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codeName="{4D1C537B-E38A-612A-F078-A93A15B4B7F4}"/>
  <workbookPr showInkAnnotation="0" codeName="ThisWorkbook" checkCompatibility="1"/>
  <mc:AlternateContent xmlns:mc="http://schemas.openxmlformats.org/markup-compatibility/2006">
    <mc:Choice Requires="x15">
      <x15ac:absPath xmlns:x15ac="http://schemas.microsoft.com/office/spreadsheetml/2010/11/ac" url="D:\손영호\2026년\1. 2026년 숲가꾸기\4.사업추진\9차 새솔\숲가꾸기(7차)\10.23\"/>
    </mc:Choice>
  </mc:AlternateContent>
  <bookViews>
    <workbookView xWindow="28680" yWindow="-180" windowWidth="29040" windowHeight="15720" tabRatio="975" firstSheet="9" activeTab="9"/>
  </bookViews>
  <sheets>
    <sheet name="간지" sheetId="258" r:id="rId1"/>
    <sheet name="표지" sheetId="80" r:id="rId2"/>
    <sheet name="결재" sheetId="81" r:id="rId3"/>
    <sheet name="목차" sheetId="83" r:id="rId4"/>
    <sheet name="현장사진" sheetId="261" r:id="rId5"/>
    <sheet name="설계설명서" sheetId="84" r:id="rId6"/>
    <sheet name="예정공정표" sheetId="85" r:id="rId7"/>
    <sheet name="작업기간산출" sheetId="65" r:id="rId8"/>
    <sheet name="필지조서" sheetId="127" r:id="rId9"/>
    <sheet name="원가계산서" sheetId="64" r:id="rId10"/>
    <sheet name="총괄설계내역서" sheetId="210" r:id="rId11"/>
    <sheet name="설계내역서" sheetId="66" r:id="rId12"/>
    <sheet name="34-0-10-0(솎)" sheetId="262" r:id="rId13"/>
    <sheet name="60-0-16-0(어린)" sheetId="266" r:id="rId14"/>
    <sheet name="40-0-8-1(어린)" sheetId="268" r:id="rId15"/>
    <sheet name="시34-0-10-0" sheetId="265" r:id="rId16"/>
    <sheet name="시60-0-16-0(어린)" sheetId="267" r:id="rId17"/>
    <sheet name="시40-0-8-1(어린)" sheetId="269" r:id="rId18"/>
    <sheet name="표준지좌표" sheetId="264" r:id="rId19"/>
    <sheet name="소나무재선충" sheetId="263" r:id="rId20"/>
    <sheet name="경사도분석" sheetId="260" r:id="rId21"/>
    <sheet name="기초자료" sheetId="63" r:id="rId22"/>
    <sheet name="공사원가제비율" sheetId="259" r:id="rId23"/>
    <sheet name="원가작성요율" sheetId="75" r:id="rId24"/>
    <sheet name="자재" sheetId="77" r:id="rId25"/>
    <sheet name="등록증사본" sheetId="149" r:id="rId26"/>
  </sheets>
  <externalReferences>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s>
  <definedNames>
    <definedName name="____________________________________K123" localSheetId="20" hidden="1">{#N/A,#N/A,FALSE,"현장 NCR 분석";#N/A,#N/A,FALSE,"현장품질감사";#N/A,#N/A,FALSE,"현장품질감사"}</definedName>
    <definedName name="____________________________________K123" localSheetId="4" hidden="1">{#N/A,#N/A,FALSE,"현장 NCR 분석";#N/A,#N/A,FALSE,"현장품질감사";#N/A,#N/A,FALSE,"현장품질감사"}</definedName>
    <definedName name="____________________________________K123" hidden="1">{#N/A,#N/A,FALSE,"현장 NCR 분석";#N/A,#N/A,FALSE,"현장품질감사";#N/A,#N/A,FALSE,"현장품질감사"}</definedName>
    <definedName name="___________________________________K123" localSheetId="20" hidden="1">{#N/A,#N/A,FALSE,"현장 NCR 분석";#N/A,#N/A,FALSE,"현장품질감사";#N/A,#N/A,FALSE,"현장품질감사"}</definedName>
    <definedName name="___________________________________K123" localSheetId="4" hidden="1">{#N/A,#N/A,FALSE,"현장 NCR 분석";#N/A,#N/A,FALSE,"현장품질감사";#N/A,#N/A,FALSE,"현장품질감사"}</definedName>
    <definedName name="___________________________________K123" hidden="1">{#N/A,#N/A,FALSE,"현장 NCR 분석";#N/A,#N/A,FALSE,"현장품질감사";#N/A,#N/A,FALSE,"현장품질감사"}</definedName>
    <definedName name="__________________________________K123" localSheetId="20" hidden="1">{#N/A,#N/A,FALSE,"현장 NCR 분석";#N/A,#N/A,FALSE,"현장품질감사";#N/A,#N/A,FALSE,"현장품질감사"}</definedName>
    <definedName name="__________________________________K123" localSheetId="4" hidden="1">{#N/A,#N/A,FALSE,"현장 NCR 분석";#N/A,#N/A,FALSE,"현장품질감사";#N/A,#N/A,FALSE,"현장품질감사"}</definedName>
    <definedName name="__________________________________K123" hidden="1">{#N/A,#N/A,FALSE,"현장 NCR 분석";#N/A,#N/A,FALSE,"현장품질감사";#N/A,#N/A,FALSE,"현장품질감사"}</definedName>
    <definedName name="_________________________________K123" localSheetId="20" hidden="1">{#N/A,#N/A,FALSE,"현장 NCR 분석";#N/A,#N/A,FALSE,"현장품질감사";#N/A,#N/A,FALSE,"현장품질감사"}</definedName>
    <definedName name="_________________________________K123" localSheetId="4" hidden="1">{#N/A,#N/A,FALSE,"현장 NCR 분석";#N/A,#N/A,FALSE,"현장품질감사";#N/A,#N/A,FALSE,"현장품질감사"}</definedName>
    <definedName name="_________________________________K123" hidden="1">{#N/A,#N/A,FALSE,"현장 NCR 분석";#N/A,#N/A,FALSE,"현장품질감사";#N/A,#N/A,FALSE,"현장품질감사"}</definedName>
    <definedName name="________________________________K123" localSheetId="20" hidden="1">{#N/A,#N/A,FALSE,"현장 NCR 분석";#N/A,#N/A,FALSE,"현장품질감사";#N/A,#N/A,FALSE,"현장품질감사"}</definedName>
    <definedName name="________________________________K123" localSheetId="4" hidden="1">{#N/A,#N/A,FALSE,"현장 NCR 분석";#N/A,#N/A,FALSE,"현장품질감사";#N/A,#N/A,FALSE,"현장품질감사"}</definedName>
    <definedName name="________________________________K123" hidden="1">{#N/A,#N/A,FALSE,"현장 NCR 분석";#N/A,#N/A,FALSE,"현장품질감사";#N/A,#N/A,FALSE,"현장품질감사"}</definedName>
    <definedName name="_______________________________K123" localSheetId="20" hidden="1">{#N/A,#N/A,FALSE,"현장 NCR 분석";#N/A,#N/A,FALSE,"현장품질감사";#N/A,#N/A,FALSE,"현장품질감사"}</definedName>
    <definedName name="_______________________________K123" localSheetId="4" hidden="1">{#N/A,#N/A,FALSE,"현장 NCR 분석";#N/A,#N/A,FALSE,"현장품질감사";#N/A,#N/A,FALSE,"현장품질감사"}</definedName>
    <definedName name="_______________________________K123" hidden="1">{#N/A,#N/A,FALSE,"현장 NCR 분석";#N/A,#N/A,FALSE,"현장품질감사";#N/A,#N/A,FALSE,"현장품질감사"}</definedName>
    <definedName name="______________________________K123" localSheetId="20" hidden="1">{#N/A,#N/A,FALSE,"현장 NCR 분석";#N/A,#N/A,FALSE,"현장품질감사";#N/A,#N/A,FALSE,"현장품질감사"}</definedName>
    <definedName name="______________________________K123" localSheetId="4" hidden="1">{#N/A,#N/A,FALSE,"현장 NCR 분석";#N/A,#N/A,FALSE,"현장품질감사";#N/A,#N/A,FALSE,"현장품질감사"}</definedName>
    <definedName name="______________________________K123" hidden="1">{#N/A,#N/A,FALSE,"현장 NCR 분석";#N/A,#N/A,FALSE,"현장품질감사";#N/A,#N/A,FALSE,"현장품질감사"}</definedName>
    <definedName name="_____________________________K123" localSheetId="20" hidden="1">{#N/A,#N/A,FALSE,"현장 NCR 분석";#N/A,#N/A,FALSE,"현장품질감사";#N/A,#N/A,FALSE,"현장품질감사"}</definedName>
    <definedName name="_____________________________K123" localSheetId="4" hidden="1">{#N/A,#N/A,FALSE,"현장 NCR 분석";#N/A,#N/A,FALSE,"현장품질감사";#N/A,#N/A,FALSE,"현장품질감사"}</definedName>
    <definedName name="_____________________________K123" hidden="1">{#N/A,#N/A,FALSE,"현장 NCR 분석";#N/A,#N/A,FALSE,"현장품질감사";#N/A,#N/A,FALSE,"현장품질감사"}</definedName>
    <definedName name="____________________________K123" localSheetId="20" hidden="1">{#N/A,#N/A,FALSE,"현장 NCR 분석";#N/A,#N/A,FALSE,"현장품질감사";#N/A,#N/A,FALSE,"현장품질감사"}</definedName>
    <definedName name="____________________________K123" localSheetId="4" hidden="1">{#N/A,#N/A,FALSE,"현장 NCR 분석";#N/A,#N/A,FALSE,"현장품질감사";#N/A,#N/A,FALSE,"현장품질감사"}</definedName>
    <definedName name="____________________________K123" hidden="1">{#N/A,#N/A,FALSE,"현장 NCR 분석";#N/A,#N/A,FALSE,"현장품질감사";#N/A,#N/A,FALSE,"현장품질감사"}</definedName>
    <definedName name="___________________________K123" localSheetId="20" hidden="1">{#N/A,#N/A,FALSE,"현장 NCR 분석";#N/A,#N/A,FALSE,"현장품질감사";#N/A,#N/A,FALSE,"현장품질감사"}</definedName>
    <definedName name="___________________________K123" localSheetId="4" hidden="1">{#N/A,#N/A,FALSE,"현장 NCR 분석";#N/A,#N/A,FALSE,"현장품질감사";#N/A,#N/A,FALSE,"현장품질감사"}</definedName>
    <definedName name="___________________________K123" hidden="1">{#N/A,#N/A,FALSE,"현장 NCR 분석";#N/A,#N/A,FALSE,"현장품질감사";#N/A,#N/A,FALSE,"현장품질감사"}</definedName>
    <definedName name="__________________________K123" localSheetId="20" hidden="1">{#N/A,#N/A,FALSE,"현장 NCR 분석";#N/A,#N/A,FALSE,"현장품질감사";#N/A,#N/A,FALSE,"현장품질감사"}</definedName>
    <definedName name="__________________________K123" localSheetId="4" hidden="1">{#N/A,#N/A,FALSE,"현장 NCR 분석";#N/A,#N/A,FALSE,"현장품질감사";#N/A,#N/A,FALSE,"현장품질감사"}</definedName>
    <definedName name="__________________________K123" hidden="1">{#N/A,#N/A,FALSE,"현장 NCR 분석";#N/A,#N/A,FALSE,"현장품질감사";#N/A,#N/A,FALSE,"현장품질감사"}</definedName>
    <definedName name="_________________________K123" localSheetId="20" hidden="1">{#N/A,#N/A,FALSE,"현장 NCR 분석";#N/A,#N/A,FALSE,"현장품질감사";#N/A,#N/A,FALSE,"현장품질감사"}</definedName>
    <definedName name="_________________________K123" localSheetId="4" hidden="1">{#N/A,#N/A,FALSE,"현장 NCR 분석";#N/A,#N/A,FALSE,"현장품질감사";#N/A,#N/A,FALSE,"현장품질감사"}</definedName>
    <definedName name="_________________________K123" hidden="1">{#N/A,#N/A,FALSE,"현장 NCR 분석";#N/A,#N/A,FALSE,"현장품질감사";#N/A,#N/A,FALSE,"현장품질감사"}</definedName>
    <definedName name="________________________K123" localSheetId="20" hidden="1">{#N/A,#N/A,FALSE,"현장 NCR 분석";#N/A,#N/A,FALSE,"현장품질감사";#N/A,#N/A,FALSE,"현장품질감사"}</definedName>
    <definedName name="________________________K123" localSheetId="4" hidden="1">{#N/A,#N/A,FALSE,"현장 NCR 분석";#N/A,#N/A,FALSE,"현장품질감사";#N/A,#N/A,FALSE,"현장품질감사"}</definedName>
    <definedName name="________________________K123" hidden="1">{#N/A,#N/A,FALSE,"현장 NCR 분석";#N/A,#N/A,FALSE,"현장품질감사";#N/A,#N/A,FALSE,"현장품질감사"}</definedName>
    <definedName name="_______________________K123" localSheetId="20" hidden="1">{#N/A,#N/A,FALSE,"현장 NCR 분석";#N/A,#N/A,FALSE,"현장품질감사";#N/A,#N/A,FALSE,"현장품질감사"}</definedName>
    <definedName name="_______________________K123" localSheetId="4" hidden="1">{#N/A,#N/A,FALSE,"현장 NCR 분석";#N/A,#N/A,FALSE,"현장품질감사";#N/A,#N/A,FALSE,"현장품질감사"}</definedName>
    <definedName name="_______________________K123" hidden="1">{#N/A,#N/A,FALSE,"현장 NCR 분석";#N/A,#N/A,FALSE,"현장품질감사";#N/A,#N/A,FALSE,"현장품질감사"}</definedName>
    <definedName name="______________________K123" localSheetId="20" hidden="1">{#N/A,#N/A,FALSE,"현장 NCR 분석";#N/A,#N/A,FALSE,"현장품질감사";#N/A,#N/A,FALSE,"현장품질감사"}</definedName>
    <definedName name="______________________K123" localSheetId="4" hidden="1">{#N/A,#N/A,FALSE,"현장 NCR 분석";#N/A,#N/A,FALSE,"현장품질감사";#N/A,#N/A,FALSE,"현장품질감사"}</definedName>
    <definedName name="______________________K123" hidden="1">{#N/A,#N/A,FALSE,"현장 NCR 분석";#N/A,#N/A,FALSE,"현장품질감사";#N/A,#N/A,FALSE,"현장품질감사"}</definedName>
    <definedName name="_____________________K123" localSheetId="20" hidden="1">{#N/A,#N/A,FALSE,"현장 NCR 분석";#N/A,#N/A,FALSE,"현장품질감사";#N/A,#N/A,FALSE,"현장품질감사"}</definedName>
    <definedName name="_____________________K123" localSheetId="4" hidden="1">{#N/A,#N/A,FALSE,"현장 NCR 분석";#N/A,#N/A,FALSE,"현장품질감사";#N/A,#N/A,FALSE,"현장품질감사"}</definedName>
    <definedName name="_____________________K123" hidden="1">{#N/A,#N/A,FALSE,"현장 NCR 분석";#N/A,#N/A,FALSE,"현장품질감사";#N/A,#N/A,FALSE,"현장품질감사"}</definedName>
    <definedName name="____________________K123" localSheetId="20" hidden="1">{#N/A,#N/A,FALSE,"현장 NCR 분석";#N/A,#N/A,FALSE,"현장품질감사";#N/A,#N/A,FALSE,"현장품질감사"}</definedName>
    <definedName name="____________________K123" localSheetId="4" hidden="1">{#N/A,#N/A,FALSE,"현장 NCR 분석";#N/A,#N/A,FALSE,"현장품질감사";#N/A,#N/A,FALSE,"현장품질감사"}</definedName>
    <definedName name="____________________K123" hidden="1">{#N/A,#N/A,FALSE,"현장 NCR 분석";#N/A,#N/A,FALSE,"현장품질감사";#N/A,#N/A,FALSE,"현장품질감사"}</definedName>
    <definedName name="___________________K123" localSheetId="20" hidden="1">{#N/A,#N/A,FALSE,"현장 NCR 분석";#N/A,#N/A,FALSE,"현장품질감사";#N/A,#N/A,FALSE,"현장품질감사"}</definedName>
    <definedName name="___________________K123" localSheetId="4" hidden="1">{#N/A,#N/A,FALSE,"현장 NCR 분석";#N/A,#N/A,FALSE,"현장품질감사";#N/A,#N/A,FALSE,"현장품질감사"}</definedName>
    <definedName name="___________________K123" hidden="1">{#N/A,#N/A,FALSE,"현장 NCR 분석";#N/A,#N/A,FALSE,"현장품질감사";#N/A,#N/A,FALSE,"현장품질감사"}</definedName>
    <definedName name="__________________K123" localSheetId="20" hidden="1">{#N/A,#N/A,FALSE,"현장 NCR 분석";#N/A,#N/A,FALSE,"현장품질감사";#N/A,#N/A,FALSE,"현장품질감사"}</definedName>
    <definedName name="__________________K123" localSheetId="4" hidden="1">{#N/A,#N/A,FALSE,"현장 NCR 분석";#N/A,#N/A,FALSE,"현장품질감사";#N/A,#N/A,FALSE,"현장품질감사"}</definedName>
    <definedName name="__________________K123" hidden="1">{#N/A,#N/A,FALSE,"현장 NCR 분석";#N/A,#N/A,FALSE,"현장품질감사";#N/A,#N/A,FALSE,"현장품질감사"}</definedName>
    <definedName name="_________________K123" localSheetId="20" hidden="1">{#N/A,#N/A,FALSE,"현장 NCR 분석";#N/A,#N/A,FALSE,"현장품질감사";#N/A,#N/A,FALSE,"현장품질감사"}</definedName>
    <definedName name="_________________K123" localSheetId="4" hidden="1">{#N/A,#N/A,FALSE,"현장 NCR 분석";#N/A,#N/A,FALSE,"현장품질감사";#N/A,#N/A,FALSE,"현장품질감사"}</definedName>
    <definedName name="_________________K123" hidden="1">{#N/A,#N/A,FALSE,"현장 NCR 분석";#N/A,#N/A,FALSE,"현장품질감사";#N/A,#N/A,FALSE,"현장품질감사"}</definedName>
    <definedName name="________________K123" localSheetId="20" hidden="1">{#N/A,#N/A,FALSE,"현장 NCR 분석";#N/A,#N/A,FALSE,"현장품질감사";#N/A,#N/A,FALSE,"현장품질감사"}</definedName>
    <definedName name="________________K123" localSheetId="4" hidden="1">{#N/A,#N/A,FALSE,"현장 NCR 분석";#N/A,#N/A,FALSE,"현장품질감사";#N/A,#N/A,FALSE,"현장품질감사"}</definedName>
    <definedName name="________________K123" hidden="1">{#N/A,#N/A,FALSE,"현장 NCR 분석";#N/A,#N/A,FALSE,"현장품질감사";#N/A,#N/A,FALSE,"현장품질감사"}</definedName>
    <definedName name="_______________K123" localSheetId="20" hidden="1">{#N/A,#N/A,FALSE,"현장 NCR 분석";#N/A,#N/A,FALSE,"현장품질감사";#N/A,#N/A,FALSE,"현장품질감사"}</definedName>
    <definedName name="_______________K123" localSheetId="4" hidden="1">{#N/A,#N/A,FALSE,"현장 NCR 분석";#N/A,#N/A,FALSE,"현장품질감사";#N/A,#N/A,FALSE,"현장품질감사"}</definedName>
    <definedName name="_______________K123" hidden="1">{#N/A,#N/A,FALSE,"현장 NCR 분석";#N/A,#N/A,FALSE,"현장품질감사";#N/A,#N/A,FALSE,"현장품질감사"}</definedName>
    <definedName name="______________K123" localSheetId="20" hidden="1">{#N/A,#N/A,FALSE,"현장 NCR 분석";#N/A,#N/A,FALSE,"현장품질감사";#N/A,#N/A,FALSE,"현장품질감사"}</definedName>
    <definedName name="______________K123" localSheetId="4" hidden="1">{#N/A,#N/A,FALSE,"현장 NCR 분석";#N/A,#N/A,FALSE,"현장품질감사";#N/A,#N/A,FALSE,"현장품질감사"}</definedName>
    <definedName name="______________K123" hidden="1">{#N/A,#N/A,FALSE,"현장 NCR 분석";#N/A,#N/A,FALSE,"현장품질감사";#N/A,#N/A,FALSE,"현장품질감사"}</definedName>
    <definedName name="_____________K123" localSheetId="20" hidden="1">{#N/A,#N/A,FALSE,"현장 NCR 분석";#N/A,#N/A,FALSE,"현장품질감사";#N/A,#N/A,FALSE,"현장품질감사"}</definedName>
    <definedName name="_____________K123" localSheetId="4" hidden="1">{#N/A,#N/A,FALSE,"현장 NCR 분석";#N/A,#N/A,FALSE,"현장품질감사";#N/A,#N/A,FALSE,"현장품질감사"}</definedName>
    <definedName name="_____________K123" hidden="1">{#N/A,#N/A,FALSE,"현장 NCR 분석";#N/A,#N/A,FALSE,"현장품질감사";#N/A,#N/A,FALSE,"현장품질감사"}</definedName>
    <definedName name="____________K123" localSheetId="20" hidden="1">{#N/A,#N/A,FALSE,"현장 NCR 분석";#N/A,#N/A,FALSE,"현장품질감사";#N/A,#N/A,FALSE,"현장품질감사"}</definedName>
    <definedName name="____________K123" localSheetId="4" hidden="1">{#N/A,#N/A,FALSE,"현장 NCR 분석";#N/A,#N/A,FALSE,"현장품질감사";#N/A,#N/A,FALSE,"현장품질감사"}</definedName>
    <definedName name="____________K123" hidden="1">{#N/A,#N/A,FALSE,"현장 NCR 분석";#N/A,#N/A,FALSE,"현장품질감사";#N/A,#N/A,FALSE,"현장품질감사"}</definedName>
    <definedName name="___________K123" localSheetId="20" hidden="1">{#N/A,#N/A,FALSE,"현장 NCR 분석";#N/A,#N/A,FALSE,"현장품질감사";#N/A,#N/A,FALSE,"현장품질감사"}</definedName>
    <definedName name="___________K123" localSheetId="4" hidden="1">{#N/A,#N/A,FALSE,"현장 NCR 분석";#N/A,#N/A,FALSE,"현장품질감사";#N/A,#N/A,FALSE,"현장품질감사"}</definedName>
    <definedName name="___________K123" hidden="1">{#N/A,#N/A,FALSE,"현장 NCR 분석";#N/A,#N/A,FALSE,"현장품질감사";#N/A,#N/A,FALSE,"현장품질감사"}</definedName>
    <definedName name="__________K123" localSheetId="20" hidden="1">{#N/A,#N/A,FALSE,"현장 NCR 분석";#N/A,#N/A,FALSE,"현장품질감사";#N/A,#N/A,FALSE,"현장품질감사"}</definedName>
    <definedName name="__________K123" localSheetId="4" hidden="1">{#N/A,#N/A,FALSE,"현장 NCR 분석";#N/A,#N/A,FALSE,"현장품질감사";#N/A,#N/A,FALSE,"현장품질감사"}</definedName>
    <definedName name="__________K123" hidden="1">{#N/A,#N/A,FALSE,"현장 NCR 분석";#N/A,#N/A,FALSE,"현장품질감사";#N/A,#N/A,FALSE,"현장품질감사"}</definedName>
    <definedName name="_________K123" localSheetId="20" hidden="1">{#N/A,#N/A,FALSE,"현장 NCR 분석";#N/A,#N/A,FALSE,"현장품질감사";#N/A,#N/A,FALSE,"현장품질감사"}</definedName>
    <definedName name="_________K123" localSheetId="4" hidden="1">{#N/A,#N/A,FALSE,"현장 NCR 분석";#N/A,#N/A,FALSE,"현장품질감사";#N/A,#N/A,FALSE,"현장품질감사"}</definedName>
    <definedName name="_________K123" hidden="1">{#N/A,#N/A,FALSE,"현장 NCR 분석";#N/A,#N/A,FALSE,"현장품질감사";#N/A,#N/A,FALSE,"현장품질감사"}</definedName>
    <definedName name="________K123" localSheetId="20" hidden="1">{#N/A,#N/A,FALSE,"현장 NCR 분석";#N/A,#N/A,FALSE,"현장품질감사";#N/A,#N/A,FALSE,"현장품질감사"}</definedName>
    <definedName name="________K123" localSheetId="4" hidden="1">{#N/A,#N/A,FALSE,"현장 NCR 분석";#N/A,#N/A,FALSE,"현장품질감사";#N/A,#N/A,FALSE,"현장품질감사"}</definedName>
    <definedName name="________K123" hidden="1">{#N/A,#N/A,FALSE,"현장 NCR 분석";#N/A,#N/A,FALSE,"현장품질감사";#N/A,#N/A,FALSE,"현장품질감사"}</definedName>
    <definedName name="_______K123" localSheetId="20" hidden="1">{#N/A,#N/A,FALSE,"현장 NCR 분석";#N/A,#N/A,FALSE,"현장품질감사";#N/A,#N/A,FALSE,"현장품질감사"}</definedName>
    <definedName name="_______K123" localSheetId="4" hidden="1">{#N/A,#N/A,FALSE,"현장 NCR 분석";#N/A,#N/A,FALSE,"현장품질감사";#N/A,#N/A,FALSE,"현장품질감사"}</definedName>
    <definedName name="_______K123" hidden="1">{#N/A,#N/A,FALSE,"현장 NCR 분석";#N/A,#N/A,FALSE,"현장품질감사";#N/A,#N/A,FALSE,"현장품질감사"}</definedName>
    <definedName name="______K123" localSheetId="20" hidden="1">{#N/A,#N/A,FALSE,"현장 NCR 분석";#N/A,#N/A,FALSE,"현장품질감사";#N/A,#N/A,FALSE,"현장품질감사"}</definedName>
    <definedName name="______K123" localSheetId="4" hidden="1">{#N/A,#N/A,FALSE,"현장 NCR 분석";#N/A,#N/A,FALSE,"현장품질감사";#N/A,#N/A,FALSE,"현장품질감사"}</definedName>
    <definedName name="______K123" hidden="1">{#N/A,#N/A,FALSE,"현장 NCR 분석";#N/A,#N/A,FALSE,"현장품질감사";#N/A,#N/A,FALSE,"현장품질감사"}</definedName>
    <definedName name="_____10" localSheetId="20">#REF!</definedName>
    <definedName name="_____10" localSheetId="15">#REF!</definedName>
    <definedName name="_____10" localSheetId="17">#REF!</definedName>
    <definedName name="_____10" localSheetId="16">#REF!</definedName>
    <definedName name="_____10" localSheetId="18">#REF!</definedName>
    <definedName name="_____10">#REF!</definedName>
    <definedName name="_____11" localSheetId="20">#REF!</definedName>
    <definedName name="_____11" localSheetId="15">#REF!</definedName>
    <definedName name="_____11" localSheetId="17">#REF!</definedName>
    <definedName name="_____11" localSheetId="16">#REF!</definedName>
    <definedName name="_____11" localSheetId="18">#REF!</definedName>
    <definedName name="_____11">#REF!</definedName>
    <definedName name="_____K123" localSheetId="20" hidden="1">{#N/A,#N/A,FALSE,"현장 NCR 분석";#N/A,#N/A,FALSE,"현장품질감사";#N/A,#N/A,FALSE,"현장품질감사"}</definedName>
    <definedName name="_____K123" localSheetId="4" hidden="1">{#N/A,#N/A,FALSE,"현장 NCR 분석";#N/A,#N/A,FALSE,"현장품질감사";#N/A,#N/A,FALSE,"현장품질감사"}</definedName>
    <definedName name="_____K123" hidden="1">{#N/A,#N/A,FALSE,"현장 NCR 분석";#N/A,#N/A,FALSE,"현장품질감사";#N/A,#N/A,FALSE,"현장품질감사"}</definedName>
    <definedName name="_____YO1" localSheetId="20">'[1]01'!#REF!</definedName>
    <definedName name="_____YO1" localSheetId="15">'[1]01'!#REF!</definedName>
    <definedName name="_____YO1" localSheetId="17">'[1]01'!#REF!</definedName>
    <definedName name="_____YO1" localSheetId="16">'[1]01'!#REF!</definedName>
    <definedName name="_____YO1" localSheetId="18">'[1]01'!#REF!</definedName>
    <definedName name="_____YO1">'[1]01'!#REF!</definedName>
    <definedName name="____10" localSheetId="20">#REF!</definedName>
    <definedName name="____10" localSheetId="15">#REF!</definedName>
    <definedName name="____10" localSheetId="17">#REF!</definedName>
    <definedName name="____10" localSheetId="16">#REF!</definedName>
    <definedName name="____10" localSheetId="18">#REF!</definedName>
    <definedName name="____10">#REF!</definedName>
    <definedName name="____11" localSheetId="20">#REF!</definedName>
    <definedName name="____11" localSheetId="15">#REF!</definedName>
    <definedName name="____11" localSheetId="17">#REF!</definedName>
    <definedName name="____11" localSheetId="16">#REF!</definedName>
    <definedName name="____11" localSheetId="18">#REF!</definedName>
    <definedName name="____11">#REF!</definedName>
    <definedName name="____6" localSheetId="15">#REF!</definedName>
    <definedName name="____6" localSheetId="17">#REF!</definedName>
    <definedName name="____6" localSheetId="16">#REF!</definedName>
    <definedName name="____6" localSheetId="18">#REF!</definedName>
    <definedName name="____6">#REF!</definedName>
    <definedName name="____7">#REF!</definedName>
    <definedName name="____8">#REF!</definedName>
    <definedName name="____9">#REF!</definedName>
    <definedName name="____A66000" localSheetId="12">#REF!</definedName>
    <definedName name="____A66000" localSheetId="14">#REF!</definedName>
    <definedName name="____A66000" localSheetId="13">#REF!</definedName>
    <definedName name="____A66000" localSheetId="19">#REF!</definedName>
    <definedName name="____A66000">#REF!</definedName>
    <definedName name="____A66632">#REF!</definedName>
    <definedName name="____aab42">#REF!</definedName>
    <definedName name="____boo2">#REF!</definedName>
    <definedName name="____C">#REF!</definedName>
    <definedName name="____dia300">#REF!</definedName>
    <definedName name="____dia350">#REF!</definedName>
    <definedName name="____G65540">#REF!</definedName>
    <definedName name="____G66535">#REF!</definedName>
    <definedName name="____G66540">#REF!</definedName>
    <definedName name="____GHH1">#REF!</definedName>
    <definedName name="____GHH2">#REF!</definedName>
    <definedName name="____H600000">#REF!</definedName>
    <definedName name="____HSH1">#REF!</definedName>
    <definedName name="____HSH2">#REF!</definedName>
    <definedName name="____JEA1">#REF!</definedName>
    <definedName name="____JEA2">#REF!</definedName>
    <definedName name="____K123" localSheetId="20" hidden="1">{#N/A,#N/A,FALSE,"현장 NCR 분석";#N/A,#N/A,FALSE,"현장품질감사";#N/A,#N/A,FALSE,"현장품질감사"}</definedName>
    <definedName name="____K123" localSheetId="4" hidden="1">{#N/A,#N/A,FALSE,"현장 NCR 분석";#N/A,#N/A,FALSE,"현장품질감사";#N/A,#N/A,FALSE,"현장품질감사"}</definedName>
    <definedName name="____K123" hidden="1">{#N/A,#N/A,FALSE,"현장 NCR 분석";#N/A,#N/A,FALSE,"현장품질감사";#N/A,#N/A,FALSE,"현장품질감사"}</definedName>
    <definedName name="____LP1" localSheetId="12">#REF!</definedName>
    <definedName name="____LP1" localSheetId="14">#REF!</definedName>
    <definedName name="____LP1" localSheetId="13">#REF!</definedName>
    <definedName name="____LP1" localSheetId="19">#REF!</definedName>
    <definedName name="____LP1" localSheetId="15">#REF!</definedName>
    <definedName name="____LP1" localSheetId="17">#REF!</definedName>
    <definedName name="____LP1" localSheetId="16">#REF!</definedName>
    <definedName name="____LP1" localSheetId="18">#REF!</definedName>
    <definedName name="____LP1">#REF!</definedName>
    <definedName name="____LP2" localSheetId="12">#REF!</definedName>
    <definedName name="____LP2" localSheetId="14">#REF!</definedName>
    <definedName name="____LP2" localSheetId="13">#REF!</definedName>
    <definedName name="____LP2" localSheetId="19">#REF!</definedName>
    <definedName name="____LP2" localSheetId="15">#REF!</definedName>
    <definedName name="____LP2" localSheetId="17">#REF!</definedName>
    <definedName name="____LP2" localSheetId="16">#REF!</definedName>
    <definedName name="____LP2" localSheetId="18">#REF!</definedName>
    <definedName name="____LP2">#REF!</definedName>
    <definedName name="____LPB1" localSheetId="12">#REF!</definedName>
    <definedName name="____LPB1" localSheetId="14">#REF!</definedName>
    <definedName name="____LPB1" localSheetId="13">#REF!</definedName>
    <definedName name="____LPB1" localSheetId="19">#REF!</definedName>
    <definedName name="____LPB1" localSheetId="15">#REF!</definedName>
    <definedName name="____LPB1" localSheetId="17">#REF!</definedName>
    <definedName name="____LPB1" localSheetId="16">#REF!</definedName>
    <definedName name="____LPB1" localSheetId="18">#REF!</definedName>
    <definedName name="____LPB1">#REF!</definedName>
    <definedName name="____LPK1">#REF!</definedName>
    <definedName name="____LU1">#REF!</definedName>
    <definedName name="____LU2">#REF!</definedName>
    <definedName name="____LV01">#REF!</definedName>
    <definedName name="____MaL1">#REF!</definedName>
    <definedName name="____MaL2">#REF!</definedName>
    <definedName name="____NP1">#REF!</definedName>
    <definedName name="____NP2">#REF!</definedName>
    <definedName name="____NSH1">#REF!</definedName>
    <definedName name="____NSH2">#REF!</definedName>
    <definedName name="____P1">#REF!</definedName>
    <definedName name="____PH1">#REF!</definedName>
    <definedName name="____PH2">#REF!</definedName>
    <definedName name="____PH3">#REF!</definedName>
    <definedName name="____PVC100">#REF!</definedName>
    <definedName name="____PVC125">#REF!</definedName>
    <definedName name="____PVC150">#REF!</definedName>
    <definedName name="____RD1">#REF!</definedName>
    <definedName name="____RD2">#REF!</definedName>
    <definedName name="____RD3">#REF!</definedName>
    <definedName name="____RD4">#REF!</definedName>
    <definedName name="____RD5">#REF!</definedName>
    <definedName name="____RD6">#REF!</definedName>
    <definedName name="____rd7">#REF!</definedName>
    <definedName name="____RD8">#REF!</definedName>
    <definedName name="____RD9">#REF!</definedName>
    <definedName name="____rl1">#REF!</definedName>
    <definedName name="____RL2">#REF!</definedName>
    <definedName name="____RL3">#REF!</definedName>
    <definedName name="____RL4">#REF!</definedName>
    <definedName name="____RL5">#REF!</definedName>
    <definedName name="____RL6">#REF!</definedName>
    <definedName name="____RL7">#REF!</definedName>
    <definedName name="____rn1">#REF!</definedName>
    <definedName name="____SBB1">#REF!</definedName>
    <definedName name="____SBB2">#REF!</definedName>
    <definedName name="____SBB3">#REF!</definedName>
    <definedName name="____SBB4">#REF!</definedName>
    <definedName name="____SBB5">#REF!</definedName>
    <definedName name="____SHH1">#REF!</definedName>
    <definedName name="____SHH2">#REF!</definedName>
    <definedName name="____SHH3">#REF!</definedName>
    <definedName name="____tt1">"tt1"</definedName>
    <definedName name="____Ty1">#REF!</definedName>
    <definedName name="____Ty2">#REF!</definedName>
    <definedName name="____UP1">#REF!</definedName>
    <definedName name="____UP2">#REF!</definedName>
    <definedName name="____XS1">#REF!</definedName>
    <definedName name="____XS2">#REF!</definedName>
    <definedName name="____XS3">#REF!</definedName>
    <definedName name="____YO1">'[1]01'!#REF!</definedName>
    <definedName name="___10">#REF!</definedName>
    <definedName name="___11">#REF!</definedName>
    <definedName name="___6">#REF!</definedName>
    <definedName name="___7">#REF!</definedName>
    <definedName name="___8">#REF!</definedName>
    <definedName name="___9">#REF!</definedName>
    <definedName name="___A1">#REF!</definedName>
    <definedName name="___A66000">#REF!</definedName>
    <definedName name="___A66632">#REF!</definedName>
    <definedName name="___aab42">#REF!</definedName>
    <definedName name="___boo2">#REF!</definedName>
    <definedName name="___C">#REF!</definedName>
    <definedName name="___dia300">#REF!</definedName>
    <definedName name="___dia350">#REF!</definedName>
    <definedName name="___G65540">#REF!</definedName>
    <definedName name="___G66535">#REF!</definedName>
    <definedName name="___G66540">#REF!</definedName>
    <definedName name="___GHH1">#REF!</definedName>
    <definedName name="___GHH2">#REF!</definedName>
    <definedName name="___H600000">#REF!</definedName>
    <definedName name="___HSH1">#REF!</definedName>
    <definedName name="___HSH2">#REF!</definedName>
    <definedName name="___JEA1">#REF!</definedName>
    <definedName name="___JEA2">#REF!</definedName>
    <definedName name="___K123" localSheetId="20" hidden="1">{#N/A,#N/A,FALSE,"현장 NCR 분석";#N/A,#N/A,FALSE,"현장품질감사";#N/A,#N/A,FALSE,"현장품질감사"}</definedName>
    <definedName name="___K123" localSheetId="4" hidden="1">{#N/A,#N/A,FALSE,"현장 NCR 분석";#N/A,#N/A,FALSE,"현장품질감사";#N/A,#N/A,FALSE,"현장품질감사"}</definedName>
    <definedName name="___K123" hidden="1">{#N/A,#N/A,FALSE,"현장 NCR 분석";#N/A,#N/A,FALSE,"현장품질감사";#N/A,#N/A,FALSE,"현장품질감사"}</definedName>
    <definedName name="___LP1" localSheetId="12">#REF!</definedName>
    <definedName name="___LP1" localSheetId="14">#REF!</definedName>
    <definedName name="___LP1" localSheetId="13">#REF!</definedName>
    <definedName name="___LP1" localSheetId="19">#REF!</definedName>
    <definedName name="___LP1" localSheetId="15">#REF!</definedName>
    <definedName name="___LP1" localSheetId="17">#REF!</definedName>
    <definedName name="___LP1" localSheetId="16">#REF!</definedName>
    <definedName name="___LP1" localSheetId="18">#REF!</definedName>
    <definedName name="___LP1">#REF!</definedName>
    <definedName name="___LP2" localSheetId="12">#REF!</definedName>
    <definedName name="___LP2" localSheetId="14">#REF!</definedName>
    <definedName name="___LP2" localSheetId="13">#REF!</definedName>
    <definedName name="___LP2" localSheetId="19">#REF!</definedName>
    <definedName name="___LP2" localSheetId="15">#REF!</definedName>
    <definedName name="___LP2" localSheetId="17">#REF!</definedName>
    <definedName name="___LP2" localSheetId="16">#REF!</definedName>
    <definedName name="___LP2" localSheetId="18">#REF!</definedName>
    <definedName name="___LP2">#REF!</definedName>
    <definedName name="___LPB1" localSheetId="12">#REF!</definedName>
    <definedName name="___LPB1" localSheetId="14">#REF!</definedName>
    <definedName name="___LPB1" localSheetId="13">#REF!</definedName>
    <definedName name="___LPB1" localSheetId="19">#REF!</definedName>
    <definedName name="___LPB1" localSheetId="15">#REF!</definedName>
    <definedName name="___LPB1" localSheetId="17">#REF!</definedName>
    <definedName name="___LPB1" localSheetId="16">#REF!</definedName>
    <definedName name="___LPB1" localSheetId="18">#REF!</definedName>
    <definedName name="___LPB1">#REF!</definedName>
    <definedName name="___LPK1">#REF!</definedName>
    <definedName name="___LU1">#REF!</definedName>
    <definedName name="___LU2">#REF!</definedName>
    <definedName name="___LV01">#REF!</definedName>
    <definedName name="___MaL1">#REF!</definedName>
    <definedName name="___MaL2">#REF!</definedName>
    <definedName name="___NP1">#REF!</definedName>
    <definedName name="___NP2">#REF!</definedName>
    <definedName name="___NSH1">#REF!</definedName>
    <definedName name="___NSH2">#REF!</definedName>
    <definedName name="___P1">#REF!</definedName>
    <definedName name="___PH1">#REF!</definedName>
    <definedName name="___PH2">#REF!</definedName>
    <definedName name="___PH3">#REF!</definedName>
    <definedName name="___PVC100">#REF!</definedName>
    <definedName name="___PVC125">#REF!</definedName>
    <definedName name="___PVC150">#REF!</definedName>
    <definedName name="___RD1">#REF!</definedName>
    <definedName name="___RD2">#REF!</definedName>
    <definedName name="___RD3">#REF!</definedName>
    <definedName name="___RD4">#REF!</definedName>
    <definedName name="___RD5">#REF!</definedName>
    <definedName name="___RD6">#REF!</definedName>
    <definedName name="___rd7">#REF!</definedName>
    <definedName name="___RD8">#REF!</definedName>
    <definedName name="___RD9">#REF!</definedName>
    <definedName name="___rl1">#REF!</definedName>
    <definedName name="___RL2">#REF!</definedName>
    <definedName name="___RL3">#REF!</definedName>
    <definedName name="___RL4">#REF!</definedName>
    <definedName name="___RL5">#REF!</definedName>
    <definedName name="___RL6">#REF!</definedName>
    <definedName name="___RL7">#REF!</definedName>
    <definedName name="___rn1">#REF!</definedName>
    <definedName name="___SBB1">#REF!</definedName>
    <definedName name="___SBB2">#REF!</definedName>
    <definedName name="___SBB3">#REF!</definedName>
    <definedName name="___SBB4">#REF!</definedName>
    <definedName name="___SBB5">#REF!</definedName>
    <definedName name="___SHH1">#REF!</definedName>
    <definedName name="___SHH2">#REF!</definedName>
    <definedName name="___SHH3">#REF!</definedName>
    <definedName name="___tt1">"tt1"</definedName>
    <definedName name="___Ty1">#REF!</definedName>
    <definedName name="___Ty2">#REF!</definedName>
    <definedName name="___UP1">#REF!</definedName>
    <definedName name="___UP2">#REF!</definedName>
    <definedName name="___XS1">#REF!</definedName>
    <definedName name="___XS2">#REF!</definedName>
    <definedName name="___XS3">#REF!</definedName>
    <definedName name="___YO1">'[1]01'!#REF!</definedName>
    <definedName name="__10" localSheetId="12">#REF!</definedName>
    <definedName name="__10" localSheetId="14">#REF!</definedName>
    <definedName name="__10" localSheetId="13">#REF!</definedName>
    <definedName name="__10" localSheetId="19">#REF!</definedName>
    <definedName name="__10">#REF!</definedName>
    <definedName name="__11" localSheetId="12">#REF!</definedName>
    <definedName name="__11" localSheetId="14">#REF!</definedName>
    <definedName name="__11" localSheetId="13">#REF!</definedName>
    <definedName name="__11" localSheetId="19">#REF!</definedName>
    <definedName name="__11">#REF!</definedName>
    <definedName name="__123Graph_A" hidden="1">#REF!</definedName>
    <definedName name="__6" localSheetId="15">#REF!</definedName>
    <definedName name="__6" localSheetId="17">#REF!</definedName>
    <definedName name="__6" localSheetId="16">#REF!</definedName>
    <definedName name="__6" localSheetId="18">#REF!</definedName>
    <definedName name="__6">#REF!</definedName>
    <definedName name="__7">#REF!</definedName>
    <definedName name="__8">#REF!</definedName>
    <definedName name="__9">#REF!</definedName>
    <definedName name="__A1">#REF!</definedName>
    <definedName name="__A66000">#REF!</definedName>
    <definedName name="__A66632">#REF!</definedName>
    <definedName name="__aab42">#REF!</definedName>
    <definedName name="__boo2">#REF!</definedName>
    <definedName name="__C">#REF!</definedName>
    <definedName name="__DemandLoad">TRUE</definedName>
    <definedName name="__dia300">#REF!</definedName>
    <definedName name="__dia350">#REF!</definedName>
    <definedName name="__G65540">#REF!</definedName>
    <definedName name="__G66535">#REF!</definedName>
    <definedName name="__G66540">#REF!</definedName>
    <definedName name="__GHH1">#REF!</definedName>
    <definedName name="__GHH2">#REF!</definedName>
    <definedName name="__H600000">#REF!</definedName>
    <definedName name="__HSH1">#REF!</definedName>
    <definedName name="__HSH2">#REF!</definedName>
    <definedName name="__IntlFixup" hidden="1">TRUE</definedName>
    <definedName name="__JEA1" localSheetId="12">#REF!</definedName>
    <definedName name="__JEA1" localSheetId="14">#REF!</definedName>
    <definedName name="__JEA1" localSheetId="13">#REF!</definedName>
    <definedName name="__JEA1" localSheetId="19">#REF!</definedName>
    <definedName name="__JEA1">#REF!</definedName>
    <definedName name="__JEA2" localSheetId="12">#REF!</definedName>
    <definedName name="__JEA2" localSheetId="14">#REF!</definedName>
    <definedName name="__JEA2" localSheetId="13">#REF!</definedName>
    <definedName name="__JEA2" localSheetId="19">#REF!</definedName>
    <definedName name="__JEA2">#REF!</definedName>
    <definedName name="__K123" localSheetId="20" hidden="1">{#N/A,#N/A,FALSE,"현장 NCR 분석";#N/A,#N/A,FALSE,"현장품질감사";#N/A,#N/A,FALSE,"현장품질감사"}</definedName>
    <definedName name="__K123" localSheetId="4" hidden="1">{#N/A,#N/A,FALSE,"현장 NCR 분석";#N/A,#N/A,FALSE,"현장품질감사";#N/A,#N/A,FALSE,"현장품질감사"}</definedName>
    <definedName name="__K123" hidden="1">{#N/A,#N/A,FALSE,"현장 NCR 분석";#N/A,#N/A,FALSE,"현장품질감사";#N/A,#N/A,FALSE,"현장품질감사"}</definedName>
    <definedName name="__LP1" localSheetId="12">#REF!</definedName>
    <definedName name="__LP1" localSheetId="14">#REF!</definedName>
    <definedName name="__LP1" localSheetId="13">#REF!</definedName>
    <definedName name="__LP1" localSheetId="19">#REF!</definedName>
    <definedName name="__LP1" localSheetId="15">#REF!</definedName>
    <definedName name="__LP1" localSheetId="17">#REF!</definedName>
    <definedName name="__LP1" localSheetId="16">#REF!</definedName>
    <definedName name="__LP1" localSheetId="18">#REF!</definedName>
    <definedName name="__LP1">#REF!</definedName>
    <definedName name="__LP2" localSheetId="12">#REF!</definedName>
    <definedName name="__LP2" localSheetId="14">#REF!</definedName>
    <definedName name="__LP2" localSheetId="13">#REF!</definedName>
    <definedName name="__LP2" localSheetId="19">#REF!</definedName>
    <definedName name="__LP2" localSheetId="15">#REF!</definedName>
    <definedName name="__LP2" localSheetId="17">#REF!</definedName>
    <definedName name="__LP2" localSheetId="16">#REF!</definedName>
    <definedName name="__LP2" localSheetId="18">#REF!</definedName>
    <definedName name="__LP2">#REF!</definedName>
    <definedName name="__LPB1" localSheetId="12">#REF!</definedName>
    <definedName name="__LPB1" localSheetId="14">#REF!</definedName>
    <definedName name="__LPB1" localSheetId="13">#REF!</definedName>
    <definedName name="__LPB1" localSheetId="19">#REF!</definedName>
    <definedName name="__LPB1" localSheetId="15">#REF!</definedName>
    <definedName name="__LPB1" localSheetId="17">#REF!</definedName>
    <definedName name="__LPB1" localSheetId="16">#REF!</definedName>
    <definedName name="__LPB1" localSheetId="18">#REF!</definedName>
    <definedName name="__LPB1">#REF!</definedName>
    <definedName name="__LPK1">#REF!</definedName>
    <definedName name="__LU1">#REF!</definedName>
    <definedName name="__LU2">#REF!</definedName>
    <definedName name="__LV01">#REF!</definedName>
    <definedName name="__MaL1">#REF!</definedName>
    <definedName name="__MaL2">#REF!</definedName>
    <definedName name="__NP1">#REF!</definedName>
    <definedName name="__NP2">#REF!</definedName>
    <definedName name="__NSH1">#REF!</definedName>
    <definedName name="__NSH2">#REF!</definedName>
    <definedName name="__PH1">#REF!</definedName>
    <definedName name="__PH2">#REF!</definedName>
    <definedName name="__PH3">#REF!</definedName>
    <definedName name="__PVC100">#REF!</definedName>
    <definedName name="__PVC125">#REF!</definedName>
    <definedName name="__PVC150">#REF!</definedName>
    <definedName name="__RD1">#REF!</definedName>
    <definedName name="__RD2">#REF!</definedName>
    <definedName name="__RD3">#REF!</definedName>
    <definedName name="__RD4">#REF!</definedName>
    <definedName name="__RD5">#REF!</definedName>
    <definedName name="__RD6">#REF!</definedName>
    <definedName name="__rd7">#REF!</definedName>
    <definedName name="__RD8">#REF!</definedName>
    <definedName name="__RD9">#REF!</definedName>
    <definedName name="__rl1">#REF!</definedName>
    <definedName name="__RL2">#REF!</definedName>
    <definedName name="__RL3">#REF!</definedName>
    <definedName name="__RL4">#REF!</definedName>
    <definedName name="__RL5">#REF!</definedName>
    <definedName name="__RL6">#REF!</definedName>
    <definedName name="__RL7">#REF!</definedName>
    <definedName name="__rn1">#REF!</definedName>
    <definedName name="__SBB1">#REF!</definedName>
    <definedName name="__SBB2">#REF!</definedName>
    <definedName name="__SBB3">#REF!</definedName>
    <definedName name="__SBB4">#REF!</definedName>
    <definedName name="__SBB5">#REF!</definedName>
    <definedName name="__SHH1">#REF!</definedName>
    <definedName name="__SHH2">#REF!</definedName>
    <definedName name="__SHH3">#REF!</definedName>
    <definedName name="__tt1">"tt1"</definedName>
    <definedName name="__Ty1">#REF!</definedName>
    <definedName name="__Ty2">#REF!</definedName>
    <definedName name="__UP1">#REF!</definedName>
    <definedName name="__UP2">#REF!</definedName>
    <definedName name="__XS1">#REF!</definedName>
    <definedName name="__XS2">#REF!</definedName>
    <definedName name="__XS3">#REF!</definedName>
    <definedName name="__YO1">'[1]01'!#REF!</definedName>
    <definedName name="_1" localSheetId="12">#REF!</definedName>
    <definedName name="_1" localSheetId="14">#REF!</definedName>
    <definedName name="_1" localSheetId="13">#REF!</definedName>
    <definedName name="_1" localSheetId="19">#REF!</definedName>
    <definedName name="_1">#N/A</definedName>
    <definedName name="_1._PANEL_BD.__LP___1" localSheetId="12">#REF!</definedName>
    <definedName name="_1._PANEL_BD.__LP___1" localSheetId="14">#REF!</definedName>
    <definedName name="_1._PANEL_BD.__LP___1" localSheetId="13">#REF!</definedName>
    <definedName name="_1._PANEL_BD.__LP___1" localSheetId="19">#REF!</definedName>
    <definedName name="_1._PANEL_BD.__LP___1">#REF!</definedName>
    <definedName name="_1.구체" localSheetId="12">#REF!</definedName>
    <definedName name="_1.구체" localSheetId="14">#REF!</definedName>
    <definedName name="_1.구체" localSheetId="13">#REF!</definedName>
    <definedName name="_1.구체" localSheetId="19">#REF!</definedName>
    <definedName name="_1.구체">#REF!</definedName>
    <definedName name="_1_0_F" hidden="1">[2]노임단가!#REF!</definedName>
    <definedName name="_10">#N/A</definedName>
    <definedName name="_10P4_" localSheetId="20" hidden="1">{#N/A,#N/A,FALSE,"혼합골재"}</definedName>
    <definedName name="_10P4_" localSheetId="4" hidden="1">{#N/A,#N/A,FALSE,"혼합골재"}</definedName>
    <definedName name="_10P4_" hidden="1">{#N/A,#N/A,FALSE,"혼합골재"}</definedName>
    <definedName name="_10P6_" localSheetId="12" hidden="1">{#N/A,#N/A,FALSE,"2~8번"}</definedName>
    <definedName name="_10P6_" localSheetId="14" hidden="1">{#N/A,#N/A,FALSE,"2~8번"}</definedName>
    <definedName name="_10P6_" localSheetId="13" hidden="1">{#N/A,#N/A,FALSE,"2~8번"}</definedName>
    <definedName name="_10P6_" localSheetId="20" hidden="1">{#N/A,#N/A,FALSE,"2~8번"}</definedName>
    <definedName name="_10P6_" localSheetId="22" hidden="1">{#N/A,#N/A,FALSE,"2~8번"}</definedName>
    <definedName name="_10P6_" localSheetId="25" hidden="1">{#N/A,#N/A,FALSE,"2~8번"}</definedName>
    <definedName name="_10P6_" localSheetId="19" hidden="1">{#N/A,#N/A,FALSE,"2~8번"}</definedName>
    <definedName name="_10P6_" localSheetId="15" hidden="1">{#N/A,#N/A,FALSE,"2~8번"}</definedName>
    <definedName name="_10P6_" localSheetId="17" hidden="1">{#N/A,#N/A,FALSE,"2~8번"}</definedName>
    <definedName name="_10P6_" localSheetId="16" hidden="1">{#N/A,#N/A,FALSE,"2~8번"}</definedName>
    <definedName name="_10P6_" localSheetId="18" hidden="1">{#N/A,#N/A,FALSE,"2~8번"}</definedName>
    <definedName name="_10P6_" localSheetId="4" hidden="1">{#N/A,#N/A,FALSE,"2~8번"}</definedName>
    <definedName name="_10P6_" hidden="1">{#N/A,#N/A,FALSE,"2~8번"}</definedName>
    <definedName name="_11">#N/A</definedName>
    <definedName name="_11_2_0_Parse" localSheetId="12" hidden="1">#REF!</definedName>
    <definedName name="_11_2_0_Parse" localSheetId="14" hidden="1">#REF!</definedName>
    <definedName name="_11_2_0_Parse" localSheetId="13" hidden="1">#REF!</definedName>
    <definedName name="_11_2_0_Parse" localSheetId="19" hidden="1">#REF!</definedName>
    <definedName name="_11_2_0_Parse" localSheetId="10" hidden="1">[2]사통!#REF!</definedName>
    <definedName name="_11_2_0_Parse" localSheetId="8" hidden="1">[2]사통!#REF!</definedName>
    <definedName name="_11_2_0_Parse" hidden="1">[2]사통!#REF!</definedName>
    <definedName name="_11P1_" localSheetId="12">#REF!</definedName>
    <definedName name="_11P1_" localSheetId="14">#REF!</definedName>
    <definedName name="_11P1_" localSheetId="13">#REF!</definedName>
    <definedName name="_11P1_" localSheetId="19">#REF!</definedName>
    <definedName name="_11P1_" localSheetId="15">#REF!</definedName>
    <definedName name="_11P1_" localSheetId="17">#REF!</definedName>
    <definedName name="_11P1_" localSheetId="16">#REF!</definedName>
    <definedName name="_11P1_" localSheetId="18">#REF!</definedName>
    <definedName name="_11P1_">#REF!</definedName>
    <definedName name="_11P5_" localSheetId="20" hidden="1">{#N/A,#N/A,FALSE,"배수1"}</definedName>
    <definedName name="_11P5_" localSheetId="4" hidden="1">{#N/A,#N/A,FALSE,"배수1"}</definedName>
    <definedName name="_11P5_" hidden="1">{#N/A,#N/A,FALSE,"배수1"}</definedName>
    <definedName name="_11S3_" localSheetId="12" hidden="1">{#N/A,#N/A,FALSE,"포장2"}</definedName>
    <definedName name="_11S3_" localSheetId="14" hidden="1">{#N/A,#N/A,FALSE,"포장2"}</definedName>
    <definedName name="_11S3_" localSheetId="13" hidden="1">{#N/A,#N/A,FALSE,"포장2"}</definedName>
    <definedName name="_11S3_" localSheetId="20" hidden="1">{#N/A,#N/A,FALSE,"포장2"}</definedName>
    <definedName name="_11S3_" localSheetId="22" hidden="1">{#N/A,#N/A,FALSE,"포장2"}</definedName>
    <definedName name="_11S3_" localSheetId="25" hidden="1">{#N/A,#N/A,FALSE,"포장2"}</definedName>
    <definedName name="_11S3_" localSheetId="19" hidden="1">{#N/A,#N/A,FALSE,"포장2"}</definedName>
    <definedName name="_11S3_" localSheetId="15" hidden="1">{#N/A,#N/A,FALSE,"포장2"}</definedName>
    <definedName name="_11S3_" localSheetId="17" hidden="1">{#N/A,#N/A,FALSE,"포장2"}</definedName>
    <definedName name="_11S3_" localSheetId="16" hidden="1">{#N/A,#N/A,FALSE,"포장2"}</definedName>
    <definedName name="_11S3_" localSheetId="18" hidden="1">{#N/A,#N/A,FALSE,"포장2"}</definedName>
    <definedName name="_11S3_" localSheetId="4" hidden="1">{#N/A,#N/A,FALSE,"포장2"}</definedName>
    <definedName name="_11S3_" hidden="1">{#N/A,#N/A,FALSE,"포장2"}</definedName>
    <definedName name="_12">#N/A</definedName>
    <definedName name="_123K123_" localSheetId="20" hidden="1">{#N/A,#N/A,FALSE,"현장 NCR 분석";#N/A,#N/A,FALSE,"현장품질감사";#N/A,#N/A,FALSE,"현장품질감사"}</definedName>
    <definedName name="_123K123_" localSheetId="4" hidden="1">{#N/A,#N/A,FALSE,"현장 NCR 분석";#N/A,#N/A,FALSE,"현장품질감사";#N/A,#N/A,FALSE,"현장품질감사"}</definedName>
    <definedName name="_123K123_" hidden="1">{#N/A,#N/A,FALSE,"현장 NCR 분석";#N/A,#N/A,FALSE,"현장품질감사";#N/A,#N/A,FALSE,"현장품질감사"}</definedName>
    <definedName name="_12P6_" localSheetId="20" hidden="1">{#N/A,#N/A,FALSE,"2~8번"}</definedName>
    <definedName name="_12P6_" localSheetId="4" hidden="1">{#N/A,#N/A,FALSE,"2~8번"}</definedName>
    <definedName name="_12P6_" hidden="1">{#N/A,#N/A,FALSE,"2~8번"}</definedName>
    <definedName name="_13">#N/A</definedName>
    <definedName name="_13S3_" localSheetId="20" hidden="1">{#N/A,#N/A,FALSE,"포장2"}</definedName>
    <definedName name="_13S3_" localSheetId="4" hidden="1">{#N/A,#N/A,FALSE,"포장2"}</definedName>
    <definedName name="_13S3_" hidden="1">{#N/A,#N/A,FALSE,"포장2"}</definedName>
    <definedName name="_14">#N/A</definedName>
    <definedName name="_144K123_" localSheetId="20" hidden="1">{#N/A,#N/A,FALSE,"현장 NCR 분석";#N/A,#N/A,FALSE,"현장품질감사";#N/A,#N/A,FALSE,"현장품질감사"}</definedName>
    <definedName name="_144K123_" localSheetId="4" hidden="1">{#N/A,#N/A,FALSE,"현장 NCR 분석";#N/A,#N/A,FALSE,"현장품질감사";#N/A,#N/A,FALSE,"현장품질감사"}</definedName>
    <definedName name="_144K123_" hidden="1">{#N/A,#N/A,FALSE,"현장 NCR 분석";#N/A,#N/A,FALSE,"현장품질감사";#N/A,#N/A,FALSE,"현장품질감사"}</definedName>
    <definedName name="_15">#N/A</definedName>
    <definedName name="_15A" localSheetId="12">#REF!</definedName>
    <definedName name="_15A" localSheetId="14">#REF!</definedName>
    <definedName name="_15A" localSheetId="13">#REF!</definedName>
    <definedName name="_15A" localSheetId="19">#REF!</definedName>
    <definedName name="_15A">[3]금액내역서!$D$3:$D$10</definedName>
    <definedName name="_16">#N/A</definedName>
    <definedName name="_17">#N/A</definedName>
    <definedName name="_17K123_" localSheetId="20" hidden="1">{#N/A,#N/A,FALSE,"현장 NCR 분석";#N/A,#N/A,FALSE,"현장품질감사";#N/A,#N/A,FALSE,"현장품질감사"}</definedName>
    <definedName name="_17K123_" localSheetId="4" hidden="1">{#N/A,#N/A,FALSE,"현장 NCR 분석";#N/A,#N/A,FALSE,"현장품질감사";#N/A,#N/A,FALSE,"현장품질감사"}</definedName>
    <definedName name="_17K123_" hidden="1">{#N/A,#N/A,FALSE,"현장 NCR 분석";#N/A,#N/A,FALSE,"현장품질감사";#N/A,#N/A,FALSE,"현장품질감사"}</definedName>
    <definedName name="_17P1_" localSheetId="12">#REF!</definedName>
    <definedName name="_17P1_" localSheetId="14">#REF!</definedName>
    <definedName name="_17P1_" localSheetId="13">#REF!</definedName>
    <definedName name="_17P1_" localSheetId="19">#REF!</definedName>
    <definedName name="_17P1_" localSheetId="15">#REF!</definedName>
    <definedName name="_17P1_" localSheetId="17">#REF!</definedName>
    <definedName name="_17P1_" localSheetId="16">#REF!</definedName>
    <definedName name="_17P1_" localSheetId="18">#REF!</definedName>
    <definedName name="_17P1_">#REF!</definedName>
    <definedName name="_18">#N/A</definedName>
    <definedName name="_19">#N/A</definedName>
    <definedName name="_1A1_" localSheetId="12">#REF!</definedName>
    <definedName name="_1A1_" localSheetId="14">#REF!</definedName>
    <definedName name="_1A1_" localSheetId="13">#REF!</definedName>
    <definedName name="_1A1_" localSheetId="19">#REF!</definedName>
    <definedName name="_1A1_" localSheetId="15">#REF!</definedName>
    <definedName name="_1A1_" localSheetId="17">#REF!</definedName>
    <definedName name="_1A1_" localSheetId="16">#REF!</definedName>
    <definedName name="_1A1_" localSheetId="18">#REF!</definedName>
    <definedName name="_1A1_">#REF!</definedName>
    <definedName name="_1F" localSheetId="12" hidden="1">#REF!</definedName>
    <definedName name="_1F" localSheetId="14" hidden="1">#REF!</definedName>
    <definedName name="_1F" localSheetId="13" hidden="1">#REF!</definedName>
    <definedName name="_1F" localSheetId="20" hidden="1">[2]사통!#REF!</definedName>
    <definedName name="_1F" localSheetId="19" hidden="1">#REF!</definedName>
    <definedName name="_1F" localSheetId="15" hidden="1">[2]사통!#REF!</definedName>
    <definedName name="_1F" localSheetId="17" hidden="1">[2]사통!#REF!</definedName>
    <definedName name="_1F" localSheetId="16" hidden="1">[2]사통!#REF!</definedName>
    <definedName name="_1F" localSheetId="10" hidden="1">[2]사통!#REF!</definedName>
    <definedName name="_1F" localSheetId="18" hidden="1">[2]사통!#REF!</definedName>
    <definedName name="_1F" localSheetId="8" hidden="1">[2]사통!#REF!</definedName>
    <definedName name="_1F" hidden="1">[2]사통!#REF!</definedName>
    <definedName name="_1K123_" localSheetId="20" hidden="1">{#N/A,#N/A,FALSE,"현장 NCR 분석";#N/A,#N/A,FALSE,"현장품질감사";#N/A,#N/A,FALSE,"현장품질감사"}</definedName>
    <definedName name="_1K123_" localSheetId="4" hidden="1">{#N/A,#N/A,FALSE,"현장 NCR 분석";#N/A,#N/A,FALSE,"현장품질감사";#N/A,#N/A,FALSE,"현장품질감사"}</definedName>
    <definedName name="_1K123_" hidden="1">{#N/A,#N/A,FALSE,"현장 NCR 분석";#N/A,#N/A,FALSE,"현장품질감사";#N/A,#N/A,FALSE,"현장품질감사"}</definedName>
    <definedName name="_2">#N/A</definedName>
    <definedName name="_2.접속저판" localSheetId="12">#REF!</definedName>
    <definedName name="_2.접속저판" localSheetId="14">#REF!</definedName>
    <definedName name="_2.접속저판" localSheetId="13">#REF!</definedName>
    <definedName name="_2.접속저판" localSheetId="20">#REF!</definedName>
    <definedName name="_2.접속저판" localSheetId="19">#REF!</definedName>
    <definedName name="_2.접속저판" localSheetId="15">#REF!</definedName>
    <definedName name="_2.접속저판" localSheetId="17">#REF!</definedName>
    <definedName name="_2.접속저판" localSheetId="16">#REF!</definedName>
    <definedName name="_2.접속저판" localSheetId="18">#REF!</definedName>
    <definedName name="_2.접속저판">#REF!</definedName>
    <definedName name="_2_0_F" localSheetId="12" hidden="1">#REF!</definedName>
    <definedName name="_2_0_F" localSheetId="14" hidden="1">#REF!</definedName>
    <definedName name="_2_0_F" localSheetId="13" hidden="1">#REF!</definedName>
    <definedName name="_2_0_F" localSheetId="20" hidden="1">[2]노임단가!#REF!</definedName>
    <definedName name="_2_0_F" localSheetId="19" hidden="1">#REF!</definedName>
    <definedName name="_2_0_F" localSheetId="15" hidden="1">[2]노임단가!#REF!</definedName>
    <definedName name="_2_0_F" localSheetId="17" hidden="1">[2]노임단가!#REF!</definedName>
    <definedName name="_2_0_F" localSheetId="16" hidden="1">[2]노임단가!#REF!</definedName>
    <definedName name="_2_0_F" localSheetId="10" hidden="1">[2]노임단가!#REF!</definedName>
    <definedName name="_2_0_F" localSheetId="18" hidden="1">[2]노임단가!#REF!</definedName>
    <definedName name="_2_0_F" localSheetId="8" hidden="1">[2]노임단가!#REF!</definedName>
    <definedName name="_2_0_F" hidden="1">[2]노임단가!#REF!</definedName>
    <definedName name="_2_0_S" hidden="1">'[4]6PILE  (돌출)'!#REF!</definedName>
    <definedName name="_2_2_0_Parse" hidden="1">[2]노임단가!#REF!</definedName>
    <definedName name="_20">#N/A</definedName>
    <definedName name="_21">#N/A</definedName>
    <definedName name="_22">#N/A</definedName>
    <definedName name="_23">#N/A</definedName>
    <definedName name="_23K123_" localSheetId="20" hidden="1">{#N/A,#N/A,FALSE,"현장 NCR 분석";#N/A,#N/A,FALSE,"현장품질감사";#N/A,#N/A,FALSE,"현장품질감사"}</definedName>
    <definedName name="_23K123_" localSheetId="4" hidden="1">{#N/A,#N/A,FALSE,"현장 NCR 분석";#N/A,#N/A,FALSE,"현장품질감사";#N/A,#N/A,FALSE,"현장품질감사"}</definedName>
    <definedName name="_23K123_" hidden="1">{#N/A,#N/A,FALSE,"현장 NCR 분석";#N/A,#N/A,FALSE,"현장품질감사";#N/A,#N/A,FALSE,"현장품질감사"}</definedName>
    <definedName name="_24">#N/A</definedName>
    <definedName name="_25">#N/A</definedName>
    <definedName name="_26">#N/A</definedName>
    <definedName name="_27">#N/A</definedName>
    <definedName name="_28">#N/A</definedName>
    <definedName name="_28_0__123Grap" hidden="1">#REF!</definedName>
    <definedName name="_29">#N/A</definedName>
    <definedName name="_2F" hidden="1">[5]표지!#REF!</definedName>
    <definedName name="_3">#N/A</definedName>
    <definedName name="_3.기초" localSheetId="12">#REF!</definedName>
    <definedName name="_3.기초" localSheetId="14">#REF!</definedName>
    <definedName name="_3.기초" localSheetId="13">#REF!</definedName>
    <definedName name="_3.기초" localSheetId="20">#REF!</definedName>
    <definedName name="_3.기초" localSheetId="19">#REF!</definedName>
    <definedName name="_3.기초" localSheetId="15">#REF!</definedName>
    <definedName name="_3.기초" localSheetId="17">#REF!</definedName>
    <definedName name="_3.기초" localSheetId="16">#REF!</definedName>
    <definedName name="_3.기초" localSheetId="18">#REF!</definedName>
    <definedName name="_3.기초">#REF!</definedName>
    <definedName name="_3_2___Parse" localSheetId="12" hidden="1">#REF!</definedName>
    <definedName name="_3_2___Parse" localSheetId="14" hidden="1">#REF!</definedName>
    <definedName name="_3_2___Parse" localSheetId="13" hidden="1">#REF!</definedName>
    <definedName name="_3_2___Parse" localSheetId="19" hidden="1">#REF!</definedName>
    <definedName name="_3_2___Parse" localSheetId="10" hidden="1">[2]사통!#REF!</definedName>
    <definedName name="_3_2___Parse" localSheetId="8" hidden="1">[2]사통!#REF!</definedName>
    <definedName name="_3_2___Parse" hidden="1">[2]사통!#REF!</definedName>
    <definedName name="_30">#N/A</definedName>
    <definedName name="_30q45_" localSheetId="20" hidden="1">{"'용역비'!$A$4:$C$8"}</definedName>
    <definedName name="_30q45_" localSheetId="4" hidden="1">{"'용역비'!$A$4:$C$8"}</definedName>
    <definedName name="_30q45_" hidden="1">{"'용역비'!$A$4:$C$8"}</definedName>
    <definedName name="_31">#N/A</definedName>
    <definedName name="_32">#N/A</definedName>
    <definedName name="_32_0_Dist_" hidden="1">#REF!</definedName>
    <definedName name="_33">#N/A</definedName>
    <definedName name="_34">#N/A</definedName>
    <definedName name="_35">#N/A</definedName>
    <definedName name="_36">#N/A</definedName>
    <definedName name="_37">#N/A</definedName>
    <definedName name="_38">#N/A</definedName>
    <definedName name="_39">#N/A</definedName>
    <definedName name="_3S" localSheetId="12" hidden="1">#REF!</definedName>
    <definedName name="_3S" localSheetId="14" hidden="1">#REF!</definedName>
    <definedName name="_3S" localSheetId="13" hidden="1">#REF!</definedName>
    <definedName name="_3S" localSheetId="19" hidden="1">#REF!</definedName>
    <definedName name="_3S" localSheetId="10" hidden="1">'[4]6PILE  (돌출)'!#REF!</definedName>
    <definedName name="_3S" localSheetId="8" hidden="1">'[4]6PILE  (돌출)'!#REF!</definedName>
    <definedName name="_3S" hidden="1">'[4]6PILE  (돌출)'!#REF!</definedName>
    <definedName name="_4" localSheetId="12">#REF!</definedName>
    <definedName name="_4" localSheetId="14">#REF!</definedName>
    <definedName name="_4" localSheetId="13">#REF!</definedName>
    <definedName name="_4" localSheetId="19">#REF!</definedName>
    <definedName name="_4">#N/A</definedName>
    <definedName name="_4.거푸집" localSheetId="12">#REF!</definedName>
    <definedName name="_4.거푸집" localSheetId="14">#REF!</definedName>
    <definedName name="_4.거푸집" localSheetId="13">#REF!</definedName>
    <definedName name="_4.거푸집" localSheetId="19">#REF!</definedName>
    <definedName name="_4.거푸집">#REF!</definedName>
    <definedName name="_4_0__123Grap" hidden="1">#REF!</definedName>
    <definedName name="_4_0_F" localSheetId="12" hidden="1">#REF!</definedName>
    <definedName name="_4_0_F" localSheetId="14" hidden="1">#REF!</definedName>
    <definedName name="_4_0_F" localSheetId="13" hidden="1">#REF!</definedName>
    <definedName name="_4_0_F" localSheetId="19" hidden="1">#REF!</definedName>
    <definedName name="_4_0_F" localSheetId="10" hidden="1">[2]사통!#REF!</definedName>
    <definedName name="_4_0_F" localSheetId="8" hidden="1">[2]사통!#REF!</definedName>
    <definedName name="_4_0_F" hidden="1">[2]사통!#REF!</definedName>
    <definedName name="_4_0_S" localSheetId="20" hidden="1">#REF!</definedName>
    <definedName name="_4_0_S" localSheetId="22" hidden="1">#REF!</definedName>
    <definedName name="_4_0_S" localSheetId="10" hidden="1">#REF!</definedName>
    <definedName name="_4_0_S" localSheetId="8" hidden="1">#REF!</definedName>
    <definedName name="_4_0_S" localSheetId="4" hidden="1">#REF!</definedName>
    <definedName name="_4_0_S" hidden="1">#REF!</definedName>
    <definedName name="_40">#N/A</definedName>
    <definedName name="_41">#N/A</definedName>
    <definedName name="_42">#N/A</definedName>
    <definedName name="_43">#N/A</definedName>
    <definedName name="_44">#N/A</definedName>
    <definedName name="_45">#N/A</definedName>
    <definedName name="_46">#N/A</definedName>
    <definedName name="_47">#N/A</definedName>
    <definedName name="_48">#N/A</definedName>
    <definedName name="_49">#N/A</definedName>
    <definedName name="_4K123_" localSheetId="20" hidden="1">{#N/A,#N/A,FALSE,"현장 NCR 분석";#N/A,#N/A,FALSE,"현장품질감사";#N/A,#N/A,FALSE,"현장품질감사"}</definedName>
    <definedName name="_4K123_" localSheetId="4" hidden="1">{#N/A,#N/A,FALSE,"현장 NCR 분석";#N/A,#N/A,FALSE,"현장품질감사";#N/A,#N/A,FALSE,"현장품질감사"}</definedName>
    <definedName name="_4K123_" hidden="1">{#N/A,#N/A,FALSE,"현장 NCR 분석";#N/A,#N/A,FALSE,"현장품질감사";#N/A,#N/A,FALSE,"현장품질감사"}</definedName>
    <definedName name="_5" localSheetId="12">#REF!</definedName>
    <definedName name="_5" localSheetId="14">#REF!</definedName>
    <definedName name="_5" localSheetId="13">#REF!</definedName>
    <definedName name="_5" localSheetId="19">#REF!</definedName>
    <definedName name="_5">#N/A</definedName>
    <definedName name="_5.거푸집" localSheetId="12">#REF!</definedName>
    <definedName name="_5.거푸집" localSheetId="14">#REF!</definedName>
    <definedName name="_5.거푸집" localSheetId="13">#REF!</definedName>
    <definedName name="_5.거푸집" localSheetId="19">#REF!</definedName>
    <definedName name="_5.거푸집" localSheetId="15">#REF!</definedName>
    <definedName name="_5.거푸집" localSheetId="17">#REF!</definedName>
    <definedName name="_5.거푸집" localSheetId="16">#REF!</definedName>
    <definedName name="_5.거푸집" localSheetId="18">#REF!</definedName>
    <definedName name="_5.거푸집">#REF!</definedName>
    <definedName name="_5_0_Dist_" hidden="1">#REF!</definedName>
    <definedName name="_50">#N/A</definedName>
    <definedName name="_51">#N/A</definedName>
    <definedName name="_52">#N/A</definedName>
    <definedName name="_53">#N/A</definedName>
    <definedName name="_54">#N/A</definedName>
    <definedName name="_55">#N/A</definedName>
    <definedName name="_56">#N/A</definedName>
    <definedName name="_57">#N/A</definedName>
    <definedName name="_58">#N/A</definedName>
    <definedName name="_59">#N/A</definedName>
    <definedName name="_6" localSheetId="12">#REF!</definedName>
    <definedName name="_6" localSheetId="14">#REF!</definedName>
    <definedName name="_6" localSheetId="13">#REF!</definedName>
    <definedName name="_6" localSheetId="19">#REF!</definedName>
    <definedName name="_6">#N/A</definedName>
    <definedName name="_6.부직포" localSheetId="12">#REF!</definedName>
    <definedName name="_6.부직포" localSheetId="14">#REF!</definedName>
    <definedName name="_6.부직포" localSheetId="13">#REF!</definedName>
    <definedName name="_6.부직포" localSheetId="19">#REF!</definedName>
    <definedName name="_6.부직포" localSheetId="15">#REF!</definedName>
    <definedName name="_6.부직포" localSheetId="17">#REF!</definedName>
    <definedName name="_6.부직포" localSheetId="16">#REF!</definedName>
    <definedName name="_6.부직포" localSheetId="18">#REF!</definedName>
    <definedName name="_6.부직포">#REF!</definedName>
    <definedName name="_6.잡석채움" localSheetId="12">#REF!</definedName>
    <definedName name="_6.잡석채움" localSheetId="14">#REF!</definedName>
    <definedName name="_6.잡석채움" localSheetId="13">#REF!</definedName>
    <definedName name="_6.잡석채움" localSheetId="19">#REF!</definedName>
    <definedName name="_6.잡석채움" localSheetId="15">#REF!</definedName>
    <definedName name="_6.잡석채움" localSheetId="17">#REF!</definedName>
    <definedName name="_6.잡석채움" localSheetId="16">#REF!</definedName>
    <definedName name="_6.잡석채움" localSheetId="18">#REF!</definedName>
    <definedName name="_6.잡석채움">#REF!</definedName>
    <definedName name="_6_0_S" localSheetId="12" hidden="1">#REF!</definedName>
    <definedName name="_6_0_S" localSheetId="14" hidden="1">#REF!</definedName>
    <definedName name="_6_0_S" localSheetId="13" hidden="1">#REF!</definedName>
    <definedName name="_6_0_S" localSheetId="20" hidden="1">'[4]6PILE  (돌출)'!#REF!</definedName>
    <definedName name="_6_0_S" localSheetId="19" hidden="1">#REF!</definedName>
    <definedName name="_6_0_S" localSheetId="15" hidden="1">'[4]6PILE  (돌출)'!#REF!</definedName>
    <definedName name="_6_0_S" localSheetId="17" hidden="1">'[4]6PILE  (돌출)'!#REF!</definedName>
    <definedName name="_6_0_S" localSheetId="16" hidden="1">'[4]6PILE  (돌출)'!#REF!</definedName>
    <definedName name="_6_0_S" localSheetId="10" hidden="1">'[4]6PILE  (돌출)'!#REF!</definedName>
    <definedName name="_6_0_S" localSheetId="18" hidden="1">'[4]6PILE  (돌출)'!#REF!</definedName>
    <definedName name="_6_0_S" localSheetId="8" hidden="1">'[4]6PILE  (돌출)'!#REF!</definedName>
    <definedName name="_6_0_S" hidden="1">'[4]6PILE  (돌출)'!#REF!</definedName>
    <definedName name="_60">#N/A</definedName>
    <definedName name="_61">#N/A</definedName>
    <definedName name="_62">#N/A</definedName>
    <definedName name="_63">#N/A</definedName>
    <definedName name="_64">#N/A</definedName>
    <definedName name="_65">#N/A</definedName>
    <definedName name="_66">#N/A</definedName>
    <definedName name="_67">#N/A</definedName>
    <definedName name="_68">#N/A</definedName>
    <definedName name="_69">#N/A</definedName>
    <definedName name="_7">#N/A</definedName>
    <definedName name="_7.배수" localSheetId="12">#REF!</definedName>
    <definedName name="_7.배수" localSheetId="14">#REF!</definedName>
    <definedName name="_7.배수" localSheetId="13">#REF!</definedName>
    <definedName name="_7.배수" localSheetId="20">#REF!</definedName>
    <definedName name="_7.배수" localSheetId="19">#REF!</definedName>
    <definedName name="_7.배수" localSheetId="15">#REF!</definedName>
    <definedName name="_7.배수" localSheetId="17">#REF!</definedName>
    <definedName name="_7.배수" localSheetId="16">#REF!</definedName>
    <definedName name="_7.배수" localSheetId="18">#REF!</definedName>
    <definedName name="_7.배수">#REF!</definedName>
    <definedName name="_7_0_0_F" hidden="1">#REF!</definedName>
    <definedName name="_70">#N/A</definedName>
    <definedName name="_71">#N/A</definedName>
    <definedName name="_72">#N/A</definedName>
    <definedName name="_73">#N/A</definedName>
    <definedName name="_74">#N/A</definedName>
    <definedName name="_75">#N/A</definedName>
    <definedName name="_76">#N/A</definedName>
    <definedName name="_77">#N/A</definedName>
    <definedName name="_78">#N/A</definedName>
    <definedName name="_78P3_" localSheetId="20" hidden="1">{#N/A,#N/A,FALSE,"배수1"}</definedName>
    <definedName name="_78P3_" localSheetId="4" hidden="1">{#N/A,#N/A,FALSE,"배수1"}</definedName>
    <definedName name="_78P3_" hidden="1">{#N/A,#N/A,FALSE,"배수1"}</definedName>
    <definedName name="_79">#N/A</definedName>
    <definedName name="_79P4_" localSheetId="20" hidden="1">{#N/A,#N/A,FALSE,"혼합골재"}</definedName>
    <definedName name="_79P4_" localSheetId="4" hidden="1">{#N/A,#N/A,FALSE,"혼합골재"}</definedName>
    <definedName name="_79P4_" hidden="1">{#N/A,#N/A,FALSE,"혼합골재"}</definedName>
    <definedName name="_7P1_" localSheetId="12">#REF!</definedName>
    <definedName name="_7P1_" localSheetId="14">#REF!</definedName>
    <definedName name="_7P1_" localSheetId="13">#REF!</definedName>
    <definedName name="_7P1_" localSheetId="20">#REF!</definedName>
    <definedName name="_7P1_" localSheetId="19">#REF!</definedName>
    <definedName name="_7P1_" localSheetId="15">#REF!</definedName>
    <definedName name="_7P1_" localSheetId="17">#REF!</definedName>
    <definedName name="_7P1_" localSheetId="16">#REF!</definedName>
    <definedName name="_7P1_" localSheetId="18">#REF!</definedName>
    <definedName name="_7P1_">#REF!</definedName>
    <definedName name="_7P3_" localSheetId="12" hidden="1">{#N/A,#N/A,FALSE,"배수1"}</definedName>
    <definedName name="_7P3_" localSheetId="14" hidden="1">{#N/A,#N/A,FALSE,"배수1"}</definedName>
    <definedName name="_7P3_" localSheetId="13" hidden="1">{#N/A,#N/A,FALSE,"배수1"}</definedName>
    <definedName name="_7P3_" localSheetId="20" hidden="1">{#N/A,#N/A,FALSE,"배수1"}</definedName>
    <definedName name="_7P3_" localSheetId="22" hidden="1">{#N/A,#N/A,FALSE,"배수1"}</definedName>
    <definedName name="_7P3_" localSheetId="25" hidden="1">{#N/A,#N/A,FALSE,"배수1"}</definedName>
    <definedName name="_7P3_" localSheetId="19" hidden="1">{#N/A,#N/A,FALSE,"배수1"}</definedName>
    <definedName name="_7P3_" localSheetId="15" hidden="1">{#N/A,#N/A,FALSE,"배수1"}</definedName>
    <definedName name="_7P3_" localSheetId="17" hidden="1">{#N/A,#N/A,FALSE,"배수1"}</definedName>
    <definedName name="_7P3_" localSheetId="16" hidden="1">{#N/A,#N/A,FALSE,"배수1"}</definedName>
    <definedName name="_7P3_" localSheetId="18" hidden="1">{#N/A,#N/A,FALSE,"배수1"}</definedName>
    <definedName name="_7P3_" localSheetId="4" hidden="1">{#N/A,#N/A,FALSE,"배수1"}</definedName>
    <definedName name="_7P3_" hidden="1">{#N/A,#N/A,FALSE,"배수1"}</definedName>
    <definedName name="_8" localSheetId="12">#REF!</definedName>
    <definedName name="_8" localSheetId="14">#REF!</definedName>
    <definedName name="_8" localSheetId="13">#REF!</definedName>
    <definedName name="_8" localSheetId="19">#REF!</definedName>
    <definedName name="_8">#N/A</definedName>
    <definedName name="_8.스페이서" localSheetId="12">#REF!</definedName>
    <definedName name="_8.스페이서" localSheetId="14">#REF!</definedName>
    <definedName name="_8.스페이서" localSheetId="13">#REF!</definedName>
    <definedName name="_8.스페이서" localSheetId="19">#REF!</definedName>
    <definedName name="_8.스페이서">#REF!</definedName>
    <definedName name="_80">#N/A</definedName>
    <definedName name="_80P5_" localSheetId="20" hidden="1">{#N/A,#N/A,FALSE,"배수1"}</definedName>
    <definedName name="_80P5_" localSheetId="4" hidden="1">{#N/A,#N/A,FALSE,"배수1"}</definedName>
    <definedName name="_80P5_" hidden="1">{#N/A,#N/A,FALSE,"배수1"}</definedName>
    <definedName name="_81">#N/A</definedName>
    <definedName name="_81P6_" localSheetId="20" hidden="1">{#N/A,#N/A,FALSE,"2~8번"}</definedName>
    <definedName name="_81P6_" localSheetId="4" hidden="1">{#N/A,#N/A,FALSE,"2~8번"}</definedName>
    <definedName name="_81P6_" hidden="1">{#N/A,#N/A,FALSE,"2~8번"}</definedName>
    <definedName name="_82">#N/A</definedName>
    <definedName name="_83">#N/A</definedName>
    <definedName name="_83S3_" localSheetId="20" hidden="1">{#N/A,#N/A,FALSE,"포장2"}</definedName>
    <definedName name="_83S3_" localSheetId="4" hidden="1">{#N/A,#N/A,FALSE,"포장2"}</definedName>
    <definedName name="_83S3_" hidden="1">{#N/A,#N/A,FALSE,"포장2"}</definedName>
    <definedName name="_84">#N/A</definedName>
    <definedName name="_85">#N/A</definedName>
    <definedName name="_86">#N/A</definedName>
    <definedName name="_87">#N/A</definedName>
    <definedName name="_88">#N/A</definedName>
    <definedName name="_89">#N/A</definedName>
    <definedName name="_8P1_" localSheetId="12">#REF!</definedName>
    <definedName name="_8P1_" localSheetId="14">#REF!</definedName>
    <definedName name="_8P1_" localSheetId="13">#REF!</definedName>
    <definedName name="_8P1_" localSheetId="19">#REF!</definedName>
    <definedName name="_8P1_" localSheetId="15">#REF!</definedName>
    <definedName name="_8P1_" localSheetId="17">#REF!</definedName>
    <definedName name="_8P1_" localSheetId="16">#REF!</definedName>
    <definedName name="_8P1_" localSheetId="18">#REF!</definedName>
    <definedName name="_8P1_">#REF!</definedName>
    <definedName name="_8P4_" localSheetId="12" hidden="1">{#N/A,#N/A,FALSE,"혼합골재"}</definedName>
    <definedName name="_8P4_" localSheetId="14" hidden="1">{#N/A,#N/A,FALSE,"혼합골재"}</definedName>
    <definedName name="_8P4_" localSheetId="13" hidden="1">{#N/A,#N/A,FALSE,"혼합골재"}</definedName>
    <definedName name="_8P4_" localSheetId="20" hidden="1">{#N/A,#N/A,FALSE,"혼합골재"}</definedName>
    <definedName name="_8P4_" localSheetId="22" hidden="1">{#N/A,#N/A,FALSE,"혼합골재"}</definedName>
    <definedName name="_8P4_" localSheetId="25" hidden="1">{#N/A,#N/A,FALSE,"혼합골재"}</definedName>
    <definedName name="_8P4_" localSheetId="19" hidden="1">{#N/A,#N/A,FALSE,"혼합골재"}</definedName>
    <definedName name="_8P4_" localSheetId="15" hidden="1">{#N/A,#N/A,FALSE,"혼합골재"}</definedName>
    <definedName name="_8P4_" localSheetId="17" hidden="1">{#N/A,#N/A,FALSE,"혼합골재"}</definedName>
    <definedName name="_8P4_" localSheetId="16" hidden="1">{#N/A,#N/A,FALSE,"혼합골재"}</definedName>
    <definedName name="_8P4_" localSheetId="18" hidden="1">{#N/A,#N/A,FALSE,"혼합골재"}</definedName>
    <definedName name="_8P4_" localSheetId="4" hidden="1">{#N/A,#N/A,FALSE,"혼합골재"}</definedName>
    <definedName name="_8P4_" hidden="1">{#N/A,#N/A,FALSE,"혼합골재"}</definedName>
    <definedName name="_9" localSheetId="12">#REF!</definedName>
    <definedName name="_9" localSheetId="14">#REF!</definedName>
    <definedName name="_9" localSheetId="13">#REF!</definedName>
    <definedName name="_9" localSheetId="19">#REF!</definedName>
    <definedName name="_9">#N/A</definedName>
    <definedName name="_9.문양" localSheetId="12">#REF!</definedName>
    <definedName name="_9.문양" localSheetId="14">#REF!</definedName>
    <definedName name="_9.문양" localSheetId="13">#REF!</definedName>
    <definedName name="_9.문양" localSheetId="19">#REF!</definedName>
    <definedName name="_9.문양">#REF!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P3_" localSheetId="20" hidden="1">{#N/A,#N/A,FALSE,"배수1"}</definedName>
    <definedName name="_9P3_" localSheetId="4" hidden="1">{#N/A,#N/A,FALSE,"배수1"}</definedName>
    <definedName name="_9P3_" hidden="1">{#N/A,#N/A,FALSE,"배수1"}</definedName>
    <definedName name="_9P5_" localSheetId="12" hidden="1">{#N/A,#N/A,FALSE,"배수1"}</definedName>
    <definedName name="_9P5_" localSheetId="14" hidden="1">{#N/A,#N/A,FALSE,"배수1"}</definedName>
    <definedName name="_9P5_" localSheetId="13" hidden="1">{#N/A,#N/A,FALSE,"배수1"}</definedName>
    <definedName name="_9P5_" localSheetId="20" hidden="1">{#N/A,#N/A,FALSE,"배수1"}</definedName>
    <definedName name="_9P5_" localSheetId="22" hidden="1">{#N/A,#N/A,FALSE,"배수1"}</definedName>
    <definedName name="_9P5_" localSheetId="25" hidden="1">{#N/A,#N/A,FALSE,"배수1"}</definedName>
    <definedName name="_9P5_" localSheetId="19" hidden="1">{#N/A,#N/A,FALSE,"배수1"}</definedName>
    <definedName name="_9P5_" localSheetId="15" hidden="1">{#N/A,#N/A,FALSE,"배수1"}</definedName>
    <definedName name="_9P5_" localSheetId="17" hidden="1">{#N/A,#N/A,FALSE,"배수1"}</definedName>
    <definedName name="_9P5_" localSheetId="16" hidden="1">{#N/A,#N/A,FALSE,"배수1"}</definedName>
    <definedName name="_9P5_" localSheetId="18" hidden="1">{#N/A,#N/A,FALSE,"배수1"}</definedName>
    <definedName name="_9P5_" localSheetId="4" hidden="1">{#N/A,#N/A,FALSE,"배수1"}</definedName>
    <definedName name="_9P5_" hidden="1">{#N/A,#N/A,FALSE,"배수1"}</definedName>
    <definedName name="_A1">#REF!</definedName>
    <definedName name="_A66000">#REF!</definedName>
    <definedName name="_A66632">#REF!</definedName>
    <definedName name="_aab42">#REF!</definedName>
    <definedName name="_boo2">#REF!</definedName>
    <definedName name="_C">#REF!</definedName>
    <definedName name="_dfg1"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fg1"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fg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dia300" localSheetId="12">#REF!</definedName>
    <definedName name="_dia300" localSheetId="14">#REF!</definedName>
    <definedName name="_dia300" localSheetId="13">#REF!</definedName>
    <definedName name="_dia300" localSheetId="19">#REF!</definedName>
    <definedName name="_dia300" localSheetId="15">#REF!</definedName>
    <definedName name="_dia300" localSheetId="17">#REF!</definedName>
    <definedName name="_dia300" localSheetId="16">#REF!</definedName>
    <definedName name="_dia300" localSheetId="18">#REF!</definedName>
    <definedName name="_dia300">#REF!</definedName>
    <definedName name="_dia350" localSheetId="12">#REF!</definedName>
    <definedName name="_dia350" localSheetId="14">#REF!</definedName>
    <definedName name="_dia350" localSheetId="13">#REF!</definedName>
    <definedName name="_dia350" localSheetId="19">#REF!</definedName>
    <definedName name="_dia350" localSheetId="15">#REF!</definedName>
    <definedName name="_dia350" localSheetId="17">#REF!</definedName>
    <definedName name="_dia350" localSheetId="16">#REF!</definedName>
    <definedName name="_dia350" localSheetId="18">#REF!</definedName>
    <definedName name="_dia350">#REF!</definedName>
    <definedName name="_Dist_Bin" localSheetId="12" hidden="1">#REF!</definedName>
    <definedName name="_Dist_Bin" localSheetId="14" hidden="1">#REF!</definedName>
    <definedName name="_Dist_Bin" localSheetId="13" hidden="1">#REF!</definedName>
    <definedName name="_Dist_Bin" localSheetId="19" hidden="1">#REF!</definedName>
    <definedName name="_Dist_Bin" localSheetId="10" hidden="1">[6]조명시설!#REF!</definedName>
    <definedName name="_Dist_Bin" localSheetId="8" hidden="1">[6]조명시설!#REF!</definedName>
    <definedName name="_Dist_Bin" hidden="1">[6]조명시설!#REF!</definedName>
    <definedName name="_Dist_Values" localSheetId="12" hidden="1">#REF!</definedName>
    <definedName name="_Dist_Values" localSheetId="14" hidden="1">#REF!</definedName>
    <definedName name="_Dist_Values" localSheetId="13" hidden="1">#REF!</definedName>
    <definedName name="_Dist_Values" localSheetId="19" hidden="1">#REF!</definedName>
    <definedName name="_Dist_Values" localSheetId="10" hidden="1">[6]조명시설!#REF!</definedName>
    <definedName name="_Dist_Values" localSheetId="8" hidden="1">[6]조명시설!#REF!</definedName>
    <definedName name="_Dist_Values" hidden="1">[6]조명시설!#REF!</definedName>
    <definedName name="_Eu2"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_Eu2"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_Eu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_Fill" localSheetId="20" hidden="1">#REF!</definedName>
    <definedName name="_Fill" localSheetId="22" hidden="1">#REF!</definedName>
    <definedName name="_Fill" localSheetId="25" hidden="1">#REF!</definedName>
    <definedName name="_Fill" localSheetId="24" hidden="1">#REF!</definedName>
    <definedName name="_Fill" localSheetId="10" hidden="1">#REF!</definedName>
    <definedName name="_Fill" localSheetId="8" hidden="1">#REF!</definedName>
    <definedName name="_Fill" localSheetId="4" hidden="1">#REF!</definedName>
    <definedName name="_Fill" hidden="1">#REF!</definedName>
    <definedName name="_FILL2" localSheetId="12" hidden="1">#REF!</definedName>
    <definedName name="_FILL2" localSheetId="14" hidden="1">#REF!</definedName>
    <definedName name="_FILL2" localSheetId="13" hidden="1">#REF!</definedName>
    <definedName name="_FILL2" localSheetId="20" hidden="1">[7]날개벽수량표!#REF!</definedName>
    <definedName name="_FILL2" localSheetId="19" hidden="1">#REF!</definedName>
    <definedName name="_FILL2" localSheetId="10" hidden="1">[7]날개벽수량표!#REF!</definedName>
    <definedName name="_FILL2" localSheetId="8" hidden="1">[7]날개벽수량표!#REF!</definedName>
    <definedName name="_FILL2" hidden="1">[7]날개벽수량표!#REF!</definedName>
    <definedName name="_xlnm._FilterDatabase" localSheetId="12" hidden="1">'34-0-10-0(솎)'!$AC$10:$AC$28</definedName>
    <definedName name="_xlnm._FilterDatabase" localSheetId="14" hidden="1">'40-0-8-1(어린)'!$AC$10:$AC$19</definedName>
    <definedName name="_xlnm._FilterDatabase" localSheetId="13" hidden="1">'60-0-16-0(어린)'!$AC$10:$AC$19</definedName>
    <definedName name="_xlnm._FilterDatabase" localSheetId="20" hidden="1">#REF!</definedName>
    <definedName name="_xlnm._FilterDatabase" localSheetId="22" hidden="1">#REF!</definedName>
    <definedName name="_xlnm._FilterDatabase" localSheetId="25" hidden="1">#REF!</definedName>
    <definedName name="_xlnm._FilterDatabase" localSheetId="10" hidden="1">#REF!</definedName>
    <definedName name="_xlnm._FilterDatabase" localSheetId="8" hidden="1">#REF!</definedName>
    <definedName name="_xlnm._FilterDatabase" localSheetId="4" hidden="1">#REF!</definedName>
    <definedName name="_xlnm._FilterDatabase" hidden="1">#REF!</definedName>
    <definedName name="_full" hidden="1">#REF!</definedName>
    <definedName name="_G65540">#REF!</definedName>
    <definedName name="_G66535">#REF!</definedName>
    <definedName name="_G66540">#REF!</definedName>
    <definedName name="_GHH1">#REF!</definedName>
    <definedName name="_GHH2">#REF!</definedName>
    <definedName name="_H600000">#REF!</definedName>
    <definedName name="_HSH1">#REF!</definedName>
    <definedName name="_HSH2">#REF!</definedName>
    <definedName name="_JEA1">#REF!</definedName>
    <definedName name="_JEA2">#REF!</definedName>
    <definedName name="_K123" localSheetId="20" hidden="1">{#N/A,#N/A,FALSE,"현장 NCR 분석";#N/A,#N/A,FALSE,"현장품질감사";#N/A,#N/A,FALSE,"현장품질감사"}</definedName>
    <definedName name="_K123" localSheetId="4" hidden="1">{#N/A,#N/A,FALSE,"현장 NCR 분석";#N/A,#N/A,FALSE,"현장품질감사";#N/A,#N/A,FALSE,"현장품질감사"}</definedName>
    <definedName name="_K123" hidden="1">{#N/A,#N/A,FALSE,"현장 NCR 분석";#N/A,#N/A,FALSE,"현장품질감사";#N/A,#N/A,FALSE,"현장품질감사"}</definedName>
    <definedName name="_Key1" localSheetId="20" hidden="1">#REF!</definedName>
    <definedName name="_Key1" localSheetId="22" hidden="1">#REF!</definedName>
    <definedName name="_Key1" localSheetId="25" hidden="1">#REF!</definedName>
    <definedName name="_Key1" localSheetId="10" hidden="1">#REF!</definedName>
    <definedName name="_Key1" localSheetId="8" hidden="1">#REF!</definedName>
    <definedName name="_Key1" localSheetId="4" hidden="1">#REF!</definedName>
    <definedName name="_Key1" hidden="1">#REF!</definedName>
    <definedName name="_key10" hidden="1">[8]주식!#REF!</definedName>
    <definedName name="_Key2" localSheetId="20" hidden="1">#REF!</definedName>
    <definedName name="_Key2" localSheetId="22" hidden="1">#REF!</definedName>
    <definedName name="_Key2" localSheetId="10" hidden="1">#REF!</definedName>
    <definedName name="_Key2" localSheetId="8" hidden="1">#REF!</definedName>
    <definedName name="_Key2" localSheetId="4" hidden="1">#REF!</definedName>
    <definedName name="_Key2" hidden="1">#REF!</definedName>
    <definedName name="_KEY3" hidden="1">#REF!</definedName>
    <definedName name="_key4" hidden="1">#REF!</definedName>
    <definedName name="_kfkf" localSheetId="20" hidden="1">#REF!</definedName>
    <definedName name="_kfkf" localSheetId="22" hidden="1">#REF!</definedName>
    <definedName name="_kfkf" localSheetId="10" hidden="1">#REF!</definedName>
    <definedName name="_kfkf" localSheetId="8" hidden="1">#REF!</definedName>
    <definedName name="_kfkf" localSheetId="4" hidden="1">#REF!</definedName>
    <definedName name="_kfkf" hidden="1">#REF!</definedName>
    <definedName name="_LP1">#REF!</definedName>
    <definedName name="_LP2">#REF!</definedName>
    <definedName name="_LPB1">#REF!</definedName>
    <definedName name="_LPK1">#REF!</definedName>
    <definedName name="_LU1">#REF!</definedName>
    <definedName name="_LU2">#REF!</definedName>
    <definedName name="_LV01">#REF!</definedName>
    <definedName name="_MaL1">#REF!</definedName>
    <definedName name="_MaL2">#REF!</definedName>
    <definedName name="_MatInverse_In" hidden="1">#REF!</definedName>
    <definedName name="_MatMult_A" hidden="1">#REF!</definedName>
    <definedName name="_MatMult_AxB" hidden="1">#REF!</definedName>
    <definedName name="_MatMult_B" hidden="1">#REF!</definedName>
    <definedName name="_MS275" localSheetId="20" hidden="1">{#N/A,#N/A,FALSE,"TABLE"}</definedName>
    <definedName name="_MS275" localSheetId="4" hidden="1">{#N/A,#N/A,FALSE,"TABLE"}</definedName>
    <definedName name="_MS275" hidden="1">{#N/A,#N/A,FALSE,"TABLE"}</definedName>
    <definedName name="_NP1" localSheetId="12">#REF!</definedName>
    <definedName name="_NP1" localSheetId="14">#REF!</definedName>
    <definedName name="_NP1" localSheetId="13">#REF!</definedName>
    <definedName name="_NP1" localSheetId="19">#REF!</definedName>
    <definedName name="_NP1" localSheetId="15">#REF!</definedName>
    <definedName name="_NP1" localSheetId="17">#REF!</definedName>
    <definedName name="_NP1" localSheetId="16">#REF!</definedName>
    <definedName name="_NP1" localSheetId="18">#REF!</definedName>
    <definedName name="_NP1">#REF!</definedName>
    <definedName name="_NP2" localSheetId="12">#REF!</definedName>
    <definedName name="_NP2" localSheetId="14">#REF!</definedName>
    <definedName name="_NP2" localSheetId="13">#REF!</definedName>
    <definedName name="_NP2" localSheetId="19">#REF!</definedName>
    <definedName name="_NP2" localSheetId="15">#REF!</definedName>
    <definedName name="_NP2" localSheetId="17">#REF!</definedName>
    <definedName name="_NP2" localSheetId="16">#REF!</definedName>
    <definedName name="_NP2" localSheetId="18">#REF!</definedName>
    <definedName name="_NP2">#REF!</definedName>
    <definedName name="_NSH1" localSheetId="12">#REF!</definedName>
    <definedName name="_NSH1" localSheetId="14">#REF!</definedName>
    <definedName name="_NSH1" localSheetId="13">#REF!</definedName>
    <definedName name="_NSH1" localSheetId="19">#REF!</definedName>
    <definedName name="_NSH1" localSheetId="15">#REF!</definedName>
    <definedName name="_NSH1" localSheetId="17">#REF!</definedName>
    <definedName name="_NSH1" localSheetId="16">#REF!</definedName>
    <definedName name="_NSH1" localSheetId="18">#REF!</definedName>
    <definedName name="_NSH1">#REF!</definedName>
    <definedName name="_NSH2">#REF!</definedName>
    <definedName name="_Order1" hidden="1">255</definedName>
    <definedName name="_Order2" hidden="1">255</definedName>
    <definedName name="_P1">#REF!</definedName>
    <definedName name="_Parse_In" localSheetId="20" hidden="1">#REF!</definedName>
    <definedName name="_Parse_In" localSheetId="22" hidden="1">#REF!</definedName>
    <definedName name="_Parse_In" localSheetId="25" hidden="1">#REF!</definedName>
    <definedName name="_Parse_In" localSheetId="10" hidden="1">#REF!</definedName>
    <definedName name="_Parse_In" localSheetId="8" hidden="1">#REF!</definedName>
    <definedName name="_Parse_In" localSheetId="4" hidden="1">#REF!</definedName>
    <definedName name="_Parse_In" hidden="1">#REF!</definedName>
    <definedName name="_Parse_Out" hidden="1">[9]갑지!#REF!</definedName>
    <definedName name="_PH1" localSheetId="12">#REF!</definedName>
    <definedName name="_PH1" localSheetId="14">#REF!</definedName>
    <definedName name="_PH1" localSheetId="13">#REF!</definedName>
    <definedName name="_PH1" localSheetId="19">#REF!</definedName>
    <definedName name="_PH1" localSheetId="15">#REF!</definedName>
    <definedName name="_PH1" localSheetId="17">#REF!</definedName>
    <definedName name="_PH1" localSheetId="16">#REF!</definedName>
    <definedName name="_PH1" localSheetId="18">#REF!</definedName>
    <definedName name="_PH1">#REF!</definedName>
    <definedName name="_PH2" localSheetId="12">#REF!</definedName>
    <definedName name="_PH2" localSheetId="14">#REF!</definedName>
    <definedName name="_PH2" localSheetId="13">#REF!</definedName>
    <definedName name="_PH2" localSheetId="19">#REF!</definedName>
    <definedName name="_PH2" localSheetId="15">#REF!</definedName>
    <definedName name="_PH2" localSheetId="17">#REF!</definedName>
    <definedName name="_PH2" localSheetId="16">#REF!</definedName>
    <definedName name="_PH2" localSheetId="18">#REF!</definedName>
    <definedName name="_PH2">#REF!</definedName>
    <definedName name="_PH3" localSheetId="12">#REF!</definedName>
    <definedName name="_PH3" localSheetId="14">#REF!</definedName>
    <definedName name="_PH3" localSheetId="13">#REF!</definedName>
    <definedName name="_PH3" localSheetId="19">#REF!</definedName>
    <definedName name="_PH3" localSheetId="15">#REF!</definedName>
    <definedName name="_PH3" localSheetId="17">#REF!</definedName>
    <definedName name="_PH3" localSheetId="16">#REF!</definedName>
    <definedName name="_PH3" localSheetId="18">#REF!</definedName>
    <definedName name="_PH3">#REF!</definedName>
    <definedName name="_PVC100">#REF!</definedName>
    <definedName name="_PVC125">#REF!</definedName>
    <definedName name="_PVC150">#REF!</definedName>
    <definedName name="_R02">#REF!</definedName>
    <definedName name="_R03">#REF!</definedName>
    <definedName name="_R04">#REF!</definedName>
    <definedName name="_R10㎝">#REF!</definedName>
    <definedName name="_R12㎝">#REF!</definedName>
    <definedName name="_R15㎝">#REF!</definedName>
    <definedName name="_R18㎝">#REF!</definedName>
    <definedName name="_R20㎝">#REF!</definedName>
    <definedName name="_R25㎝">#REF!</definedName>
    <definedName name="_R30㎝">#REF!</definedName>
    <definedName name="_R4㎝이하">#REF!</definedName>
    <definedName name="_R5㎝">#REF!</definedName>
    <definedName name="_R6㎝">#REF!</definedName>
    <definedName name="_R7㎝">#REF!</definedName>
    <definedName name="_R8㎝">#REF!</definedName>
    <definedName name="_RD1">#REF!</definedName>
    <definedName name="_RD2">#REF!</definedName>
    <definedName name="_RD3">#REF!</definedName>
    <definedName name="_RD4">#REF!</definedName>
    <definedName name="_RD5">#REF!</definedName>
    <definedName name="_RD6">#REF!</definedName>
    <definedName name="_rd7">#REF!</definedName>
    <definedName name="_RD8">#REF!</definedName>
    <definedName name="_RD9">#REF!</definedName>
    <definedName name="_Regression_Int" hidden="1">1</definedName>
    <definedName name="_Regression_Out" localSheetId="20" hidden="1">#REF!</definedName>
    <definedName name="_Regression_Out" localSheetId="22" hidden="1">#REF!</definedName>
    <definedName name="_Regression_Out" localSheetId="25" hidden="1">#REF!</definedName>
    <definedName name="_Regression_Out" localSheetId="10" hidden="1">#REF!</definedName>
    <definedName name="_Regression_Out" localSheetId="8" hidden="1">#REF!</definedName>
    <definedName name="_Regression_Out" localSheetId="4" hidden="1">#REF!</definedName>
    <definedName name="_Regression_Out" hidden="1">#REF!</definedName>
    <definedName name="_Regression_X" localSheetId="20" hidden="1">#REF!</definedName>
    <definedName name="_Regression_X" localSheetId="22" hidden="1">#REF!</definedName>
    <definedName name="_Regression_X" localSheetId="25" hidden="1">#REF!</definedName>
    <definedName name="_Regression_X" localSheetId="15" hidden="1">[10]최적단면!$C$88:$D$108</definedName>
    <definedName name="_Regression_X" localSheetId="17" hidden="1">[10]최적단면!$C$88:$D$108</definedName>
    <definedName name="_Regression_X" localSheetId="16" hidden="1">[10]최적단면!$C$88:$D$108</definedName>
    <definedName name="_Regression_X" localSheetId="10" hidden="1">#REF!</definedName>
    <definedName name="_Regression_X" localSheetId="18" hidden="1">[10]최적단면!$C$88:$D$108</definedName>
    <definedName name="_Regression_X" localSheetId="8" hidden="1">#REF!</definedName>
    <definedName name="_Regression_X" localSheetId="4" hidden="1">#REF!</definedName>
    <definedName name="_Regression_X" hidden="1">#REF!</definedName>
    <definedName name="_Regression_Y" localSheetId="20" hidden="1">#REF!</definedName>
    <definedName name="_Regression_Y" localSheetId="22" hidden="1">#REF!</definedName>
    <definedName name="_Regression_Y" localSheetId="25" hidden="1">#REF!</definedName>
    <definedName name="_Regression_Y" localSheetId="10" hidden="1">#REF!</definedName>
    <definedName name="_Regression_Y" localSheetId="8" hidden="1">#REF!</definedName>
    <definedName name="_Regression_Y" localSheetId="4" hidden="1">#REF!</definedName>
    <definedName name="_Regression_Y" hidden="1">#REF!</definedName>
    <definedName name="_rhd2" localSheetId="20" hidden="1">{#N/A,#N/A,FALSE,"포장2"}</definedName>
    <definedName name="_rhd2" localSheetId="4" hidden="1">{#N/A,#N/A,FALSE,"포장2"}</definedName>
    <definedName name="_rhd2" hidden="1">{#N/A,#N/A,FALSE,"포장2"}</definedName>
    <definedName name="_rl1" localSheetId="12">#REF!</definedName>
    <definedName name="_rl1" localSheetId="14">#REF!</definedName>
    <definedName name="_rl1" localSheetId="13">#REF!</definedName>
    <definedName name="_rl1" localSheetId="19">#REF!</definedName>
    <definedName name="_rl1" localSheetId="15">#REF!</definedName>
    <definedName name="_rl1" localSheetId="17">#REF!</definedName>
    <definedName name="_rl1" localSheetId="16">#REF!</definedName>
    <definedName name="_rl1" localSheetId="18">#REF!</definedName>
    <definedName name="_rl1">#REF!</definedName>
    <definedName name="_RL2" localSheetId="12">#REF!</definedName>
    <definedName name="_RL2" localSheetId="14">#REF!</definedName>
    <definedName name="_RL2" localSheetId="13">#REF!</definedName>
    <definedName name="_RL2" localSheetId="19">#REF!</definedName>
    <definedName name="_RL2" localSheetId="15">#REF!</definedName>
    <definedName name="_RL2" localSheetId="17">#REF!</definedName>
    <definedName name="_RL2" localSheetId="16">#REF!</definedName>
    <definedName name="_RL2" localSheetId="18">#REF!</definedName>
    <definedName name="_RL2">#REF!</definedName>
    <definedName name="_RL3" localSheetId="12">#REF!</definedName>
    <definedName name="_RL3" localSheetId="14">#REF!</definedName>
    <definedName name="_RL3" localSheetId="13">#REF!</definedName>
    <definedName name="_RL3" localSheetId="19">#REF!</definedName>
    <definedName name="_RL3" localSheetId="15">#REF!</definedName>
    <definedName name="_RL3" localSheetId="17">#REF!</definedName>
    <definedName name="_RL3" localSheetId="16">#REF!</definedName>
    <definedName name="_RL3" localSheetId="18">#REF!</definedName>
    <definedName name="_RL3">#REF!</definedName>
    <definedName name="_RL4">#REF!</definedName>
    <definedName name="_RL5">#REF!</definedName>
    <definedName name="_RL6">#REF!</definedName>
    <definedName name="_RL7">#REF!</definedName>
    <definedName name="_rla2" localSheetId="20" hidden="1">{"'Firr(선)'!$AS$1:$AY$62","'Firr(사)'!$AS$1:$AY$62","'Firr(회)'!$AS$1:$AY$62","'Firr(선)'!$L$1:$V$62","'Firr(사)'!$L$1:$V$62","'Firr(회)'!$L$1:$V$62"}</definedName>
    <definedName name="_rla2" localSheetId="4" hidden="1">{"'Firr(선)'!$AS$1:$AY$62","'Firr(사)'!$AS$1:$AY$62","'Firr(회)'!$AS$1:$AY$62","'Firr(선)'!$L$1:$V$62","'Firr(사)'!$L$1:$V$62","'Firr(회)'!$L$1:$V$62"}</definedName>
    <definedName name="_rla2" hidden="1">{"'Firr(선)'!$AS$1:$AY$62","'Firr(사)'!$AS$1:$AY$62","'Firr(회)'!$AS$1:$AY$62","'Firr(선)'!$L$1:$V$62","'Firr(사)'!$L$1:$V$62","'Firr(회)'!$L$1:$V$62"}</definedName>
    <definedName name="_rn1" localSheetId="12">#REF!</definedName>
    <definedName name="_rn1" localSheetId="14">#REF!</definedName>
    <definedName name="_rn1" localSheetId="13">#REF!</definedName>
    <definedName name="_rn1" localSheetId="19">#REF!</definedName>
    <definedName name="_rn1" localSheetId="15">#REF!</definedName>
    <definedName name="_rn1" localSheetId="17">#REF!</definedName>
    <definedName name="_rn1" localSheetId="16">#REF!</definedName>
    <definedName name="_rn1" localSheetId="18">#REF!</definedName>
    <definedName name="_rn1">#REF!</definedName>
    <definedName name="_SBB1" localSheetId="12">#REF!</definedName>
    <definedName name="_SBB1" localSheetId="14">#REF!</definedName>
    <definedName name="_SBB1" localSheetId="13">#REF!</definedName>
    <definedName name="_SBB1" localSheetId="19">#REF!</definedName>
    <definedName name="_SBB1" localSheetId="15">#REF!</definedName>
    <definedName name="_SBB1" localSheetId="17">#REF!</definedName>
    <definedName name="_SBB1" localSheetId="16">#REF!</definedName>
    <definedName name="_SBB1" localSheetId="18">#REF!</definedName>
    <definedName name="_SBB1">#REF!</definedName>
    <definedName name="_SBB2" localSheetId="12">#REF!</definedName>
    <definedName name="_SBB2" localSheetId="14">#REF!</definedName>
    <definedName name="_SBB2" localSheetId="13">#REF!</definedName>
    <definedName name="_SBB2" localSheetId="19">#REF!</definedName>
    <definedName name="_SBB2" localSheetId="15">#REF!</definedName>
    <definedName name="_SBB2" localSheetId="17">#REF!</definedName>
    <definedName name="_SBB2" localSheetId="16">#REF!</definedName>
    <definedName name="_SBB2" localSheetId="18">#REF!</definedName>
    <definedName name="_SBB2">#REF!</definedName>
    <definedName name="_SBB3">#REF!</definedName>
    <definedName name="_SBB4">#REF!</definedName>
    <definedName name="_SBB5">#REF!</definedName>
    <definedName name="_SHH1">#REF!</definedName>
    <definedName name="_SHH2">#REF!</definedName>
    <definedName name="_SHH3">#REF!</definedName>
    <definedName name="_Sort" localSheetId="20" hidden="1">#REF!</definedName>
    <definedName name="_Sort" localSheetId="22" hidden="1">#REF!</definedName>
    <definedName name="_Sort" localSheetId="25" hidden="1">#REF!</definedName>
    <definedName name="_Sort" localSheetId="24" hidden="1">#REF!</definedName>
    <definedName name="_Sort" localSheetId="10" hidden="1">#REF!</definedName>
    <definedName name="_Sort" localSheetId="8" hidden="1">#REF!</definedName>
    <definedName name="_Sort" localSheetId="4" hidden="1">#REF!</definedName>
    <definedName name="_Sort" hidden="1">#REF!</definedName>
    <definedName name="_SORT1" hidden="1">#REF!</definedName>
    <definedName name="_Table1_In1" hidden="1">#REF!</definedName>
    <definedName name="_Table1_Out" hidden="1">#REF!</definedName>
    <definedName name="_tt1">"tt1"</definedName>
    <definedName name="_TT3" localSheetId="20" hidden="1">{#N/A,#N/A,FALSE,"현장 NCR 분석";#N/A,#N/A,FALSE,"현장품질감사";#N/A,#N/A,FALSE,"현장품질감사"}</definedName>
    <definedName name="_TT3" localSheetId="4" hidden="1">{#N/A,#N/A,FALSE,"현장 NCR 분석";#N/A,#N/A,FALSE,"현장품질감사";#N/A,#N/A,FALSE,"현장품질감사"}</definedName>
    <definedName name="_TT3" hidden="1">{#N/A,#N/A,FALSE,"현장 NCR 분석";#N/A,#N/A,FALSE,"현장품질감사";#N/A,#N/A,FALSE,"현장품질감사"}</definedName>
    <definedName name="_Ty1" localSheetId="12">#REF!</definedName>
    <definedName name="_Ty1" localSheetId="14">#REF!</definedName>
    <definedName name="_Ty1" localSheetId="13">#REF!</definedName>
    <definedName name="_Ty1" localSheetId="19">#REF!</definedName>
    <definedName name="_Ty1" localSheetId="15">#REF!</definedName>
    <definedName name="_Ty1" localSheetId="17">#REF!</definedName>
    <definedName name="_Ty1" localSheetId="16">#REF!</definedName>
    <definedName name="_Ty1" localSheetId="18">#REF!</definedName>
    <definedName name="_Ty1">#REF!</definedName>
    <definedName name="_Ty2" localSheetId="12">#REF!</definedName>
    <definedName name="_Ty2" localSheetId="14">#REF!</definedName>
    <definedName name="_Ty2" localSheetId="13">#REF!</definedName>
    <definedName name="_Ty2" localSheetId="19">#REF!</definedName>
    <definedName name="_Ty2" localSheetId="15">#REF!</definedName>
    <definedName name="_Ty2" localSheetId="17">#REF!</definedName>
    <definedName name="_Ty2" localSheetId="16">#REF!</definedName>
    <definedName name="_Ty2" localSheetId="18">#REF!</definedName>
    <definedName name="_Ty2">#REF!</definedName>
    <definedName name="_UP1">#REF!</definedName>
    <definedName name="_UP2">#REF!</definedName>
    <definedName name="_W">#N/A</definedName>
    <definedName name="_woogi" localSheetId="20" hidden="1">#REF!</definedName>
    <definedName name="_woogi" localSheetId="22" hidden="1">#REF!</definedName>
    <definedName name="_woogi" localSheetId="15" hidden="1">#REF!</definedName>
    <definedName name="_woogi" localSheetId="17" hidden="1">#REF!</definedName>
    <definedName name="_woogi" localSheetId="16" hidden="1">#REF!</definedName>
    <definedName name="_woogi" localSheetId="10" hidden="1">#REF!</definedName>
    <definedName name="_woogi" localSheetId="18" hidden="1">#REF!</definedName>
    <definedName name="_woogi" localSheetId="8" hidden="1">#REF!</definedName>
    <definedName name="_woogi" localSheetId="4" hidden="1">#REF!</definedName>
    <definedName name="_woogi" hidden="1">#REF!</definedName>
    <definedName name="_woogi2" localSheetId="20" hidden="1">#REF!</definedName>
    <definedName name="_woogi2" localSheetId="22" hidden="1">#REF!</definedName>
    <definedName name="_woogi2" localSheetId="10" hidden="1">#REF!</definedName>
    <definedName name="_woogi2" localSheetId="8" hidden="1">#REF!</definedName>
    <definedName name="_woogi2" localSheetId="4" hidden="1">#REF!</definedName>
    <definedName name="_woogi2" hidden="1">#REF!</definedName>
    <definedName name="_woogi24" localSheetId="20" hidden="1">#REF!</definedName>
    <definedName name="_woogi24" localSheetId="22" hidden="1">#REF!</definedName>
    <definedName name="_woogi24" localSheetId="10" hidden="1">#REF!</definedName>
    <definedName name="_woogi24" localSheetId="8" hidden="1">#REF!</definedName>
    <definedName name="_woogi24" localSheetId="4" hidden="1">#REF!</definedName>
    <definedName name="_woogi24" hidden="1">#REF!</definedName>
    <definedName name="_woogi3" localSheetId="20" hidden="1">#REF!</definedName>
    <definedName name="_woogi3" localSheetId="22" hidden="1">#REF!</definedName>
    <definedName name="_woogi3" localSheetId="10" hidden="1">#REF!</definedName>
    <definedName name="_woogi3" localSheetId="8" hidden="1">#REF!</definedName>
    <definedName name="_woogi3" localSheetId="4" hidden="1">#REF!</definedName>
    <definedName name="_woogi3" hidden="1">#REF!</definedName>
    <definedName name="_XS1">#REF!</definedName>
    <definedName name="_XS2">#REF!</definedName>
    <definedName name="_XS3">#REF!</definedName>
    <definedName name="_yb5" localSheetId="20" hidden="1">{#N/A,#N/A,FALSE,"현장 NCR 분석";#N/A,#N/A,FALSE,"현장품질감사";#N/A,#N/A,FALSE,"현장품질감사"}</definedName>
    <definedName name="_yb5" localSheetId="4" hidden="1">{#N/A,#N/A,FALSE,"현장 NCR 분석";#N/A,#N/A,FALSE,"현장품질감사";#N/A,#N/A,FALSE,"현장품질감사"}</definedName>
    <definedName name="_yb5" hidden="1">{#N/A,#N/A,FALSE,"현장 NCR 분석";#N/A,#N/A,FALSE,"현장품질감사";#N/A,#N/A,FALSE,"현장품질감사"}</definedName>
    <definedName name="_YO1" localSheetId="12">#REF!</definedName>
    <definedName name="_YO1" localSheetId="14">#REF!</definedName>
    <definedName name="_YO1" localSheetId="13">#REF!</definedName>
    <definedName name="_YO1" localSheetId="19">#REF!</definedName>
    <definedName name="_YO1" localSheetId="15">#REF!</definedName>
    <definedName name="_YO1" localSheetId="17">#REF!</definedName>
    <definedName name="_YO1" localSheetId="16">#REF!</definedName>
    <definedName name="_YO1" localSheetId="18">#REF!</definedName>
    <definedName name="_YO1">#REF!</definedName>
    <definedName name="_노임단가" hidden="1">[11]공예을!#REF!</definedName>
    <definedName name="_ㄹ" hidden="1">[12]대운산출!#REF!</definedName>
    <definedName name="_재ㅐ햐" localSheetId="20" hidden="1">#REF!</definedName>
    <definedName name="_재ㅐ햐" localSheetId="22" hidden="1">#REF!</definedName>
    <definedName name="_재ㅐ햐" localSheetId="10" hidden="1">#REF!</definedName>
    <definedName name="_재ㅐ햐" localSheetId="8" hidden="1">#REF!</definedName>
    <definedName name="_재ㅐ햐" localSheetId="4" hidden="1">#REF!</definedName>
    <definedName name="_재ㅐ햐" hidden="1">#REF!</definedName>
    <definedName name="´cAE°eE¹" hidden="1">#REF!</definedName>
    <definedName name="￠￥cAE¡ÆeEⓒo" hidden="1">#REF!</definedName>
    <definedName name="\0">#REF!</definedName>
    <definedName name="\a" localSheetId="12">#N/A</definedName>
    <definedName name="\a" localSheetId="14">#N/A</definedName>
    <definedName name="\a" localSheetId="13">#N/A</definedName>
    <definedName name="\a" localSheetId="19">#N/A</definedName>
    <definedName name="\a">#REF!</definedName>
    <definedName name="\b" localSheetId="12">#REF!</definedName>
    <definedName name="\b" localSheetId="14">#REF!</definedName>
    <definedName name="\b" localSheetId="13">#REF!</definedName>
    <definedName name="\b" localSheetId="19">#REF!</definedName>
    <definedName name="\b">#REF!</definedName>
    <definedName name="\c" localSheetId="12">#N/A</definedName>
    <definedName name="\c" localSheetId="14">#N/A</definedName>
    <definedName name="\c" localSheetId="13">#N/A</definedName>
    <definedName name="\c" localSheetId="19">#N/A</definedName>
    <definedName name="\c">#REF!</definedName>
    <definedName name="\d" localSheetId="12">#N/A</definedName>
    <definedName name="\d" localSheetId="14">#N/A</definedName>
    <definedName name="\d" localSheetId="13">#N/A</definedName>
    <definedName name="\d" localSheetId="19">#N/A</definedName>
    <definedName name="\d">#REF!</definedName>
    <definedName name="\e" localSheetId="12">#N/A</definedName>
    <definedName name="\e" localSheetId="14">#N/A</definedName>
    <definedName name="\e" localSheetId="13">#N/A</definedName>
    <definedName name="\e" localSheetId="19">#N/A</definedName>
    <definedName name="\e">#REF!</definedName>
    <definedName name="\f" localSheetId="12">#N/A</definedName>
    <definedName name="\f" localSheetId="14">#N/A</definedName>
    <definedName name="\f" localSheetId="13">#N/A</definedName>
    <definedName name="\f" localSheetId="19">#N/A</definedName>
    <definedName name="\f">#REF!</definedName>
    <definedName name="\g" localSheetId="12">#N/A</definedName>
    <definedName name="\g" localSheetId="14">#N/A</definedName>
    <definedName name="\g" localSheetId="13">#N/A</definedName>
    <definedName name="\g" localSheetId="19">#N/A</definedName>
    <definedName name="\g">#REF!</definedName>
    <definedName name="\h" localSheetId="12">#N/A</definedName>
    <definedName name="\h" localSheetId="14">#N/A</definedName>
    <definedName name="\h" localSheetId="13">#N/A</definedName>
    <definedName name="\h" localSheetId="19">#N/A</definedName>
    <definedName name="\h">#REF!</definedName>
    <definedName name="\i" localSheetId="12">#N/A</definedName>
    <definedName name="\i" localSheetId="14">#N/A</definedName>
    <definedName name="\i" localSheetId="13">#N/A</definedName>
    <definedName name="\i" localSheetId="19">#N/A</definedName>
    <definedName name="\i">#REF!</definedName>
    <definedName name="\j" localSheetId="12">#REF!</definedName>
    <definedName name="\j" localSheetId="14">#REF!</definedName>
    <definedName name="\j" localSheetId="13">#REF!</definedName>
    <definedName name="\j" localSheetId="19">#REF!</definedName>
    <definedName name="\j">#REF!</definedName>
    <definedName name="\k" localSheetId="12">#REF!</definedName>
    <definedName name="\k" localSheetId="14">#REF!</definedName>
    <definedName name="\k" localSheetId="13">#REF!</definedName>
    <definedName name="\k" localSheetId="19">#REF!</definedName>
    <definedName name="\k">#REF!</definedName>
    <definedName name="\l" localSheetId="12">#REF!</definedName>
    <definedName name="\l" localSheetId="14">#REF!</definedName>
    <definedName name="\l" localSheetId="13">#REF!</definedName>
    <definedName name="\l" localSheetId="19">#REF!</definedName>
    <definedName name="\l">#REF!</definedName>
    <definedName name="\m">#REF!</definedName>
    <definedName name="\n">#N/A</definedName>
    <definedName name="\o">#N/A</definedName>
    <definedName name="\p" localSheetId="12">#N/A</definedName>
    <definedName name="\p" localSheetId="14">#N/A</definedName>
    <definedName name="\p" localSheetId="13">#N/A</definedName>
    <definedName name="\p" localSheetId="19">#N/A</definedName>
    <definedName name="\P">#REF!</definedName>
    <definedName name="\q" localSheetId="12">#REF!</definedName>
    <definedName name="\q" localSheetId="14">#REF!</definedName>
    <definedName name="\q" localSheetId="13">#REF!</definedName>
    <definedName name="\q" localSheetId="19">#REF!</definedName>
    <definedName name="\q">#REF!</definedName>
    <definedName name="\r">#N/A</definedName>
    <definedName name="\s">#N/A</definedName>
    <definedName name="\u">#N/A</definedName>
    <definedName name="\w">#N/A</definedName>
    <definedName name="\x" localSheetId="12">#N/A</definedName>
    <definedName name="\x" localSheetId="14">#N/A</definedName>
    <definedName name="\x" localSheetId="13">#N/A</definedName>
    <definedName name="\x" localSheetId="19">#N/A</definedName>
    <definedName name="\x">#REF!</definedName>
    <definedName name="\y" localSheetId="12">#REF!</definedName>
    <definedName name="\y" localSheetId="14">#REF!</definedName>
    <definedName name="\y" localSheetId="13">#REF!</definedName>
    <definedName name="\y" localSheetId="19">#REF!</definedName>
    <definedName name="\y">#REF!</definedName>
    <definedName name="\z" localSheetId="12">#N/A</definedName>
    <definedName name="\z" localSheetId="14">#N/A</definedName>
    <definedName name="\z" localSheetId="13">#N/A</definedName>
    <definedName name="\z" localSheetId="19">#N/A</definedName>
    <definedName name="\z">#REF!</definedName>
    <definedName name="A" localSheetId="12">#REF!</definedName>
    <definedName name="A" localSheetId="14">#REF!</definedName>
    <definedName name="A" localSheetId="13">#REF!</definedName>
    <definedName name="A" localSheetId="19">#REF!</definedName>
    <definedName name="A">#REF!</definedName>
    <definedName name="A0" localSheetId="12">#REF!</definedName>
    <definedName name="A0" localSheetId="14">#REF!</definedName>
    <definedName name="A0" localSheetId="13">#REF!</definedName>
    <definedName name="A0" localSheetId="19">#REF!</definedName>
    <definedName name="A0">#REF!</definedName>
    <definedName name="a1\">#REF!</definedName>
    <definedName name="A315yoo1">#REF!</definedName>
    <definedName name="AA" localSheetId="12" hidden="1">#REF!</definedName>
    <definedName name="AA" localSheetId="14" hidden="1">#REF!</definedName>
    <definedName name="AA" localSheetId="13" hidden="1">#REF!</definedName>
    <definedName name="AA" localSheetId="20" hidden="1">[7]날개벽수량표!#REF!</definedName>
    <definedName name="AA" localSheetId="19" hidden="1">#REF!</definedName>
    <definedName name="AA" localSheetId="10" hidden="1">[7]날개벽수량표!#REF!</definedName>
    <definedName name="AA" hidden="1">[7]날개벽수량표!#REF!</definedName>
    <definedName name="AAA" localSheetId="12" hidden="1">#REF!</definedName>
    <definedName name="AAA" localSheetId="14" hidden="1">#REF!</definedName>
    <definedName name="AAA" localSheetId="13" hidden="1">#REF!</definedName>
    <definedName name="AAA" localSheetId="20" hidden="1">[7]날개벽수량표!#REF!</definedName>
    <definedName name="AAA" localSheetId="19" hidden="1">#REF!</definedName>
    <definedName name="AAA" localSheetId="24" hidden="1">[7]날개벽수량표!#REF!</definedName>
    <definedName name="AAA" localSheetId="10" hidden="1">[7]날개벽수량표!#REF!</definedName>
    <definedName name="AAA" localSheetId="8" hidden="1">[7]날개벽수량표!#REF!</definedName>
    <definedName name="AAA" hidden="1">[7]날개벽수량표!#REF!</definedName>
    <definedName name="aaaa" localSheetId="12">#REF!</definedName>
    <definedName name="aaaa" localSheetId="14">#REF!</definedName>
    <definedName name="aaaa" localSheetId="13">#REF!</definedName>
    <definedName name="aaaa" localSheetId="19">#REF!</definedName>
    <definedName name="aaaa" localSheetId="15">#REF!</definedName>
    <definedName name="aaaa" localSheetId="17">#REF!</definedName>
    <definedName name="aaaa" localSheetId="16">#REF!</definedName>
    <definedName name="aaaa" localSheetId="18">#REF!</definedName>
    <definedName name="aaaa">#REF!</definedName>
    <definedName name="aaaaa" localSheetId="12" hidden="1">{"'Sheet1'!$A$4","'Sheet1'!$A$9:$G$28"}</definedName>
    <definedName name="aaaaa" localSheetId="14" hidden="1">{"'Sheet1'!$A$4","'Sheet1'!$A$9:$G$28"}</definedName>
    <definedName name="aaaaa" localSheetId="13" hidden="1">{"'Sheet1'!$A$4","'Sheet1'!$A$9:$G$28"}</definedName>
    <definedName name="aaaaa" localSheetId="20" hidden="1">{"'Sheet1'!$A$4","'Sheet1'!$A$9:$G$28"}</definedName>
    <definedName name="aaaaa" localSheetId="22" hidden="1">{"'Sheet1'!$A$4","'Sheet1'!$A$9:$G$28"}</definedName>
    <definedName name="aaaaa" localSheetId="25" hidden="1">{"'Sheet1'!$A$4","'Sheet1'!$A$9:$G$28"}</definedName>
    <definedName name="aaaaa" localSheetId="19" hidden="1">{"'Sheet1'!$A$4","'Sheet1'!$A$9:$G$28"}</definedName>
    <definedName name="aaaaa" localSheetId="15" hidden="1">{"'Sheet1'!$A$4","'Sheet1'!$A$9:$G$28"}</definedName>
    <definedName name="aaaaa" localSheetId="17" hidden="1">{"'Sheet1'!$A$4","'Sheet1'!$A$9:$G$28"}</definedName>
    <definedName name="aaaaa" localSheetId="16" hidden="1">{"'Sheet1'!$A$4","'Sheet1'!$A$9:$G$28"}</definedName>
    <definedName name="aaaaa" localSheetId="18" hidden="1">{"'Sheet1'!$A$4","'Sheet1'!$A$9:$G$28"}</definedName>
    <definedName name="aaaaa" localSheetId="4" hidden="1">{"'Sheet1'!$A$4","'Sheet1'!$A$9:$G$28"}</definedName>
    <definedName name="aaaaa" hidden="1">{"'Sheet1'!$A$4","'Sheet1'!$A$9:$G$28"}</definedName>
    <definedName name="aaaaaa" localSheetId="12" hidden="1">{#N/A,#N/A,FALSE,"속도"}</definedName>
    <definedName name="aaaaaa" localSheetId="14" hidden="1">{#N/A,#N/A,FALSE,"속도"}</definedName>
    <definedName name="aaaaaa" localSheetId="13" hidden="1">{#N/A,#N/A,FALSE,"속도"}</definedName>
    <definedName name="aaaaaa" localSheetId="20" hidden="1">{#N/A,#N/A,FALSE,"속도"}</definedName>
    <definedName name="aaaaaa" localSheetId="22" hidden="1">{#N/A,#N/A,FALSE,"속도"}</definedName>
    <definedName name="aaaaaa" localSheetId="25" hidden="1">{#N/A,#N/A,FALSE,"속도"}</definedName>
    <definedName name="aaaaaa" localSheetId="19" hidden="1">{#N/A,#N/A,FALSE,"속도"}</definedName>
    <definedName name="aaaaaa" localSheetId="15" hidden="1">{#N/A,#N/A,FALSE,"속도"}</definedName>
    <definedName name="aaaaaa" localSheetId="17" hidden="1">{#N/A,#N/A,FALSE,"속도"}</definedName>
    <definedName name="aaaaaa" localSheetId="16" hidden="1">{#N/A,#N/A,FALSE,"속도"}</definedName>
    <definedName name="aaaaaa" localSheetId="18" hidden="1">{#N/A,#N/A,FALSE,"속도"}</definedName>
    <definedName name="aaaaaa" localSheetId="4" hidden="1">{#N/A,#N/A,FALSE,"속도"}</definedName>
    <definedName name="aaaaaa" hidden="1">{#N/A,#N/A,FALSE,"속도"}</definedName>
    <definedName name="aaaaaaaa">#REF!</definedName>
    <definedName name="aaaaaaaaaa" localSheetId="12" hidden="1">{#N/A,#N/A,FALSE,"포장1";#N/A,#N/A,FALSE,"포장1"}</definedName>
    <definedName name="aaaaaaaaaa" localSheetId="14" hidden="1">{#N/A,#N/A,FALSE,"포장1";#N/A,#N/A,FALSE,"포장1"}</definedName>
    <definedName name="aaaaaaaaaa" localSheetId="13" hidden="1">{#N/A,#N/A,FALSE,"포장1";#N/A,#N/A,FALSE,"포장1"}</definedName>
    <definedName name="aaaaaaaaaa" localSheetId="20" hidden="1">{#N/A,#N/A,FALSE,"포장1";#N/A,#N/A,FALSE,"포장1"}</definedName>
    <definedName name="aaaaaaaaaa" localSheetId="22" hidden="1">{#N/A,#N/A,FALSE,"포장1";#N/A,#N/A,FALSE,"포장1"}</definedName>
    <definedName name="aaaaaaaaaa" localSheetId="25" hidden="1">{#N/A,#N/A,FALSE,"포장1";#N/A,#N/A,FALSE,"포장1"}</definedName>
    <definedName name="aaaaaaaaaa" localSheetId="19" hidden="1">{#N/A,#N/A,FALSE,"포장1";#N/A,#N/A,FALSE,"포장1"}</definedName>
    <definedName name="aaaaaaaaaa" localSheetId="15" hidden="1">{#N/A,#N/A,FALSE,"포장1";#N/A,#N/A,FALSE,"포장1"}</definedName>
    <definedName name="aaaaaaaaaa" localSheetId="17" hidden="1">{#N/A,#N/A,FALSE,"포장1";#N/A,#N/A,FALSE,"포장1"}</definedName>
    <definedName name="aaaaaaaaaa" localSheetId="16" hidden="1">{#N/A,#N/A,FALSE,"포장1";#N/A,#N/A,FALSE,"포장1"}</definedName>
    <definedName name="aaaaaaaaaa" localSheetId="18" hidden="1">{#N/A,#N/A,FALSE,"포장1";#N/A,#N/A,FALSE,"포장1"}</definedName>
    <definedName name="aaaaaaaaaa" localSheetId="4" hidden="1">{#N/A,#N/A,FALSE,"포장1";#N/A,#N/A,FALSE,"포장1"}</definedName>
    <definedName name="aaaaaaaaaa" hidden="1">{#N/A,#N/A,FALSE,"포장1";#N/A,#N/A,FALSE,"포장1"}</definedName>
    <definedName name="AB">#REF!</definedName>
    <definedName name="ABC">#REF!</definedName>
    <definedName name="abd" localSheetId="12" hidden="1">{#N/A,#N/A,FALSE,"골재소요량";#N/A,#N/A,FALSE,"골재소요량"}</definedName>
    <definedName name="abd" localSheetId="14" hidden="1">{#N/A,#N/A,FALSE,"골재소요량";#N/A,#N/A,FALSE,"골재소요량"}</definedName>
    <definedName name="abd" localSheetId="13" hidden="1">{#N/A,#N/A,FALSE,"골재소요량";#N/A,#N/A,FALSE,"골재소요량"}</definedName>
    <definedName name="abd" localSheetId="20" hidden="1">{#N/A,#N/A,FALSE,"골재소요량";#N/A,#N/A,FALSE,"골재소요량"}</definedName>
    <definedName name="abd" localSheetId="22" hidden="1">{#N/A,#N/A,FALSE,"골재소요량";#N/A,#N/A,FALSE,"골재소요량"}</definedName>
    <definedName name="abd" localSheetId="25" hidden="1">{#N/A,#N/A,FALSE,"골재소요량";#N/A,#N/A,FALSE,"골재소요량"}</definedName>
    <definedName name="abd" localSheetId="19" hidden="1">{#N/A,#N/A,FALSE,"골재소요량";#N/A,#N/A,FALSE,"골재소요량"}</definedName>
    <definedName name="abd" localSheetId="15" hidden="1">{#N/A,#N/A,FALSE,"골재소요량";#N/A,#N/A,FALSE,"골재소요량"}</definedName>
    <definedName name="abd" localSheetId="17" hidden="1">{#N/A,#N/A,FALSE,"골재소요량";#N/A,#N/A,FALSE,"골재소요량"}</definedName>
    <definedName name="abd" localSheetId="16" hidden="1">{#N/A,#N/A,FALSE,"골재소요량";#N/A,#N/A,FALSE,"골재소요량"}</definedName>
    <definedName name="abd" localSheetId="18" hidden="1">{#N/A,#N/A,FALSE,"골재소요량";#N/A,#N/A,FALSE,"골재소요량"}</definedName>
    <definedName name="abd" localSheetId="4" hidden="1">{#N/A,#N/A,FALSE,"골재소요량";#N/A,#N/A,FALSE,"골재소요량"}</definedName>
    <definedName name="abd" hidden="1">{#N/A,#N/A,FALSE,"골재소요량";#N/A,#N/A,FALSE,"골재소요량"}</definedName>
    <definedName name="ABUTH">#REF!</definedName>
    <definedName name="AC">#REF!</definedName>
    <definedName name="AccessDatabase" hidden="1">"c:\wiz32\xl\acclink.mdb"</definedName>
    <definedName name="ACCLINK.XLS_Localization_Table_List" hidden="1">"$A$1:$B$11"</definedName>
    <definedName name="ACCLINK.XLS_Localization_Table_List1" hidden="1">"$A$13:$B$31"</definedName>
    <definedName name="ACCLINK.XLS_Localization_Table_List10" hidden="1">"$A$13:$B$33"</definedName>
    <definedName name="ACCLINK.XLS_Localization_Table_List11" hidden="1">"$A$13:$B$33"</definedName>
    <definedName name="ACCLINK.XLS_Localization_Table_List12" hidden="1">"$A$13:$B$33"</definedName>
    <definedName name="ACCLINK.XLS_Localization_Table_List13" hidden="1">"$A$13:$B$33"</definedName>
    <definedName name="ACCLINK.XLS_Localization_Table_List14" hidden="1">"$A$13:$B$33"</definedName>
    <definedName name="ACCLINK.XLS_Localization_Table_List15" hidden="1">"$A$13:$B$33"</definedName>
    <definedName name="ACCLINK.XLS_Localization_Table_List16" hidden="1">"$A$13:$B$33"</definedName>
    <definedName name="ACCLINK.XLS_Localization_Table_List17" hidden="1">"$A$13:$B$33"</definedName>
    <definedName name="ACCLINK.XLS_Localization_Table_List18" hidden="1">"$A$13:$B$33"</definedName>
    <definedName name="ACCLINK.XLS_Localization_Table_List19" hidden="1">"$A$13:$B$33"</definedName>
    <definedName name="ACCLINK.XLS_Localization_Table_List2" hidden="1">"$A$13:$B$31"</definedName>
    <definedName name="ACCLINK.XLS_Localization_Table_List3" hidden="1">"$A$13:$B$31"</definedName>
    <definedName name="ACCLINK.XLS_Localization_Table_List4" hidden="1">"$A$13:$B$31"</definedName>
    <definedName name="ACCLINK.XLS_Localization_Table_List5" hidden="1">"$A$13:$B$31"</definedName>
    <definedName name="ACCLINK.XLS_Localization_Table_List6" hidden="1">"$A$13:$B$31"</definedName>
    <definedName name="ACCLINK.XLS_Localization_Table_List7" hidden="1">"$A$13:$B$31"</definedName>
    <definedName name="ACCLINK.XLS_Localization_Table_List8" hidden="1">"$A$13:$B$31"</definedName>
    <definedName name="ACCLINK.XLS_Localization_Table_List9" hidden="1">"$A$13:$B$33"</definedName>
    <definedName name="ACX" hidden="1">#REF!</definedName>
    <definedName name="AD" localSheetId="12">#REF!</definedName>
    <definedName name="AD" localSheetId="14">#REF!</definedName>
    <definedName name="AD" localSheetId="13">#REF!</definedName>
    <definedName name="AD" localSheetId="19">#REF!</definedName>
    <definedName name="AD">#REF!</definedName>
    <definedName name="adbedfb" hidden="1">'[13]1안'!#REF!</definedName>
    <definedName name="adfdge" localSheetId="12" hidden="1">{#N/A,#N/A,FALSE,"2~8번"}</definedName>
    <definedName name="adfdge" localSheetId="14" hidden="1">{#N/A,#N/A,FALSE,"2~8번"}</definedName>
    <definedName name="adfdge" localSheetId="13" hidden="1">{#N/A,#N/A,FALSE,"2~8번"}</definedName>
    <definedName name="adfdge" localSheetId="20" hidden="1">{#N/A,#N/A,FALSE,"2~8번"}</definedName>
    <definedName name="adfdge" localSheetId="22" hidden="1">{#N/A,#N/A,FALSE,"2~8번"}</definedName>
    <definedName name="adfdge" localSheetId="25" hidden="1">{#N/A,#N/A,FALSE,"2~8번"}</definedName>
    <definedName name="adfdge" localSheetId="19" hidden="1">{#N/A,#N/A,FALSE,"2~8번"}</definedName>
    <definedName name="adfdge" localSheetId="15" hidden="1">{#N/A,#N/A,FALSE,"2~8번"}</definedName>
    <definedName name="adfdge" localSheetId="17" hidden="1">{#N/A,#N/A,FALSE,"2~8번"}</definedName>
    <definedName name="adfdge" localSheetId="16" hidden="1">{#N/A,#N/A,FALSE,"2~8번"}</definedName>
    <definedName name="adfdge" localSheetId="18" hidden="1">{#N/A,#N/A,FALSE,"2~8번"}</definedName>
    <definedName name="adfdge" localSheetId="4" hidden="1">{#N/A,#N/A,FALSE,"2~8번"}</definedName>
    <definedName name="adfdge" hidden="1">{#N/A,#N/A,FALSE,"2~8번"}</definedName>
    <definedName name="ads" localSheetId="20" hidden="1">{#N/A,#N/A,FALSE,"골재소요량";#N/A,#N/A,FALSE,"골재소요량"}</definedName>
    <definedName name="ads" localSheetId="4" hidden="1">{#N/A,#N/A,FALSE,"골재소요량";#N/A,#N/A,FALSE,"골재소요량"}</definedName>
    <definedName name="ads" hidden="1">{#N/A,#N/A,FALSE,"골재소요량";#N/A,#N/A,FALSE,"골재소요량"}</definedName>
    <definedName name="AE" localSheetId="12">#REF!</definedName>
    <definedName name="AE" localSheetId="14">#REF!</definedName>
    <definedName name="AE" localSheetId="13">#REF!</definedName>
    <definedName name="AE" localSheetId="19">#REF!</definedName>
    <definedName name="AE" localSheetId="15">#REF!</definedName>
    <definedName name="AE" localSheetId="17">#REF!</definedName>
    <definedName name="AE" localSheetId="16">#REF!</definedName>
    <definedName name="AE" localSheetId="18">#REF!</definedName>
    <definedName name="AE">#REF!</definedName>
    <definedName name="aed" localSheetId="20" hidden="1">{#N/A,#N/A,FALSE,"현장 NCR 분석";#N/A,#N/A,FALSE,"현장품질감사";#N/A,#N/A,FALSE,"현장품질감사"}</definedName>
    <definedName name="aed" localSheetId="4" hidden="1">{#N/A,#N/A,FALSE,"현장 NCR 분석";#N/A,#N/A,FALSE,"현장품질감사";#N/A,#N/A,FALSE,"현장품질감사"}</definedName>
    <definedName name="aed" hidden="1">{#N/A,#N/A,FALSE,"현장 NCR 분석";#N/A,#N/A,FALSE,"현장품질감사";#N/A,#N/A,FALSE,"현장품질감사"}</definedName>
    <definedName name="AF" localSheetId="12">#REF!</definedName>
    <definedName name="AF" localSheetId="14">#REF!</definedName>
    <definedName name="AF" localSheetId="13">#REF!</definedName>
    <definedName name="AF" localSheetId="19">#REF!</definedName>
    <definedName name="AF" localSheetId="15">#REF!</definedName>
    <definedName name="AF" localSheetId="17">#REF!</definedName>
    <definedName name="AF" localSheetId="16">#REF!</definedName>
    <definedName name="AF" localSheetId="18">#REF!</definedName>
    <definedName name="AF">#REF!</definedName>
    <definedName name="AFC설비" localSheetId="12">#REF!</definedName>
    <definedName name="AFC설비" localSheetId="14">#REF!</definedName>
    <definedName name="AFC설비" localSheetId="13">#REF!</definedName>
    <definedName name="AFC설비" localSheetId="19">#REF!</definedName>
    <definedName name="AFC설비" localSheetId="15">#REF!</definedName>
    <definedName name="AFC설비" localSheetId="17">#REF!</definedName>
    <definedName name="AFC설비" localSheetId="16">#REF!</definedName>
    <definedName name="AFC설비" localSheetId="18">#REF!</definedName>
    <definedName name="AFC설비">#REF!</definedName>
    <definedName name="AFF" localSheetId="12">#REF!</definedName>
    <definedName name="AFF" localSheetId="14">#REF!</definedName>
    <definedName name="AFF" localSheetId="13">#REF!</definedName>
    <definedName name="AFF" localSheetId="19">#REF!</definedName>
    <definedName name="AFF" localSheetId="15">#REF!</definedName>
    <definedName name="AFF" localSheetId="17">#REF!</definedName>
    <definedName name="AFF" localSheetId="16">#REF!</definedName>
    <definedName name="AFF" localSheetId="18">#REF!</definedName>
    <definedName name="AFF">#REF!</definedName>
    <definedName name="AG">#REF!</definedName>
    <definedName name="AH">#REF!</definedName>
    <definedName name="ahdsjd" localSheetId="20" hidden="1">{#N/A,#N/A,FALSE,"현장 NCR 분석";#N/A,#N/A,FALSE,"현장품질감사";#N/A,#N/A,FALSE,"현장품질감사"}</definedName>
    <definedName name="ahdsjd" localSheetId="4" hidden="1">{#N/A,#N/A,FALSE,"현장 NCR 분석";#N/A,#N/A,FALSE,"현장품질감사";#N/A,#N/A,FALSE,"현장품질감사"}</definedName>
    <definedName name="ahdsjd" hidden="1">{#N/A,#N/A,FALSE,"현장 NCR 분석";#N/A,#N/A,FALSE,"현장품질감사";#N/A,#N/A,FALSE,"현장품질감사"}</definedName>
    <definedName name="AHFFK" localSheetId="12">#REF!</definedName>
    <definedName name="AHFFK" localSheetId="14">#REF!</definedName>
    <definedName name="AHFFK" localSheetId="13">#REF!</definedName>
    <definedName name="AHFFK" localSheetId="19">#REF!</definedName>
    <definedName name="AHFFK" localSheetId="15">#REF!</definedName>
    <definedName name="AHFFK" localSheetId="17">#REF!</definedName>
    <definedName name="AHFFK" localSheetId="16">#REF!</definedName>
    <definedName name="AHFFK" localSheetId="18">#REF!</definedName>
    <definedName name="AHFFK">#REF!</definedName>
    <definedName name="AI" localSheetId="12">#REF!</definedName>
    <definedName name="AI" localSheetId="14">#REF!</definedName>
    <definedName name="AI" localSheetId="13">#REF!</definedName>
    <definedName name="AI" localSheetId="19">#REF!</definedName>
    <definedName name="AI" localSheetId="15">#REF!</definedName>
    <definedName name="AI" localSheetId="17">#REF!</definedName>
    <definedName name="AI" localSheetId="16">#REF!</definedName>
    <definedName name="AI" localSheetId="18">#REF!</definedName>
    <definedName name="AI">#REF!</definedName>
    <definedName name="aj" localSheetId="12">#REF!</definedName>
    <definedName name="aj" localSheetId="14">#REF!</definedName>
    <definedName name="aj" localSheetId="13">#REF!</definedName>
    <definedName name="aj" localSheetId="19">#REF!</definedName>
    <definedName name="aj" localSheetId="15">#REF!</definedName>
    <definedName name="aj" localSheetId="17">#REF!</definedName>
    <definedName name="aj" localSheetId="16">#REF!</definedName>
    <definedName name="aj" localSheetId="18">#REF!</definedName>
    <definedName name="aj">#REF!</definedName>
    <definedName name="ak" localSheetId="12" hidden="1">{#N/A,#N/A,FALSE,"부대2"}</definedName>
    <definedName name="ak" localSheetId="14" hidden="1">{#N/A,#N/A,FALSE,"부대2"}</definedName>
    <definedName name="ak" localSheetId="13" hidden="1">{#N/A,#N/A,FALSE,"부대2"}</definedName>
    <definedName name="ak" localSheetId="20" hidden="1">{#N/A,#N/A,FALSE,"부대2"}</definedName>
    <definedName name="ak" localSheetId="22" hidden="1">{#N/A,#N/A,FALSE,"부대2"}</definedName>
    <definedName name="ak" localSheetId="25" hidden="1">{#N/A,#N/A,FALSE,"부대2"}</definedName>
    <definedName name="ak" localSheetId="19" hidden="1">{#N/A,#N/A,FALSE,"부대2"}</definedName>
    <definedName name="ak" localSheetId="15" hidden="1">{#N/A,#N/A,FALSE,"부대2"}</definedName>
    <definedName name="ak" localSheetId="17" hidden="1">{#N/A,#N/A,FALSE,"부대2"}</definedName>
    <definedName name="ak" localSheetId="16" hidden="1">{#N/A,#N/A,FALSE,"부대2"}</definedName>
    <definedName name="ak" localSheetId="18" hidden="1">{#N/A,#N/A,FALSE,"부대2"}</definedName>
    <definedName name="ak" localSheetId="4" hidden="1">{#N/A,#N/A,FALSE,"부대2"}</definedName>
    <definedName name="ak" hidden="1">{#N/A,#N/A,FALSE,"부대2"}</definedName>
    <definedName name="ALPHA">#REF!</definedName>
    <definedName name="alslsdkjfjs" hidden="1">#REF!</definedName>
    <definedName name="AN" localSheetId="12">#REF!</definedName>
    <definedName name="AN" localSheetId="14">#REF!</definedName>
    <definedName name="AN" localSheetId="13">#REF!</definedName>
    <definedName name="AN" localSheetId="19">#REF!</definedName>
    <definedName name="AN">#REF!</definedName>
    <definedName name="ANG" localSheetId="12">#REF!</definedName>
    <definedName name="ANG" localSheetId="14">#REF!</definedName>
    <definedName name="ANG" localSheetId="13">#REF!</definedName>
    <definedName name="ANG" localSheetId="19">#REF!</definedName>
    <definedName name="ANG">#REF!</definedName>
    <definedName name="anscount" hidden="1">1</definedName>
    <definedName name="ap_s_t">#REF!</definedName>
    <definedName name="aqaq">#REF!</definedName>
    <definedName name="as" localSheetId="20" hidden="1">#REF!</definedName>
    <definedName name="as" localSheetId="22" hidden="1">#REF!</definedName>
    <definedName name="as" localSheetId="10" hidden="1">#REF!</definedName>
    <definedName name="as" localSheetId="8" hidden="1">#REF!</definedName>
    <definedName name="as" localSheetId="4" hidden="1">#REF!</definedName>
    <definedName name="as" hidden="1">#REF!</definedName>
    <definedName name="ASC" hidden="1">'[14]98수문일위'!$A$1:$P$2004</definedName>
    <definedName name="asdf" localSheetId="12">#REF!</definedName>
    <definedName name="asdf" localSheetId="14">#REF!</definedName>
    <definedName name="asdf" localSheetId="13">#REF!</definedName>
    <definedName name="asdf" localSheetId="19">#REF!</definedName>
    <definedName name="asdf" localSheetId="15">#REF!</definedName>
    <definedName name="asdf" localSheetId="17">#REF!</definedName>
    <definedName name="asdf" localSheetId="16">#REF!</definedName>
    <definedName name="asdf" localSheetId="18">#REF!</definedName>
    <definedName name="asdf">#REF!</definedName>
    <definedName name="asdfaf" localSheetId="12" hidden="1">{#N/A,#N/A,FALSE,"포장단가"}</definedName>
    <definedName name="asdfaf" localSheetId="14" hidden="1">{#N/A,#N/A,FALSE,"포장단가"}</definedName>
    <definedName name="asdfaf" localSheetId="13" hidden="1">{#N/A,#N/A,FALSE,"포장단가"}</definedName>
    <definedName name="asdfaf" localSheetId="20" hidden="1">{#N/A,#N/A,FALSE,"포장단가"}</definedName>
    <definedName name="asdfaf" localSheetId="22" hidden="1">{#N/A,#N/A,FALSE,"포장단가"}</definedName>
    <definedName name="asdfaf" localSheetId="25" hidden="1">{#N/A,#N/A,FALSE,"포장단가"}</definedName>
    <definedName name="asdfaf" localSheetId="19" hidden="1">{#N/A,#N/A,FALSE,"포장단가"}</definedName>
    <definedName name="asdfaf" localSheetId="15" hidden="1">{#N/A,#N/A,FALSE,"포장단가"}</definedName>
    <definedName name="asdfaf" localSheetId="17" hidden="1">{#N/A,#N/A,FALSE,"포장단가"}</definedName>
    <definedName name="asdfaf" localSheetId="16" hidden="1">{#N/A,#N/A,FALSE,"포장단가"}</definedName>
    <definedName name="asdfaf" localSheetId="18" hidden="1">{#N/A,#N/A,FALSE,"포장단가"}</definedName>
    <definedName name="asdfaf" localSheetId="4" hidden="1">{#N/A,#N/A,FALSE,"포장단가"}</definedName>
    <definedName name="asdfaf" hidden="1">{#N/A,#N/A,FALSE,"포장단가"}</definedName>
    <definedName name="asdfasdfasdfasfcasx" hidden="1">'[15]98수문일위'!$A$1:$P$2004</definedName>
    <definedName name="asdwe" localSheetId="20" hidden="1">{#N/A,#N/A,FALSE,"2~8번"}</definedName>
    <definedName name="asdwe" localSheetId="4" hidden="1">{#N/A,#N/A,FALSE,"2~8번"}</definedName>
    <definedName name="asdwe" hidden="1">{#N/A,#N/A,FALSE,"2~8번"}</definedName>
    <definedName name="ASF" localSheetId="20" hidden="1">{#N/A,#N/A,FALSE,"2~8번"}</definedName>
    <definedName name="ASF" localSheetId="4" hidden="1">{#N/A,#N/A,FALSE,"2~8번"}</definedName>
    <definedName name="ASF" hidden="1">{#N/A,#N/A,FALSE,"2~8번"}</definedName>
    <definedName name="asfaf" localSheetId="20" hidden="1">{#N/A,#N/A,FALSE,"골재소요량";#N/A,#N/A,FALSE,"골재소요량"}</definedName>
    <definedName name="asfaf" localSheetId="4" hidden="1">{#N/A,#N/A,FALSE,"골재소요량";#N/A,#N/A,FALSE,"골재소요량"}</definedName>
    <definedName name="asfaf" hidden="1">{#N/A,#N/A,FALSE,"골재소요량";#N/A,#N/A,FALSE,"골재소요량"}</definedName>
    <definedName name="ASFE" localSheetId="12">BlankMacro1</definedName>
    <definedName name="ASFE" localSheetId="14">BlankMacro1</definedName>
    <definedName name="ASFE" localSheetId="13">BlankMacro1</definedName>
    <definedName name="ASFE" localSheetId="20">BlankMacro1</definedName>
    <definedName name="ASFE" localSheetId="19">BlankMacro1</definedName>
    <definedName name="ASFE" localSheetId="15">BlankMacro1</definedName>
    <definedName name="ASFE" localSheetId="17">BlankMacro1</definedName>
    <definedName name="ASFE" localSheetId="16">BlankMacro1</definedName>
    <definedName name="ASFE" localSheetId="18">BlankMacro1</definedName>
    <definedName name="ASFE" localSheetId="4">BlankMacro1</definedName>
    <definedName name="ASFE">BlankMacro1</definedName>
    <definedName name="asfew" localSheetId="12" hidden="1">{#N/A,#N/A,FALSE,"혼합골재"}</definedName>
    <definedName name="asfew" localSheetId="14" hidden="1">{#N/A,#N/A,FALSE,"혼합골재"}</definedName>
    <definedName name="asfew" localSheetId="13" hidden="1">{#N/A,#N/A,FALSE,"혼합골재"}</definedName>
    <definedName name="asfew" localSheetId="20" hidden="1">{#N/A,#N/A,FALSE,"혼합골재"}</definedName>
    <definedName name="asfew" localSheetId="22" hidden="1">{#N/A,#N/A,FALSE,"혼합골재"}</definedName>
    <definedName name="asfew" localSheetId="25" hidden="1">{#N/A,#N/A,FALSE,"혼합골재"}</definedName>
    <definedName name="asfew" localSheetId="19" hidden="1">{#N/A,#N/A,FALSE,"혼합골재"}</definedName>
    <definedName name="asfew" localSheetId="15" hidden="1">{#N/A,#N/A,FALSE,"혼합골재"}</definedName>
    <definedName name="asfew" localSheetId="17" hidden="1">{#N/A,#N/A,FALSE,"혼합골재"}</definedName>
    <definedName name="asfew" localSheetId="16" hidden="1">{#N/A,#N/A,FALSE,"혼합골재"}</definedName>
    <definedName name="asfew" localSheetId="18" hidden="1">{#N/A,#N/A,FALSE,"혼합골재"}</definedName>
    <definedName name="asfew" localSheetId="4" hidden="1">{#N/A,#N/A,FALSE,"혼합골재"}</definedName>
    <definedName name="asfew" hidden="1">{#N/A,#N/A,FALSE,"혼합골재"}</definedName>
    <definedName name="asgfb" hidden="1">'[16]#REF'!#REF!</definedName>
    <definedName name="aslhsdv" localSheetId="12">{"Book1"}</definedName>
    <definedName name="aslhsdv" localSheetId="14">{"Book1"}</definedName>
    <definedName name="aslhsdv" localSheetId="13">{"Book1"}</definedName>
    <definedName name="aslhsdv" localSheetId="20">{"Book1"}</definedName>
    <definedName name="aslhsdv" localSheetId="19">{"Book1"}</definedName>
    <definedName name="aslhsdv" localSheetId="15">{"Book1"}</definedName>
    <definedName name="aslhsdv" localSheetId="17">{"Book1"}</definedName>
    <definedName name="aslhsdv" localSheetId="16">{"Book1"}</definedName>
    <definedName name="aslhsdv" localSheetId="18">{"Book1"}</definedName>
    <definedName name="aslhsdv" localSheetId="4">{"Book1"}</definedName>
    <definedName name="aslhsdv">{"Book1"}</definedName>
    <definedName name="ASS">#REF!</definedName>
    <definedName name="atg" localSheetId="12" hidden="1">{#N/A,#N/A,FALSE,"운반시간"}</definedName>
    <definedName name="atg" localSheetId="14" hidden="1">{#N/A,#N/A,FALSE,"운반시간"}</definedName>
    <definedName name="atg" localSheetId="13" hidden="1">{#N/A,#N/A,FALSE,"운반시간"}</definedName>
    <definedName name="atg" localSheetId="20" hidden="1">{#N/A,#N/A,FALSE,"운반시간"}</definedName>
    <definedName name="atg" localSheetId="22" hidden="1">{#N/A,#N/A,FALSE,"운반시간"}</definedName>
    <definedName name="atg" localSheetId="25" hidden="1">{#N/A,#N/A,FALSE,"운반시간"}</definedName>
    <definedName name="atg" localSheetId="19" hidden="1">{#N/A,#N/A,FALSE,"운반시간"}</definedName>
    <definedName name="atg" localSheetId="15" hidden="1">{#N/A,#N/A,FALSE,"운반시간"}</definedName>
    <definedName name="atg" localSheetId="17" hidden="1">{#N/A,#N/A,FALSE,"운반시간"}</definedName>
    <definedName name="atg" localSheetId="16" hidden="1">{#N/A,#N/A,FALSE,"운반시간"}</definedName>
    <definedName name="atg" localSheetId="18" hidden="1">{#N/A,#N/A,FALSE,"운반시간"}</definedName>
    <definedName name="atg" localSheetId="4" hidden="1">{#N/A,#N/A,FALSE,"운반시간"}</definedName>
    <definedName name="atg" hidden="1">{#N/A,#N/A,FALSE,"운반시간"}</definedName>
    <definedName name="auddlf" localSheetId="20" hidden="1">{#N/A,#N/A,FALSE,"속도"}</definedName>
    <definedName name="auddlf" localSheetId="4" hidden="1">{#N/A,#N/A,FALSE,"속도"}</definedName>
    <definedName name="auddlf" hidden="1">{#N/A,#N/A,FALSE,"속도"}</definedName>
    <definedName name="AV">#REF!</definedName>
    <definedName name="AVF">#REF!</definedName>
    <definedName name="avfbv" localSheetId="20" hidden="1">{"'용역비'!$A$4:$C$8"}</definedName>
    <definedName name="avfbv" localSheetId="4" hidden="1">{"'용역비'!$A$4:$C$8"}</definedName>
    <definedName name="avfbv" hidden="1">{"'용역비'!$A$4:$C$8"}</definedName>
    <definedName name="AWEGAWEG" localSheetId="15" hidden="1">#REF!</definedName>
    <definedName name="AWEGAWEG" localSheetId="17" hidden="1">#REF!</definedName>
    <definedName name="AWEGAWEG" localSheetId="16" hidden="1">#REF!</definedName>
    <definedName name="AWEGAWEG" localSheetId="18" hidden="1">#REF!</definedName>
    <definedName name="AWEGAWEG" hidden="1">#REF!</definedName>
    <definedName name="AWG" hidden="1">#REF!</definedName>
    <definedName name="AWGRA" hidden="1">#REF!</definedName>
    <definedName name="AWGRWGAW" hidden="1">#REF!</definedName>
    <definedName name="B" localSheetId="12">#REF!</definedName>
    <definedName name="B" localSheetId="14">#REF!</definedName>
    <definedName name="B" localSheetId="13">#REF!</definedName>
    <definedName name="B" localSheetId="19">#REF!</definedName>
    <definedName name="b">#REF!</definedName>
    <definedName name="B.P장설치" localSheetId="20" hidden="1">{#N/A,#N/A,FALSE,"2~8번"}</definedName>
    <definedName name="B.P장설치" localSheetId="4" hidden="1">{#N/A,#N/A,FALSE,"2~8번"}</definedName>
    <definedName name="B.P장설치" hidden="1">{#N/A,#N/A,FALSE,"2~8번"}</definedName>
    <definedName name="B10㎝" localSheetId="12">#REF!</definedName>
    <definedName name="B10㎝" localSheetId="14">#REF!</definedName>
    <definedName name="B10㎝" localSheetId="13">#REF!</definedName>
    <definedName name="B10㎝" localSheetId="19">#REF!</definedName>
    <definedName name="B10㎝" localSheetId="15">#REF!</definedName>
    <definedName name="B10㎝" localSheetId="17">#REF!</definedName>
    <definedName name="B10㎝" localSheetId="16">#REF!</definedName>
    <definedName name="B10㎝" localSheetId="18">#REF!</definedName>
    <definedName name="B10㎝">#REF!</definedName>
    <definedName name="B12㎝" localSheetId="12">#REF!</definedName>
    <definedName name="B12㎝" localSheetId="14">#REF!</definedName>
    <definedName name="B12㎝" localSheetId="13">#REF!</definedName>
    <definedName name="B12㎝" localSheetId="19">#REF!</definedName>
    <definedName name="B12㎝" localSheetId="15">#REF!</definedName>
    <definedName name="B12㎝" localSheetId="17">#REF!</definedName>
    <definedName name="B12㎝" localSheetId="16">#REF!</definedName>
    <definedName name="B12㎝" localSheetId="18">#REF!</definedName>
    <definedName name="B12㎝">#REF!</definedName>
    <definedName name="B15㎝" localSheetId="12">#REF!</definedName>
    <definedName name="B15㎝" localSheetId="14">#REF!</definedName>
    <definedName name="B15㎝" localSheetId="13">#REF!</definedName>
    <definedName name="B15㎝" localSheetId="19">#REF!</definedName>
    <definedName name="B15㎝" localSheetId="15">#REF!</definedName>
    <definedName name="B15㎝" localSheetId="17">#REF!</definedName>
    <definedName name="B15㎝" localSheetId="16">#REF!</definedName>
    <definedName name="B15㎝" localSheetId="18">#REF!</definedName>
    <definedName name="B15㎝">#REF!</definedName>
    <definedName name="B18㎝">#REF!</definedName>
    <definedName name="B1A">#REF!</definedName>
    <definedName name="B1B">#REF!</definedName>
    <definedName name="B1C">#REF!</definedName>
    <definedName name="B1F">#REF!</definedName>
    <definedName name="B1WL">#REF!</definedName>
    <definedName name="B1WR">#REF!</definedName>
    <definedName name="B20㎝">#REF!</definedName>
    <definedName name="B25㎝">#REF!</definedName>
    <definedName name="B2A">#REF!</definedName>
    <definedName name="B2B">#REF!</definedName>
    <definedName name="B2C">#REF!</definedName>
    <definedName name="B2WL">#REF!</definedName>
    <definedName name="B2WR">#REF!</definedName>
    <definedName name="B30㎝">#REF!</definedName>
    <definedName name="B3A">#REF!</definedName>
    <definedName name="B3B">#REF!</definedName>
    <definedName name="B4A">#REF!</definedName>
    <definedName name="B4B">#REF!</definedName>
    <definedName name="B4㎝이하">#REF!</definedName>
    <definedName name="B5A">#REF!</definedName>
    <definedName name="B5B" localSheetId="12">#REF!</definedName>
    <definedName name="B5B" localSheetId="14">#REF!</definedName>
    <definedName name="B5B" localSheetId="13">#REF!</definedName>
    <definedName name="B5B" localSheetId="19">#REF!</definedName>
    <definedName name="B5B">[17]교각1!#REF!</definedName>
    <definedName name="B5㎝" localSheetId="12">#REF!</definedName>
    <definedName name="B5㎝" localSheetId="14">#REF!</definedName>
    <definedName name="B5㎝" localSheetId="13">#REF!</definedName>
    <definedName name="B5㎝" localSheetId="20">#REF!</definedName>
    <definedName name="B5㎝" localSheetId="19">#REF!</definedName>
    <definedName name="B5㎝" localSheetId="15">#REF!</definedName>
    <definedName name="B5㎝" localSheetId="17">#REF!</definedName>
    <definedName name="B5㎝" localSheetId="16">#REF!</definedName>
    <definedName name="B5㎝" localSheetId="18">#REF!</definedName>
    <definedName name="B5㎝">#REF!</definedName>
    <definedName name="B6A" localSheetId="20">#REF!</definedName>
    <definedName name="B6A" localSheetId="15">#REF!</definedName>
    <definedName name="B6A" localSheetId="17">#REF!</definedName>
    <definedName name="B6A" localSheetId="16">#REF!</definedName>
    <definedName name="B6A" localSheetId="18">#REF!</definedName>
    <definedName name="B6A">#REF!</definedName>
    <definedName name="B6B" localSheetId="12">#REF!</definedName>
    <definedName name="B6B" localSheetId="14">#REF!</definedName>
    <definedName name="B6B" localSheetId="13">#REF!</definedName>
    <definedName name="B6B" localSheetId="20">[17]교각1!#REF!</definedName>
    <definedName name="B6B" localSheetId="19">#REF!</definedName>
    <definedName name="B6B" localSheetId="15">[17]교각1!#REF!</definedName>
    <definedName name="B6B" localSheetId="17">[17]교각1!#REF!</definedName>
    <definedName name="B6B" localSheetId="16">[17]교각1!#REF!</definedName>
    <definedName name="B6B" localSheetId="18">[17]교각1!#REF!</definedName>
    <definedName name="B6B">[17]교각1!#REF!</definedName>
    <definedName name="B6㎝" localSheetId="12">#REF!</definedName>
    <definedName name="B6㎝" localSheetId="14">#REF!</definedName>
    <definedName name="B6㎝" localSheetId="13">#REF!</definedName>
    <definedName name="B6㎝" localSheetId="20">#REF!</definedName>
    <definedName name="B6㎝" localSheetId="19">#REF!</definedName>
    <definedName name="B6㎝" localSheetId="15">#REF!</definedName>
    <definedName name="B6㎝" localSheetId="17">#REF!</definedName>
    <definedName name="B6㎝" localSheetId="16">#REF!</definedName>
    <definedName name="B6㎝" localSheetId="18">#REF!</definedName>
    <definedName name="B6㎝">#REF!</definedName>
    <definedName name="B7A" localSheetId="20">#REF!</definedName>
    <definedName name="B7A" localSheetId="15">#REF!</definedName>
    <definedName name="B7A" localSheetId="17">#REF!</definedName>
    <definedName name="B7A" localSheetId="16">#REF!</definedName>
    <definedName name="B7A" localSheetId="18">#REF!</definedName>
    <definedName name="B7A">#REF!</definedName>
    <definedName name="B7B" localSheetId="12">#REF!</definedName>
    <definedName name="B7B" localSheetId="14">#REF!</definedName>
    <definedName name="B7B" localSheetId="13">#REF!</definedName>
    <definedName name="B7B" localSheetId="20">[17]교각1!#REF!</definedName>
    <definedName name="B7B" localSheetId="19">#REF!</definedName>
    <definedName name="B7B" localSheetId="15">[17]교각1!#REF!</definedName>
    <definedName name="B7B" localSheetId="17">[17]교각1!#REF!</definedName>
    <definedName name="B7B" localSheetId="16">[17]교각1!#REF!</definedName>
    <definedName name="B7B" localSheetId="18">[17]교각1!#REF!</definedName>
    <definedName name="B7B">[17]교각1!#REF!</definedName>
    <definedName name="B7㎝" localSheetId="12">#REF!</definedName>
    <definedName name="B7㎝" localSheetId="14">#REF!</definedName>
    <definedName name="B7㎝" localSheetId="13">#REF!</definedName>
    <definedName name="B7㎝" localSheetId="20">#REF!</definedName>
    <definedName name="B7㎝" localSheetId="19">#REF!</definedName>
    <definedName name="B7㎝" localSheetId="15">#REF!</definedName>
    <definedName name="B7㎝" localSheetId="17">#REF!</definedName>
    <definedName name="B7㎝" localSheetId="16">#REF!</definedName>
    <definedName name="B7㎝" localSheetId="18">#REF!</definedName>
    <definedName name="B7㎝">#REF!</definedName>
    <definedName name="B8A" localSheetId="20">#REF!</definedName>
    <definedName name="B8A" localSheetId="15">#REF!</definedName>
    <definedName name="B8A" localSheetId="17">#REF!</definedName>
    <definedName name="B8A" localSheetId="16">#REF!</definedName>
    <definedName name="B8A" localSheetId="18">#REF!</definedName>
    <definedName name="B8A">#REF!</definedName>
    <definedName name="B8㎝" localSheetId="20">#REF!</definedName>
    <definedName name="B8㎝" localSheetId="15">#REF!</definedName>
    <definedName name="B8㎝" localSheetId="17">#REF!</definedName>
    <definedName name="B8㎝" localSheetId="16">#REF!</definedName>
    <definedName name="B8㎝" localSheetId="18">#REF!</definedName>
    <definedName name="B8㎝">#REF!</definedName>
    <definedName name="BA">#REF!</definedName>
    <definedName name="BB">#REF!</definedName>
    <definedName name="bbb">#REF!</definedName>
    <definedName name="BBBB">#REF!</definedName>
    <definedName name="bbbbbb" hidden="1">#REF!</definedName>
    <definedName name="BC">#REF!</definedName>
    <definedName name="BCB">#REF!</definedName>
    <definedName name="BD">#REF!</definedName>
    <definedName name="bdrsf" localSheetId="20" hidden="1">{#N/A,#N/A,FALSE,"현장 NCR 분석";#N/A,#N/A,FALSE,"현장품질감사";#N/A,#N/A,FALSE,"현장품질감사"}</definedName>
    <definedName name="bdrsf" localSheetId="4" hidden="1">{#N/A,#N/A,FALSE,"현장 NCR 분석";#N/A,#N/A,FALSE,"현장품질감사";#N/A,#N/A,FALSE,"현장품질감사"}</definedName>
    <definedName name="bdrsf" hidden="1">{#N/A,#N/A,FALSE,"현장 NCR 분석";#N/A,#N/A,FALSE,"현장품질감사";#N/A,#N/A,FALSE,"현장품질감사"}</definedName>
    <definedName name="BE" localSheetId="12">#REF!</definedName>
    <definedName name="BE" localSheetId="14">#REF!</definedName>
    <definedName name="BE" localSheetId="13">#REF!</definedName>
    <definedName name="BE" localSheetId="19">#REF!</definedName>
    <definedName name="BE" localSheetId="15">#REF!</definedName>
    <definedName name="BE" localSheetId="17">#REF!</definedName>
    <definedName name="BE" localSheetId="16">#REF!</definedName>
    <definedName name="BE" localSheetId="18">#REF!</definedName>
    <definedName name="BE">#REF!</definedName>
    <definedName name="BETA" localSheetId="12">#REF!</definedName>
    <definedName name="BETA" localSheetId="14">#REF!</definedName>
    <definedName name="BETA" localSheetId="13">#REF!</definedName>
    <definedName name="BETA" localSheetId="19">#REF!</definedName>
    <definedName name="BETA" localSheetId="15">#REF!</definedName>
    <definedName name="BETA" localSheetId="17">#REF!</definedName>
    <definedName name="BETA" localSheetId="16">#REF!</definedName>
    <definedName name="BETA" localSheetId="18">#REF!</definedName>
    <definedName name="BETA">#REF!</definedName>
    <definedName name="BF" localSheetId="12">#REF!</definedName>
    <definedName name="BF" localSheetId="14">#REF!</definedName>
    <definedName name="BF" localSheetId="13">#REF!</definedName>
    <definedName name="BF" localSheetId="19">#REF!</definedName>
    <definedName name="BF" localSheetId="15">#REF!</definedName>
    <definedName name="BF" localSheetId="17">#REF!</definedName>
    <definedName name="BF" localSheetId="16">#REF!</definedName>
    <definedName name="BF" localSheetId="18">#REF!</definedName>
    <definedName name="BF">#REF!</definedName>
    <definedName name="BFH">#REF!</definedName>
    <definedName name="BG">#REF!</definedName>
    <definedName name="BHU">#REF!</definedName>
    <definedName name="BI" localSheetId="20" hidden="1">{#N/A,#N/A,FALSE,"이태원철근"}</definedName>
    <definedName name="BI" localSheetId="4" hidden="1">{#N/A,#N/A,FALSE,"이태원철근"}</definedName>
    <definedName name="BI" hidden="1">{#N/A,#N/A,FALSE,"이태원철근"}</definedName>
    <definedName name="BL">#N/A</definedName>
    <definedName name="BLO">#N/A</definedName>
    <definedName name="BLT">#N/A</definedName>
    <definedName name="BM" hidden="1">#REF!</definedName>
    <definedName name="BMO" localSheetId="12">#REF!</definedName>
    <definedName name="BMO" localSheetId="14">#REF!</definedName>
    <definedName name="BMO" localSheetId="13">#REF!</definedName>
    <definedName name="BMO" localSheetId="19">#REF!</definedName>
    <definedName name="BMO" localSheetId="15">#REF!</definedName>
    <definedName name="BMO" localSheetId="17">#REF!</definedName>
    <definedName name="BMO" localSheetId="16">#REF!</definedName>
    <definedName name="BMO" localSheetId="18">#REF!</definedName>
    <definedName name="BMO">#REF!</definedName>
    <definedName name="BOLT" localSheetId="12">#REF!</definedName>
    <definedName name="BOLT" localSheetId="14">#REF!</definedName>
    <definedName name="BOLT" localSheetId="13">#REF!</definedName>
    <definedName name="BOLT" localSheetId="19">#REF!</definedName>
    <definedName name="BOLT" localSheetId="15">#REF!</definedName>
    <definedName name="BOLT" localSheetId="17">#REF!</definedName>
    <definedName name="BOLT" localSheetId="16">#REF!</definedName>
    <definedName name="BOLT" localSheetId="18">#REF!</definedName>
    <definedName name="BOLT">#REF!</definedName>
    <definedName name="BOM_OF_ECP" localSheetId="15">#REF!</definedName>
    <definedName name="BOM_OF_ECP" localSheetId="17">#REF!</definedName>
    <definedName name="BOM_OF_ECP" localSheetId="16">#REF!</definedName>
    <definedName name="BOM_OF_ECP" localSheetId="18">#REF!</definedName>
    <definedName name="BOM_OF_ECP">#REF!</definedName>
    <definedName name="BOX">#REF!</definedName>
    <definedName name="BOX4.0x4.0" localSheetId="20" hidden="1">{#N/A,#N/A,FALSE,"표지목차"}</definedName>
    <definedName name="BOX4.0x4.0" localSheetId="4" hidden="1">{#N/A,#N/A,FALSE,"표지목차"}</definedName>
    <definedName name="BOX4.0x4.0" hidden="1">{#N/A,#N/A,FALSE,"표지목차"}</definedName>
    <definedName name="BOX암거" localSheetId="12">#REF!</definedName>
    <definedName name="BOX암거" localSheetId="14">#REF!</definedName>
    <definedName name="BOX암거" localSheetId="13">#REF!</definedName>
    <definedName name="BOX암거" localSheetId="19">#REF!</definedName>
    <definedName name="BOX암거" localSheetId="15">#REF!</definedName>
    <definedName name="BOX암거" localSheetId="17">#REF!</definedName>
    <definedName name="BOX암거" localSheetId="16">#REF!</definedName>
    <definedName name="BOX암거" localSheetId="18">#REF!</definedName>
    <definedName name="BOX암거">#REF!</definedName>
    <definedName name="BSH" localSheetId="12">#REF!</definedName>
    <definedName name="BSH" localSheetId="14">#REF!</definedName>
    <definedName name="BSH" localSheetId="13">#REF!</definedName>
    <definedName name="BSH" localSheetId="19">#REF!</definedName>
    <definedName name="BSH" localSheetId="15">#REF!</definedName>
    <definedName name="BSH" localSheetId="17">#REF!</definedName>
    <definedName name="BSH" localSheetId="16">#REF!</definedName>
    <definedName name="BSH" localSheetId="18">#REF!</definedName>
    <definedName name="BSH">#REF!</definedName>
    <definedName name="bsrvbx" localSheetId="20" hidden="1">{#N/A,#N/A,FALSE,"현장 NCR 분석";#N/A,#N/A,FALSE,"현장품질감사";#N/A,#N/A,FALSE,"현장품질감사"}</definedName>
    <definedName name="bsrvbx" localSheetId="4" hidden="1">{#N/A,#N/A,FALSE,"현장 NCR 분석";#N/A,#N/A,FALSE,"현장품질감사";#N/A,#N/A,FALSE,"현장품질감사"}</definedName>
    <definedName name="bsrvbx" hidden="1">{#N/A,#N/A,FALSE,"현장 NCR 분석";#N/A,#N/A,FALSE,"현장품질감사";#N/A,#N/A,FALSE,"현장품질감사"}</definedName>
    <definedName name="BV" localSheetId="12">#REF!</definedName>
    <definedName name="BV" localSheetId="14">#REF!</definedName>
    <definedName name="BV" localSheetId="13">#REF!</definedName>
    <definedName name="BV" localSheetId="19">#REF!</definedName>
    <definedName name="BV" localSheetId="15">#REF!</definedName>
    <definedName name="BV" localSheetId="17">#REF!</definedName>
    <definedName name="BV" localSheetId="16">#REF!</definedName>
    <definedName name="BV" localSheetId="18">#REF!</definedName>
    <definedName name="BV">#REF!</definedName>
    <definedName name="bvx" localSheetId="20" hidden="1">{#N/A,#N/A,FALSE,"토공2"}</definedName>
    <definedName name="bvx" localSheetId="4" hidden="1">{#N/A,#N/A,FALSE,"토공2"}</definedName>
    <definedName name="bvx" hidden="1">{#N/A,#N/A,FALSE,"토공2"}</definedName>
    <definedName name="BW" localSheetId="12">#REF!</definedName>
    <definedName name="BW" localSheetId="14">#REF!</definedName>
    <definedName name="BW" localSheetId="13">#REF!</definedName>
    <definedName name="BW" localSheetId="19">#REF!</definedName>
    <definedName name="BW" localSheetId="15">#REF!</definedName>
    <definedName name="BW" localSheetId="17">#REF!</definedName>
    <definedName name="BW" localSheetId="16">#REF!</definedName>
    <definedName name="BW" localSheetId="18">#REF!</definedName>
    <definedName name="BW">#REF!</definedName>
    <definedName name="C_" localSheetId="12">#N/A</definedName>
    <definedName name="C_" localSheetId="14">#N/A</definedName>
    <definedName name="C_" localSheetId="13">#N/A</definedName>
    <definedName name="C_" localSheetId="19">#N/A</definedName>
    <definedName name="C_" localSheetId="15">#REF!</definedName>
    <definedName name="C_" localSheetId="17">#REF!</definedName>
    <definedName name="C_" localSheetId="16">#REF!</definedName>
    <definedName name="C_" localSheetId="18">#REF!</definedName>
    <definedName name="C_">#REF!</definedName>
    <definedName name="CA" localSheetId="12">#REF!</definedName>
    <definedName name="CA" localSheetId="14">#REF!</definedName>
    <definedName name="CA" localSheetId="13">#REF!</definedName>
    <definedName name="CA" localSheetId="19">#REF!</definedName>
    <definedName name="CA" localSheetId="15">#REF!</definedName>
    <definedName name="CA" localSheetId="17">#REF!</definedName>
    <definedName name="CA" localSheetId="16">#REF!</definedName>
    <definedName name="CA" localSheetId="18">#REF!</definedName>
    <definedName name="CA">#REF!</definedName>
    <definedName name="camberWork" localSheetId="12">#N/A</definedName>
    <definedName name="camberWork" localSheetId="14">#N/A</definedName>
    <definedName name="camberWork" localSheetId="13">#N/A</definedName>
    <definedName name="camberWork" localSheetId="19">#N/A</definedName>
    <definedName name="camberWork">#N/A</definedName>
    <definedName name="CB" localSheetId="12">#REF!</definedName>
    <definedName name="CB" localSheetId="14">#REF!</definedName>
    <definedName name="CB" localSheetId="13">#REF!</definedName>
    <definedName name="CB" localSheetId="19">#REF!</definedName>
    <definedName name="CB">#REF!</definedName>
    <definedName name="CC" localSheetId="12">#REF!</definedName>
    <definedName name="CC" localSheetId="14">#REF!</definedName>
    <definedName name="CC" localSheetId="13">#REF!</definedName>
    <definedName name="CC" localSheetId="19">#REF!</definedName>
    <definedName name="CC">#REF!</definedName>
    <definedName name="CCC" localSheetId="12">#REF!</definedName>
    <definedName name="CCC" localSheetId="14">#REF!</definedName>
    <definedName name="CCC" localSheetId="13">#REF!</definedName>
    <definedName name="CCC" localSheetId="19">#REF!</definedName>
    <definedName name="CCC">#REF!</definedName>
    <definedName name="CCTV설비">#REF!</definedName>
    <definedName name="CD">#REF!</definedName>
    <definedName name="CE">#REF!</definedName>
    <definedName name="CF">#REF!</definedName>
    <definedName name="CG">#REF!</definedName>
    <definedName name="cgmh" localSheetId="20" hidden="1">{"'용역비'!$A$4:$C$8"}</definedName>
    <definedName name="cgmh" localSheetId="4" hidden="1">{"'용역비'!$A$4:$C$8"}</definedName>
    <definedName name="cgmh" hidden="1">{"'용역비'!$A$4:$C$8"}</definedName>
    <definedName name="CH">#REF!</definedName>
    <definedName name="CHDRHKF" localSheetId="20" hidden="1">{#N/A,#N/A,FALSE,"2~8번"}</definedName>
    <definedName name="CHDRHKF" localSheetId="4" hidden="1">{#N/A,#N/A,FALSE,"2~8번"}</definedName>
    <definedName name="CHDRHKF" hidden="1">{#N/A,#N/A,FALSE,"2~8번"}</definedName>
    <definedName name="CHECKVALVE25" localSheetId="12">#REF!</definedName>
    <definedName name="CHECKVALVE25" localSheetId="14">#REF!</definedName>
    <definedName name="CHECKVALVE25" localSheetId="13">#REF!</definedName>
    <definedName name="CHECKVALVE25" localSheetId="19">#REF!</definedName>
    <definedName name="CHECKVALVE25" localSheetId="15">#REF!</definedName>
    <definedName name="CHECKVALVE25" localSheetId="17">#REF!</definedName>
    <definedName name="CHECKVALVE25" localSheetId="16">#REF!</definedName>
    <definedName name="CHECKVALVE25" localSheetId="18">#REF!</definedName>
    <definedName name="CHECKVALVE25">#REF!</definedName>
    <definedName name="CHECKVALVE32" localSheetId="12">#REF!</definedName>
    <definedName name="CHECKVALVE32" localSheetId="14">#REF!</definedName>
    <definedName name="CHECKVALVE32" localSheetId="13">#REF!</definedName>
    <definedName name="CHECKVALVE32" localSheetId="19">#REF!</definedName>
    <definedName name="CHECKVALVE32" localSheetId="15">#REF!</definedName>
    <definedName name="CHECKVALVE32" localSheetId="17">#REF!</definedName>
    <definedName name="CHECKVALVE32" localSheetId="16">#REF!</definedName>
    <definedName name="CHECKVALVE32" localSheetId="18">#REF!</definedName>
    <definedName name="CHECKVALVE32">#REF!</definedName>
    <definedName name="CI" localSheetId="12">#REF!</definedName>
    <definedName name="CI" localSheetId="14">#REF!</definedName>
    <definedName name="CI" localSheetId="13">#REF!</definedName>
    <definedName name="CI" localSheetId="19">#REF!</definedName>
    <definedName name="CI" localSheetId="15">#REF!</definedName>
    <definedName name="CI" localSheetId="17">#REF!</definedName>
    <definedName name="CI" localSheetId="16">#REF!</definedName>
    <definedName name="CI" localSheetId="18">#REF!</definedName>
    <definedName name="CI">#REF!</definedName>
    <definedName name="CJ">#REF!</definedName>
    <definedName name="CLAY" localSheetId="20" hidden="1">{#N/A,#N/A,FALSE,"포장단가"}</definedName>
    <definedName name="CLAY" localSheetId="4" hidden="1">{#N/A,#N/A,FALSE,"포장단가"}</definedName>
    <definedName name="CLAY" hidden="1">{#N/A,#N/A,FALSE,"포장단가"}</definedName>
    <definedName name="CM" localSheetId="20" hidden="1">{#N/A,#N/A,FALSE,"현장 NCR 분석";#N/A,#N/A,FALSE,"현장품질감사";#N/A,#N/A,FALSE,"현장품질감사"}</definedName>
    <definedName name="CM" localSheetId="4" hidden="1">{#N/A,#N/A,FALSE,"현장 NCR 분석";#N/A,#N/A,FALSE,"현장품질감사";#N/A,#N/A,FALSE,"현장품질감사"}</definedName>
    <definedName name="CM" hidden="1">{#N/A,#N/A,FALSE,"현장 NCR 분석";#N/A,#N/A,FALSE,"현장품질감사";#N/A,#N/A,FALSE,"현장품질감사"}</definedName>
    <definedName name="cm철골공사시방서" localSheetId="20" hidden="1">{#N/A,#N/A,FALSE,"현장 NCR 분석";#N/A,#N/A,FALSE,"현장품질감사";#N/A,#N/A,FALSE,"현장품질감사"}</definedName>
    <definedName name="cm철골공사시방서" localSheetId="4" hidden="1">{#N/A,#N/A,FALSE,"현장 NCR 분석";#N/A,#N/A,FALSE,"현장품질감사";#N/A,#N/A,FALSE,"현장품질감사"}</definedName>
    <definedName name="cm철골공사시방서" hidden="1">{#N/A,#N/A,FALSE,"현장 NCR 분석";#N/A,#N/A,FALSE,"현장품질감사";#N/A,#N/A,FALSE,"현장품질감사"}</definedName>
    <definedName name="con" localSheetId="12">#REF!</definedName>
    <definedName name="con" localSheetId="14">#REF!</definedName>
    <definedName name="con" localSheetId="13">#REF!</definedName>
    <definedName name="con" localSheetId="19">#REF!</definedName>
    <definedName name="con" localSheetId="15">#REF!</definedName>
    <definedName name="con" localSheetId="17">#REF!</definedName>
    <definedName name="con" localSheetId="16">#REF!</definedName>
    <definedName name="con" localSheetId="18">#REF!</definedName>
    <definedName name="con">#REF!</definedName>
    <definedName name="CONDUIT" localSheetId="12">#REF!</definedName>
    <definedName name="CONDUIT" localSheetId="14">#REF!</definedName>
    <definedName name="CONDUIT" localSheetId="13">#REF!</definedName>
    <definedName name="CONDUIT" localSheetId="19">#REF!</definedName>
    <definedName name="CONDUIT" localSheetId="15">#REF!</definedName>
    <definedName name="CONDUIT" localSheetId="17">#REF!</definedName>
    <definedName name="CONDUIT" localSheetId="16">#REF!</definedName>
    <definedName name="CONDUIT" localSheetId="18">#REF!</definedName>
    <definedName name="CONDUIT">#REF!</definedName>
    <definedName name="CONSOL" localSheetId="12">#REF!</definedName>
    <definedName name="CONSOL" localSheetId="14">#REF!</definedName>
    <definedName name="CONSOL" localSheetId="13">#REF!</definedName>
    <definedName name="CONSOL" localSheetId="19">#REF!</definedName>
    <definedName name="CONSOL" localSheetId="15">'[18]1-1'!#REF!</definedName>
    <definedName name="CONSOL" localSheetId="17">'[18]1-1'!#REF!</definedName>
    <definedName name="CONSOL" localSheetId="16">'[18]1-1'!#REF!</definedName>
    <definedName name="CONSOL" localSheetId="18">'[18]1-1'!#REF!</definedName>
    <definedName name="CONSOL">'[18]1-1'!#REF!</definedName>
    <definedName name="COPING_L" localSheetId="12">#REF!</definedName>
    <definedName name="COPING_L" localSheetId="14">#REF!</definedName>
    <definedName name="COPING_L" localSheetId="13">#REF!</definedName>
    <definedName name="COPING_L" localSheetId="19">#REF!</definedName>
    <definedName name="COPING_L" localSheetId="15">'[19]COPING-1'!#REF!</definedName>
    <definedName name="COPING_L" localSheetId="17">'[19]COPING-1'!#REF!</definedName>
    <definedName name="COPING_L" localSheetId="16">'[19]COPING-1'!#REF!</definedName>
    <definedName name="COPING_L" localSheetId="18">'[19]COPING-1'!#REF!</definedName>
    <definedName name="COPING_L">'[19]COPING-1'!#REF!</definedName>
    <definedName name="COPING_W" localSheetId="12">#REF!</definedName>
    <definedName name="COPING_W" localSheetId="14">#REF!</definedName>
    <definedName name="COPING_W" localSheetId="13">#REF!</definedName>
    <definedName name="COPING_W" localSheetId="19">#REF!</definedName>
    <definedName name="COPING_W" localSheetId="15">'[19]COPING-1'!#REF!</definedName>
    <definedName name="COPING_W" localSheetId="17">'[19]COPING-1'!#REF!</definedName>
    <definedName name="COPING_W" localSheetId="16">'[19]COPING-1'!#REF!</definedName>
    <definedName name="COPING_W" localSheetId="18">'[19]COPING-1'!#REF!</definedName>
    <definedName name="COPING_W">'[19]COPING-1'!#REF!</definedName>
    <definedName name="CPU시험사001" localSheetId="12">#REF!</definedName>
    <definedName name="CPU시험사001" localSheetId="14">#REF!</definedName>
    <definedName name="CPU시험사001" localSheetId="13">#REF!</definedName>
    <definedName name="CPU시험사001" localSheetId="20">#REF!</definedName>
    <definedName name="CPU시험사001" localSheetId="19">#REF!</definedName>
    <definedName name="CPU시험사001" localSheetId="15">#REF!</definedName>
    <definedName name="CPU시험사001" localSheetId="17">#REF!</definedName>
    <definedName name="CPU시험사001" localSheetId="16">#REF!</definedName>
    <definedName name="CPU시험사001" localSheetId="18">#REF!</definedName>
    <definedName name="CPU시험사001">#REF!</definedName>
    <definedName name="CPU시험사002" localSheetId="20">#REF!</definedName>
    <definedName name="CPU시험사002" localSheetId="15">#REF!</definedName>
    <definedName name="CPU시험사002" localSheetId="17">#REF!</definedName>
    <definedName name="CPU시험사002" localSheetId="16">#REF!</definedName>
    <definedName name="CPU시험사002" localSheetId="18">#REF!</definedName>
    <definedName name="CPU시험사002">#REF!</definedName>
    <definedName name="CPU시험사011" localSheetId="20">#REF!</definedName>
    <definedName name="CPU시험사011" localSheetId="15">#REF!</definedName>
    <definedName name="CPU시험사011" localSheetId="17">#REF!</definedName>
    <definedName name="CPU시험사011" localSheetId="16">#REF!</definedName>
    <definedName name="CPU시험사011" localSheetId="18">#REF!</definedName>
    <definedName name="CPU시험사011">#REF!</definedName>
    <definedName name="CPU시험사982">#REF!</definedName>
    <definedName name="CPU시험사991">#REF!</definedName>
    <definedName name="CPU시험사992">#REF!</definedName>
    <definedName name="CR">#REF!</definedName>
    <definedName name="_xlnm.Criteria" localSheetId="12">#REF!</definedName>
    <definedName name="_xlnm.Criteria" localSheetId="14">#REF!</definedName>
    <definedName name="_xlnm.Criteria" localSheetId="13">#REF!</definedName>
    <definedName name="_xlnm.Criteria" localSheetId="20">#REF!</definedName>
    <definedName name="_xlnm.Criteria" localSheetId="19">#REF!</definedName>
    <definedName name="_xlnm.Criteria" localSheetId="15">#REF!</definedName>
    <definedName name="_xlnm.Criteria" localSheetId="17">#REF!</definedName>
    <definedName name="_xlnm.Criteria" localSheetId="16">#REF!</definedName>
    <definedName name="_xlnm.Criteria" localSheetId="18">#REF!</definedName>
    <definedName name="_xlnm.Criteria">#REF!</definedName>
    <definedName name="Criteria_MI" localSheetId="12">#REF!</definedName>
    <definedName name="Criteria_MI" localSheetId="14">#REF!</definedName>
    <definedName name="Criteria_MI" localSheetId="13">#REF!</definedName>
    <definedName name="Criteria_MI" localSheetId="19">#REF!</definedName>
    <definedName name="Criteria_MI" localSheetId="15">[20]공통가설!#REF!</definedName>
    <definedName name="Criteria_MI" localSheetId="17">[20]공통가설!#REF!</definedName>
    <definedName name="Criteria_MI" localSheetId="16">[20]공통가설!#REF!</definedName>
    <definedName name="Criteria_MI" localSheetId="18">[20]공통가설!#REF!</definedName>
    <definedName name="Criteria_MI">[20]공통가설!#REF!</definedName>
    <definedName name="CTC" localSheetId="12">#REF!</definedName>
    <definedName name="CTC" localSheetId="14">#REF!</definedName>
    <definedName name="CTC" localSheetId="13">#REF!</definedName>
    <definedName name="CTC" localSheetId="20">#REF!</definedName>
    <definedName name="CTC" localSheetId="19">#REF!</definedName>
    <definedName name="CTC" localSheetId="15">#REF!</definedName>
    <definedName name="CTC" localSheetId="17">#REF!</definedName>
    <definedName name="CTC" localSheetId="16">#REF!</definedName>
    <definedName name="CTC" localSheetId="18">#REF!</definedName>
    <definedName name="CTC">#REF!</definedName>
    <definedName name="cvc" hidden="1">#REF!</definedName>
    <definedName name="cxzbhvc" localSheetId="20" hidden="1">{#N/A,#N/A,FALSE,"현장 NCR 분석";#N/A,#N/A,FALSE,"현장품질감사";#N/A,#N/A,FALSE,"현장품질감사"}</definedName>
    <definedName name="cxzbhvc" localSheetId="4" hidden="1">{#N/A,#N/A,FALSE,"현장 NCR 분석";#N/A,#N/A,FALSE,"현장품질감사";#N/A,#N/A,FALSE,"현장품질감사"}</definedName>
    <definedName name="cxzbhvc" hidden="1">{#N/A,#N/A,FALSE,"현장 NCR 분석";#N/A,#N/A,FALSE,"현장품질감사";#N/A,#N/A,FALSE,"현장품질감사"}</definedName>
    <definedName name="D" localSheetId="12">#REF!</definedName>
    <definedName name="D" localSheetId="14">#REF!</definedName>
    <definedName name="D" localSheetId="13">#REF!</definedName>
    <definedName name="D" localSheetId="19">#REF!</definedName>
    <definedName name="D">[21]대치판정!#REF!</definedName>
    <definedName name="D_FE" localSheetId="12">#REF!</definedName>
    <definedName name="D_FE" localSheetId="14">#REF!</definedName>
    <definedName name="D_FE" localSheetId="13">#REF!</definedName>
    <definedName name="D_FE" localSheetId="20">#REF!</definedName>
    <definedName name="D_FE" localSheetId="19">#REF!</definedName>
    <definedName name="D_FE" localSheetId="15">#REF!</definedName>
    <definedName name="D_FE" localSheetId="17">#REF!</definedName>
    <definedName name="D_FE" localSheetId="16">#REF!</definedName>
    <definedName name="D_FE" localSheetId="18">#REF!</definedName>
    <definedName name="D_FE">#REF!</definedName>
    <definedName name="D_FO" localSheetId="20">#REF!</definedName>
    <definedName name="D_FO" localSheetId="15">#REF!</definedName>
    <definedName name="D_FO" localSheetId="17">#REF!</definedName>
    <definedName name="D_FO" localSheetId="16">#REF!</definedName>
    <definedName name="D_FO" localSheetId="18">#REF!</definedName>
    <definedName name="D_FO">#REF!</definedName>
    <definedName name="DA" localSheetId="20">#REF!</definedName>
    <definedName name="DA" localSheetId="15">#REF!</definedName>
    <definedName name="DA" localSheetId="17">#REF!</definedName>
    <definedName name="DA" localSheetId="16">#REF!</definedName>
    <definedName name="DA" localSheetId="18">#REF!</definedName>
    <definedName name="DA">#REF!</definedName>
    <definedName name="DANGA" localSheetId="12">#REF!,#REF!</definedName>
    <definedName name="DANGA" localSheetId="14">#REF!,#REF!</definedName>
    <definedName name="DANGA" localSheetId="13">#REF!,#REF!</definedName>
    <definedName name="DANGA" localSheetId="20">#REF!,#REF!</definedName>
    <definedName name="DANGA" localSheetId="19">#REF!,#REF!</definedName>
    <definedName name="DANGA" localSheetId="15">#REF!,#REF!</definedName>
    <definedName name="DANGA" localSheetId="17">#REF!,#REF!</definedName>
    <definedName name="DANGA" localSheetId="16">#REF!,#REF!</definedName>
    <definedName name="DANGA" localSheetId="18">#REF!,#REF!</definedName>
    <definedName name="DANGA">#REF!,#REF!</definedName>
    <definedName name="DATA">#N/A</definedName>
    <definedName name="_xlnm.Database" localSheetId="12">#REF!</definedName>
    <definedName name="_xlnm.Database" localSheetId="14">#REF!</definedName>
    <definedName name="_xlnm.Database" localSheetId="13">#REF!</definedName>
    <definedName name="_xlnm.Database" localSheetId="19">#REF!</definedName>
    <definedName name="_xlnm.Database" localSheetId="15">#REF!</definedName>
    <definedName name="_xlnm.Database" localSheetId="17">#REF!</definedName>
    <definedName name="_xlnm.Database" localSheetId="16">#REF!</definedName>
    <definedName name="_xlnm.Database" localSheetId="18">#REF!</definedName>
    <definedName name="_xlnm.Database">#REF!</definedName>
    <definedName name="database2">#REF!</definedName>
    <definedName name="dataww" localSheetId="20" hidden="1">#REF!</definedName>
    <definedName name="dataww" localSheetId="22" hidden="1">#REF!</definedName>
    <definedName name="dataww" localSheetId="10" hidden="1">#REF!</definedName>
    <definedName name="dataww" localSheetId="8" hidden="1">#REF!</definedName>
    <definedName name="dataww" localSheetId="4" hidden="1">#REF!</definedName>
    <definedName name="dataww" hidden="1">#REF!</definedName>
    <definedName name="DB">#REF!</definedName>
    <definedName name="DC">#REF!</definedName>
    <definedName name="DD">#REF!</definedName>
    <definedName name="ddd">#REF!</definedName>
    <definedName name="DDDD" localSheetId="12">#REF!</definedName>
    <definedName name="DDDD" localSheetId="14">#REF!</definedName>
    <definedName name="DDDD" localSheetId="13">#REF!</definedName>
    <definedName name="DDDD" localSheetId="20" hidden="1">{#N/A,#N/A,FALSE,"전력간선"}</definedName>
    <definedName name="DDDD" localSheetId="19">#REF!</definedName>
    <definedName name="DDDD" localSheetId="15" hidden="1">{#N/A,#N/A,FALSE,"전력간선"}</definedName>
    <definedName name="DDDD" localSheetId="17" hidden="1">{#N/A,#N/A,FALSE,"전력간선"}</definedName>
    <definedName name="DDDD" localSheetId="16" hidden="1">{#N/A,#N/A,FALSE,"전력간선"}</definedName>
    <definedName name="DDDD" localSheetId="18" hidden="1">{#N/A,#N/A,FALSE,"전력간선"}</definedName>
    <definedName name="DDDD" localSheetId="4" hidden="1">{#N/A,#N/A,FALSE,"전력간선"}</definedName>
    <definedName name="DDDD" hidden="1">{#N/A,#N/A,FALSE,"전력간선"}</definedName>
    <definedName name="ddddd" hidden="1">#REF!</definedName>
    <definedName name="dddddd" localSheetId="12" hidden="1">{#N/A,#N/A,FALSE,"이정표"}</definedName>
    <definedName name="dddddd" localSheetId="14" hidden="1">{#N/A,#N/A,FALSE,"이정표"}</definedName>
    <definedName name="dddddd" localSheetId="13" hidden="1">{#N/A,#N/A,FALSE,"이정표"}</definedName>
    <definedName name="dddddd" localSheetId="20" hidden="1">{#N/A,#N/A,FALSE,"이정표"}</definedName>
    <definedName name="dddddd" localSheetId="22" hidden="1">{#N/A,#N/A,FALSE,"이정표"}</definedName>
    <definedName name="dddddd" localSheetId="25" hidden="1">{#N/A,#N/A,FALSE,"이정표"}</definedName>
    <definedName name="dddddd" localSheetId="19" hidden="1">{#N/A,#N/A,FALSE,"이정표"}</definedName>
    <definedName name="dddddd" localSheetId="15" hidden="1">{#N/A,#N/A,FALSE,"이정표"}</definedName>
    <definedName name="dddddd" localSheetId="17" hidden="1">{#N/A,#N/A,FALSE,"이정표"}</definedName>
    <definedName name="dddddd" localSheetId="16" hidden="1">{#N/A,#N/A,FALSE,"이정표"}</definedName>
    <definedName name="dddddd" localSheetId="18" hidden="1">{#N/A,#N/A,FALSE,"이정표"}</definedName>
    <definedName name="dddddd" localSheetId="4" hidden="1">{#N/A,#N/A,FALSE,"이정표"}</definedName>
    <definedName name="dddddd" hidden="1">{#N/A,#N/A,FALSE,"이정표"}</definedName>
    <definedName name="DDE">#REF!</definedName>
    <definedName name="ddf">#REF!</definedName>
    <definedName name="ddjjj" localSheetId="12">#REF!</definedName>
    <definedName name="ddjjj" localSheetId="14">#REF!</definedName>
    <definedName name="ddjjj" localSheetId="13">#REF!</definedName>
    <definedName name="ddjjj" localSheetId="19">#REF!</definedName>
    <definedName name="ddjjj">#REF!</definedName>
    <definedName name="DDO">#REF!</definedName>
    <definedName name="DE">#REF!</definedName>
    <definedName name="DECK_PLATE">#REF!</definedName>
    <definedName name="df">#REF!</definedName>
    <definedName name="DFASDF" hidden="1">#REF!</definedName>
    <definedName name="DFASFD" localSheetId="12" hidden="1">{#N/A,#N/A,FALSE,"골재소요량";#N/A,#N/A,FALSE,"골재소요량"}</definedName>
    <definedName name="DFASFD" localSheetId="14" hidden="1">{#N/A,#N/A,FALSE,"골재소요량";#N/A,#N/A,FALSE,"골재소요량"}</definedName>
    <definedName name="DFASFD" localSheetId="13" hidden="1">{#N/A,#N/A,FALSE,"골재소요량";#N/A,#N/A,FALSE,"골재소요량"}</definedName>
    <definedName name="DFASFD" localSheetId="20" hidden="1">{#N/A,#N/A,FALSE,"골재소요량";#N/A,#N/A,FALSE,"골재소요량"}</definedName>
    <definedName name="DFASFD" localSheetId="22" hidden="1">{#N/A,#N/A,FALSE,"골재소요량";#N/A,#N/A,FALSE,"골재소요량"}</definedName>
    <definedName name="DFASFD" localSheetId="25" hidden="1">{#N/A,#N/A,FALSE,"골재소요량";#N/A,#N/A,FALSE,"골재소요량"}</definedName>
    <definedName name="DFASFD" localSheetId="19" hidden="1">{#N/A,#N/A,FALSE,"골재소요량";#N/A,#N/A,FALSE,"골재소요량"}</definedName>
    <definedName name="DFASFD" localSheetId="15" hidden="1">{#N/A,#N/A,FALSE,"골재소요량";#N/A,#N/A,FALSE,"골재소요량"}</definedName>
    <definedName name="DFASFD" localSheetId="17" hidden="1">{#N/A,#N/A,FALSE,"골재소요량";#N/A,#N/A,FALSE,"골재소요량"}</definedName>
    <definedName name="DFASFD" localSheetId="16" hidden="1">{#N/A,#N/A,FALSE,"골재소요량";#N/A,#N/A,FALSE,"골재소요량"}</definedName>
    <definedName name="DFASFD" localSheetId="18" hidden="1">{#N/A,#N/A,FALSE,"골재소요량";#N/A,#N/A,FALSE,"골재소요량"}</definedName>
    <definedName name="DFASFD" localSheetId="4" hidden="1">{#N/A,#N/A,FALSE,"골재소요량";#N/A,#N/A,FALSE,"골재소요량"}</definedName>
    <definedName name="DFASFD" hidden="1">{#N/A,#N/A,FALSE,"골재소요량";#N/A,#N/A,FALSE,"골재소요량"}</definedName>
    <definedName name="dfasfdasfdasfasd" localSheetId="20" hidden="1">{"'산출근거'!$B$4:$D$8"}</definedName>
    <definedName name="dfasfdasfdasfasd" localSheetId="4" hidden="1">{"'산출근거'!$B$4:$D$8"}</definedName>
    <definedName name="dfasfdasfdasfasd" hidden="1">{"'산출근거'!$B$4:$D$8"}</definedName>
    <definedName name="DFDASFGDASG" localSheetId="12" hidden="1">{#N/A,#N/A,FALSE,"단가표지"}</definedName>
    <definedName name="DFDASFGDASG" localSheetId="14" hidden="1">{#N/A,#N/A,FALSE,"단가표지"}</definedName>
    <definedName name="DFDASFGDASG" localSheetId="13" hidden="1">{#N/A,#N/A,FALSE,"단가표지"}</definedName>
    <definedName name="DFDASFGDASG" localSheetId="20" hidden="1">{#N/A,#N/A,FALSE,"단가표지"}</definedName>
    <definedName name="DFDASFGDASG" localSheetId="22" hidden="1">{#N/A,#N/A,FALSE,"단가표지"}</definedName>
    <definedName name="DFDASFGDASG" localSheetId="25" hidden="1">{#N/A,#N/A,FALSE,"단가표지"}</definedName>
    <definedName name="DFDASFGDASG" localSheetId="19" hidden="1">{#N/A,#N/A,FALSE,"단가표지"}</definedName>
    <definedName name="DFDASFGDASG" localSheetId="15" hidden="1">{#N/A,#N/A,FALSE,"단가표지"}</definedName>
    <definedName name="DFDASFGDASG" localSheetId="17" hidden="1">{#N/A,#N/A,FALSE,"단가표지"}</definedName>
    <definedName name="DFDASFGDASG" localSheetId="16" hidden="1">{#N/A,#N/A,FALSE,"단가표지"}</definedName>
    <definedName name="DFDASFGDASG" localSheetId="18" hidden="1">{#N/A,#N/A,FALSE,"단가표지"}</definedName>
    <definedName name="DFDASFGDASG" localSheetId="4" hidden="1">{#N/A,#N/A,FALSE,"단가표지"}</definedName>
    <definedName name="DFDASFGDASG" hidden="1">{#N/A,#N/A,FALSE,"단가표지"}</definedName>
    <definedName name="DFDF" localSheetId="12" hidden="1">{#N/A,#N/A,FALSE,"조골재"}</definedName>
    <definedName name="DFDF" localSheetId="14" hidden="1">{#N/A,#N/A,FALSE,"조골재"}</definedName>
    <definedName name="DFDF" localSheetId="13" hidden="1">{#N/A,#N/A,FALSE,"조골재"}</definedName>
    <definedName name="DFDF" localSheetId="20" hidden="1">{#N/A,#N/A,FALSE,"조골재"}</definedName>
    <definedName name="DFDF" localSheetId="22" hidden="1">{#N/A,#N/A,FALSE,"조골재"}</definedName>
    <definedName name="DFDF" localSheetId="25" hidden="1">{#N/A,#N/A,FALSE,"조골재"}</definedName>
    <definedName name="DFDF" localSheetId="19" hidden="1">{#N/A,#N/A,FALSE,"조골재"}</definedName>
    <definedName name="DFDF" localSheetId="15" hidden="1">{#N/A,#N/A,FALSE,"조골재"}</definedName>
    <definedName name="DFDF" localSheetId="17" hidden="1">{#N/A,#N/A,FALSE,"조골재"}</definedName>
    <definedName name="DFDF" localSheetId="16" hidden="1">{#N/A,#N/A,FALSE,"조골재"}</definedName>
    <definedName name="DFDF" localSheetId="18" hidden="1">{#N/A,#N/A,FALSE,"조골재"}</definedName>
    <definedName name="DFDF" localSheetId="4" hidden="1">{#N/A,#N/A,FALSE,"조골재"}</definedName>
    <definedName name="DFDF" hidden="1">{#N/A,#N/A,FALSE,"조골재"}</definedName>
    <definedName name="DFDFDF" localSheetId="12" hidden="1">{#N/A,#N/A,FALSE,"단가표지"}</definedName>
    <definedName name="DFDFDF" localSheetId="14" hidden="1">{#N/A,#N/A,FALSE,"단가표지"}</definedName>
    <definedName name="DFDFDF" localSheetId="13" hidden="1">{#N/A,#N/A,FALSE,"단가표지"}</definedName>
    <definedName name="DFDFDF" localSheetId="20" hidden="1">{#N/A,#N/A,FALSE,"단가표지"}</definedName>
    <definedName name="DFDFDF" localSheetId="22" hidden="1">{#N/A,#N/A,FALSE,"단가표지"}</definedName>
    <definedName name="DFDFDF" localSheetId="25" hidden="1">{#N/A,#N/A,FALSE,"단가표지"}</definedName>
    <definedName name="DFDFDF" localSheetId="19" hidden="1">{#N/A,#N/A,FALSE,"단가표지"}</definedName>
    <definedName name="DFDFDF" localSheetId="15" hidden="1">{#N/A,#N/A,FALSE,"단가표지"}</definedName>
    <definedName name="DFDFDF" localSheetId="17" hidden="1">{#N/A,#N/A,FALSE,"단가표지"}</definedName>
    <definedName name="DFDFDF" localSheetId="16" hidden="1">{#N/A,#N/A,FALSE,"단가표지"}</definedName>
    <definedName name="DFDFDF" localSheetId="18" hidden="1">{#N/A,#N/A,FALSE,"단가표지"}</definedName>
    <definedName name="DFDFDF" localSheetId="4" hidden="1">{#N/A,#N/A,FALSE,"단가표지"}</definedName>
    <definedName name="DFDFDF" hidden="1">{#N/A,#N/A,FALSE,"단가표지"}</definedName>
    <definedName name="DFDSADFADSF" localSheetId="12" hidden="1">{#N/A,#N/A,FALSE,"2~8번"}</definedName>
    <definedName name="DFDSADFADSF" localSheetId="14" hidden="1">{#N/A,#N/A,FALSE,"2~8번"}</definedName>
    <definedName name="DFDSADFADSF" localSheetId="13" hidden="1">{#N/A,#N/A,FALSE,"2~8번"}</definedName>
    <definedName name="DFDSADFADSF" localSheetId="20" hidden="1">{#N/A,#N/A,FALSE,"2~8번"}</definedName>
    <definedName name="DFDSADFADSF" localSheetId="22" hidden="1">{#N/A,#N/A,FALSE,"2~8번"}</definedName>
    <definedName name="DFDSADFADSF" localSheetId="25" hidden="1">{#N/A,#N/A,FALSE,"2~8번"}</definedName>
    <definedName name="DFDSADFADSF" localSheetId="19" hidden="1">{#N/A,#N/A,FALSE,"2~8번"}</definedName>
    <definedName name="DFDSADFADSF" localSheetId="15" hidden="1">{#N/A,#N/A,FALSE,"2~8번"}</definedName>
    <definedName name="DFDSADFADSF" localSheetId="17" hidden="1">{#N/A,#N/A,FALSE,"2~8번"}</definedName>
    <definedName name="DFDSADFADSF" localSheetId="16" hidden="1">{#N/A,#N/A,FALSE,"2~8번"}</definedName>
    <definedName name="DFDSADFADSF" localSheetId="18" hidden="1">{#N/A,#N/A,FALSE,"2~8번"}</definedName>
    <definedName name="DFDSADFADSF" localSheetId="4" hidden="1">{#N/A,#N/A,FALSE,"2~8번"}</definedName>
    <definedName name="DFDSADFADSF" hidden="1">{#N/A,#N/A,FALSE,"2~8번"}</definedName>
    <definedName name="DFDSAFDFD" localSheetId="12" hidden="1">{#N/A,#N/A,FALSE,"부대1"}</definedName>
    <definedName name="DFDSAFDFD" localSheetId="14" hidden="1">{#N/A,#N/A,FALSE,"부대1"}</definedName>
    <definedName name="DFDSAFDFD" localSheetId="13" hidden="1">{#N/A,#N/A,FALSE,"부대1"}</definedName>
    <definedName name="DFDSAFDFD" localSheetId="20" hidden="1">{#N/A,#N/A,FALSE,"부대1"}</definedName>
    <definedName name="DFDSAFDFD" localSheetId="22" hidden="1">{#N/A,#N/A,FALSE,"부대1"}</definedName>
    <definedName name="DFDSAFDFD" localSheetId="25" hidden="1">{#N/A,#N/A,FALSE,"부대1"}</definedName>
    <definedName name="DFDSAFDFD" localSheetId="19" hidden="1">{#N/A,#N/A,FALSE,"부대1"}</definedName>
    <definedName name="DFDSAFDFD" localSheetId="15" hidden="1">{#N/A,#N/A,FALSE,"부대1"}</definedName>
    <definedName name="DFDSAFDFD" localSheetId="17" hidden="1">{#N/A,#N/A,FALSE,"부대1"}</definedName>
    <definedName name="DFDSAFDFD" localSheetId="16" hidden="1">{#N/A,#N/A,FALSE,"부대1"}</definedName>
    <definedName name="DFDSAFDFD" localSheetId="18" hidden="1">{#N/A,#N/A,FALSE,"부대1"}</definedName>
    <definedName name="DFDSAFDFD" localSheetId="4" hidden="1">{#N/A,#N/A,FALSE,"부대1"}</definedName>
    <definedName name="DFDSAFDFD" hidden="1">{#N/A,#N/A,FALSE,"부대1"}</definedName>
    <definedName name="DFDSAFSFG" localSheetId="12" hidden="1">{#N/A,#N/A,FALSE,"구조2"}</definedName>
    <definedName name="DFDSAFSFG" localSheetId="14" hidden="1">{#N/A,#N/A,FALSE,"구조2"}</definedName>
    <definedName name="DFDSAFSFG" localSheetId="13" hidden="1">{#N/A,#N/A,FALSE,"구조2"}</definedName>
    <definedName name="DFDSAFSFG" localSheetId="20" hidden="1">{#N/A,#N/A,FALSE,"구조2"}</definedName>
    <definedName name="DFDSAFSFG" localSheetId="22" hidden="1">{#N/A,#N/A,FALSE,"구조2"}</definedName>
    <definedName name="DFDSAFSFG" localSheetId="25" hidden="1">{#N/A,#N/A,FALSE,"구조2"}</definedName>
    <definedName name="DFDSAFSFG" localSheetId="19" hidden="1">{#N/A,#N/A,FALSE,"구조2"}</definedName>
    <definedName name="DFDSAFSFG" localSheetId="15" hidden="1">{#N/A,#N/A,FALSE,"구조2"}</definedName>
    <definedName name="DFDSAFSFG" localSheetId="17" hidden="1">{#N/A,#N/A,FALSE,"구조2"}</definedName>
    <definedName name="DFDSAFSFG" localSheetId="16" hidden="1">{#N/A,#N/A,FALSE,"구조2"}</definedName>
    <definedName name="DFDSAFSFG" localSheetId="18" hidden="1">{#N/A,#N/A,FALSE,"구조2"}</definedName>
    <definedName name="DFDSAFSFG" localSheetId="4" hidden="1">{#N/A,#N/A,FALSE,"구조2"}</definedName>
    <definedName name="DFDSAFSFG" hidden="1">{#N/A,#N/A,FALSE,"구조2"}</definedName>
    <definedName name="DFDSAGFDSAG" localSheetId="12" hidden="1">{#N/A,#N/A,FALSE,"혼합골재"}</definedName>
    <definedName name="DFDSAGFDSAG" localSheetId="14" hidden="1">{#N/A,#N/A,FALSE,"혼합골재"}</definedName>
    <definedName name="DFDSAGFDSAG" localSheetId="13" hidden="1">{#N/A,#N/A,FALSE,"혼합골재"}</definedName>
    <definedName name="DFDSAGFDSAG" localSheetId="20" hidden="1">{#N/A,#N/A,FALSE,"혼합골재"}</definedName>
    <definedName name="DFDSAGFDSAG" localSheetId="22" hidden="1">{#N/A,#N/A,FALSE,"혼합골재"}</definedName>
    <definedName name="DFDSAGFDSAG" localSheetId="25" hidden="1">{#N/A,#N/A,FALSE,"혼합골재"}</definedName>
    <definedName name="DFDSAGFDSAG" localSheetId="19" hidden="1">{#N/A,#N/A,FALSE,"혼합골재"}</definedName>
    <definedName name="DFDSAGFDSAG" localSheetId="15" hidden="1">{#N/A,#N/A,FALSE,"혼합골재"}</definedName>
    <definedName name="DFDSAGFDSAG" localSheetId="17" hidden="1">{#N/A,#N/A,FALSE,"혼합골재"}</definedName>
    <definedName name="DFDSAGFDSAG" localSheetId="16" hidden="1">{#N/A,#N/A,FALSE,"혼합골재"}</definedName>
    <definedName name="DFDSAGFDSAG" localSheetId="18" hidden="1">{#N/A,#N/A,FALSE,"혼합골재"}</definedName>
    <definedName name="DFDSAGFDSAG" localSheetId="4" hidden="1">{#N/A,#N/A,FALSE,"혼합골재"}</definedName>
    <definedName name="DFDSAGFDSAG" hidden="1">{#N/A,#N/A,FALSE,"혼합골재"}</definedName>
    <definedName name="DFDSFD" localSheetId="12" hidden="1">{#N/A,#N/A,FALSE,"속도"}</definedName>
    <definedName name="DFDSFD" localSheetId="14" hidden="1">{#N/A,#N/A,FALSE,"속도"}</definedName>
    <definedName name="DFDSFD" localSheetId="13" hidden="1">{#N/A,#N/A,FALSE,"속도"}</definedName>
    <definedName name="DFDSFD" localSheetId="20" hidden="1">{#N/A,#N/A,FALSE,"속도"}</definedName>
    <definedName name="DFDSFD" localSheetId="22" hidden="1">{#N/A,#N/A,FALSE,"속도"}</definedName>
    <definedName name="DFDSFD" localSheetId="25" hidden="1">{#N/A,#N/A,FALSE,"속도"}</definedName>
    <definedName name="DFDSFD" localSheetId="19" hidden="1">{#N/A,#N/A,FALSE,"속도"}</definedName>
    <definedName name="DFDSFD" localSheetId="15" hidden="1">{#N/A,#N/A,FALSE,"속도"}</definedName>
    <definedName name="DFDSFD" localSheetId="17" hidden="1">{#N/A,#N/A,FALSE,"속도"}</definedName>
    <definedName name="DFDSFD" localSheetId="16" hidden="1">{#N/A,#N/A,FALSE,"속도"}</definedName>
    <definedName name="DFDSFD" localSheetId="18" hidden="1">{#N/A,#N/A,FALSE,"속도"}</definedName>
    <definedName name="DFDSFD" localSheetId="4" hidden="1">{#N/A,#N/A,FALSE,"속도"}</definedName>
    <definedName name="DFDSFD" hidden="1">{#N/A,#N/A,FALSE,"속도"}</definedName>
    <definedName name="DFDSFDFDFD" localSheetId="12" hidden="1">{#N/A,#N/A,FALSE,"구조1"}</definedName>
    <definedName name="DFDSFDFDFD" localSheetId="14" hidden="1">{#N/A,#N/A,FALSE,"구조1"}</definedName>
    <definedName name="DFDSFDFDFD" localSheetId="13" hidden="1">{#N/A,#N/A,FALSE,"구조1"}</definedName>
    <definedName name="DFDSFDFDFD" localSheetId="20" hidden="1">{#N/A,#N/A,FALSE,"구조1"}</definedName>
    <definedName name="DFDSFDFDFD" localSheetId="22" hidden="1">{#N/A,#N/A,FALSE,"구조1"}</definedName>
    <definedName name="DFDSFDFDFD" localSheetId="25" hidden="1">{#N/A,#N/A,FALSE,"구조1"}</definedName>
    <definedName name="DFDSFDFDFD" localSheetId="19" hidden="1">{#N/A,#N/A,FALSE,"구조1"}</definedName>
    <definedName name="DFDSFDFDFD" localSheetId="15" hidden="1">{#N/A,#N/A,FALSE,"구조1"}</definedName>
    <definedName name="DFDSFDFDFD" localSheetId="17" hidden="1">{#N/A,#N/A,FALSE,"구조1"}</definedName>
    <definedName name="DFDSFDFDFD" localSheetId="16" hidden="1">{#N/A,#N/A,FALSE,"구조1"}</definedName>
    <definedName name="DFDSFDFDFD" localSheetId="18" hidden="1">{#N/A,#N/A,FALSE,"구조1"}</definedName>
    <definedName name="DFDSFDFDFD" localSheetId="4" hidden="1">{#N/A,#N/A,FALSE,"구조1"}</definedName>
    <definedName name="DFDSFDFDFD" hidden="1">{#N/A,#N/A,FALSE,"구조1"}</definedName>
    <definedName name="DFDSFDS" localSheetId="12" hidden="1">{#N/A,#N/A,FALSE,"부대2"}</definedName>
    <definedName name="DFDSFDS" localSheetId="14" hidden="1">{#N/A,#N/A,FALSE,"부대2"}</definedName>
    <definedName name="DFDSFDS" localSheetId="13" hidden="1">{#N/A,#N/A,FALSE,"부대2"}</definedName>
    <definedName name="DFDSFDS" localSheetId="20" hidden="1">{#N/A,#N/A,FALSE,"부대2"}</definedName>
    <definedName name="DFDSFDS" localSheetId="22" hidden="1">{#N/A,#N/A,FALSE,"부대2"}</definedName>
    <definedName name="DFDSFDS" localSheetId="25" hidden="1">{#N/A,#N/A,FALSE,"부대2"}</definedName>
    <definedName name="DFDSFDS" localSheetId="19" hidden="1">{#N/A,#N/A,FALSE,"부대2"}</definedName>
    <definedName name="DFDSFDS" localSheetId="15" hidden="1">{#N/A,#N/A,FALSE,"부대2"}</definedName>
    <definedName name="DFDSFDS" localSheetId="17" hidden="1">{#N/A,#N/A,FALSE,"부대2"}</definedName>
    <definedName name="DFDSFDS" localSheetId="16" hidden="1">{#N/A,#N/A,FALSE,"부대2"}</definedName>
    <definedName name="DFDSFDS" localSheetId="18" hidden="1">{#N/A,#N/A,FALSE,"부대2"}</definedName>
    <definedName name="DFDSFDS" localSheetId="4" hidden="1">{#N/A,#N/A,FALSE,"부대2"}</definedName>
    <definedName name="DFDSFDS" hidden="1">{#N/A,#N/A,FALSE,"부대2"}</definedName>
    <definedName name="DFDSSF" localSheetId="12" hidden="1">{#N/A,#N/A,FALSE,"이정표"}</definedName>
    <definedName name="DFDSSF" localSheetId="14" hidden="1">{#N/A,#N/A,FALSE,"이정표"}</definedName>
    <definedName name="DFDSSF" localSheetId="13" hidden="1">{#N/A,#N/A,FALSE,"이정표"}</definedName>
    <definedName name="DFDSSF" localSheetId="20" hidden="1">{#N/A,#N/A,FALSE,"이정표"}</definedName>
    <definedName name="DFDSSF" localSheetId="22" hidden="1">{#N/A,#N/A,FALSE,"이정표"}</definedName>
    <definedName name="DFDSSF" localSheetId="25" hidden="1">{#N/A,#N/A,FALSE,"이정표"}</definedName>
    <definedName name="DFDSSF" localSheetId="19" hidden="1">{#N/A,#N/A,FALSE,"이정표"}</definedName>
    <definedName name="DFDSSF" localSheetId="15" hidden="1">{#N/A,#N/A,FALSE,"이정표"}</definedName>
    <definedName name="DFDSSF" localSheetId="17" hidden="1">{#N/A,#N/A,FALSE,"이정표"}</definedName>
    <definedName name="DFDSSF" localSheetId="16" hidden="1">{#N/A,#N/A,FALSE,"이정표"}</definedName>
    <definedName name="DFDSSF" localSheetId="18" hidden="1">{#N/A,#N/A,FALSE,"이정표"}</definedName>
    <definedName name="DFDSSF" localSheetId="4" hidden="1">{#N/A,#N/A,FALSE,"이정표"}</definedName>
    <definedName name="DFDSSF" hidden="1">{#N/A,#N/A,FALSE,"이정표"}</definedName>
    <definedName name="dfg"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localSheetId="12" hidden="1">{#N/A,#N/A,FALSE,"운반시간"}</definedName>
    <definedName name="DFGADSGAFDG" localSheetId="14" hidden="1">{#N/A,#N/A,FALSE,"운반시간"}</definedName>
    <definedName name="DFGADSGAFDG" localSheetId="13" hidden="1">{#N/A,#N/A,FALSE,"운반시간"}</definedName>
    <definedName name="DFGADSGAFDG" localSheetId="20" hidden="1">{#N/A,#N/A,FALSE,"운반시간"}</definedName>
    <definedName name="DFGADSGAFDG" localSheetId="22" hidden="1">{#N/A,#N/A,FALSE,"운반시간"}</definedName>
    <definedName name="DFGADSGAFDG" localSheetId="25" hidden="1">{#N/A,#N/A,FALSE,"운반시간"}</definedName>
    <definedName name="DFGADSGAFDG" localSheetId="19" hidden="1">{#N/A,#N/A,FALSE,"운반시간"}</definedName>
    <definedName name="DFGADSGAFDG" localSheetId="15" hidden="1">{#N/A,#N/A,FALSE,"운반시간"}</definedName>
    <definedName name="DFGADSGAFDG" localSheetId="17" hidden="1">{#N/A,#N/A,FALSE,"운반시간"}</definedName>
    <definedName name="DFGADSGAFDG" localSheetId="16" hidden="1">{#N/A,#N/A,FALSE,"운반시간"}</definedName>
    <definedName name="DFGADSGAFDG" localSheetId="18" hidden="1">{#N/A,#N/A,FALSE,"운반시간"}</definedName>
    <definedName name="DFGADSGAFDG" localSheetId="4" hidden="1">{#N/A,#N/A,FALSE,"운반시간"}</definedName>
    <definedName name="DFGADSGAFDG" hidden="1">{#N/A,#N/A,FALSE,"운반시간"}</definedName>
    <definedName name="dfggh"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sdfg" localSheetId="12" hidden="1">{#N/A,#N/A,FALSE,"포장단가"}</definedName>
    <definedName name="dfgsdfg" localSheetId="14" hidden="1">{#N/A,#N/A,FALSE,"포장단가"}</definedName>
    <definedName name="dfgsdfg" localSheetId="13" hidden="1">{#N/A,#N/A,FALSE,"포장단가"}</definedName>
    <definedName name="dfgsdfg" localSheetId="20" hidden="1">{#N/A,#N/A,FALSE,"포장단가"}</definedName>
    <definedName name="dfgsdfg" localSheetId="22" hidden="1">{#N/A,#N/A,FALSE,"포장단가"}</definedName>
    <definedName name="dfgsdfg" localSheetId="25" hidden="1">{#N/A,#N/A,FALSE,"포장단가"}</definedName>
    <definedName name="dfgsdfg" localSheetId="19" hidden="1">{#N/A,#N/A,FALSE,"포장단가"}</definedName>
    <definedName name="dfgsdfg" localSheetId="15" hidden="1">{#N/A,#N/A,FALSE,"포장단가"}</definedName>
    <definedName name="dfgsdfg" localSheetId="17" hidden="1">{#N/A,#N/A,FALSE,"포장단가"}</definedName>
    <definedName name="dfgsdfg" localSheetId="16" hidden="1">{#N/A,#N/A,FALSE,"포장단가"}</definedName>
    <definedName name="dfgsdfg" localSheetId="18" hidden="1">{#N/A,#N/A,FALSE,"포장단가"}</definedName>
    <definedName name="dfgsdfg" localSheetId="4" hidden="1">{#N/A,#N/A,FALSE,"포장단가"}</definedName>
    <definedName name="dfgsdfg" hidden="1">{#N/A,#N/A,FALSE,"포장단가"}</definedName>
    <definedName name="dfgtrytr" localSheetId="20" hidden="1">{#N/A,#N/A,FALSE,"현장 NCR 분석";#N/A,#N/A,FALSE,"현장품질감사";#N/A,#N/A,FALSE,"현장품질감사"}</definedName>
    <definedName name="dfgtrytr" localSheetId="4" hidden="1">{#N/A,#N/A,FALSE,"현장 NCR 분석";#N/A,#N/A,FALSE,"현장품질감사";#N/A,#N/A,FALSE,"현장품질감사"}</definedName>
    <definedName name="dfgtrytr" hidden="1">{#N/A,#N/A,FALSE,"현장 NCR 분석";#N/A,#N/A,FALSE,"현장품질감사";#N/A,#N/A,FALSE,"현장품질감사"}</definedName>
    <definedName name="DFJLKDSKF" localSheetId="20" hidden="1">{#N/A,#N/A,FALSE,"골재소요량";#N/A,#N/A,FALSE,"골재소요량"}</definedName>
    <definedName name="DFJLKDSKF" localSheetId="4" hidden="1">{#N/A,#N/A,FALSE,"골재소요량";#N/A,#N/A,FALSE,"골재소요량"}</definedName>
    <definedName name="DFJLKDSKF" hidden="1">{#N/A,#N/A,FALSE,"골재소요량";#N/A,#N/A,FALSE,"골재소요량"}</definedName>
    <definedName name="dfrxg" localSheetId="12">#REF!</definedName>
    <definedName name="dfrxg" localSheetId="14">#REF!</definedName>
    <definedName name="dfrxg" localSheetId="13">#REF!</definedName>
    <definedName name="dfrxg" localSheetId="19">#REF!</definedName>
    <definedName name="dfrxg" localSheetId="15">#REF!</definedName>
    <definedName name="dfrxg" localSheetId="17">#REF!</definedName>
    <definedName name="dfrxg" localSheetId="16">#REF!</definedName>
    <definedName name="dfrxg" localSheetId="18">#REF!</definedName>
    <definedName name="dfrxg">#REF!</definedName>
    <definedName name="DFS" localSheetId="12">#REF!</definedName>
    <definedName name="DFS" localSheetId="14">#REF!</definedName>
    <definedName name="DFS" localSheetId="13">#REF!</definedName>
    <definedName name="DFS" localSheetId="19">#REF!</definedName>
    <definedName name="DFS" localSheetId="15">#REF!</definedName>
    <definedName name="DFS" localSheetId="17">#REF!</definedName>
    <definedName name="DFS" localSheetId="16">#REF!</definedName>
    <definedName name="DFS" localSheetId="18">#REF!</definedName>
    <definedName name="DFS">#REF!</definedName>
    <definedName name="dfsdf" localSheetId="12" hidden="1">{#N/A,#N/A,FALSE,"포장단가"}</definedName>
    <definedName name="dfsdf" localSheetId="14" hidden="1">{#N/A,#N/A,FALSE,"포장단가"}</definedName>
    <definedName name="dfsdf" localSheetId="13" hidden="1">{#N/A,#N/A,FALSE,"포장단가"}</definedName>
    <definedName name="dfsdf" localSheetId="20" hidden="1">{#N/A,#N/A,FALSE,"포장단가"}</definedName>
    <definedName name="dfsdf" localSheetId="22" hidden="1">{#N/A,#N/A,FALSE,"포장단가"}</definedName>
    <definedName name="dfsdf" localSheetId="25" hidden="1">{#N/A,#N/A,FALSE,"포장단가"}</definedName>
    <definedName name="dfsdf" localSheetId="19" hidden="1">{#N/A,#N/A,FALSE,"포장단가"}</definedName>
    <definedName name="dfsdf" localSheetId="15" hidden="1">{#N/A,#N/A,FALSE,"포장단가"}</definedName>
    <definedName name="dfsdf" localSheetId="17" hidden="1">{#N/A,#N/A,FALSE,"포장단가"}</definedName>
    <definedName name="dfsdf" localSheetId="16" hidden="1">{#N/A,#N/A,FALSE,"포장단가"}</definedName>
    <definedName name="dfsdf" localSheetId="18" hidden="1">{#N/A,#N/A,FALSE,"포장단가"}</definedName>
    <definedName name="dfsdf" localSheetId="4" hidden="1">{#N/A,#N/A,FALSE,"포장단가"}</definedName>
    <definedName name="dfsdf" hidden="1">{#N/A,#N/A,FALSE,"포장단가"}</definedName>
    <definedName name="dfsf" hidden="1">#REF!</definedName>
    <definedName name="dfws" localSheetId="20" hidden="1">{#N/A,#N/A,FALSE,"현장 NCR 분석";#N/A,#N/A,FALSE,"현장품질감사";#N/A,#N/A,FALSE,"현장품질감사"}</definedName>
    <definedName name="dfws" localSheetId="4" hidden="1">{#N/A,#N/A,FALSE,"현장 NCR 분석";#N/A,#N/A,FALSE,"현장품질감사";#N/A,#N/A,FALSE,"현장품질감사"}</definedName>
    <definedName name="dfws" hidden="1">{#N/A,#N/A,FALSE,"현장 NCR 분석";#N/A,#N/A,FALSE,"현장품질감사";#N/A,#N/A,FALSE,"현장품질감사"}</definedName>
    <definedName name="DG" localSheetId="12">#REF!</definedName>
    <definedName name="DG" localSheetId="14">#REF!</definedName>
    <definedName name="DG" localSheetId="13">#REF!</definedName>
    <definedName name="DG" localSheetId="19">#REF!</definedName>
    <definedName name="DG" localSheetId="15">#REF!</definedName>
    <definedName name="DG" localSheetId="17">#REF!</definedName>
    <definedName name="DG" localSheetId="16">#REF!</definedName>
    <definedName name="DG" localSheetId="18">#REF!</definedName>
    <definedName name="DG">#REF!</definedName>
    <definedName name="dgasg" localSheetId="12" hidden="1">{#N/A,#N/A,FALSE,"조골재"}</definedName>
    <definedName name="dgasg" localSheetId="14" hidden="1">{#N/A,#N/A,FALSE,"조골재"}</definedName>
    <definedName name="dgasg" localSheetId="13" hidden="1">{#N/A,#N/A,FALSE,"조골재"}</definedName>
    <definedName name="dgasg" localSheetId="20" hidden="1">{#N/A,#N/A,FALSE,"조골재"}</definedName>
    <definedName name="dgasg" localSheetId="22" hidden="1">{#N/A,#N/A,FALSE,"조골재"}</definedName>
    <definedName name="dgasg" localSheetId="25" hidden="1">{#N/A,#N/A,FALSE,"조골재"}</definedName>
    <definedName name="dgasg" localSheetId="19" hidden="1">{#N/A,#N/A,FALSE,"조골재"}</definedName>
    <definedName name="dgasg" localSheetId="15" hidden="1">{#N/A,#N/A,FALSE,"조골재"}</definedName>
    <definedName name="dgasg" localSheetId="17" hidden="1">{#N/A,#N/A,FALSE,"조골재"}</definedName>
    <definedName name="dgasg" localSheetId="16" hidden="1">{#N/A,#N/A,FALSE,"조골재"}</definedName>
    <definedName name="dgasg" localSheetId="18" hidden="1">{#N/A,#N/A,FALSE,"조골재"}</definedName>
    <definedName name="dgasg" localSheetId="4" hidden="1">{#N/A,#N/A,FALSE,"조골재"}</definedName>
    <definedName name="dgasg" hidden="1">{#N/A,#N/A,FALSE,"조골재"}</definedName>
    <definedName name="DGDFGFGDG" localSheetId="20" hidden="1">{#N/A,#N/A,FALSE,"배수1"}</definedName>
    <definedName name="DGDFGFGDG" localSheetId="4" hidden="1">{#N/A,#N/A,FALSE,"배수1"}</definedName>
    <definedName name="DGDFGFGDG" hidden="1">{#N/A,#N/A,FALSE,"배수1"}</definedName>
    <definedName name="dgdfgsd" localSheetId="12" hidden="1">{#N/A,#N/A,FALSE,"포장단가"}</definedName>
    <definedName name="dgdfgsd" localSheetId="14" hidden="1">{#N/A,#N/A,FALSE,"포장단가"}</definedName>
    <definedName name="dgdfgsd" localSheetId="13" hidden="1">{#N/A,#N/A,FALSE,"포장단가"}</definedName>
    <definedName name="dgdfgsd" localSheetId="20" hidden="1">{#N/A,#N/A,FALSE,"포장단가"}</definedName>
    <definedName name="dgdfgsd" localSheetId="22" hidden="1">{#N/A,#N/A,FALSE,"포장단가"}</definedName>
    <definedName name="dgdfgsd" localSheetId="25" hidden="1">{#N/A,#N/A,FALSE,"포장단가"}</definedName>
    <definedName name="dgdfgsd" localSheetId="19" hidden="1">{#N/A,#N/A,FALSE,"포장단가"}</definedName>
    <definedName name="dgdfgsd" localSheetId="15" hidden="1">{#N/A,#N/A,FALSE,"포장단가"}</definedName>
    <definedName name="dgdfgsd" localSheetId="17" hidden="1">{#N/A,#N/A,FALSE,"포장단가"}</definedName>
    <definedName name="dgdfgsd" localSheetId="16" hidden="1">{#N/A,#N/A,FALSE,"포장단가"}</definedName>
    <definedName name="dgdfgsd" localSheetId="18" hidden="1">{#N/A,#N/A,FALSE,"포장단가"}</definedName>
    <definedName name="dgdfgsd" localSheetId="4" hidden="1">{#N/A,#N/A,FALSE,"포장단가"}</definedName>
    <definedName name="dgdfgsd" hidden="1">{#N/A,#N/A,FALSE,"포장단가"}</definedName>
    <definedName name="dgf" localSheetId="20" hidden="1">{"'산출근거'!$B$4:$D$8"}</definedName>
    <definedName name="dgf" localSheetId="4" hidden="1">{"'산출근거'!$B$4:$D$8"}</definedName>
    <definedName name="dgf" hidden="1">{"'산출근거'!$B$4:$D$8"}</definedName>
    <definedName name="DGo"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o"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o"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H" localSheetId="12">#REF!</definedName>
    <definedName name="DH" localSheetId="14">#REF!</definedName>
    <definedName name="DH" localSheetId="13">#REF!</definedName>
    <definedName name="DH" localSheetId="19">#REF!</definedName>
    <definedName name="DH" localSheetId="15">#REF!</definedName>
    <definedName name="DH" localSheetId="17">#REF!</definedName>
    <definedName name="DH" localSheetId="16">#REF!</definedName>
    <definedName name="DH" localSheetId="18">#REF!</definedName>
    <definedName name="DH">#REF!</definedName>
    <definedName name="dhg" localSheetId="12" hidden="1">{#N/A,#N/A,FALSE,"배수1"}</definedName>
    <definedName name="dhg" localSheetId="14" hidden="1">{#N/A,#N/A,FALSE,"배수1"}</definedName>
    <definedName name="dhg" localSheetId="13" hidden="1">{#N/A,#N/A,FALSE,"배수1"}</definedName>
    <definedName name="dhg" localSheetId="20" hidden="1">{#N/A,#N/A,FALSE,"배수1"}</definedName>
    <definedName name="dhg" localSheetId="22" hidden="1">{#N/A,#N/A,FALSE,"배수1"}</definedName>
    <definedName name="dhg" localSheetId="25" hidden="1">{#N/A,#N/A,FALSE,"배수1"}</definedName>
    <definedName name="dhg" localSheetId="19" hidden="1">{#N/A,#N/A,FALSE,"배수1"}</definedName>
    <definedName name="dhg" localSheetId="15" hidden="1">{#N/A,#N/A,FALSE,"배수1"}</definedName>
    <definedName name="dhg" localSheetId="17" hidden="1">{#N/A,#N/A,FALSE,"배수1"}</definedName>
    <definedName name="dhg" localSheetId="16" hidden="1">{#N/A,#N/A,FALSE,"배수1"}</definedName>
    <definedName name="dhg" localSheetId="18" hidden="1">{#N/A,#N/A,FALSE,"배수1"}</definedName>
    <definedName name="dhg" localSheetId="4" hidden="1">{#N/A,#N/A,FALSE,"배수1"}</definedName>
    <definedName name="dhg" hidden="1">{#N/A,#N/A,FALSE,"배수1"}</definedName>
    <definedName name="DHGFGYE" localSheetId="20" hidden="1">{#N/A,#N/A,FALSE,"현장 NCR 분석";#N/A,#N/A,FALSE,"현장품질감사";#N/A,#N/A,FALSE,"현장품질감사"}</definedName>
    <definedName name="DHGFGYE" localSheetId="4" hidden="1">{#N/A,#N/A,FALSE,"현장 NCR 분석";#N/A,#N/A,FALSE,"현장품질감사";#N/A,#N/A,FALSE,"현장품질감사"}</definedName>
    <definedName name="DHGFGYE" hidden="1">{#N/A,#N/A,FALSE,"현장 NCR 분석";#N/A,#N/A,FALSE,"현장품질감사";#N/A,#N/A,FALSE,"현장품질감사"}</definedName>
    <definedName name="dhj" localSheetId="20" hidden="1">{"'용역비'!$A$4:$C$8"}</definedName>
    <definedName name="dhj" localSheetId="4" hidden="1">{"'용역비'!$A$4:$C$8"}</definedName>
    <definedName name="dhj" hidden="1">{"'용역비'!$A$4:$C$8"}</definedName>
    <definedName name="DHJTNTMK" localSheetId="12">#REF!</definedName>
    <definedName name="DHJTNTMK" localSheetId="14">#REF!</definedName>
    <definedName name="DHJTNTMK" localSheetId="13">#REF!</definedName>
    <definedName name="DHJTNTMK" localSheetId="19">#REF!</definedName>
    <definedName name="DHJTNTMK" localSheetId="15">#REF!</definedName>
    <definedName name="DHJTNTMK" localSheetId="17">#REF!</definedName>
    <definedName name="DHJTNTMK" localSheetId="16">#REF!</definedName>
    <definedName name="DHJTNTMK" localSheetId="18">#REF!</definedName>
    <definedName name="DHJTNTMK">#REF!</definedName>
    <definedName name="DHS" localSheetId="12">#REF!</definedName>
    <definedName name="DHS" localSheetId="14">#REF!</definedName>
    <definedName name="DHS" localSheetId="13">#REF!</definedName>
    <definedName name="DHS" localSheetId="19">#REF!</definedName>
    <definedName name="DHS" localSheetId="15">#REF!</definedName>
    <definedName name="DHS" localSheetId="17">#REF!</definedName>
    <definedName name="DHS" localSheetId="16">#REF!</definedName>
    <definedName name="DHS" localSheetId="18">#REF!</definedName>
    <definedName name="DHS">#REF!</definedName>
    <definedName name="DI" localSheetId="12">#REF!</definedName>
    <definedName name="DI" localSheetId="14">#REF!</definedName>
    <definedName name="DI" localSheetId="13">#REF!</definedName>
    <definedName name="DI" localSheetId="19">#REF!</definedName>
    <definedName name="DI" localSheetId="15">#REF!</definedName>
    <definedName name="DI" localSheetId="17">#REF!</definedName>
    <definedName name="DI" localSheetId="16">#REF!</definedName>
    <definedName name="DI" localSheetId="18">#REF!</definedName>
    <definedName name="DI">#REF!</definedName>
    <definedName name="DIA" localSheetId="12">#REF!</definedName>
    <definedName name="DIA" localSheetId="14">#REF!</definedName>
    <definedName name="DIA" localSheetId="13">#REF!</definedName>
    <definedName name="DIA" localSheetId="19">#REF!</definedName>
    <definedName name="DIA" localSheetId="15">[17]교각1!#REF!</definedName>
    <definedName name="DIA" localSheetId="17">[17]교각1!#REF!</definedName>
    <definedName name="DIA" localSheetId="16">[17]교각1!#REF!</definedName>
    <definedName name="DIA" localSheetId="18">[17]교각1!#REF!</definedName>
    <definedName name="DIA">[17]교각1!#REF!</definedName>
    <definedName name="DIFFUSE" localSheetId="12">#REF!</definedName>
    <definedName name="DIFFUSE" localSheetId="14">#REF!</definedName>
    <definedName name="DIFFUSE" localSheetId="13">#REF!</definedName>
    <definedName name="DIFFUSE" localSheetId="20">#REF!</definedName>
    <definedName name="DIFFUSE" localSheetId="19">#REF!</definedName>
    <definedName name="DIFFUSE" localSheetId="15">#REF!</definedName>
    <definedName name="DIFFUSE" localSheetId="17">#REF!</definedName>
    <definedName name="DIFFUSE" localSheetId="16">#REF!</definedName>
    <definedName name="DIFFUSE" localSheetId="18">#REF!</definedName>
    <definedName name="DIFFUSE">#REF!</definedName>
    <definedName name="DJ" localSheetId="20">#REF!</definedName>
    <definedName name="DJ" localSheetId="15">#REF!</definedName>
    <definedName name="DJ" localSheetId="17">#REF!</definedName>
    <definedName name="DJ" localSheetId="16">#REF!</definedName>
    <definedName name="DJ" localSheetId="18">#REF!</definedName>
    <definedName name="DJ">#REF!</definedName>
    <definedName name="DJAWJDGHK" localSheetId="20">#REF!</definedName>
    <definedName name="DJAWJDGHK" localSheetId="15">#REF!</definedName>
    <definedName name="DJAWJDGHK" localSheetId="17">#REF!</definedName>
    <definedName name="DJAWJDGHK" localSheetId="16">#REF!</definedName>
    <definedName name="DJAWJDGHK" localSheetId="18">#REF!</definedName>
    <definedName name="DJAWJDGHK">#REF!</definedName>
    <definedName name="djflkdslfj" hidden="1">#REF!</definedName>
    <definedName name="DJYDTYJ" hidden="1">#REF!</definedName>
    <definedName name="dk">#REF!</definedName>
    <definedName name="DKARJ">#REF!</definedName>
    <definedName name="DKC" localSheetId="20" hidden="1">{#N/A,#N/A,FALSE,"현장 NCR 분석";#N/A,#N/A,FALSE,"현장품질감사";#N/A,#N/A,FALSE,"현장품질감사"}</definedName>
    <definedName name="DKC" localSheetId="4" hidden="1">{#N/A,#N/A,FALSE,"현장 NCR 분석";#N/A,#N/A,FALSE,"현장품질감사";#N/A,#N/A,FALSE,"현장품질감사"}</definedName>
    <definedName name="DKC" hidden="1">{#N/A,#N/A,FALSE,"현장 NCR 분석";#N/A,#N/A,FALSE,"현장품질감사";#N/A,#N/A,FALSE,"현장품질감사"}</definedName>
    <definedName name="DKDK" localSheetId="12" hidden="1">{#N/A,#N/A,FALSE,"포장단가"}</definedName>
    <definedName name="DKDK" localSheetId="14" hidden="1">{#N/A,#N/A,FALSE,"포장단가"}</definedName>
    <definedName name="DKDK" localSheetId="13" hidden="1">{#N/A,#N/A,FALSE,"포장단가"}</definedName>
    <definedName name="DKDK" localSheetId="20" hidden="1">{#N/A,#N/A,FALSE,"포장단가"}</definedName>
    <definedName name="DKDK" localSheetId="22" hidden="1">{#N/A,#N/A,FALSE,"포장단가"}</definedName>
    <definedName name="DKDK" localSheetId="25" hidden="1">{#N/A,#N/A,FALSE,"포장단가"}</definedName>
    <definedName name="DKDK" localSheetId="19" hidden="1">{#N/A,#N/A,FALSE,"포장단가"}</definedName>
    <definedName name="DKDK" localSheetId="15" hidden="1">{#N/A,#N/A,FALSE,"포장단가"}</definedName>
    <definedName name="DKDK" localSheetId="17" hidden="1">{#N/A,#N/A,FALSE,"포장단가"}</definedName>
    <definedName name="DKDK" localSheetId="16" hidden="1">{#N/A,#N/A,FALSE,"포장단가"}</definedName>
    <definedName name="DKDK" localSheetId="18" hidden="1">{#N/A,#N/A,FALSE,"포장단가"}</definedName>
    <definedName name="DKDK" localSheetId="4" hidden="1">{#N/A,#N/A,FALSE,"포장단가"}</definedName>
    <definedName name="DKDK" hidden="1">{#N/A,#N/A,FALSE,"포장단가"}</definedName>
    <definedName name="dkdkd">#REF!</definedName>
    <definedName name="dks" localSheetId="12">#REF!</definedName>
    <definedName name="dks" localSheetId="14">#REF!</definedName>
    <definedName name="dks" localSheetId="13">#REF!</definedName>
    <definedName name="dks" localSheetId="19">#REF!</definedName>
    <definedName name="dks">#REF!</definedName>
    <definedName name="dkswjs" localSheetId="20" hidden="1">{#N/A,#N/A,FALSE,"현장 NCR 분석";#N/A,#N/A,FALSE,"현장품질감사";#N/A,#N/A,FALSE,"현장품질감사"}</definedName>
    <definedName name="dkswjs" localSheetId="4" hidden="1">{#N/A,#N/A,FALSE,"현장 NCR 분석";#N/A,#N/A,FALSE,"현장품질감사";#N/A,#N/A,FALSE,"현장품질감사"}</definedName>
    <definedName name="dkswjs" hidden="1">{#N/A,#N/A,FALSE,"현장 NCR 분석";#N/A,#N/A,FALSE,"현장품질감사";#N/A,#N/A,FALSE,"현장품질감사"}</definedName>
    <definedName name="dkwof" localSheetId="20" hidden="1">{#N/A,#N/A,FALSE,"현장 NCR 분석";#N/A,#N/A,FALSE,"현장품질감사";#N/A,#N/A,FALSE,"현장품질감사"}</definedName>
    <definedName name="dkwof" localSheetId="4" hidden="1">{#N/A,#N/A,FALSE,"현장 NCR 분석";#N/A,#N/A,FALSE,"현장품질감사";#N/A,#N/A,FALSE,"현장품질감사"}</definedName>
    <definedName name="dkwof" hidden="1">{#N/A,#N/A,FALSE,"현장 NCR 분석";#N/A,#N/A,FALSE,"현장품질감사";#N/A,#N/A,FALSE,"현장품질감사"}</definedName>
    <definedName name="dl" localSheetId="12">BlankMacro1</definedName>
    <definedName name="dl" localSheetId="14">BlankMacro1</definedName>
    <definedName name="dl" localSheetId="13">BlankMacro1</definedName>
    <definedName name="dl" localSheetId="20">BlankMacro1</definedName>
    <definedName name="dl" localSheetId="19">BlankMacro1</definedName>
    <definedName name="dl" localSheetId="15">BlankMacro1</definedName>
    <definedName name="dl" localSheetId="17">BlankMacro1</definedName>
    <definedName name="dl" localSheetId="16">BlankMacro1</definedName>
    <definedName name="dl" localSheetId="18">BlankMacro1</definedName>
    <definedName name="dl" localSheetId="4">BlankMacro1</definedName>
    <definedName name="dl">BlankMacro1</definedName>
    <definedName name="DLD" localSheetId="20" hidden="1">{"'산출근거'!$B$4:$D$8"}</definedName>
    <definedName name="DLD" localSheetId="4" hidden="1">{"'산출근거'!$B$4:$D$8"}</definedName>
    <definedName name="DLD" hidden="1">{"'산출근거'!$B$4:$D$8"}</definedName>
    <definedName name="DLFE" localSheetId="12">#REF!</definedName>
    <definedName name="DLFE" localSheetId="14">#REF!</definedName>
    <definedName name="DLFE" localSheetId="13">#REF!</definedName>
    <definedName name="DLFE" localSheetId="20">#REF!</definedName>
    <definedName name="DLFE" localSheetId="19">#REF!</definedName>
    <definedName name="DLFE" localSheetId="15">#REF!</definedName>
    <definedName name="DLFE" localSheetId="17">#REF!</definedName>
    <definedName name="DLFE" localSheetId="16">#REF!</definedName>
    <definedName name="DLFE" localSheetId="18">#REF!</definedName>
    <definedName name="DLFE">#REF!</definedName>
    <definedName name="dlff" localSheetId="20" hidden="1">{#N/A,#N/A,FALSE,"운반시간"}</definedName>
    <definedName name="dlff" localSheetId="4" hidden="1">{#N/A,#N/A,FALSE,"운반시간"}</definedName>
    <definedName name="dlff" hidden="1">{#N/A,#N/A,FALSE,"운반시간"}</definedName>
    <definedName name="DLFO" localSheetId="12">#REF!</definedName>
    <definedName name="DLFO" localSheetId="14">#REF!</definedName>
    <definedName name="DLFO" localSheetId="13">#REF!</definedName>
    <definedName name="DLFO" localSheetId="20">#REF!</definedName>
    <definedName name="DLFO" localSheetId="19">#REF!</definedName>
    <definedName name="DLFO" localSheetId="15">#REF!</definedName>
    <definedName name="DLFO" localSheetId="17">#REF!</definedName>
    <definedName name="DLFO" localSheetId="16">#REF!</definedName>
    <definedName name="DLFO" localSheetId="18">#REF!</definedName>
    <definedName name="DLFO">#REF!</definedName>
    <definedName name="dljf" hidden="1">#REF!</definedName>
    <definedName name="DLRGM" localSheetId="20" hidden="1">{#N/A,#N/A,TRUE,"LOADCOVE";#N/A,#N/A,TRUE,"PAGE001";#N/A,#N/A,TRUE,"PAGE002";#N/A,#N/A,TRUE,"PAGE003";#N/A,#N/A,TRUE,"PAGE004";#N/A,#N/A,TRUE,"PAGE005";#N/A,#N/A,TRUE,"PAGE006";#N/A,#N/A,TRUE,"PAGE007";#N/A,#N/A,TRUE,"PAGE008";#N/A,#N/A,TRUE,"PAGE009";#N/A,#N/A,TRUE,"PAGE010";#N/A,#N/A,TRUE,"PAGE011";#N/A,#N/A,TRUE,"PAGE012";#N/A,#N/A,TRUE,"PAGE013"}</definedName>
    <definedName name="DLRGM" localSheetId="4" hidden="1">{#N/A,#N/A,TRUE,"LOADCOVE";#N/A,#N/A,TRUE,"PAGE001";#N/A,#N/A,TRUE,"PAGE002";#N/A,#N/A,TRUE,"PAGE003";#N/A,#N/A,TRUE,"PAGE004";#N/A,#N/A,TRUE,"PAGE005";#N/A,#N/A,TRUE,"PAGE006";#N/A,#N/A,TRUE,"PAGE007";#N/A,#N/A,TRUE,"PAGE008";#N/A,#N/A,TRUE,"PAGE009";#N/A,#N/A,TRUE,"PAGE010";#N/A,#N/A,TRUE,"PAGE011";#N/A,#N/A,TRUE,"PAGE012";#N/A,#N/A,TRUE,"PAGE013"}</definedName>
    <definedName name="DLRGM" hidden="1">{#N/A,#N/A,TRUE,"LOADCOVE";#N/A,#N/A,TRUE,"PAGE001";#N/A,#N/A,TRUE,"PAGE002";#N/A,#N/A,TRUE,"PAGE003";#N/A,#N/A,TRUE,"PAGE004";#N/A,#N/A,TRUE,"PAGE005";#N/A,#N/A,TRUE,"PAGE006";#N/A,#N/A,TRUE,"PAGE007";#N/A,#N/A,TRUE,"PAGE008";#N/A,#N/A,TRUE,"PAGE009";#N/A,#N/A,TRUE,"PAGE010";#N/A,#N/A,TRUE,"PAGE011";#N/A,#N/A,TRUE,"PAGE012";#N/A,#N/A,TRUE,"PAGE013"}</definedName>
    <definedName name="DLSTH" localSheetId="12">#REF!</definedName>
    <definedName name="DLSTH" localSheetId="14">#REF!</definedName>
    <definedName name="DLSTH" localSheetId="13">#REF!</definedName>
    <definedName name="DLSTH" localSheetId="20">#REF!</definedName>
    <definedName name="DLSTH" localSheetId="19">#REF!</definedName>
    <definedName name="DLSTH" localSheetId="15">#REF!</definedName>
    <definedName name="DLSTH" localSheetId="17">#REF!</definedName>
    <definedName name="DLSTH" localSheetId="16">#REF!</definedName>
    <definedName name="DLSTH" localSheetId="18">#REF!</definedName>
    <definedName name="DLSTH">#REF!</definedName>
    <definedName name="dn" localSheetId="20" hidden="1">{#N/A,#N/A,FALSE,"혼합골재"}</definedName>
    <definedName name="dn" localSheetId="4" hidden="1">{#N/A,#N/A,FALSE,"혼합골재"}</definedName>
    <definedName name="dn" hidden="1">{#N/A,#N/A,FALSE,"혼합골재"}</definedName>
    <definedName name="DNS" localSheetId="12">#REF!</definedName>
    <definedName name="DNS" localSheetId="14">#REF!</definedName>
    <definedName name="DNS" localSheetId="13">#REF!</definedName>
    <definedName name="DNS" localSheetId="19">#REF!</definedName>
    <definedName name="DNS" localSheetId="15">#REF!</definedName>
    <definedName name="DNS" localSheetId="17">#REF!</definedName>
    <definedName name="DNS" localSheetId="16">#REF!</definedName>
    <definedName name="DNS" localSheetId="18">#REF!</definedName>
    <definedName name="DNS">#REF!</definedName>
    <definedName name="DNSQKSQL"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QKSQL"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NSQKSQL"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Document_array" localSheetId="12">{"Book1"}</definedName>
    <definedName name="Document_array" localSheetId="14">{"Book1"}</definedName>
    <definedName name="Document_array" localSheetId="13">{"Book1"}</definedName>
    <definedName name="Document_array" localSheetId="20">{"Book1"}</definedName>
    <definedName name="Document_array" localSheetId="19">{"Book1"}</definedName>
    <definedName name="Document_array" localSheetId="15">{"Book1"}</definedName>
    <definedName name="Document_array" localSheetId="17">{"Book1"}</definedName>
    <definedName name="Document_array" localSheetId="16">{"Book1"}</definedName>
    <definedName name="Document_array" localSheetId="18">{"Book1"}</definedName>
    <definedName name="Document_array" localSheetId="4">{"Book1"}</definedName>
    <definedName name="Document_array">{"Book1"}</definedName>
    <definedName name="DOGUB">#REF!</definedName>
    <definedName name="DPI">#REF!</definedName>
    <definedName name="DRDEWF">#REF!</definedName>
    <definedName name="DRDS">#REF!</definedName>
    <definedName name="drg">#REF!</definedName>
    <definedName name="DRJDRTH" hidden="1">#REF!</definedName>
    <definedName name="DRXSZH">#REF!</definedName>
    <definedName name="DRYRIPRAP발파암">#REF!</definedName>
    <definedName name="DRYRIRAP">#REF!</definedName>
    <definedName name="DSA" localSheetId="20" hidden="1">{#N/A,#N/A,FALSE,"포장1";#N/A,#N/A,FALSE,"포장1"}</definedName>
    <definedName name="DSA" localSheetId="4" hidden="1">{#N/A,#N/A,FALSE,"포장1";#N/A,#N/A,FALSE,"포장1"}</definedName>
    <definedName name="DSA" hidden="1">{#N/A,#N/A,FALSE,"포장1";#N/A,#N/A,FALSE,"포장1"}</definedName>
    <definedName name="dsaf" localSheetId="12" hidden="1">{#N/A,#N/A,FALSE,"조골재"}</definedName>
    <definedName name="dsaf" localSheetId="14" hidden="1">{#N/A,#N/A,FALSE,"조골재"}</definedName>
    <definedName name="dsaf" localSheetId="13" hidden="1">{#N/A,#N/A,FALSE,"조골재"}</definedName>
    <definedName name="dsaf" localSheetId="20" hidden="1">{#N/A,#N/A,FALSE,"조골재"}</definedName>
    <definedName name="dsaf" localSheetId="22" hidden="1">{#N/A,#N/A,FALSE,"조골재"}</definedName>
    <definedName name="dsaf" localSheetId="25" hidden="1">{#N/A,#N/A,FALSE,"조골재"}</definedName>
    <definedName name="dsaf" localSheetId="19" hidden="1">{#N/A,#N/A,FALSE,"조골재"}</definedName>
    <definedName name="dsaf" localSheetId="15" hidden="1">{#N/A,#N/A,FALSE,"조골재"}</definedName>
    <definedName name="dsaf" localSheetId="17" hidden="1">{#N/A,#N/A,FALSE,"조골재"}</definedName>
    <definedName name="dsaf" localSheetId="16" hidden="1">{#N/A,#N/A,FALSE,"조골재"}</definedName>
    <definedName name="dsaf" localSheetId="18" hidden="1">{#N/A,#N/A,FALSE,"조골재"}</definedName>
    <definedName name="dsaf" localSheetId="4" hidden="1">{#N/A,#N/A,FALSE,"조골재"}</definedName>
    <definedName name="dsaf" hidden="1">{#N/A,#N/A,FALSE,"조골재"}</definedName>
    <definedName name="dsdsd" localSheetId="20" hidden="1">{#N/A,#N/A,FALSE,"운반시간"}</definedName>
    <definedName name="dsdsd" localSheetId="4" hidden="1">{#N/A,#N/A,FALSE,"운반시간"}</definedName>
    <definedName name="dsdsd" hidden="1">{#N/A,#N/A,FALSE,"운반시간"}</definedName>
    <definedName name="DSE">#REF!</definedName>
    <definedName name="DSF" localSheetId="12" hidden="1">{#N/A,#N/A,FALSE,"골재소요량";#N/A,#N/A,FALSE,"골재소요량"}</definedName>
    <definedName name="DSF" localSheetId="14" hidden="1">{#N/A,#N/A,FALSE,"골재소요량";#N/A,#N/A,FALSE,"골재소요량"}</definedName>
    <definedName name="DSF" localSheetId="13" hidden="1">{#N/A,#N/A,FALSE,"골재소요량";#N/A,#N/A,FALSE,"골재소요량"}</definedName>
    <definedName name="DSF" localSheetId="20" hidden="1">{#N/A,#N/A,FALSE,"골재소요량";#N/A,#N/A,FALSE,"골재소요량"}</definedName>
    <definedName name="DSF" localSheetId="22" hidden="1">{#N/A,#N/A,FALSE,"골재소요량";#N/A,#N/A,FALSE,"골재소요량"}</definedName>
    <definedName name="DSF" localSheetId="25" hidden="1">{#N/A,#N/A,FALSE,"골재소요량";#N/A,#N/A,FALSE,"골재소요량"}</definedName>
    <definedName name="DSF" localSheetId="19" hidden="1">{#N/A,#N/A,FALSE,"골재소요량";#N/A,#N/A,FALSE,"골재소요량"}</definedName>
    <definedName name="DSF" localSheetId="15" hidden="1">{#N/A,#N/A,FALSE,"골재소요량";#N/A,#N/A,FALSE,"골재소요량"}</definedName>
    <definedName name="DSF" localSheetId="17" hidden="1">{#N/A,#N/A,FALSE,"골재소요량";#N/A,#N/A,FALSE,"골재소요량"}</definedName>
    <definedName name="DSF" localSheetId="16" hidden="1">{#N/A,#N/A,FALSE,"골재소요량";#N/A,#N/A,FALSE,"골재소요량"}</definedName>
    <definedName name="DSF" localSheetId="18" hidden="1">{#N/A,#N/A,FALSE,"골재소요량";#N/A,#N/A,FALSE,"골재소요량"}</definedName>
    <definedName name="DSF" localSheetId="4" hidden="1">{#N/A,#N/A,FALSE,"골재소요량";#N/A,#N/A,FALSE,"골재소요량"}</definedName>
    <definedName name="DSF" hidden="1">{#N/A,#N/A,FALSE,"골재소요량";#N/A,#N/A,FALSE,"골재소요량"}</definedName>
    <definedName name="dsgdsh" localSheetId="12" hidden="1">{#N/A,#N/A,FALSE,"포장단가"}</definedName>
    <definedName name="dsgdsh" localSheetId="14" hidden="1">{#N/A,#N/A,FALSE,"포장단가"}</definedName>
    <definedName name="dsgdsh" localSheetId="13" hidden="1">{#N/A,#N/A,FALSE,"포장단가"}</definedName>
    <definedName name="dsgdsh" localSheetId="20" hidden="1">{#N/A,#N/A,FALSE,"포장단가"}</definedName>
    <definedName name="dsgdsh" localSheetId="22" hidden="1">{#N/A,#N/A,FALSE,"포장단가"}</definedName>
    <definedName name="dsgdsh" localSheetId="25" hidden="1">{#N/A,#N/A,FALSE,"포장단가"}</definedName>
    <definedName name="dsgdsh" localSheetId="19" hidden="1">{#N/A,#N/A,FALSE,"포장단가"}</definedName>
    <definedName name="dsgdsh" localSheetId="15" hidden="1">{#N/A,#N/A,FALSE,"포장단가"}</definedName>
    <definedName name="dsgdsh" localSheetId="17" hidden="1">{#N/A,#N/A,FALSE,"포장단가"}</definedName>
    <definedName name="dsgdsh" localSheetId="16" hidden="1">{#N/A,#N/A,FALSE,"포장단가"}</definedName>
    <definedName name="dsgdsh" localSheetId="18" hidden="1">{#N/A,#N/A,FALSE,"포장단가"}</definedName>
    <definedName name="dsgdsh" localSheetId="4" hidden="1">{#N/A,#N/A,FALSE,"포장단가"}</definedName>
    <definedName name="dsgdsh" hidden="1">{#N/A,#N/A,FALSE,"포장단가"}</definedName>
    <definedName name="dsgf" localSheetId="20" hidden="1">{#N/A,#N/A,FALSE,"2~8번"}</definedName>
    <definedName name="dsgf" localSheetId="4" hidden="1">{#N/A,#N/A,FALSE,"2~8번"}</definedName>
    <definedName name="dsgf" hidden="1">{#N/A,#N/A,FALSE,"2~8번"}</definedName>
    <definedName name="dshfg" localSheetId="12" hidden="1">{"SJ - 기본 보기",#N/A,FALSE,"공사별 외주견적"}</definedName>
    <definedName name="dshfg" localSheetId="14" hidden="1">{"SJ - 기본 보기",#N/A,FALSE,"공사별 외주견적"}</definedName>
    <definedName name="dshfg" localSheetId="13" hidden="1">{"SJ - 기본 보기",#N/A,FALSE,"공사별 외주견적"}</definedName>
    <definedName name="dshfg" localSheetId="20" hidden="1">{"SJ - 기본 보기",#N/A,FALSE,"공사별 외주견적"}</definedName>
    <definedName name="dshfg" localSheetId="22" hidden="1">{"SJ - 기본 보기",#N/A,FALSE,"공사별 외주견적"}</definedName>
    <definedName name="dshfg" localSheetId="25" hidden="1">{"SJ - 기본 보기",#N/A,FALSE,"공사별 외주견적"}</definedName>
    <definedName name="dshfg" localSheetId="19" hidden="1">{"SJ - 기본 보기",#N/A,FALSE,"공사별 외주견적"}</definedName>
    <definedName name="dshfg" localSheetId="15" hidden="1">{"SJ - 기본 보기",#N/A,FALSE,"공사별 외주견적"}</definedName>
    <definedName name="dshfg" localSheetId="17" hidden="1">{"SJ - 기본 보기",#N/A,FALSE,"공사별 외주견적"}</definedName>
    <definedName name="dshfg" localSheetId="16" hidden="1">{"SJ - 기본 보기",#N/A,FALSE,"공사별 외주견적"}</definedName>
    <definedName name="dshfg" localSheetId="18" hidden="1">{"SJ - 기본 보기",#N/A,FALSE,"공사별 외주견적"}</definedName>
    <definedName name="dshfg" localSheetId="4" hidden="1">{"SJ - 기본 보기",#N/A,FALSE,"공사별 외주견적"}</definedName>
    <definedName name="dshfg" hidden="1">{"SJ - 기본 보기",#N/A,FALSE,"공사별 외주견적"}</definedName>
    <definedName name="DSO">#REF!</definedName>
    <definedName name="DSVP">#REF!</definedName>
    <definedName name="DTYJTH" hidden="1">#REF!</definedName>
    <definedName name="DW" localSheetId="20" hidden="1">{#N/A,#N/A,FALSE,"배수2"}</definedName>
    <definedName name="DW" localSheetId="4" hidden="1">{#N/A,#N/A,FALSE,"배수2"}</definedName>
    <definedName name="DW" hidden="1">{#N/A,#N/A,FALSE,"배수2"}</definedName>
    <definedName name="DWD" localSheetId="20" hidden="1">{#N/A,#N/A,FALSE,"전력간선"}</definedName>
    <definedName name="DWD" localSheetId="15" hidden="1">{#N/A,#N/A,FALSE,"전력간선"}</definedName>
    <definedName name="DWD" localSheetId="17" hidden="1">{#N/A,#N/A,FALSE,"전력간선"}</definedName>
    <definedName name="DWD" localSheetId="16" hidden="1">{#N/A,#N/A,FALSE,"전력간선"}</definedName>
    <definedName name="DWD" localSheetId="18" hidden="1">{#N/A,#N/A,FALSE,"전력간선"}</definedName>
    <definedName name="DWD" localSheetId="4" hidden="1">{#N/A,#N/A,FALSE,"전력간선"}</definedName>
    <definedName name="DWD" hidden="1">{#N/A,#N/A,FALSE,"전력간선"}</definedName>
    <definedName name="dwerq" localSheetId="12" hidden="1">{#N/A,#N/A,FALSE,"부대1"}</definedName>
    <definedName name="dwerq" localSheetId="14" hidden="1">{#N/A,#N/A,FALSE,"부대1"}</definedName>
    <definedName name="dwerq" localSheetId="13" hidden="1">{#N/A,#N/A,FALSE,"부대1"}</definedName>
    <definedName name="dwerq" localSheetId="20" hidden="1">{#N/A,#N/A,FALSE,"부대1"}</definedName>
    <definedName name="dwerq" localSheetId="22" hidden="1">{#N/A,#N/A,FALSE,"부대1"}</definedName>
    <definedName name="dwerq" localSheetId="25" hidden="1">{#N/A,#N/A,FALSE,"부대1"}</definedName>
    <definedName name="dwerq" localSheetId="19" hidden="1">{#N/A,#N/A,FALSE,"부대1"}</definedName>
    <definedName name="dwerq" localSheetId="15" hidden="1">{#N/A,#N/A,FALSE,"부대1"}</definedName>
    <definedName name="dwerq" localSheetId="17" hidden="1">{#N/A,#N/A,FALSE,"부대1"}</definedName>
    <definedName name="dwerq" localSheetId="16" hidden="1">{#N/A,#N/A,FALSE,"부대1"}</definedName>
    <definedName name="dwerq" localSheetId="18" hidden="1">{#N/A,#N/A,FALSE,"부대1"}</definedName>
    <definedName name="dwerq" localSheetId="4" hidden="1">{#N/A,#N/A,FALSE,"부대1"}</definedName>
    <definedName name="dwerq" hidden="1">{#N/A,#N/A,FALSE,"부대1"}</definedName>
    <definedName name="e" localSheetId="12">BlankMacro1</definedName>
    <definedName name="e" localSheetId="14">BlankMacro1</definedName>
    <definedName name="e" localSheetId="13">BlankMacro1</definedName>
    <definedName name="e" localSheetId="19">BlankMacro1</definedName>
    <definedName name="E">#REF!</definedName>
    <definedName name="E14S1" localSheetId="12">#REF!</definedName>
    <definedName name="E14S1" localSheetId="14">#REF!</definedName>
    <definedName name="E14S1" localSheetId="13">#REF!</definedName>
    <definedName name="E14S1" localSheetId="19">#REF!</definedName>
    <definedName name="E14S1">[22]Sheet1!$E$14</definedName>
    <definedName name="e3qrqf" localSheetId="12" hidden="1">{#N/A,#N/A,FALSE,"배수2"}</definedName>
    <definedName name="e3qrqf" localSheetId="14" hidden="1">{#N/A,#N/A,FALSE,"배수2"}</definedName>
    <definedName name="e3qrqf" localSheetId="13" hidden="1">{#N/A,#N/A,FALSE,"배수2"}</definedName>
    <definedName name="e3qrqf" localSheetId="20" hidden="1">{#N/A,#N/A,FALSE,"배수2"}</definedName>
    <definedName name="e3qrqf" localSheetId="22" hidden="1">{#N/A,#N/A,FALSE,"배수2"}</definedName>
    <definedName name="e3qrqf" localSheetId="25" hidden="1">{#N/A,#N/A,FALSE,"배수2"}</definedName>
    <definedName name="e3qrqf" localSheetId="19" hidden="1">{#N/A,#N/A,FALSE,"배수2"}</definedName>
    <definedName name="e3qrqf" localSheetId="15" hidden="1">{#N/A,#N/A,FALSE,"배수2"}</definedName>
    <definedName name="e3qrqf" localSheetId="17" hidden="1">{#N/A,#N/A,FALSE,"배수2"}</definedName>
    <definedName name="e3qrqf" localSheetId="16" hidden="1">{#N/A,#N/A,FALSE,"배수2"}</definedName>
    <definedName name="e3qrqf" localSheetId="18" hidden="1">{#N/A,#N/A,FALSE,"배수2"}</definedName>
    <definedName name="e3qrqf" localSheetId="4" hidden="1">{#N/A,#N/A,FALSE,"배수2"}</definedName>
    <definedName name="e3qrqf" hidden="1">{#N/A,#N/A,FALSE,"배수2"}</definedName>
    <definedName name="E5S1" localSheetId="12">#REF!</definedName>
    <definedName name="E5S1" localSheetId="14">#REF!</definedName>
    <definedName name="E5S1" localSheetId="13">#REF!</definedName>
    <definedName name="E5S1" localSheetId="19">#REF!</definedName>
    <definedName name="E5S1">[22]Sheet1!$E$5</definedName>
    <definedName name="EA" localSheetId="12">#REF!</definedName>
    <definedName name="EA" localSheetId="14">#REF!</definedName>
    <definedName name="EA" localSheetId="13">#REF!</definedName>
    <definedName name="EA" localSheetId="20">#REF!</definedName>
    <definedName name="EA" localSheetId="19">#REF!</definedName>
    <definedName name="EA" localSheetId="15">#REF!</definedName>
    <definedName name="EA" localSheetId="17">#REF!</definedName>
    <definedName name="EA" localSheetId="16">#REF!</definedName>
    <definedName name="EA" localSheetId="18">#REF!</definedName>
    <definedName name="EA">#REF!</definedName>
    <definedName name="EARTH" localSheetId="12">#N/A</definedName>
    <definedName name="EARTH" localSheetId="14">#N/A</definedName>
    <definedName name="EARTH" localSheetId="13">#N/A</definedName>
    <definedName name="EARTH" localSheetId="19">#N/A</definedName>
    <definedName name="EARTH">#N/A</definedName>
    <definedName name="earthp" localSheetId="12">#REF!</definedName>
    <definedName name="earthp" localSheetId="14">#REF!</definedName>
    <definedName name="earthp" localSheetId="13">#REF!</definedName>
    <definedName name="earthp" localSheetId="20">#REF!</definedName>
    <definedName name="earthp" localSheetId="19">#REF!</definedName>
    <definedName name="earthp" localSheetId="15">#REF!</definedName>
    <definedName name="earthp" localSheetId="17">#REF!</definedName>
    <definedName name="earthp" localSheetId="16">#REF!</definedName>
    <definedName name="earthp" localSheetId="18">#REF!</definedName>
    <definedName name="earthp">#REF!</definedName>
    <definedName name="EARTHSAPDATA.StartProgram" localSheetId="12">#N/A</definedName>
    <definedName name="EARTHSAPDATA.StartProgram" localSheetId="14">#N/A</definedName>
    <definedName name="EARTHSAPDATA.StartProgram" localSheetId="13">#N/A</definedName>
    <definedName name="EARTHSAPDATA.StartProgram" localSheetId="19">#N/A</definedName>
    <definedName name="EARTHSAPDATA.StartProgram">#N/A</definedName>
    <definedName name="EARTHSAPDATA.StartProgram1" localSheetId="12">#N/A</definedName>
    <definedName name="EARTHSAPDATA.StartProgram1" localSheetId="14">#N/A</definedName>
    <definedName name="EARTHSAPDATA.StartProgram1" localSheetId="13">#N/A</definedName>
    <definedName name="EARTHSAPDATA.StartProgram1" localSheetId="19">#N/A</definedName>
    <definedName name="EARTHSAPDATA.StartProgram1">#N/A</definedName>
    <definedName name="EARTHSAPDATA.StartProgram2" localSheetId="12">#N/A</definedName>
    <definedName name="EARTHSAPDATA.StartProgram2" localSheetId="14">#N/A</definedName>
    <definedName name="EARTHSAPDATA.StartProgram2" localSheetId="13">#N/A</definedName>
    <definedName name="EARTHSAPDATA.StartProgram2" localSheetId="19">#N/A</definedName>
    <definedName name="EARTHSAPDATA.StartProgram2">#N/A</definedName>
    <definedName name="EB" localSheetId="12">#REF!</definedName>
    <definedName name="EB" localSheetId="14">#REF!</definedName>
    <definedName name="EB" localSheetId="13">#REF!</definedName>
    <definedName name="EB" localSheetId="20">#REF!</definedName>
    <definedName name="EB" localSheetId="19">#REF!</definedName>
    <definedName name="EB" localSheetId="15">#REF!</definedName>
    <definedName name="EB" localSheetId="17">#REF!</definedName>
    <definedName name="EB" localSheetId="16">#REF!</definedName>
    <definedName name="EB" localSheetId="18">#REF!</definedName>
    <definedName name="EB">#REF!</definedName>
    <definedName name="EC" localSheetId="12">#REF!</definedName>
    <definedName name="EC" localSheetId="14">#REF!</definedName>
    <definedName name="EC" localSheetId="13">#REF!</definedName>
    <definedName name="EC" localSheetId="19">#REF!</definedName>
    <definedName name="EC" localSheetId="15">#REF!</definedName>
    <definedName name="EC" localSheetId="17">#REF!</definedName>
    <definedName name="EC" localSheetId="16">#REF!</definedName>
    <definedName name="EC" localSheetId="18">#REF!</definedName>
    <definedName name="EC">#REF!</definedName>
    <definedName name="ed" localSheetId="12">#REF!</definedName>
    <definedName name="ed" localSheetId="14">#REF!</definedName>
    <definedName name="ed" localSheetId="13">#REF!</definedName>
    <definedName name="ed" localSheetId="19">#REF!</definedName>
    <definedName name="ed" localSheetId="15">[23]일위대가!#REF!</definedName>
    <definedName name="ed" localSheetId="17">[23]일위대가!#REF!</definedName>
    <definedName name="ed" localSheetId="16">[23]일위대가!#REF!</definedName>
    <definedName name="ed" localSheetId="18">[23]일위대가!#REF!</definedName>
    <definedName name="ed">[23]일위대가!#REF!</definedName>
    <definedName name="edit__home__R_int__end__100_.5__100" localSheetId="12">#REF!</definedName>
    <definedName name="edit__home__R_int__end__100_.5__100" localSheetId="14">#REF!</definedName>
    <definedName name="edit__home__R_int__end__100_.5__100" localSheetId="13">#REF!</definedName>
    <definedName name="edit__home__R_int__end__100_.5__100" localSheetId="20">#REF!</definedName>
    <definedName name="edit__home__R_int__end__100_.5__100" localSheetId="19">#REF!</definedName>
    <definedName name="edit__home__R_int__end__100_.5__100" localSheetId="15">#REF!</definedName>
    <definedName name="edit__home__R_int__end__100_.5__100" localSheetId="17">#REF!</definedName>
    <definedName name="edit__home__R_int__end__100_.5__100" localSheetId="16">#REF!</definedName>
    <definedName name="edit__home__R_int__end__100_.5__100" localSheetId="18">#REF!</definedName>
    <definedName name="edit__home__R_int__end__100_.5__100">#REF!</definedName>
    <definedName name="edssqq" localSheetId="20" hidden="1">{#N/A,#N/A,FALSE,"혼합골재"}</definedName>
    <definedName name="edssqq" localSheetId="4" hidden="1">{#N/A,#N/A,FALSE,"혼합골재"}</definedName>
    <definedName name="edssqq" hidden="1">{#N/A,#N/A,FALSE,"혼합골재"}</definedName>
    <definedName name="ee" localSheetId="12">#REF!</definedName>
    <definedName name="ee" localSheetId="14">#REF!</definedName>
    <definedName name="ee" localSheetId="13">#REF!</definedName>
    <definedName name="ee" localSheetId="19">#REF!</definedName>
    <definedName name="ee" localSheetId="15">[23]일위대가!#REF!</definedName>
    <definedName name="ee" localSheetId="17">[23]일위대가!#REF!</definedName>
    <definedName name="ee" localSheetId="16">[23]일위대가!#REF!</definedName>
    <definedName name="ee" localSheetId="18">[23]일위대가!#REF!</definedName>
    <definedName name="ee">[23]일위대가!#REF!</definedName>
    <definedName name="eee" localSheetId="12" hidden="1">{#N/A,#N/A,FALSE,"2~8번"}</definedName>
    <definedName name="eee" localSheetId="14" hidden="1">{#N/A,#N/A,FALSE,"2~8번"}</definedName>
    <definedName name="eee" localSheetId="13" hidden="1">{#N/A,#N/A,FALSE,"2~8번"}</definedName>
    <definedName name="eee" localSheetId="20" hidden="1">{#N/A,#N/A,FALSE,"2~8번"}</definedName>
    <definedName name="eee" localSheetId="22" hidden="1">{#N/A,#N/A,FALSE,"2~8번"}</definedName>
    <definedName name="eee" localSheetId="25" hidden="1">{#N/A,#N/A,FALSE,"2~8번"}</definedName>
    <definedName name="eee" localSheetId="19" hidden="1">{#N/A,#N/A,FALSE,"2~8번"}</definedName>
    <definedName name="eee" localSheetId="15" hidden="1">{#N/A,#N/A,FALSE,"2~8번"}</definedName>
    <definedName name="eee" localSheetId="17" hidden="1">{#N/A,#N/A,FALSE,"2~8번"}</definedName>
    <definedName name="eee" localSheetId="16" hidden="1">{#N/A,#N/A,FALSE,"2~8번"}</definedName>
    <definedName name="eee" localSheetId="18" hidden="1">{#N/A,#N/A,FALSE,"2~8번"}</definedName>
    <definedName name="eee" localSheetId="4" hidden="1">{#N/A,#N/A,FALSE,"2~8번"}</definedName>
    <definedName name="eee" hidden="1">{#N/A,#N/A,FALSE,"2~8번"}</definedName>
    <definedName name="EEEE">#REF!</definedName>
    <definedName name="EFG" localSheetId="20" hidden="1">{"'용역비'!$A$4:$C$8"}</definedName>
    <definedName name="EFG" localSheetId="4" hidden="1">{"'용역비'!$A$4:$C$8"}</definedName>
    <definedName name="EFG" hidden="1">{"'용역비'!$A$4:$C$8"}</definedName>
    <definedName name="EGE" localSheetId="20" hidden="1">{"'용역비'!$A$4:$C$8"}</definedName>
    <definedName name="EGE" localSheetId="4" hidden="1">{"'용역비'!$A$4:$C$8"}</definedName>
    <definedName name="EGE" hidden="1">{"'용역비'!$A$4:$C$8"}</definedName>
    <definedName name="eh" localSheetId="12" hidden="1">{#N/A,#N/A,FALSE,"2~8번"}</definedName>
    <definedName name="eh" localSheetId="14" hidden="1">{#N/A,#N/A,FALSE,"2~8번"}</definedName>
    <definedName name="eh" localSheetId="13" hidden="1">{#N/A,#N/A,FALSE,"2~8번"}</definedName>
    <definedName name="eh" localSheetId="20" hidden="1">{#N/A,#N/A,FALSE,"2~8번"}</definedName>
    <definedName name="eh" localSheetId="22" hidden="1">{#N/A,#N/A,FALSE,"2~8번"}</definedName>
    <definedName name="eh" localSheetId="25" hidden="1">{#N/A,#N/A,FALSE,"2~8번"}</definedName>
    <definedName name="eh" localSheetId="19" hidden="1">{#N/A,#N/A,FALSE,"2~8번"}</definedName>
    <definedName name="eh" localSheetId="15" hidden="1">{#N/A,#N/A,FALSE,"2~8번"}</definedName>
    <definedName name="eh" localSheetId="17" hidden="1">{#N/A,#N/A,FALSE,"2~8번"}</definedName>
    <definedName name="eh" localSheetId="16" hidden="1">{#N/A,#N/A,FALSE,"2~8번"}</definedName>
    <definedName name="eh" localSheetId="18" hidden="1">{#N/A,#N/A,FALSE,"2~8번"}</definedName>
    <definedName name="eh" localSheetId="4" hidden="1">{#N/A,#N/A,FALSE,"2~8번"}</definedName>
    <definedName name="eh" hidden="1">{#N/A,#N/A,FALSE,"2~8번"}</definedName>
    <definedName name="ejrwls2" localSheetId="20" hidden="1">{#N/A,#N/A,FALSE,"포장2"}</definedName>
    <definedName name="ejrwls2" localSheetId="4" hidden="1">{#N/A,#N/A,FALSE,"포장2"}</definedName>
    <definedName name="ejrwls2" hidden="1">{#N/A,#N/A,FALSE,"포장2"}</definedName>
    <definedName name="ekfk" localSheetId="20" hidden="1">{#N/A,#N/A,FALSE,"현장 NCR 분석";#N/A,#N/A,FALSE,"현장품질감사";#N/A,#N/A,FALSE,"현장품질감사"}</definedName>
    <definedName name="ekfk" localSheetId="4" hidden="1">{#N/A,#N/A,FALSE,"현장 NCR 분석";#N/A,#N/A,FALSE,"현장품질감사";#N/A,#N/A,FALSE,"현장품질감사"}</definedName>
    <definedName name="ekfk" hidden="1">{#N/A,#N/A,FALSE,"현장 NCR 분석";#N/A,#N/A,FALSE,"현장품질감사";#N/A,#N/A,FALSE,"현장품질감사"}</definedName>
    <definedName name="ELFE" localSheetId="12">#REF!</definedName>
    <definedName name="ELFE" localSheetId="14">#REF!</definedName>
    <definedName name="ELFE" localSheetId="13">#REF!</definedName>
    <definedName name="ELFE" localSheetId="19">#REF!</definedName>
    <definedName name="ELFE" localSheetId="15">#REF!</definedName>
    <definedName name="ELFE" localSheetId="17">#REF!</definedName>
    <definedName name="ELFE" localSheetId="16">#REF!</definedName>
    <definedName name="ELFE" localSheetId="18">#REF!</definedName>
    <definedName name="ELFE">#REF!</definedName>
    <definedName name="Ep" localSheetId="20" hidden="1">{#N/A,#N/A,FALSE,"현장 NCR 분석";#N/A,#N/A,FALSE,"현장품질감사";#N/A,#N/A,FALSE,"현장품질감사"}</definedName>
    <definedName name="Ep" localSheetId="4" hidden="1">{#N/A,#N/A,FALSE,"현장 NCR 분석";#N/A,#N/A,FALSE,"현장품질감사";#N/A,#N/A,FALSE,"현장품질감사"}</definedName>
    <definedName name="Ep" hidden="1">{#N/A,#N/A,FALSE,"현장 NCR 분석";#N/A,#N/A,FALSE,"현장품질감사";#N/A,#N/A,FALSE,"현장품질감사"}</definedName>
    <definedName name="erdf" localSheetId="12" hidden="1">{#N/A,#N/A,FALSE,"포장단가"}</definedName>
    <definedName name="erdf" localSheetId="14" hidden="1">{#N/A,#N/A,FALSE,"포장단가"}</definedName>
    <definedName name="erdf" localSheetId="13" hidden="1">{#N/A,#N/A,FALSE,"포장단가"}</definedName>
    <definedName name="erdf" localSheetId="20" hidden="1">{#N/A,#N/A,FALSE,"포장단가"}</definedName>
    <definedName name="erdf" localSheetId="22" hidden="1">{#N/A,#N/A,FALSE,"포장단가"}</definedName>
    <definedName name="erdf" localSheetId="25" hidden="1">{#N/A,#N/A,FALSE,"포장단가"}</definedName>
    <definedName name="erdf" localSheetId="19" hidden="1">{#N/A,#N/A,FALSE,"포장단가"}</definedName>
    <definedName name="erdf" localSheetId="15" hidden="1">{#N/A,#N/A,FALSE,"포장단가"}</definedName>
    <definedName name="erdf" localSheetId="17" hidden="1">{#N/A,#N/A,FALSE,"포장단가"}</definedName>
    <definedName name="erdf" localSheetId="16" hidden="1">{#N/A,#N/A,FALSE,"포장단가"}</definedName>
    <definedName name="erdf" localSheetId="18" hidden="1">{#N/A,#N/A,FALSE,"포장단가"}</definedName>
    <definedName name="erdf" localSheetId="4" hidden="1">{#N/A,#N/A,FALSE,"포장단가"}</definedName>
    <definedName name="erdf" hidden="1">{#N/A,#N/A,FALSE,"포장단가"}</definedName>
    <definedName name="ergewg" localSheetId="12" hidden="1">{#N/A,#N/A,FALSE,"운반시간"}</definedName>
    <definedName name="ergewg" localSheetId="14" hidden="1">{#N/A,#N/A,FALSE,"운반시간"}</definedName>
    <definedName name="ergewg" localSheetId="13" hidden="1">{#N/A,#N/A,FALSE,"운반시간"}</definedName>
    <definedName name="ergewg" localSheetId="20" hidden="1">{#N/A,#N/A,FALSE,"운반시간"}</definedName>
    <definedName name="ergewg" localSheetId="22" hidden="1">{#N/A,#N/A,FALSE,"운반시간"}</definedName>
    <definedName name="ergewg" localSheetId="25" hidden="1">{#N/A,#N/A,FALSE,"운반시간"}</definedName>
    <definedName name="ergewg" localSheetId="19" hidden="1">{#N/A,#N/A,FALSE,"운반시간"}</definedName>
    <definedName name="ergewg" localSheetId="15" hidden="1">{#N/A,#N/A,FALSE,"운반시간"}</definedName>
    <definedName name="ergewg" localSheetId="17" hidden="1">{#N/A,#N/A,FALSE,"운반시간"}</definedName>
    <definedName name="ergewg" localSheetId="16" hidden="1">{#N/A,#N/A,FALSE,"운반시간"}</definedName>
    <definedName name="ergewg" localSheetId="18" hidden="1">{#N/A,#N/A,FALSE,"운반시간"}</definedName>
    <definedName name="ergewg" localSheetId="4" hidden="1">{#N/A,#N/A,FALSE,"운반시간"}</definedName>
    <definedName name="ergewg" hidden="1">{#N/A,#N/A,FALSE,"운반시간"}</definedName>
    <definedName name="erjejty" localSheetId="12" hidden="1">{#N/A,#N/A,FALSE,"이정표"}</definedName>
    <definedName name="erjejty" localSheetId="14" hidden="1">{#N/A,#N/A,FALSE,"이정표"}</definedName>
    <definedName name="erjejty" localSheetId="13" hidden="1">{#N/A,#N/A,FALSE,"이정표"}</definedName>
    <definedName name="erjejty" localSheetId="20" hidden="1">{#N/A,#N/A,FALSE,"이정표"}</definedName>
    <definedName name="erjejty" localSheetId="22" hidden="1">{#N/A,#N/A,FALSE,"이정표"}</definedName>
    <definedName name="erjejty" localSheetId="25" hidden="1">{#N/A,#N/A,FALSE,"이정표"}</definedName>
    <definedName name="erjejty" localSheetId="19" hidden="1">{#N/A,#N/A,FALSE,"이정표"}</definedName>
    <definedName name="erjejty" localSheetId="15" hidden="1">{#N/A,#N/A,FALSE,"이정표"}</definedName>
    <definedName name="erjejty" localSheetId="17" hidden="1">{#N/A,#N/A,FALSE,"이정표"}</definedName>
    <definedName name="erjejty" localSheetId="16" hidden="1">{#N/A,#N/A,FALSE,"이정표"}</definedName>
    <definedName name="erjejty" localSheetId="18" hidden="1">{#N/A,#N/A,FALSE,"이정표"}</definedName>
    <definedName name="erjejty" localSheetId="4" hidden="1">{#N/A,#N/A,FALSE,"이정표"}</definedName>
    <definedName name="erjejty" hidden="1">{#N/A,#N/A,FALSE,"이정표"}</definedName>
    <definedName name="ertyertye" localSheetId="20" hidden="1">{"'용역비'!$A$4:$C$8"}</definedName>
    <definedName name="ertyertye" localSheetId="4" hidden="1">{"'용역비'!$A$4:$C$8"}</definedName>
    <definedName name="ertyertye" hidden="1">{"'용역비'!$A$4:$C$8"}</definedName>
    <definedName name="erwyy" localSheetId="12" hidden="1">{#N/A,#N/A,FALSE,"포장단가"}</definedName>
    <definedName name="erwyy" localSheetId="14" hidden="1">{#N/A,#N/A,FALSE,"포장단가"}</definedName>
    <definedName name="erwyy" localSheetId="13" hidden="1">{#N/A,#N/A,FALSE,"포장단가"}</definedName>
    <definedName name="erwyy" localSheetId="20" hidden="1">{#N/A,#N/A,FALSE,"포장단가"}</definedName>
    <definedName name="erwyy" localSheetId="22" hidden="1">{#N/A,#N/A,FALSE,"포장단가"}</definedName>
    <definedName name="erwyy" localSheetId="25" hidden="1">{#N/A,#N/A,FALSE,"포장단가"}</definedName>
    <definedName name="erwyy" localSheetId="19" hidden="1">{#N/A,#N/A,FALSE,"포장단가"}</definedName>
    <definedName name="erwyy" localSheetId="15" hidden="1">{#N/A,#N/A,FALSE,"포장단가"}</definedName>
    <definedName name="erwyy" localSheetId="17" hidden="1">{#N/A,#N/A,FALSE,"포장단가"}</definedName>
    <definedName name="erwyy" localSheetId="16" hidden="1">{#N/A,#N/A,FALSE,"포장단가"}</definedName>
    <definedName name="erwyy" localSheetId="18" hidden="1">{#N/A,#N/A,FALSE,"포장단가"}</definedName>
    <definedName name="erwyy" localSheetId="4" hidden="1">{#N/A,#N/A,FALSE,"포장단가"}</definedName>
    <definedName name="erwyy" hidden="1">{#N/A,#N/A,FALSE,"포장단가"}</definedName>
    <definedName name="ES" localSheetId="12">BlankMacro1</definedName>
    <definedName name="ES" localSheetId="14">BlankMacro1</definedName>
    <definedName name="ES" localSheetId="13">BlankMacro1</definedName>
    <definedName name="ES" localSheetId="20">BlankMacro1</definedName>
    <definedName name="ES" localSheetId="19">BlankMacro1</definedName>
    <definedName name="ES" localSheetId="15">BlankMacro1</definedName>
    <definedName name="ES" localSheetId="17">BlankMacro1</definedName>
    <definedName name="ES" localSheetId="16">BlankMacro1</definedName>
    <definedName name="ES" localSheetId="18">BlankMacro1</definedName>
    <definedName name="ES" localSheetId="4">BlankMacro1</definedName>
    <definedName name="ES">BlankMacro1</definedName>
    <definedName name="ESA" localSheetId="12">BlankMacro1</definedName>
    <definedName name="ESA" localSheetId="14">BlankMacro1</definedName>
    <definedName name="ESA" localSheetId="13">BlankMacro1</definedName>
    <definedName name="ESA" localSheetId="20">BlankMacro1</definedName>
    <definedName name="ESA" localSheetId="19">BlankMacro1</definedName>
    <definedName name="ESA" localSheetId="15">BlankMacro1</definedName>
    <definedName name="ESA" localSheetId="17">BlankMacro1</definedName>
    <definedName name="ESA" localSheetId="16">BlankMacro1</definedName>
    <definedName name="ESA" localSheetId="18">BlankMacro1</definedName>
    <definedName name="ESA" localSheetId="4">BlankMacro1</definedName>
    <definedName name="ESA">BlankMacro1</definedName>
    <definedName name="EsRE" localSheetId="12">#REF!</definedName>
    <definedName name="EsRE" localSheetId="14">#REF!</definedName>
    <definedName name="EsRE" localSheetId="13">#REF!</definedName>
    <definedName name="EsRE" localSheetId="20">#REF!</definedName>
    <definedName name="EsRE" localSheetId="19">#REF!</definedName>
    <definedName name="EsRE" localSheetId="15">#REF!</definedName>
    <definedName name="EsRE" localSheetId="17">#REF!</definedName>
    <definedName name="EsRE" localSheetId="16">#REF!</definedName>
    <definedName name="EsRE" localSheetId="18">#REF!</definedName>
    <definedName name="EsRE">#REF!</definedName>
    <definedName name="ESSE" localSheetId="20" hidden="1">{#N/A,#N/A,FALSE,"현장 NCR 분석";#N/A,#N/A,FALSE,"현장품질감사";#N/A,#N/A,FALSE,"현장품질감사"}</definedName>
    <definedName name="ESSE" localSheetId="4" hidden="1">{#N/A,#N/A,FALSE,"현장 NCR 분석";#N/A,#N/A,FALSE,"현장품질감사";#N/A,#N/A,FALSE,"현장품질감사"}</definedName>
    <definedName name="ESSE" hidden="1">{#N/A,#N/A,FALSE,"현장 NCR 분석";#N/A,#N/A,FALSE,"현장품질감사";#N/A,#N/A,FALSE,"현장품질감사"}</definedName>
    <definedName name="esteban" localSheetId="20" hidden="1">{#N/A,#N/A,FALSE,"골재소요량";#N/A,#N/A,FALSE,"골재소요량"}</definedName>
    <definedName name="esteban" localSheetId="4" hidden="1">{#N/A,#N/A,FALSE,"골재소요량";#N/A,#N/A,FALSE,"골재소요량"}</definedName>
    <definedName name="esteban" hidden="1">{#N/A,#N/A,FALSE,"골재소요량";#N/A,#N/A,FALSE,"골재소요량"}</definedName>
    <definedName name="etiuri" localSheetId="12" hidden="1">{#N/A,#N/A,FALSE,"포장1";#N/A,#N/A,FALSE,"포장1"}</definedName>
    <definedName name="etiuri" localSheetId="14" hidden="1">{#N/A,#N/A,FALSE,"포장1";#N/A,#N/A,FALSE,"포장1"}</definedName>
    <definedName name="etiuri" localSheetId="13" hidden="1">{#N/A,#N/A,FALSE,"포장1";#N/A,#N/A,FALSE,"포장1"}</definedName>
    <definedName name="etiuri" localSheetId="20" hidden="1">{#N/A,#N/A,FALSE,"포장1";#N/A,#N/A,FALSE,"포장1"}</definedName>
    <definedName name="etiuri" localSheetId="22" hidden="1">{#N/A,#N/A,FALSE,"포장1";#N/A,#N/A,FALSE,"포장1"}</definedName>
    <definedName name="etiuri" localSheetId="25" hidden="1">{#N/A,#N/A,FALSE,"포장1";#N/A,#N/A,FALSE,"포장1"}</definedName>
    <definedName name="etiuri" localSheetId="19" hidden="1">{#N/A,#N/A,FALSE,"포장1";#N/A,#N/A,FALSE,"포장1"}</definedName>
    <definedName name="etiuri" localSheetId="15" hidden="1">{#N/A,#N/A,FALSE,"포장1";#N/A,#N/A,FALSE,"포장1"}</definedName>
    <definedName name="etiuri" localSheetId="17" hidden="1">{#N/A,#N/A,FALSE,"포장1";#N/A,#N/A,FALSE,"포장1"}</definedName>
    <definedName name="etiuri" localSheetId="16" hidden="1">{#N/A,#N/A,FALSE,"포장1";#N/A,#N/A,FALSE,"포장1"}</definedName>
    <definedName name="etiuri" localSheetId="18" hidden="1">{#N/A,#N/A,FALSE,"포장1";#N/A,#N/A,FALSE,"포장1"}</definedName>
    <definedName name="etiuri" localSheetId="4" hidden="1">{#N/A,#N/A,FALSE,"포장1";#N/A,#N/A,FALSE,"포장1"}</definedName>
    <definedName name="etiuri" hidden="1">{#N/A,#N/A,FALSE,"포장1";#N/A,#N/A,FALSE,"포장1"}</definedName>
    <definedName name="ett" localSheetId="12" hidden="1">{#N/A,#N/A,FALSE,"이정표"}</definedName>
    <definedName name="ett" localSheetId="14" hidden="1">{#N/A,#N/A,FALSE,"이정표"}</definedName>
    <definedName name="ett" localSheetId="13" hidden="1">{#N/A,#N/A,FALSE,"이정표"}</definedName>
    <definedName name="ett" localSheetId="20" hidden="1">{#N/A,#N/A,FALSE,"이정표"}</definedName>
    <definedName name="ett" localSheetId="22" hidden="1">{#N/A,#N/A,FALSE,"이정표"}</definedName>
    <definedName name="ett" localSheetId="25" hidden="1">{#N/A,#N/A,FALSE,"이정표"}</definedName>
    <definedName name="ett" localSheetId="19" hidden="1">{#N/A,#N/A,FALSE,"이정표"}</definedName>
    <definedName name="ett" localSheetId="15" hidden="1">{#N/A,#N/A,FALSE,"이정표"}</definedName>
    <definedName name="ett" localSheetId="17" hidden="1">{#N/A,#N/A,FALSE,"이정표"}</definedName>
    <definedName name="ett" localSheetId="16" hidden="1">{#N/A,#N/A,FALSE,"이정표"}</definedName>
    <definedName name="ett" localSheetId="18" hidden="1">{#N/A,#N/A,FALSE,"이정표"}</definedName>
    <definedName name="ett" localSheetId="4" hidden="1">{#N/A,#N/A,FALSE,"이정표"}</definedName>
    <definedName name="ett" hidden="1">{#N/A,#N/A,FALSE,"이정표"}</definedName>
    <definedName name="etyety" localSheetId="12" hidden="1">{#N/A,#N/A,FALSE,"표지목차"}</definedName>
    <definedName name="etyety" localSheetId="14" hidden="1">{#N/A,#N/A,FALSE,"표지목차"}</definedName>
    <definedName name="etyety" localSheetId="13" hidden="1">{#N/A,#N/A,FALSE,"표지목차"}</definedName>
    <definedName name="etyety" localSheetId="20" hidden="1">{#N/A,#N/A,FALSE,"표지목차"}</definedName>
    <definedName name="etyety" localSheetId="22" hidden="1">{#N/A,#N/A,FALSE,"표지목차"}</definedName>
    <definedName name="etyety" localSheetId="25" hidden="1">{#N/A,#N/A,FALSE,"표지목차"}</definedName>
    <definedName name="etyety" localSheetId="19" hidden="1">{#N/A,#N/A,FALSE,"표지목차"}</definedName>
    <definedName name="etyety" localSheetId="15" hidden="1">{#N/A,#N/A,FALSE,"표지목차"}</definedName>
    <definedName name="etyety" localSheetId="17" hidden="1">{#N/A,#N/A,FALSE,"표지목차"}</definedName>
    <definedName name="etyety" localSheetId="16" hidden="1">{#N/A,#N/A,FALSE,"표지목차"}</definedName>
    <definedName name="etyety" localSheetId="18" hidden="1">{#N/A,#N/A,FALSE,"표지목차"}</definedName>
    <definedName name="etyety" localSheetId="4" hidden="1">{#N/A,#N/A,FALSE,"표지목차"}</definedName>
    <definedName name="etyety" hidden="1">{#N/A,#N/A,FALSE,"표지목차"}</definedName>
    <definedName name="etyj" localSheetId="20" hidden="1">{"'용역비'!$A$4:$C$8"}</definedName>
    <definedName name="etyj" localSheetId="4" hidden="1">{"'용역비'!$A$4:$C$8"}</definedName>
    <definedName name="etyj" hidden="1">{"'용역비'!$A$4:$C$8"}</definedName>
    <definedName name="etyjj" localSheetId="20" hidden="1">{"'용역비'!$A$4:$C$8"}</definedName>
    <definedName name="etyjj" localSheetId="4" hidden="1">{"'용역비'!$A$4:$C$8"}</definedName>
    <definedName name="etyjj" hidden="1">{"'용역비'!$A$4:$C$8"}</definedName>
    <definedName name="ETYJTYJ" localSheetId="20" hidden="1">{"'용역비'!$A$4:$C$8"}</definedName>
    <definedName name="ETYJTYJ" localSheetId="4" hidden="1">{"'용역비'!$A$4:$C$8"}</definedName>
    <definedName name="ETYJTYJ" hidden="1">{"'용역비'!$A$4:$C$8"}</definedName>
    <definedName name="euri" localSheetId="12" hidden="1">{#N/A,#N/A,FALSE,"포장단가"}</definedName>
    <definedName name="euri" localSheetId="14" hidden="1">{#N/A,#N/A,FALSE,"포장단가"}</definedName>
    <definedName name="euri" localSheetId="13" hidden="1">{#N/A,#N/A,FALSE,"포장단가"}</definedName>
    <definedName name="euri" localSheetId="20" hidden="1">{#N/A,#N/A,FALSE,"포장단가"}</definedName>
    <definedName name="euri" localSheetId="22" hidden="1">{#N/A,#N/A,FALSE,"포장단가"}</definedName>
    <definedName name="euri" localSheetId="25" hidden="1">{#N/A,#N/A,FALSE,"포장단가"}</definedName>
    <definedName name="euri" localSheetId="19" hidden="1">{#N/A,#N/A,FALSE,"포장단가"}</definedName>
    <definedName name="euri" localSheetId="15" hidden="1">{#N/A,#N/A,FALSE,"포장단가"}</definedName>
    <definedName name="euri" localSheetId="17" hidden="1">{#N/A,#N/A,FALSE,"포장단가"}</definedName>
    <definedName name="euri" localSheetId="16" hidden="1">{#N/A,#N/A,FALSE,"포장단가"}</definedName>
    <definedName name="euri" localSheetId="18" hidden="1">{#N/A,#N/A,FALSE,"포장단가"}</definedName>
    <definedName name="euri" localSheetId="4" hidden="1">{#N/A,#N/A,FALSE,"포장단가"}</definedName>
    <definedName name="euri" hidden="1">{#N/A,#N/A,FALSE,"포장단가"}</definedName>
    <definedName name="euyt" localSheetId="12" hidden="1">{#N/A,#N/A,FALSE,"포장단가"}</definedName>
    <definedName name="euyt" localSheetId="14" hidden="1">{#N/A,#N/A,FALSE,"포장단가"}</definedName>
    <definedName name="euyt" localSheetId="13" hidden="1">{#N/A,#N/A,FALSE,"포장단가"}</definedName>
    <definedName name="euyt" localSheetId="20" hidden="1">{#N/A,#N/A,FALSE,"포장단가"}</definedName>
    <definedName name="euyt" localSheetId="22" hidden="1">{#N/A,#N/A,FALSE,"포장단가"}</definedName>
    <definedName name="euyt" localSheetId="25" hidden="1">{#N/A,#N/A,FALSE,"포장단가"}</definedName>
    <definedName name="euyt" localSheetId="19" hidden="1">{#N/A,#N/A,FALSE,"포장단가"}</definedName>
    <definedName name="euyt" localSheetId="15" hidden="1">{#N/A,#N/A,FALSE,"포장단가"}</definedName>
    <definedName name="euyt" localSheetId="17" hidden="1">{#N/A,#N/A,FALSE,"포장단가"}</definedName>
    <definedName name="euyt" localSheetId="16" hidden="1">{#N/A,#N/A,FALSE,"포장단가"}</definedName>
    <definedName name="euyt" localSheetId="18" hidden="1">{#N/A,#N/A,FALSE,"포장단가"}</definedName>
    <definedName name="euyt" localSheetId="4" hidden="1">{#N/A,#N/A,FALSE,"포장단가"}</definedName>
    <definedName name="euyt" hidden="1">{#N/A,#N/A,FALSE,"포장단가"}</definedName>
    <definedName name="ewqqg" localSheetId="12" hidden="1">{#N/A,#N/A,FALSE,"표지목차"}</definedName>
    <definedName name="ewqqg" localSheetId="14" hidden="1">{#N/A,#N/A,FALSE,"표지목차"}</definedName>
    <definedName name="ewqqg" localSheetId="13" hidden="1">{#N/A,#N/A,FALSE,"표지목차"}</definedName>
    <definedName name="ewqqg" localSheetId="20" hidden="1">{#N/A,#N/A,FALSE,"표지목차"}</definedName>
    <definedName name="ewqqg" localSheetId="22" hidden="1">{#N/A,#N/A,FALSE,"표지목차"}</definedName>
    <definedName name="ewqqg" localSheetId="25" hidden="1">{#N/A,#N/A,FALSE,"표지목차"}</definedName>
    <definedName name="ewqqg" localSheetId="19" hidden="1">{#N/A,#N/A,FALSE,"표지목차"}</definedName>
    <definedName name="ewqqg" localSheetId="15" hidden="1">{#N/A,#N/A,FALSE,"표지목차"}</definedName>
    <definedName name="ewqqg" localSheetId="17" hidden="1">{#N/A,#N/A,FALSE,"표지목차"}</definedName>
    <definedName name="ewqqg" localSheetId="16" hidden="1">{#N/A,#N/A,FALSE,"표지목차"}</definedName>
    <definedName name="ewqqg" localSheetId="18" hidden="1">{#N/A,#N/A,FALSE,"표지목차"}</definedName>
    <definedName name="ewqqg" localSheetId="4" hidden="1">{#N/A,#N/A,FALSE,"표지목차"}</definedName>
    <definedName name="ewqqg" hidden="1">{#N/A,#N/A,FALSE,"표지목차"}</definedName>
    <definedName name="ewtdg" localSheetId="12" hidden="1">{#N/A,#N/A,FALSE,"포장1";#N/A,#N/A,FALSE,"포장1"}</definedName>
    <definedName name="ewtdg" localSheetId="14" hidden="1">{#N/A,#N/A,FALSE,"포장1";#N/A,#N/A,FALSE,"포장1"}</definedName>
    <definedName name="ewtdg" localSheetId="13" hidden="1">{#N/A,#N/A,FALSE,"포장1";#N/A,#N/A,FALSE,"포장1"}</definedName>
    <definedName name="ewtdg" localSheetId="20" hidden="1">{#N/A,#N/A,FALSE,"포장1";#N/A,#N/A,FALSE,"포장1"}</definedName>
    <definedName name="ewtdg" localSheetId="22" hidden="1">{#N/A,#N/A,FALSE,"포장1";#N/A,#N/A,FALSE,"포장1"}</definedName>
    <definedName name="ewtdg" localSheetId="25" hidden="1">{#N/A,#N/A,FALSE,"포장1";#N/A,#N/A,FALSE,"포장1"}</definedName>
    <definedName name="ewtdg" localSheetId="19" hidden="1">{#N/A,#N/A,FALSE,"포장1";#N/A,#N/A,FALSE,"포장1"}</definedName>
    <definedName name="ewtdg" localSheetId="15" hidden="1">{#N/A,#N/A,FALSE,"포장1";#N/A,#N/A,FALSE,"포장1"}</definedName>
    <definedName name="ewtdg" localSheetId="17" hidden="1">{#N/A,#N/A,FALSE,"포장1";#N/A,#N/A,FALSE,"포장1"}</definedName>
    <definedName name="ewtdg" localSheetId="16" hidden="1">{#N/A,#N/A,FALSE,"포장1";#N/A,#N/A,FALSE,"포장1"}</definedName>
    <definedName name="ewtdg" localSheetId="18" hidden="1">{#N/A,#N/A,FALSE,"포장1";#N/A,#N/A,FALSE,"포장1"}</definedName>
    <definedName name="ewtdg" localSheetId="4" hidden="1">{#N/A,#N/A,FALSE,"포장1";#N/A,#N/A,FALSE,"포장1"}</definedName>
    <definedName name="ewtdg" hidden="1">{#N/A,#N/A,FALSE,"포장1";#N/A,#N/A,FALSE,"포장1"}</definedName>
    <definedName name="ewtert" localSheetId="12" hidden="1">{#N/A,#N/A,FALSE,"2~8번"}</definedName>
    <definedName name="ewtert" localSheetId="14" hidden="1">{#N/A,#N/A,FALSE,"2~8번"}</definedName>
    <definedName name="ewtert" localSheetId="13" hidden="1">{#N/A,#N/A,FALSE,"2~8번"}</definedName>
    <definedName name="ewtert" localSheetId="20" hidden="1">{#N/A,#N/A,FALSE,"2~8번"}</definedName>
    <definedName name="ewtert" localSheetId="22" hidden="1">{#N/A,#N/A,FALSE,"2~8번"}</definedName>
    <definedName name="ewtert" localSheetId="25" hidden="1">{#N/A,#N/A,FALSE,"2~8번"}</definedName>
    <definedName name="ewtert" localSheetId="19" hidden="1">{#N/A,#N/A,FALSE,"2~8번"}</definedName>
    <definedName name="ewtert" localSheetId="15" hidden="1">{#N/A,#N/A,FALSE,"2~8번"}</definedName>
    <definedName name="ewtert" localSheetId="17" hidden="1">{#N/A,#N/A,FALSE,"2~8번"}</definedName>
    <definedName name="ewtert" localSheetId="16" hidden="1">{#N/A,#N/A,FALSE,"2~8번"}</definedName>
    <definedName name="ewtert" localSheetId="18" hidden="1">{#N/A,#N/A,FALSE,"2~8번"}</definedName>
    <definedName name="ewtert" localSheetId="4" hidden="1">{#N/A,#N/A,FALSE,"2~8번"}</definedName>
    <definedName name="ewtert" hidden="1">{#N/A,#N/A,FALSE,"2~8번"}</definedName>
    <definedName name="ewth" localSheetId="12" hidden="1">{#N/A,#N/A,FALSE,"배수1"}</definedName>
    <definedName name="ewth" localSheetId="14" hidden="1">{#N/A,#N/A,FALSE,"배수1"}</definedName>
    <definedName name="ewth" localSheetId="13" hidden="1">{#N/A,#N/A,FALSE,"배수1"}</definedName>
    <definedName name="ewth" localSheetId="20" hidden="1">{#N/A,#N/A,FALSE,"배수1"}</definedName>
    <definedName name="ewth" localSheetId="22" hidden="1">{#N/A,#N/A,FALSE,"배수1"}</definedName>
    <definedName name="ewth" localSheetId="25" hidden="1">{#N/A,#N/A,FALSE,"배수1"}</definedName>
    <definedName name="ewth" localSheetId="19" hidden="1">{#N/A,#N/A,FALSE,"배수1"}</definedName>
    <definedName name="ewth" localSheetId="15" hidden="1">{#N/A,#N/A,FALSE,"배수1"}</definedName>
    <definedName name="ewth" localSheetId="17" hidden="1">{#N/A,#N/A,FALSE,"배수1"}</definedName>
    <definedName name="ewth" localSheetId="16" hidden="1">{#N/A,#N/A,FALSE,"배수1"}</definedName>
    <definedName name="ewth" localSheetId="18" hidden="1">{#N/A,#N/A,FALSE,"배수1"}</definedName>
    <definedName name="ewth" localSheetId="4" hidden="1">{#N/A,#N/A,FALSE,"배수1"}</definedName>
    <definedName name="ewth" hidden="1">{#N/A,#N/A,FALSE,"배수1"}</definedName>
    <definedName name="ewtqt" localSheetId="12" hidden="1">{#N/A,#N/A,FALSE,"부대1"}</definedName>
    <definedName name="ewtqt" localSheetId="14" hidden="1">{#N/A,#N/A,FALSE,"부대1"}</definedName>
    <definedName name="ewtqt" localSheetId="13" hidden="1">{#N/A,#N/A,FALSE,"부대1"}</definedName>
    <definedName name="ewtqt" localSheetId="20" hidden="1">{#N/A,#N/A,FALSE,"부대1"}</definedName>
    <definedName name="ewtqt" localSheetId="22" hidden="1">{#N/A,#N/A,FALSE,"부대1"}</definedName>
    <definedName name="ewtqt" localSheetId="25" hidden="1">{#N/A,#N/A,FALSE,"부대1"}</definedName>
    <definedName name="ewtqt" localSheetId="19" hidden="1">{#N/A,#N/A,FALSE,"부대1"}</definedName>
    <definedName name="ewtqt" localSheetId="15" hidden="1">{#N/A,#N/A,FALSE,"부대1"}</definedName>
    <definedName name="ewtqt" localSheetId="17" hidden="1">{#N/A,#N/A,FALSE,"부대1"}</definedName>
    <definedName name="ewtqt" localSheetId="16" hidden="1">{#N/A,#N/A,FALSE,"부대1"}</definedName>
    <definedName name="ewtqt" localSheetId="18" hidden="1">{#N/A,#N/A,FALSE,"부대1"}</definedName>
    <definedName name="ewtqt" localSheetId="4" hidden="1">{#N/A,#N/A,FALSE,"부대1"}</definedName>
    <definedName name="ewtqt" hidden="1">{#N/A,#N/A,FALSE,"부대1"}</definedName>
    <definedName name="exel" localSheetId="20" hidden="1">{"'내역서 '!$A$1:$L$16"}</definedName>
    <definedName name="exel" localSheetId="4" hidden="1">{"'내역서 '!$A$1:$L$16"}</definedName>
    <definedName name="exel" hidden="1">{"'내역서 '!$A$1:$L$16"}</definedName>
    <definedName name="_xlnm.Extract" localSheetId="12">#REF!</definedName>
    <definedName name="_xlnm.Extract" localSheetId="14">#REF!</definedName>
    <definedName name="_xlnm.Extract" localSheetId="13">#REF!</definedName>
    <definedName name="_xlnm.Extract" localSheetId="19">#REF!</definedName>
    <definedName name="_xlnm.Extract" localSheetId="15">#REF!</definedName>
    <definedName name="_xlnm.Extract" localSheetId="17">#REF!</definedName>
    <definedName name="_xlnm.Extract" localSheetId="16">#REF!</definedName>
    <definedName name="_xlnm.Extract" localSheetId="18">#REF!</definedName>
    <definedName name="_xlnm.Extract">#REF!</definedName>
    <definedName name="eywy" localSheetId="12" hidden="1">{#N/A,#N/A,FALSE,"조골재"}</definedName>
    <definedName name="eywy" localSheetId="14" hidden="1">{#N/A,#N/A,FALSE,"조골재"}</definedName>
    <definedName name="eywy" localSheetId="13" hidden="1">{#N/A,#N/A,FALSE,"조골재"}</definedName>
    <definedName name="eywy" localSheetId="20" hidden="1">{#N/A,#N/A,FALSE,"조골재"}</definedName>
    <definedName name="eywy" localSheetId="22" hidden="1">{#N/A,#N/A,FALSE,"조골재"}</definedName>
    <definedName name="eywy" localSheetId="25" hidden="1">{#N/A,#N/A,FALSE,"조골재"}</definedName>
    <definedName name="eywy" localSheetId="19" hidden="1">{#N/A,#N/A,FALSE,"조골재"}</definedName>
    <definedName name="eywy" localSheetId="15" hidden="1">{#N/A,#N/A,FALSE,"조골재"}</definedName>
    <definedName name="eywy" localSheetId="17" hidden="1">{#N/A,#N/A,FALSE,"조골재"}</definedName>
    <definedName name="eywy" localSheetId="16" hidden="1">{#N/A,#N/A,FALSE,"조골재"}</definedName>
    <definedName name="eywy" localSheetId="18" hidden="1">{#N/A,#N/A,FALSE,"조골재"}</definedName>
    <definedName name="eywy" localSheetId="4" hidden="1">{#N/A,#N/A,FALSE,"조골재"}</definedName>
    <definedName name="eywy" hidden="1">{#N/A,#N/A,FALSE,"조골재"}</definedName>
    <definedName name="F">#REF!</definedName>
    <definedName name="F1F" localSheetId="12">#REF!</definedName>
    <definedName name="F1F" localSheetId="14">#REF!</definedName>
    <definedName name="F1F" localSheetId="13">#REF!</definedName>
    <definedName name="F1F" localSheetId="19">#REF!</definedName>
    <definedName name="F1F">[17]교각1!#REF!</definedName>
    <definedName name="F2F" localSheetId="12">#REF!</definedName>
    <definedName name="F2F" localSheetId="14">#REF!</definedName>
    <definedName name="F2F" localSheetId="13">#REF!</definedName>
    <definedName name="F2F" localSheetId="19">#REF!</definedName>
    <definedName name="F2F">[17]교각1!#REF!</definedName>
    <definedName name="F3F" localSheetId="12">#REF!</definedName>
    <definedName name="F3F" localSheetId="14">#REF!</definedName>
    <definedName name="F3F" localSheetId="13">#REF!</definedName>
    <definedName name="F3F" localSheetId="19">#REF!</definedName>
    <definedName name="F3F">[17]교각1!#REF!</definedName>
    <definedName name="Fck" localSheetId="12">#REF!</definedName>
    <definedName name="Fck" localSheetId="14">#REF!</definedName>
    <definedName name="Fck" localSheetId="13">#REF!</definedName>
    <definedName name="Fck" localSheetId="20">#REF!</definedName>
    <definedName name="Fck" localSheetId="19">#REF!</definedName>
    <definedName name="Fck" localSheetId="15">#REF!</definedName>
    <definedName name="Fck" localSheetId="17">#REF!</definedName>
    <definedName name="Fck" localSheetId="16">#REF!</definedName>
    <definedName name="Fck" localSheetId="18">#REF!</definedName>
    <definedName name="Fck">#REF!</definedName>
    <definedName name="FD"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 localSheetId="12">#REF!</definedName>
    <definedName name="FDFDF" localSheetId="14">#REF!</definedName>
    <definedName name="FDFDF" localSheetId="13">#REF!</definedName>
    <definedName name="FDFDF" localSheetId="20">#REF!</definedName>
    <definedName name="FDFDF" localSheetId="19">#REF!</definedName>
    <definedName name="FDFDF" localSheetId="15">#REF!</definedName>
    <definedName name="FDFDF" localSheetId="17">#REF!</definedName>
    <definedName name="FDFDF" localSheetId="16">#REF!</definedName>
    <definedName name="FDFDF" localSheetId="18">#REF!</definedName>
    <definedName name="FDFDF">#REF!</definedName>
    <definedName name="FDGDFAGFD" localSheetId="12" hidden="1">{#N/A,#N/A,FALSE,"포장1";#N/A,#N/A,FALSE,"포장1"}</definedName>
    <definedName name="FDGDFAGFD" localSheetId="14" hidden="1">{#N/A,#N/A,FALSE,"포장1";#N/A,#N/A,FALSE,"포장1"}</definedName>
    <definedName name="FDGDFAGFD" localSheetId="13" hidden="1">{#N/A,#N/A,FALSE,"포장1";#N/A,#N/A,FALSE,"포장1"}</definedName>
    <definedName name="FDGDFAGFD" localSheetId="20" hidden="1">{#N/A,#N/A,FALSE,"포장1";#N/A,#N/A,FALSE,"포장1"}</definedName>
    <definedName name="FDGDFAGFD" localSheetId="22" hidden="1">{#N/A,#N/A,FALSE,"포장1";#N/A,#N/A,FALSE,"포장1"}</definedName>
    <definedName name="FDGDFAGFD" localSheetId="25" hidden="1">{#N/A,#N/A,FALSE,"포장1";#N/A,#N/A,FALSE,"포장1"}</definedName>
    <definedName name="FDGDFAGFD" localSheetId="19" hidden="1">{#N/A,#N/A,FALSE,"포장1";#N/A,#N/A,FALSE,"포장1"}</definedName>
    <definedName name="FDGDFAGFD" localSheetId="15" hidden="1">{#N/A,#N/A,FALSE,"포장1";#N/A,#N/A,FALSE,"포장1"}</definedName>
    <definedName name="FDGDFAGFD" localSheetId="17" hidden="1">{#N/A,#N/A,FALSE,"포장1";#N/A,#N/A,FALSE,"포장1"}</definedName>
    <definedName name="FDGDFAGFD" localSheetId="16" hidden="1">{#N/A,#N/A,FALSE,"포장1";#N/A,#N/A,FALSE,"포장1"}</definedName>
    <definedName name="FDGDFAGFD" localSheetId="18" hidden="1">{#N/A,#N/A,FALSE,"포장1";#N/A,#N/A,FALSE,"포장1"}</definedName>
    <definedName name="FDGDFAGFD" localSheetId="4" hidden="1">{#N/A,#N/A,FALSE,"포장1";#N/A,#N/A,FALSE,"포장1"}</definedName>
    <definedName name="FDGDFAGFD" hidden="1">{#N/A,#N/A,FALSE,"포장1";#N/A,#N/A,FALSE,"포장1"}</definedName>
    <definedName name="fdgfdg" localSheetId="12" hidden="1">{#N/A,#N/A,FALSE,"2~8번"}</definedName>
    <definedName name="fdgfdg" localSheetId="14" hidden="1">{#N/A,#N/A,FALSE,"2~8번"}</definedName>
    <definedName name="fdgfdg" localSheetId="13" hidden="1">{#N/A,#N/A,FALSE,"2~8번"}</definedName>
    <definedName name="fdgfdg" localSheetId="20" hidden="1">{#N/A,#N/A,FALSE,"2~8번"}</definedName>
    <definedName name="fdgfdg" localSheetId="22" hidden="1">{#N/A,#N/A,FALSE,"2~8번"}</definedName>
    <definedName name="fdgfdg" localSheetId="25" hidden="1">{#N/A,#N/A,FALSE,"2~8번"}</definedName>
    <definedName name="fdgfdg" localSheetId="19" hidden="1">{#N/A,#N/A,FALSE,"2~8번"}</definedName>
    <definedName name="fdgfdg" localSheetId="15" hidden="1">{#N/A,#N/A,FALSE,"2~8번"}</definedName>
    <definedName name="fdgfdg" localSheetId="17" hidden="1">{#N/A,#N/A,FALSE,"2~8번"}</definedName>
    <definedName name="fdgfdg" localSheetId="16" hidden="1">{#N/A,#N/A,FALSE,"2~8번"}</definedName>
    <definedName name="fdgfdg" localSheetId="18" hidden="1">{#N/A,#N/A,FALSE,"2~8번"}</definedName>
    <definedName name="fdgfdg" localSheetId="4" hidden="1">{#N/A,#N/A,FALSE,"2~8번"}</definedName>
    <definedName name="fdgfdg" hidden="1">{#N/A,#N/A,FALSE,"2~8번"}</definedName>
    <definedName name="fdgfgf" localSheetId="12" hidden="1">{#N/A,#N/A,FALSE,"운반시간"}</definedName>
    <definedName name="fdgfgf" localSheetId="14" hidden="1">{#N/A,#N/A,FALSE,"운반시간"}</definedName>
    <definedName name="fdgfgf" localSheetId="13" hidden="1">{#N/A,#N/A,FALSE,"운반시간"}</definedName>
    <definedName name="fdgfgf" localSheetId="20" hidden="1">{#N/A,#N/A,FALSE,"운반시간"}</definedName>
    <definedName name="fdgfgf" localSheetId="22" hidden="1">{#N/A,#N/A,FALSE,"운반시간"}</definedName>
    <definedName name="fdgfgf" localSheetId="25" hidden="1">{#N/A,#N/A,FALSE,"운반시간"}</definedName>
    <definedName name="fdgfgf" localSheetId="19" hidden="1">{#N/A,#N/A,FALSE,"운반시간"}</definedName>
    <definedName name="fdgfgf" localSheetId="15" hidden="1">{#N/A,#N/A,FALSE,"운반시간"}</definedName>
    <definedName name="fdgfgf" localSheetId="17" hidden="1">{#N/A,#N/A,FALSE,"운반시간"}</definedName>
    <definedName name="fdgfgf" localSheetId="16" hidden="1">{#N/A,#N/A,FALSE,"운반시간"}</definedName>
    <definedName name="fdgfgf" localSheetId="18" hidden="1">{#N/A,#N/A,FALSE,"운반시간"}</definedName>
    <definedName name="fdgfgf" localSheetId="4" hidden="1">{#N/A,#N/A,FALSE,"운반시간"}</definedName>
    <definedName name="fdgfgf" hidden="1">{#N/A,#N/A,FALSE,"운반시간"}</definedName>
    <definedName name="fdhevwtec" localSheetId="20" hidden="1">{#N/A,#N/A,FALSE,"구조1"}</definedName>
    <definedName name="fdhevwtec" localSheetId="4" hidden="1">{#N/A,#N/A,FALSE,"구조1"}</definedName>
    <definedName name="fdhevwtec" hidden="1">{#N/A,#N/A,FALSE,"구조1"}</definedName>
    <definedName name="fdjk" localSheetId="20" hidden="1">{#N/A,#N/A,FALSE,"골재소요량";#N/A,#N/A,FALSE,"골재소요량"}</definedName>
    <definedName name="fdjk" localSheetId="4" hidden="1">{#N/A,#N/A,FALSE,"골재소요량";#N/A,#N/A,FALSE,"골재소요량"}</definedName>
    <definedName name="fdjk" hidden="1">{#N/A,#N/A,FALSE,"골재소요량";#N/A,#N/A,FALSE,"골재소요량"}</definedName>
    <definedName name="FDRHGFDS" localSheetId="12">#REF!</definedName>
    <definedName name="FDRHGFDS" localSheetId="14">#REF!</definedName>
    <definedName name="FDRHGFDS" localSheetId="13">#REF!</definedName>
    <definedName name="FDRHGFDS" localSheetId="19">#REF!</definedName>
    <definedName name="FDRHGFDS" localSheetId="15">#REF!</definedName>
    <definedName name="FDRHGFDS" localSheetId="17">#REF!</definedName>
    <definedName name="FDRHGFDS" localSheetId="16">#REF!</definedName>
    <definedName name="FDRHGFDS" localSheetId="18">#REF!</definedName>
    <definedName name="FDRHGFDS">#REF!</definedName>
    <definedName name="fdsf" localSheetId="12" hidden="1">{#N/A,#N/A,FALSE,"운반시간"}</definedName>
    <definedName name="fdsf" localSheetId="14" hidden="1">{#N/A,#N/A,FALSE,"운반시간"}</definedName>
    <definedName name="fdsf" localSheetId="13" hidden="1">{#N/A,#N/A,FALSE,"운반시간"}</definedName>
    <definedName name="fdsf" localSheetId="20" hidden="1">{#N/A,#N/A,FALSE,"운반시간"}</definedName>
    <definedName name="fdsf" localSheetId="22" hidden="1">{#N/A,#N/A,FALSE,"운반시간"}</definedName>
    <definedName name="fdsf" localSheetId="25" hidden="1">{#N/A,#N/A,FALSE,"운반시간"}</definedName>
    <definedName name="fdsf" localSheetId="19" hidden="1">{#N/A,#N/A,FALSE,"운반시간"}</definedName>
    <definedName name="fdsf" localSheetId="15" hidden="1">{#N/A,#N/A,FALSE,"운반시간"}</definedName>
    <definedName name="fdsf" localSheetId="17" hidden="1">{#N/A,#N/A,FALSE,"운반시간"}</definedName>
    <definedName name="fdsf" localSheetId="16" hidden="1">{#N/A,#N/A,FALSE,"운반시간"}</definedName>
    <definedName name="fdsf" localSheetId="18" hidden="1">{#N/A,#N/A,FALSE,"운반시간"}</definedName>
    <definedName name="fdsf" localSheetId="4" hidden="1">{#N/A,#N/A,FALSE,"운반시간"}</definedName>
    <definedName name="fdsf" hidden="1">{#N/A,#N/A,FALSE,"운반시간"}</definedName>
    <definedName name="FDTRJHR">#REF!</definedName>
    <definedName name="FDUG" localSheetId="20" hidden="1">{#N/A,#N/A,FALSE,"현장 NCR 분석";#N/A,#N/A,FALSE,"현장품질감사";#N/A,#N/A,FALSE,"현장품질감사"}</definedName>
    <definedName name="FDUG" localSheetId="4" hidden="1">{#N/A,#N/A,FALSE,"현장 NCR 분석";#N/A,#N/A,FALSE,"현장품질감사";#N/A,#N/A,FALSE,"현장품질감사"}</definedName>
    <definedName name="FDUG" hidden="1">{#N/A,#N/A,FALSE,"현장 NCR 분석";#N/A,#N/A,FALSE,"현장품질감사";#N/A,#N/A,FALSE,"현장품질감사"}</definedName>
    <definedName name="fedgre" localSheetId="20" hidden="1">{#N/A,#N/A,FALSE,"배수1"}</definedName>
    <definedName name="fedgre" localSheetId="4" hidden="1">{#N/A,#N/A,FALSE,"배수1"}</definedName>
    <definedName name="fedgre" hidden="1">{#N/A,#N/A,FALSE,"배수1"}</definedName>
    <definedName name="FEE" localSheetId="12">#REF!</definedName>
    <definedName name="FEE" localSheetId="14">#REF!</definedName>
    <definedName name="FEE" localSheetId="13">#REF!</definedName>
    <definedName name="FEE" localSheetId="19">#REF!</definedName>
    <definedName name="FEE" localSheetId="15">#REF!</definedName>
    <definedName name="FEE" localSheetId="17">#REF!</definedName>
    <definedName name="FEE" localSheetId="16">#REF!</definedName>
    <definedName name="FEE" localSheetId="18">#REF!</definedName>
    <definedName name="FEE">#REF!</definedName>
    <definedName name="FEEL" localSheetId="12">#REF!</definedName>
    <definedName name="FEEL" localSheetId="14">#REF!</definedName>
    <definedName name="FEEL" localSheetId="13">#REF!</definedName>
    <definedName name="FEEL" localSheetId="19">#REF!</definedName>
    <definedName name="FEEL" localSheetId="15">#REF!</definedName>
    <definedName name="FEEL" localSheetId="17">#REF!</definedName>
    <definedName name="FEEL" localSheetId="16">#REF!</definedName>
    <definedName name="FEEL" localSheetId="18">#REF!</definedName>
    <definedName name="FEEL">#REF!</definedName>
    <definedName name="fegh" localSheetId="12" hidden="1">{#N/A,#N/A,FALSE,"포장단가"}</definedName>
    <definedName name="fegh" localSheetId="14" hidden="1">{#N/A,#N/A,FALSE,"포장단가"}</definedName>
    <definedName name="fegh" localSheetId="13" hidden="1">{#N/A,#N/A,FALSE,"포장단가"}</definedName>
    <definedName name="fegh" localSheetId="20" hidden="1">{#N/A,#N/A,FALSE,"포장단가"}</definedName>
    <definedName name="fegh" localSheetId="22" hidden="1">{#N/A,#N/A,FALSE,"포장단가"}</definedName>
    <definedName name="fegh" localSheetId="25" hidden="1">{#N/A,#N/A,FALSE,"포장단가"}</definedName>
    <definedName name="fegh" localSheetId="19" hidden="1">{#N/A,#N/A,FALSE,"포장단가"}</definedName>
    <definedName name="fegh" localSheetId="15" hidden="1">{#N/A,#N/A,FALSE,"포장단가"}</definedName>
    <definedName name="fegh" localSheetId="17" hidden="1">{#N/A,#N/A,FALSE,"포장단가"}</definedName>
    <definedName name="fegh" localSheetId="16" hidden="1">{#N/A,#N/A,FALSE,"포장단가"}</definedName>
    <definedName name="fegh" localSheetId="18" hidden="1">{#N/A,#N/A,FALSE,"포장단가"}</definedName>
    <definedName name="fegh" localSheetId="4" hidden="1">{#N/A,#N/A,FALSE,"포장단가"}</definedName>
    <definedName name="fegh" hidden="1">{#N/A,#N/A,FALSE,"포장단가"}</definedName>
    <definedName name="ferff">#REF!</definedName>
    <definedName name="FEXRE">#REF!</definedName>
    <definedName name="ff" localSheetId="20" hidden="1">#REF!</definedName>
    <definedName name="ff" localSheetId="22" hidden="1">#REF!</definedName>
    <definedName name="ff" localSheetId="25" hidden="1">#REF!</definedName>
    <definedName name="ff" localSheetId="10" hidden="1">#REF!</definedName>
    <definedName name="ff" localSheetId="8" hidden="1">#REF!</definedName>
    <definedName name="ff" localSheetId="4" hidden="1">#REF!</definedName>
    <definedName name="ff" hidden="1">#REF!</definedName>
    <definedName name="FFD" localSheetId="20" hidden="1">{#N/A,#N/A,FALSE,"골재소요량";#N/A,#N/A,FALSE,"골재소요량"}</definedName>
    <definedName name="FFD" localSheetId="4" hidden="1">{#N/A,#N/A,FALSE,"골재소요량";#N/A,#N/A,FALSE,"골재소요량"}</definedName>
    <definedName name="FFD" hidden="1">{#N/A,#N/A,FALSE,"골재소요량";#N/A,#N/A,FALSE,"골재소요량"}</definedName>
    <definedName name="FFD호ㅗㅗ" hidden="1">#REF!</definedName>
    <definedName name="fff" localSheetId="12" hidden="1">{#N/A,#N/A,FALSE,"조골재"}</definedName>
    <definedName name="fff" localSheetId="14" hidden="1">{#N/A,#N/A,FALSE,"조골재"}</definedName>
    <definedName name="fff" localSheetId="13" hidden="1">{#N/A,#N/A,FALSE,"조골재"}</definedName>
    <definedName name="fff" localSheetId="20" hidden="1">{#N/A,#N/A,FALSE,"조골재"}</definedName>
    <definedName name="fff" localSheetId="22" hidden="1">{#N/A,#N/A,FALSE,"조골재"}</definedName>
    <definedName name="fff" localSheetId="25" hidden="1">{#N/A,#N/A,FALSE,"조골재"}</definedName>
    <definedName name="fff" localSheetId="19" hidden="1">{#N/A,#N/A,FALSE,"조골재"}</definedName>
    <definedName name="fff" localSheetId="15" hidden="1">{#N/A,#N/A,FALSE,"조골재"}</definedName>
    <definedName name="fff" localSheetId="17" hidden="1">{#N/A,#N/A,FALSE,"조골재"}</definedName>
    <definedName name="fff" localSheetId="16" hidden="1">{#N/A,#N/A,FALSE,"조골재"}</definedName>
    <definedName name="fff" localSheetId="18" hidden="1">{#N/A,#N/A,FALSE,"조골재"}</definedName>
    <definedName name="fff" localSheetId="4" hidden="1">{#N/A,#N/A,FALSE,"조골재"}</definedName>
    <definedName name="fff" hidden="1">{#N/A,#N/A,FALSE,"조골재"}</definedName>
    <definedName name="ffffff" localSheetId="12" hidden="1">{#N/A,#N/A,FALSE,"조골재"}</definedName>
    <definedName name="ffffff" localSheetId="14" hidden="1">{#N/A,#N/A,FALSE,"조골재"}</definedName>
    <definedName name="ffffff" localSheetId="13" hidden="1">{#N/A,#N/A,FALSE,"조골재"}</definedName>
    <definedName name="ffffff" localSheetId="20" hidden="1">{#N/A,#N/A,FALSE,"조골재"}</definedName>
    <definedName name="ffffff" localSheetId="22" hidden="1">{#N/A,#N/A,FALSE,"조골재"}</definedName>
    <definedName name="ffffff" localSheetId="25" hidden="1">{#N/A,#N/A,FALSE,"조골재"}</definedName>
    <definedName name="ffffff" localSheetId="19" hidden="1">{#N/A,#N/A,FALSE,"조골재"}</definedName>
    <definedName name="ffffff" localSheetId="15" hidden="1">{#N/A,#N/A,FALSE,"조골재"}</definedName>
    <definedName name="ffffff" localSheetId="17" hidden="1">{#N/A,#N/A,FALSE,"조골재"}</definedName>
    <definedName name="ffffff" localSheetId="16" hidden="1">{#N/A,#N/A,FALSE,"조골재"}</definedName>
    <definedName name="ffffff" localSheetId="18" hidden="1">{#N/A,#N/A,FALSE,"조골재"}</definedName>
    <definedName name="ffffff" localSheetId="4" hidden="1">{#N/A,#N/A,FALSE,"조골재"}</definedName>
    <definedName name="ffffff" hidden="1">{#N/A,#N/A,FALSE,"조골재"}</definedName>
    <definedName name="ffffffffff" localSheetId="12" hidden="1">{#N/A,#N/A,FALSE,"골재소요량";#N/A,#N/A,FALSE,"골재소요량"}</definedName>
    <definedName name="ffffffffff" localSheetId="14" hidden="1">{#N/A,#N/A,FALSE,"골재소요량";#N/A,#N/A,FALSE,"골재소요량"}</definedName>
    <definedName name="ffffffffff" localSheetId="13" hidden="1">{#N/A,#N/A,FALSE,"골재소요량";#N/A,#N/A,FALSE,"골재소요량"}</definedName>
    <definedName name="ffffffffff" localSheetId="20" hidden="1">{#N/A,#N/A,FALSE,"골재소요량";#N/A,#N/A,FALSE,"골재소요량"}</definedName>
    <definedName name="ffffffffff" localSheetId="22" hidden="1">{#N/A,#N/A,FALSE,"골재소요량";#N/A,#N/A,FALSE,"골재소요량"}</definedName>
    <definedName name="ffffffffff" localSheetId="25" hidden="1">{#N/A,#N/A,FALSE,"골재소요량";#N/A,#N/A,FALSE,"골재소요량"}</definedName>
    <definedName name="ffffffffff" localSheetId="19" hidden="1">{#N/A,#N/A,FALSE,"골재소요량";#N/A,#N/A,FALSE,"골재소요량"}</definedName>
    <definedName name="ffffffffff" localSheetId="15" hidden="1">{#N/A,#N/A,FALSE,"골재소요량";#N/A,#N/A,FALSE,"골재소요량"}</definedName>
    <definedName name="ffffffffff" localSheetId="17" hidden="1">{#N/A,#N/A,FALSE,"골재소요량";#N/A,#N/A,FALSE,"골재소요량"}</definedName>
    <definedName name="ffffffffff" localSheetId="16" hidden="1">{#N/A,#N/A,FALSE,"골재소요량";#N/A,#N/A,FALSE,"골재소요량"}</definedName>
    <definedName name="ffffffffff" localSheetId="18" hidden="1">{#N/A,#N/A,FALSE,"골재소요량";#N/A,#N/A,FALSE,"골재소요량"}</definedName>
    <definedName name="ffffffffff" localSheetId="4" hidden="1">{#N/A,#N/A,FALSE,"골재소요량";#N/A,#N/A,FALSE,"골재소요량"}</definedName>
    <definedName name="ffffffffff" hidden="1">{#N/A,#N/A,FALSE,"골재소요량";#N/A,#N/A,FALSE,"골재소요량"}</definedName>
    <definedName name="FG">#REF!</definedName>
    <definedName name="FGDAG" localSheetId="12" hidden="1">{#N/A,#N/A,FALSE,"포장2"}</definedName>
    <definedName name="FGDAG" localSheetId="14" hidden="1">{#N/A,#N/A,FALSE,"포장2"}</definedName>
    <definedName name="FGDAG" localSheetId="13" hidden="1">{#N/A,#N/A,FALSE,"포장2"}</definedName>
    <definedName name="FGDAG" localSheetId="20" hidden="1">{#N/A,#N/A,FALSE,"포장2"}</definedName>
    <definedName name="FGDAG" localSheetId="22" hidden="1">{#N/A,#N/A,FALSE,"포장2"}</definedName>
    <definedName name="FGDAG" localSheetId="25" hidden="1">{#N/A,#N/A,FALSE,"포장2"}</definedName>
    <definedName name="FGDAG" localSheetId="19" hidden="1">{#N/A,#N/A,FALSE,"포장2"}</definedName>
    <definedName name="FGDAG" localSheetId="15" hidden="1">{#N/A,#N/A,FALSE,"포장2"}</definedName>
    <definedName name="FGDAG" localSheetId="17" hidden="1">{#N/A,#N/A,FALSE,"포장2"}</definedName>
    <definedName name="FGDAG" localSheetId="16" hidden="1">{#N/A,#N/A,FALSE,"포장2"}</definedName>
    <definedName name="FGDAG" localSheetId="18" hidden="1">{#N/A,#N/A,FALSE,"포장2"}</definedName>
    <definedName name="FGDAG" localSheetId="4" hidden="1">{#N/A,#N/A,FALSE,"포장2"}</definedName>
    <definedName name="FGDAG" hidden="1">{#N/A,#N/A,FALSE,"포장2"}</definedName>
    <definedName name="FGDAGFG" localSheetId="12" hidden="1">{#N/A,#N/A,FALSE,"혼합골재"}</definedName>
    <definedName name="FGDAGFG" localSheetId="14" hidden="1">{#N/A,#N/A,FALSE,"혼합골재"}</definedName>
    <definedName name="FGDAGFG" localSheetId="13" hidden="1">{#N/A,#N/A,FALSE,"혼합골재"}</definedName>
    <definedName name="FGDAGFG" localSheetId="20" hidden="1">{#N/A,#N/A,FALSE,"혼합골재"}</definedName>
    <definedName name="FGDAGFG" localSheetId="22" hidden="1">{#N/A,#N/A,FALSE,"혼합골재"}</definedName>
    <definedName name="FGDAGFG" localSheetId="25" hidden="1">{#N/A,#N/A,FALSE,"혼합골재"}</definedName>
    <definedName name="FGDAGFG" localSheetId="19" hidden="1">{#N/A,#N/A,FALSE,"혼합골재"}</definedName>
    <definedName name="FGDAGFG" localSheetId="15" hidden="1">{#N/A,#N/A,FALSE,"혼합골재"}</definedName>
    <definedName name="FGDAGFG" localSheetId="17" hidden="1">{#N/A,#N/A,FALSE,"혼합골재"}</definedName>
    <definedName name="FGDAGFG" localSheetId="16" hidden="1">{#N/A,#N/A,FALSE,"혼합골재"}</definedName>
    <definedName name="FGDAGFG" localSheetId="18" hidden="1">{#N/A,#N/A,FALSE,"혼합골재"}</definedName>
    <definedName name="FGDAGFG" localSheetId="4" hidden="1">{#N/A,#N/A,FALSE,"혼합골재"}</definedName>
    <definedName name="FGDAGFG" hidden="1">{#N/A,#N/A,FALSE,"혼합골재"}</definedName>
    <definedName name="fgfadgf" localSheetId="12" hidden="1">{#N/A,#N/A,FALSE,"혼합골재"}</definedName>
    <definedName name="fgfadgf" localSheetId="14" hidden="1">{#N/A,#N/A,FALSE,"혼합골재"}</definedName>
    <definedName name="fgfadgf" localSheetId="13" hidden="1">{#N/A,#N/A,FALSE,"혼합골재"}</definedName>
    <definedName name="fgfadgf" localSheetId="20" hidden="1">{#N/A,#N/A,FALSE,"혼합골재"}</definedName>
    <definedName name="fgfadgf" localSheetId="22" hidden="1">{#N/A,#N/A,FALSE,"혼합골재"}</definedName>
    <definedName name="fgfadgf" localSheetId="25" hidden="1">{#N/A,#N/A,FALSE,"혼합골재"}</definedName>
    <definedName name="fgfadgf" localSheetId="19" hidden="1">{#N/A,#N/A,FALSE,"혼합골재"}</definedName>
    <definedName name="fgfadgf" localSheetId="15" hidden="1">{#N/A,#N/A,FALSE,"혼합골재"}</definedName>
    <definedName name="fgfadgf" localSheetId="17" hidden="1">{#N/A,#N/A,FALSE,"혼합골재"}</definedName>
    <definedName name="fgfadgf" localSheetId="16" hidden="1">{#N/A,#N/A,FALSE,"혼합골재"}</definedName>
    <definedName name="fgfadgf" localSheetId="18" hidden="1">{#N/A,#N/A,FALSE,"혼합골재"}</definedName>
    <definedName name="fgfadgf" localSheetId="4" hidden="1">{#N/A,#N/A,FALSE,"혼합골재"}</definedName>
    <definedName name="fgfadgf" hidden="1">{#N/A,#N/A,FALSE,"혼합골재"}</definedName>
    <definedName name="FGFDG" localSheetId="12" hidden="1">{#N/A,#N/A,FALSE,"표지목차"}</definedName>
    <definedName name="FGFDG" localSheetId="14" hidden="1">{#N/A,#N/A,FALSE,"표지목차"}</definedName>
    <definedName name="FGFDG" localSheetId="13" hidden="1">{#N/A,#N/A,FALSE,"표지목차"}</definedName>
    <definedName name="FGFDG" localSheetId="20" hidden="1">{#N/A,#N/A,FALSE,"표지목차"}</definedName>
    <definedName name="FGFDG" localSheetId="22" hidden="1">{#N/A,#N/A,FALSE,"표지목차"}</definedName>
    <definedName name="FGFDG" localSheetId="25" hidden="1">{#N/A,#N/A,FALSE,"표지목차"}</definedName>
    <definedName name="FGFDG" localSheetId="19" hidden="1">{#N/A,#N/A,FALSE,"표지목차"}</definedName>
    <definedName name="FGFDG" localSheetId="15" hidden="1">{#N/A,#N/A,FALSE,"표지목차"}</definedName>
    <definedName name="FGFDG" localSheetId="17" hidden="1">{#N/A,#N/A,FALSE,"표지목차"}</definedName>
    <definedName name="FGFDG" localSheetId="16" hidden="1">{#N/A,#N/A,FALSE,"표지목차"}</definedName>
    <definedName name="FGFDG" localSheetId="18" hidden="1">{#N/A,#N/A,FALSE,"표지목차"}</definedName>
    <definedName name="FGFDG" localSheetId="4" hidden="1">{#N/A,#N/A,FALSE,"표지목차"}</definedName>
    <definedName name="FGFDG" hidden="1">{#N/A,#N/A,FALSE,"표지목차"}</definedName>
    <definedName name="fgfdgffff" localSheetId="12" hidden="1">{#N/A,#N/A,FALSE,"부대2"}</definedName>
    <definedName name="fgfdgffff" localSheetId="14" hidden="1">{#N/A,#N/A,FALSE,"부대2"}</definedName>
    <definedName name="fgfdgffff" localSheetId="13" hidden="1">{#N/A,#N/A,FALSE,"부대2"}</definedName>
    <definedName name="fgfdgffff" localSheetId="20" hidden="1">{#N/A,#N/A,FALSE,"부대2"}</definedName>
    <definedName name="fgfdgffff" localSheetId="22" hidden="1">{#N/A,#N/A,FALSE,"부대2"}</definedName>
    <definedName name="fgfdgffff" localSheetId="25" hidden="1">{#N/A,#N/A,FALSE,"부대2"}</definedName>
    <definedName name="fgfdgffff" localSheetId="19" hidden="1">{#N/A,#N/A,FALSE,"부대2"}</definedName>
    <definedName name="fgfdgffff" localSheetId="15" hidden="1">{#N/A,#N/A,FALSE,"부대2"}</definedName>
    <definedName name="fgfdgffff" localSheetId="17" hidden="1">{#N/A,#N/A,FALSE,"부대2"}</definedName>
    <definedName name="fgfdgffff" localSheetId="16" hidden="1">{#N/A,#N/A,FALSE,"부대2"}</definedName>
    <definedName name="fgfdgffff" localSheetId="18" hidden="1">{#N/A,#N/A,FALSE,"부대2"}</definedName>
    <definedName name="fgfdgffff" localSheetId="4" hidden="1">{#N/A,#N/A,FALSE,"부대2"}</definedName>
    <definedName name="fgfdgffff" hidden="1">{#N/A,#N/A,FALSE,"부대2"}</definedName>
    <definedName name="fgfdsgdfg" localSheetId="12" hidden="1">{#N/A,#N/A,FALSE,"혼합골재"}</definedName>
    <definedName name="fgfdsgdfg" localSheetId="14" hidden="1">{#N/A,#N/A,FALSE,"혼합골재"}</definedName>
    <definedName name="fgfdsgdfg" localSheetId="13" hidden="1">{#N/A,#N/A,FALSE,"혼합골재"}</definedName>
    <definedName name="fgfdsgdfg" localSheetId="20" hidden="1">{#N/A,#N/A,FALSE,"혼합골재"}</definedName>
    <definedName name="fgfdsgdfg" localSheetId="22" hidden="1">{#N/A,#N/A,FALSE,"혼합골재"}</definedName>
    <definedName name="fgfdsgdfg" localSheetId="25" hidden="1">{#N/A,#N/A,FALSE,"혼합골재"}</definedName>
    <definedName name="fgfdsgdfg" localSheetId="19" hidden="1">{#N/A,#N/A,FALSE,"혼합골재"}</definedName>
    <definedName name="fgfdsgdfg" localSheetId="15" hidden="1">{#N/A,#N/A,FALSE,"혼합골재"}</definedName>
    <definedName name="fgfdsgdfg" localSheetId="17" hidden="1">{#N/A,#N/A,FALSE,"혼합골재"}</definedName>
    <definedName name="fgfdsgdfg" localSheetId="16" hidden="1">{#N/A,#N/A,FALSE,"혼합골재"}</definedName>
    <definedName name="fgfdsgdfg" localSheetId="18" hidden="1">{#N/A,#N/A,FALSE,"혼합골재"}</definedName>
    <definedName name="fgfdsgdfg" localSheetId="4" hidden="1">{#N/A,#N/A,FALSE,"혼합골재"}</definedName>
    <definedName name="fgfdsgdfg" hidden="1">{#N/A,#N/A,FALSE,"혼합골재"}</definedName>
    <definedName name="fgfgdg" localSheetId="12" hidden="1">{#N/A,#N/A,FALSE,"단가표지"}</definedName>
    <definedName name="fgfgdg" localSheetId="14" hidden="1">{#N/A,#N/A,FALSE,"단가표지"}</definedName>
    <definedName name="fgfgdg" localSheetId="13" hidden="1">{#N/A,#N/A,FALSE,"단가표지"}</definedName>
    <definedName name="fgfgdg" localSheetId="20" hidden="1">{#N/A,#N/A,FALSE,"단가표지"}</definedName>
    <definedName name="fgfgdg" localSheetId="22" hidden="1">{#N/A,#N/A,FALSE,"단가표지"}</definedName>
    <definedName name="fgfgdg" localSheetId="25" hidden="1">{#N/A,#N/A,FALSE,"단가표지"}</definedName>
    <definedName name="fgfgdg" localSheetId="19" hidden="1">{#N/A,#N/A,FALSE,"단가표지"}</definedName>
    <definedName name="fgfgdg" localSheetId="15" hidden="1">{#N/A,#N/A,FALSE,"단가표지"}</definedName>
    <definedName name="fgfgdg" localSheetId="17" hidden="1">{#N/A,#N/A,FALSE,"단가표지"}</definedName>
    <definedName name="fgfgdg" localSheetId="16" hidden="1">{#N/A,#N/A,FALSE,"단가표지"}</definedName>
    <definedName name="fgfgdg" localSheetId="18" hidden="1">{#N/A,#N/A,FALSE,"단가표지"}</definedName>
    <definedName name="fgfgdg" localSheetId="4" hidden="1">{#N/A,#N/A,FALSE,"단가표지"}</definedName>
    <definedName name="fgfgdg" hidden="1">{#N/A,#N/A,FALSE,"단가표지"}</definedName>
    <definedName name="fgh" localSheetId="20" hidden="1">{#N/A,#N/A,FALSE,"현장 NCR 분석";#N/A,#N/A,FALSE,"현장품질감사";#N/A,#N/A,FALSE,"현장품질감사"}</definedName>
    <definedName name="fgh" localSheetId="4" hidden="1">{#N/A,#N/A,FALSE,"현장 NCR 분석";#N/A,#N/A,FALSE,"현장품질감사";#N/A,#N/A,FALSE,"현장품질감사"}</definedName>
    <definedName name="fgh" hidden="1">{#N/A,#N/A,FALSE,"현장 NCR 분석";#N/A,#N/A,FALSE,"현장품질감사";#N/A,#N/A,FALSE,"현장품질감사"}</definedName>
    <definedName name="fghfdagfd" localSheetId="12" hidden="1">{#N/A,#N/A,FALSE,"표지목차"}</definedName>
    <definedName name="fghfdagfd" localSheetId="14" hidden="1">{#N/A,#N/A,FALSE,"표지목차"}</definedName>
    <definedName name="fghfdagfd" localSheetId="13" hidden="1">{#N/A,#N/A,FALSE,"표지목차"}</definedName>
    <definedName name="fghfdagfd" localSheetId="20" hidden="1">{#N/A,#N/A,FALSE,"표지목차"}</definedName>
    <definedName name="fghfdagfd" localSheetId="22" hidden="1">{#N/A,#N/A,FALSE,"표지목차"}</definedName>
    <definedName name="fghfdagfd" localSheetId="25" hidden="1">{#N/A,#N/A,FALSE,"표지목차"}</definedName>
    <definedName name="fghfdagfd" localSheetId="19" hidden="1">{#N/A,#N/A,FALSE,"표지목차"}</definedName>
    <definedName name="fghfdagfd" localSheetId="15" hidden="1">{#N/A,#N/A,FALSE,"표지목차"}</definedName>
    <definedName name="fghfdagfd" localSheetId="17" hidden="1">{#N/A,#N/A,FALSE,"표지목차"}</definedName>
    <definedName name="fghfdagfd" localSheetId="16" hidden="1">{#N/A,#N/A,FALSE,"표지목차"}</definedName>
    <definedName name="fghfdagfd" localSheetId="18" hidden="1">{#N/A,#N/A,FALSE,"표지목차"}</definedName>
    <definedName name="fghfdagfd" localSheetId="4" hidden="1">{#N/A,#N/A,FALSE,"표지목차"}</definedName>
    <definedName name="fghfdagfd" hidden="1">{#N/A,#N/A,FALSE,"표지목차"}</definedName>
    <definedName name="fghfgh" localSheetId="20" hidden="1">{#N/A,#N/A,FALSE,"현장 NCR 분석";#N/A,#N/A,FALSE,"현장품질감사";#N/A,#N/A,FALSE,"현장품질감사"}</definedName>
    <definedName name="fghfgh" localSheetId="4" hidden="1">{#N/A,#N/A,FALSE,"현장 NCR 분석";#N/A,#N/A,FALSE,"현장품질감사";#N/A,#N/A,FALSE,"현장품질감사"}</definedName>
    <definedName name="fghfgh" hidden="1">{#N/A,#N/A,FALSE,"현장 NCR 분석";#N/A,#N/A,FALSE,"현장품질감사";#N/A,#N/A,FALSE,"현장품질감사"}</definedName>
    <definedName name="fghjfjg" localSheetId="20" hidden="1">{#N/A,#N/A,FALSE,"현장 NCR 분석";#N/A,#N/A,FALSE,"현장품질감사";#N/A,#N/A,FALSE,"현장품질감사"}</definedName>
    <definedName name="fghjfjg" localSheetId="4" hidden="1">{#N/A,#N/A,FALSE,"현장 NCR 분석";#N/A,#N/A,FALSE,"현장품질감사";#N/A,#N/A,FALSE,"현장품질감사"}</definedName>
    <definedName name="fghjfjg" hidden="1">{#N/A,#N/A,FALSE,"현장 NCR 분석";#N/A,#N/A,FALSE,"현장품질감사";#N/A,#N/A,FALSE,"현장품질감사"}</definedName>
    <definedName name="fgn" localSheetId="20" hidden="1">{#N/A,#N/A,FALSE,"구조2"}</definedName>
    <definedName name="fgn" localSheetId="4" hidden="1">{#N/A,#N/A,FALSE,"구조2"}</definedName>
    <definedName name="fgn" hidden="1">{#N/A,#N/A,FALSE,"구조2"}</definedName>
    <definedName name="fgnrt" localSheetId="20" hidden="1">{#N/A,#N/A,FALSE,"단가표지"}</definedName>
    <definedName name="fgnrt" localSheetId="4" hidden="1">{#N/A,#N/A,FALSE,"단가표지"}</definedName>
    <definedName name="fgnrt" hidden="1">{#N/A,#N/A,FALSE,"단가표지"}</definedName>
    <definedName name="fgsd" localSheetId="20" hidden="1">{#N/A,#N/A,FALSE,"현장 NCR 분석";#N/A,#N/A,FALSE,"현장품질감사";#N/A,#N/A,FALSE,"현장품질감사"}</definedName>
    <definedName name="fgsd" localSheetId="4" hidden="1">{#N/A,#N/A,FALSE,"현장 NCR 분석";#N/A,#N/A,FALSE,"현장품질감사";#N/A,#N/A,FALSE,"현장품질감사"}</definedName>
    <definedName name="fgsd" hidden="1">{#N/A,#N/A,FALSE,"현장 NCR 분석";#N/A,#N/A,FALSE,"현장품질감사";#N/A,#N/A,FALSE,"현장품질감사"}</definedName>
    <definedName name="fhddg" localSheetId="12" hidden="1">{#N/A,#N/A,FALSE,"부대1"}</definedName>
    <definedName name="fhddg" localSheetId="14" hidden="1">{#N/A,#N/A,FALSE,"부대1"}</definedName>
    <definedName name="fhddg" localSheetId="13" hidden="1">{#N/A,#N/A,FALSE,"부대1"}</definedName>
    <definedName name="fhddg" localSheetId="20" hidden="1">{#N/A,#N/A,FALSE,"부대1"}</definedName>
    <definedName name="fhddg" localSheetId="22" hidden="1">{#N/A,#N/A,FALSE,"부대1"}</definedName>
    <definedName name="fhddg" localSheetId="25" hidden="1">{#N/A,#N/A,FALSE,"부대1"}</definedName>
    <definedName name="fhddg" localSheetId="19" hidden="1">{#N/A,#N/A,FALSE,"부대1"}</definedName>
    <definedName name="fhddg" localSheetId="15" hidden="1">{#N/A,#N/A,FALSE,"부대1"}</definedName>
    <definedName name="fhddg" localSheetId="17" hidden="1">{#N/A,#N/A,FALSE,"부대1"}</definedName>
    <definedName name="fhddg" localSheetId="16" hidden="1">{#N/A,#N/A,FALSE,"부대1"}</definedName>
    <definedName name="fhddg" localSheetId="18" hidden="1">{#N/A,#N/A,FALSE,"부대1"}</definedName>
    <definedName name="fhddg" localSheetId="4" hidden="1">{#N/A,#N/A,FALSE,"부대1"}</definedName>
    <definedName name="fhddg" hidden="1">{#N/A,#N/A,FALSE,"부대1"}</definedName>
    <definedName name="FHE">#REF!</definedName>
    <definedName name="FHFH" hidden="1">[24]수량산출!$A$1:$A$8561</definedName>
    <definedName name="FHFK" hidden="1">[24]수량산출!#REF!</definedName>
    <definedName name="fhhgh" localSheetId="20" hidden="1">{#N/A,#N/A,FALSE,"현장 NCR 분석";#N/A,#N/A,FALSE,"현장품질감사";#N/A,#N/A,FALSE,"현장품질감사"}</definedName>
    <definedName name="fhhgh" localSheetId="4" hidden="1">{#N/A,#N/A,FALSE,"현장 NCR 분석";#N/A,#N/A,FALSE,"현장품질감사";#N/A,#N/A,FALSE,"현장품질감사"}</definedName>
    <definedName name="fhhgh" hidden="1">{#N/A,#N/A,FALSE,"현장 NCR 분석";#N/A,#N/A,FALSE,"현장품질감사";#N/A,#N/A,FALSE,"현장품질감사"}</definedName>
    <definedName name="FHN" localSheetId="12">#REF!</definedName>
    <definedName name="FHN" localSheetId="14">#REF!</definedName>
    <definedName name="FHN" localSheetId="13">#REF!</definedName>
    <definedName name="FHN" localSheetId="19">#REF!</definedName>
    <definedName name="FHN" localSheetId="15">#REF!</definedName>
    <definedName name="FHN" localSheetId="17">#REF!</definedName>
    <definedName name="FHN" localSheetId="16">#REF!</definedName>
    <definedName name="FHN" localSheetId="18">#REF!</definedName>
    <definedName name="FHN">#REF!</definedName>
    <definedName name="firstname" localSheetId="12">#REF!</definedName>
    <definedName name="firstname" localSheetId="14">#REF!</definedName>
    <definedName name="firstname" localSheetId="13">#REF!</definedName>
    <definedName name="firstname" localSheetId="19">#REF!</definedName>
    <definedName name="firstname" localSheetId="15">#REF!</definedName>
    <definedName name="firstname" localSheetId="17">#REF!</definedName>
    <definedName name="firstname" localSheetId="16">#REF!</definedName>
    <definedName name="firstname" localSheetId="18">#REF!</definedName>
    <definedName name="firstname">#REF!</definedName>
    <definedName name="FJDSKJF" localSheetId="20" hidden="1">{#N/A,#N/A,FALSE,"골재소요량";#N/A,#N/A,FALSE,"골재소요량"}</definedName>
    <definedName name="FJDSKJF" localSheetId="4" hidden="1">{#N/A,#N/A,FALSE,"골재소요량";#N/A,#N/A,FALSE,"골재소요량"}</definedName>
    <definedName name="FJDSKJF" hidden="1">{#N/A,#N/A,FALSE,"골재소요량";#N/A,#N/A,FALSE,"골재소요량"}</definedName>
    <definedName name="fjwojef" localSheetId="20" hidden="1">{#N/A,#N/A,FALSE,"현장 NCR 분석";#N/A,#N/A,FALSE,"현장품질감사";#N/A,#N/A,FALSE,"현장품질감사"}</definedName>
    <definedName name="fjwojef" localSheetId="4" hidden="1">{#N/A,#N/A,FALSE,"현장 NCR 분석";#N/A,#N/A,FALSE,"현장품질감사";#N/A,#N/A,FALSE,"현장품질감사"}</definedName>
    <definedName name="fjwojef" hidden="1">{#N/A,#N/A,FALSE,"현장 NCR 분석";#N/A,#N/A,FALSE,"현장품질감사";#N/A,#N/A,FALSE,"현장품질감사"}</definedName>
    <definedName name="FK" localSheetId="20" hidden="1">{"'용역비'!$A$4:$C$8"}</definedName>
    <definedName name="FK" localSheetId="4" hidden="1">{"'용역비'!$A$4:$C$8"}</definedName>
    <definedName name="FK" hidden="1">{"'용역비'!$A$4:$C$8"}</definedName>
    <definedName name="fkf" localSheetId="20" hidden="1">#REF!</definedName>
    <definedName name="fkf" localSheetId="22" hidden="1">#REF!</definedName>
    <definedName name="fkf" localSheetId="10" hidden="1">#REF!</definedName>
    <definedName name="fkf" localSheetId="8" hidden="1">#REF!</definedName>
    <definedName name="fkf" localSheetId="4" hidden="1">#REF!</definedName>
    <definedName name="fkf" hidden="1">#REF!</definedName>
    <definedName name="FLEXIBLE_JOINT">#REF!</definedName>
    <definedName name="FLEXIBLE32">#REF!</definedName>
    <definedName name="FLN">#REF!</definedName>
    <definedName name="FN" localSheetId="12">#REF!</definedName>
    <definedName name="FN" localSheetId="14">#REF!</definedName>
    <definedName name="FN" localSheetId="13">#REF!</definedName>
    <definedName name="FN" localSheetId="19">#REF!</definedName>
    <definedName name="FN">[17]교각1!#REF!</definedName>
    <definedName name="ford2" localSheetId="12">#REF!</definedName>
    <definedName name="ford2" localSheetId="14">#REF!</definedName>
    <definedName name="ford2" localSheetId="13">#REF!</definedName>
    <definedName name="ford2" localSheetId="19">#REF!</definedName>
    <definedName name="ford2">'[19]역T형교대-2수량'!#REF!</definedName>
    <definedName name="fqwe" localSheetId="12" hidden="1">{#N/A,#N/A,FALSE,"표지목차"}</definedName>
    <definedName name="fqwe" localSheetId="14" hidden="1">{#N/A,#N/A,FALSE,"표지목차"}</definedName>
    <definedName name="fqwe" localSheetId="13" hidden="1">{#N/A,#N/A,FALSE,"표지목차"}</definedName>
    <definedName name="fqwe" localSheetId="20" hidden="1">{#N/A,#N/A,FALSE,"표지목차"}</definedName>
    <definedName name="fqwe" localSheetId="22" hidden="1">{#N/A,#N/A,FALSE,"표지목차"}</definedName>
    <definedName name="fqwe" localSheetId="25" hidden="1">{#N/A,#N/A,FALSE,"표지목차"}</definedName>
    <definedName name="fqwe" localSheetId="19" hidden="1">{#N/A,#N/A,FALSE,"표지목차"}</definedName>
    <definedName name="fqwe" localSheetId="15" hidden="1">{#N/A,#N/A,FALSE,"표지목차"}</definedName>
    <definedName name="fqwe" localSheetId="17" hidden="1">{#N/A,#N/A,FALSE,"표지목차"}</definedName>
    <definedName name="fqwe" localSheetId="16" hidden="1">{#N/A,#N/A,FALSE,"표지목차"}</definedName>
    <definedName name="fqwe" localSheetId="18" hidden="1">{#N/A,#N/A,FALSE,"표지목차"}</definedName>
    <definedName name="fqwe" localSheetId="4" hidden="1">{#N/A,#N/A,FALSE,"표지목차"}</definedName>
    <definedName name="fqwe" hidden="1">{#N/A,#N/A,FALSE,"표지목차"}</definedName>
    <definedName name="FRTTREE">#REF!</definedName>
    <definedName name="FS">#REF!</definedName>
    <definedName name="fsdafhaaaaeraw" localSheetId="20" hidden="1">{#N/A,#N/A,FALSE,"구조1"}</definedName>
    <definedName name="fsdafhaaaaeraw" localSheetId="4" hidden="1">{#N/A,#N/A,FALSE,"구조1"}</definedName>
    <definedName name="fsdafhaaaaeraw" hidden="1">{#N/A,#N/A,FALSE,"구조1"}</definedName>
    <definedName name="fsdfsd" localSheetId="20" hidden="1">{#N/A,#N/A,FALSE,"현장 NCR 분석";#N/A,#N/A,FALSE,"현장품질감사";#N/A,#N/A,FALSE,"현장품질감사"}</definedName>
    <definedName name="fsdfsd" localSheetId="4" hidden="1">{#N/A,#N/A,FALSE,"현장 NCR 분석";#N/A,#N/A,FALSE,"현장품질감사";#N/A,#N/A,FALSE,"현장품질감사"}</definedName>
    <definedName name="fsdfsd" hidden="1">{#N/A,#N/A,FALSE,"현장 NCR 분석";#N/A,#N/A,FALSE,"현장품질감사";#N/A,#N/A,FALSE,"현장품질감사"}</definedName>
    <definedName name="fttr" localSheetId="20" hidden="1">{#N/A,#N/A,FALSE,"표지목차"}</definedName>
    <definedName name="fttr" localSheetId="4" hidden="1">{#N/A,#N/A,FALSE,"표지목차"}</definedName>
    <definedName name="fttr" hidden="1">{#N/A,#N/A,FALSE,"표지목차"}</definedName>
    <definedName name="fv" localSheetId="20" hidden="1">{#N/A,#N/A,FALSE,"전력간선"}</definedName>
    <definedName name="fv" localSheetId="15" hidden="1">{#N/A,#N/A,FALSE,"전력간선"}</definedName>
    <definedName name="fv" localSheetId="17" hidden="1">{#N/A,#N/A,FALSE,"전력간선"}</definedName>
    <definedName name="fv" localSheetId="16" hidden="1">{#N/A,#N/A,FALSE,"전력간선"}</definedName>
    <definedName name="fv" localSheetId="18" hidden="1">{#N/A,#N/A,FALSE,"전력간선"}</definedName>
    <definedName name="fv" localSheetId="4" hidden="1">{#N/A,#N/A,FALSE,"전력간선"}</definedName>
    <definedName name="fv" hidden="1">{#N/A,#N/A,FALSE,"전력간선"}</definedName>
    <definedName name="fvgea" localSheetId="20" hidden="1">{#N/A,#N/A,FALSE,"현장 NCR 분석";#N/A,#N/A,FALSE,"현장품질감사";#N/A,#N/A,FALSE,"현장품질감사"}</definedName>
    <definedName name="fvgea" localSheetId="4" hidden="1">{#N/A,#N/A,FALSE,"현장 NCR 분석";#N/A,#N/A,FALSE,"현장품질감사";#N/A,#N/A,FALSE,"현장품질감사"}</definedName>
    <definedName name="fvgea" hidden="1">{#N/A,#N/A,FALSE,"현장 NCR 분석";#N/A,#N/A,FALSE,"현장품질감사";#N/A,#N/A,FALSE,"현장품질감사"}</definedName>
    <definedName name="fvger" localSheetId="20" hidden="1">{#N/A,#N/A,FALSE,"현장 NCR 분석";#N/A,#N/A,FALSE,"현장품질감사";#N/A,#N/A,FALSE,"현장품질감사"}</definedName>
    <definedName name="fvger" localSheetId="4" hidden="1">{#N/A,#N/A,FALSE,"현장 NCR 분석";#N/A,#N/A,FALSE,"현장품질감사";#N/A,#N/A,FALSE,"현장품질감사"}</definedName>
    <definedName name="fvger" hidden="1">{#N/A,#N/A,FALSE,"현장 NCR 분석";#N/A,#N/A,FALSE,"현장품질감사";#N/A,#N/A,FALSE,"현장품질감사"}</definedName>
    <definedName name="fvse" localSheetId="20" hidden="1">{#N/A,#N/A,FALSE,"현장 NCR 분석";#N/A,#N/A,FALSE,"현장품질감사";#N/A,#N/A,FALSE,"현장품질감사"}</definedName>
    <definedName name="fvse" localSheetId="4" hidden="1">{#N/A,#N/A,FALSE,"현장 NCR 분석";#N/A,#N/A,FALSE,"현장품질감사";#N/A,#N/A,FALSE,"현장품질감사"}</definedName>
    <definedName name="fvse" hidden="1">{#N/A,#N/A,FALSE,"현장 NCR 분석";#N/A,#N/A,FALSE,"현장품질감사";#N/A,#N/A,FALSE,"현장품질감사"}</definedName>
    <definedName name="fwqe" localSheetId="12" hidden="1">{#N/A,#N/A,FALSE,"2~8번"}</definedName>
    <definedName name="fwqe" localSheetId="14" hidden="1">{#N/A,#N/A,FALSE,"2~8번"}</definedName>
    <definedName name="fwqe" localSheetId="13" hidden="1">{#N/A,#N/A,FALSE,"2~8번"}</definedName>
    <definedName name="fwqe" localSheetId="20" hidden="1">{#N/A,#N/A,FALSE,"2~8번"}</definedName>
    <definedName name="fwqe" localSheetId="22" hidden="1">{#N/A,#N/A,FALSE,"2~8번"}</definedName>
    <definedName name="fwqe" localSheetId="25" hidden="1">{#N/A,#N/A,FALSE,"2~8번"}</definedName>
    <definedName name="fwqe" localSheetId="19" hidden="1">{#N/A,#N/A,FALSE,"2~8번"}</definedName>
    <definedName name="fwqe" localSheetId="15" hidden="1">{#N/A,#N/A,FALSE,"2~8번"}</definedName>
    <definedName name="fwqe" localSheetId="17" hidden="1">{#N/A,#N/A,FALSE,"2~8번"}</definedName>
    <definedName name="fwqe" localSheetId="16" hidden="1">{#N/A,#N/A,FALSE,"2~8번"}</definedName>
    <definedName name="fwqe" localSheetId="18" hidden="1">{#N/A,#N/A,FALSE,"2~8번"}</definedName>
    <definedName name="fwqe" localSheetId="4" hidden="1">{#N/A,#N/A,FALSE,"2~8번"}</definedName>
    <definedName name="fwqe" hidden="1">{#N/A,#N/A,FALSE,"2~8번"}</definedName>
    <definedName name="FX">#REF!</definedName>
    <definedName name="Fy">#REF!</definedName>
    <definedName name="FYUKGFYUK" hidden="1">#REF!</definedName>
    <definedName name="FZ" localSheetId="12">#REF!</definedName>
    <definedName name="FZ" localSheetId="14">#REF!</definedName>
    <definedName name="FZ" localSheetId="13">#REF!</definedName>
    <definedName name="FZ" localSheetId="19">#REF!</definedName>
    <definedName name="FZ">#REF!</definedName>
    <definedName name="g" localSheetId="12" hidden="1">{#N/A,#N/A,FALSE,"단가표지"}</definedName>
    <definedName name="g" localSheetId="14" hidden="1">{#N/A,#N/A,FALSE,"단가표지"}</definedName>
    <definedName name="g" localSheetId="13" hidden="1">{#N/A,#N/A,FALSE,"단가표지"}</definedName>
    <definedName name="g" localSheetId="20" hidden="1">{#N/A,#N/A,FALSE,"단가표지"}</definedName>
    <definedName name="g" localSheetId="22" hidden="1">{#N/A,#N/A,FALSE,"단가표지"}</definedName>
    <definedName name="g" localSheetId="25" hidden="1">{#N/A,#N/A,FALSE,"단가표지"}</definedName>
    <definedName name="g" localSheetId="19" hidden="1">{#N/A,#N/A,FALSE,"단가표지"}</definedName>
    <definedName name="g" localSheetId="15" hidden="1">{#N/A,#N/A,FALSE,"단가표지"}</definedName>
    <definedName name="g" localSheetId="17" hidden="1">{#N/A,#N/A,FALSE,"단가표지"}</definedName>
    <definedName name="g" localSheetId="16" hidden="1">{#N/A,#N/A,FALSE,"단가표지"}</definedName>
    <definedName name="g" localSheetId="18" hidden="1">{#N/A,#N/A,FALSE,"단가표지"}</definedName>
    <definedName name="g" localSheetId="4" hidden="1">{#N/A,#N/A,FALSE,"단가표지"}</definedName>
    <definedName name="g" hidden="1">{#N/A,#N/A,FALSE,"단가표지"}</definedName>
    <definedName name="G14S1" localSheetId="12">#REF!</definedName>
    <definedName name="G14S1" localSheetId="14">#REF!</definedName>
    <definedName name="G14S1" localSheetId="13">#REF!</definedName>
    <definedName name="G14S1" localSheetId="19">#REF!</definedName>
    <definedName name="G14S1">[22]Sheet1!$G$14</definedName>
    <definedName name="G5S1" localSheetId="12">#REF!</definedName>
    <definedName name="G5S1" localSheetId="14">#REF!</definedName>
    <definedName name="G5S1" localSheetId="13">#REF!</definedName>
    <definedName name="G5S1" localSheetId="19">#REF!</definedName>
    <definedName name="G5S1">[22]Sheet1!$G$5</definedName>
    <definedName name="gag" localSheetId="12" hidden="1">{#N/A,#N/A,FALSE,"포장단가"}</definedName>
    <definedName name="gag" localSheetId="14" hidden="1">{#N/A,#N/A,FALSE,"포장단가"}</definedName>
    <definedName name="gag" localSheetId="13" hidden="1">{#N/A,#N/A,FALSE,"포장단가"}</definedName>
    <definedName name="gag" localSheetId="20" hidden="1">{#N/A,#N/A,FALSE,"포장단가"}</definedName>
    <definedName name="gag" localSheetId="22" hidden="1">{#N/A,#N/A,FALSE,"포장단가"}</definedName>
    <definedName name="gag" localSheetId="25" hidden="1">{#N/A,#N/A,FALSE,"포장단가"}</definedName>
    <definedName name="gag" localSheetId="19" hidden="1">{#N/A,#N/A,FALSE,"포장단가"}</definedName>
    <definedName name="gag" localSheetId="15" hidden="1">{#N/A,#N/A,FALSE,"포장단가"}</definedName>
    <definedName name="gag" localSheetId="17" hidden="1">{#N/A,#N/A,FALSE,"포장단가"}</definedName>
    <definedName name="gag" localSheetId="16" hidden="1">{#N/A,#N/A,FALSE,"포장단가"}</definedName>
    <definedName name="gag" localSheetId="18" hidden="1">{#N/A,#N/A,FALSE,"포장단가"}</definedName>
    <definedName name="gag" localSheetId="4" hidden="1">{#N/A,#N/A,FALSE,"포장단가"}</definedName>
    <definedName name="gag" hidden="1">{#N/A,#N/A,FALSE,"포장단가"}</definedName>
    <definedName name="gahahah" localSheetId="20" hidden="1">{#N/A,#N/A,FALSE,"포장1";#N/A,#N/A,FALSE,"포장1"}</definedName>
    <definedName name="gahahah" localSheetId="4" hidden="1">{#N/A,#N/A,FALSE,"포장1";#N/A,#N/A,FALSE,"포장1"}</definedName>
    <definedName name="gahahah" hidden="1">{#N/A,#N/A,FALSE,"포장1";#N/A,#N/A,FALSE,"포장1"}</definedName>
    <definedName name="GAK" localSheetId="12">#REF!</definedName>
    <definedName name="GAK" localSheetId="14">#REF!</definedName>
    <definedName name="GAK" localSheetId="13">#REF!</definedName>
    <definedName name="GAK" localSheetId="19">#REF!</definedName>
    <definedName name="GAK" localSheetId="15">#REF!</definedName>
    <definedName name="GAK" localSheetId="17">#REF!</definedName>
    <definedName name="GAK" localSheetId="16">#REF!</definedName>
    <definedName name="GAK" localSheetId="18">#REF!</definedName>
    <definedName name="GAK">#REF!</definedName>
    <definedName name="GATEVALVE20" localSheetId="12">#REF!</definedName>
    <definedName name="GATEVALVE20" localSheetId="14">#REF!</definedName>
    <definedName name="GATEVALVE20" localSheetId="13">#REF!</definedName>
    <definedName name="GATEVALVE20" localSheetId="19">#REF!</definedName>
    <definedName name="GATEVALVE20" localSheetId="15">#REF!</definedName>
    <definedName name="GATEVALVE20" localSheetId="17">#REF!</definedName>
    <definedName name="GATEVALVE20" localSheetId="16">#REF!</definedName>
    <definedName name="GATEVALVE20" localSheetId="18">#REF!</definedName>
    <definedName name="GATEVALVE20">#REF!</definedName>
    <definedName name="GATEVALVE25">#REF!</definedName>
    <definedName name="GATEVALVE32">#REF!</definedName>
    <definedName name="GATEVALVE50">#REF!</definedName>
    <definedName name="gb" localSheetId="20" hidden="1">{#N/A,#N/A,FALSE,"2~8번"}</definedName>
    <definedName name="gb" localSheetId="4" hidden="1">{#N/A,#N/A,FALSE,"2~8번"}</definedName>
    <definedName name="gb" hidden="1">{#N/A,#N/A,FALSE,"2~8번"}</definedName>
    <definedName name="GC" localSheetId="12">#REF!</definedName>
    <definedName name="GC" localSheetId="14">#REF!</definedName>
    <definedName name="GC" localSheetId="13">#REF!</definedName>
    <definedName name="GC" localSheetId="19">#REF!</definedName>
    <definedName name="GC" localSheetId="15">#REF!</definedName>
    <definedName name="GC" localSheetId="17">#REF!</definedName>
    <definedName name="GC" localSheetId="16">#REF!</definedName>
    <definedName name="GC" localSheetId="18">#REF!</definedName>
    <definedName name="GC">#REF!</definedName>
    <definedName name="gd" hidden="1">#REF!</definedName>
    <definedName name="gdfsg" localSheetId="12" hidden="1">{"SJ - 기본 보기",#N/A,FALSE,"공사별 외주견적"}</definedName>
    <definedName name="gdfsg" localSheetId="14" hidden="1">{"SJ - 기본 보기",#N/A,FALSE,"공사별 외주견적"}</definedName>
    <definedName name="gdfsg" localSheetId="13" hidden="1">{"SJ - 기본 보기",#N/A,FALSE,"공사별 외주견적"}</definedName>
    <definedName name="gdfsg" localSheetId="20" hidden="1">{"SJ - 기본 보기",#N/A,FALSE,"공사별 외주견적"}</definedName>
    <definedName name="gdfsg" localSheetId="22" hidden="1">{"SJ - 기본 보기",#N/A,FALSE,"공사별 외주견적"}</definedName>
    <definedName name="gdfsg" localSheetId="25" hidden="1">{"SJ - 기본 보기",#N/A,FALSE,"공사별 외주견적"}</definedName>
    <definedName name="gdfsg" localSheetId="19" hidden="1">{"SJ - 기본 보기",#N/A,FALSE,"공사별 외주견적"}</definedName>
    <definedName name="gdfsg" localSheetId="15" hidden="1">{"SJ - 기본 보기",#N/A,FALSE,"공사별 외주견적"}</definedName>
    <definedName name="gdfsg" localSheetId="17" hidden="1">{"SJ - 기본 보기",#N/A,FALSE,"공사별 외주견적"}</definedName>
    <definedName name="gdfsg" localSheetId="16" hidden="1">{"SJ - 기본 보기",#N/A,FALSE,"공사별 외주견적"}</definedName>
    <definedName name="gdfsg" localSheetId="18" hidden="1">{"SJ - 기본 보기",#N/A,FALSE,"공사별 외주견적"}</definedName>
    <definedName name="gdfsg" localSheetId="4" hidden="1">{"SJ - 기본 보기",#N/A,FALSE,"공사별 외주견적"}</definedName>
    <definedName name="gdfsg" hidden="1">{"SJ - 기본 보기",#N/A,FALSE,"공사별 외주견적"}</definedName>
    <definedName name="gdg" localSheetId="12" hidden="1">{#N/A,#N/A,FALSE,"포장2"}</definedName>
    <definedName name="gdg" localSheetId="14" hidden="1">{#N/A,#N/A,FALSE,"포장2"}</definedName>
    <definedName name="gdg" localSheetId="13" hidden="1">{#N/A,#N/A,FALSE,"포장2"}</definedName>
    <definedName name="gdg" localSheetId="20" hidden="1">{#N/A,#N/A,FALSE,"포장2"}</definedName>
    <definedName name="gdg" localSheetId="22" hidden="1">{#N/A,#N/A,FALSE,"포장2"}</definedName>
    <definedName name="gdg" localSheetId="25" hidden="1">{#N/A,#N/A,FALSE,"포장2"}</definedName>
    <definedName name="gdg" localSheetId="19" hidden="1">{#N/A,#N/A,FALSE,"포장2"}</definedName>
    <definedName name="gdg" localSheetId="15" hidden="1">{#N/A,#N/A,FALSE,"포장2"}</definedName>
    <definedName name="gdg" localSheetId="17" hidden="1">{#N/A,#N/A,FALSE,"포장2"}</definedName>
    <definedName name="gdg" localSheetId="16" hidden="1">{#N/A,#N/A,FALSE,"포장2"}</definedName>
    <definedName name="gdg" localSheetId="18" hidden="1">{#N/A,#N/A,FALSE,"포장2"}</definedName>
    <definedName name="gdg" localSheetId="4" hidden="1">{#N/A,#N/A,FALSE,"포장2"}</definedName>
    <definedName name="gdg" hidden="1">{#N/A,#N/A,FALSE,"포장2"}</definedName>
    <definedName name="GDGFD" localSheetId="20" hidden="1">{#N/A,#N/A,FALSE,"배수1"}</definedName>
    <definedName name="GDGFD" localSheetId="4" hidden="1">{#N/A,#N/A,FALSE,"배수1"}</definedName>
    <definedName name="GDGFD" hidden="1">{#N/A,#N/A,FALSE,"배수1"}</definedName>
    <definedName name="gdsg" hidden="1">#REF!</definedName>
    <definedName name="GEMCO" localSheetId="20" hidden="1">#REF!</definedName>
    <definedName name="GEMCO" localSheetId="22" hidden="1">#REF!</definedName>
    <definedName name="GEMCO" localSheetId="10" hidden="1">#REF!</definedName>
    <definedName name="GEMCO" localSheetId="8" hidden="1">#REF!</definedName>
    <definedName name="GEMCO" localSheetId="4" hidden="1">#REF!</definedName>
    <definedName name="GEMCO" hidden="1">#REF!</definedName>
    <definedName name="gewg" localSheetId="12" hidden="1">{#N/A,#N/A,FALSE,"토공2"}</definedName>
    <definedName name="gewg" localSheetId="14" hidden="1">{#N/A,#N/A,FALSE,"토공2"}</definedName>
    <definedName name="gewg" localSheetId="13" hidden="1">{#N/A,#N/A,FALSE,"토공2"}</definedName>
    <definedName name="gewg" localSheetId="20" hidden="1">{#N/A,#N/A,FALSE,"토공2"}</definedName>
    <definedName name="gewg" localSheetId="22" hidden="1">{#N/A,#N/A,FALSE,"토공2"}</definedName>
    <definedName name="gewg" localSheetId="25" hidden="1">{#N/A,#N/A,FALSE,"토공2"}</definedName>
    <definedName name="gewg" localSheetId="19" hidden="1">{#N/A,#N/A,FALSE,"토공2"}</definedName>
    <definedName name="gewg" localSheetId="15" hidden="1">{#N/A,#N/A,FALSE,"토공2"}</definedName>
    <definedName name="gewg" localSheetId="17" hidden="1">{#N/A,#N/A,FALSE,"토공2"}</definedName>
    <definedName name="gewg" localSheetId="16" hidden="1">{#N/A,#N/A,FALSE,"토공2"}</definedName>
    <definedName name="gewg" localSheetId="18" hidden="1">{#N/A,#N/A,FALSE,"토공2"}</definedName>
    <definedName name="gewg" localSheetId="4" hidden="1">{#N/A,#N/A,FALSE,"토공2"}</definedName>
    <definedName name="gewg" hidden="1">{#N/A,#N/A,FALSE,"토공2"}</definedName>
    <definedName name="GFDG" localSheetId="20" hidden="1">{#N/A,#N/A,FALSE,"2~8번"}</definedName>
    <definedName name="GFDG" localSheetId="4" hidden="1">{#N/A,#N/A,FALSE,"2~8번"}</definedName>
    <definedName name="GFDG" hidden="1">{#N/A,#N/A,FALSE,"2~8번"}</definedName>
    <definedName name="GFDGDFGFG" localSheetId="20" hidden="1">{#N/A,#N/A,FALSE,"혼합골재"}</definedName>
    <definedName name="GFDGDFGFG" localSheetId="4" hidden="1">{#N/A,#N/A,FALSE,"혼합골재"}</definedName>
    <definedName name="GFDGDFGFG" hidden="1">{#N/A,#N/A,FALSE,"혼합골재"}</definedName>
    <definedName name="gfgdfg" hidden="1">[25]차액보증!#REF!</definedName>
    <definedName name="GFGFHGFHF" localSheetId="12" hidden="1">{#N/A,#N/A,FALSE,"토공2"}</definedName>
    <definedName name="GFGFHGFHF" localSheetId="14" hidden="1">{#N/A,#N/A,FALSE,"토공2"}</definedName>
    <definedName name="GFGFHGFHF" localSheetId="13" hidden="1">{#N/A,#N/A,FALSE,"토공2"}</definedName>
    <definedName name="GFGFHGFHF" localSheetId="20" hidden="1">{#N/A,#N/A,FALSE,"토공2"}</definedName>
    <definedName name="GFGFHGFHF" localSheetId="22" hidden="1">{#N/A,#N/A,FALSE,"토공2"}</definedName>
    <definedName name="GFGFHGFHF" localSheetId="25" hidden="1">{#N/A,#N/A,FALSE,"토공2"}</definedName>
    <definedName name="GFGFHGFHF" localSheetId="19" hidden="1">{#N/A,#N/A,FALSE,"토공2"}</definedName>
    <definedName name="GFGFHGFHF" localSheetId="15" hidden="1">{#N/A,#N/A,FALSE,"토공2"}</definedName>
    <definedName name="GFGFHGFHF" localSheetId="17" hidden="1">{#N/A,#N/A,FALSE,"토공2"}</definedName>
    <definedName name="GFGFHGFHF" localSheetId="16" hidden="1">{#N/A,#N/A,FALSE,"토공2"}</definedName>
    <definedName name="GFGFHGFHF" localSheetId="18" hidden="1">{#N/A,#N/A,FALSE,"토공2"}</definedName>
    <definedName name="GFGFHGFHF" localSheetId="4" hidden="1">{#N/A,#N/A,FALSE,"토공2"}</definedName>
    <definedName name="GFGFHGFHF" hidden="1">{#N/A,#N/A,FALSE,"토공2"}</definedName>
    <definedName name="gfhgh" localSheetId="12" hidden="1">{#N/A,#N/A,FALSE,"배수2"}</definedName>
    <definedName name="gfhgh" localSheetId="14" hidden="1">{#N/A,#N/A,FALSE,"배수2"}</definedName>
    <definedName name="gfhgh" localSheetId="13" hidden="1">{#N/A,#N/A,FALSE,"배수2"}</definedName>
    <definedName name="gfhgh" localSheetId="20" hidden="1">{#N/A,#N/A,FALSE,"배수2"}</definedName>
    <definedName name="gfhgh" localSheetId="22" hidden="1">{#N/A,#N/A,FALSE,"배수2"}</definedName>
    <definedName name="gfhgh" localSheetId="25" hidden="1">{#N/A,#N/A,FALSE,"배수2"}</definedName>
    <definedName name="gfhgh" localSheetId="19" hidden="1">{#N/A,#N/A,FALSE,"배수2"}</definedName>
    <definedName name="gfhgh" localSheetId="15" hidden="1">{#N/A,#N/A,FALSE,"배수2"}</definedName>
    <definedName name="gfhgh" localSheetId="17" hidden="1">{#N/A,#N/A,FALSE,"배수2"}</definedName>
    <definedName name="gfhgh" localSheetId="16" hidden="1">{#N/A,#N/A,FALSE,"배수2"}</definedName>
    <definedName name="gfhgh" localSheetId="18" hidden="1">{#N/A,#N/A,FALSE,"배수2"}</definedName>
    <definedName name="gfhgh" localSheetId="4" hidden="1">{#N/A,#N/A,FALSE,"배수2"}</definedName>
    <definedName name="gfhgh" hidden="1">{#N/A,#N/A,FALSE,"배수2"}</definedName>
    <definedName name="GG" localSheetId="12">#REF!</definedName>
    <definedName name="GG" localSheetId="14">#REF!</definedName>
    <definedName name="GG" localSheetId="13">#REF!</definedName>
    <definedName name="gg" localSheetId="20">BlankMacro1</definedName>
    <definedName name="GG" localSheetId="19">#REF!</definedName>
    <definedName name="gg" localSheetId="15">BlankMacro1</definedName>
    <definedName name="gg" localSheetId="17">BlankMacro1</definedName>
    <definedName name="gg" localSheetId="16">BlankMacro1</definedName>
    <definedName name="gg" localSheetId="18">BlankMacro1</definedName>
    <definedName name="gg" localSheetId="4">BlankMacro1</definedName>
    <definedName name="gg">BlankMacro1</definedName>
    <definedName name="ggfe" localSheetId="12">#REF!</definedName>
    <definedName name="ggfe" localSheetId="14">#REF!</definedName>
    <definedName name="ggfe" localSheetId="13">#REF!</definedName>
    <definedName name="ggfe" localSheetId="20">#REF!</definedName>
    <definedName name="ggfe" localSheetId="19">#REF!</definedName>
    <definedName name="ggfe" localSheetId="15">#REF!</definedName>
    <definedName name="ggfe" localSheetId="17">#REF!</definedName>
    <definedName name="ggfe" localSheetId="16">#REF!</definedName>
    <definedName name="ggfe" localSheetId="18">#REF!</definedName>
    <definedName name="ggfe">#REF!</definedName>
    <definedName name="ggfhgfshgh" localSheetId="12" hidden="1">{#N/A,#N/A,FALSE,"포장2"}</definedName>
    <definedName name="ggfhgfshgh" localSheetId="14" hidden="1">{#N/A,#N/A,FALSE,"포장2"}</definedName>
    <definedName name="ggfhgfshgh" localSheetId="13" hidden="1">{#N/A,#N/A,FALSE,"포장2"}</definedName>
    <definedName name="ggfhgfshgh" localSheetId="20" hidden="1">{#N/A,#N/A,FALSE,"포장2"}</definedName>
    <definedName name="ggfhgfshgh" localSheetId="22" hidden="1">{#N/A,#N/A,FALSE,"포장2"}</definedName>
    <definedName name="ggfhgfshgh" localSheetId="25" hidden="1">{#N/A,#N/A,FALSE,"포장2"}</definedName>
    <definedName name="ggfhgfshgh" localSheetId="19" hidden="1">{#N/A,#N/A,FALSE,"포장2"}</definedName>
    <definedName name="ggfhgfshgh" localSheetId="15" hidden="1">{#N/A,#N/A,FALSE,"포장2"}</definedName>
    <definedName name="ggfhgfshgh" localSheetId="17" hidden="1">{#N/A,#N/A,FALSE,"포장2"}</definedName>
    <definedName name="ggfhgfshgh" localSheetId="16" hidden="1">{#N/A,#N/A,FALSE,"포장2"}</definedName>
    <definedName name="ggfhgfshgh" localSheetId="18" hidden="1">{#N/A,#N/A,FALSE,"포장2"}</definedName>
    <definedName name="ggfhgfshgh" localSheetId="4" hidden="1">{#N/A,#N/A,FALSE,"포장2"}</definedName>
    <definedName name="ggfhgfshgh" hidden="1">{#N/A,#N/A,FALSE,"포장2"}</definedName>
    <definedName name="GGG">#REF!</definedName>
    <definedName name="GGGG" localSheetId="12">#REF!</definedName>
    <definedName name="GGGG" localSheetId="14">#REF!</definedName>
    <definedName name="GGGG" localSheetId="13">#REF!</definedName>
    <definedName name="GGGG" localSheetId="19">#REF!</definedName>
    <definedName name="GGGG">#REF!</definedName>
    <definedName name="ggggg" localSheetId="12" hidden="1">{#N/A,#N/A,FALSE,"구조1"}</definedName>
    <definedName name="ggggg" localSheetId="14" hidden="1">{#N/A,#N/A,FALSE,"구조1"}</definedName>
    <definedName name="ggggg" localSheetId="13" hidden="1">{#N/A,#N/A,FALSE,"구조1"}</definedName>
    <definedName name="ggggg" localSheetId="20" hidden="1">{#N/A,#N/A,FALSE,"구조1"}</definedName>
    <definedName name="ggggg" localSheetId="22" hidden="1">{#N/A,#N/A,FALSE,"구조1"}</definedName>
    <definedName name="ggggg" localSheetId="25" hidden="1">{#N/A,#N/A,FALSE,"구조1"}</definedName>
    <definedName name="ggggg" localSheetId="19" hidden="1">{#N/A,#N/A,FALSE,"구조1"}</definedName>
    <definedName name="ggggg" localSheetId="15" hidden="1">{#N/A,#N/A,FALSE,"구조1"}</definedName>
    <definedName name="ggggg" localSheetId="17" hidden="1">{#N/A,#N/A,FALSE,"구조1"}</definedName>
    <definedName name="ggggg" localSheetId="16" hidden="1">{#N/A,#N/A,FALSE,"구조1"}</definedName>
    <definedName name="ggggg" localSheetId="18" hidden="1">{#N/A,#N/A,FALSE,"구조1"}</definedName>
    <definedName name="ggggg" localSheetId="4" hidden="1">{#N/A,#N/A,FALSE,"구조1"}</definedName>
    <definedName name="ggggg" hidden="1">{#N/A,#N/A,FALSE,"구조1"}</definedName>
    <definedName name="ggh" localSheetId="12" hidden="1">{#N/A,#N/A,FALSE,"표지목차"}</definedName>
    <definedName name="ggh" localSheetId="14" hidden="1">{#N/A,#N/A,FALSE,"표지목차"}</definedName>
    <definedName name="ggh" localSheetId="13" hidden="1">{#N/A,#N/A,FALSE,"표지목차"}</definedName>
    <definedName name="ggh" localSheetId="20" hidden="1">{#N/A,#N/A,FALSE,"표지목차"}</definedName>
    <definedName name="ggh" localSheetId="22" hidden="1">{#N/A,#N/A,FALSE,"표지목차"}</definedName>
    <definedName name="ggh" localSheetId="25" hidden="1">{#N/A,#N/A,FALSE,"표지목차"}</definedName>
    <definedName name="ggh" localSheetId="19" hidden="1">{#N/A,#N/A,FALSE,"표지목차"}</definedName>
    <definedName name="ggh" localSheetId="15" hidden="1">{#N/A,#N/A,FALSE,"표지목차"}</definedName>
    <definedName name="ggh" localSheetId="17" hidden="1">{#N/A,#N/A,FALSE,"표지목차"}</definedName>
    <definedName name="ggh" localSheetId="16" hidden="1">{#N/A,#N/A,FALSE,"표지목차"}</definedName>
    <definedName name="ggh" localSheetId="18" hidden="1">{#N/A,#N/A,FALSE,"표지목차"}</definedName>
    <definedName name="ggh" localSheetId="4" hidden="1">{#N/A,#N/A,FALSE,"표지목차"}</definedName>
    <definedName name="ggh" hidden="1">{#N/A,#N/A,FALSE,"표지목차"}</definedName>
    <definedName name="GH">#REF!</definedName>
    <definedName name="GHE" localSheetId="12">BlankMacro1</definedName>
    <definedName name="GHE" localSheetId="14">BlankMacro1</definedName>
    <definedName name="GHE" localSheetId="13">BlankMacro1</definedName>
    <definedName name="GHE" localSheetId="20">BlankMacro1</definedName>
    <definedName name="GHE" localSheetId="19">BlankMacro1</definedName>
    <definedName name="GHE" localSheetId="15">BlankMacro1</definedName>
    <definedName name="GHE" localSheetId="17">BlankMacro1</definedName>
    <definedName name="GHE" localSheetId="16">BlankMacro1</definedName>
    <definedName name="GHE" localSheetId="18">BlankMacro1</definedName>
    <definedName name="GHE" localSheetId="4">BlankMacro1</definedName>
    <definedName name="GHE">BlankMacro1</definedName>
    <definedName name="ghgfh" localSheetId="12" hidden="1">{#N/A,#N/A,FALSE,"포장2"}</definedName>
    <definedName name="ghgfh" localSheetId="14" hidden="1">{#N/A,#N/A,FALSE,"포장2"}</definedName>
    <definedName name="ghgfh" localSheetId="13" hidden="1">{#N/A,#N/A,FALSE,"포장2"}</definedName>
    <definedName name="ghgfh" localSheetId="20" hidden="1">{#N/A,#N/A,FALSE,"포장2"}</definedName>
    <definedName name="ghgfh" localSheetId="22" hidden="1">{#N/A,#N/A,FALSE,"포장2"}</definedName>
    <definedName name="ghgfh" localSheetId="25" hidden="1">{#N/A,#N/A,FALSE,"포장2"}</definedName>
    <definedName name="ghgfh" localSheetId="19" hidden="1">{#N/A,#N/A,FALSE,"포장2"}</definedName>
    <definedName name="ghgfh" localSheetId="15" hidden="1">{#N/A,#N/A,FALSE,"포장2"}</definedName>
    <definedName name="ghgfh" localSheetId="17" hidden="1">{#N/A,#N/A,FALSE,"포장2"}</definedName>
    <definedName name="ghgfh" localSheetId="16" hidden="1">{#N/A,#N/A,FALSE,"포장2"}</definedName>
    <definedName name="ghgfh" localSheetId="18" hidden="1">{#N/A,#N/A,FALSE,"포장2"}</definedName>
    <definedName name="ghgfh" localSheetId="4" hidden="1">{#N/A,#N/A,FALSE,"포장2"}</definedName>
    <definedName name="ghgfh" hidden="1">{#N/A,#N/A,FALSE,"포장2"}</definedName>
    <definedName name="ghj" localSheetId="20" hidden="1">{#N/A,#N/A,FALSE,"운반시간"}</definedName>
    <definedName name="ghj" localSheetId="4" hidden="1">{#N/A,#N/A,FALSE,"운반시간"}</definedName>
    <definedName name="ghj" hidden="1">{#N/A,#N/A,FALSE,"운반시간"}</definedName>
    <definedName name="GJHGLI" localSheetId="12" hidden="1">{#N/A,#N/A,FALSE,"포장1";#N/A,#N/A,FALSE,"포장1"}</definedName>
    <definedName name="GJHGLI" localSheetId="14" hidden="1">{#N/A,#N/A,FALSE,"포장1";#N/A,#N/A,FALSE,"포장1"}</definedName>
    <definedName name="GJHGLI" localSheetId="13" hidden="1">{#N/A,#N/A,FALSE,"포장1";#N/A,#N/A,FALSE,"포장1"}</definedName>
    <definedName name="GJHGLI" localSheetId="20" hidden="1">{#N/A,#N/A,FALSE,"포장1";#N/A,#N/A,FALSE,"포장1"}</definedName>
    <definedName name="GJHGLI" localSheetId="22" hidden="1">{#N/A,#N/A,FALSE,"포장1";#N/A,#N/A,FALSE,"포장1"}</definedName>
    <definedName name="GJHGLI" localSheetId="25" hidden="1">{#N/A,#N/A,FALSE,"포장1";#N/A,#N/A,FALSE,"포장1"}</definedName>
    <definedName name="GJHGLI" localSheetId="19" hidden="1">{#N/A,#N/A,FALSE,"포장1";#N/A,#N/A,FALSE,"포장1"}</definedName>
    <definedName name="GJHGLI" localSheetId="15" hidden="1">{#N/A,#N/A,FALSE,"포장1";#N/A,#N/A,FALSE,"포장1"}</definedName>
    <definedName name="GJHGLI" localSheetId="17" hidden="1">{#N/A,#N/A,FALSE,"포장1";#N/A,#N/A,FALSE,"포장1"}</definedName>
    <definedName name="GJHGLI" localSheetId="16" hidden="1">{#N/A,#N/A,FALSE,"포장1";#N/A,#N/A,FALSE,"포장1"}</definedName>
    <definedName name="GJHGLI" localSheetId="18" hidden="1">{#N/A,#N/A,FALSE,"포장1";#N/A,#N/A,FALSE,"포장1"}</definedName>
    <definedName name="GJHGLI" localSheetId="4" hidden="1">{#N/A,#N/A,FALSE,"포장1";#N/A,#N/A,FALSE,"포장1"}</definedName>
    <definedName name="GJHGLI" hidden="1">{#N/A,#N/A,FALSE,"포장1";#N/A,#N/A,FALSE,"포장1"}</definedName>
    <definedName name="GK"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f" hidden="1">[26]공예을!#REF!</definedName>
    <definedName name="gks"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s"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k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grew" localSheetId="20" hidden="1">#REF!</definedName>
    <definedName name="grew" localSheetId="22" hidden="1">#REF!</definedName>
    <definedName name="grew" localSheetId="10" hidden="1">#REF!</definedName>
    <definedName name="grew" localSheetId="8" hidden="1">#REF!</definedName>
    <definedName name="grew" localSheetId="4" hidden="1">#REF!</definedName>
    <definedName name="grew" hidden="1">#REF!</definedName>
    <definedName name="GS">#REF!</definedName>
    <definedName name="gsagsdarafds" localSheetId="20" hidden="1">{#N/A,#N/A,FALSE,"토공2"}</definedName>
    <definedName name="gsagsdarafds" localSheetId="4" hidden="1">{#N/A,#N/A,FALSE,"토공2"}</definedName>
    <definedName name="gsagsdarafds" hidden="1">{#N/A,#N/A,FALSE,"토공2"}</definedName>
    <definedName name="GSBA" localSheetId="12">#REF!</definedName>
    <definedName name="GSBA" localSheetId="14">#REF!</definedName>
    <definedName name="GSBA" localSheetId="13">#REF!</definedName>
    <definedName name="GSBA" localSheetId="19">#REF!</definedName>
    <definedName name="GSBA" localSheetId="15">#REF!</definedName>
    <definedName name="GSBA" localSheetId="17">#REF!</definedName>
    <definedName name="GSBA" localSheetId="16">#REF!</definedName>
    <definedName name="GSBA" localSheetId="18">#REF!</definedName>
    <definedName name="GSBA">#REF!</definedName>
    <definedName name="gsdg" localSheetId="12" hidden="1">{#N/A,#N/A,FALSE,"속도"}</definedName>
    <definedName name="gsdg" localSheetId="14" hidden="1">{#N/A,#N/A,FALSE,"속도"}</definedName>
    <definedName name="gsdg" localSheetId="13" hidden="1">{#N/A,#N/A,FALSE,"속도"}</definedName>
    <definedName name="gsdg" localSheetId="20" hidden="1">{#N/A,#N/A,FALSE,"속도"}</definedName>
    <definedName name="gsdg" localSheetId="22" hidden="1">{#N/A,#N/A,FALSE,"속도"}</definedName>
    <definedName name="gsdg" localSheetId="25" hidden="1">{#N/A,#N/A,FALSE,"속도"}</definedName>
    <definedName name="gsdg" localSheetId="19" hidden="1">{#N/A,#N/A,FALSE,"속도"}</definedName>
    <definedName name="gsdg" localSheetId="15" hidden="1">{#N/A,#N/A,FALSE,"속도"}</definedName>
    <definedName name="gsdg" localSheetId="17" hidden="1">{#N/A,#N/A,FALSE,"속도"}</definedName>
    <definedName name="gsdg" localSheetId="16" hidden="1">{#N/A,#N/A,FALSE,"속도"}</definedName>
    <definedName name="gsdg" localSheetId="18" hidden="1">{#N/A,#N/A,FALSE,"속도"}</definedName>
    <definedName name="gsdg" localSheetId="4" hidden="1">{#N/A,#N/A,FALSE,"속도"}</definedName>
    <definedName name="gsdg" hidden="1">{#N/A,#N/A,FALSE,"속도"}</definedName>
    <definedName name="gshsdgf" localSheetId="20" hidden="1">{#N/A,#N/A,FALSE,"부대2"}</definedName>
    <definedName name="gshsdgf" localSheetId="4" hidden="1">{#N/A,#N/A,FALSE,"부대2"}</definedName>
    <definedName name="gshsdgf" hidden="1">{#N/A,#N/A,FALSE,"부대2"}</definedName>
    <definedName name="gtttt" localSheetId="12">BlankMacro1</definedName>
    <definedName name="gtttt" localSheetId="14">BlankMacro1</definedName>
    <definedName name="gtttt" localSheetId="13">BlankMacro1</definedName>
    <definedName name="gtttt" localSheetId="20">BlankMacro1</definedName>
    <definedName name="gtttt" localSheetId="19">BlankMacro1</definedName>
    <definedName name="gtttt" localSheetId="15">BlankMacro1</definedName>
    <definedName name="gtttt" localSheetId="17">BlankMacro1</definedName>
    <definedName name="gtttt" localSheetId="16">BlankMacro1</definedName>
    <definedName name="gtttt" localSheetId="18">BlankMacro1</definedName>
    <definedName name="gtttt" localSheetId="4">BlankMacro1</definedName>
    <definedName name="gtttt">BlankMacro1</definedName>
    <definedName name="GuBae" localSheetId="12">#REF!</definedName>
    <definedName name="GuBae" localSheetId="14">#REF!</definedName>
    <definedName name="GuBae" localSheetId="13">#REF!</definedName>
    <definedName name="GuBae" localSheetId="20">#REF!</definedName>
    <definedName name="GuBae" localSheetId="19">#REF!</definedName>
    <definedName name="GuBae" localSheetId="15">#REF!</definedName>
    <definedName name="GuBae" localSheetId="17">#REF!</definedName>
    <definedName name="GuBae" localSheetId="16">#REF!</definedName>
    <definedName name="GuBae" localSheetId="18">#REF!</definedName>
    <definedName name="GuBae">#REF!</definedName>
    <definedName name="GUS" localSheetId="20" hidden="1">{#N/A,#N/A,FALSE,"현장 NCR 분석";#N/A,#N/A,FALSE,"현장품질감사";#N/A,#N/A,FALSE,"현장품질감사"}</definedName>
    <definedName name="GUS" localSheetId="4" hidden="1">{#N/A,#N/A,FALSE,"현장 NCR 분석";#N/A,#N/A,FALSE,"현장품질감사";#N/A,#N/A,FALSE,"현장품질감사"}</definedName>
    <definedName name="GUS" hidden="1">{#N/A,#N/A,FALSE,"현장 NCR 분석";#N/A,#N/A,FALSE,"현장품질감사";#N/A,#N/A,FALSE,"현장품질감사"}</definedName>
    <definedName name="GUSTLS" hidden="1">#REF!</definedName>
    <definedName name="gwe" localSheetId="12" hidden="1">{"SJ - 기본 보기",#N/A,FALSE,"공사별 외주견적"}</definedName>
    <definedName name="gwe" localSheetId="14" hidden="1">{"SJ - 기본 보기",#N/A,FALSE,"공사별 외주견적"}</definedName>
    <definedName name="gwe" localSheetId="13" hidden="1">{"SJ - 기본 보기",#N/A,FALSE,"공사별 외주견적"}</definedName>
    <definedName name="gwe" localSheetId="20" hidden="1">{"SJ - 기본 보기",#N/A,FALSE,"공사별 외주견적"}</definedName>
    <definedName name="gwe" localSheetId="22" hidden="1">{"SJ - 기본 보기",#N/A,FALSE,"공사별 외주견적"}</definedName>
    <definedName name="gwe" localSheetId="25" hidden="1">{"SJ - 기본 보기",#N/A,FALSE,"공사별 외주견적"}</definedName>
    <definedName name="gwe" localSheetId="19" hidden="1">{"SJ - 기본 보기",#N/A,FALSE,"공사별 외주견적"}</definedName>
    <definedName name="gwe" localSheetId="15" hidden="1">{"SJ - 기본 보기",#N/A,FALSE,"공사별 외주견적"}</definedName>
    <definedName name="gwe" localSheetId="17" hidden="1">{"SJ - 기본 보기",#N/A,FALSE,"공사별 외주견적"}</definedName>
    <definedName name="gwe" localSheetId="16" hidden="1">{"SJ - 기본 보기",#N/A,FALSE,"공사별 외주견적"}</definedName>
    <definedName name="gwe" localSheetId="18" hidden="1">{"SJ - 기본 보기",#N/A,FALSE,"공사별 외주견적"}</definedName>
    <definedName name="gwe" localSheetId="4" hidden="1">{"SJ - 기본 보기",#N/A,FALSE,"공사별 외주견적"}</definedName>
    <definedName name="gwe" hidden="1">{"SJ - 기본 보기",#N/A,FALSE,"공사별 외주견적"}</definedName>
    <definedName name="H">#REF!</definedName>
    <definedName name="H1.0m이하">#REF!</definedName>
    <definedName name="H1.2m">#REF!</definedName>
    <definedName name="H1.5m">#REF!</definedName>
    <definedName name="H1.8m">#REF!</definedName>
    <definedName name="H1C">#REF!</definedName>
    <definedName name="H1D">#REF!</definedName>
    <definedName name="H1H">#REF!</definedName>
    <definedName name="H1H1">#REF!</definedName>
    <definedName name="H1L">#REF!</definedName>
    <definedName name="H1R">#REF!</definedName>
    <definedName name="H1WL">#REF!</definedName>
    <definedName name="H1WR">#REF!</definedName>
    <definedName name="H2.0m">#REF!</definedName>
    <definedName name="H2.5m">#REF!</definedName>
    <definedName name="H2C">#REF!</definedName>
    <definedName name="H2D">#REF!</definedName>
    <definedName name="H2H">#REF!</definedName>
    <definedName name="H2H2">#REF!</definedName>
    <definedName name="H2L">#REF!</definedName>
    <definedName name="H2R">#REF!</definedName>
    <definedName name="H2WL">#REF!</definedName>
    <definedName name="H2WR">#REF!</definedName>
    <definedName name="H3.0m">#REF!</definedName>
    <definedName name="H3.5m">#REF!</definedName>
    <definedName name="H3C">#REF!</definedName>
    <definedName name="H3H">#REF!</definedName>
    <definedName name="H3L">#REF!</definedName>
    <definedName name="H3R">#REF!</definedName>
    <definedName name="H3WL">#REF!</definedName>
    <definedName name="H3WR">#REF!</definedName>
    <definedName name="H4.0m">#REF!</definedName>
    <definedName name="H4.5m">#REF!</definedName>
    <definedName name="H4H">#REF!</definedName>
    <definedName name="H4L">#REF!</definedName>
    <definedName name="H4R">#REF!</definedName>
    <definedName name="H5.0m">#REF!</definedName>
    <definedName name="H5L">#REF!</definedName>
    <definedName name="H5R">#REF!</definedName>
    <definedName name="H6L">#REF!</definedName>
    <definedName name="H6R">#REF!</definedName>
    <definedName name="H7L">#REF!</definedName>
    <definedName name="H7R">#REF!</definedName>
    <definedName name="H9A">#REF!</definedName>
    <definedName name="HA">#REF!</definedName>
    <definedName name="hadfhafa" localSheetId="20" hidden="1">{#N/A,#N/A,FALSE,"혼합골재"}</definedName>
    <definedName name="hadfhafa" localSheetId="4" hidden="1">{#N/A,#N/A,FALSE,"혼합골재"}</definedName>
    <definedName name="hadfhafa" hidden="1">{#N/A,#N/A,FALSE,"혼합골재"}</definedName>
    <definedName name="hadfhafhad" localSheetId="20" hidden="1">{#N/A,#N/A,FALSE,"운반시간"}</definedName>
    <definedName name="hadfhafhad" localSheetId="4" hidden="1">{#N/A,#N/A,FALSE,"운반시간"}</definedName>
    <definedName name="hadfhafhad" hidden="1">{#N/A,#N/A,FALSE,"운반시간"}</definedName>
    <definedName name="hadfhata" localSheetId="20" hidden="1">{#N/A,#N/A,FALSE,"표지목차"}</definedName>
    <definedName name="hadfhata" localSheetId="4" hidden="1">{#N/A,#N/A,FALSE,"표지목차"}</definedName>
    <definedName name="hadfhata" hidden="1">{#N/A,#N/A,FALSE,"표지목차"}</definedName>
    <definedName name="hadhfaha" localSheetId="20" hidden="1">{#N/A,#N/A,FALSE,"포장2"}</definedName>
    <definedName name="hadhfaha" localSheetId="4" hidden="1">{#N/A,#N/A,FALSE,"포장2"}</definedName>
    <definedName name="hadhfaha" hidden="1">{#N/A,#N/A,FALSE,"포장2"}</definedName>
    <definedName name="HAF" localSheetId="12">#REF!</definedName>
    <definedName name="HAF" localSheetId="14">#REF!</definedName>
    <definedName name="HAF" localSheetId="13">#REF!</definedName>
    <definedName name="HAF" localSheetId="19">#REF!</definedName>
    <definedName name="HAF" localSheetId="15">#REF!</definedName>
    <definedName name="HAF" localSheetId="17">#REF!</definedName>
    <definedName name="HAF" localSheetId="16">#REF!</definedName>
    <definedName name="HAF" localSheetId="18">#REF!</definedName>
    <definedName name="HAF">#REF!</definedName>
    <definedName name="hal" hidden="1">#REF!</definedName>
    <definedName name="han" localSheetId="20" hidden="1">#REF!</definedName>
    <definedName name="han" localSheetId="22" hidden="1">#REF!</definedName>
    <definedName name="han" localSheetId="10" hidden="1">#REF!</definedName>
    <definedName name="han" localSheetId="8" hidden="1">#REF!</definedName>
    <definedName name="han" localSheetId="4" hidden="1">#REF!</definedName>
    <definedName name="han" hidden="1">#REF!</definedName>
    <definedName name="hardwar" localSheetId="20" hidden="1">#REF!</definedName>
    <definedName name="hardwar" localSheetId="22" hidden="1">#REF!</definedName>
    <definedName name="hardwar" localSheetId="10" hidden="1">#REF!</definedName>
    <definedName name="hardwar" localSheetId="8" hidden="1">#REF!</definedName>
    <definedName name="hardwar" localSheetId="4" hidden="1">#REF!</definedName>
    <definedName name="hardwar" hidden="1">#REF!</definedName>
    <definedName name="ha당산물" hidden="1">#REF!</definedName>
    <definedName name="HB">#REF!</definedName>
    <definedName name="hbjk" localSheetId="12" hidden="1">#REF!</definedName>
    <definedName name="hbjk" localSheetId="14" hidden="1">#REF!</definedName>
    <definedName name="hbjk" localSheetId="13" hidden="1">#REF!</definedName>
    <definedName name="hbjk" localSheetId="19" hidden="1">#REF!</definedName>
    <definedName name="hbjk" localSheetId="10" hidden="1">[27]화산경계!#REF!</definedName>
    <definedName name="hbjk" localSheetId="8" hidden="1">[27]화산경계!#REF!</definedName>
    <definedName name="hbjk" hidden="1">[27]화산경계!#REF!</definedName>
    <definedName name="HBOLT" localSheetId="12">#REF!</definedName>
    <definedName name="HBOLT" localSheetId="14">#REF!</definedName>
    <definedName name="HBOLT" localSheetId="13">#REF!</definedName>
    <definedName name="HBOLT" localSheetId="20">#REF!</definedName>
    <definedName name="HBOLT" localSheetId="19">#REF!</definedName>
    <definedName name="HBOLT" localSheetId="15">#REF!</definedName>
    <definedName name="HBOLT" localSheetId="17">#REF!</definedName>
    <definedName name="HBOLT" localSheetId="16">#REF!</definedName>
    <definedName name="HBOLT" localSheetId="18">#REF!</definedName>
    <definedName name="HBOLT">#REF!</definedName>
    <definedName name="HBV" localSheetId="20">#REF!</definedName>
    <definedName name="HBV" localSheetId="15">#REF!</definedName>
    <definedName name="HBV" localSheetId="17">#REF!</definedName>
    <definedName name="HBV" localSheetId="16">#REF!</definedName>
    <definedName name="HBV" localSheetId="18">#REF!</definedName>
    <definedName name="HBV">#REF!</definedName>
    <definedName name="HC" localSheetId="20">#REF!</definedName>
    <definedName name="HC" localSheetId="15">#REF!</definedName>
    <definedName name="HC" localSheetId="17">#REF!</definedName>
    <definedName name="HC" localSheetId="16">#REF!</definedName>
    <definedName name="HC" localSheetId="18">#REF!</definedName>
    <definedName name="HC">#REF!</definedName>
    <definedName name="HCR">#REF!</definedName>
    <definedName name="HD">#REF!</definedName>
    <definedName name="HDATA">#N/A</definedName>
    <definedName name="HDSVP">#REF!</definedName>
    <definedName name="HE">#REF!</definedName>
    <definedName name="heh" localSheetId="12" hidden="1">{#N/A,#N/A,FALSE,"배수2"}</definedName>
    <definedName name="heh" localSheetId="14" hidden="1">{#N/A,#N/A,FALSE,"배수2"}</definedName>
    <definedName name="heh" localSheetId="13" hidden="1">{#N/A,#N/A,FALSE,"배수2"}</definedName>
    <definedName name="heh" localSheetId="20" hidden="1">{#N/A,#N/A,FALSE,"배수2"}</definedName>
    <definedName name="heh" localSheetId="22" hidden="1">{#N/A,#N/A,FALSE,"배수2"}</definedName>
    <definedName name="heh" localSheetId="25" hidden="1">{#N/A,#N/A,FALSE,"배수2"}</definedName>
    <definedName name="heh" localSheetId="19" hidden="1">{#N/A,#N/A,FALSE,"배수2"}</definedName>
    <definedName name="heh" localSheetId="15" hidden="1">{#N/A,#N/A,FALSE,"배수2"}</definedName>
    <definedName name="heh" localSheetId="17" hidden="1">{#N/A,#N/A,FALSE,"배수2"}</definedName>
    <definedName name="heh" localSheetId="16" hidden="1">{#N/A,#N/A,FALSE,"배수2"}</definedName>
    <definedName name="heh" localSheetId="18" hidden="1">{#N/A,#N/A,FALSE,"배수2"}</definedName>
    <definedName name="heh" localSheetId="4" hidden="1">{#N/A,#N/A,FALSE,"배수2"}</definedName>
    <definedName name="heh" hidden="1">{#N/A,#N/A,FALSE,"배수2"}</definedName>
    <definedName name="hej" localSheetId="12" hidden="1">{#N/A,#N/A,FALSE,"혼합골재"}</definedName>
    <definedName name="hej" localSheetId="14" hidden="1">{#N/A,#N/A,FALSE,"혼합골재"}</definedName>
    <definedName name="hej" localSheetId="13" hidden="1">{#N/A,#N/A,FALSE,"혼합골재"}</definedName>
    <definedName name="hej" localSheetId="20" hidden="1">{#N/A,#N/A,FALSE,"혼합골재"}</definedName>
    <definedName name="hej" localSheetId="22" hidden="1">{#N/A,#N/A,FALSE,"혼합골재"}</definedName>
    <definedName name="hej" localSheetId="25" hidden="1">{#N/A,#N/A,FALSE,"혼합골재"}</definedName>
    <definedName name="hej" localSheetId="19" hidden="1">{#N/A,#N/A,FALSE,"혼합골재"}</definedName>
    <definedName name="hej" localSheetId="15" hidden="1">{#N/A,#N/A,FALSE,"혼합골재"}</definedName>
    <definedName name="hej" localSheetId="17" hidden="1">{#N/A,#N/A,FALSE,"혼합골재"}</definedName>
    <definedName name="hej" localSheetId="16" hidden="1">{#N/A,#N/A,FALSE,"혼합골재"}</definedName>
    <definedName name="hej" localSheetId="18" hidden="1">{#N/A,#N/A,FALSE,"혼합골재"}</definedName>
    <definedName name="hej" localSheetId="4" hidden="1">{#N/A,#N/A,FALSE,"혼합골재"}</definedName>
    <definedName name="hej" hidden="1">{#N/A,#N/A,FALSE,"혼합골재"}</definedName>
    <definedName name="hello"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llo"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llo"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hergfd" localSheetId="20" hidden="1">{#N/A,#N/A,FALSE,"현장 NCR 분석";#N/A,#N/A,FALSE,"현장품질감사";#N/A,#N/A,FALSE,"현장품질감사"}</definedName>
    <definedName name="hergfd" localSheetId="4" hidden="1">{#N/A,#N/A,FALSE,"현장 NCR 분석";#N/A,#N/A,FALSE,"현장품질감사";#N/A,#N/A,FALSE,"현장품질감사"}</definedName>
    <definedName name="hergfd" hidden="1">{#N/A,#N/A,FALSE,"현장 NCR 분석";#N/A,#N/A,FALSE,"현장품질감사";#N/A,#N/A,FALSE,"현장품질감사"}</definedName>
    <definedName name="hertgf" localSheetId="12" hidden="1">{#N/A,#N/A,FALSE,"혼합골재"}</definedName>
    <definedName name="hertgf" localSheetId="14" hidden="1">{#N/A,#N/A,FALSE,"혼합골재"}</definedName>
    <definedName name="hertgf" localSheetId="13" hidden="1">{#N/A,#N/A,FALSE,"혼합골재"}</definedName>
    <definedName name="hertgf" localSheetId="20" hidden="1">{#N/A,#N/A,FALSE,"혼합골재"}</definedName>
    <definedName name="hertgf" localSheetId="22" hidden="1">{#N/A,#N/A,FALSE,"혼합골재"}</definedName>
    <definedName name="hertgf" localSheetId="25" hidden="1">{#N/A,#N/A,FALSE,"혼합골재"}</definedName>
    <definedName name="hertgf" localSheetId="19" hidden="1">{#N/A,#N/A,FALSE,"혼합골재"}</definedName>
    <definedName name="hertgf" localSheetId="15" hidden="1">{#N/A,#N/A,FALSE,"혼합골재"}</definedName>
    <definedName name="hertgf" localSheetId="17" hidden="1">{#N/A,#N/A,FALSE,"혼합골재"}</definedName>
    <definedName name="hertgf" localSheetId="16" hidden="1">{#N/A,#N/A,FALSE,"혼합골재"}</definedName>
    <definedName name="hertgf" localSheetId="18" hidden="1">{#N/A,#N/A,FALSE,"혼합골재"}</definedName>
    <definedName name="hertgf" localSheetId="4" hidden="1">{#N/A,#N/A,FALSE,"혼합골재"}</definedName>
    <definedName name="hertgf" hidden="1">{#N/A,#N/A,FALSE,"혼합골재"}</definedName>
    <definedName name="heth" localSheetId="12" hidden="1">{#N/A,#N/A,FALSE,"2~8번"}</definedName>
    <definedName name="heth" localSheetId="14" hidden="1">{#N/A,#N/A,FALSE,"2~8번"}</definedName>
    <definedName name="heth" localSheetId="13" hidden="1">{#N/A,#N/A,FALSE,"2~8번"}</definedName>
    <definedName name="heth" localSheetId="20" hidden="1">{#N/A,#N/A,FALSE,"2~8번"}</definedName>
    <definedName name="heth" localSheetId="22" hidden="1">{#N/A,#N/A,FALSE,"2~8번"}</definedName>
    <definedName name="heth" localSheetId="25" hidden="1">{#N/A,#N/A,FALSE,"2~8번"}</definedName>
    <definedName name="heth" localSheetId="19" hidden="1">{#N/A,#N/A,FALSE,"2~8번"}</definedName>
    <definedName name="heth" localSheetId="15" hidden="1">{#N/A,#N/A,FALSE,"2~8번"}</definedName>
    <definedName name="heth" localSheetId="17" hidden="1">{#N/A,#N/A,FALSE,"2~8번"}</definedName>
    <definedName name="heth" localSheetId="16" hidden="1">{#N/A,#N/A,FALSE,"2~8번"}</definedName>
    <definedName name="heth" localSheetId="18" hidden="1">{#N/A,#N/A,FALSE,"2~8번"}</definedName>
    <definedName name="heth" localSheetId="4" hidden="1">{#N/A,#N/A,FALSE,"2~8번"}</definedName>
    <definedName name="heth" hidden="1">{#N/A,#N/A,FALSE,"2~8번"}</definedName>
    <definedName name="HF">#REF!</definedName>
    <definedName name="hgd" localSheetId="12" hidden="1">{#N/A,#N/A,FALSE,"배수2"}</definedName>
    <definedName name="hgd" localSheetId="14" hidden="1">{#N/A,#N/A,FALSE,"배수2"}</definedName>
    <definedName name="hgd" localSheetId="13" hidden="1">{#N/A,#N/A,FALSE,"배수2"}</definedName>
    <definedName name="hgd" localSheetId="20" hidden="1">{#N/A,#N/A,FALSE,"배수2"}</definedName>
    <definedName name="hgd" localSheetId="22" hidden="1">{#N/A,#N/A,FALSE,"배수2"}</definedName>
    <definedName name="hgd" localSheetId="25" hidden="1">{#N/A,#N/A,FALSE,"배수2"}</definedName>
    <definedName name="hgd" localSheetId="19" hidden="1">{#N/A,#N/A,FALSE,"배수2"}</definedName>
    <definedName name="hgd" localSheetId="15" hidden="1">{#N/A,#N/A,FALSE,"배수2"}</definedName>
    <definedName name="hgd" localSheetId="17" hidden="1">{#N/A,#N/A,FALSE,"배수2"}</definedName>
    <definedName name="hgd" localSheetId="16" hidden="1">{#N/A,#N/A,FALSE,"배수2"}</definedName>
    <definedName name="hgd" localSheetId="18" hidden="1">{#N/A,#N/A,FALSE,"배수2"}</definedName>
    <definedName name="hgd" localSheetId="4" hidden="1">{#N/A,#N/A,FALSE,"배수2"}</definedName>
    <definedName name="hgd" hidden="1">{#N/A,#N/A,FALSE,"배수2"}</definedName>
    <definedName name="hgf"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yt" localSheetId="20" hidden="1">{#N/A,#N/A,FALSE,"현장 NCR 분석";#N/A,#N/A,FALSE,"현장품질감사";#N/A,#N/A,FALSE,"현장품질감사"}</definedName>
    <definedName name="hgfyt" localSheetId="4" hidden="1">{#N/A,#N/A,FALSE,"현장 NCR 분석";#N/A,#N/A,FALSE,"현장품질감사";#N/A,#N/A,FALSE,"현장품질감사"}</definedName>
    <definedName name="hgfyt" hidden="1">{#N/A,#N/A,FALSE,"현장 NCR 분석";#N/A,#N/A,FALSE,"현장품질감사";#N/A,#N/A,FALSE,"현장품질감사"}</definedName>
    <definedName name="HH" localSheetId="12">#REF!</definedName>
    <definedName name="HH" localSheetId="14">#REF!</definedName>
    <definedName name="HH" localSheetId="13">#REF!</definedName>
    <definedName name="HH" localSheetId="19">#REF!</definedName>
    <definedName name="HH">[17]교각1!#REF!</definedName>
    <definedName name="HHAF" localSheetId="12">#REF!</definedName>
    <definedName name="HHAF" localSheetId="14">#REF!</definedName>
    <definedName name="HHAF" localSheetId="13">#REF!</definedName>
    <definedName name="HHAF" localSheetId="20">#REF!</definedName>
    <definedName name="HHAF" localSheetId="19">#REF!</definedName>
    <definedName name="HHAF" localSheetId="15">#REF!</definedName>
    <definedName name="HHAF" localSheetId="17">#REF!</definedName>
    <definedName name="HHAF" localSheetId="16">#REF!</definedName>
    <definedName name="HHAF" localSheetId="18">#REF!</definedName>
    <definedName name="HHAF">#REF!</definedName>
    <definedName name="hhh" localSheetId="20" hidden="1">{#N/A,#N/A,TRUE,"LOADCOVE";#N/A,#N/A,TRUE,"PAGE001";#N/A,#N/A,TRUE,"PAGE002";#N/A,#N/A,TRUE,"PAGE003";#N/A,#N/A,TRUE,"PAGE004";#N/A,#N/A,TRUE,"PAGE005";#N/A,#N/A,TRUE,"PAGE006";#N/A,#N/A,TRUE,"PAGE007";#N/A,#N/A,TRUE,"PAGE008";#N/A,#N/A,TRUE,"PAGE009";#N/A,#N/A,TRUE,"PAGE010";#N/A,#N/A,TRUE,"PAGE011";#N/A,#N/A,TRUE,"PAGE012";#N/A,#N/A,TRUE,"PAGE013"}</definedName>
    <definedName name="hhh" localSheetId="4" hidden="1">{#N/A,#N/A,TRUE,"LOADCOVE";#N/A,#N/A,TRUE,"PAGE001";#N/A,#N/A,TRUE,"PAGE002";#N/A,#N/A,TRUE,"PAGE003";#N/A,#N/A,TRUE,"PAGE004";#N/A,#N/A,TRUE,"PAGE005";#N/A,#N/A,TRUE,"PAGE006";#N/A,#N/A,TRUE,"PAGE007";#N/A,#N/A,TRUE,"PAGE008";#N/A,#N/A,TRUE,"PAGE009";#N/A,#N/A,TRUE,"PAGE010";#N/A,#N/A,TRUE,"PAGE011";#N/A,#N/A,TRUE,"PAGE012";#N/A,#N/A,TRUE,"PAGE013"}</definedName>
    <definedName name="hhh" hidden="1">{#N/A,#N/A,TRUE,"LOADCOVE";#N/A,#N/A,TRUE,"PAGE001";#N/A,#N/A,TRUE,"PAGE002";#N/A,#N/A,TRUE,"PAGE003";#N/A,#N/A,TRUE,"PAGE004";#N/A,#N/A,TRUE,"PAGE005";#N/A,#N/A,TRUE,"PAGE006";#N/A,#N/A,TRUE,"PAGE007";#N/A,#N/A,TRUE,"PAGE008";#N/A,#N/A,TRUE,"PAGE009";#N/A,#N/A,TRUE,"PAGE010";#N/A,#N/A,TRUE,"PAGE011";#N/A,#N/A,TRUE,"PAGE012";#N/A,#N/A,TRUE,"PAGE013"}</definedName>
    <definedName name="hhhh" localSheetId="12" hidden="1">{#N/A,#N/A,FALSE,"2~8번"}</definedName>
    <definedName name="hhhh" localSheetId="14" hidden="1">{#N/A,#N/A,FALSE,"2~8번"}</definedName>
    <definedName name="hhhh" localSheetId="13" hidden="1">{#N/A,#N/A,FALSE,"2~8번"}</definedName>
    <definedName name="hhhh" localSheetId="20" hidden="1">{#N/A,#N/A,FALSE,"2~8번"}</definedName>
    <definedName name="hhhh" localSheetId="22" hidden="1">{#N/A,#N/A,FALSE,"2~8번"}</definedName>
    <definedName name="hhhh" localSheetId="25" hidden="1">{#N/A,#N/A,FALSE,"2~8번"}</definedName>
    <definedName name="hhhh" localSheetId="19" hidden="1">{#N/A,#N/A,FALSE,"2~8번"}</definedName>
    <definedName name="hhhh" localSheetId="15" hidden="1">{#N/A,#N/A,FALSE,"2~8번"}</definedName>
    <definedName name="hhhh" localSheetId="17" hidden="1">{#N/A,#N/A,FALSE,"2~8번"}</definedName>
    <definedName name="hhhh" localSheetId="16" hidden="1">{#N/A,#N/A,FALSE,"2~8번"}</definedName>
    <definedName name="hhhh" localSheetId="18" hidden="1">{#N/A,#N/A,FALSE,"2~8번"}</definedName>
    <definedName name="hhhh" localSheetId="4" hidden="1">{#N/A,#N/A,FALSE,"2~8번"}</definedName>
    <definedName name="hhhh" hidden="1">{#N/A,#N/A,FALSE,"2~8번"}</definedName>
    <definedName name="hhhhhh" localSheetId="12" hidden="1">{#N/A,#N/A,FALSE,"골재소요량";#N/A,#N/A,FALSE,"골재소요량"}</definedName>
    <definedName name="hhhhhh" localSheetId="14" hidden="1">{#N/A,#N/A,FALSE,"골재소요량";#N/A,#N/A,FALSE,"골재소요량"}</definedName>
    <definedName name="hhhhhh" localSheetId="13" hidden="1">{#N/A,#N/A,FALSE,"골재소요량";#N/A,#N/A,FALSE,"골재소요량"}</definedName>
    <definedName name="hhhhhh" localSheetId="20" hidden="1">{#N/A,#N/A,FALSE,"골재소요량";#N/A,#N/A,FALSE,"골재소요량"}</definedName>
    <definedName name="hhhhhh" localSheetId="22" hidden="1">{#N/A,#N/A,FALSE,"골재소요량";#N/A,#N/A,FALSE,"골재소요량"}</definedName>
    <definedName name="hhhhhh" localSheetId="25" hidden="1">{#N/A,#N/A,FALSE,"골재소요량";#N/A,#N/A,FALSE,"골재소요량"}</definedName>
    <definedName name="hhhhhh" localSheetId="19" hidden="1">{#N/A,#N/A,FALSE,"골재소요량";#N/A,#N/A,FALSE,"골재소요량"}</definedName>
    <definedName name="hhhhhh" localSheetId="15" hidden="1">{#N/A,#N/A,FALSE,"골재소요량";#N/A,#N/A,FALSE,"골재소요량"}</definedName>
    <definedName name="hhhhhh" localSheetId="17" hidden="1">{#N/A,#N/A,FALSE,"골재소요량";#N/A,#N/A,FALSE,"골재소요량"}</definedName>
    <definedName name="hhhhhh" localSheetId="16" hidden="1">{#N/A,#N/A,FALSE,"골재소요량";#N/A,#N/A,FALSE,"골재소요량"}</definedName>
    <definedName name="hhhhhh" localSheetId="18" hidden="1">{#N/A,#N/A,FALSE,"골재소요량";#N/A,#N/A,FALSE,"골재소요량"}</definedName>
    <definedName name="hhhhhh" localSheetId="4" hidden="1">{#N/A,#N/A,FALSE,"골재소요량";#N/A,#N/A,FALSE,"골재소요량"}</definedName>
    <definedName name="hhhhhh" hidden="1">{#N/A,#N/A,FALSE,"골재소요량";#N/A,#N/A,FALSE,"골재소요량"}</definedName>
    <definedName name="hhhhhhhhhhh" localSheetId="20" hidden="1">{#N/A,#N/A,FALSE,"전력간선"}</definedName>
    <definedName name="hhhhhhhhhhh" localSheetId="4" hidden="1">{#N/A,#N/A,FALSE,"전력간선"}</definedName>
    <definedName name="hhhhhhhhhhh" hidden="1">{#N/A,#N/A,FALSE,"전력간선"}</definedName>
    <definedName name="hhj" localSheetId="12" hidden="1">{#N/A,#N/A,FALSE,"혼합골재"}</definedName>
    <definedName name="hhj" localSheetId="14" hidden="1">{#N/A,#N/A,FALSE,"혼합골재"}</definedName>
    <definedName name="hhj" localSheetId="13" hidden="1">{#N/A,#N/A,FALSE,"혼합골재"}</definedName>
    <definedName name="hhj" localSheetId="20" hidden="1">{#N/A,#N/A,FALSE,"혼합골재"}</definedName>
    <definedName name="hhj" localSheetId="22" hidden="1">{#N/A,#N/A,FALSE,"혼합골재"}</definedName>
    <definedName name="hhj" localSheetId="25" hidden="1">{#N/A,#N/A,FALSE,"혼합골재"}</definedName>
    <definedName name="hhj" localSheetId="19" hidden="1">{#N/A,#N/A,FALSE,"혼합골재"}</definedName>
    <definedName name="hhj" localSheetId="15" hidden="1">{#N/A,#N/A,FALSE,"혼합골재"}</definedName>
    <definedName name="hhj" localSheetId="17" hidden="1">{#N/A,#N/A,FALSE,"혼합골재"}</definedName>
    <definedName name="hhj" localSheetId="16" hidden="1">{#N/A,#N/A,FALSE,"혼합골재"}</definedName>
    <definedName name="hhj" localSheetId="18" hidden="1">{#N/A,#N/A,FALSE,"혼합골재"}</definedName>
    <definedName name="hhj" localSheetId="4" hidden="1">{#N/A,#N/A,FALSE,"혼합골재"}</definedName>
    <definedName name="hhj" hidden="1">{#N/A,#N/A,FALSE,"혼합골재"}</definedName>
    <definedName name="HHMF">#REF!</definedName>
    <definedName name="HHR" localSheetId="20" hidden="1">{#N/A,#N/A,FALSE,"포장2"}</definedName>
    <definedName name="HHR" localSheetId="4" hidden="1">{#N/A,#N/A,FALSE,"포장2"}</definedName>
    <definedName name="HHR" hidden="1">{#N/A,#N/A,FALSE,"포장2"}</definedName>
    <definedName name="hj" localSheetId="12" hidden="1">{#N/A,#N/A,FALSE,"혼합골재"}</definedName>
    <definedName name="hj" localSheetId="14" hidden="1">{#N/A,#N/A,FALSE,"혼합골재"}</definedName>
    <definedName name="hj" localSheetId="13" hidden="1">{#N/A,#N/A,FALSE,"혼합골재"}</definedName>
    <definedName name="hj" localSheetId="20" hidden="1">{#N/A,#N/A,FALSE,"혼합골재"}</definedName>
    <definedName name="hj" localSheetId="22" hidden="1">{#N/A,#N/A,FALSE,"혼합골재"}</definedName>
    <definedName name="hj" localSheetId="25" hidden="1">{#N/A,#N/A,FALSE,"혼합골재"}</definedName>
    <definedName name="hj" localSheetId="19" hidden="1">{#N/A,#N/A,FALSE,"혼합골재"}</definedName>
    <definedName name="hj" localSheetId="15" hidden="1">{#N/A,#N/A,FALSE,"혼합골재"}</definedName>
    <definedName name="hj" localSheetId="17" hidden="1">{#N/A,#N/A,FALSE,"혼합골재"}</definedName>
    <definedName name="hj" localSheetId="16" hidden="1">{#N/A,#N/A,FALSE,"혼합골재"}</definedName>
    <definedName name="hj" localSheetId="18" hidden="1">{#N/A,#N/A,FALSE,"혼합골재"}</definedName>
    <definedName name="hj" localSheetId="4" hidden="1">{#N/A,#N/A,FALSE,"혼합골재"}</definedName>
    <definedName name="hj" hidden="1">{#N/A,#N/A,FALSE,"혼합골재"}</definedName>
    <definedName name="hjhhgjg" localSheetId="20" hidden="1">{#N/A,#N/A,FALSE,"배수1"}</definedName>
    <definedName name="hjhhgjg" localSheetId="4" hidden="1">{#N/A,#N/A,FALSE,"배수1"}</definedName>
    <definedName name="hjhhgjg" hidden="1">{#N/A,#N/A,FALSE,"배수1"}</definedName>
    <definedName name="HJK" localSheetId="20" hidden="1">{#N/A,#N/A,FALSE,"이태원철근"}</definedName>
    <definedName name="HJK" localSheetId="4" hidden="1">{#N/A,#N/A,FALSE,"이태원철근"}</definedName>
    <definedName name="HJK" hidden="1">{#N/A,#N/A,FALSE,"이태원철근"}</definedName>
    <definedName name="HL">#REF!</definedName>
    <definedName name="HMAX">#N/A</definedName>
    <definedName name="HMF">#REF!</definedName>
    <definedName name="HMOTOR">#REF!</definedName>
    <definedName name="HO">#REF!</definedName>
    <definedName name="HOT">#REF!</definedName>
    <definedName name="HP">#REF!</definedName>
    <definedName name="HPUMP">#REF!</definedName>
    <definedName name="HR">#REF!</definedName>
    <definedName name="hrbjrjy" localSheetId="20" hidden="1">{#N/A,#N/A,FALSE,"배수2"}</definedName>
    <definedName name="hrbjrjy" localSheetId="4" hidden="1">{#N/A,#N/A,FALSE,"배수2"}</definedName>
    <definedName name="hrbjrjy" hidden="1">{#N/A,#N/A,FALSE,"배수2"}</definedName>
    <definedName name="HS" localSheetId="12">#REF!</definedName>
    <definedName name="HS" localSheetId="14">#REF!</definedName>
    <definedName name="HS" localSheetId="13">#REF!</definedName>
    <definedName name="HS" localSheetId="19">#REF!</definedName>
    <definedName name="HS">[17]교각1!#REF!</definedName>
    <definedName name="HSDGFSJ" localSheetId="20" hidden="1">{#N/A,#N/A,FALSE,"현장 NCR 분석";#N/A,#N/A,FALSE,"현장품질감사";#N/A,#N/A,FALSE,"현장품질감사"}</definedName>
    <definedName name="HSDGFSJ" localSheetId="4" hidden="1">{#N/A,#N/A,FALSE,"현장 NCR 분석";#N/A,#N/A,FALSE,"현장품질감사";#N/A,#N/A,FALSE,"현장품질감사"}</definedName>
    <definedName name="HSDGFSJ" hidden="1">{#N/A,#N/A,FALSE,"현장 NCR 분석";#N/A,#N/A,FALSE,"현장품질감사";#N/A,#N/A,FALSE,"현장품질감사"}</definedName>
    <definedName name="HSH" localSheetId="12">#REF!</definedName>
    <definedName name="HSH" localSheetId="14">#REF!</definedName>
    <definedName name="HSH" localSheetId="13">#REF!</definedName>
    <definedName name="HSH" localSheetId="20">#REF!</definedName>
    <definedName name="HSH" localSheetId="19">#REF!</definedName>
    <definedName name="HSH" localSheetId="15">#REF!</definedName>
    <definedName name="HSH" localSheetId="17">#REF!</definedName>
    <definedName name="HSH" localSheetId="16">#REF!</definedName>
    <definedName name="HSH" localSheetId="18">#REF!</definedName>
    <definedName name="HSH">#REF!</definedName>
    <definedName name="HSO" localSheetId="20">#REF!</definedName>
    <definedName name="HSO" localSheetId="15">#REF!</definedName>
    <definedName name="HSO" localSheetId="17">#REF!</definedName>
    <definedName name="HSO" localSheetId="16">#REF!</definedName>
    <definedName name="HSO" localSheetId="18">#REF!</definedName>
    <definedName name="HSO">#REF!</definedName>
    <definedName name="HSR" localSheetId="20" hidden="1">{"'용역비'!$A$4:$C$8"}</definedName>
    <definedName name="HSR" localSheetId="4" hidden="1">{"'용역비'!$A$4:$C$8"}</definedName>
    <definedName name="HSR" hidden="1">{"'용역비'!$A$4:$C$8"}</definedName>
    <definedName name="HSV" localSheetId="20">#REF!</definedName>
    <definedName name="HSV" localSheetId="15">#REF!</definedName>
    <definedName name="HSV" localSheetId="17">#REF!</definedName>
    <definedName name="HSV" localSheetId="16">#REF!</definedName>
    <definedName name="HSV" localSheetId="18">#REF!</definedName>
    <definedName name="HSV">#REF!</definedName>
    <definedName name="HT">#REF!</definedName>
    <definedName name="hter" localSheetId="12" hidden="1">{#N/A,#N/A,FALSE,"혼합골재"}</definedName>
    <definedName name="hter" localSheetId="14" hidden="1">{#N/A,#N/A,FALSE,"혼합골재"}</definedName>
    <definedName name="hter" localSheetId="13" hidden="1">{#N/A,#N/A,FALSE,"혼합골재"}</definedName>
    <definedName name="hter" localSheetId="20" hidden="1">{#N/A,#N/A,FALSE,"혼합골재"}</definedName>
    <definedName name="hter" localSheetId="22" hidden="1">{#N/A,#N/A,FALSE,"혼합골재"}</definedName>
    <definedName name="hter" localSheetId="25" hidden="1">{#N/A,#N/A,FALSE,"혼합골재"}</definedName>
    <definedName name="hter" localSheetId="19" hidden="1">{#N/A,#N/A,FALSE,"혼합골재"}</definedName>
    <definedName name="hter" localSheetId="15" hidden="1">{#N/A,#N/A,FALSE,"혼합골재"}</definedName>
    <definedName name="hter" localSheetId="17" hidden="1">{#N/A,#N/A,FALSE,"혼합골재"}</definedName>
    <definedName name="hter" localSheetId="16" hidden="1">{#N/A,#N/A,FALSE,"혼합골재"}</definedName>
    <definedName name="hter" localSheetId="18" hidden="1">{#N/A,#N/A,FALSE,"혼합골재"}</definedName>
    <definedName name="hter" localSheetId="4" hidden="1">{#N/A,#N/A,FALSE,"혼합골재"}</definedName>
    <definedName name="hter" hidden="1">{#N/A,#N/A,FALSE,"혼합골재"}</definedName>
    <definedName name="HTML_CodePage" hidden="1">949</definedName>
    <definedName name="HTML_Control" localSheetId="12" hidden="1">{"'Sheet1'!$A$4","'Sheet1'!$A$9:$G$28"}</definedName>
    <definedName name="HTML_Control" localSheetId="14" hidden="1">{"'Sheet1'!$A$4","'Sheet1'!$A$9:$G$28"}</definedName>
    <definedName name="HTML_Control" localSheetId="13" hidden="1">{"'Sheet1'!$A$4","'Sheet1'!$A$9:$G$28"}</definedName>
    <definedName name="HTML_Control" localSheetId="20" hidden="1">{"'Sheet1'!$A$4","'Sheet1'!$A$9:$G$28"}</definedName>
    <definedName name="HTML_Control" localSheetId="22" hidden="1">{"'Sheet1'!$A$4","'Sheet1'!$A$9:$G$28"}</definedName>
    <definedName name="HTML_Control" localSheetId="25" hidden="1">{"'Sheet1'!$A$4","'Sheet1'!$A$9:$G$28"}</definedName>
    <definedName name="HTML_Control" localSheetId="19" hidden="1">{"'Sheet1'!$A$4","'Sheet1'!$A$9:$G$28"}</definedName>
    <definedName name="HTML_Control" localSheetId="15" hidden="1">{"'Sheet1'!$A$4","'Sheet1'!$A$9:$G$28"}</definedName>
    <definedName name="HTML_Control" localSheetId="17" hidden="1">{"'Sheet1'!$A$4","'Sheet1'!$A$9:$G$28"}</definedName>
    <definedName name="HTML_Control" localSheetId="16" hidden="1">{"'Sheet1'!$A$4","'Sheet1'!$A$9:$G$28"}</definedName>
    <definedName name="HTML_Control" localSheetId="18" hidden="1">{"'Sheet1'!$A$4","'Sheet1'!$A$9:$G$28"}</definedName>
    <definedName name="HTML_Control" localSheetId="4" hidden="1">{"'Sheet1'!$A$4","'Sheet1'!$A$9:$G$28"}</definedName>
    <definedName name="HTML_Control" hidden="1">{"'Sheet1'!$A$4","'Sheet1'!$A$9:$G$28"}</definedName>
    <definedName name="HTML_Description" hidden="1">""</definedName>
    <definedName name="HTML_Email" hidden="1">""</definedName>
    <definedName name="HTML_Header" localSheetId="20" hidden="1">"별표"</definedName>
    <definedName name="HTML_Header" localSheetId="15" hidden="1">"별표"</definedName>
    <definedName name="HTML_Header" localSheetId="17" hidden="1">"별표"</definedName>
    <definedName name="HTML_Header" localSheetId="16" hidden="1">"별표"</definedName>
    <definedName name="HTML_Header" localSheetId="18" hidden="1">"별표"</definedName>
    <definedName name="HTML_Header" hidden="1">""</definedName>
    <definedName name="HTML_LastUpdate" localSheetId="20" hidden="1">"98-03-12"</definedName>
    <definedName name="HTML_LastUpdate" localSheetId="15" hidden="1">"98-03-12"</definedName>
    <definedName name="HTML_LastUpdate" localSheetId="17" hidden="1">"98-03-12"</definedName>
    <definedName name="HTML_LastUpdate" localSheetId="16" hidden="1">"98-03-12"</definedName>
    <definedName name="HTML_LastUpdate" localSheetId="18" hidden="1">"98-03-12"</definedName>
    <definedName name="HTML_LastUpdate" hidden="1">"98-06-09"</definedName>
    <definedName name="HTML_LineAfter" hidden="1">FALSE</definedName>
    <definedName name="HTML_LineBefore" hidden="1">FALSE</definedName>
    <definedName name="HTML_Name" localSheetId="20" hidden="1">"나승온"</definedName>
    <definedName name="HTML_Name" localSheetId="15" hidden="1">"나승온"</definedName>
    <definedName name="HTML_Name" localSheetId="17" hidden="1">"나승온"</definedName>
    <definedName name="HTML_Name" localSheetId="16" hidden="1">"나승온"</definedName>
    <definedName name="HTML_Name" localSheetId="18" hidden="1">"나승온"</definedName>
    <definedName name="HTML_Name" hidden="1">"동현조경"</definedName>
    <definedName name="HTML_OBDlg2" hidden="1">TRUE</definedName>
    <definedName name="HTML_OBDlg4" hidden="1">TRUE</definedName>
    <definedName name="HTML_OS" hidden="1">0</definedName>
    <definedName name="HTML_PathFile" hidden="1">"C:\내작업철\견적양식\MyHTML.htm"</definedName>
    <definedName name="HTML_Title" hidden="1">"견적서"</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unt" hidden="1">1</definedName>
    <definedName name="htr" localSheetId="12" hidden="1">{#N/A,#N/A,FALSE,"포장단가"}</definedName>
    <definedName name="htr" localSheetId="14" hidden="1">{#N/A,#N/A,FALSE,"포장단가"}</definedName>
    <definedName name="htr" localSheetId="13" hidden="1">{#N/A,#N/A,FALSE,"포장단가"}</definedName>
    <definedName name="htr" localSheetId="20" hidden="1">{#N/A,#N/A,FALSE,"포장단가"}</definedName>
    <definedName name="htr" localSheetId="22" hidden="1">{#N/A,#N/A,FALSE,"포장단가"}</definedName>
    <definedName name="htr" localSheetId="25" hidden="1">{#N/A,#N/A,FALSE,"포장단가"}</definedName>
    <definedName name="htr" localSheetId="19" hidden="1">{#N/A,#N/A,FALSE,"포장단가"}</definedName>
    <definedName name="htr" localSheetId="15" hidden="1">{#N/A,#N/A,FALSE,"포장단가"}</definedName>
    <definedName name="htr" localSheetId="17" hidden="1">{#N/A,#N/A,FALSE,"포장단가"}</definedName>
    <definedName name="htr" localSheetId="16" hidden="1">{#N/A,#N/A,FALSE,"포장단가"}</definedName>
    <definedName name="htr" localSheetId="18" hidden="1">{#N/A,#N/A,FALSE,"포장단가"}</definedName>
    <definedName name="htr" localSheetId="4" hidden="1">{#N/A,#N/A,FALSE,"포장단가"}</definedName>
    <definedName name="htr" hidden="1">{#N/A,#N/A,FALSE,"포장단가"}</definedName>
    <definedName name="HVAFP">#REF!</definedName>
    <definedName name="HVMF">#REF!</definedName>
    <definedName name="hw" localSheetId="12" hidden="1">{#N/A,#N/A,FALSE,"배수2"}</definedName>
    <definedName name="hw" localSheetId="14" hidden="1">{#N/A,#N/A,FALSE,"배수2"}</definedName>
    <definedName name="hw" localSheetId="13" hidden="1">{#N/A,#N/A,FALSE,"배수2"}</definedName>
    <definedName name="hw" localSheetId="20" hidden="1">{#N/A,#N/A,FALSE,"배수2"}</definedName>
    <definedName name="hw" localSheetId="22" hidden="1">{#N/A,#N/A,FALSE,"배수2"}</definedName>
    <definedName name="hw" localSheetId="25" hidden="1">{#N/A,#N/A,FALSE,"배수2"}</definedName>
    <definedName name="hw" localSheetId="19" hidden="1">{#N/A,#N/A,FALSE,"배수2"}</definedName>
    <definedName name="hw" localSheetId="15" hidden="1">{#N/A,#N/A,FALSE,"배수2"}</definedName>
    <definedName name="hw" localSheetId="17" hidden="1">{#N/A,#N/A,FALSE,"배수2"}</definedName>
    <definedName name="hw" localSheetId="16" hidden="1">{#N/A,#N/A,FALSE,"배수2"}</definedName>
    <definedName name="hw" localSheetId="18" hidden="1">{#N/A,#N/A,FALSE,"배수2"}</definedName>
    <definedName name="hw" localSheetId="4" hidden="1">{#N/A,#N/A,FALSE,"배수2"}</definedName>
    <definedName name="hw" hidden="1">{#N/A,#N/A,FALSE,"배수2"}</definedName>
    <definedName name="HWEI">#REF!</definedName>
    <definedName name="hwerh" localSheetId="12" hidden="1">{#N/A,#N/A,FALSE,"포장2"}</definedName>
    <definedName name="hwerh" localSheetId="14" hidden="1">{#N/A,#N/A,FALSE,"포장2"}</definedName>
    <definedName name="hwerh" localSheetId="13" hidden="1">{#N/A,#N/A,FALSE,"포장2"}</definedName>
    <definedName name="hwerh" localSheetId="20" hidden="1">{#N/A,#N/A,FALSE,"포장2"}</definedName>
    <definedName name="hwerh" localSheetId="22" hidden="1">{#N/A,#N/A,FALSE,"포장2"}</definedName>
    <definedName name="hwerh" localSheetId="25" hidden="1">{#N/A,#N/A,FALSE,"포장2"}</definedName>
    <definedName name="hwerh" localSheetId="19" hidden="1">{#N/A,#N/A,FALSE,"포장2"}</definedName>
    <definedName name="hwerh" localSheetId="15" hidden="1">{#N/A,#N/A,FALSE,"포장2"}</definedName>
    <definedName name="hwerh" localSheetId="17" hidden="1">{#N/A,#N/A,FALSE,"포장2"}</definedName>
    <definedName name="hwerh" localSheetId="16" hidden="1">{#N/A,#N/A,FALSE,"포장2"}</definedName>
    <definedName name="hwerh" localSheetId="18" hidden="1">{#N/A,#N/A,FALSE,"포장2"}</definedName>
    <definedName name="hwerh" localSheetId="4" hidden="1">{#N/A,#N/A,FALSE,"포장2"}</definedName>
    <definedName name="hwerh" hidden="1">{#N/A,#N/A,FALSE,"포장2"}</definedName>
    <definedName name="hwh" localSheetId="12" hidden="1">{#N/A,#N/A,FALSE,"단가표지"}</definedName>
    <definedName name="hwh" localSheetId="14" hidden="1">{#N/A,#N/A,FALSE,"단가표지"}</definedName>
    <definedName name="hwh" localSheetId="13" hidden="1">{#N/A,#N/A,FALSE,"단가표지"}</definedName>
    <definedName name="hwh" localSheetId="20" hidden="1">{#N/A,#N/A,FALSE,"단가표지"}</definedName>
    <definedName name="hwh" localSheetId="22" hidden="1">{#N/A,#N/A,FALSE,"단가표지"}</definedName>
    <definedName name="hwh" localSheetId="25" hidden="1">{#N/A,#N/A,FALSE,"단가표지"}</definedName>
    <definedName name="hwh" localSheetId="19" hidden="1">{#N/A,#N/A,FALSE,"단가표지"}</definedName>
    <definedName name="hwh" localSheetId="15" hidden="1">{#N/A,#N/A,FALSE,"단가표지"}</definedName>
    <definedName name="hwh" localSheetId="17" hidden="1">{#N/A,#N/A,FALSE,"단가표지"}</definedName>
    <definedName name="hwh" localSheetId="16" hidden="1">{#N/A,#N/A,FALSE,"단가표지"}</definedName>
    <definedName name="hwh" localSheetId="18" hidden="1">{#N/A,#N/A,FALSE,"단가표지"}</definedName>
    <definedName name="hwh" localSheetId="4" hidden="1">{#N/A,#N/A,FALSE,"단가표지"}</definedName>
    <definedName name="hwh" hidden="1">{#N/A,#N/A,FALSE,"단가표지"}</definedName>
    <definedName name="HWL">#REF!</definedName>
    <definedName name="HWR">#REF!</definedName>
    <definedName name="hwrt" localSheetId="12" hidden="1">{#N/A,#N/A,FALSE,"표지목차"}</definedName>
    <definedName name="hwrt" localSheetId="14" hidden="1">{#N/A,#N/A,FALSE,"표지목차"}</definedName>
    <definedName name="hwrt" localSheetId="13" hidden="1">{#N/A,#N/A,FALSE,"표지목차"}</definedName>
    <definedName name="hwrt" localSheetId="20" hidden="1">{#N/A,#N/A,FALSE,"표지목차"}</definedName>
    <definedName name="hwrt" localSheetId="22" hidden="1">{#N/A,#N/A,FALSE,"표지목차"}</definedName>
    <definedName name="hwrt" localSheetId="25" hidden="1">{#N/A,#N/A,FALSE,"표지목차"}</definedName>
    <definedName name="hwrt" localSheetId="19" hidden="1">{#N/A,#N/A,FALSE,"표지목차"}</definedName>
    <definedName name="hwrt" localSheetId="15" hidden="1">{#N/A,#N/A,FALSE,"표지목차"}</definedName>
    <definedName name="hwrt" localSheetId="17" hidden="1">{#N/A,#N/A,FALSE,"표지목차"}</definedName>
    <definedName name="hwrt" localSheetId="16" hidden="1">{#N/A,#N/A,FALSE,"표지목차"}</definedName>
    <definedName name="hwrt" localSheetId="18" hidden="1">{#N/A,#N/A,FALSE,"표지목차"}</definedName>
    <definedName name="hwrt" localSheetId="4" hidden="1">{#N/A,#N/A,FALSE,"표지목차"}</definedName>
    <definedName name="hwrt" hidden="1">{#N/A,#N/A,FALSE,"표지목차"}</definedName>
    <definedName name="HW설치사001">#REF!</definedName>
    <definedName name="HW설치사002">#REF!</definedName>
    <definedName name="HW설치사011">#REF!</definedName>
    <definedName name="HW설치사982">#REF!</definedName>
    <definedName name="HW설치사991">#REF!</definedName>
    <definedName name="HW설치사992">#REF!</definedName>
    <definedName name="HW시험사001">#REF!</definedName>
    <definedName name="HW시험사002">#REF!</definedName>
    <definedName name="HW시험사011">#REF!</definedName>
    <definedName name="HW시험사982">#REF!</definedName>
    <definedName name="HW시험사991">#REF!</definedName>
    <definedName name="HW시험사992">#REF!</definedName>
    <definedName name="HW실행" localSheetId="20" hidden="1">{"'용역비'!$A$4:$C$8"}</definedName>
    <definedName name="HW실행" localSheetId="4" hidden="1">{"'용역비'!$A$4:$C$8"}</definedName>
    <definedName name="HW실행" hidden="1">{"'용역비'!$A$4:$C$8"}</definedName>
    <definedName name="H철10">#REF!</definedName>
    <definedName name="I">#REF!</definedName>
    <definedName name="IC" hidden="1">#REF!</definedName>
    <definedName name="ID" localSheetId="20">#REF!,#REF!</definedName>
    <definedName name="ID" localSheetId="15">#REF!,#REF!</definedName>
    <definedName name="ID" localSheetId="17">#REF!,#REF!</definedName>
    <definedName name="ID" localSheetId="16">#REF!,#REF!</definedName>
    <definedName name="ID" localSheetId="18">#REF!,#REF!</definedName>
    <definedName name="ID">#REF!,#REF!</definedName>
    <definedName name="II" localSheetId="20" hidden="1">{"'용역비'!$A$4:$C$8"}</definedName>
    <definedName name="II" localSheetId="4" hidden="1">{"'용역비'!$A$4:$C$8"}</definedName>
    <definedName name="II" hidden="1">{"'용역비'!$A$4:$C$8"}</definedName>
    <definedName name="III"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localSheetId="20" hidden="1">{"'용역비'!$A$4:$C$8"}</definedName>
    <definedName name="IIII" localSheetId="4" hidden="1">{"'용역비'!$A$4:$C$8"}</definedName>
    <definedName name="IIII" hidden="1">{"'용역비'!$A$4:$C$8"}</definedName>
    <definedName name="IIIII" localSheetId="20" hidden="1">{"'용역비'!$A$4:$C$8"}</definedName>
    <definedName name="IIIII" localSheetId="4" hidden="1">{"'용역비'!$A$4:$C$8"}</definedName>
    <definedName name="IIIII" hidden="1">{"'용역비'!$A$4:$C$8"}</definedName>
    <definedName name="IL">#N/A</definedName>
    <definedName name="IMP" localSheetId="12">#REF!</definedName>
    <definedName name="IMP" localSheetId="14">#REF!</definedName>
    <definedName name="IMP" localSheetId="13">#REF!</definedName>
    <definedName name="IMP" localSheetId="20">#REF!</definedName>
    <definedName name="IMP" localSheetId="19">#REF!</definedName>
    <definedName name="IMP" localSheetId="15">#REF!</definedName>
    <definedName name="IMP" localSheetId="17">#REF!</definedName>
    <definedName name="IMP" localSheetId="16">#REF!</definedName>
    <definedName name="IMP" localSheetId="18">#REF!</definedName>
    <definedName name="IMP">#REF!</definedName>
    <definedName name="imt" localSheetId="12" hidden="1">{#N/A,#N/A,FALSE,"배수1"}</definedName>
    <definedName name="imt" localSheetId="14" hidden="1">{#N/A,#N/A,FALSE,"배수1"}</definedName>
    <definedName name="imt" localSheetId="13" hidden="1">{#N/A,#N/A,FALSE,"배수1"}</definedName>
    <definedName name="imt" localSheetId="20" hidden="1">{#N/A,#N/A,FALSE,"배수1"}</definedName>
    <definedName name="imt" localSheetId="22" hidden="1">{#N/A,#N/A,FALSE,"배수1"}</definedName>
    <definedName name="imt" localSheetId="25" hidden="1">{#N/A,#N/A,FALSE,"배수1"}</definedName>
    <definedName name="imt" localSheetId="19" hidden="1">{#N/A,#N/A,FALSE,"배수1"}</definedName>
    <definedName name="imt" localSheetId="15" hidden="1">{#N/A,#N/A,FALSE,"배수1"}</definedName>
    <definedName name="imt" localSheetId="17" hidden="1">{#N/A,#N/A,FALSE,"배수1"}</definedName>
    <definedName name="imt" localSheetId="16" hidden="1">{#N/A,#N/A,FALSE,"배수1"}</definedName>
    <definedName name="imt" localSheetId="18" hidden="1">{#N/A,#N/A,FALSE,"배수1"}</definedName>
    <definedName name="imt" localSheetId="4" hidden="1">{#N/A,#N/A,FALSE,"배수1"}</definedName>
    <definedName name="imt" hidden="1">{#N/A,#N/A,FALSE,"배수1"}</definedName>
    <definedName name="intel" localSheetId="20" hidden="1">{#N/A,#N/A,FALSE,"TABLE"}</definedName>
    <definedName name="intel" localSheetId="4" hidden="1">{#N/A,#N/A,FALSE,"TABLE"}</definedName>
    <definedName name="intel" hidden="1">{#N/A,#N/A,FALSE,"TABLE"}</definedName>
    <definedName name="IOI" localSheetId="20" hidden="1">{"'용역비'!$A$4:$C$8"}</definedName>
    <definedName name="IOI" localSheetId="4" hidden="1">{"'용역비'!$A$4:$C$8"}</definedName>
    <definedName name="IOI" hidden="1">{"'용역비'!$A$4:$C$8"}</definedName>
    <definedName name="IOIOIOIO" localSheetId="12" hidden="1">{#N/A,#N/A,FALSE,"표지목차"}</definedName>
    <definedName name="IOIOIOIO" localSheetId="14" hidden="1">{#N/A,#N/A,FALSE,"표지목차"}</definedName>
    <definedName name="IOIOIOIO" localSheetId="13" hidden="1">{#N/A,#N/A,FALSE,"표지목차"}</definedName>
    <definedName name="IOIOIOIO" localSheetId="20" hidden="1">{#N/A,#N/A,FALSE,"표지목차"}</definedName>
    <definedName name="IOIOIOIO" localSheetId="22" hidden="1">{#N/A,#N/A,FALSE,"표지목차"}</definedName>
    <definedName name="IOIOIOIO" localSheetId="25" hidden="1">{#N/A,#N/A,FALSE,"표지목차"}</definedName>
    <definedName name="IOIOIOIO" localSheetId="19" hidden="1">{#N/A,#N/A,FALSE,"표지목차"}</definedName>
    <definedName name="IOIOIOIO" localSheetId="15" hidden="1">{#N/A,#N/A,FALSE,"표지목차"}</definedName>
    <definedName name="IOIOIOIO" localSheetId="17" hidden="1">{#N/A,#N/A,FALSE,"표지목차"}</definedName>
    <definedName name="IOIOIOIO" localSheetId="16" hidden="1">{#N/A,#N/A,FALSE,"표지목차"}</definedName>
    <definedName name="IOIOIOIO" localSheetId="18" hidden="1">{#N/A,#N/A,FALSE,"표지목차"}</definedName>
    <definedName name="IOIOIOIO" localSheetId="4" hidden="1">{#N/A,#N/A,FALSE,"표지목차"}</definedName>
    <definedName name="IOIOIOIO" hidden="1">{#N/A,#N/A,FALSE,"표지목차"}</definedName>
    <definedName name="iouo" localSheetId="20" hidden="1">{#N/A,#N/A,FALSE,"배수2"}</definedName>
    <definedName name="iouo" localSheetId="4" hidden="1">{#N/A,#N/A,FALSE,"배수2"}</definedName>
    <definedName name="iouo" hidden="1">{#N/A,#N/A,FALSE,"배수2"}</definedName>
    <definedName name="ioup" localSheetId="20" hidden="1">{#N/A,#N/A,FALSE,"속도"}</definedName>
    <definedName name="ioup" localSheetId="4" hidden="1">{#N/A,#N/A,FALSE,"속도"}</definedName>
    <definedName name="ioup" hidden="1">{#N/A,#N/A,FALSE,"속도"}</definedName>
    <definedName name="J">#REF!</definedName>
    <definedName name="JAHSG" localSheetId="20" hidden="1">{#N/A,#N/A,FALSE,"현장 NCR 분석";#N/A,#N/A,FALSE,"현장품질감사";#N/A,#N/A,FALSE,"현장품질감사"}</definedName>
    <definedName name="JAHSG" localSheetId="4" hidden="1">{#N/A,#N/A,FALSE,"현장 NCR 분석";#N/A,#N/A,FALSE,"현장품질감사";#N/A,#N/A,FALSE,"현장품질감사"}</definedName>
    <definedName name="JAHSG" hidden="1">{#N/A,#N/A,FALSE,"현장 NCR 분석";#N/A,#N/A,FALSE,"현장품질감사";#N/A,#N/A,FALSE,"현장품질감사"}</definedName>
    <definedName name="jahsgie" localSheetId="20" hidden="1">{#N/A,#N/A,FALSE,"현장 NCR 분석";#N/A,#N/A,FALSE,"현장품질감사";#N/A,#N/A,FALSE,"현장품질감사"}</definedName>
    <definedName name="jahsgie" localSheetId="4" hidden="1">{#N/A,#N/A,FALSE,"현장 NCR 분석";#N/A,#N/A,FALSE,"현장품질감사";#N/A,#N/A,FALSE,"현장품질감사"}</definedName>
    <definedName name="jahsgie" hidden="1">{#N/A,#N/A,FALSE,"현장 NCR 분석";#N/A,#N/A,FALSE,"현장품질감사";#N/A,#N/A,FALSE,"현장품질감사"}</definedName>
    <definedName name="jd" localSheetId="12" hidden="1">{#N/A,#N/A,FALSE,"운반시간"}</definedName>
    <definedName name="jd" localSheetId="14" hidden="1">{#N/A,#N/A,FALSE,"운반시간"}</definedName>
    <definedName name="jd" localSheetId="13" hidden="1">{#N/A,#N/A,FALSE,"운반시간"}</definedName>
    <definedName name="jd" localSheetId="20" hidden="1">{#N/A,#N/A,FALSE,"운반시간"}</definedName>
    <definedName name="jd" localSheetId="22" hidden="1">{#N/A,#N/A,FALSE,"운반시간"}</definedName>
    <definedName name="jd" localSheetId="25" hidden="1">{#N/A,#N/A,FALSE,"운반시간"}</definedName>
    <definedName name="jd" localSheetId="19" hidden="1">{#N/A,#N/A,FALSE,"운반시간"}</definedName>
    <definedName name="jd" localSheetId="15" hidden="1">{#N/A,#N/A,FALSE,"운반시간"}</definedName>
    <definedName name="jd" localSheetId="17" hidden="1">{#N/A,#N/A,FALSE,"운반시간"}</definedName>
    <definedName name="jd" localSheetId="16" hidden="1">{#N/A,#N/A,FALSE,"운반시간"}</definedName>
    <definedName name="jd" localSheetId="18" hidden="1">{#N/A,#N/A,FALSE,"운반시간"}</definedName>
    <definedName name="jd" localSheetId="4" hidden="1">{#N/A,#N/A,FALSE,"운반시간"}</definedName>
    <definedName name="jd" hidden="1">{#N/A,#N/A,FALSE,"운반시간"}</definedName>
    <definedName name="jet" localSheetId="12" hidden="1">{#N/A,#N/A,FALSE,"배수1"}</definedName>
    <definedName name="jet" localSheetId="14" hidden="1">{#N/A,#N/A,FALSE,"배수1"}</definedName>
    <definedName name="jet" localSheetId="13" hidden="1">{#N/A,#N/A,FALSE,"배수1"}</definedName>
    <definedName name="jet" localSheetId="20" hidden="1">{#N/A,#N/A,FALSE,"배수1"}</definedName>
    <definedName name="jet" localSheetId="22" hidden="1">{#N/A,#N/A,FALSE,"배수1"}</definedName>
    <definedName name="jet" localSheetId="25" hidden="1">{#N/A,#N/A,FALSE,"배수1"}</definedName>
    <definedName name="jet" localSheetId="19" hidden="1">{#N/A,#N/A,FALSE,"배수1"}</definedName>
    <definedName name="jet" localSheetId="15" hidden="1">{#N/A,#N/A,FALSE,"배수1"}</definedName>
    <definedName name="jet" localSheetId="17" hidden="1">{#N/A,#N/A,FALSE,"배수1"}</definedName>
    <definedName name="jet" localSheetId="16" hidden="1">{#N/A,#N/A,FALSE,"배수1"}</definedName>
    <definedName name="jet" localSheetId="18" hidden="1">{#N/A,#N/A,FALSE,"배수1"}</definedName>
    <definedName name="jet" localSheetId="4" hidden="1">{#N/A,#N/A,FALSE,"배수1"}</definedName>
    <definedName name="jet" hidden="1">{#N/A,#N/A,FALSE,"배수1"}</definedName>
    <definedName name="jey" localSheetId="20" hidden="1">{#N/A,#N/A,FALSE,"현장 NCR 분석";#N/A,#N/A,FALSE,"현장품질감사";#N/A,#N/A,FALSE,"현장품질감사"}</definedName>
    <definedName name="jey" localSheetId="4" hidden="1">{#N/A,#N/A,FALSE,"현장 NCR 분석";#N/A,#N/A,FALSE,"현장품질감사";#N/A,#N/A,FALSE,"현장품질감사"}</definedName>
    <definedName name="jey" hidden="1">{#N/A,#N/A,FALSE,"현장 NCR 분석";#N/A,#N/A,FALSE,"현장품질감사";#N/A,#N/A,FALSE,"현장품질감사"}</definedName>
    <definedName name="jgjy" localSheetId="20" hidden="1">{#N/A,#N/A,FALSE,"현장 NCR 분석";#N/A,#N/A,FALSE,"현장품질감사";#N/A,#N/A,FALSE,"현장품질감사"}</definedName>
    <definedName name="jgjy" localSheetId="4" hidden="1">{#N/A,#N/A,FALSE,"현장 NCR 분석";#N/A,#N/A,FALSE,"현장품질감사";#N/A,#N/A,FALSE,"현장품질감사"}</definedName>
    <definedName name="jgjy" hidden="1">{#N/A,#N/A,FALSE,"현장 NCR 분석";#N/A,#N/A,FALSE,"현장품질감사";#N/A,#N/A,FALSE,"현장품질감사"}</definedName>
    <definedName name="JH" localSheetId="12">#REF!</definedName>
    <definedName name="JH" localSheetId="14">#REF!</definedName>
    <definedName name="JH" localSheetId="13">#REF!</definedName>
    <definedName name="JH" localSheetId="19">#REF!</definedName>
    <definedName name="JH" localSheetId="15">#REF!</definedName>
    <definedName name="JH" localSheetId="17">#REF!</definedName>
    <definedName name="JH" localSheetId="16">#REF!</definedName>
    <definedName name="JH" localSheetId="18">#REF!</definedName>
    <definedName name="JH">#REF!</definedName>
    <definedName name="jherh" localSheetId="12" hidden="1">{#N/A,#N/A,FALSE,"조골재"}</definedName>
    <definedName name="jherh" localSheetId="14" hidden="1">{#N/A,#N/A,FALSE,"조골재"}</definedName>
    <definedName name="jherh" localSheetId="13" hidden="1">{#N/A,#N/A,FALSE,"조골재"}</definedName>
    <definedName name="jherh" localSheetId="20" hidden="1">{#N/A,#N/A,FALSE,"조골재"}</definedName>
    <definedName name="jherh" localSheetId="22" hidden="1">{#N/A,#N/A,FALSE,"조골재"}</definedName>
    <definedName name="jherh" localSheetId="25" hidden="1">{#N/A,#N/A,FALSE,"조골재"}</definedName>
    <definedName name="jherh" localSheetId="19" hidden="1">{#N/A,#N/A,FALSE,"조골재"}</definedName>
    <definedName name="jherh" localSheetId="15" hidden="1">{#N/A,#N/A,FALSE,"조골재"}</definedName>
    <definedName name="jherh" localSheetId="17" hidden="1">{#N/A,#N/A,FALSE,"조골재"}</definedName>
    <definedName name="jherh" localSheetId="16" hidden="1">{#N/A,#N/A,FALSE,"조골재"}</definedName>
    <definedName name="jherh" localSheetId="18" hidden="1">{#N/A,#N/A,FALSE,"조골재"}</definedName>
    <definedName name="jherh" localSheetId="4" hidden="1">{#N/A,#N/A,FALSE,"조골재"}</definedName>
    <definedName name="jherh" hidden="1">{#N/A,#N/A,FALSE,"조골재"}</definedName>
    <definedName name="jhrtj" localSheetId="12" hidden="1">{#N/A,#N/A,FALSE,"포장1";#N/A,#N/A,FALSE,"포장1"}</definedName>
    <definedName name="jhrtj" localSheetId="14" hidden="1">{#N/A,#N/A,FALSE,"포장1";#N/A,#N/A,FALSE,"포장1"}</definedName>
    <definedName name="jhrtj" localSheetId="13" hidden="1">{#N/A,#N/A,FALSE,"포장1";#N/A,#N/A,FALSE,"포장1"}</definedName>
    <definedName name="jhrtj" localSheetId="20" hidden="1">{#N/A,#N/A,FALSE,"포장1";#N/A,#N/A,FALSE,"포장1"}</definedName>
    <definedName name="jhrtj" localSheetId="22" hidden="1">{#N/A,#N/A,FALSE,"포장1";#N/A,#N/A,FALSE,"포장1"}</definedName>
    <definedName name="jhrtj" localSheetId="25" hidden="1">{#N/A,#N/A,FALSE,"포장1";#N/A,#N/A,FALSE,"포장1"}</definedName>
    <definedName name="jhrtj" localSheetId="19" hidden="1">{#N/A,#N/A,FALSE,"포장1";#N/A,#N/A,FALSE,"포장1"}</definedName>
    <definedName name="jhrtj" localSheetId="15" hidden="1">{#N/A,#N/A,FALSE,"포장1";#N/A,#N/A,FALSE,"포장1"}</definedName>
    <definedName name="jhrtj" localSheetId="17" hidden="1">{#N/A,#N/A,FALSE,"포장1";#N/A,#N/A,FALSE,"포장1"}</definedName>
    <definedName name="jhrtj" localSheetId="16" hidden="1">{#N/A,#N/A,FALSE,"포장1";#N/A,#N/A,FALSE,"포장1"}</definedName>
    <definedName name="jhrtj" localSheetId="18" hidden="1">{#N/A,#N/A,FALSE,"포장1";#N/A,#N/A,FALSE,"포장1"}</definedName>
    <definedName name="jhrtj" localSheetId="4" hidden="1">{#N/A,#N/A,FALSE,"포장1";#N/A,#N/A,FALSE,"포장1"}</definedName>
    <definedName name="jhrtj" hidden="1">{#N/A,#N/A,FALSE,"포장1";#N/A,#N/A,FALSE,"포장1"}</definedName>
    <definedName name="jhtyj" localSheetId="12" hidden="1">{#N/A,#N/A,FALSE,"포장단가"}</definedName>
    <definedName name="jhtyj" localSheetId="14" hidden="1">{#N/A,#N/A,FALSE,"포장단가"}</definedName>
    <definedName name="jhtyj" localSheetId="13" hidden="1">{#N/A,#N/A,FALSE,"포장단가"}</definedName>
    <definedName name="jhtyj" localSheetId="20" hidden="1">{#N/A,#N/A,FALSE,"포장단가"}</definedName>
    <definedName name="jhtyj" localSheetId="22" hidden="1">{#N/A,#N/A,FALSE,"포장단가"}</definedName>
    <definedName name="jhtyj" localSheetId="25" hidden="1">{#N/A,#N/A,FALSE,"포장단가"}</definedName>
    <definedName name="jhtyj" localSheetId="19" hidden="1">{#N/A,#N/A,FALSE,"포장단가"}</definedName>
    <definedName name="jhtyj" localSheetId="15" hidden="1">{#N/A,#N/A,FALSE,"포장단가"}</definedName>
    <definedName name="jhtyj" localSheetId="17" hidden="1">{#N/A,#N/A,FALSE,"포장단가"}</definedName>
    <definedName name="jhtyj" localSheetId="16" hidden="1">{#N/A,#N/A,FALSE,"포장단가"}</definedName>
    <definedName name="jhtyj" localSheetId="18" hidden="1">{#N/A,#N/A,FALSE,"포장단가"}</definedName>
    <definedName name="jhtyj" localSheetId="4" hidden="1">{#N/A,#N/A,FALSE,"포장단가"}</definedName>
    <definedName name="jhtyj" hidden="1">{#N/A,#N/A,FALSE,"포장단가"}</definedName>
    <definedName name="jii" localSheetId="20" hidden="1">{#N/A,#N/A,FALSE,"골재소요량";#N/A,#N/A,FALSE,"골재소요량"}</definedName>
    <definedName name="jii" localSheetId="4" hidden="1">{#N/A,#N/A,FALSE,"골재소요량";#N/A,#N/A,FALSE,"골재소요량"}</definedName>
    <definedName name="jii" hidden="1">{#N/A,#N/A,FALSE,"골재소요량";#N/A,#N/A,FALSE,"골재소요량"}</definedName>
    <definedName name="jj" localSheetId="12">#REF!</definedName>
    <definedName name="jj" localSheetId="14">#REF!</definedName>
    <definedName name="jj" localSheetId="13">#REF!</definedName>
    <definedName name="jj" localSheetId="19">#REF!</definedName>
    <definedName name="JJ" localSheetId="15">#REF!</definedName>
    <definedName name="JJ" localSheetId="17">#REF!</definedName>
    <definedName name="JJ" localSheetId="16">#REF!</definedName>
    <definedName name="JJ" localSheetId="18">#REF!</definedName>
    <definedName name="JJ">#REF!</definedName>
    <definedName name="jjj" localSheetId="12" hidden="1">{#N/A,#N/A,FALSE,"표지목차"}</definedName>
    <definedName name="jjj" localSheetId="14" hidden="1">{#N/A,#N/A,FALSE,"표지목차"}</definedName>
    <definedName name="jjj" localSheetId="13" hidden="1">{#N/A,#N/A,FALSE,"표지목차"}</definedName>
    <definedName name="jjj" localSheetId="20" hidden="1">{#N/A,#N/A,FALSE,"표지목차"}</definedName>
    <definedName name="jjj" localSheetId="22" hidden="1">{#N/A,#N/A,FALSE,"표지목차"}</definedName>
    <definedName name="jjj" localSheetId="25" hidden="1">{#N/A,#N/A,FALSE,"표지목차"}</definedName>
    <definedName name="jjj" localSheetId="19" hidden="1">{#N/A,#N/A,FALSE,"표지목차"}</definedName>
    <definedName name="jjj" localSheetId="15" hidden="1">{#N/A,#N/A,FALSE,"표지목차"}</definedName>
    <definedName name="jjj" localSheetId="17" hidden="1">{#N/A,#N/A,FALSE,"표지목차"}</definedName>
    <definedName name="jjj" localSheetId="16" hidden="1">{#N/A,#N/A,FALSE,"표지목차"}</definedName>
    <definedName name="jjj" localSheetId="18" hidden="1">{#N/A,#N/A,FALSE,"표지목차"}</definedName>
    <definedName name="jjj" localSheetId="4" hidden="1">{#N/A,#N/A,FALSE,"표지목차"}</definedName>
    <definedName name="jjj" hidden="1">{#N/A,#N/A,FALSE,"표지목차"}</definedName>
    <definedName name="jjk" localSheetId="12" hidden="1">{#N/A,#N/A,FALSE,"조골재"}</definedName>
    <definedName name="jjk" localSheetId="14" hidden="1">{#N/A,#N/A,FALSE,"조골재"}</definedName>
    <definedName name="jjk" localSheetId="13" hidden="1">{#N/A,#N/A,FALSE,"조골재"}</definedName>
    <definedName name="jjk" localSheetId="20" hidden="1">{#N/A,#N/A,FALSE,"조골재"}</definedName>
    <definedName name="jjk" localSheetId="22" hidden="1">{#N/A,#N/A,FALSE,"조골재"}</definedName>
    <definedName name="jjk" localSheetId="25" hidden="1">{#N/A,#N/A,FALSE,"조골재"}</definedName>
    <definedName name="jjk" localSheetId="19" hidden="1">{#N/A,#N/A,FALSE,"조골재"}</definedName>
    <definedName name="jjk" localSheetId="15" hidden="1">{#N/A,#N/A,FALSE,"조골재"}</definedName>
    <definedName name="jjk" localSheetId="17" hidden="1">{#N/A,#N/A,FALSE,"조골재"}</definedName>
    <definedName name="jjk" localSheetId="16" hidden="1">{#N/A,#N/A,FALSE,"조골재"}</definedName>
    <definedName name="jjk" localSheetId="18" hidden="1">{#N/A,#N/A,FALSE,"조골재"}</definedName>
    <definedName name="jjk" localSheetId="4" hidden="1">{#N/A,#N/A,FALSE,"조골재"}</definedName>
    <definedName name="jjk" hidden="1">{#N/A,#N/A,FALSE,"조골재"}</definedName>
    <definedName name="jk" localSheetId="12" hidden="1">{#N/A,#N/A,FALSE,"표지목차"}</definedName>
    <definedName name="jk" localSheetId="14" hidden="1">{#N/A,#N/A,FALSE,"표지목차"}</definedName>
    <definedName name="jk" localSheetId="13" hidden="1">{#N/A,#N/A,FALSE,"표지목차"}</definedName>
    <definedName name="jk" localSheetId="20" hidden="1">{#N/A,#N/A,FALSE,"표지목차"}</definedName>
    <definedName name="jk" localSheetId="22" hidden="1">{#N/A,#N/A,FALSE,"표지목차"}</definedName>
    <definedName name="jk" localSheetId="25" hidden="1">{#N/A,#N/A,FALSE,"표지목차"}</definedName>
    <definedName name="jk" localSheetId="19" hidden="1">{#N/A,#N/A,FALSE,"표지목차"}</definedName>
    <definedName name="jk" localSheetId="15" hidden="1">{#N/A,#N/A,FALSE,"표지목차"}</definedName>
    <definedName name="jk" localSheetId="17" hidden="1">{#N/A,#N/A,FALSE,"표지목차"}</definedName>
    <definedName name="jk" localSheetId="16" hidden="1">{#N/A,#N/A,FALSE,"표지목차"}</definedName>
    <definedName name="jk" localSheetId="18" hidden="1">{#N/A,#N/A,FALSE,"표지목차"}</definedName>
    <definedName name="jk" localSheetId="4" hidden="1">{#N/A,#N/A,FALSE,"표지목차"}</definedName>
    <definedName name="jk" hidden="1">{#N/A,#N/A,FALSE,"표지목차"}</definedName>
    <definedName name="jkhjk" localSheetId="20" hidden="1">{#N/A,#N/A,FALSE,"현장 NCR 분석";#N/A,#N/A,FALSE,"현장품질감사";#N/A,#N/A,FALSE,"현장품질감사"}</definedName>
    <definedName name="jkhjk" localSheetId="4" hidden="1">{#N/A,#N/A,FALSE,"현장 NCR 분석";#N/A,#N/A,FALSE,"현장품질감사";#N/A,#N/A,FALSE,"현장품질감사"}</definedName>
    <definedName name="jkhjk" hidden="1">{#N/A,#N/A,FALSE,"현장 NCR 분석";#N/A,#N/A,FALSE,"현장품질감사";#N/A,#N/A,FALSE,"현장품질감사"}</definedName>
    <definedName name="JKJKJKJK" localSheetId="12" hidden="1">{#N/A,#N/A,FALSE,"포장1";#N/A,#N/A,FALSE,"포장1"}</definedName>
    <definedName name="JKJKJKJK" localSheetId="14" hidden="1">{#N/A,#N/A,FALSE,"포장1";#N/A,#N/A,FALSE,"포장1"}</definedName>
    <definedName name="JKJKJKJK" localSheetId="13" hidden="1">{#N/A,#N/A,FALSE,"포장1";#N/A,#N/A,FALSE,"포장1"}</definedName>
    <definedName name="JKJKJKJK" localSheetId="20" hidden="1">{#N/A,#N/A,FALSE,"포장1";#N/A,#N/A,FALSE,"포장1"}</definedName>
    <definedName name="JKJKJKJK" localSheetId="22" hidden="1">{#N/A,#N/A,FALSE,"포장1";#N/A,#N/A,FALSE,"포장1"}</definedName>
    <definedName name="JKJKJKJK" localSheetId="25" hidden="1">{#N/A,#N/A,FALSE,"포장1";#N/A,#N/A,FALSE,"포장1"}</definedName>
    <definedName name="JKJKJKJK" localSheetId="19" hidden="1">{#N/A,#N/A,FALSE,"포장1";#N/A,#N/A,FALSE,"포장1"}</definedName>
    <definedName name="JKJKJKJK" localSheetId="15" hidden="1">{#N/A,#N/A,FALSE,"포장1";#N/A,#N/A,FALSE,"포장1"}</definedName>
    <definedName name="JKJKJKJK" localSheetId="17" hidden="1">{#N/A,#N/A,FALSE,"포장1";#N/A,#N/A,FALSE,"포장1"}</definedName>
    <definedName name="JKJKJKJK" localSheetId="16" hidden="1">{#N/A,#N/A,FALSE,"포장1";#N/A,#N/A,FALSE,"포장1"}</definedName>
    <definedName name="JKJKJKJK" localSheetId="18" hidden="1">{#N/A,#N/A,FALSE,"포장1";#N/A,#N/A,FALSE,"포장1"}</definedName>
    <definedName name="JKJKJKJK" localSheetId="4" hidden="1">{#N/A,#N/A,FALSE,"포장1";#N/A,#N/A,FALSE,"포장1"}</definedName>
    <definedName name="JKJKJKJK" hidden="1">{#N/A,#N/A,FALSE,"포장1";#N/A,#N/A,FALSE,"포장1"}</definedName>
    <definedName name="jmjkf" localSheetId="20" hidden="1">{#N/A,#N/A,FALSE,"혼합골재"}</definedName>
    <definedName name="jmjkf" localSheetId="4" hidden="1">{#N/A,#N/A,FALSE,"혼합골재"}</definedName>
    <definedName name="jmjkf" hidden="1">{#N/A,#N/A,FALSE,"혼합골재"}</definedName>
    <definedName name="jrj" localSheetId="12" hidden="1">{#N/A,#N/A,FALSE,"부대1"}</definedName>
    <definedName name="jrj" localSheetId="14" hidden="1">{#N/A,#N/A,FALSE,"부대1"}</definedName>
    <definedName name="jrj" localSheetId="13" hidden="1">{#N/A,#N/A,FALSE,"부대1"}</definedName>
    <definedName name="jrj" localSheetId="20" hidden="1">{#N/A,#N/A,FALSE,"부대1"}</definedName>
    <definedName name="jrj" localSheetId="22" hidden="1">{#N/A,#N/A,FALSE,"부대1"}</definedName>
    <definedName name="jrj" localSheetId="25" hidden="1">{#N/A,#N/A,FALSE,"부대1"}</definedName>
    <definedName name="jrj" localSheetId="19" hidden="1">{#N/A,#N/A,FALSE,"부대1"}</definedName>
    <definedName name="jrj" localSheetId="15" hidden="1">{#N/A,#N/A,FALSE,"부대1"}</definedName>
    <definedName name="jrj" localSheetId="17" hidden="1">{#N/A,#N/A,FALSE,"부대1"}</definedName>
    <definedName name="jrj" localSheetId="16" hidden="1">{#N/A,#N/A,FALSE,"부대1"}</definedName>
    <definedName name="jrj" localSheetId="18" hidden="1">{#N/A,#N/A,FALSE,"부대1"}</definedName>
    <definedName name="jrj" localSheetId="4" hidden="1">{#N/A,#N/A,FALSE,"부대1"}</definedName>
    <definedName name="jrj" hidden="1">{#N/A,#N/A,FALSE,"부대1"}</definedName>
    <definedName name="jt" localSheetId="12" hidden="1">{#N/A,#N/A,FALSE,"속도"}</definedName>
    <definedName name="jt" localSheetId="14" hidden="1">{#N/A,#N/A,FALSE,"속도"}</definedName>
    <definedName name="jt" localSheetId="13" hidden="1">{#N/A,#N/A,FALSE,"속도"}</definedName>
    <definedName name="jt" localSheetId="20" hidden="1">{#N/A,#N/A,FALSE,"속도"}</definedName>
    <definedName name="jt" localSheetId="22" hidden="1">{#N/A,#N/A,FALSE,"속도"}</definedName>
    <definedName name="jt" localSheetId="25" hidden="1">{#N/A,#N/A,FALSE,"속도"}</definedName>
    <definedName name="jt" localSheetId="19" hidden="1">{#N/A,#N/A,FALSE,"속도"}</definedName>
    <definedName name="jt" localSheetId="15" hidden="1">{#N/A,#N/A,FALSE,"속도"}</definedName>
    <definedName name="jt" localSheetId="17" hidden="1">{#N/A,#N/A,FALSE,"속도"}</definedName>
    <definedName name="jt" localSheetId="16" hidden="1">{#N/A,#N/A,FALSE,"속도"}</definedName>
    <definedName name="jt" localSheetId="18" hidden="1">{#N/A,#N/A,FALSE,"속도"}</definedName>
    <definedName name="jt" localSheetId="4" hidden="1">{#N/A,#N/A,FALSE,"속도"}</definedName>
    <definedName name="jt" hidden="1">{#N/A,#N/A,FALSE,"속도"}</definedName>
    <definedName name="JYH">#REF!</definedName>
    <definedName name="jytrtysr" localSheetId="20" hidden="1">{#N/A,#N/A,FALSE,"조골재"}</definedName>
    <definedName name="jytrtysr" localSheetId="4" hidden="1">{#N/A,#N/A,FALSE,"조골재"}</definedName>
    <definedName name="jytrtysr" hidden="1">{#N/A,#N/A,FALSE,"조골재"}</definedName>
    <definedName name="J형옹벽" localSheetId="12">#REF!</definedName>
    <definedName name="J형옹벽" localSheetId="14">#REF!</definedName>
    <definedName name="J형옹벽" localSheetId="13">#REF!</definedName>
    <definedName name="J형옹벽" localSheetId="19">#REF!</definedName>
    <definedName name="J형옹벽" localSheetId="15">#REF!</definedName>
    <definedName name="J형옹벽" localSheetId="17">#REF!</definedName>
    <definedName name="J형옹벽" localSheetId="16">#REF!</definedName>
    <definedName name="J형옹벽" localSheetId="18">#REF!</definedName>
    <definedName name="J형옹벽">#REF!</definedName>
    <definedName name="k" localSheetId="12">BlankMacro1</definedName>
    <definedName name="k" localSheetId="14">BlankMacro1</definedName>
    <definedName name="k" localSheetId="13">BlankMacro1</definedName>
    <definedName name="k" localSheetId="20">BlankMacro1</definedName>
    <definedName name="k" localSheetId="19">BlankMacro1</definedName>
    <definedName name="k" localSheetId="15">BlankMacro1</definedName>
    <definedName name="k" localSheetId="17">BlankMacro1</definedName>
    <definedName name="k" localSheetId="16">BlankMacro1</definedName>
    <definedName name="k" localSheetId="18">BlankMacro1</definedName>
    <definedName name="k" localSheetId="4">BlankMacro1</definedName>
    <definedName name="k">BlankMacro1</definedName>
    <definedName name="K_PR" localSheetId="12">#REF!</definedName>
    <definedName name="K_PR" localSheetId="14">#REF!</definedName>
    <definedName name="K_PR" localSheetId="13">#REF!</definedName>
    <definedName name="K_PR" localSheetId="20">#REF!</definedName>
    <definedName name="K_PR" localSheetId="19">#REF!</definedName>
    <definedName name="K_PR" localSheetId="15">#REF!</definedName>
    <definedName name="K_PR" localSheetId="17">#REF!</definedName>
    <definedName name="K_PR" localSheetId="16">#REF!</definedName>
    <definedName name="K_PR" localSheetId="18">#REF!</definedName>
    <definedName name="K_PR">#REF!</definedName>
    <definedName name="K74086800" localSheetId="20">#REF!</definedName>
    <definedName name="K74086800" localSheetId="15">#REF!</definedName>
    <definedName name="K74086800" localSheetId="17">#REF!</definedName>
    <definedName name="K74086800" localSheetId="16">#REF!</definedName>
    <definedName name="K74086800" localSheetId="18">#REF!</definedName>
    <definedName name="K74086800">#REF!</definedName>
    <definedName name="KA" localSheetId="20">#REF!</definedName>
    <definedName name="KA" localSheetId="15">#REF!</definedName>
    <definedName name="KA" localSheetId="17">#REF!</definedName>
    <definedName name="KA" localSheetId="16">#REF!</definedName>
    <definedName name="KA" localSheetId="18">#REF!</definedName>
    <definedName name="KA">#REF!</definedName>
    <definedName name="KAE">#REF!</definedName>
    <definedName name="KAED">#REF!</definedName>
    <definedName name="KAS">#REF!</definedName>
    <definedName name="KEA">#REF!</definedName>
    <definedName name="kepco">#REF!</definedName>
    <definedName name="kf"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H" localSheetId="12">#REF!</definedName>
    <definedName name="KH" localSheetId="14">#REF!</definedName>
    <definedName name="KH" localSheetId="13">#REF!</definedName>
    <definedName name="KH" localSheetId="19">#REF!</definedName>
    <definedName name="KH" localSheetId="15">#REF!</definedName>
    <definedName name="KH" localSheetId="17">#REF!</definedName>
    <definedName name="KH" localSheetId="16">#REF!</definedName>
    <definedName name="KH" localSheetId="18">#REF!</definedName>
    <definedName name="KH">#REF!</definedName>
    <definedName name="khl" localSheetId="12" hidden="1">{#N/A,#N/A,FALSE,"2~8번"}</definedName>
    <definedName name="khl" localSheetId="14" hidden="1">{#N/A,#N/A,FALSE,"2~8번"}</definedName>
    <definedName name="khl" localSheetId="13" hidden="1">{#N/A,#N/A,FALSE,"2~8번"}</definedName>
    <definedName name="khl" localSheetId="20" hidden="1">{#N/A,#N/A,FALSE,"2~8번"}</definedName>
    <definedName name="khl" localSheetId="22" hidden="1">{#N/A,#N/A,FALSE,"2~8번"}</definedName>
    <definedName name="khl" localSheetId="25" hidden="1">{#N/A,#N/A,FALSE,"2~8번"}</definedName>
    <definedName name="khl" localSheetId="19" hidden="1">{#N/A,#N/A,FALSE,"2~8번"}</definedName>
    <definedName name="khl" localSheetId="15" hidden="1">{#N/A,#N/A,FALSE,"2~8번"}</definedName>
    <definedName name="khl" localSheetId="17" hidden="1">{#N/A,#N/A,FALSE,"2~8번"}</definedName>
    <definedName name="khl" localSheetId="16" hidden="1">{#N/A,#N/A,FALSE,"2~8번"}</definedName>
    <definedName name="khl" localSheetId="18" hidden="1">{#N/A,#N/A,FALSE,"2~8번"}</definedName>
    <definedName name="khl" localSheetId="4" hidden="1">{#N/A,#N/A,FALSE,"2~8번"}</definedName>
    <definedName name="khl" hidden="1">{#N/A,#N/A,FALSE,"2~8번"}</definedName>
    <definedName name="kim" localSheetId="12">#REF!</definedName>
    <definedName name="kim" localSheetId="14">#REF!</definedName>
    <definedName name="kim" localSheetId="13">#REF!</definedName>
    <definedName name="kim" localSheetId="19">#REF!</definedName>
    <definedName name="kim">'[28]001'!#REF!</definedName>
    <definedName name="kiyg" localSheetId="20" hidden="1">{#N/A,#N/A,FALSE,"현장 NCR 분석";#N/A,#N/A,FALSE,"현장품질감사";#N/A,#N/A,FALSE,"현장품질감사"}</definedName>
    <definedName name="kiyg" localSheetId="4" hidden="1">{#N/A,#N/A,FALSE,"현장 NCR 분석";#N/A,#N/A,FALSE,"현장품질감사";#N/A,#N/A,FALSE,"현장품질감사"}</definedName>
    <definedName name="kiyg" hidden="1">{#N/A,#N/A,FALSE,"현장 NCR 분석";#N/A,#N/A,FALSE,"현장품질감사";#N/A,#N/A,FALSE,"현장품질감사"}</definedName>
    <definedName name="kj" localSheetId="12" hidden="1">{#N/A,#N/A,FALSE,"운반시간"}</definedName>
    <definedName name="kj" localSheetId="14" hidden="1">{#N/A,#N/A,FALSE,"운반시간"}</definedName>
    <definedName name="kj" localSheetId="13" hidden="1">{#N/A,#N/A,FALSE,"운반시간"}</definedName>
    <definedName name="kj" localSheetId="20" hidden="1">{#N/A,#N/A,FALSE,"운반시간"}</definedName>
    <definedName name="kj" localSheetId="22" hidden="1">{#N/A,#N/A,FALSE,"운반시간"}</definedName>
    <definedName name="kj" localSheetId="25" hidden="1">{#N/A,#N/A,FALSE,"운반시간"}</definedName>
    <definedName name="kj" localSheetId="19" hidden="1">{#N/A,#N/A,FALSE,"운반시간"}</definedName>
    <definedName name="kj" localSheetId="15" hidden="1">{#N/A,#N/A,FALSE,"운반시간"}</definedName>
    <definedName name="kj" localSheetId="17" hidden="1">{#N/A,#N/A,FALSE,"운반시간"}</definedName>
    <definedName name="kj" localSheetId="16" hidden="1">{#N/A,#N/A,FALSE,"운반시간"}</definedName>
    <definedName name="kj" localSheetId="18" hidden="1">{#N/A,#N/A,FALSE,"운반시간"}</definedName>
    <definedName name="kj" localSheetId="4" hidden="1">{#N/A,#N/A,FALSE,"운반시간"}</definedName>
    <definedName name="kj" hidden="1">{#N/A,#N/A,FALSE,"운반시간"}</definedName>
    <definedName name="kjdfow" localSheetId="20" hidden="1">{#N/A,#N/A,FALSE,"현장 NCR 분석";#N/A,#N/A,FALSE,"현장품질감사";#N/A,#N/A,FALSE,"현장품질감사"}</definedName>
    <definedName name="kjdfow" localSheetId="4" hidden="1">{#N/A,#N/A,FALSE,"현장 NCR 분석";#N/A,#N/A,FALSE,"현장품질감사";#N/A,#N/A,FALSE,"현장품질감사"}</definedName>
    <definedName name="kjdfow" hidden="1">{#N/A,#N/A,FALSE,"현장 NCR 분석";#N/A,#N/A,FALSE,"현장품질감사";#N/A,#N/A,FALSE,"현장품질감사"}</definedName>
    <definedName name="kjfds"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jfds"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jfds"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KJIUK" localSheetId="12">#REF!</definedName>
    <definedName name="KJIUK" localSheetId="14">#REF!</definedName>
    <definedName name="KJIUK" localSheetId="13">#REF!</definedName>
    <definedName name="KJIUK" localSheetId="19">#REF!</definedName>
    <definedName name="KJIUK" localSheetId="15">#REF!</definedName>
    <definedName name="KJIUK" localSheetId="17">#REF!</definedName>
    <definedName name="KJIUK" localSheetId="16">#REF!</definedName>
    <definedName name="KJIUK" localSheetId="18">#REF!</definedName>
    <definedName name="KJIUK">#REF!</definedName>
    <definedName name="kjj" localSheetId="12" hidden="1">{#N/A,#N/A,FALSE,"조골재"}</definedName>
    <definedName name="kjj" localSheetId="14" hidden="1">{#N/A,#N/A,FALSE,"조골재"}</definedName>
    <definedName name="kjj" localSheetId="13" hidden="1">{#N/A,#N/A,FALSE,"조골재"}</definedName>
    <definedName name="kjj" localSheetId="20" hidden="1">{#N/A,#N/A,FALSE,"조골재"}</definedName>
    <definedName name="kjj" localSheetId="22" hidden="1">{#N/A,#N/A,FALSE,"조골재"}</definedName>
    <definedName name="kjj" localSheetId="25" hidden="1">{#N/A,#N/A,FALSE,"조골재"}</definedName>
    <definedName name="kjj" localSheetId="19" hidden="1">{#N/A,#N/A,FALSE,"조골재"}</definedName>
    <definedName name="kjj" localSheetId="15" hidden="1">{#N/A,#N/A,FALSE,"조골재"}</definedName>
    <definedName name="kjj" localSheetId="17" hidden="1">{#N/A,#N/A,FALSE,"조골재"}</definedName>
    <definedName name="kjj" localSheetId="16" hidden="1">{#N/A,#N/A,FALSE,"조골재"}</definedName>
    <definedName name="kjj" localSheetId="18" hidden="1">{#N/A,#N/A,FALSE,"조골재"}</definedName>
    <definedName name="kjj" localSheetId="4" hidden="1">{#N/A,#N/A,FALSE,"조골재"}</definedName>
    <definedName name="kjj" hidden="1">{#N/A,#N/A,FALSE,"조골재"}</definedName>
    <definedName name="KJUGR">#REF!</definedName>
    <definedName name="KK">#REF!</definedName>
    <definedName name="kkk">#REF!</definedName>
    <definedName name="kkkk">#REF!</definedName>
    <definedName name="kl" localSheetId="12" hidden="1">{#N/A,#N/A,FALSE,"단가표지"}</definedName>
    <definedName name="kl" localSheetId="14" hidden="1">{#N/A,#N/A,FALSE,"단가표지"}</definedName>
    <definedName name="kl" localSheetId="13" hidden="1">{#N/A,#N/A,FALSE,"단가표지"}</definedName>
    <definedName name="kl" localSheetId="20" hidden="1">{#N/A,#N/A,FALSE,"단가표지"}</definedName>
    <definedName name="kl" localSheetId="22" hidden="1">{#N/A,#N/A,FALSE,"단가표지"}</definedName>
    <definedName name="kl" localSheetId="25" hidden="1">{#N/A,#N/A,FALSE,"단가표지"}</definedName>
    <definedName name="kl" localSheetId="19" hidden="1">{#N/A,#N/A,FALSE,"단가표지"}</definedName>
    <definedName name="kl" localSheetId="15" hidden="1">{#N/A,#N/A,FALSE,"단가표지"}</definedName>
    <definedName name="kl" localSheetId="17" hidden="1">{#N/A,#N/A,FALSE,"단가표지"}</definedName>
    <definedName name="kl" localSheetId="16" hidden="1">{#N/A,#N/A,FALSE,"단가표지"}</definedName>
    <definedName name="kl" localSheetId="18" hidden="1">{#N/A,#N/A,FALSE,"단가표지"}</definedName>
    <definedName name="kl" localSheetId="4" hidden="1">{#N/A,#N/A,FALSE,"단가표지"}</definedName>
    <definedName name="kl" hidden="1">{#N/A,#N/A,FALSE,"단가표지"}</definedName>
    <definedName name="KLLKLKLK" localSheetId="12" hidden="1">{#N/A,#N/A,FALSE,"포장2"}</definedName>
    <definedName name="KLLKLKLK" localSheetId="14" hidden="1">{#N/A,#N/A,FALSE,"포장2"}</definedName>
    <definedName name="KLLKLKLK" localSheetId="13" hidden="1">{#N/A,#N/A,FALSE,"포장2"}</definedName>
    <definedName name="KLLKLKLK" localSheetId="20" hidden="1">{#N/A,#N/A,FALSE,"포장2"}</definedName>
    <definedName name="KLLKLKLK" localSheetId="22" hidden="1">{#N/A,#N/A,FALSE,"포장2"}</definedName>
    <definedName name="KLLKLKLK" localSheetId="25" hidden="1">{#N/A,#N/A,FALSE,"포장2"}</definedName>
    <definedName name="KLLKLKLK" localSheetId="19" hidden="1">{#N/A,#N/A,FALSE,"포장2"}</definedName>
    <definedName name="KLLKLKLK" localSheetId="15" hidden="1">{#N/A,#N/A,FALSE,"포장2"}</definedName>
    <definedName name="KLLKLKLK" localSheetId="17" hidden="1">{#N/A,#N/A,FALSE,"포장2"}</definedName>
    <definedName name="KLLKLKLK" localSheetId="16" hidden="1">{#N/A,#N/A,FALSE,"포장2"}</definedName>
    <definedName name="KLLKLKLK" localSheetId="18" hidden="1">{#N/A,#N/A,FALSE,"포장2"}</definedName>
    <definedName name="KLLKLKLK" localSheetId="4" hidden="1">{#N/A,#N/A,FALSE,"포장2"}</definedName>
    <definedName name="KLLKLKLK" hidden="1">{#N/A,#N/A,FALSE,"포장2"}</definedName>
    <definedName name="knj" localSheetId="20" hidden="1">{#N/A,#N/A,FALSE,"혼합골재"}</definedName>
    <definedName name="knj" localSheetId="4" hidden="1">{#N/A,#N/A,FALSE,"혼합골재"}</definedName>
    <definedName name="knj" hidden="1">{#N/A,#N/A,FALSE,"혼합골재"}</definedName>
    <definedName name="KO">#REF!</definedName>
    <definedName name="ktf" localSheetId="20" hidden="1">#REF!</definedName>
    <definedName name="ktf" localSheetId="22" hidden="1">#REF!</definedName>
    <definedName name="ktf" localSheetId="10" hidden="1">#REF!</definedName>
    <definedName name="ktf" localSheetId="8" hidden="1">#REF!</definedName>
    <definedName name="ktf" localSheetId="4" hidden="1">#REF!</definedName>
    <definedName name="ktf" hidden="1">#REF!</definedName>
    <definedName name="ktiu" localSheetId="12" hidden="1">{#N/A,#N/A,FALSE,"토공2"}</definedName>
    <definedName name="ktiu" localSheetId="14" hidden="1">{#N/A,#N/A,FALSE,"토공2"}</definedName>
    <definedName name="ktiu" localSheetId="13" hidden="1">{#N/A,#N/A,FALSE,"토공2"}</definedName>
    <definedName name="ktiu" localSheetId="20" hidden="1">{#N/A,#N/A,FALSE,"토공2"}</definedName>
    <definedName name="ktiu" localSheetId="22" hidden="1">{#N/A,#N/A,FALSE,"토공2"}</definedName>
    <definedName name="ktiu" localSheetId="25" hidden="1">{#N/A,#N/A,FALSE,"토공2"}</definedName>
    <definedName name="ktiu" localSheetId="19" hidden="1">{#N/A,#N/A,FALSE,"토공2"}</definedName>
    <definedName name="ktiu" localSheetId="15" hidden="1">{#N/A,#N/A,FALSE,"토공2"}</definedName>
    <definedName name="ktiu" localSheetId="17" hidden="1">{#N/A,#N/A,FALSE,"토공2"}</definedName>
    <definedName name="ktiu" localSheetId="16" hidden="1">{#N/A,#N/A,FALSE,"토공2"}</definedName>
    <definedName name="ktiu" localSheetId="18" hidden="1">{#N/A,#N/A,FALSE,"토공2"}</definedName>
    <definedName name="ktiu" localSheetId="4" hidden="1">{#N/A,#N/A,FALSE,"토공2"}</definedName>
    <definedName name="ktiu" hidden="1">{#N/A,#N/A,FALSE,"토공2"}</definedName>
    <definedName name="kty" localSheetId="20" hidden="1">#REF!</definedName>
    <definedName name="kty" localSheetId="22" hidden="1">#REF!</definedName>
    <definedName name="kty" localSheetId="10" hidden="1">#REF!</definedName>
    <definedName name="kty" localSheetId="8" hidden="1">#REF!</definedName>
    <definedName name="kty" localSheetId="4" hidden="1">#REF!</definedName>
    <definedName name="kty" hidden="1">#REF!</definedName>
    <definedName name="kuuyk" localSheetId="12" hidden="1">{#N/A,#N/A,FALSE,"포장단가"}</definedName>
    <definedName name="kuuyk" localSheetId="14" hidden="1">{#N/A,#N/A,FALSE,"포장단가"}</definedName>
    <definedName name="kuuyk" localSheetId="13" hidden="1">{#N/A,#N/A,FALSE,"포장단가"}</definedName>
    <definedName name="kuuyk" localSheetId="20" hidden="1">{#N/A,#N/A,FALSE,"포장단가"}</definedName>
    <definedName name="kuuyk" localSheetId="22" hidden="1">{#N/A,#N/A,FALSE,"포장단가"}</definedName>
    <definedName name="kuuyk" localSheetId="25" hidden="1">{#N/A,#N/A,FALSE,"포장단가"}</definedName>
    <definedName name="kuuyk" localSheetId="19" hidden="1">{#N/A,#N/A,FALSE,"포장단가"}</definedName>
    <definedName name="kuuyk" localSheetId="15" hidden="1">{#N/A,#N/A,FALSE,"포장단가"}</definedName>
    <definedName name="kuuyk" localSheetId="17" hidden="1">{#N/A,#N/A,FALSE,"포장단가"}</definedName>
    <definedName name="kuuyk" localSheetId="16" hidden="1">{#N/A,#N/A,FALSE,"포장단가"}</definedName>
    <definedName name="kuuyk" localSheetId="18" hidden="1">{#N/A,#N/A,FALSE,"포장단가"}</definedName>
    <definedName name="kuuyk" localSheetId="4" hidden="1">{#N/A,#N/A,FALSE,"포장단가"}</definedName>
    <definedName name="kuuyk" hidden="1">{#N/A,#N/A,FALSE,"포장단가"}</definedName>
    <definedName name="kv">#REF!</definedName>
    <definedName name="kytjnjr" localSheetId="20" hidden="1">{#N/A,#N/A,FALSE,"토공2"}</definedName>
    <definedName name="kytjnjr" localSheetId="4" hidden="1">{#N/A,#N/A,FALSE,"토공2"}</definedName>
    <definedName name="kytjnjr" hidden="1">{#N/A,#N/A,FALSE,"토공2"}</definedName>
    <definedName name="kytyj" hidden="1">#REF!</definedName>
    <definedName name="l">#REF!</definedName>
    <definedName name="L1L" localSheetId="12">#REF!</definedName>
    <definedName name="L1L" localSheetId="14">#REF!</definedName>
    <definedName name="L1L" localSheetId="13">#REF!</definedName>
    <definedName name="L1L" localSheetId="19">#REF!</definedName>
    <definedName name="L1L">#REF!</definedName>
    <definedName name="L2L">#REF!</definedName>
    <definedName name="L3L">#REF!</definedName>
    <definedName name="L4L">#REF!</definedName>
    <definedName name="LA">#REF!</definedName>
    <definedName name="LA기초"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LA기초1"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A기초1"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A기초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LC" localSheetId="12">#REF!</definedName>
    <definedName name="LC" localSheetId="14">#REF!</definedName>
    <definedName name="LC" localSheetId="13">#REF!</definedName>
    <definedName name="LC" localSheetId="19">#REF!</definedName>
    <definedName name="LC" localSheetId="15">#REF!</definedName>
    <definedName name="LC" localSheetId="17">#REF!</definedName>
    <definedName name="LC" localSheetId="16">#REF!</definedName>
    <definedName name="LC" localSheetId="18">#REF!</definedName>
    <definedName name="LC">#REF!</definedName>
    <definedName name="ldfjesoi" localSheetId="20" hidden="1">{#N/A,#N/A,FALSE,"현장 NCR 분석";#N/A,#N/A,FALSE,"현장품질감사";#N/A,#N/A,FALSE,"현장품질감사"}</definedName>
    <definedName name="ldfjesoi" localSheetId="4" hidden="1">{#N/A,#N/A,FALSE,"현장 NCR 분석";#N/A,#N/A,FALSE,"현장품질감사";#N/A,#N/A,FALSE,"현장품질감사"}</definedName>
    <definedName name="ldfjesoi" hidden="1">{#N/A,#N/A,FALSE,"현장 NCR 분석";#N/A,#N/A,FALSE,"현장품질감사";#N/A,#N/A,FALSE,"현장품질감사"}</definedName>
    <definedName name="LEE" localSheetId="12">#REF!</definedName>
    <definedName name="LEE" localSheetId="14">#REF!</definedName>
    <definedName name="LEE" localSheetId="13">#REF!</definedName>
    <definedName name="LEE" localSheetId="19">#REF!</definedName>
    <definedName name="LEE">'[18]1-1'!#REF!</definedName>
    <definedName name="Len" localSheetId="12">#REF!</definedName>
    <definedName name="Len" localSheetId="14">#REF!</definedName>
    <definedName name="Len" localSheetId="13">#REF!</definedName>
    <definedName name="Len" localSheetId="20">#REF!</definedName>
    <definedName name="Len" localSheetId="19">#REF!</definedName>
    <definedName name="Len" localSheetId="15">#REF!</definedName>
    <definedName name="Len" localSheetId="17">#REF!</definedName>
    <definedName name="Len" localSheetId="16">#REF!</definedName>
    <definedName name="Len" localSheetId="18">#REF!</definedName>
    <definedName name="Len">#REF!</definedName>
    <definedName name="LF" localSheetId="20">#REF!</definedName>
    <definedName name="LF" localSheetId="15">#REF!</definedName>
    <definedName name="LF" localSheetId="17">#REF!</definedName>
    <definedName name="LF" localSheetId="16">#REF!</definedName>
    <definedName name="LF" localSheetId="18">#REF!</definedName>
    <definedName name="LF">#REF!</definedName>
    <definedName name="LH" localSheetId="20">#REF!</definedName>
    <definedName name="LH" localSheetId="15">#REF!</definedName>
    <definedName name="LH" localSheetId="17">#REF!</definedName>
    <definedName name="LH" localSheetId="16">#REF!</definedName>
    <definedName name="LH" localSheetId="18">#REF!</definedName>
    <definedName name="LH">#REF!</definedName>
    <definedName name="li" localSheetId="20" hidden="1">{"'용역비'!$A$4:$C$8"}</definedName>
    <definedName name="li" localSheetId="4" hidden="1">{"'용역비'!$A$4:$C$8"}</definedName>
    <definedName name="li" hidden="1">{"'용역비'!$A$4:$C$8"}</definedName>
    <definedName name="lijop" localSheetId="20" hidden="1">{#N/A,#N/A,FALSE,"배수1"}</definedName>
    <definedName name="lijop" localSheetId="4" hidden="1">{#N/A,#N/A,FALSE,"배수1"}</definedName>
    <definedName name="lijop" hidden="1">{#N/A,#N/A,FALSE,"배수1"}</definedName>
    <definedName name="ljg"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kj" localSheetId="20" hidden="1">{#N/A,#N/A,FALSE,"현장 NCR 분석";#N/A,#N/A,FALSE,"현장품질감사";#N/A,#N/A,FALSE,"현장품질감사"}</definedName>
    <definedName name="ljkj" localSheetId="4" hidden="1">{#N/A,#N/A,FALSE,"현장 NCR 분석";#N/A,#N/A,FALSE,"현장품질감사";#N/A,#N/A,FALSE,"현장품질감사"}</definedName>
    <definedName name="ljkj" hidden="1">{#N/A,#N/A,FALSE,"현장 NCR 분석";#N/A,#N/A,FALSE,"현장품질감사";#N/A,#N/A,FALSE,"현장품질감사"}</definedName>
    <definedName name="ll" localSheetId="12">#REF!</definedName>
    <definedName name="ll" localSheetId="14">#REF!</definedName>
    <definedName name="ll" localSheetId="13">#REF!</definedName>
    <definedName name="ll" localSheetId="19">#REF!</definedName>
    <definedName name="ll" localSheetId="15">#REF!</definedName>
    <definedName name="ll" localSheetId="17">#REF!</definedName>
    <definedName name="ll" localSheetId="16">#REF!</definedName>
    <definedName name="ll" localSheetId="18">#REF!</definedName>
    <definedName name="ll">#REF!</definedName>
    <definedName name="LLFE">#N/A</definedName>
    <definedName name="LLFO" localSheetId="12">#REF!</definedName>
    <definedName name="LLFO" localSheetId="14">#REF!</definedName>
    <definedName name="LLFO" localSheetId="13">#REF!</definedName>
    <definedName name="LLFO" localSheetId="19">#REF!</definedName>
    <definedName name="LLFO" localSheetId="15">#REF!</definedName>
    <definedName name="LLFO" localSheetId="17">#REF!</definedName>
    <definedName name="LLFO" localSheetId="16">#REF!</definedName>
    <definedName name="LLFO" localSheetId="18">#REF!</definedName>
    <definedName name="LLFO">#REF!</definedName>
    <definedName name="lll" localSheetId="12">#REF!</definedName>
    <definedName name="lll" localSheetId="14">#REF!</definedName>
    <definedName name="lll" localSheetId="13">#REF!</definedName>
    <definedName name="lll" localSheetId="19">#REF!</definedName>
    <definedName name="lll" localSheetId="15">#REF!</definedName>
    <definedName name="lll" localSheetId="17">#REF!</definedName>
    <definedName name="lll" localSheetId="16">#REF!</definedName>
    <definedName name="lll" localSheetId="18">#REF!</definedName>
    <definedName name="lll">#REF!</definedName>
    <definedName name="lllllll" localSheetId="12">#REF!</definedName>
    <definedName name="lllllll" localSheetId="14">#REF!</definedName>
    <definedName name="lllllll" localSheetId="13">#REF!</definedName>
    <definedName name="lllllll" localSheetId="19">#REF!</definedName>
    <definedName name="lllllll">#REF!</definedName>
    <definedName name="LMO">#REF!</definedName>
    <definedName name="LP1A">#REF!</definedName>
    <definedName name="LP1B">#REF!</definedName>
    <definedName name="LP3A">#REF!</definedName>
    <definedName name="LPB">#REF!</definedName>
    <definedName name="LPBA">#REF!</definedName>
    <definedName name="LPI">#REF!</definedName>
    <definedName name="LPKA">#REF!</definedName>
    <definedName name="LPKB">#REF!</definedName>
    <definedName name="LPM">#REF!</definedName>
    <definedName name="LPMA">#REF!</definedName>
    <definedName name="LPO">#REF!</definedName>
    <definedName name="LPOA">#REF!</definedName>
    <definedName name="LSH">#REF!</definedName>
    <definedName name="LV02A">#REF!</definedName>
    <definedName name="LV02B">#REF!</definedName>
    <definedName name="LV04A">#REF!</definedName>
    <definedName name="LV04B">#REF!</definedName>
    <definedName name="L형옹벽">#REF!</definedName>
    <definedName name="L형측구" localSheetId="12">#REF!</definedName>
    <definedName name="L형측구" localSheetId="14">#REF!</definedName>
    <definedName name="L형측구" localSheetId="13">#REF!</definedName>
    <definedName name="L형측구">#REF!</definedName>
    <definedName name="M">#REF!</definedName>
    <definedName name="M.TR설계서"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설계서"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TR설계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_EF" localSheetId="12">#REF!</definedName>
    <definedName name="M_EF" localSheetId="14">#REF!</definedName>
    <definedName name="M_EF" localSheetId="13">#REF!</definedName>
    <definedName name="M_EF" localSheetId="19">#REF!</definedName>
    <definedName name="M_EF" localSheetId="15">#REF!</definedName>
    <definedName name="M_EF" localSheetId="17">#REF!</definedName>
    <definedName name="M_EF" localSheetId="16">#REF!</definedName>
    <definedName name="M_EF" localSheetId="18">#REF!</definedName>
    <definedName name="M_EF">#REF!</definedName>
    <definedName name="Macro1">'[29]ⴭⴭⴭⴭ'!Macro1</definedName>
    <definedName name="Macro10" localSheetId="12">#REF!</definedName>
    <definedName name="Macro10" localSheetId="14">#REF!</definedName>
    <definedName name="Macro10" localSheetId="13">#REF!</definedName>
    <definedName name="Macro10" localSheetId="20">#REF!</definedName>
    <definedName name="Macro10" localSheetId="19">#REF!</definedName>
    <definedName name="Macro10" localSheetId="15">#REF!</definedName>
    <definedName name="Macro10" localSheetId="17">#REF!</definedName>
    <definedName name="Macro10" localSheetId="16">#REF!</definedName>
    <definedName name="Macro10" localSheetId="18">#REF!</definedName>
    <definedName name="Macro10">#REF!</definedName>
    <definedName name="Macro12" localSheetId="12">#REF!</definedName>
    <definedName name="Macro12" localSheetId="14">#REF!</definedName>
    <definedName name="Macro12" localSheetId="13">#REF!</definedName>
    <definedName name="Macro12" localSheetId="20">#REF!</definedName>
    <definedName name="Macro12" localSheetId="15">#REF!</definedName>
    <definedName name="Macro12" localSheetId="17">#REF!</definedName>
    <definedName name="Macro12" localSheetId="16">#REF!</definedName>
    <definedName name="Macro12" localSheetId="18">#REF!</definedName>
    <definedName name="Macro12">#REF!</definedName>
    <definedName name="Macro14" localSheetId="12">#REF!</definedName>
    <definedName name="Macro14" localSheetId="14">#REF!</definedName>
    <definedName name="Macro14" localSheetId="13">#REF!</definedName>
    <definedName name="Macro14" localSheetId="20">#REF!</definedName>
    <definedName name="Macro14" localSheetId="15">#REF!</definedName>
    <definedName name="Macro14" localSheetId="17">#REF!</definedName>
    <definedName name="Macro14" localSheetId="16">#REF!</definedName>
    <definedName name="Macro14" localSheetId="18">#REF!</definedName>
    <definedName name="Macro14">#REF!</definedName>
    <definedName name="Macro5" localSheetId="12">#REF!</definedName>
    <definedName name="Macro5" localSheetId="14">#REF!</definedName>
    <definedName name="Macro5" localSheetId="13">#REF!</definedName>
    <definedName name="Macro5">#REF!</definedName>
    <definedName name="Macro6" localSheetId="12">#REF!</definedName>
    <definedName name="Macro6" localSheetId="14">#REF!</definedName>
    <definedName name="Macro6" localSheetId="13">#REF!</definedName>
    <definedName name="Macro6">#REF!</definedName>
    <definedName name="Macro8" localSheetId="12">#REF!</definedName>
    <definedName name="Macro8" localSheetId="14">#REF!</definedName>
    <definedName name="Macro8" localSheetId="13">#REF!</definedName>
    <definedName name="Macro8">#REF!</definedName>
    <definedName name="Macro9" localSheetId="12">#REF!</definedName>
    <definedName name="Macro9" localSheetId="14">#REF!</definedName>
    <definedName name="Macro9" localSheetId="13">#REF!</definedName>
    <definedName name="Macro9">#REF!</definedName>
    <definedName name="MaH">#REF!</definedName>
    <definedName name="MC_3">#REF!</definedName>
    <definedName name="MCCEA">#REF!</definedName>
    <definedName name="MCCEB">#REF!</definedName>
    <definedName name="MCCF">#REF!</definedName>
    <definedName name="MCCN">#REF!</definedName>
    <definedName name="MCCP">#REF!</definedName>
    <definedName name="MCCS">#REF!</definedName>
    <definedName name="MKJIUCX">#REF!</definedName>
    <definedName name="mm" localSheetId="12">#REF!</definedName>
    <definedName name="mm" localSheetId="14">#REF!</definedName>
    <definedName name="mm" localSheetId="13">#REF!</definedName>
    <definedName name="mm" localSheetId="20" hidden="1">{#N/A,#N/A,TRUE,"토적및재료집계";#N/A,#N/A,TRUE,"토적및재료집계";#N/A,#N/A,TRUE,"단위량"}</definedName>
    <definedName name="mm" localSheetId="19">#REF!</definedName>
    <definedName name="mm" localSheetId="15" hidden="1">{#N/A,#N/A,TRUE,"토적및재료집계";#N/A,#N/A,TRUE,"토적및재료집계";#N/A,#N/A,TRUE,"단위량"}</definedName>
    <definedName name="mm" localSheetId="17" hidden="1">{#N/A,#N/A,TRUE,"토적및재료집계";#N/A,#N/A,TRUE,"토적및재료집계";#N/A,#N/A,TRUE,"단위량"}</definedName>
    <definedName name="mm" localSheetId="16" hidden="1">{#N/A,#N/A,TRUE,"토적및재료집계";#N/A,#N/A,TRUE,"토적및재료집계";#N/A,#N/A,TRUE,"단위량"}</definedName>
    <definedName name="mm" localSheetId="18" hidden="1">{#N/A,#N/A,TRUE,"토적및재료집계";#N/A,#N/A,TRUE,"토적및재료집계";#N/A,#N/A,TRUE,"단위량"}</definedName>
    <definedName name="mm" localSheetId="4" hidden="1">{#N/A,#N/A,TRUE,"토적및재료집계";#N/A,#N/A,TRUE,"토적및재료집계";#N/A,#N/A,TRUE,"단위량"}</definedName>
    <definedName name="mm" hidden="1">{#N/A,#N/A,TRUE,"토적및재료집계";#N/A,#N/A,TRUE,"토적및재료집계";#N/A,#N/A,TRUE,"단위량"}</definedName>
    <definedName name="MO" localSheetId="12">#REF!</definedName>
    <definedName name="MO" localSheetId="14">#REF!</definedName>
    <definedName name="MO" localSheetId="13">#REF!</definedName>
    <definedName name="MO" localSheetId="19">#REF!</definedName>
    <definedName name="MO">#REF!</definedName>
    <definedName name="MONEY" localSheetId="12">#REF!,#REF!</definedName>
    <definedName name="MONEY" localSheetId="14">#REF!,#REF!</definedName>
    <definedName name="MONEY" localSheetId="13">#REF!,#REF!</definedName>
    <definedName name="MONEY" localSheetId="20">#REF!,#REF!</definedName>
    <definedName name="MONEY" localSheetId="19">#REF!,#REF!</definedName>
    <definedName name="MONEY" localSheetId="15">#REF!,#REF!</definedName>
    <definedName name="MONEY" localSheetId="17">#REF!,#REF!</definedName>
    <definedName name="MONEY" localSheetId="16">#REF!,#REF!</definedName>
    <definedName name="MONEY" localSheetId="18">#REF!,#REF!</definedName>
    <definedName name="MONEY">#REF!,#REF!</definedName>
    <definedName name="MOO" localSheetId="20">#REF!</definedName>
    <definedName name="MOO" localSheetId="15">#REF!</definedName>
    <definedName name="MOO" localSheetId="17">#REF!</definedName>
    <definedName name="MOO" localSheetId="16">#REF!</definedName>
    <definedName name="MOO" localSheetId="18">#REF!</definedName>
    <definedName name="MOO">#REF!</definedName>
    <definedName name="MOTOR" localSheetId="12">#REF!</definedName>
    <definedName name="MOTOR" localSheetId="14">#REF!</definedName>
    <definedName name="MOTOR" localSheetId="13">#REF!</definedName>
    <definedName name="MOTOR" localSheetId="19">#REF!</definedName>
    <definedName name="MOTOR" localSheetId="15">#REF!</definedName>
    <definedName name="MOTOR" localSheetId="17">#REF!</definedName>
    <definedName name="MOTOR" localSheetId="16">#REF!</definedName>
    <definedName name="MOTOR" localSheetId="18">#REF!</definedName>
    <definedName name="MOTOR">#REF!</definedName>
    <definedName name="MRD" localSheetId="15">#REF!</definedName>
    <definedName name="MRD" localSheetId="17">#REF!</definedName>
    <definedName name="MRD" localSheetId="16">#REF!</definedName>
    <definedName name="MRD" localSheetId="18">#REF!</definedName>
    <definedName name="MRD">#REF!</definedName>
    <definedName name="MRL">#REF!</definedName>
    <definedName name="MU">#REF!</definedName>
    <definedName name="MUO_REA">#REF!</definedName>
    <definedName name="MUO_TOE">#REF!</definedName>
    <definedName name="MX">#REF!</definedName>
    <definedName name="MYK"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YK"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YK"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MZ" localSheetId="12">#REF!</definedName>
    <definedName name="MZ" localSheetId="14">#REF!</definedName>
    <definedName name="MZ" localSheetId="13">#REF!</definedName>
    <definedName name="MZ" localSheetId="19">#REF!</definedName>
    <definedName name="MZ" localSheetId="15">#REF!</definedName>
    <definedName name="MZ" localSheetId="17">#REF!</definedName>
    <definedName name="MZ" localSheetId="16">#REF!</definedName>
    <definedName name="MZ" localSheetId="18">#REF!</definedName>
    <definedName name="MZ">#REF!</definedName>
    <definedName name="M당무게" localSheetId="12">#REF!</definedName>
    <definedName name="M당무게" localSheetId="14">#REF!</definedName>
    <definedName name="M당무게" localSheetId="13">#REF!</definedName>
    <definedName name="M당무게" localSheetId="19">#REF!</definedName>
    <definedName name="M당무게" localSheetId="15">#REF!</definedName>
    <definedName name="M당무게" localSheetId="17">#REF!</definedName>
    <definedName name="M당무게" localSheetId="16">#REF!</definedName>
    <definedName name="M당무게" localSheetId="18">#REF!</definedName>
    <definedName name="M당무게">#REF!</definedName>
    <definedName name="n" localSheetId="12" hidden="1">#REF!</definedName>
    <definedName name="n" localSheetId="14" hidden="1">#REF!</definedName>
    <definedName name="n" localSheetId="13" hidden="1">#REF!</definedName>
    <definedName name="n" localSheetId="20" hidden="1">[30]실행철강하도!$A$1:$A$4</definedName>
    <definedName name="n" localSheetId="25" hidden="1">[30]실행철강하도!$A$1:$A$4</definedName>
    <definedName name="n" localSheetId="19" hidden="1">#REF!</definedName>
    <definedName name="n" hidden="1">[30]실행철강하도!$A$1:$A$4</definedName>
    <definedName name="N_C" localSheetId="12">#REF!</definedName>
    <definedName name="N_C" localSheetId="14">#REF!</definedName>
    <definedName name="N_C" localSheetId="13">#REF!</definedName>
    <definedName name="N_C" localSheetId="20">#REF!</definedName>
    <definedName name="N_C" localSheetId="19">#REF!</definedName>
    <definedName name="N_C" localSheetId="15">#REF!</definedName>
    <definedName name="N_C" localSheetId="17">#REF!</definedName>
    <definedName name="N_C" localSheetId="16">#REF!</definedName>
    <definedName name="N_C" localSheetId="18">#REF!</definedName>
    <definedName name="N_C">#REF!</definedName>
    <definedName name="N_Q" localSheetId="20">#REF!</definedName>
    <definedName name="N_Q" localSheetId="15">#REF!</definedName>
    <definedName name="N_Q" localSheetId="17">#REF!</definedName>
    <definedName name="N_Q" localSheetId="16">#REF!</definedName>
    <definedName name="N_Q" localSheetId="18">#REF!</definedName>
    <definedName name="N_Q">#REF!</definedName>
    <definedName name="N_R" localSheetId="20">#REF!</definedName>
    <definedName name="N_R" localSheetId="15">#REF!</definedName>
    <definedName name="N_R" localSheetId="17">#REF!</definedName>
    <definedName name="N_R" localSheetId="16">#REF!</definedName>
    <definedName name="N_R" localSheetId="18">#REF!</definedName>
    <definedName name="N_R">#REF!</definedName>
    <definedName name="N1S">#REF!</definedName>
    <definedName name="N2S">#REF!</definedName>
    <definedName name="N3S">#REF!</definedName>
    <definedName name="NDO">#REF!</definedName>
    <definedName name="NEWNAME" localSheetId="20" hidden="1">{#N/A,#N/A,FALSE,"CCTV"}</definedName>
    <definedName name="NEWNAME" localSheetId="4" hidden="1">{#N/A,#N/A,FALSE,"CCTV"}</definedName>
    <definedName name="NEWNAME" hidden="1">{#N/A,#N/A,FALSE,"CCTV"}</definedName>
    <definedName name="ngdnd" localSheetId="12" hidden="1">{#N/A,#N/A,FALSE,"배수1"}</definedName>
    <definedName name="ngdnd" localSheetId="14" hidden="1">{#N/A,#N/A,FALSE,"배수1"}</definedName>
    <definedName name="ngdnd" localSheetId="13" hidden="1">{#N/A,#N/A,FALSE,"배수1"}</definedName>
    <definedName name="ngdnd" localSheetId="20" hidden="1">{#N/A,#N/A,FALSE,"배수1"}</definedName>
    <definedName name="ngdnd" localSheetId="22" hidden="1">{#N/A,#N/A,FALSE,"배수1"}</definedName>
    <definedName name="ngdnd" localSheetId="25" hidden="1">{#N/A,#N/A,FALSE,"배수1"}</definedName>
    <definedName name="ngdnd" localSheetId="19" hidden="1">{#N/A,#N/A,FALSE,"배수1"}</definedName>
    <definedName name="ngdnd" localSheetId="15" hidden="1">{#N/A,#N/A,FALSE,"배수1"}</definedName>
    <definedName name="ngdnd" localSheetId="17" hidden="1">{#N/A,#N/A,FALSE,"배수1"}</definedName>
    <definedName name="ngdnd" localSheetId="16" hidden="1">{#N/A,#N/A,FALSE,"배수1"}</definedName>
    <definedName name="ngdnd" localSheetId="18" hidden="1">{#N/A,#N/A,FALSE,"배수1"}</definedName>
    <definedName name="ngdnd" localSheetId="4" hidden="1">{#N/A,#N/A,FALSE,"배수1"}</definedName>
    <definedName name="ngdnd" hidden="1">{#N/A,#N/A,FALSE,"배수1"}</definedName>
    <definedName name="NNN">#REF!</definedName>
    <definedName name="NNNN">#REF!</definedName>
    <definedName name="NNNS" hidden="1">[31]공예을!#REF!</definedName>
    <definedName name="NO" localSheetId="12">#REF!</definedName>
    <definedName name="NO" localSheetId="14">#REF!</definedName>
    <definedName name="NO" localSheetId="13">#REF!</definedName>
    <definedName name="NO" localSheetId="19">#REF!</definedName>
    <definedName name="NO" localSheetId="15">#REF!</definedName>
    <definedName name="NO" localSheetId="17">#REF!</definedName>
    <definedName name="NO" localSheetId="16">#REF!</definedName>
    <definedName name="NO" localSheetId="18">#REF!</definedName>
    <definedName name="NO">#REF!</definedName>
    <definedName name="No.3" localSheetId="20" hidden="1">{#N/A,#N/A,FALSE,"현장 NCR 분석";#N/A,#N/A,FALSE,"현장품질감사";#N/A,#N/A,FALSE,"현장품질감사"}</definedName>
    <definedName name="No.3" localSheetId="4" hidden="1">{#N/A,#N/A,FALSE,"현장 NCR 분석";#N/A,#N/A,FALSE,"현장품질감사";#N/A,#N/A,FALSE,"현장품질감사"}</definedName>
    <definedName name="No.3" hidden="1">{#N/A,#N/A,FALSE,"현장 NCR 분석";#N/A,#N/A,FALSE,"현장품질감사";#N/A,#N/A,FALSE,"현장품질감사"}</definedName>
    <definedName name="NO.4" localSheetId="20" hidden="1">{#N/A,#N/A,FALSE,"현장 NCR 분석";#N/A,#N/A,FALSE,"현장품질감사";#N/A,#N/A,FALSE,"현장품질감사"}</definedName>
    <definedName name="NO.4" localSheetId="4" hidden="1">{#N/A,#N/A,FALSE,"현장 NCR 분석";#N/A,#N/A,FALSE,"현장품질감사";#N/A,#N/A,FALSE,"현장품질감사"}</definedName>
    <definedName name="NO.4" hidden="1">{#N/A,#N/A,FALSE,"현장 NCR 분석";#N/A,#N/A,FALSE,"현장품질감사";#N/A,#N/A,FALSE,"현장품질감사"}</definedName>
    <definedName name="NO.5" localSheetId="20" hidden="1">{#N/A,#N/A,FALSE,"현장 NCR 분석";#N/A,#N/A,FALSE,"현장품질감사";#N/A,#N/A,FALSE,"현장품질감사"}</definedName>
    <definedName name="NO.5" localSheetId="4" hidden="1">{#N/A,#N/A,FALSE,"현장 NCR 분석";#N/A,#N/A,FALSE,"현장품질감사";#N/A,#N/A,FALSE,"현장품질감사"}</definedName>
    <definedName name="NO.5" hidden="1">{#N/A,#N/A,FALSE,"현장 NCR 분석";#N/A,#N/A,FALSE,"현장품질감사";#N/A,#N/A,FALSE,"현장품질감사"}</definedName>
    <definedName name="NOTCH" localSheetId="12">#REF!</definedName>
    <definedName name="NOTCH" localSheetId="14">#REF!</definedName>
    <definedName name="NOTCH" localSheetId="13">#REF!</definedName>
    <definedName name="NOTCH" localSheetId="19">#REF!</definedName>
    <definedName name="NOTCH" localSheetId="15">#REF!</definedName>
    <definedName name="NOTCH" localSheetId="17">#REF!</definedName>
    <definedName name="NOTCH" localSheetId="16">#REF!</definedName>
    <definedName name="NOTCH" localSheetId="18">#REF!</definedName>
    <definedName name="NOTCH">#REF!</definedName>
    <definedName name="NP" localSheetId="12">#REF!</definedName>
    <definedName name="NP" localSheetId="14">#REF!</definedName>
    <definedName name="NP" localSheetId="13">#REF!</definedName>
    <definedName name="NP" localSheetId="19">#REF!</definedName>
    <definedName name="NP" localSheetId="15">#REF!</definedName>
    <definedName name="NP" localSheetId="17">#REF!</definedName>
    <definedName name="NP" localSheetId="16">#REF!</definedName>
    <definedName name="NP" localSheetId="18">#REF!</definedName>
    <definedName name="NP">#REF!</definedName>
    <definedName name="NPI" localSheetId="12">#REF!</definedName>
    <definedName name="NPI" localSheetId="14">#REF!</definedName>
    <definedName name="NPI" localSheetId="13">#REF!</definedName>
    <definedName name="NPI" localSheetId="19">#REF!</definedName>
    <definedName name="NPI" localSheetId="15">#REF!</definedName>
    <definedName name="NPI" localSheetId="17">#REF!</definedName>
    <definedName name="NPI" localSheetId="16">#REF!</definedName>
    <definedName name="NPI" localSheetId="18">#REF!</definedName>
    <definedName name="NPI">#REF!</definedName>
    <definedName name="NPZ">#REF!</definedName>
    <definedName name="NSH">#REF!</definedName>
    <definedName name="nslastrow">#REF!</definedName>
    <definedName name="NSO">#REF!</definedName>
    <definedName name="n치강파2" localSheetId="20" hidden="1">{#N/A,#N/A,FALSE,"현장 NCR 분석";#N/A,#N/A,FALSE,"현장품질감사";#N/A,#N/A,FALSE,"현장품질감사"}</definedName>
    <definedName name="n치강파2" localSheetId="4" hidden="1">{#N/A,#N/A,FALSE,"현장 NCR 분석";#N/A,#N/A,FALSE,"현장품질감사";#N/A,#N/A,FALSE,"현장품질감사"}</definedName>
    <definedName name="n치강파2" hidden="1">{#N/A,#N/A,FALSE,"현장 NCR 분석";#N/A,#N/A,FALSE,"현장품질감사";#N/A,#N/A,FALSE,"현장품질감사"}</definedName>
    <definedName name="o" localSheetId="12">BlankMacro1</definedName>
    <definedName name="o" localSheetId="14">BlankMacro1</definedName>
    <definedName name="o" localSheetId="13">BlankMacro1</definedName>
    <definedName name="o" localSheetId="20">BlankMacro1</definedName>
    <definedName name="o" localSheetId="19">BlankMacro1</definedName>
    <definedName name="o" localSheetId="15">BlankMacro1</definedName>
    <definedName name="o" localSheetId="17">BlankMacro1</definedName>
    <definedName name="o" localSheetId="16">BlankMacro1</definedName>
    <definedName name="o" localSheetId="18">BlankMacro1</definedName>
    <definedName name="o" localSheetId="4">BlankMacro1</definedName>
    <definedName name="o">BlankMacro1</definedName>
    <definedName name="ODH" hidden="1">#REF!</definedName>
    <definedName name="OI" localSheetId="12">BlankMacro1</definedName>
    <definedName name="OI" localSheetId="14">BlankMacro1</definedName>
    <definedName name="OI" localSheetId="13">BlankMacro1</definedName>
    <definedName name="OI" localSheetId="20">BlankMacro1</definedName>
    <definedName name="OI" localSheetId="19">BlankMacro1</definedName>
    <definedName name="OI" localSheetId="15">BlankMacro1</definedName>
    <definedName name="OI" localSheetId="17">BlankMacro1</definedName>
    <definedName name="OI" localSheetId="16">BlankMacro1</definedName>
    <definedName name="OI" localSheetId="18">BlankMacro1</definedName>
    <definedName name="OI" localSheetId="4">BlankMacro1</definedName>
    <definedName name="OI">BlankMacro1</definedName>
    <definedName name="oi8uip" localSheetId="20" hidden="1">{#N/A,#N/A,FALSE,"이정표"}</definedName>
    <definedName name="oi8uip" localSheetId="4" hidden="1">{#N/A,#N/A,FALSE,"이정표"}</definedName>
    <definedName name="oi8uip" hidden="1">{#N/A,#N/A,FALSE,"이정표"}</definedName>
    <definedName name="OIL" localSheetId="20" hidden="1">{"'용역비'!$A$4:$C$8"}</definedName>
    <definedName name="OIL" localSheetId="4" hidden="1">{"'용역비'!$A$4:$C$8"}</definedName>
    <definedName name="OIL" hidden="1">{"'용역비'!$A$4:$C$8"}</definedName>
    <definedName name="OIO" localSheetId="12">#REF!</definedName>
    <definedName name="OIO" localSheetId="14">#REF!</definedName>
    <definedName name="OIO" localSheetId="13">#REF!</definedName>
    <definedName name="OIO" localSheetId="20">#REF!</definedName>
    <definedName name="OIO" localSheetId="19">#REF!</definedName>
    <definedName name="OIO" localSheetId="15">#REF!</definedName>
    <definedName name="OIO" localSheetId="17">#REF!</definedName>
    <definedName name="OIO" localSheetId="16">#REF!</definedName>
    <definedName name="OIO" localSheetId="18">#REF!</definedName>
    <definedName name="OIO">#REF!</definedName>
    <definedName name="oiuyo" localSheetId="20" hidden="1">{#N/A,#N/A,FALSE,"부대1"}</definedName>
    <definedName name="oiuyo" localSheetId="4" hidden="1">{#N/A,#N/A,FALSE,"부대1"}</definedName>
    <definedName name="oiuyo" hidden="1">{#N/A,#N/A,FALSE,"부대1"}</definedName>
    <definedName name="oiy" localSheetId="20" hidden="1">{#N/A,#N/A,FALSE,"포장2"}</definedName>
    <definedName name="oiy" localSheetId="4" hidden="1">{#N/A,#N/A,FALSE,"포장2"}</definedName>
    <definedName name="oiy" hidden="1">{#N/A,#N/A,FALSE,"포장2"}</definedName>
    <definedName name="ok" localSheetId="20" hidden="1">{#N/A,#N/A,FALSE,"2~8번"}</definedName>
    <definedName name="ok" localSheetId="4" hidden="1">{#N/A,#N/A,FALSE,"2~8번"}</definedName>
    <definedName name="ok" hidden="1">{#N/A,#N/A,FALSE,"2~8번"}</definedName>
    <definedName name="ONP" hidden="1">#REF!</definedName>
    <definedName name="OOO" localSheetId="12">#REF!</definedName>
    <definedName name="OOO" localSheetId="14">#REF!</definedName>
    <definedName name="OOO" localSheetId="13">#REF!</definedName>
    <definedName name="OOO" localSheetId="20">#REF!</definedName>
    <definedName name="OOO" localSheetId="19">#REF!</definedName>
    <definedName name="OOO" localSheetId="15">#REF!</definedName>
    <definedName name="OOO" localSheetId="17">#REF!</definedName>
    <definedName name="OOO" localSheetId="16">#REF!</definedName>
    <definedName name="OOO" localSheetId="18">#REF!</definedName>
    <definedName name="OOO">#REF!</definedName>
    <definedName name="oooo" localSheetId="20">#REF!</definedName>
    <definedName name="oooo" localSheetId="15">#REF!</definedName>
    <definedName name="oooo" localSheetId="17">#REF!</definedName>
    <definedName name="oooo" localSheetId="16">#REF!</definedName>
    <definedName name="oooo" localSheetId="18">#REF!</definedName>
    <definedName name="oooo">#REF!</definedName>
    <definedName name="OP">#REF!</definedName>
    <definedName name="OPOP" hidden="1">[32]수량산출!#REF!</definedName>
    <definedName name="OPP" hidden="1">#REF!</definedName>
    <definedName name="OPPP" hidden="1">[33]수량산출!$A$3:$H$8539</definedName>
    <definedName name="ORDER1" hidden="1">255</definedName>
    <definedName name="ORDER2" hidden="1">255</definedName>
    <definedName name="os" localSheetId="20" hidden="1">{#N/A,#N/A,FALSE,"TABLE"}</definedName>
    <definedName name="os" localSheetId="4" hidden="1">{#N/A,#N/A,FALSE,"TABLE"}</definedName>
    <definedName name="os" hidden="1">{#N/A,#N/A,FALSE,"TABLE"}</definedName>
    <definedName name="ouio" localSheetId="20" hidden="1">{#N/A,#N/A,FALSE,"부대2"}</definedName>
    <definedName name="ouio" localSheetId="4" hidden="1">{#N/A,#N/A,FALSE,"부대2"}</definedName>
    <definedName name="ouio" hidden="1">{#N/A,#N/A,FALSE,"부대2"}</definedName>
    <definedName name="p" localSheetId="12">BlankMacro1</definedName>
    <definedName name="p" localSheetId="14">BlankMacro1</definedName>
    <definedName name="p" localSheetId="13">BlankMacro1</definedName>
    <definedName name="p" localSheetId="20">BlankMacro1</definedName>
    <definedName name="p" localSheetId="19">BlankMacro1</definedName>
    <definedName name="p" localSheetId="15">BlankMacro1</definedName>
    <definedName name="p" localSheetId="17">BlankMacro1</definedName>
    <definedName name="p" localSheetId="16">BlankMacro1</definedName>
    <definedName name="p" localSheetId="18">BlankMacro1</definedName>
    <definedName name="p" localSheetId="4">BlankMacro1</definedName>
    <definedName name="p">BlankMacro1</definedName>
    <definedName name="P_A" localSheetId="12">#REF!</definedName>
    <definedName name="P_A" localSheetId="14">#REF!</definedName>
    <definedName name="P_A" localSheetId="13">#REF!</definedName>
    <definedName name="P_A" localSheetId="20">#REF!</definedName>
    <definedName name="P_A" localSheetId="19">#REF!</definedName>
    <definedName name="P_A" localSheetId="15">#REF!</definedName>
    <definedName name="P_A" localSheetId="17">#REF!</definedName>
    <definedName name="P_A" localSheetId="16">#REF!</definedName>
    <definedName name="P_A" localSheetId="18">#REF!</definedName>
    <definedName name="P_A">#REF!</definedName>
    <definedName name="P_D" localSheetId="20">#REF!</definedName>
    <definedName name="P_D" localSheetId="15">#REF!</definedName>
    <definedName name="P_D" localSheetId="17">#REF!</definedName>
    <definedName name="P_D" localSheetId="16">#REF!</definedName>
    <definedName name="P_D" localSheetId="18">#REF!</definedName>
    <definedName name="P_D">#REF!</definedName>
    <definedName name="P_E" localSheetId="20">#REF!</definedName>
    <definedName name="P_E" localSheetId="15">#REF!</definedName>
    <definedName name="P_E" localSheetId="17">#REF!</definedName>
    <definedName name="P_E" localSheetId="16">#REF!</definedName>
    <definedName name="P_E" localSheetId="18">#REF!</definedName>
    <definedName name="P_E">#REF!</definedName>
    <definedName name="P_H2">#REF!</definedName>
    <definedName name="P1X">#REF!</definedName>
    <definedName name="P1Z">#REF!</definedName>
    <definedName name="P1강관파일" localSheetId="20" hidden="1">{#N/A,#N/A,FALSE,"단면 제원"}</definedName>
    <definedName name="P1강관파일" localSheetId="4" hidden="1">{#N/A,#N/A,FALSE,"단면 제원"}</definedName>
    <definedName name="P1강관파일" hidden="1">{#N/A,#N/A,FALSE,"단면 제원"}</definedName>
    <definedName name="P2X" localSheetId="12">#REF!</definedName>
    <definedName name="P2X" localSheetId="14">#REF!</definedName>
    <definedName name="P2X" localSheetId="13">#REF!</definedName>
    <definedName name="P2X" localSheetId="19">#REF!</definedName>
    <definedName name="P2X" localSheetId="15">#REF!</definedName>
    <definedName name="P2X" localSheetId="17">#REF!</definedName>
    <definedName name="P2X" localSheetId="16">#REF!</definedName>
    <definedName name="P2X" localSheetId="18">#REF!</definedName>
    <definedName name="P2X">#REF!</definedName>
    <definedName name="P2Z" localSheetId="12">#REF!</definedName>
    <definedName name="P2Z" localSheetId="14">#REF!</definedName>
    <definedName name="P2Z" localSheetId="13">#REF!</definedName>
    <definedName name="P2Z" localSheetId="19">#REF!</definedName>
    <definedName name="P2Z" localSheetId="15">#REF!</definedName>
    <definedName name="P2Z" localSheetId="17">#REF!</definedName>
    <definedName name="P2Z" localSheetId="16">#REF!</definedName>
    <definedName name="P2Z" localSheetId="18">#REF!</definedName>
    <definedName name="P2Z">#REF!</definedName>
    <definedName name="PB" localSheetId="12">#REF!</definedName>
    <definedName name="PB" localSheetId="14">#REF!</definedName>
    <definedName name="PB" localSheetId="13">#REF!</definedName>
    <definedName name="PB" localSheetId="19">#REF!</definedName>
    <definedName name="PB" localSheetId="15">#REF!</definedName>
    <definedName name="PB" localSheetId="17">#REF!</definedName>
    <definedName name="PB" localSheetId="16">#REF!</definedName>
    <definedName name="PB" localSheetId="18">#REF!</definedName>
    <definedName name="PB">#REF!</definedName>
    <definedName name="PCO">#REF!</definedName>
    <definedName name="PD">#REF!</definedName>
    <definedName name="PEA">#REF!</definedName>
    <definedName name="pet매트">#REF!</definedName>
    <definedName name="pe빗물받이" localSheetId="20" hidden="1">{#N/A,#N/A,FALSE,"현장 NCR 분석";#N/A,#N/A,FALSE,"현장품질감사";#N/A,#N/A,FALSE,"현장품질감사"}</definedName>
    <definedName name="pe빗물받이" localSheetId="4" hidden="1">{#N/A,#N/A,FALSE,"현장 NCR 분석";#N/A,#N/A,FALSE,"현장품질감사";#N/A,#N/A,FALSE,"현장품질감사"}</definedName>
    <definedName name="pe빗물받이" hidden="1">{#N/A,#N/A,FALSE,"현장 NCR 분석";#N/A,#N/A,FALSE,"현장품질감사";#N/A,#N/A,FALSE,"현장품질감사"}</definedName>
    <definedName name="PE이중관집계" localSheetId="12" hidden="1">{"'산출근거'!$B$4:$D$8"}</definedName>
    <definedName name="PE이중관집계" localSheetId="14" hidden="1">{"'산출근거'!$B$4:$D$8"}</definedName>
    <definedName name="PE이중관집계" localSheetId="13" hidden="1">{"'산출근거'!$B$4:$D$8"}</definedName>
    <definedName name="PE이중관집계" localSheetId="20" hidden="1">{"'산출근거'!$B$4:$D$8"}</definedName>
    <definedName name="PE이중관집계" localSheetId="22" hidden="1">{"'산출근거'!$B$4:$D$8"}</definedName>
    <definedName name="PE이중관집계" localSheetId="25" hidden="1">{"'산출근거'!$B$4:$D$8"}</definedName>
    <definedName name="PE이중관집계" localSheetId="19" hidden="1">{"'산출근거'!$B$4:$D$8"}</definedName>
    <definedName name="PE이중관집계" localSheetId="15" hidden="1">{"'산출근거'!$B$4:$D$8"}</definedName>
    <definedName name="PE이중관집계" localSheetId="17" hidden="1">{"'산출근거'!$B$4:$D$8"}</definedName>
    <definedName name="PE이중관집계" localSheetId="16" hidden="1">{"'산출근거'!$B$4:$D$8"}</definedName>
    <definedName name="PE이중관집계" localSheetId="18" hidden="1">{"'산출근거'!$B$4:$D$8"}</definedName>
    <definedName name="PE이중관집계" localSheetId="4" hidden="1">{"'산출근거'!$B$4:$D$8"}</definedName>
    <definedName name="PE이중관집계" hidden="1">{"'산출근거'!$B$4:$D$8"}</definedName>
    <definedName name="pe플륨관">#REF!</definedName>
    <definedName name="PF">#REF!</definedName>
    <definedName name="PFD">#REF!</definedName>
    <definedName name="PG">#REF!</definedName>
    <definedName name="PH">#REF!</definedName>
    <definedName name="PHG">#REF!</definedName>
    <definedName name="PI" localSheetId="12">BlankMacro1</definedName>
    <definedName name="PI" localSheetId="14">BlankMacro1</definedName>
    <definedName name="PI" localSheetId="13">BlankMacro1</definedName>
    <definedName name="PI" localSheetId="20">BlankMacro1</definedName>
    <definedName name="PI" localSheetId="19">BlankMacro1</definedName>
    <definedName name="PI" localSheetId="15">BlankMacro1</definedName>
    <definedName name="PI" localSheetId="17">BlankMacro1</definedName>
    <definedName name="PI" localSheetId="16">BlankMacro1</definedName>
    <definedName name="PI" localSheetId="18">BlankMacro1</definedName>
    <definedName name="PI" localSheetId="4">BlankMacro1</definedName>
    <definedName name="PI">BlankMacro1</definedName>
    <definedName name="PIB" localSheetId="12">#REF!</definedName>
    <definedName name="PIB" localSheetId="14">#REF!</definedName>
    <definedName name="PIB" localSheetId="13">#REF!</definedName>
    <definedName name="PIB" localSheetId="20">#REF!</definedName>
    <definedName name="PIB" localSheetId="19">#REF!</definedName>
    <definedName name="PIB" localSheetId="15">#REF!</definedName>
    <definedName name="PIB" localSheetId="17">#REF!</definedName>
    <definedName name="PIB" localSheetId="16">#REF!</definedName>
    <definedName name="PIB" localSheetId="18">#REF!</definedName>
    <definedName name="PIB">#REF!</definedName>
    <definedName name="PIBA" localSheetId="12">#REF!</definedName>
    <definedName name="PIBA" localSheetId="14">#REF!</definedName>
    <definedName name="PIBA" localSheetId="13">#REF!</definedName>
    <definedName name="PIBA" localSheetId="20">#REF!</definedName>
    <definedName name="PIBA" localSheetId="19">#REF!</definedName>
    <definedName name="PIBA" localSheetId="15">#REF!</definedName>
    <definedName name="PIBA" localSheetId="17">#REF!</definedName>
    <definedName name="PIBA" localSheetId="16">#REF!</definedName>
    <definedName name="PIBA" localSheetId="18">#REF!</definedName>
    <definedName name="PIBA">#REF!</definedName>
    <definedName name="PIPE" localSheetId="20">#REF!</definedName>
    <definedName name="PIPE" localSheetId="15">#REF!</definedName>
    <definedName name="PIPE" localSheetId="17">#REF!</definedName>
    <definedName name="PIPE" localSheetId="16">#REF!</definedName>
    <definedName name="PIPE" localSheetId="18">#REF!</definedName>
    <definedName name="PIPE">#REF!</definedName>
    <definedName name="PIS">#REF!</definedName>
    <definedName name="PL" localSheetId="12">#REF!</definedName>
    <definedName name="PL" localSheetId="14">#REF!</definedName>
    <definedName name="PL" localSheetId="13">#REF!</definedName>
    <definedName name="PL" localSheetId="19">#REF!</definedName>
    <definedName name="PL">[17]교각1!#REF!</definedName>
    <definedName name="PN" localSheetId="12">#REF!</definedName>
    <definedName name="PN" localSheetId="14">#REF!</definedName>
    <definedName name="PN" localSheetId="13">#REF!</definedName>
    <definedName name="PN" localSheetId="19">#REF!</definedName>
    <definedName name="PN">[17]교각1!#REF!</definedName>
    <definedName name="PNLW10" localSheetId="12">#REF!</definedName>
    <definedName name="PNLW10" localSheetId="14">#REF!</definedName>
    <definedName name="PNLW10" localSheetId="13">#REF!</definedName>
    <definedName name="PNLW10" localSheetId="20">#REF!</definedName>
    <definedName name="PNLW10" localSheetId="19">#REF!</definedName>
    <definedName name="PNLW10" localSheetId="15">#REF!</definedName>
    <definedName name="PNLW10" localSheetId="17">#REF!</definedName>
    <definedName name="PNLW10" localSheetId="16">#REF!</definedName>
    <definedName name="PNLW10" localSheetId="18">#REF!</definedName>
    <definedName name="PNLW10">#REF!</definedName>
    <definedName name="PNLW8" localSheetId="20">#REF!</definedName>
    <definedName name="PNLW8" localSheetId="15">#REF!</definedName>
    <definedName name="PNLW8" localSheetId="17">#REF!</definedName>
    <definedName name="PNLW8" localSheetId="16">#REF!</definedName>
    <definedName name="PNLW8" localSheetId="18">#REF!</definedName>
    <definedName name="PNLW8">#REF!</definedName>
    <definedName name="PO" localSheetId="20">#REF!</definedName>
    <definedName name="PO" localSheetId="15">#REF!</definedName>
    <definedName name="PO" localSheetId="17">#REF!</definedName>
    <definedName name="PO" localSheetId="16">#REF!</definedName>
    <definedName name="PO" localSheetId="18">#REF!</definedName>
    <definedName name="PO">#REF!</definedName>
    <definedName name="POT_BEARING">#REF!</definedName>
    <definedName name="PP">#REF!</definedName>
    <definedName name="PPP" localSheetId="12">BlankMacro1</definedName>
    <definedName name="PPP" localSheetId="14">BlankMacro1</definedName>
    <definedName name="PPP" localSheetId="13">BlankMacro1</definedName>
    <definedName name="PPP" localSheetId="19">BlankMacro1</definedName>
    <definedName name="PPP">#REF!</definedName>
    <definedName name="pppp" localSheetId="12">#REF!</definedName>
    <definedName name="pppp" localSheetId="14">#REF!</definedName>
    <definedName name="pppp" localSheetId="13">#REF!</definedName>
    <definedName name="pppp" localSheetId="19">#REF!</definedName>
    <definedName name="pppp">#REF!</definedName>
    <definedName name="pppppp">#REF!</definedName>
    <definedName name="ppppppppp">#REF!</definedName>
    <definedName name="ppppppppppppp">#REF!</definedName>
    <definedName name="ppppppppppppppp">#REF!</definedName>
    <definedName name="pp마대">#REF!</definedName>
    <definedName name="PQ">#REF!</definedName>
    <definedName name="Print">#REF!</definedName>
    <definedName name="PRINT.TIELES">#REF!</definedName>
    <definedName name="PRINT.TITELS">#REF!</definedName>
    <definedName name="PRINT.TITLES">#REF!</definedName>
    <definedName name="_xlnm.Print_Area" localSheetId="12">'34-0-10-0(솎)'!$A$1:$L$66</definedName>
    <definedName name="_xlnm.Print_Area" localSheetId="14">'40-0-8-1(어린)'!$A$1:$L$57</definedName>
    <definedName name="_xlnm.Print_Area" localSheetId="13">'60-0-16-0(어린)'!$A$1:$L$57</definedName>
    <definedName name="_xlnm.Print_Area" localSheetId="0">간지!$A$1:$H$439</definedName>
    <definedName name="_xlnm.Print_Area" localSheetId="2">결재!$A$1:$T$22</definedName>
    <definedName name="_xlnm.Print_Area" localSheetId="20">경사도분석!$A$1:$AB$140,경사도분석!$AD$1:$BE$140,경사도분석!$BG$1:$CH$140</definedName>
    <definedName name="_xlnm.Print_Area" localSheetId="22">공사원가제비율!$B$2:$FH$120</definedName>
    <definedName name="_xlnm.Print_Area" localSheetId="21">기초자료!$A$1:$F$40</definedName>
    <definedName name="_xlnm.Print_Area" localSheetId="25">등록증사본!$A$1:$AB$279</definedName>
    <definedName name="_xlnm.Print_Area" localSheetId="3">목차!$A$1:$P$27</definedName>
    <definedName name="_xlnm.Print_Area" localSheetId="11">설계내역서!$B$1:$Q$11</definedName>
    <definedName name="_xlnm.Print_Area" localSheetId="5">설계설명서!$A$1:$O$131</definedName>
    <definedName name="_xlnm.Print_Area" localSheetId="19">소나무재선충!$A$1:$G$18</definedName>
    <definedName name="_xlnm.Print_Area" localSheetId="15">'시34-0-10-0'!$A$1:$W$105</definedName>
    <definedName name="_xlnm.Print_Area" localSheetId="17">'시40-0-8-1(어린)'!$A$1:$W$74</definedName>
    <definedName name="_xlnm.Print_Area" localSheetId="16">'시60-0-16-0(어린)'!$A$1:$W$74</definedName>
    <definedName name="_xlnm.Print_Area" localSheetId="6">예정공정표!$A$1:$Z$16</definedName>
    <definedName name="_xlnm.Print_Area" localSheetId="9">원가계산서!$A$1:$H$33</definedName>
    <definedName name="_xlnm.Print_Area" localSheetId="24">자재!$A$1:$F$102</definedName>
    <definedName name="_xlnm.Print_Area" localSheetId="7">작업기간산출!$A$1:$U$26</definedName>
    <definedName name="_xlnm.Print_Area" localSheetId="10">총괄설계내역서!$B$1:$Q$9</definedName>
    <definedName name="_xlnm.Print_Area" localSheetId="18">표준지좌표!$A$1:$E$13</definedName>
    <definedName name="_xlnm.Print_Area" localSheetId="1">표지!$A$1:$AA$25,표지!$AC$1:$AC$25</definedName>
    <definedName name="_xlnm.Print_Area" localSheetId="8">필지조서!$B$1:$M$16</definedName>
    <definedName name="_xlnm.Print_Area" localSheetId="4">현장사진!$A$1:$O$48,현장사진!$A$50:$O$97,현장사진!$Q$1:$AE$48,현장사진!$Q$50:$AE$97,현장사진!$AG$1:$AU$48</definedName>
    <definedName name="_xlnm.Print_Area">#REF!</definedName>
    <definedName name="PRINT_AREA_MI" localSheetId="12">#REF!</definedName>
    <definedName name="PRINT_AREA_MI" localSheetId="14">#REF!</definedName>
    <definedName name="PRINT_AREA_MI" localSheetId="13">#REF!</definedName>
    <definedName name="Print_Area_MI" localSheetId="20">#REF!</definedName>
    <definedName name="PRINT_AREA_MI" localSheetId="19">#REF!</definedName>
    <definedName name="Print_Area_MI" localSheetId="15">#REF!</definedName>
    <definedName name="Print_Area_MI" localSheetId="17">#REF!</definedName>
    <definedName name="Print_Area_MI" localSheetId="16">#REF!</definedName>
    <definedName name="Print_Area_MI" localSheetId="18">#REF!</definedName>
    <definedName name="Print_Area_MI">#REF!</definedName>
    <definedName name="PRINT_AREA_MI1" localSheetId="20">#REF!</definedName>
    <definedName name="PRINT_AREA_MI1" localSheetId="15">#REF!</definedName>
    <definedName name="PRINT_AREA_MI1" localSheetId="17">#REF!</definedName>
    <definedName name="PRINT_AREA_MI1" localSheetId="16">#REF!</definedName>
    <definedName name="PRINT_AREA_MI1" localSheetId="18">#REF!</definedName>
    <definedName name="PRINT_AREA_MI1">#REF!</definedName>
    <definedName name="PRINT_T">#REF!</definedName>
    <definedName name="print_tieles">#REF!</definedName>
    <definedName name="print_titele">#REF!</definedName>
    <definedName name="PRINT_TITELES">#REF!</definedName>
    <definedName name="print_tites">#REF!</definedName>
    <definedName name="PRINT_TITLE">#REF!</definedName>
    <definedName name="_xlnm.Print_Titles" localSheetId="20">#REF!</definedName>
    <definedName name="_xlnm.Print_Titles" localSheetId="19">#REF!</definedName>
    <definedName name="_xlnm.Print_Titles" localSheetId="18">표준지좌표!$1:$3</definedName>
    <definedName name="_xlnm.Print_Titles" localSheetId="8">필지조서!$1:$6</definedName>
    <definedName name="_xlnm.Print_Titles">#REF!</definedName>
    <definedName name="PRINT_TITLES_MI" localSheetId="12">#REF!</definedName>
    <definedName name="PRINT_TITLES_MI" localSheetId="14">#REF!</definedName>
    <definedName name="PRINT_TITLES_MI" localSheetId="13">#REF!</definedName>
    <definedName name="Print_Titles_MI" localSheetId="20">#REF!</definedName>
    <definedName name="PRINT_TITLES_MI" localSheetId="19">#REF!</definedName>
    <definedName name="Print_Titles_MI" localSheetId="15">#REF!</definedName>
    <definedName name="Print_Titles_MI" localSheetId="17">#REF!</definedName>
    <definedName name="Print_Titles_MI" localSheetId="16">#REF!</definedName>
    <definedName name="Print_Titles_MI" localSheetId="18">#REF!</definedName>
    <definedName name="Print_Titles_MI">#REF!</definedName>
    <definedName name="PRINT_TITLES_MI1" localSheetId="20">#REF!</definedName>
    <definedName name="PRINT_TITLES_MI1" localSheetId="15">#REF!</definedName>
    <definedName name="PRINT_TITLES_MI1" localSheetId="17">#REF!</definedName>
    <definedName name="PRINT_TITLES_MI1" localSheetId="16">#REF!</definedName>
    <definedName name="PRINT_TITLES_MI1" localSheetId="18">#REF!</definedName>
    <definedName name="PRINT_TITLES_MI1">#REF!</definedName>
    <definedName name="print_tltes">#REF!</definedName>
    <definedName name="prints_title">#REF!</definedName>
    <definedName name="PS">#REF!</definedName>
    <definedName name="PT" localSheetId="12">#REF!</definedName>
    <definedName name="PT" localSheetId="14">#REF!</definedName>
    <definedName name="PT" localSheetId="13">#REF!</definedName>
    <definedName name="PT" localSheetId="19">#REF!</definedName>
    <definedName name="PT">[17]교각1!#REF!</definedName>
    <definedName name="PUMP" localSheetId="12">#REF!</definedName>
    <definedName name="PUMP" localSheetId="14">#REF!</definedName>
    <definedName name="PUMP" localSheetId="13">#REF!</definedName>
    <definedName name="PUMP" localSheetId="20">#REF!</definedName>
    <definedName name="PUMP" localSheetId="19">#REF!</definedName>
    <definedName name="PUMP" localSheetId="15">#REF!</definedName>
    <definedName name="PUMP" localSheetId="17">#REF!</definedName>
    <definedName name="PUMP" localSheetId="16">#REF!</definedName>
    <definedName name="PUMP" localSheetId="18">#REF!</definedName>
    <definedName name="PUMP">#REF!</definedName>
    <definedName name="PV100경" localSheetId="20">#REF!</definedName>
    <definedName name="PV100경" localSheetId="15">#REF!</definedName>
    <definedName name="PV100경" localSheetId="17">#REF!</definedName>
    <definedName name="PV100경" localSheetId="16">#REF!</definedName>
    <definedName name="PV100경" localSheetId="18">#REF!</definedName>
    <definedName name="PV100경">#REF!</definedName>
    <definedName name="PV100노" localSheetId="20">#REF!</definedName>
    <definedName name="PV100노" localSheetId="15">#REF!</definedName>
    <definedName name="PV100노" localSheetId="17">#REF!</definedName>
    <definedName name="PV100노" localSheetId="16">#REF!</definedName>
    <definedName name="PV100노" localSheetId="18">#REF!</definedName>
    <definedName name="PV100노">#REF!</definedName>
    <definedName name="PV100재">#REF!</definedName>
    <definedName name="PV150경">#REF!</definedName>
    <definedName name="PV150노">#REF!</definedName>
    <definedName name="PV150재">#REF!</definedName>
    <definedName name="PV40경">#REF!</definedName>
    <definedName name="PV40노">#REF!</definedName>
    <definedName name="PV40재">#REF!</definedName>
    <definedName name="PV50경">#REF!</definedName>
    <definedName name="PV50노">#REF!</definedName>
    <definedName name="PV50재">#REF!</definedName>
    <definedName name="PVCELBOW100">#REF!</definedName>
    <definedName name="PVCELBOW125">#REF!</definedName>
    <definedName name="PVCELBOW150">#REF!</definedName>
    <definedName name="PVCTEE150">#REF!</definedName>
    <definedName name="PVC접합제">#REF!</definedName>
    <definedName name="PVC지수판">#REF!</definedName>
    <definedName name="pvc코팅망">#REF!</definedName>
    <definedName name="pvc코팅선">#REF!</definedName>
    <definedName name="pvc파이프100">#REF!</definedName>
    <definedName name="PWP">#REF!</definedName>
    <definedName name="PWS">#REF!</definedName>
    <definedName name="PWW">#REF!</definedName>
    <definedName name="q" localSheetId="20" hidden="1">#REF!</definedName>
    <definedName name="q" localSheetId="22" hidden="1">#REF!</definedName>
    <definedName name="q" localSheetId="10" hidden="1">#REF!</definedName>
    <definedName name="q" localSheetId="4" hidden="1">#REF!</definedName>
    <definedName name="q" hidden="1">#REF!</definedName>
    <definedName name="q234562456" localSheetId="20" hidden="1">{"'용역비'!$A$4:$C$8"}</definedName>
    <definedName name="q234562456" localSheetId="4" hidden="1">{"'용역비'!$A$4:$C$8"}</definedName>
    <definedName name="q234562456" hidden="1">{"'용역비'!$A$4:$C$8"}</definedName>
    <definedName name="Q3WEE" localSheetId="12" hidden="1">{#N/A,#N/A,FALSE,"조골재"}</definedName>
    <definedName name="Q3WEE" localSheetId="14" hidden="1">{#N/A,#N/A,FALSE,"조골재"}</definedName>
    <definedName name="Q3WEE" localSheetId="13" hidden="1">{#N/A,#N/A,FALSE,"조골재"}</definedName>
    <definedName name="Q3WEE" localSheetId="20" hidden="1">{#N/A,#N/A,FALSE,"조골재"}</definedName>
    <definedName name="Q3WEE" localSheetId="22" hidden="1">{#N/A,#N/A,FALSE,"조골재"}</definedName>
    <definedName name="Q3WEE" localSheetId="25" hidden="1">{#N/A,#N/A,FALSE,"조골재"}</definedName>
    <definedName name="Q3WEE" localSheetId="19" hidden="1">{#N/A,#N/A,FALSE,"조골재"}</definedName>
    <definedName name="Q3WEE" localSheetId="15" hidden="1">{#N/A,#N/A,FALSE,"조골재"}</definedName>
    <definedName name="Q3WEE" localSheetId="17" hidden="1">{#N/A,#N/A,FALSE,"조골재"}</definedName>
    <definedName name="Q3WEE" localSheetId="16" hidden="1">{#N/A,#N/A,FALSE,"조골재"}</definedName>
    <definedName name="Q3WEE" localSheetId="18" hidden="1">{#N/A,#N/A,FALSE,"조골재"}</definedName>
    <definedName name="Q3WEE" localSheetId="4" hidden="1">{#N/A,#N/A,FALSE,"조골재"}</definedName>
    <definedName name="Q3WEE" hidden="1">{#N/A,#N/A,FALSE,"조골재"}</definedName>
    <definedName name="QA">#REF!</definedName>
    <definedName name="QAE">#REF!</definedName>
    <definedName name="QAQA">#REF!</definedName>
    <definedName name="qertuer" localSheetId="12" hidden="1">{#N/A,#N/A,FALSE,"포장2"}</definedName>
    <definedName name="qertuer" localSheetId="14" hidden="1">{#N/A,#N/A,FALSE,"포장2"}</definedName>
    <definedName name="qertuer" localSheetId="13" hidden="1">{#N/A,#N/A,FALSE,"포장2"}</definedName>
    <definedName name="qertuer" localSheetId="20" hidden="1">{#N/A,#N/A,FALSE,"포장2"}</definedName>
    <definedName name="qertuer" localSheetId="22" hidden="1">{#N/A,#N/A,FALSE,"포장2"}</definedName>
    <definedName name="qertuer" localSheetId="25" hidden="1">{#N/A,#N/A,FALSE,"포장2"}</definedName>
    <definedName name="qertuer" localSheetId="19" hidden="1">{#N/A,#N/A,FALSE,"포장2"}</definedName>
    <definedName name="qertuer" localSheetId="15" hidden="1">{#N/A,#N/A,FALSE,"포장2"}</definedName>
    <definedName name="qertuer" localSheetId="17" hidden="1">{#N/A,#N/A,FALSE,"포장2"}</definedName>
    <definedName name="qertuer" localSheetId="16" hidden="1">{#N/A,#N/A,FALSE,"포장2"}</definedName>
    <definedName name="qertuer" localSheetId="18" hidden="1">{#N/A,#N/A,FALSE,"포장2"}</definedName>
    <definedName name="qertuer" localSheetId="4" hidden="1">{#N/A,#N/A,FALSE,"포장2"}</definedName>
    <definedName name="qertuer" hidden="1">{#N/A,#N/A,FALSE,"포장2"}</definedName>
    <definedName name="qfgegq" localSheetId="12" hidden="1">{#N/A,#N/A,FALSE,"구조2"}</definedName>
    <definedName name="qfgegq" localSheetId="14" hidden="1">{#N/A,#N/A,FALSE,"구조2"}</definedName>
    <definedName name="qfgegq" localSheetId="13" hidden="1">{#N/A,#N/A,FALSE,"구조2"}</definedName>
    <definedName name="qfgegq" localSheetId="20" hidden="1">{#N/A,#N/A,FALSE,"구조2"}</definedName>
    <definedName name="qfgegq" localSheetId="22" hidden="1">{#N/A,#N/A,FALSE,"구조2"}</definedName>
    <definedName name="qfgegq" localSheetId="25" hidden="1">{#N/A,#N/A,FALSE,"구조2"}</definedName>
    <definedName name="qfgegq" localSheetId="19" hidden="1">{#N/A,#N/A,FALSE,"구조2"}</definedName>
    <definedName name="qfgegq" localSheetId="15" hidden="1">{#N/A,#N/A,FALSE,"구조2"}</definedName>
    <definedName name="qfgegq" localSheetId="17" hidden="1">{#N/A,#N/A,FALSE,"구조2"}</definedName>
    <definedName name="qfgegq" localSheetId="16" hidden="1">{#N/A,#N/A,FALSE,"구조2"}</definedName>
    <definedName name="qfgegq" localSheetId="18" hidden="1">{#N/A,#N/A,FALSE,"구조2"}</definedName>
    <definedName name="qfgegq" localSheetId="4" hidden="1">{#N/A,#N/A,FALSE,"구조2"}</definedName>
    <definedName name="qfgegq" hidden="1">{#N/A,#N/A,FALSE,"구조2"}</definedName>
    <definedName name="qgergerw" localSheetId="12" hidden="1">{#N/A,#N/A,FALSE,"배수1"}</definedName>
    <definedName name="qgergerw" localSheetId="14" hidden="1">{#N/A,#N/A,FALSE,"배수1"}</definedName>
    <definedName name="qgergerw" localSheetId="13" hidden="1">{#N/A,#N/A,FALSE,"배수1"}</definedName>
    <definedName name="qgergerw" localSheetId="20" hidden="1">{#N/A,#N/A,FALSE,"배수1"}</definedName>
    <definedName name="qgergerw" localSheetId="22" hidden="1">{#N/A,#N/A,FALSE,"배수1"}</definedName>
    <definedName name="qgergerw" localSheetId="25" hidden="1">{#N/A,#N/A,FALSE,"배수1"}</definedName>
    <definedName name="qgergerw" localSheetId="19" hidden="1">{#N/A,#N/A,FALSE,"배수1"}</definedName>
    <definedName name="qgergerw" localSheetId="15" hidden="1">{#N/A,#N/A,FALSE,"배수1"}</definedName>
    <definedName name="qgergerw" localSheetId="17" hidden="1">{#N/A,#N/A,FALSE,"배수1"}</definedName>
    <definedName name="qgergerw" localSheetId="16" hidden="1">{#N/A,#N/A,FALSE,"배수1"}</definedName>
    <definedName name="qgergerw" localSheetId="18" hidden="1">{#N/A,#N/A,FALSE,"배수1"}</definedName>
    <definedName name="qgergerw" localSheetId="4" hidden="1">{#N/A,#N/A,FALSE,"배수1"}</definedName>
    <definedName name="qgergerw" hidden="1">{#N/A,#N/A,FALSE,"배수1"}</definedName>
    <definedName name="qhfld" localSheetId="20" hidden="1">{#N/A,#N/A,FALSE,"포장2"}</definedName>
    <definedName name="qhfld" localSheetId="4" hidden="1">{#N/A,#N/A,FALSE,"포장2"}</definedName>
    <definedName name="qhfld" hidden="1">{#N/A,#N/A,FALSE,"포장2"}</definedName>
    <definedName name="qkf" localSheetId="20" hidden="1">{#N/A,#N/A,FALSE,"현장 NCR 분석";#N/A,#N/A,FALSE,"현장품질감사";#N/A,#N/A,FALSE,"현장품질감사"}</definedName>
    <definedName name="qkf" localSheetId="4" hidden="1">{#N/A,#N/A,FALSE,"현장 NCR 분석";#N/A,#N/A,FALSE,"현장품질감사";#N/A,#N/A,FALSE,"현장품질감사"}</definedName>
    <definedName name="qkf" hidden="1">{#N/A,#N/A,FALSE,"현장 NCR 분석";#N/A,#N/A,FALSE,"현장품질감사";#N/A,#N/A,FALSE,"현장품질감사"}</definedName>
    <definedName name="QKQH" localSheetId="12">#REF!</definedName>
    <definedName name="QKQH" localSheetId="14">#REF!</definedName>
    <definedName name="QKQH" localSheetId="13">#REF!</definedName>
    <definedName name="QKQH" localSheetId="19">#REF!</definedName>
    <definedName name="QKQH" localSheetId="15">#REF!</definedName>
    <definedName name="QKQH" localSheetId="17">#REF!</definedName>
    <definedName name="QKQH" localSheetId="16">#REF!</definedName>
    <definedName name="QKQH" localSheetId="18">#REF!</definedName>
    <definedName name="QKQH">#REF!</definedName>
    <definedName name="qkr" localSheetId="12">#REF!</definedName>
    <definedName name="qkr" localSheetId="14">#REF!</definedName>
    <definedName name="qkr" localSheetId="13">#REF!</definedName>
    <definedName name="qkr" localSheetId="19">#REF!</definedName>
    <definedName name="qkr" localSheetId="15">#REF!</definedName>
    <definedName name="qkr" localSheetId="17">#REF!</definedName>
    <definedName name="qkr" localSheetId="16">#REF!</definedName>
    <definedName name="qkr" localSheetId="18">#REF!</definedName>
    <definedName name="qkr">#REF!</definedName>
    <definedName name="QL" localSheetId="12">#REF!</definedName>
    <definedName name="QL" localSheetId="14">#REF!</definedName>
    <definedName name="QL" localSheetId="13">#REF!</definedName>
    <definedName name="QL" localSheetId="19">#REF!</definedName>
    <definedName name="QL">#REF!</definedName>
    <definedName name="qndnjseork" localSheetId="20" hidden="1">{#N/A,#N/A,FALSE,"배수2"}</definedName>
    <definedName name="qndnjseork" localSheetId="4" hidden="1">{#N/A,#N/A,FALSE,"배수2"}</definedName>
    <definedName name="qndnjseork" hidden="1">{#N/A,#N/A,FALSE,"배수2"}</definedName>
    <definedName name="qor" localSheetId="12" hidden="1">#REF!</definedName>
    <definedName name="qor" localSheetId="14" hidden="1">#REF!</definedName>
    <definedName name="qor" localSheetId="13" hidden="1">#REF!</definedName>
    <definedName name="qor" localSheetId="19" hidden="1">#REF!</definedName>
    <definedName name="qor" hidden="1">[34]실행철강하도!$A$1:$A$4</definedName>
    <definedName name="QQ" localSheetId="12">#REF!</definedName>
    <definedName name="QQ" localSheetId="14">#REF!</definedName>
    <definedName name="QQ" localSheetId="13">#REF!</definedName>
    <definedName name="qq" localSheetId="20">#REF!</definedName>
    <definedName name="QQ" localSheetId="19">#REF!</definedName>
    <definedName name="qq" localSheetId="15">#REF!</definedName>
    <definedName name="qq" localSheetId="17">#REF!</definedName>
    <definedName name="qq" localSheetId="16">#REF!</definedName>
    <definedName name="qq" localSheetId="18">#REF!</definedName>
    <definedName name="qq">#REF!</definedName>
    <definedName name="qqaa" localSheetId="20">#REF!</definedName>
    <definedName name="qqaa" localSheetId="15">#REF!</definedName>
    <definedName name="qqaa" localSheetId="17">#REF!</definedName>
    <definedName name="qqaa" localSheetId="16">#REF!</definedName>
    <definedName name="qqaa" localSheetId="18">#REF!</definedName>
    <definedName name="qqaa">#REF!</definedName>
    <definedName name="QQQ" localSheetId="20" hidden="1">#REF!</definedName>
    <definedName name="QQQ" localSheetId="22" hidden="1">#REF!</definedName>
    <definedName name="QQQ" localSheetId="24" hidden="1">#REF!</definedName>
    <definedName name="QQQ" localSheetId="10" hidden="1">#REF!</definedName>
    <definedName name="QQQ" localSheetId="8" hidden="1">#REF!</definedName>
    <definedName name="QQQ" localSheetId="4" hidden="1">#REF!</definedName>
    <definedName name="QQQ" hidden="1">#REF!</definedName>
    <definedName name="QQQQ">#REF!</definedName>
    <definedName name="qqqqq">#REF!</definedName>
    <definedName name="qqqqqqqqqqqq">#REF!</definedName>
    <definedName name="qqqqqqqqqqqqqqqqqqqqqq">#REF!</definedName>
    <definedName name="qrew" localSheetId="12" hidden="1">{#N/A,#N/A,FALSE,"부대2"}</definedName>
    <definedName name="qrew" localSheetId="14" hidden="1">{#N/A,#N/A,FALSE,"부대2"}</definedName>
    <definedName name="qrew" localSheetId="13" hidden="1">{#N/A,#N/A,FALSE,"부대2"}</definedName>
    <definedName name="qrew" localSheetId="20" hidden="1">{#N/A,#N/A,FALSE,"부대2"}</definedName>
    <definedName name="qrew" localSheetId="22" hidden="1">{#N/A,#N/A,FALSE,"부대2"}</definedName>
    <definedName name="qrew" localSheetId="25" hidden="1">{#N/A,#N/A,FALSE,"부대2"}</definedName>
    <definedName name="qrew" localSheetId="19" hidden="1">{#N/A,#N/A,FALSE,"부대2"}</definedName>
    <definedName name="qrew" localSheetId="15" hidden="1">{#N/A,#N/A,FALSE,"부대2"}</definedName>
    <definedName name="qrew" localSheetId="17" hidden="1">{#N/A,#N/A,FALSE,"부대2"}</definedName>
    <definedName name="qrew" localSheetId="16" hidden="1">{#N/A,#N/A,FALSE,"부대2"}</definedName>
    <definedName name="qrew" localSheetId="18" hidden="1">{#N/A,#N/A,FALSE,"부대2"}</definedName>
    <definedName name="qrew" localSheetId="4" hidden="1">{#N/A,#N/A,FALSE,"부대2"}</definedName>
    <definedName name="qrew" hidden="1">{#N/A,#N/A,FALSE,"부대2"}</definedName>
    <definedName name="QW" localSheetId="12" hidden="1">{#N/A,#N/A,FALSE,"배수2"}</definedName>
    <definedName name="QW" localSheetId="14" hidden="1">{#N/A,#N/A,FALSE,"배수2"}</definedName>
    <definedName name="QW" localSheetId="13" hidden="1">{#N/A,#N/A,FALSE,"배수2"}</definedName>
    <definedName name="QW" localSheetId="20" hidden="1">{#N/A,#N/A,FALSE,"배수2"}</definedName>
    <definedName name="QW" localSheetId="22" hidden="1">{#N/A,#N/A,FALSE,"배수2"}</definedName>
    <definedName name="QW" localSheetId="25" hidden="1">{#N/A,#N/A,FALSE,"배수2"}</definedName>
    <definedName name="QW" localSheetId="19" hidden="1">{#N/A,#N/A,FALSE,"배수2"}</definedName>
    <definedName name="QW" localSheetId="15" hidden="1">{#N/A,#N/A,FALSE,"배수2"}</definedName>
    <definedName name="QW" localSheetId="17" hidden="1">{#N/A,#N/A,FALSE,"배수2"}</definedName>
    <definedName name="QW" localSheetId="16" hidden="1">{#N/A,#N/A,FALSE,"배수2"}</definedName>
    <definedName name="QW" localSheetId="18" hidden="1">{#N/A,#N/A,FALSE,"배수2"}</definedName>
    <definedName name="QW" localSheetId="4" hidden="1">{#N/A,#N/A,FALSE,"배수2"}</definedName>
    <definedName name="QW" hidden="1">{#N/A,#N/A,FALSE,"배수2"}</definedName>
    <definedName name="qwe">#REF!</definedName>
    <definedName name="qwedfgt" hidden="1">#REF!</definedName>
    <definedName name="qwef" localSheetId="12" hidden="1">{#N/A,#N/A,FALSE,"골재소요량";#N/A,#N/A,FALSE,"골재소요량"}</definedName>
    <definedName name="qwef" localSheetId="14" hidden="1">{#N/A,#N/A,FALSE,"골재소요량";#N/A,#N/A,FALSE,"골재소요량"}</definedName>
    <definedName name="qwef" localSheetId="13" hidden="1">{#N/A,#N/A,FALSE,"골재소요량";#N/A,#N/A,FALSE,"골재소요량"}</definedName>
    <definedName name="qwef" localSheetId="20" hidden="1">{#N/A,#N/A,FALSE,"골재소요량";#N/A,#N/A,FALSE,"골재소요량"}</definedName>
    <definedName name="qwef" localSheetId="22" hidden="1">{#N/A,#N/A,FALSE,"골재소요량";#N/A,#N/A,FALSE,"골재소요량"}</definedName>
    <definedName name="qwef" localSheetId="25" hidden="1">{#N/A,#N/A,FALSE,"골재소요량";#N/A,#N/A,FALSE,"골재소요량"}</definedName>
    <definedName name="qwef" localSheetId="19" hidden="1">{#N/A,#N/A,FALSE,"골재소요량";#N/A,#N/A,FALSE,"골재소요량"}</definedName>
    <definedName name="qwef" localSheetId="15" hidden="1">{#N/A,#N/A,FALSE,"골재소요량";#N/A,#N/A,FALSE,"골재소요량"}</definedName>
    <definedName name="qwef" localSheetId="17" hidden="1">{#N/A,#N/A,FALSE,"골재소요량";#N/A,#N/A,FALSE,"골재소요량"}</definedName>
    <definedName name="qwef" localSheetId="16" hidden="1">{#N/A,#N/A,FALSE,"골재소요량";#N/A,#N/A,FALSE,"골재소요량"}</definedName>
    <definedName name="qwef" localSheetId="18" hidden="1">{#N/A,#N/A,FALSE,"골재소요량";#N/A,#N/A,FALSE,"골재소요량"}</definedName>
    <definedName name="qwef" localSheetId="4" hidden="1">{#N/A,#N/A,FALSE,"골재소요량";#N/A,#N/A,FALSE,"골재소요량"}</definedName>
    <definedName name="qwef" hidden="1">{#N/A,#N/A,FALSE,"골재소요량";#N/A,#N/A,FALSE,"골재소요량"}</definedName>
    <definedName name="QWER" localSheetId="20" hidden="1">{#N/A,#N/A,FALSE,"이태원철근"}</definedName>
    <definedName name="QWER" localSheetId="4" hidden="1">{#N/A,#N/A,FALSE,"이태원철근"}</definedName>
    <definedName name="QWER" hidden="1">{#N/A,#N/A,FALSE,"이태원철근"}</definedName>
    <definedName name="qwerdsf" localSheetId="12" hidden="1">{#N/A,#N/A,FALSE,"포장단가"}</definedName>
    <definedName name="qwerdsf" localSheetId="14" hidden="1">{#N/A,#N/A,FALSE,"포장단가"}</definedName>
    <definedName name="qwerdsf" localSheetId="13" hidden="1">{#N/A,#N/A,FALSE,"포장단가"}</definedName>
    <definedName name="qwerdsf" localSheetId="20" hidden="1">{#N/A,#N/A,FALSE,"포장단가"}</definedName>
    <definedName name="qwerdsf" localSheetId="22" hidden="1">{#N/A,#N/A,FALSE,"포장단가"}</definedName>
    <definedName name="qwerdsf" localSheetId="25" hidden="1">{#N/A,#N/A,FALSE,"포장단가"}</definedName>
    <definedName name="qwerdsf" localSheetId="19" hidden="1">{#N/A,#N/A,FALSE,"포장단가"}</definedName>
    <definedName name="qwerdsf" localSheetId="15" hidden="1">{#N/A,#N/A,FALSE,"포장단가"}</definedName>
    <definedName name="qwerdsf" localSheetId="17" hidden="1">{#N/A,#N/A,FALSE,"포장단가"}</definedName>
    <definedName name="qwerdsf" localSheetId="16" hidden="1">{#N/A,#N/A,FALSE,"포장단가"}</definedName>
    <definedName name="qwerdsf" localSheetId="18" hidden="1">{#N/A,#N/A,FALSE,"포장단가"}</definedName>
    <definedName name="qwerdsf" localSheetId="4" hidden="1">{#N/A,#N/A,FALSE,"포장단가"}</definedName>
    <definedName name="qwerdsf" hidden="1">{#N/A,#N/A,FALSE,"포장단가"}</definedName>
    <definedName name="QWERQWER" hidden="1">#REF!</definedName>
    <definedName name="QWERT" hidden="1">#REF!</definedName>
    <definedName name="qwf" localSheetId="12" hidden="1">{#N/A,#N/A,FALSE,"포장2"}</definedName>
    <definedName name="qwf" localSheetId="14" hidden="1">{#N/A,#N/A,FALSE,"포장2"}</definedName>
    <definedName name="qwf" localSheetId="13" hidden="1">{#N/A,#N/A,FALSE,"포장2"}</definedName>
    <definedName name="qwf" localSheetId="20" hidden="1">{#N/A,#N/A,FALSE,"포장2"}</definedName>
    <definedName name="qwf" localSheetId="22" hidden="1">{#N/A,#N/A,FALSE,"포장2"}</definedName>
    <definedName name="qwf" localSheetId="25" hidden="1">{#N/A,#N/A,FALSE,"포장2"}</definedName>
    <definedName name="qwf" localSheetId="19" hidden="1">{#N/A,#N/A,FALSE,"포장2"}</definedName>
    <definedName name="qwf" localSheetId="15" hidden="1">{#N/A,#N/A,FALSE,"포장2"}</definedName>
    <definedName name="qwf" localSheetId="17" hidden="1">{#N/A,#N/A,FALSE,"포장2"}</definedName>
    <definedName name="qwf" localSheetId="16" hidden="1">{#N/A,#N/A,FALSE,"포장2"}</definedName>
    <definedName name="qwf" localSheetId="18" hidden="1">{#N/A,#N/A,FALSE,"포장2"}</definedName>
    <definedName name="qwf" localSheetId="4" hidden="1">{#N/A,#N/A,FALSE,"포장2"}</definedName>
    <definedName name="qwf" hidden="1">{#N/A,#N/A,FALSE,"포장2"}</definedName>
    <definedName name="QWQ" localSheetId="20" hidden="1">{#N/A,#N/A,FALSE,"배수2"}</definedName>
    <definedName name="QWQ" localSheetId="4" hidden="1">{#N/A,#N/A,FALSE,"배수2"}</definedName>
    <definedName name="QWQ" hidden="1">{#N/A,#N/A,FALSE,"배수2"}</definedName>
    <definedName name="QWQW">#REF!</definedName>
    <definedName name="qwreq" localSheetId="12" hidden="1">{#N/A,#N/A,FALSE,"포장단가"}</definedName>
    <definedName name="qwreq" localSheetId="14" hidden="1">{#N/A,#N/A,FALSE,"포장단가"}</definedName>
    <definedName name="qwreq" localSheetId="13" hidden="1">{#N/A,#N/A,FALSE,"포장단가"}</definedName>
    <definedName name="qwreq" localSheetId="20" hidden="1">{#N/A,#N/A,FALSE,"포장단가"}</definedName>
    <definedName name="qwreq" localSheetId="22" hidden="1">{#N/A,#N/A,FALSE,"포장단가"}</definedName>
    <definedName name="qwreq" localSheetId="25" hidden="1">{#N/A,#N/A,FALSE,"포장단가"}</definedName>
    <definedName name="qwreq" localSheetId="19" hidden="1">{#N/A,#N/A,FALSE,"포장단가"}</definedName>
    <definedName name="qwreq" localSheetId="15" hidden="1">{#N/A,#N/A,FALSE,"포장단가"}</definedName>
    <definedName name="qwreq" localSheetId="17" hidden="1">{#N/A,#N/A,FALSE,"포장단가"}</definedName>
    <definedName name="qwreq" localSheetId="16" hidden="1">{#N/A,#N/A,FALSE,"포장단가"}</definedName>
    <definedName name="qwreq" localSheetId="18" hidden="1">{#N/A,#N/A,FALSE,"포장단가"}</definedName>
    <definedName name="qwreq" localSheetId="4" hidden="1">{#N/A,#N/A,FALSE,"포장단가"}</definedName>
    <definedName name="qwreq" hidden="1">{#N/A,#N/A,FALSE,"포장단가"}</definedName>
    <definedName name="QWS" hidden="1">#REF!</definedName>
    <definedName name="qyk" localSheetId="20" hidden="1">{"'용역비'!$A$4:$C$8"}</definedName>
    <definedName name="qyk" localSheetId="4" hidden="1">{"'용역비'!$A$4:$C$8"}</definedName>
    <definedName name="qyk" hidden="1">{"'용역비'!$A$4:$C$8"}</definedName>
    <definedName name="R_" localSheetId="12">#REF!</definedName>
    <definedName name="R_" localSheetId="14">#REF!</definedName>
    <definedName name="R_" localSheetId="13">#REF!</definedName>
    <definedName name="R_" localSheetId="19">#REF!</definedName>
    <definedName name="R_" localSheetId="15">#REF!</definedName>
    <definedName name="R_" localSheetId="17">#REF!</definedName>
    <definedName name="R_" localSheetId="16">#REF!</definedName>
    <definedName name="R_" localSheetId="18">#REF!</definedName>
    <definedName name="R_">#REF!</definedName>
    <definedName name="R00" localSheetId="12">#REF!</definedName>
    <definedName name="R00" localSheetId="14">#REF!</definedName>
    <definedName name="R00" localSheetId="13">#REF!</definedName>
    <definedName name="R00" localSheetId="19">#REF!</definedName>
    <definedName name="R00" localSheetId="15">#REF!</definedName>
    <definedName name="R00" localSheetId="17">#REF!</definedName>
    <definedName name="R00" localSheetId="16">#REF!</definedName>
    <definedName name="R00" localSheetId="18">#REF!</definedName>
    <definedName name="R00">#REF!</definedName>
    <definedName name="rarasfsda" localSheetId="20" hidden="1">{#N/A,#N/A,FALSE,"이정표"}</definedName>
    <definedName name="rarasfsda" localSheetId="4" hidden="1">{#N/A,#N/A,FALSE,"이정표"}</definedName>
    <definedName name="rarasfsda" hidden="1">{#N/A,#N/A,FALSE,"이정표"}</definedName>
    <definedName name="rasfsafsafdsa" localSheetId="20" hidden="1">{#N/A,#N/A,FALSE,"조골재"}</definedName>
    <definedName name="rasfsafsafdsa" localSheetId="4" hidden="1">{#N/A,#N/A,FALSE,"조골재"}</definedName>
    <definedName name="rasfsafsafdsa" hidden="1">{#N/A,#N/A,FALSE,"조골재"}</definedName>
    <definedName name="rcon" localSheetId="12">#REF!</definedName>
    <definedName name="rcon" localSheetId="14">#REF!</definedName>
    <definedName name="rcon" localSheetId="13">#REF!</definedName>
    <definedName name="rcon" localSheetId="19">#REF!</definedName>
    <definedName name="rcon" localSheetId="15">#REF!</definedName>
    <definedName name="rcon" localSheetId="17">#REF!</definedName>
    <definedName name="rcon" localSheetId="16">#REF!</definedName>
    <definedName name="rcon" localSheetId="18">#REF!</definedName>
    <definedName name="rcon">#REF!</definedName>
    <definedName name="RD" localSheetId="12">#REF!</definedName>
    <definedName name="RD" localSheetId="14">#REF!</definedName>
    <definedName name="RD" localSheetId="13">#REF!</definedName>
    <definedName name="RD" localSheetId="19">#REF!</definedName>
    <definedName name="RD" localSheetId="15">#REF!</definedName>
    <definedName name="RD" localSheetId="17">#REF!</definedName>
    <definedName name="RD" localSheetId="16">#REF!</definedName>
    <definedName name="RD" localSheetId="18">#REF!</definedName>
    <definedName name="RD">#REF!</definedName>
    <definedName name="RE6Y" localSheetId="12">#REF!</definedName>
    <definedName name="RE6Y" localSheetId="14">#REF!</definedName>
    <definedName name="RE6Y" localSheetId="13">#REF!</definedName>
    <definedName name="RE6Y" localSheetId="19">#REF!</definedName>
    <definedName name="RE6Y" localSheetId="15">#REF!</definedName>
    <definedName name="RE6Y" localSheetId="17">#REF!</definedName>
    <definedName name="RE6Y" localSheetId="16">#REF!</definedName>
    <definedName name="RE6Y" localSheetId="18">#REF!</definedName>
    <definedName name="RE6Y">#REF!</definedName>
    <definedName name="_xlnm.Recorder">#REF!</definedName>
    <definedName name="ref">#REF!</definedName>
    <definedName name="reg" localSheetId="12" hidden="1">{#N/A,#N/A,FALSE,"운반시간"}</definedName>
    <definedName name="reg" localSheetId="14" hidden="1">{#N/A,#N/A,FALSE,"운반시간"}</definedName>
    <definedName name="reg" localSheetId="13" hidden="1">{#N/A,#N/A,FALSE,"운반시간"}</definedName>
    <definedName name="reg" localSheetId="20" hidden="1">{#N/A,#N/A,FALSE,"운반시간"}</definedName>
    <definedName name="reg" localSheetId="22" hidden="1">{#N/A,#N/A,FALSE,"운반시간"}</definedName>
    <definedName name="reg" localSheetId="25" hidden="1">{#N/A,#N/A,FALSE,"운반시간"}</definedName>
    <definedName name="reg" localSheetId="19" hidden="1">{#N/A,#N/A,FALSE,"운반시간"}</definedName>
    <definedName name="reg" localSheetId="15" hidden="1">{#N/A,#N/A,FALSE,"운반시간"}</definedName>
    <definedName name="reg" localSheetId="17" hidden="1">{#N/A,#N/A,FALSE,"운반시간"}</definedName>
    <definedName name="reg" localSheetId="16" hidden="1">{#N/A,#N/A,FALSE,"운반시간"}</definedName>
    <definedName name="reg" localSheetId="18" hidden="1">{#N/A,#N/A,FALSE,"운반시간"}</definedName>
    <definedName name="reg" localSheetId="4" hidden="1">{#N/A,#N/A,FALSE,"운반시간"}</definedName>
    <definedName name="reg" hidden="1">{#N/A,#N/A,FALSE,"운반시간"}</definedName>
    <definedName name="reghrjki" localSheetId="20" hidden="1">{"'용역비'!$A$4:$C$8"}</definedName>
    <definedName name="reghrjki" localSheetId="4" hidden="1">{"'용역비'!$A$4:$C$8"}</definedName>
    <definedName name="reghrjki" hidden="1">{"'용역비'!$A$4:$C$8"}</definedName>
    <definedName name="REY" localSheetId="12">#REF!</definedName>
    <definedName name="REY" localSheetId="14">#REF!</definedName>
    <definedName name="REY" localSheetId="13">#REF!</definedName>
    <definedName name="REY" localSheetId="19">#REF!</definedName>
    <definedName name="REY" localSheetId="15">#REF!</definedName>
    <definedName name="REY" localSheetId="17">#REF!</definedName>
    <definedName name="REY" localSheetId="16">#REF!</definedName>
    <definedName name="REY" localSheetId="18">#REF!</definedName>
    <definedName name="REY">#REF!</definedName>
    <definedName name="REYUH" localSheetId="12">#REF!</definedName>
    <definedName name="REYUH" localSheetId="14">#REF!</definedName>
    <definedName name="REYUH" localSheetId="13">#REF!</definedName>
    <definedName name="REYUH" localSheetId="19">#REF!</definedName>
    <definedName name="REYUH" localSheetId="15">#REF!</definedName>
    <definedName name="REYUH" localSheetId="17">#REF!</definedName>
    <definedName name="REYUH" localSheetId="16">#REF!</definedName>
    <definedName name="REYUH" localSheetId="18">#REF!</definedName>
    <definedName name="REYUH">#REF!</definedName>
    <definedName name="RFYIFIOYGOPIO" localSheetId="20" hidden="1">#REF!</definedName>
    <definedName name="RFYIFIOYGOPIO" localSheetId="22" hidden="1">#REF!</definedName>
    <definedName name="RFYIFIOYGOPIO" localSheetId="25" hidden="1">#REF!</definedName>
    <definedName name="RFYIFIOYGOPIO" localSheetId="10" hidden="1">#REF!</definedName>
    <definedName name="RFYIFIOYGOPIO" localSheetId="8" hidden="1">#REF!</definedName>
    <definedName name="RFYIFIOYGOPIO" localSheetId="4" hidden="1">#REF!</definedName>
    <definedName name="RFYIFIOYGOPIO" hidden="1">#REF!</definedName>
    <definedName name="rgerw" localSheetId="12" hidden="1">{#N/A,#N/A,FALSE,"구조1"}</definedName>
    <definedName name="rgerw" localSheetId="14" hidden="1">{#N/A,#N/A,FALSE,"구조1"}</definedName>
    <definedName name="rgerw" localSheetId="13" hidden="1">{#N/A,#N/A,FALSE,"구조1"}</definedName>
    <definedName name="rgerw" localSheetId="20" hidden="1">{#N/A,#N/A,FALSE,"구조1"}</definedName>
    <definedName name="rgerw" localSheetId="22" hidden="1">{#N/A,#N/A,FALSE,"구조1"}</definedName>
    <definedName name="rgerw" localSheetId="25" hidden="1">{#N/A,#N/A,FALSE,"구조1"}</definedName>
    <definedName name="rgerw" localSheetId="19" hidden="1">{#N/A,#N/A,FALSE,"구조1"}</definedName>
    <definedName name="rgerw" localSheetId="15" hidden="1">{#N/A,#N/A,FALSE,"구조1"}</definedName>
    <definedName name="rgerw" localSheetId="17" hidden="1">{#N/A,#N/A,FALSE,"구조1"}</definedName>
    <definedName name="rgerw" localSheetId="16" hidden="1">{#N/A,#N/A,FALSE,"구조1"}</definedName>
    <definedName name="rgerw" localSheetId="18" hidden="1">{#N/A,#N/A,FALSE,"구조1"}</definedName>
    <definedName name="rgerw" localSheetId="4" hidden="1">{#N/A,#N/A,FALSE,"구조1"}</definedName>
    <definedName name="rgerw" hidden="1">{#N/A,#N/A,FALSE,"구조1"}</definedName>
    <definedName name="rgrg" localSheetId="20" hidden="1">{#N/A,#N/A,FALSE,"현장 NCR 분석";#N/A,#N/A,FALSE,"현장품질감사";#N/A,#N/A,FALSE,"현장품질감사"}</definedName>
    <definedName name="rgrg" localSheetId="4" hidden="1">{#N/A,#N/A,FALSE,"현장 NCR 분석";#N/A,#N/A,FALSE,"현장품질감사";#N/A,#N/A,FALSE,"현장품질감사"}</definedName>
    <definedName name="rgrg" hidden="1">{#N/A,#N/A,FALSE,"현장 NCR 분석";#N/A,#N/A,FALSE,"현장품질감사";#N/A,#N/A,FALSE,"현장품질감사"}</definedName>
    <definedName name="rhyy" localSheetId="12" hidden="1">{#N/A,#N/A,FALSE,"2~8번"}</definedName>
    <definedName name="rhyy" localSheetId="14" hidden="1">{#N/A,#N/A,FALSE,"2~8번"}</definedName>
    <definedName name="rhyy" localSheetId="13" hidden="1">{#N/A,#N/A,FALSE,"2~8번"}</definedName>
    <definedName name="rhyy" localSheetId="20" hidden="1">{#N/A,#N/A,FALSE,"2~8번"}</definedName>
    <definedName name="rhyy" localSheetId="22" hidden="1">{#N/A,#N/A,FALSE,"2~8번"}</definedName>
    <definedName name="rhyy" localSheetId="25" hidden="1">{#N/A,#N/A,FALSE,"2~8번"}</definedName>
    <definedName name="rhyy" localSheetId="19" hidden="1">{#N/A,#N/A,FALSE,"2~8번"}</definedName>
    <definedName name="rhyy" localSheetId="15" hidden="1">{#N/A,#N/A,FALSE,"2~8번"}</definedName>
    <definedName name="rhyy" localSheetId="17" hidden="1">{#N/A,#N/A,FALSE,"2~8번"}</definedName>
    <definedName name="rhyy" localSheetId="16" hidden="1">{#N/A,#N/A,FALSE,"2~8번"}</definedName>
    <definedName name="rhyy" localSheetId="18" hidden="1">{#N/A,#N/A,FALSE,"2~8번"}</definedName>
    <definedName name="rhyy" localSheetId="4" hidden="1">{#N/A,#N/A,FALSE,"2~8번"}</definedName>
    <definedName name="rhyy" hidden="1">{#N/A,#N/A,FALSE,"2~8번"}</definedName>
    <definedName name="RI집계2">#REF!</definedName>
    <definedName name="rjfl" hidden="1">#REF!</definedName>
    <definedName name="RK" localSheetId="12">#REF!</definedName>
    <definedName name="RK" localSheetId="14">#REF!</definedName>
    <definedName name="RK" localSheetId="13">#REF!</definedName>
    <definedName name="RK" localSheetId="19">#REF!</definedName>
    <definedName name="RK" localSheetId="15">#REF!</definedName>
    <definedName name="RK" localSheetId="17">#REF!</definedName>
    <definedName name="RK" localSheetId="16">#REF!</definedName>
    <definedName name="RK" localSheetId="18">#REF!</definedName>
    <definedName name="RK">#REF!</definedName>
    <definedName name="rkdkd" localSheetId="20" hidden="1">{#N/A,#N/A,FALSE,"2~8번"}</definedName>
    <definedName name="rkdkd" localSheetId="4" hidden="1">{#N/A,#N/A,FALSE,"2~8번"}</definedName>
    <definedName name="rkdkd" hidden="1">{#N/A,#N/A,FALSE,"2~8번"}</definedName>
    <definedName name="rks" localSheetId="12">#REF!</definedName>
    <definedName name="rks" localSheetId="14">#REF!</definedName>
    <definedName name="rks" localSheetId="13">#REF!</definedName>
    <definedName name="rks" localSheetId="19">#REF!</definedName>
    <definedName name="rks" localSheetId="15">#REF!</definedName>
    <definedName name="rks" localSheetId="17">#REF!</definedName>
    <definedName name="rks" localSheetId="16">#REF!</definedName>
    <definedName name="rks" localSheetId="18">#REF!</definedName>
    <definedName name="rks">#REF!</definedName>
    <definedName name="rksk" localSheetId="20" hidden="1">{#N/A,#N/A,FALSE,"배수1"}</definedName>
    <definedName name="rksk" localSheetId="4" hidden="1">{#N/A,#N/A,FALSE,"배수1"}</definedName>
    <definedName name="rksk" hidden="1">{#N/A,#N/A,FALSE,"배수1"}</definedName>
    <definedName name="rkss" localSheetId="20" hidden="1">{#N/A,#N/A,FALSE,"부대1"}</definedName>
    <definedName name="rkss" localSheetId="4" hidden="1">{#N/A,#N/A,FALSE,"부대1"}</definedName>
    <definedName name="rkss" hidden="1">{#N/A,#N/A,FALSE,"부대1"}</definedName>
    <definedName name="rksss" localSheetId="20" hidden="1">{#N/A,#N/A,FALSE,"부대2"}</definedName>
    <definedName name="rksss" localSheetId="4" hidden="1">{#N/A,#N/A,FALSE,"부대2"}</definedName>
    <definedName name="rksss" hidden="1">{#N/A,#N/A,FALSE,"부대2"}</definedName>
    <definedName name="rkssss" localSheetId="20" hidden="1">{#N/A,#N/A,FALSE,"속도"}</definedName>
    <definedName name="rkssss" localSheetId="4" hidden="1">{#N/A,#N/A,FALSE,"속도"}</definedName>
    <definedName name="rkssss" hidden="1">{#N/A,#N/A,FALSE,"속도"}</definedName>
    <definedName name="RL" localSheetId="12">#REF!</definedName>
    <definedName name="RL" localSheetId="14">#REF!</definedName>
    <definedName name="RL" localSheetId="13">#REF!</definedName>
    <definedName name="RL" localSheetId="19">#REF!</definedName>
    <definedName name="RL" localSheetId="15">#REF!</definedName>
    <definedName name="RL" localSheetId="17">#REF!</definedName>
    <definedName name="RL" localSheetId="16">#REF!</definedName>
    <definedName name="RL" localSheetId="18">#REF!</definedName>
    <definedName name="RL">#REF!</definedName>
    <definedName name="RL1D" localSheetId="12">#REF!</definedName>
    <definedName name="RL1D" localSheetId="14">#REF!</definedName>
    <definedName name="RL1D" localSheetId="13">#REF!</definedName>
    <definedName name="RL1D" localSheetId="19">#REF!</definedName>
    <definedName name="RL1D" localSheetId="15">#REF!</definedName>
    <definedName name="RL1D" localSheetId="17">#REF!</definedName>
    <definedName name="RL1D" localSheetId="16">#REF!</definedName>
    <definedName name="RL1D" localSheetId="18">#REF!</definedName>
    <definedName name="RL1D">#REF!</definedName>
    <definedName name="RL2D" localSheetId="12">#REF!</definedName>
    <definedName name="RL2D" localSheetId="14">#REF!</definedName>
    <definedName name="RL2D" localSheetId="13">#REF!</definedName>
    <definedName name="RL2D" localSheetId="19">#REF!</definedName>
    <definedName name="RL2D" localSheetId="15">#REF!</definedName>
    <definedName name="RL2D" localSheetId="17">#REF!</definedName>
    <definedName name="RL2D" localSheetId="16">#REF!</definedName>
    <definedName name="RL2D" localSheetId="18">#REF!</definedName>
    <definedName name="RL2D">#REF!</definedName>
    <definedName name="RL3D">#REF!</definedName>
    <definedName name="RL4D">#REF!</definedName>
    <definedName name="RL5D">#REF!</definedName>
    <definedName name="RL6D">#REF!</definedName>
    <definedName name="RL7D">#REF!</definedName>
    <definedName name="RLD">#REF!</definedName>
    <definedName name="rnrwjd"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nrwjd"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nrwjd"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RNSEO" localSheetId="20" hidden="1">{#N/A,#N/A,FALSE,"현장 NCR 분석";#N/A,#N/A,FALSE,"현장품질감사";#N/A,#N/A,FALSE,"현장품질감사"}</definedName>
    <definedName name="RNSEO" localSheetId="4" hidden="1">{#N/A,#N/A,FALSE,"현장 NCR 분석";#N/A,#N/A,FALSE,"현장품질감사";#N/A,#N/A,FALSE,"현장품질감사"}</definedName>
    <definedName name="RNSEO" hidden="1">{#N/A,#N/A,FALSE,"현장 NCR 분석";#N/A,#N/A,FALSE,"현장품질감사";#N/A,#N/A,FALSE,"현장품질감사"}</definedName>
    <definedName name="rp" localSheetId="12">#REF!</definedName>
    <definedName name="rp" localSheetId="14">#REF!</definedName>
    <definedName name="rp" localSheetId="13">#REF!</definedName>
    <definedName name="rp" localSheetId="19">#REF!</definedName>
    <definedName name="rp" localSheetId="15">#REF!</definedName>
    <definedName name="rp" localSheetId="17">#REF!</definedName>
    <definedName name="rp" localSheetId="16">#REF!</definedName>
    <definedName name="rp" localSheetId="18">#REF!</definedName>
    <definedName name="rp">#REF!</definedName>
    <definedName name="RPE" localSheetId="12">#REF!</definedName>
    <definedName name="RPE" localSheetId="14">#REF!</definedName>
    <definedName name="RPE" localSheetId="13">#REF!</definedName>
    <definedName name="RPE" localSheetId="19">#REF!</definedName>
    <definedName name="RPE" localSheetId="15">#REF!</definedName>
    <definedName name="RPE" localSheetId="17">#REF!</definedName>
    <definedName name="RPE" localSheetId="16">#REF!</definedName>
    <definedName name="RPE" localSheetId="18">#REF!</definedName>
    <definedName name="RPE">#REF!</definedName>
    <definedName name="rqfwe" localSheetId="12" hidden="1">{#N/A,#N/A,FALSE,"포장1";#N/A,#N/A,FALSE,"포장1"}</definedName>
    <definedName name="rqfwe" localSheetId="14" hidden="1">{#N/A,#N/A,FALSE,"포장1";#N/A,#N/A,FALSE,"포장1"}</definedName>
    <definedName name="rqfwe" localSheetId="13" hidden="1">{#N/A,#N/A,FALSE,"포장1";#N/A,#N/A,FALSE,"포장1"}</definedName>
    <definedName name="rqfwe" localSheetId="20" hidden="1">{#N/A,#N/A,FALSE,"포장1";#N/A,#N/A,FALSE,"포장1"}</definedName>
    <definedName name="rqfwe" localSheetId="22" hidden="1">{#N/A,#N/A,FALSE,"포장1";#N/A,#N/A,FALSE,"포장1"}</definedName>
    <definedName name="rqfwe" localSheetId="25" hidden="1">{#N/A,#N/A,FALSE,"포장1";#N/A,#N/A,FALSE,"포장1"}</definedName>
    <definedName name="rqfwe" localSheetId="19" hidden="1">{#N/A,#N/A,FALSE,"포장1";#N/A,#N/A,FALSE,"포장1"}</definedName>
    <definedName name="rqfwe" localSheetId="15" hidden="1">{#N/A,#N/A,FALSE,"포장1";#N/A,#N/A,FALSE,"포장1"}</definedName>
    <definedName name="rqfwe" localSheetId="17" hidden="1">{#N/A,#N/A,FALSE,"포장1";#N/A,#N/A,FALSE,"포장1"}</definedName>
    <definedName name="rqfwe" localSheetId="16" hidden="1">{#N/A,#N/A,FALSE,"포장1";#N/A,#N/A,FALSE,"포장1"}</definedName>
    <definedName name="rqfwe" localSheetId="18" hidden="1">{#N/A,#N/A,FALSE,"포장1";#N/A,#N/A,FALSE,"포장1"}</definedName>
    <definedName name="rqfwe" localSheetId="4" hidden="1">{#N/A,#N/A,FALSE,"포장1";#N/A,#N/A,FALSE,"포장1"}</definedName>
    <definedName name="rqfwe" hidden="1">{#N/A,#N/A,FALSE,"포장1";#N/A,#N/A,FALSE,"포장1"}</definedName>
    <definedName name="rqwer" localSheetId="12" hidden="1">{#N/A,#N/A,FALSE,"포장단가"}</definedName>
    <definedName name="rqwer" localSheetId="14" hidden="1">{#N/A,#N/A,FALSE,"포장단가"}</definedName>
    <definedName name="rqwer" localSheetId="13" hidden="1">{#N/A,#N/A,FALSE,"포장단가"}</definedName>
    <definedName name="rqwer" localSheetId="20" hidden="1">{#N/A,#N/A,FALSE,"포장단가"}</definedName>
    <definedName name="rqwer" localSheetId="22" hidden="1">{#N/A,#N/A,FALSE,"포장단가"}</definedName>
    <definedName name="rqwer" localSheetId="25" hidden="1">{#N/A,#N/A,FALSE,"포장단가"}</definedName>
    <definedName name="rqwer" localSheetId="19" hidden="1">{#N/A,#N/A,FALSE,"포장단가"}</definedName>
    <definedName name="rqwer" localSheetId="15" hidden="1">{#N/A,#N/A,FALSE,"포장단가"}</definedName>
    <definedName name="rqwer" localSheetId="17" hidden="1">{#N/A,#N/A,FALSE,"포장단가"}</definedName>
    <definedName name="rqwer" localSheetId="16" hidden="1">{#N/A,#N/A,FALSE,"포장단가"}</definedName>
    <definedName name="rqwer" localSheetId="18" hidden="1">{#N/A,#N/A,FALSE,"포장단가"}</definedName>
    <definedName name="rqwer" localSheetId="4" hidden="1">{#N/A,#N/A,FALSE,"포장단가"}</definedName>
    <definedName name="rqwer" hidden="1">{#N/A,#N/A,FALSE,"포장단가"}</definedName>
    <definedName name="RR">#REF!</definedName>
    <definedName name="RRR">#REF!</definedName>
    <definedName name="rrrr" localSheetId="12">#REF!</definedName>
    <definedName name="rrrr" localSheetId="14">#REF!</definedName>
    <definedName name="rrrr" localSheetId="13">#REF!</definedName>
    <definedName name="rrrr" localSheetId="20">BlankMacro1</definedName>
    <definedName name="rrrr" localSheetId="19">#REF!</definedName>
    <definedName name="rrrr" localSheetId="15">BlankMacro1</definedName>
    <definedName name="rrrr" localSheetId="17">BlankMacro1</definedName>
    <definedName name="rrrr" localSheetId="16">BlankMacro1</definedName>
    <definedName name="rrrr" localSheetId="18">BlankMacro1</definedName>
    <definedName name="rrrr" localSheetId="4">BlankMacro1</definedName>
    <definedName name="rrrr">BlankMacro1</definedName>
    <definedName name="rs" localSheetId="12">#REF!</definedName>
    <definedName name="rs" localSheetId="14">#REF!</definedName>
    <definedName name="rs" localSheetId="13">#REF!</definedName>
    <definedName name="rs" localSheetId="20">#REF!</definedName>
    <definedName name="rs" localSheetId="19">#REF!</definedName>
    <definedName name="rs" localSheetId="15">#REF!</definedName>
    <definedName name="rs" localSheetId="17">#REF!</definedName>
    <definedName name="rs" localSheetId="16">#REF!</definedName>
    <definedName name="rs" localSheetId="18">#REF!</definedName>
    <definedName name="rs">#REF!</definedName>
    <definedName name="rsaraf" localSheetId="20" hidden="1">{#N/A,#N/A,FALSE,"운반시간"}</definedName>
    <definedName name="rsaraf" localSheetId="4" hidden="1">{#N/A,#N/A,FALSE,"운반시간"}</definedName>
    <definedName name="rsaraf" hidden="1">{#N/A,#N/A,FALSE,"운반시간"}</definedName>
    <definedName name="RT" localSheetId="20" hidden="1">{#N/A,#N/A,FALSE,"이태원철근"}</definedName>
    <definedName name="RT" localSheetId="4" hidden="1">{#N/A,#N/A,FALSE,"이태원철근"}</definedName>
    <definedName name="RT" hidden="1">{#N/A,#N/A,FALSE,"이태원철근"}</definedName>
    <definedName name="RTGH" localSheetId="20" hidden="1">{"'용역비'!$A$4:$C$8"}</definedName>
    <definedName name="RTGH" localSheetId="4" hidden="1">{"'용역비'!$A$4:$C$8"}</definedName>
    <definedName name="RTGH" hidden="1">{"'용역비'!$A$4:$C$8"}</definedName>
    <definedName name="rth" localSheetId="12" hidden="1">{#N/A,#N/A,FALSE,"운반시간"}</definedName>
    <definedName name="rth" localSheetId="14" hidden="1">{#N/A,#N/A,FALSE,"운반시간"}</definedName>
    <definedName name="rth" localSheetId="13" hidden="1">{#N/A,#N/A,FALSE,"운반시간"}</definedName>
    <definedName name="rth" localSheetId="20" hidden="1">{#N/A,#N/A,FALSE,"운반시간"}</definedName>
    <definedName name="rth" localSheetId="22" hidden="1">{#N/A,#N/A,FALSE,"운반시간"}</definedName>
    <definedName name="rth" localSheetId="25" hidden="1">{#N/A,#N/A,FALSE,"운반시간"}</definedName>
    <definedName name="rth" localSheetId="19" hidden="1">{#N/A,#N/A,FALSE,"운반시간"}</definedName>
    <definedName name="rth" localSheetId="15" hidden="1">{#N/A,#N/A,FALSE,"운반시간"}</definedName>
    <definedName name="rth" localSheetId="17" hidden="1">{#N/A,#N/A,FALSE,"운반시간"}</definedName>
    <definedName name="rth" localSheetId="16" hidden="1">{#N/A,#N/A,FALSE,"운반시간"}</definedName>
    <definedName name="rth" localSheetId="18" hidden="1">{#N/A,#N/A,FALSE,"운반시간"}</definedName>
    <definedName name="rth" localSheetId="4" hidden="1">{#N/A,#N/A,FALSE,"운반시간"}</definedName>
    <definedName name="rth" hidden="1">{#N/A,#N/A,FALSE,"운반시간"}</definedName>
    <definedName name="rtrty" localSheetId="12" hidden="1">{#N/A,#N/A,FALSE,"포장단가"}</definedName>
    <definedName name="rtrty" localSheetId="14" hidden="1">{#N/A,#N/A,FALSE,"포장단가"}</definedName>
    <definedName name="rtrty" localSheetId="13" hidden="1">{#N/A,#N/A,FALSE,"포장단가"}</definedName>
    <definedName name="rtrty" localSheetId="20" hidden="1">{#N/A,#N/A,FALSE,"포장단가"}</definedName>
    <definedName name="rtrty" localSheetId="22" hidden="1">{#N/A,#N/A,FALSE,"포장단가"}</definedName>
    <definedName name="rtrty" localSheetId="25" hidden="1">{#N/A,#N/A,FALSE,"포장단가"}</definedName>
    <definedName name="rtrty" localSheetId="19" hidden="1">{#N/A,#N/A,FALSE,"포장단가"}</definedName>
    <definedName name="rtrty" localSheetId="15" hidden="1">{#N/A,#N/A,FALSE,"포장단가"}</definedName>
    <definedName name="rtrty" localSheetId="17" hidden="1">{#N/A,#N/A,FALSE,"포장단가"}</definedName>
    <definedName name="rtrty" localSheetId="16" hidden="1">{#N/A,#N/A,FALSE,"포장단가"}</definedName>
    <definedName name="rtrty" localSheetId="18" hidden="1">{#N/A,#N/A,FALSE,"포장단가"}</definedName>
    <definedName name="rtrty" localSheetId="4" hidden="1">{#N/A,#N/A,FALSE,"포장단가"}</definedName>
    <definedName name="rtrty" hidden="1">{#N/A,#N/A,FALSE,"포장단가"}</definedName>
    <definedName name="rtt">#REF!</definedName>
    <definedName name="ruswjr1" localSheetId="20" hidden="1">{#N/A,#N/A,FALSE,"현장 NCR 분석";#N/A,#N/A,FALSE,"현장품질감사";#N/A,#N/A,FALSE,"현장품질감사"}</definedName>
    <definedName name="ruswjr1" localSheetId="4" hidden="1">{#N/A,#N/A,FALSE,"현장 NCR 분석";#N/A,#N/A,FALSE,"현장품질감사";#N/A,#N/A,FALSE,"현장품질감사"}</definedName>
    <definedName name="ruswjr1" hidden="1">{#N/A,#N/A,FALSE,"현장 NCR 분석";#N/A,#N/A,FALSE,"현장품질감사";#N/A,#N/A,FALSE,"현장품질감사"}</definedName>
    <definedName name="rwe6vtd" localSheetId="20" hidden="1">{#N/A,#N/A,FALSE,"표지목차"}</definedName>
    <definedName name="rwe6vtd" localSheetId="4" hidden="1">{#N/A,#N/A,FALSE,"표지목차"}</definedName>
    <definedName name="rwe6vtd" hidden="1">{#N/A,#N/A,FALSE,"표지목차"}</definedName>
    <definedName name="rwqerq" localSheetId="12" hidden="1">{#N/A,#N/A,FALSE,"조골재"}</definedName>
    <definedName name="rwqerq" localSheetId="14" hidden="1">{#N/A,#N/A,FALSE,"조골재"}</definedName>
    <definedName name="rwqerq" localSheetId="13" hidden="1">{#N/A,#N/A,FALSE,"조골재"}</definedName>
    <definedName name="rwqerq" localSheetId="20" hidden="1">{#N/A,#N/A,FALSE,"조골재"}</definedName>
    <definedName name="rwqerq" localSheetId="22" hidden="1">{#N/A,#N/A,FALSE,"조골재"}</definedName>
    <definedName name="rwqerq" localSheetId="25" hidden="1">{#N/A,#N/A,FALSE,"조골재"}</definedName>
    <definedName name="rwqerq" localSheetId="19" hidden="1">{#N/A,#N/A,FALSE,"조골재"}</definedName>
    <definedName name="rwqerq" localSheetId="15" hidden="1">{#N/A,#N/A,FALSE,"조골재"}</definedName>
    <definedName name="rwqerq" localSheetId="17" hidden="1">{#N/A,#N/A,FALSE,"조골재"}</definedName>
    <definedName name="rwqerq" localSheetId="16" hidden="1">{#N/A,#N/A,FALSE,"조골재"}</definedName>
    <definedName name="rwqerq" localSheetId="18" hidden="1">{#N/A,#N/A,FALSE,"조골재"}</definedName>
    <definedName name="rwqerq" localSheetId="4" hidden="1">{#N/A,#N/A,FALSE,"조골재"}</definedName>
    <definedName name="rwqerq" hidden="1">{#N/A,#N/A,FALSE,"조골재"}</definedName>
    <definedName name="ryescerfwe" localSheetId="20" hidden="1">{#N/A,#N/A,FALSE,"부대2"}</definedName>
    <definedName name="ryescerfwe" localSheetId="4" hidden="1">{#N/A,#N/A,FALSE,"부대2"}</definedName>
    <definedName name="ryescerfwe" hidden="1">{#N/A,#N/A,FALSE,"부대2"}</definedName>
    <definedName name="ryhj" localSheetId="12" hidden="1">{#N/A,#N/A,FALSE,"혼합골재"}</definedName>
    <definedName name="ryhj" localSheetId="14" hidden="1">{#N/A,#N/A,FALSE,"혼합골재"}</definedName>
    <definedName name="ryhj" localSheetId="13" hidden="1">{#N/A,#N/A,FALSE,"혼합골재"}</definedName>
    <definedName name="ryhj" localSheetId="20" hidden="1">{#N/A,#N/A,FALSE,"혼합골재"}</definedName>
    <definedName name="ryhj" localSheetId="22" hidden="1">{#N/A,#N/A,FALSE,"혼합골재"}</definedName>
    <definedName name="ryhj" localSheetId="25" hidden="1">{#N/A,#N/A,FALSE,"혼합골재"}</definedName>
    <definedName name="ryhj" localSheetId="19" hidden="1">{#N/A,#N/A,FALSE,"혼합골재"}</definedName>
    <definedName name="ryhj" localSheetId="15" hidden="1">{#N/A,#N/A,FALSE,"혼합골재"}</definedName>
    <definedName name="ryhj" localSheetId="17" hidden="1">{#N/A,#N/A,FALSE,"혼합골재"}</definedName>
    <definedName name="ryhj" localSheetId="16" hidden="1">{#N/A,#N/A,FALSE,"혼합골재"}</definedName>
    <definedName name="ryhj" localSheetId="18" hidden="1">{#N/A,#N/A,FALSE,"혼합골재"}</definedName>
    <definedName name="ryhj" localSheetId="4" hidden="1">{#N/A,#N/A,FALSE,"혼합골재"}</definedName>
    <definedName name="ryhj" hidden="1">{#N/A,#N/A,FALSE,"혼합골재"}</definedName>
    <definedName name="ryhwht" localSheetId="12" hidden="1">{"SJ - 기본 보기",#N/A,FALSE,"공사별 외주견적"}</definedName>
    <definedName name="ryhwht" localSheetId="14" hidden="1">{"SJ - 기본 보기",#N/A,FALSE,"공사별 외주견적"}</definedName>
    <definedName name="ryhwht" localSheetId="13" hidden="1">{"SJ - 기본 보기",#N/A,FALSE,"공사별 외주견적"}</definedName>
    <definedName name="ryhwht" localSheetId="20" hidden="1">{"SJ - 기본 보기",#N/A,FALSE,"공사별 외주견적"}</definedName>
    <definedName name="ryhwht" localSheetId="22" hidden="1">{"SJ - 기본 보기",#N/A,FALSE,"공사별 외주견적"}</definedName>
    <definedName name="ryhwht" localSheetId="25" hidden="1">{"SJ - 기본 보기",#N/A,FALSE,"공사별 외주견적"}</definedName>
    <definedName name="ryhwht" localSheetId="19" hidden="1">{"SJ - 기본 보기",#N/A,FALSE,"공사별 외주견적"}</definedName>
    <definedName name="ryhwht" localSheetId="15" hidden="1">{"SJ - 기본 보기",#N/A,FALSE,"공사별 외주견적"}</definedName>
    <definedName name="ryhwht" localSheetId="17" hidden="1">{"SJ - 기본 보기",#N/A,FALSE,"공사별 외주견적"}</definedName>
    <definedName name="ryhwht" localSheetId="16" hidden="1">{"SJ - 기본 보기",#N/A,FALSE,"공사별 외주견적"}</definedName>
    <definedName name="ryhwht" localSheetId="18" hidden="1">{"SJ - 기본 보기",#N/A,FALSE,"공사별 외주견적"}</definedName>
    <definedName name="ryhwht" localSheetId="4" hidden="1">{"SJ - 기본 보기",#N/A,FALSE,"공사별 외주견적"}</definedName>
    <definedName name="ryhwht" hidden="1">{"SJ - 기본 보기",#N/A,FALSE,"공사별 외주견적"}</definedName>
    <definedName name="RYUIRYU" localSheetId="20" hidden="1">{"'용역비'!$A$4:$C$8"}</definedName>
    <definedName name="RYUIRYU" localSheetId="4" hidden="1">{"'용역비'!$A$4:$C$8"}</definedName>
    <definedName name="RYUIRYU" hidden="1">{"'용역비'!$A$4:$C$8"}</definedName>
    <definedName name="ryuk" localSheetId="20" hidden="1">{"'용역비'!$A$4:$C$8"}</definedName>
    <definedName name="ryuk" localSheetId="4" hidden="1">{"'용역비'!$A$4:$C$8"}</definedName>
    <definedName name="ryuk" hidden="1">{"'용역비'!$A$4:$C$8"}</definedName>
    <definedName name="S" localSheetId="12">#REF!</definedName>
    <definedName name="S" localSheetId="14">#REF!</definedName>
    <definedName name="S" localSheetId="13">#REF!</definedName>
    <definedName name="S" localSheetId="19">#REF!</definedName>
    <definedName name="S" localSheetId="15">#REF!</definedName>
    <definedName name="S" localSheetId="17">#REF!</definedName>
    <definedName name="S" localSheetId="16">#REF!</definedName>
    <definedName name="S" localSheetId="18">#REF!</definedName>
    <definedName name="S">#REF!</definedName>
    <definedName name="S_BB" localSheetId="12">#REF!</definedName>
    <definedName name="S_BB" localSheetId="14">#REF!</definedName>
    <definedName name="S_BB" localSheetId="13">#REF!</definedName>
    <definedName name="S_BB" localSheetId="19">#REF!</definedName>
    <definedName name="S_BB" localSheetId="15">#REF!</definedName>
    <definedName name="S_BB" localSheetId="17">#REF!</definedName>
    <definedName name="S_BB" localSheetId="16">#REF!</definedName>
    <definedName name="S_BB" localSheetId="18">#REF!</definedName>
    <definedName name="S_BB">#REF!</definedName>
    <definedName name="S_BU" localSheetId="15">#REF!</definedName>
    <definedName name="S_BU" localSheetId="17">#REF!</definedName>
    <definedName name="S_BU" localSheetId="16">#REF!</definedName>
    <definedName name="S_BU" localSheetId="18">#REF!</definedName>
    <definedName name="S_BU">#REF!</definedName>
    <definedName name="S_EF">#REF!</definedName>
    <definedName name="S14731843">#REF!</definedName>
    <definedName name="S2L">#REF!</definedName>
    <definedName name="S2L2">#REF!</definedName>
    <definedName name="s34r" localSheetId="20" hidden="1">{#N/A,#N/A,FALSE,"혼합골재"}</definedName>
    <definedName name="s34r" localSheetId="4" hidden="1">{#N/A,#N/A,FALSE,"혼합골재"}</definedName>
    <definedName name="s34r" hidden="1">{#N/A,#N/A,FALSE,"혼합골재"}</definedName>
    <definedName name="SA" localSheetId="12">BlankMacro1</definedName>
    <definedName name="SA" localSheetId="14">BlankMacro1</definedName>
    <definedName name="SA" localSheetId="13">BlankMacro1</definedName>
    <definedName name="SA" localSheetId="20">BlankMacro1</definedName>
    <definedName name="SA" localSheetId="19">BlankMacro1</definedName>
    <definedName name="SA" localSheetId="15">BlankMacro1</definedName>
    <definedName name="SA" localSheetId="17">BlankMacro1</definedName>
    <definedName name="SA" localSheetId="16">BlankMacro1</definedName>
    <definedName name="SA" localSheetId="18">BlankMacro1</definedName>
    <definedName name="SA" localSheetId="4">BlankMacro1</definedName>
    <definedName name="SA">BlankMacro1</definedName>
    <definedName name="SADE" localSheetId="12">#REF!</definedName>
    <definedName name="SADE" localSheetId="14">#REF!</definedName>
    <definedName name="SADE" localSheetId="13">#REF!</definedName>
    <definedName name="SADE" localSheetId="20">#REF!</definedName>
    <definedName name="SADE" localSheetId="19">#REF!</definedName>
    <definedName name="SADE" localSheetId="15">#REF!</definedName>
    <definedName name="SADE" localSheetId="17">#REF!</definedName>
    <definedName name="SADE" localSheetId="16">#REF!</definedName>
    <definedName name="SADE" localSheetId="18">#REF!</definedName>
    <definedName name="SADE">#REF!</definedName>
    <definedName name="SAE" localSheetId="20" hidden="1">{#N/A,#N/A,FALSE,"골재소요량";#N/A,#N/A,FALSE,"골재소요량"}</definedName>
    <definedName name="SAE" localSheetId="4" hidden="1">{#N/A,#N/A,FALSE,"골재소요량";#N/A,#N/A,FALSE,"골재소요량"}</definedName>
    <definedName name="SAE" hidden="1">{#N/A,#N/A,FALSE,"골재소요량";#N/A,#N/A,FALSE,"골재소요량"}</definedName>
    <definedName name="SALI" localSheetId="12">#REF!</definedName>
    <definedName name="SALI" localSheetId="14">#REF!</definedName>
    <definedName name="SALI" localSheetId="13">#REF!</definedName>
    <definedName name="SALI" localSheetId="20">#REF!</definedName>
    <definedName name="SALI" localSheetId="19">#REF!</definedName>
    <definedName name="SALI" localSheetId="15">#REF!</definedName>
    <definedName name="SALI" localSheetId="17">#REF!</definedName>
    <definedName name="SALI" localSheetId="16">#REF!</definedName>
    <definedName name="SALI" localSheetId="18">#REF!</definedName>
    <definedName name="SALI">#REF!</definedName>
    <definedName name="sasasa" localSheetId="20" hidden="1">{#N/A,#N/A,FALSE,"속도"}</definedName>
    <definedName name="sasasa" localSheetId="4" hidden="1">{#N/A,#N/A,FALSE,"속도"}</definedName>
    <definedName name="sasasa" hidden="1">{#N/A,#N/A,FALSE,"속도"}</definedName>
    <definedName name="SCK" localSheetId="12">#REF!</definedName>
    <definedName name="SCK" localSheetId="14">#REF!</definedName>
    <definedName name="SCK" localSheetId="13">#REF!</definedName>
    <definedName name="SCK" localSheetId="20">#REF!</definedName>
    <definedName name="SCK" localSheetId="19">#REF!</definedName>
    <definedName name="SCK" localSheetId="15">#REF!</definedName>
    <definedName name="SCK" localSheetId="17">#REF!</definedName>
    <definedName name="SCK" localSheetId="16">#REF!</definedName>
    <definedName name="SCK" localSheetId="18">#REF!</definedName>
    <definedName name="SCK">#REF!</definedName>
    <definedName name="sd" localSheetId="12">#REF!</definedName>
    <definedName name="sd" localSheetId="14">#REF!</definedName>
    <definedName name="sd" localSheetId="13">#REF!</definedName>
    <definedName name="sd" localSheetId="19">#REF!</definedName>
    <definedName name="sd" localSheetId="15">#REF!</definedName>
    <definedName name="sd" localSheetId="17">#REF!</definedName>
    <definedName name="sd" localSheetId="16">#REF!</definedName>
    <definedName name="sd" localSheetId="18">#REF!</definedName>
    <definedName name="sd">#REF!</definedName>
    <definedName name="SDAGG" localSheetId="12">BlankMacro1</definedName>
    <definedName name="SDAGG" localSheetId="14">BlankMacro1</definedName>
    <definedName name="SDAGG" localSheetId="13">BlankMacro1</definedName>
    <definedName name="SDAGG" localSheetId="20">BlankMacro1</definedName>
    <definedName name="SDAGG" localSheetId="19">BlankMacro1</definedName>
    <definedName name="SDAGG" localSheetId="15">BlankMacro1</definedName>
    <definedName name="SDAGG" localSheetId="17">BlankMacro1</definedName>
    <definedName name="SDAGG" localSheetId="16">BlankMacro1</definedName>
    <definedName name="SDAGG" localSheetId="18">BlankMacro1</definedName>
    <definedName name="SDAGG" localSheetId="4">BlankMacro1</definedName>
    <definedName name="SDAGG">BlankMacro1</definedName>
    <definedName name="SdAS" hidden="1">'[14]98수문일위'!$A$1:$P$2004</definedName>
    <definedName name="SDCFG\" localSheetId="12" hidden="1">{#N/A,#N/A,FALSE,"운반시간"}</definedName>
    <definedName name="SDCFG\" localSheetId="14" hidden="1">{#N/A,#N/A,FALSE,"운반시간"}</definedName>
    <definedName name="SDCFG\" localSheetId="13" hidden="1">{#N/A,#N/A,FALSE,"운반시간"}</definedName>
    <definedName name="SDCFG\" localSheetId="20" hidden="1">{#N/A,#N/A,FALSE,"운반시간"}</definedName>
    <definedName name="SDCFG\" localSheetId="22" hidden="1">{#N/A,#N/A,FALSE,"운반시간"}</definedName>
    <definedName name="SDCFG\" localSheetId="25" hidden="1">{#N/A,#N/A,FALSE,"운반시간"}</definedName>
    <definedName name="SDCFG\" localSheetId="19" hidden="1">{#N/A,#N/A,FALSE,"운반시간"}</definedName>
    <definedName name="SDCFG\" localSheetId="15" hidden="1">{#N/A,#N/A,FALSE,"운반시간"}</definedName>
    <definedName name="SDCFG\" localSheetId="17" hidden="1">{#N/A,#N/A,FALSE,"운반시간"}</definedName>
    <definedName name="SDCFG\" localSheetId="16" hidden="1">{#N/A,#N/A,FALSE,"운반시간"}</definedName>
    <definedName name="SDCFG\" localSheetId="18" hidden="1">{#N/A,#N/A,FALSE,"운반시간"}</definedName>
    <definedName name="SDCFG\" localSheetId="4" hidden="1">{#N/A,#N/A,FALSE,"운반시간"}</definedName>
    <definedName name="SDCFG\" hidden="1">{#N/A,#N/A,FALSE,"운반시간"}</definedName>
    <definedName name="sdd" localSheetId="20" hidden="1">{#N/A,#N/A,FALSE,"전력간선"}</definedName>
    <definedName name="sdd" localSheetId="4" hidden="1">{#N/A,#N/A,FALSE,"전력간선"}</definedName>
    <definedName name="sdd" hidden="1">{#N/A,#N/A,FALSE,"전력간선"}</definedName>
    <definedName name="SDDFD" localSheetId="12" hidden="1">{#N/A,#N/A,FALSE,"배수1"}</definedName>
    <definedName name="SDDFD" localSheetId="14" hidden="1">{#N/A,#N/A,FALSE,"배수1"}</definedName>
    <definedName name="SDDFD" localSheetId="13" hidden="1">{#N/A,#N/A,FALSE,"배수1"}</definedName>
    <definedName name="SDDFD" localSheetId="20" hidden="1">{#N/A,#N/A,FALSE,"배수1"}</definedName>
    <definedName name="SDDFD" localSheetId="22" hidden="1">{#N/A,#N/A,FALSE,"배수1"}</definedName>
    <definedName name="SDDFD" localSheetId="25" hidden="1">{#N/A,#N/A,FALSE,"배수1"}</definedName>
    <definedName name="SDDFD" localSheetId="19" hidden="1">{#N/A,#N/A,FALSE,"배수1"}</definedName>
    <definedName name="SDDFD" localSheetId="15" hidden="1">{#N/A,#N/A,FALSE,"배수1"}</definedName>
    <definedName name="SDDFD" localSheetId="17" hidden="1">{#N/A,#N/A,FALSE,"배수1"}</definedName>
    <definedName name="SDDFD" localSheetId="16" hidden="1">{#N/A,#N/A,FALSE,"배수1"}</definedName>
    <definedName name="SDDFD" localSheetId="18" hidden="1">{#N/A,#N/A,FALSE,"배수1"}</definedName>
    <definedName name="SDDFD" localSheetId="4" hidden="1">{#N/A,#N/A,FALSE,"배수1"}</definedName>
    <definedName name="SDDFD" hidden="1">{#N/A,#N/A,FALSE,"배수1"}</definedName>
    <definedName name="SDE" localSheetId="12">BlankMacro1</definedName>
    <definedName name="SDE" localSheetId="14">BlankMacro1</definedName>
    <definedName name="SDE" localSheetId="13">BlankMacro1</definedName>
    <definedName name="SDE" localSheetId="20">BlankMacro1</definedName>
    <definedName name="SDE" localSheetId="19">BlankMacro1</definedName>
    <definedName name="SDE" localSheetId="15">BlankMacro1</definedName>
    <definedName name="SDE" localSheetId="17">BlankMacro1</definedName>
    <definedName name="SDE" localSheetId="16">BlankMacro1</definedName>
    <definedName name="SDE" localSheetId="18">BlankMacro1</definedName>
    <definedName name="SDE" localSheetId="4">BlankMacro1</definedName>
    <definedName name="SDE">BlankMacro1</definedName>
    <definedName name="SDF" localSheetId="12" hidden="1">{#N/A,#N/A,FALSE,"혼합골재"}</definedName>
    <definedName name="SDF" localSheetId="14" hidden="1">{#N/A,#N/A,FALSE,"혼합골재"}</definedName>
    <definedName name="SDF" localSheetId="13" hidden="1">{#N/A,#N/A,FALSE,"혼합골재"}</definedName>
    <definedName name="SDF" localSheetId="20" hidden="1">{#N/A,#N/A,FALSE,"혼합골재"}</definedName>
    <definedName name="SDF" localSheetId="22" hidden="1">{#N/A,#N/A,FALSE,"혼합골재"}</definedName>
    <definedName name="SDF" localSheetId="25" hidden="1">{#N/A,#N/A,FALSE,"혼합골재"}</definedName>
    <definedName name="SDF" localSheetId="19" hidden="1">{#N/A,#N/A,FALSE,"혼합골재"}</definedName>
    <definedName name="SDF" localSheetId="15" hidden="1">{#N/A,#N/A,FALSE,"혼합골재"}</definedName>
    <definedName name="SDF" localSheetId="17" hidden="1">{#N/A,#N/A,FALSE,"혼합골재"}</definedName>
    <definedName name="SDF" localSheetId="16" hidden="1">{#N/A,#N/A,FALSE,"혼합골재"}</definedName>
    <definedName name="SDF" localSheetId="18" hidden="1">{#N/A,#N/A,FALSE,"혼합골재"}</definedName>
    <definedName name="SDF" localSheetId="4" hidden="1">{#N/A,#N/A,FALSE,"혼합골재"}</definedName>
    <definedName name="SDF" hidden="1">{#N/A,#N/A,FALSE,"혼합골재"}</definedName>
    <definedName name="sdf4e" localSheetId="20" hidden="1">{#N/A,#N/A,FALSE,"현장 NCR 분석";#N/A,#N/A,FALSE,"현장품질감사";#N/A,#N/A,FALSE,"현장품질감사"}</definedName>
    <definedName name="sdf4e" localSheetId="4" hidden="1">{#N/A,#N/A,FALSE,"현장 NCR 분석";#N/A,#N/A,FALSE,"현장품질감사";#N/A,#N/A,FALSE,"현장품질감사"}</definedName>
    <definedName name="sdf4e" hidden="1">{#N/A,#N/A,FALSE,"현장 NCR 분석";#N/A,#N/A,FALSE,"현장품질감사";#N/A,#N/A,FALSE,"현장품질감사"}</definedName>
    <definedName name="sdfag" hidden="1">#REF!</definedName>
    <definedName name="SDFDFD" localSheetId="12" hidden="1">{#N/A,#N/A,FALSE,"운반시간"}</definedName>
    <definedName name="SDFDFD" localSheetId="14" hidden="1">{#N/A,#N/A,FALSE,"운반시간"}</definedName>
    <definedName name="SDFDFD" localSheetId="13" hidden="1">{#N/A,#N/A,FALSE,"운반시간"}</definedName>
    <definedName name="SDFDFD" localSheetId="20" hidden="1">{#N/A,#N/A,FALSE,"운반시간"}</definedName>
    <definedName name="SDFDFD" localSheetId="22" hidden="1">{#N/A,#N/A,FALSE,"운반시간"}</definedName>
    <definedName name="SDFDFD" localSheetId="25" hidden="1">{#N/A,#N/A,FALSE,"운반시간"}</definedName>
    <definedName name="SDFDFD" localSheetId="19" hidden="1">{#N/A,#N/A,FALSE,"운반시간"}</definedName>
    <definedName name="SDFDFD" localSheetId="15" hidden="1">{#N/A,#N/A,FALSE,"운반시간"}</definedName>
    <definedName name="SDFDFD" localSheetId="17" hidden="1">{#N/A,#N/A,FALSE,"운반시간"}</definedName>
    <definedName name="SDFDFD" localSheetId="16" hidden="1">{#N/A,#N/A,FALSE,"운반시간"}</definedName>
    <definedName name="SDFDFD" localSheetId="18" hidden="1">{#N/A,#N/A,FALSE,"운반시간"}</definedName>
    <definedName name="SDFDFD" localSheetId="4" hidden="1">{#N/A,#N/A,FALSE,"운반시간"}</definedName>
    <definedName name="SDFDFD" hidden="1">{#N/A,#N/A,FALSE,"운반시간"}</definedName>
    <definedName name="SDFF" localSheetId="12">BlankMacro1</definedName>
    <definedName name="SDFF" localSheetId="14">BlankMacro1</definedName>
    <definedName name="SDFF" localSheetId="13">BlankMacro1</definedName>
    <definedName name="SDFF" localSheetId="20">BlankMacro1</definedName>
    <definedName name="SDFF" localSheetId="19">BlankMacro1</definedName>
    <definedName name="SDFF" localSheetId="15">BlankMacro1</definedName>
    <definedName name="SDFF" localSheetId="17">BlankMacro1</definedName>
    <definedName name="SDFF" localSheetId="16">BlankMacro1</definedName>
    <definedName name="SDFF" localSheetId="18">BlankMacro1</definedName>
    <definedName name="SDFF" localSheetId="4">BlankMacro1</definedName>
    <definedName name="SDFF">BlankMacro1</definedName>
    <definedName name="sdfg" localSheetId="12">#REF!</definedName>
    <definedName name="sdfg" localSheetId="14">#REF!</definedName>
    <definedName name="sdfg" localSheetId="13">#REF!</definedName>
    <definedName name="sdfg" localSheetId="20">#REF!</definedName>
    <definedName name="sdfg" localSheetId="19">#REF!</definedName>
    <definedName name="sdfg" localSheetId="15">#REF!</definedName>
    <definedName name="sdfg" localSheetId="17">#REF!</definedName>
    <definedName name="sdfg" localSheetId="16">#REF!</definedName>
    <definedName name="sdfg" localSheetId="18">#REF!</definedName>
    <definedName name="sdfg">#REF!</definedName>
    <definedName name="SDFGFGDFGDFGDFG" localSheetId="12">#REF!</definedName>
    <definedName name="SDFGFGDFGDFGDFG" localSheetId="14">#REF!</definedName>
    <definedName name="SDFGFGDFGDFGDFG" localSheetId="13">#REF!</definedName>
    <definedName name="SDFGFGDFGDFGDFG" localSheetId="20">#REF!</definedName>
    <definedName name="SDFGFGDFGDFGDFG" localSheetId="19">#REF!</definedName>
    <definedName name="SDFGFGDFGDFGDFG" localSheetId="15">#REF!</definedName>
    <definedName name="SDFGFGDFGDFGDFG" localSheetId="17">#REF!</definedName>
    <definedName name="SDFGFGDFGDFGDFG" localSheetId="16">#REF!</definedName>
    <definedName name="SDFGFGDFGDFGDFG" localSheetId="18">#REF!</definedName>
    <definedName name="SDFGFGDFGDFGDFG">#REF!</definedName>
    <definedName name="sdg" localSheetId="20" hidden="1">#REF!</definedName>
    <definedName name="sdg" localSheetId="22" hidden="1">#REF!</definedName>
    <definedName name="sdg" localSheetId="10" hidden="1">#REF!</definedName>
    <definedName name="sdg" localSheetId="8" hidden="1">#REF!</definedName>
    <definedName name="sdg" localSheetId="4" hidden="1">#REF!</definedName>
    <definedName name="sdg" hidden="1">#REF!</definedName>
    <definedName name="SDGAS" hidden="1">#REF!</definedName>
    <definedName name="sdggr" localSheetId="20" hidden="1">{#N/A,#N/A,FALSE,"현장 NCR 분석";#N/A,#N/A,FALSE,"현장품질감사";#N/A,#N/A,FALSE,"현장품질감사"}</definedName>
    <definedName name="sdggr" localSheetId="4" hidden="1">{#N/A,#N/A,FALSE,"현장 NCR 분석";#N/A,#N/A,FALSE,"현장품질감사";#N/A,#N/A,FALSE,"현장품질감사"}</definedName>
    <definedName name="sdggr" hidden="1">{#N/A,#N/A,FALSE,"현장 NCR 분석";#N/A,#N/A,FALSE,"현장품질감사";#N/A,#N/A,FALSE,"현장품질감사"}</definedName>
    <definedName name="SDHF" localSheetId="20" hidden="1">{#N/A,#N/A,FALSE,"현장 NCR 분석";#N/A,#N/A,FALSE,"현장품질감사";#N/A,#N/A,FALSE,"현장품질감사"}</definedName>
    <definedName name="SDHF" localSheetId="4" hidden="1">{#N/A,#N/A,FALSE,"현장 NCR 분석";#N/A,#N/A,FALSE,"현장품질감사";#N/A,#N/A,FALSE,"현장품질감사"}</definedName>
    <definedName name="SDHF" hidden="1">{#N/A,#N/A,FALSE,"현장 NCR 분석";#N/A,#N/A,FALSE,"현장품질감사";#N/A,#N/A,FALSE,"현장품질감사"}</definedName>
    <definedName name="SDRTHST" localSheetId="15" hidden="1">#REF!</definedName>
    <definedName name="SDRTHST" localSheetId="17" hidden="1">#REF!</definedName>
    <definedName name="SDRTHST" localSheetId="16" hidden="1">#REF!</definedName>
    <definedName name="SDRTHST" localSheetId="18" hidden="1">#REF!</definedName>
    <definedName name="SDRTHST" hidden="1">#REF!</definedName>
    <definedName name="sdryhj" localSheetId="20" hidden="1">{"'용역비'!$A$4:$C$8"}</definedName>
    <definedName name="sdryhj" localSheetId="4" hidden="1">{"'용역비'!$A$4:$C$8"}</definedName>
    <definedName name="sdryhj" hidden="1">{"'용역비'!$A$4:$C$8"}</definedName>
    <definedName name="sdsd" hidden="1">#REF!</definedName>
    <definedName name="sdsdddd" localSheetId="12" hidden="1">{#N/A,#N/A,FALSE,"토공2"}</definedName>
    <definedName name="sdsdddd" localSheetId="14" hidden="1">{#N/A,#N/A,FALSE,"토공2"}</definedName>
    <definedName name="sdsdddd" localSheetId="13" hidden="1">{#N/A,#N/A,FALSE,"토공2"}</definedName>
    <definedName name="sdsdddd" localSheetId="20" hidden="1">{#N/A,#N/A,FALSE,"토공2"}</definedName>
    <definedName name="sdsdddd" localSheetId="22" hidden="1">{#N/A,#N/A,FALSE,"토공2"}</definedName>
    <definedName name="sdsdddd" localSheetId="25" hidden="1">{#N/A,#N/A,FALSE,"토공2"}</definedName>
    <definedName name="sdsdddd" localSheetId="19" hidden="1">{#N/A,#N/A,FALSE,"토공2"}</definedName>
    <definedName name="sdsdddd" localSheetId="15" hidden="1">{#N/A,#N/A,FALSE,"토공2"}</definedName>
    <definedName name="sdsdddd" localSheetId="17" hidden="1">{#N/A,#N/A,FALSE,"토공2"}</definedName>
    <definedName name="sdsdddd" localSheetId="16" hidden="1">{#N/A,#N/A,FALSE,"토공2"}</definedName>
    <definedName name="sdsdddd" localSheetId="18" hidden="1">{#N/A,#N/A,FALSE,"토공2"}</definedName>
    <definedName name="sdsdddd" localSheetId="4" hidden="1">{#N/A,#N/A,FALSE,"토공2"}</definedName>
    <definedName name="sdsdddd" hidden="1">{#N/A,#N/A,FALSE,"토공2"}</definedName>
    <definedName name="sdsdrgsth" localSheetId="20" hidden="1">{#N/A,#N/A,FALSE,"현장 NCR 분석";#N/A,#N/A,FALSE,"현장품질감사";#N/A,#N/A,FALSE,"현장품질감사"}</definedName>
    <definedName name="sdsdrgsth" localSheetId="4" hidden="1">{#N/A,#N/A,FALSE,"현장 NCR 분석";#N/A,#N/A,FALSE,"현장품질감사";#N/A,#N/A,FALSE,"현장품질감사"}</definedName>
    <definedName name="sdsdrgsth" hidden="1">{#N/A,#N/A,FALSE,"현장 NCR 분석";#N/A,#N/A,FALSE,"현장품질감사";#N/A,#N/A,FALSE,"현장품질감사"}</definedName>
    <definedName name="sdsds" localSheetId="12">#REF!</definedName>
    <definedName name="sdsds" localSheetId="14">#REF!</definedName>
    <definedName name="sdsds" localSheetId="13">#REF!</definedName>
    <definedName name="sdsds" localSheetId="19">#REF!</definedName>
    <definedName name="sdsds" localSheetId="15">#REF!</definedName>
    <definedName name="sdsds" localSheetId="17">#REF!</definedName>
    <definedName name="sdsds" localSheetId="16">#REF!</definedName>
    <definedName name="sdsds" localSheetId="18">#REF!</definedName>
    <definedName name="sdsds">#REF!</definedName>
    <definedName name="sdsss" localSheetId="12">#REF!</definedName>
    <definedName name="sdsss" localSheetId="14">#REF!</definedName>
    <definedName name="sdsss" localSheetId="13">#REF!</definedName>
    <definedName name="sdsss" localSheetId="19">#REF!</definedName>
    <definedName name="sdsss" localSheetId="15">#REF!</definedName>
    <definedName name="sdsss" localSheetId="17">#REF!</definedName>
    <definedName name="sdsss" localSheetId="16">#REF!</definedName>
    <definedName name="sdsss" localSheetId="18">#REF!</definedName>
    <definedName name="sdsss">#REF!</definedName>
    <definedName name="sdwe" localSheetId="20" hidden="1">{#N/A,#N/A,FALSE,"현장 NCR 분석";#N/A,#N/A,FALSE,"현장품질감사";#N/A,#N/A,FALSE,"현장품질감사"}</definedName>
    <definedName name="sdwe" localSheetId="4" hidden="1">{#N/A,#N/A,FALSE,"현장 NCR 분석";#N/A,#N/A,FALSE,"현장품질감사";#N/A,#N/A,FALSE,"현장품질감사"}</definedName>
    <definedName name="sdwe" hidden="1">{#N/A,#N/A,FALSE,"현장 NCR 분석";#N/A,#N/A,FALSE,"현장품질감사";#N/A,#N/A,FALSE,"현장품질감사"}</definedName>
    <definedName name="SDYF" localSheetId="20" hidden="1">{#N/A,#N/A,FALSE,"현장 NCR 분석";#N/A,#N/A,FALSE,"현장품질감사";#N/A,#N/A,FALSE,"현장품질감사"}</definedName>
    <definedName name="SDYF" localSheetId="4" hidden="1">{#N/A,#N/A,FALSE,"현장 NCR 분석";#N/A,#N/A,FALSE,"현장품질감사";#N/A,#N/A,FALSE,"현장품질감사"}</definedName>
    <definedName name="SDYF" hidden="1">{#N/A,#N/A,FALSE,"현장 NCR 분석";#N/A,#N/A,FALSE,"현장품질감사";#N/A,#N/A,FALSE,"현장품질감사"}</definedName>
    <definedName name="SE" localSheetId="12">BlankMacro1</definedName>
    <definedName name="SE" localSheetId="14">BlankMacro1</definedName>
    <definedName name="SE" localSheetId="13">BlankMacro1</definedName>
    <definedName name="SE" localSheetId="20">BlankMacro1</definedName>
    <definedName name="SE" localSheetId="19">BlankMacro1</definedName>
    <definedName name="SE" localSheetId="15">BlankMacro1</definedName>
    <definedName name="SE" localSheetId="17">BlankMacro1</definedName>
    <definedName name="SE" localSheetId="16">BlankMacro1</definedName>
    <definedName name="SE" localSheetId="18">BlankMacro1</definedName>
    <definedName name="SE" localSheetId="4">BlankMacro1</definedName>
    <definedName name="SE">BlankMacro1</definedName>
    <definedName name="SERVICE" localSheetId="20" hidden="1">{#N/A,#N/A,FALSE,"이태원철근"}</definedName>
    <definedName name="SERVICE" localSheetId="4" hidden="1">{#N/A,#N/A,FALSE,"이태원철근"}</definedName>
    <definedName name="SERVICE" hidden="1">{#N/A,#N/A,FALSE,"이태원철근"}</definedName>
    <definedName name="SEVSE" localSheetId="12">#REF!</definedName>
    <definedName name="SEVSE" localSheetId="14">#REF!</definedName>
    <definedName name="SEVSE" localSheetId="13">#REF!</definedName>
    <definedName name="SEVSE" localSheetId="20">#REF!</definedName>
    <definedName name="SEVSE" localSheetId="19">#REF!</definedName>
    <definedName name="SEVSE" localSheetId="15">#REF!</definedName>
    <definedName name="SEVSE" localSheetId="17">#REF!</definedName>
    <definedName name="SEVSE" localSheetId="16">#REF!</definedName>
    <definedName name="SEVSE" localSheetId="18">#REF!</definedName>
    <definedName name="SEVSE">#REF!</definedName>
    <definedName name="SEZ" localSheetId="12">BlankMacro1</definedName>
    <definedName name="SEZ" localSheetId="14">BlankMacro1</definedName>
    <definedName name="SEZ" localSheetId="13">BlankMacro1</definedName>
    <definedName name="SEZ" localSheetId="20">BlankMacro1</definedName>
    <definedName name="SEZ" localSheetId="19">BlankMacro1</definedName>
    <definedName name="SEZ" localSheetId="15">BlankMacro1</definedName>
    <definedName name="SEZ" localSheetId="17">BlankMacro1</definedName>
    <definedName name="SEZ" localSheetId="16">BlankMacro1</definedName>
    <definedName name="SEZ" localSheetId="18">BlankMacro1</definedName>
    <definedName name="SEZ" localSheetId="4">BlankMacro1</definedName>
    <definedName name="SEZ">BlankMacro1</definedName>
    <definedName name="SF" localSheetId="12">BlankMacro1</definedName>
    <definedName name="SF" localSheetId="14">BlankMacro1</definedName>
    <definedName name="SF" localSheetId="13">BlankMacro1</definedName>
    <definedName name="SF" localSheetId="20">BlankMacro1</definedName>
    <definedName name="SF" localSheetId="19">BlankMacro1</definedName>
    <definedName name="SF" localSheetId="15">BlankMacro1</definedName>
    <definedName name="SF" localSheetId="17">BlankMacro1</definedName>
    <definedName name="SF" localSheetId="16">BlankMacro1</definedName>
    <definedName name="SF" localSheetId="18">BlankMacro1</definedName>
    <definedName name="SF" localSheetId="4">BlankMacro1</definedName>
    <definedName name="SF">BlankMacro1</definedName>
    <definedName name="SFA" localSheetId="20" hidden="1">{#N/A,#N/A,FALSE,"포장1";#N/A,#N/A,FALSE,"포장1"}</definedName>
    <definedName name="SFA" localSheetId="4" hidden="1">{#N/A,#N/A,FALSE,"포장1";#N/A,#N/A,FALSE,"포장1"}</definedName>
    <definedName name="SFA" hidden="1">{#N/A,#N/A,FALSE,"포장1";#N/A,#N/A,FALSE,"포장1"}</definedName>
    <definedName name="sfdbgdfab" localSheetId="20" hidden="1">{"'용역비'!$A$4:$C$8"}</definedName>
    <definedName name="sfdbgdfab" localSheetId="4" hidden="1">{"'용역비'!$A$4:$C$8"}</definedName>
    <definedName name="sfdbgdfab" hidden="1">{"'용역비'!$A$4:$C$8"}</definedName>
    <definedName name="SFDG" localSheetId="12">BlankMacro1</definedName>
    <definedName name="SFDG" localSheetId="14">BlankMacro1</definedName>
    <definedName name="SFDG" localSheetId="13">BlankMacro1</definedName>
    <definedName name="SFDG" localSheetId="20">BlankMacro1</definedName>
    <definedName name="SFDG" localSheetId="19">BlankMacro1</definedName>
    <definedName name="SFDG" localSheetId="15">BlankMacro1</definedName>
    <definedName name="SFDG" localSheetId="17">BlankMacro1</definedName>
    <definedName name="SFDG" localSheetId="16">BlankMacro1</definedName>
    <definedName name="SFDG" localSheetId="18">BlankMacro1</definedName>
    <definedName name="SFDG" localSheetId="4">BlankMacro1</definedName>
    <definedName name="SFDG">BlankMacro1</definedName>
    <definedName name="SFDGHG" localSheetId="12">BlankMacro1</definedName>
    <definedName name="SFDGHG" localSheetId="14">BlankMacro1</definedName>
    <definedName name="SFDGHG" localSheetId="13">BlankMacro1</definedName>
    <definedName name="SFDGHG" localSheetId="20">BlankMacro1</definedName>
    <definedName name="SFDGHG" localSheetId="19">BlankMacro1</definedName>
    <definedName name="SFDGHG" localSheetId="15">BlankMacro1</definedName>
    <definedName name="SFDGHG" localSheetId="17">BlankMacro1</definedName>
    <definedName name="SFDGHG" localSheetId="16">BlankMacro1</definedName>
    <definedName name="SFDGHG" localSheetId="18">BlankMacro1</definedName>
    <definedName name="SFDGHG" localSheetId="4">BlankMacro1</definedName>
    <definedName name="SFDGHG">BlankMacro1</definedName>
    <definedName name="SFG" localSheetId="12">BlankMacro1</definedName>
    <definedName name="SFG" localSheetId="14">BlankMacro1</definedName>
    <definedName name="SFG" localSheetId="13">BlankMacro1</definedName>
    <definedName name="SFG" localSheetId="20">BlankMacro1</definedName>
    <definedName name="SFG" localSheetId="19">BlankMacro1</definedName>
    <definedName name="SFG" localSheetId="15">BlankMacro1</definedName>
    <definedName name="SFG" localSheetId="17">BlankMacro1</definedName>
    <definedName name="SFG" localSheetId="16">BlankMacro1</definedName>
    <definedName name="SFG" localSheetId="18">BlankMacro1</definedName>
    <definedName name="SFG" localSheetId="4">BlankMacro1</definedName>
    <definedName name="SFG">BlankMacro1</definedName>
    <definedName name="sfggf" localSheetId="12" hidden="1">{#N/A,#N/A,FALSE,"배수1"}</definedName>
    <definedName name="sfggf" localSheetId="14" hidden="1">{#N/A,#N/A,FALSE,"배수1"}</definedName>
    <definedName name="sfggf" localSheetId="13" hidden="1">{#N/A,#N/A,FALSE,"배수1"}</definedName>
    <definedName name="sfggf" localSheetId="20" hidden="1">{#N/A,#N/A,FALSE,"배수1"}</definedName>
    <definedName name="sfggf" localSheetId="22" hidden="1">{#N/A,#N/A,FALSE,"배수1"}</definedName>
    <definedName name="sfggf" localSheetId="25" hidden="1">{#N/A,#N/A,FALSE,"배수1"}</definedName>
    <definedName name="sfggf" localSheetId="19" hidden="1">{#N/A,#N/A,FALSE,"배수1"}</definedName>
    <definedName name="sfggf" localSheetId="15" hidden="1">{#N/A,#N/A,FALSE,"배수1"}</definedName>
    <definedName name="sfggf" localSheetId="17" hidden="1">{#N/A,#N/A,FALSE,"배수1"}</definedName>
    <definedName name="sfggf" localSheetId="16" hidden="1">{#N/A,#N/A,FALSE,"배수1"}</definedName>
    <definedName name="sfggf" localSheetId="18" hidden="1">{#N/A,#N/A,FALSE,"배수1"}</definedName>
    <definedName name="sfggf" localSheetId="4" hidden="1">{#N/A,#N/A,FALSE,"배수1"}</definedName>
    <definedName name="sfggf" hidden="1">{#N/A,#N/A,FALSE,"배수1"}</definedName>
    <definedName name="SFSDFDSF" localSheetId="20" hidden="1">{#N/A,#N/A,FALSE,"운반시간"}</definedName>
    <definedName name="SFSDFDSF" localSheetId="4" hidden="1">{#N/A,#N/A,FALSE,"운반시간"}</definedName>
    <definedName name="SFSDFDSF" hidden="1">{#N/A,#N/A,FALSE,"운반시간"}</definedName>
    <definedName name="SFW" localSheetId="12">BlankMacro1</definedName>
    <definedName name="SFW" localSheetId="14">BlankMacro1</definedName>
    <definedName name="SFW" localSheetId="13">BlankMacro1</definedName>
    <definedName name="SFW" localSheetId="20">BlankMacro1</definedName>
    <definedName name="SFW" localSheetId="19">BlankMacro1</definedName>
    <definedName name="SFW" localSheetId="15">BlankMacro1</definedName>
    <definedName name="SFW" localSheetId="17">BlankMacro1</definedName>
    <definedName name="SFW" localSheetId="16">BlankMacro1</definedName>
    <definedName name="SFW" localSheetId="18">BlankMacro1</definedName>
    <definedName name="SFW" localSheetId="4">BlankMacro1</definedName>
    <definedName name="SFW">BlankMacro1</definedName>
    <definedName name="sheet" localSheetId="20" hidden="1">{#N/A,#N/A,FALSE,"골재소요량";#N/A,#N/A,FALSE,"골재소요량"}</definedName>
    <definedName name="sheet" localSheetId="4" hidden="1">{#N/A,#N/A,FALSE,"골재소요량";#N/A,#N/A,FALSE,"골재소요량"}</definedName>
    <definedName name="sheet" hidden="1">{#N/A,#N/A,FALSE,"골재소요량";#N/A,#N/A,FALSE,"골재소요량"}</definedName>
    <definedName name="SHT" localSheetId="12">#REF!</definedName>
    <definedName name="SHT" localSheetId="14">#REF!</definedName>
    <definedName name="SHT" localSheetId="13">#REF!</definedName>
    <definedName name="SHT" localSheetId="20">#REF!</definedName>
    <definedName name="SHT" localSheetId="19">#REF!</definedName>
    <definedName name="SHT" localSheetId="15">#REF!</definedName>
    <definedName name="SHT" localSheetId="17">#REF!</definedName>
    <definedName name="SHT" localSheetId="16">#REF!</definedName>
    <definedName name="SHT" localSheetId="18">#REF!</definedName>
    <definedName name="SHT">#REF!</definedName>
    <definedName name="SIGCK1" localSheetId="12">#REF!</definedName>
    <definedName name="SIGCK1" localSheetId="14">#REF!</definedName>
    <definedName name="SIGCK1" localSheetId="13">#REF!</definedName>
    <definedName name="SIGCK1" localSheetId="20">#REF!</definedName>
    <definedName name="SIGCK1" localSheetId="19">#REF!</definedName>
    <definedName name="SIGCK1" localSheetId="15">#REF!</definedName>
    <definedName name="SIGCK1" localSheetId="17">#REF!</definedName>
    <definedName name="SIGCK1" localSheetId="16">#REF!</definedName>
    <definedName name="SIGCK1" localSheetId="18">#REF!</definedName>
    <definedName name="SIGCK1">#REF!</definedName>
    <definedName name="SIGY1" localSheetId="20">#REF!</definedName>
    <definedName name="SIGY1" localSheetId="15">#REF!</definedName>
    <definedName name="SIGY1" localSheetId="17">#REF!</definedName>
    <definedName name="SIGY1" localSheetId="16">#REF!</definedName>
    <definedName name="SIGY1" localSheetId="18">#REF!</definedName>
    <definedName name="SIGY1">#REF!</definedName>
    <definedName name="sinchook">#REF!</definedName>
    <definedName name="sj" hidden="1">#REF!</definedName>
    <definedName name="SJDGHFYCF" localSheetId="20" hidden="1">{#N/A,#N/A,FALSE,"현장 NCR 분석";#N/A,#N/A,FALSE,"현장품질감사";#N/A,#N/A,FALSE,"현장품질감사"}</definedName>
    <definedName name="SJDGHFYCF" localSheetId="4" hidden="1">{#N/A,#N/A,FALSE,"현장 NCR 분석";#N/A,#N/A,FALSE,"현장품질감사";#N/A,#N/A,FALSE,"현장품질감사"}</definedName>
    <definedName name="SJDGHFYCF" hidden="1">{#N/A,#N/A,FALSE,"현장 NCR 분석";#N/A,#N/A,FALSE,"현장품질감사";#N/A,#N/A,FALSE,"현장품질감사"}</definedName>
    <definedName name="sjdhfh" localSheetId="20" hidden="1">{#N/A,#N/A,FALSE,"현장 NCR 분석";#N/A,#N/A,FALSE,"현장품질감사";#N/A,#N/A,FALSE,"현장품질감사"}</definedName>
    <definedName name="sjdhfh" localSheetId="4" hidden="1">{#N/A,#N/A,FALSE,"현장 NCR 분석";#N/A,#N/A,FALSE,"현장품질감사";#N/A,#N/A,FALSE,"현장품질감사"}</definedName>
    <definedName name="sjdhfh" hidden="1">{#N/A,#N/A,FALSE,"현장 NCR 분석";#N/A,#N/A,FALSE,"현장품질감사";#N/A,#N/A,FALSE,"현장품질감사"}</definedName>
    <definedName name="sjwe" localSheetId="20" hidden="1">{#N/A,#N/A,FALSE,"현장 NCR 분석";#N/A,#N/A,FALSE,"현장품질감사";#N/A,#N/A,FALSE,"현장품질감사"}</definedName>
    <definedName name="sjwe" localSheetId="4" hidden="1">{#N/A,#N/A,FALSE,"현장 NCR 분석";#N/A,#N/A,FALSE,"현장품질감사";#N/A,#N/A,FALSE,"현장품질감사"}</definedName>
    <definedName name="sjwe" hidden="1">{#N/A,#N/A,FALSE,"현장 NCR 분석";#N/A,#N/A,FALSE,"현장품질감사";#N/A,#N/A,FALSE,"현장품질감사"}</definedName>
    <definedName name="SK" localSheetId="12">#REF!</definedName>
    <definedName name="SK" localSheetId="14">#REF!</definedName>
    <definedName name="SK" localSheetId="13">#REF!</definedName>
    <definedName name="SK" localSheetId="19">#REF!</definedName>
    <definedName name="SK" localSheetId="15">#REF!</definedName>
    <definedName name="SK" localSheetId="17">#REF!</definedName>
    <definedName name="SK" localSheetId="16">#REF!</definedName>
    <definedName name="SK" localSheetId="18">#REF!</definedName>
    <definedName name="SK">#REF!</definedName>
    <definedName name="SKD" localSheetId="12">#REF!</definedName>
    <definedName name="SKD" localSheetId="14">#REF!</definedName>
    <definedName name="SKD" localSheetId="13">#REF!</definedName>
    <definedName name="SKD" localSheetId="19">#REF!</definedName>
    <definedName name="SKD" localSheetId="15">#REF!</definedName>
    <definedName name="SKD" localSheetId="17">#REF!</definedName>
    <definedName name="SKD" localSheetId="16">#REF!</definedName>
    <definedName name="SKD" localSheetId="18">#REF!</definedName>
    <definedName name="SKD">#REF!</definedName>
    <definedName name="SKE" localSheetId="12">#REF!</definedName>
    <definedName name="SKE" localSheetId="14">#REF!</definedName>
    <definedName name="SKE" localSheetId="13">#REF!</definedName>
    <definedName name="SKE" localSheetId="19">#REF!</definedName>
    <definedName name="SKE" localSheetId="15">#REF!</definedName>
    <definedName name="SKE" localSheetId="17">#REF!</definedName>
    <definedName name="SKE" localSheetId="16">#REF!</definedName>
    <definedName name="SKE" localSheetId="18">#REF!</definedName>
    <definedName name="SKE">#REF!</definedName>
    <definedName name="skew">#REF!</definedName>
    <definedName name="SKEW1">#REF!</definedName>
    <definedName name="skew2">#REF!</definedName>
    <definedName name="sksssk">#REF!</definedName>
    <definedName name="sl">#REF!</definedName>
    <definedName name="slab외측">#REF!</definedName>
    <definedName name="SLFE">#REF!</definedName>
    <definedName name="SLFO">#REF!</definedName>
    <definedName name="sntd" localSheetId="20" hidden="1">{#N/A,#N/A,FALSE,"현장 NCR 분석";#N/A,#N/A,FALSE,"현장품질감사";#N/A,#N/A,FALSE,"현장품질감사"}</definedName>
    <definedName name="sntd" localSheetId="4" hidden="1">{#N/A,#N/A,FALSE,"현장 NCR 분석";#N/A,#N/A,FALSE,"현장품질감사";#N/A,#N/A,FALSE,"현장품질감사"}</definedName>
    <definedName name="sntd" hidden="1">{#N/A,#N/A,FALSE,"현장 NCR 분석";#N/A,#N/A,FALSE,"현장품질감사";#N/A,#N/A,FALSE,"현장품질감사"}</definedName>
    <definedName name="SOIL" localSheetId="12">#REF!</definedName>
    <definedName name="SOIL" localSheetId="14">#REF!</definedName>
    <definedName name="SOIL" localSheetId="13">#REF!</definedName>
    <definedName name="SOIL" localSheetId="19">#REF!</definedName>
    <definedName name="SOIL" localSheetId="15">#REF!</definedName>
    <definedName name="SOIL" localSheetId="17">#REF!</definedName>
    <definedName name="SOIL" localSheetId="16">#REF!</definedName>
    <definedName name="SOIL" localSheetId="18">#REF!</definedName>
    <definedName name="SOIL">#REF!</definedName>
    <definedName name="solver_adj" hidden="1">#REF!,#REF!</definedName>
    <definedName name="solver_drv" hidden="1">1</definedName>
    <definedName name="solver_est" hidden="1">1</definedName>
    <definedName name="solver_itr" hidden="1">100</definedName>
    <definedName name="solver_lin" hidden="1">0</definedName>
    <definedName name="solver_num" hidden="1">0</definedName>
    <definedName name="solver_nwt" hidden="1">1</definedName>
    <definedName name="solver_opt" hidden="1">#REF!</definedName>
    <definedName name="solver_pre" hidden="1">0.000001</definedName>
    <definedName name="solver_scl" hidden="1">0</definedName>
    <definedName name="solver_sho" hidden="1">0</definedName>
    <definedName name="solver_tim" hidden="1">100</definedName>
    <definedName name="solver_tmp" hidden="1">#REF!,#REF!</definedName>
    <definedName name="solver_tol" hidden="1">0.05</definedName>
    <definedName name="solver_typ" hidden="1">1</definedName>
    <definedName name="solver_val" hidden="1">0</definedName>
    <definedName name="SPACE" localSheetId="12">#REF!</definedName>
    <definedName name="SPACE" localSheetId="14">#REF!</definedName>
    <definedName name="SPACE" localSheetId="13">#REF!</definedName>
    <definedName name="SPACE" localSheetId="19">#REF!</definedName>
    <definedName name="SPACE" localSheetId="15">#REF!</definedName>
    <definedName name="SPACE" localSheetId="17">#REF!</definedName>
    <definedName name="SPACE" localSheetId="16">#REF!</definedName>
    <definedName name="SPACE" localSheetId="18">#REF!</definedName>
    <definedName name="SPACE">#REF!</definedName>
    <definedName name="SPARE"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PARE"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PARE"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srth" localSheetId="20" hidden="1">{"'용역비'!$A$4:$C$8"}</definedName>
    <definedName name="srth" localSheetId="4" hidden="1">{"'용역비'!$A$4:$C$8"}</definedName>
    <definedName name="srth" hidden="1">{"'용역비'!$A$4:$C$8"}</definedName>
    <definedName name="ss">#REF!</definedName>
    <definedName name="SSD" localSheetId="12">BlankMacro1</definedName>
    <definedName name="SSD" localSheetId="14">BlankMacro1</definedName>
    <definedName name="SSD" localSheetId="13">BlankMacro1</definedName>
    <definedName name="SSD" localSheetId="20">BlankMacro1</definedName>
    <definedName name="SSD" localSheetId="19">BlankMacro1</definedName>
    <definedName name="SSD" localSheetId="15">BlankMacro1</definedName>
    <definedName name="SSD" localSheetId="17">BlankMacro1</definedName>
    <definedName name="SSD" localSheetId="16">BlankMacro1</definedName>
    <definedName name="SSD" localSheetId="18">BlankMacro1</definedName>
    <definedName name="SSD" localSheetId="4">BlankMacro1</definedName>
    <definedName name="SSD">BlankMacro1</definedName>
    <definedName name="SSS" localSheetId="12">#REF!</definedName>
    <definedName name="SSS" localSheetId="14">#REF!</definedName>
    <definedName name="SSS" localSheetId="13">#REF!</definedName>
    <definedName name="sss" localSheetId="20" hidden="1">{#N/A,#N/A,FALSE,"전력간선"}</definedName>
    <definedName name="SSS" localSheetId="19">#REF!</definedName>
    <definedName name="sss" localSheetId="15" hidden="1">{#N/A,#N/A,FALSE,"전력간선"}</definedName>
    <definedName name="sss" localSheetId="17" hidden="1">{#N/A,#N/A,FALSE,"전력간선"}</definedName>
    <definedName name="sss" localSheetId="16" hidden="1">{#N/A,#N/A,FALSE,"전력간선"}</definedName>
    <definedName name="sss" localSheetId="18" hidden="1">{#N/A,#N/A,FALSE,"전력간선"}</definedName>
    <definedName name="sss" localSheetId="4" hidden="1">{#N/A,#N/A,FALSE,"전력간선"}</definedName>
    <definedName name="sss" hidden="1">{#N/A,#N/A,FALSE,"전력간선"}</definedName>
    <definedName name="SSSS" localSheetId="20" hidden="1">{#N/A,#N/A,FALSE,"전력간선"}</definedName>
    <definedName name="SSSS" localSheetId="15" hidden="1">{#N/A,#N/A,FALSE,"전력간선"}</definedName>
    <definedName name="SSSS" localSheetId="17" hidden="1">{#N/A,#N/A,FALSE,"전력간선"}</definedName>
    <definedName name="SSSS" localSheetId="16" hidden="1">{#N/A,#N/A,FALSE,"전력간선"}</definedName>
    <definedName name="SSSS" localSheetId="18" hidden="1">{#N/A,#N/A,FALSE,"전력간선"}</definedName>
    <definedName name="SSSS" localSheetId="4" hidden="1">{#N/A,#N/A,FALSE,"전력간선"}</definedName>
    <definedName name="SSSS" hidden="1">{#N/A,#N/A,FALSE,"전력간선"}</definedName>
    <definedName name="sssss" localSheetId="12" hidden="1">{#N/A,#N/A,FALSE,"운반시간"}</definedName>
    <definedName name="sssss" localSheetId="14" hidden="1">{#N/A,#N/A,FALSE,"운반시간"}</definedName>
    <definedName name="sssss" localSheetId="13" hidden="1">{#N/A,#N/A,FALSE,"운반시간"}</definedName>
    <definedName name="sssss" localSheetId="20" hidden="1">{#N/A,#N/A,FALSE,"운반시간"}</definedName>
    <definedName name="sssss" localSheetId="22" hidden="1">{#N/A,#N/A,FALSE,"운반시간"}</definedName>
    <definedName name="sssss" localSheetId="25" hidden="1">{#N/A,#N/A,FALSE,"운반시간"}</definedName>
    <definedName name="sssss" localSheetId="19" hidden="1">{#N/A,#N/A,FALSE,"운반시간"}</definedName>
    <definedName name="sssss" localSheetId="15" hidden="1">{#N/A,#N/A,FALSE,"운반시간"}</definedName>
    <definedName name="sssss" localSheetId="17" hidden="1">{#N/A,#N/A,FALSE,"운반시간"}</definedName>
    <definedName name="sssss" localSheetId="16" hidden="1">{#N/A,#N/A,FALSE,"운반시간"}</definedName>
    <definedName name="sssss" localSheetId="18" hidden="1">{#N/A,#N/A,FALSE,"운반시간"}</definedName>
    <definedName name="sssss" localSheetId="4" hidden="1">{#N/A,#N/A,FALSE,"운반시간"}</definedName>
    <definedName name="sssss" hidden="1">{#N/A,#N/A,FALSE,"운반시간"}</definedName>
    <definedName name="ST" localSheetId="12">BlankMacro1</definedName>
    <definedName name="ST" localSheetId="14">BlankMacro1</definedName>
    <definedName name="ST" localSheetId="13">BlankMacro1</definedName>
    <definedName name="ST" localSheetId="20">BlankMacro1</definedName>
    <definedName name="ST" localSheetId="19">BlankMacro1</definedName>
    <definedName name="ST" localSheetId="15">BlankMacro1</definedName>
    <definedName name="ST" localSheetId="17">BlankMacro1</definedName>
    <definedName name="ST" localSheetId="16">BlankMacro1</definedName>
    <definedName name="ST" localSheetId="18">BlankMacro1</definedName>
    <definedName name="ST" localSheetId="4">BlankMacro1</definedName>
    <definedName name="ST">BlankMacro1</definedName>
    <definedName name="STR"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R"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R"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STS" localSheetId="20" hidden="1">{"'용역비'!$A$4:$C$8"}</definedName>
    <definedName name="STS" localSheetId="4" hidden="1">{"'용역비'!$A$4:$C$8"}</definedName>
    <definedName name="STS" hidden="1">{"'용역비'!$A$4:$C$8"}</definedName>
    <definedName name="STSCAP32" localSheetId="12">#REF!</definedName>
    <definedName name="STSCAP32" localSheetId="14">#REF!</definedName>
    <definedName name="STSCAP32" localSheetId="13">#REF!</definedName>
    <definedName name="STSCAP32" localSheetId="20">#REF!</definedName>
    <definedName name="STSCAP32" localSheetId="19">#REF!</definedName>
    <definedName name="STSCAP32" localSheetId="15">#REF!</definedName>
    <definedName name="STSCAP32" localSheetId="17">#REF!</definedName>
    <definedName name="STSCAP32" localSheetId="16">#REF!</definedName>
    <definedName name="STSCAP32" localSheetId="18">#REF!</definedName>
    <definedName name="STSCAP32">#REF!</definedName>
    <definedName name="STSCAP80" localSheetId="20">#REF!</definedName>
    <definedName name="STSCAP80" localSheetId="15">#REF!</definedName>
    <definedName name="STSCAP80" localSheetId="17">#REF!</definedName>
    <definedName name="STSCAP80" localSheetId="16">#REF!</definedName>
    <definedName name="STSCAP80" localSheetId="18">#REF!</definedName>
    <definedName name="STSCAP80">#REF!</definedName>
    <definedName name="STSELBOW20" localSheetId="20">#REF!</definedName>
    <definedName name="STSELBOW20" localSheetId="15">#REF!</definedName>
    <definedName name="STSELBOW20" localSheetId="17">#REF!</definedName>
    <definedName name="STSELBOW20" localSheetId="16">#REF!</definedName>
    <definedName name="STSELBOW20" localSheetId="18">#REF!</definedName>
    <definedName name="STSELBOW20">#REF!</definedName>
    <definedName name="STSELBOW25">#REF!</definedName>
    <definedName name="STSELBOW32">#REF!</definedName>
    <definedName name="STSELBOW50">#REF!</definedName>
    <definedName name="STSNIFFLE20">#REF!</definedName>
    <definedName name="STSNIFFLE25">#REF!</definedName>
    <definedName name="STSNIFFLE32">#REF!</definedName>
    <definedName name="STSNIFFLE50">#REF!</definedName>
    <definedName name="STSSOCKET20">#REF!</definedName>
    <definedName name="STSTEE32">#REF!</definedName>
    <definedName name="STSTEE50">#REF!</definedName>
    <definedName name="STSUNION20">#REF!</definedName>
    <definedName name="STSUNION25">#REF!</definedName>
    <definedName name="STSUNION32">#REF!</definedName>
    <definedName name="STSUNION50">#REF!</definedName>
    <definedName name="STS앵글">#REF!</definedName>
    <definedName name="STS평철">#REF!</definedName>
    <definedName name="SU">#REF!</definedName>
    <definedName name="SUO_REA">#REF!</definedName>
    <definedName name="SUO_TOE">#REF!</definedName>
    <definedName name="SV">#REF!</definedName>
    <definedName name="SWL">#REF!</definedName>
    <definedName name="SWR">#REF!</definedName>
    <definedName name="SW시험사001">#REF!</definedName>
    <definedName name="SW시험사002">#REF!</definedName>
    <definedName name="SW시험사011">#REF!</definedName>
    <definedName name="SW시험사982">#REF!</definedName>
    <definedName name="SW시험사991">#REF!</definedName>
    <definedName name="SW시험사992">#REF!</definedName>
    <definedName name="SY">#REF!</definedName>
    <definedName name="t">#REF!</definedName>
    <definedName name="T1S">#REF!</definedName>
    <definedName name="T2S">#REF!</definedName>
    <definedName name="T2표" localSheetId="20" hidden="1">{#N/A,#N/A,FALSE,"골재소요량";#N/A,#N/A,FALSE,"골재소요량"}</definedName>
    <definedName name="T2표" localSheetId="4" hidden="1">{#N/A,#N/A,FALSE,"골재소요량";#N/A,#N/A,FALSE,"골재소요량"}</definedName>
    <definedName name="T2표" hidden="1">{#N/A,#N/A,FALSE,"골재소요량";#N/A,#N/A,FALSE,"골재소요량"}</definedName>
    <definedName name="T3S" localSheetId="12">#REF!</definedName>
    <definedName name="T3S" localSheetId="14">#REF!</definedName>
    <definedName name="T3S" localSheetId="13">#REF!</definedName>
    <definedName name="T3S" localSheetId="19">#REF!</definedName>
    <definedName name="T3S" localSheetId="15">#REF!</definedName>
    <definedName name="T3S" localSheetId="17">#REF!</definedName>
    <definedName name="T3S" localSheetId="16">#REF!</definedName>
    <definedName name="T3S" localSheetId="18">#REF!</definedName>
    <definedName name="T3S">#REF!</definedName>
    <definedName name="TANB" localSheetId="12">#REF!</definedName>
    <definedName name="TANB" localSheetId="14">#REF!</definedName>
    <definedName name="TANB" localSheetId="13">#REF!</definedName>
    <definedName name="TANB" localSheetId="19">#REF!</definedName>
    <definedName name="TANB" localSheetId="15">#REF!</definedName>
    <definedName name="TANB" localSheetId="17">#REF!</definedName>
    <definedName name="TANB" localSheetId="16">#REF!</definedName>
    <definedName name="TANB" localSheetId="18">#REF!</definedName>
    <definedName name="TANB">#REF!</definedName>
    <definedName name="TB" localSheetId="12">#REF!</definedName>
    <definedName name="TB" localSheetId="14">#REF!</definedName>
    <definedName name="TB" localSheetId="13">#REF!</definedName>
    <definedName name="TB" localSheetId="19">#REF!</definedName>
    <definedName name="TB" localSheetId="15">#REF!</definedName>
    <definedName name="TB" localSheetId="17">#REF!</definedName>
    <definedName name="TB" localSheetId="16">#REF!</definedName>
    <definedName name="TB" localSheetId="18">#REF!</definedName>
    <definedName name="TB">#REF!</definedName>
    <definedName name="tejyj" localSheetId="12" hidden="1">{#N/A,#N/A,FALSE,"포장단가"}</definedName>
    <definedName name="tejyj" localSheetId="14" hidden="1">{#N/A,#N/A,FALSE,"포장단가"}</definedName>
    <definedName name="tejyj" localSheetId="13" hidden="1">{#N/A,#N/A,FALSE,"포장단가"}</definedName>
    <definedName name="tejyj" localSheetId="20" hidden="1">{#N/A,#N/A,FALSE,"포장단가"}</definedName>
    <definedName name="tejyj" localSheetId="22" hidden="1">{#N/A,#N/A,FALSE,"포장단가"}</definedName>
    <definedName name="tejyj" localSheetId="25" hidden="1">{#N/A,#N/A,FALSE,"포장단가"}</definedName>
    <definedName name="tejyj" localSheetId="19" hidden="1">{#N/A,#N/A,FALSE,"포장단가"}</definedName>
    <definedName name="tejyj" localSheetId="15" hidden="1">{#N/A,#N/A,FALSE,"포장단가"}</definedName>
    <definedName name="tejyj" localSheetId="17" hidden="1">{#N/A,#N/A,FALSE,"포장단가"}</definedName>
    <definedName name="tejyj" localSheetId="16" hidden="1">{#N/A,#N/A,FALSE,"포장단가"}</definedName>
    <definedName name="tejyj" localSheetId="18" hidden="1">{#N/A,#N/A,FALSE,"포장단가"}</definedName>
    <definedName name="tejyj" localSheetId="4" hidden="1">{#N/A,#N/A,FALSE,"포장단가"}</definedName>
    <definedName name="tejyj" hidden="1">{#N/A,#N/A,FALSE,"포장단가"}</definedName>
    <definedName name="temp1" localSheetId="20" hidden="1">{#N/A,#N/A,TRUE,"목차";#N/A,#N/A,TRUE,"1.";#N/A,#N/A,TRUE,"2.";#N/A,#N/A,TRUE,"3.";#N/A,#N/A,TRUE,"4-1";#N/A,#N/A,TRUE,"-2";#N/A,#N/A,TRUE,"-3";#N/A,#N/A,TRUE,"-4";#N/A,#N/A,TRUE,"5-1";#N/A,#N/A,TRUE,"5-2";#N/A,#N/A,TRUE,"6-1";#N/A,#N/A,TRUE,"6-2";#N/A,#N/A,TRUE,"7-1";#N/A,#N/A,TRUE,"7-2";#N/A,#N/A,TRUE,"8.";#N/A,#N/A,TRUE,"9."}</definedName>
    <definedName name="temp1" localSheetId="4" hidden="1">{#N/A,#N/A,TRUE,"목차";#N/A,#N/A,TRUE,"1.";#N/A,#N/A,TRUE,"2.";#N/A,#N/A,TRUE,"3.";#N/A,#N/A,TRUE,"4-1";#N/A,#N/A,TRUE,"-2";#N/A,#N/A,TRUE,"-3";#N/A,#N/A,TRUE,"-4";#N/A,#N/A,TRUE,"5-1";#N/A,#N/A,TRUE,"5-2";#N/A,#N/A,TRUE,"6-1";#N/A,#N/A,TRUE,"6-2";#N/A,#N/A,TRUE,"7-1";#N/A,#N/A,TRUE,"7-2";#N/A,#N/A,TRUE,"8.";#N/A,#N/A,TRUE,"9."}</definedName>
    <definedName name="temp1" hidden="1">{#N/A,#N/A,TRUE,"목차";#N/A,#N/A,TRUE,"1.";#N/A,#N/A,TRUE,"2.";#N/A,#N/A,TRUE,"3.";#N/A,#N/A,TRUE,"4-1";#N/A,#N/A,TRUE,"-2";#N/A,#N/A,TRUE,"-3";#N/A,#N/A,TRUE,"-4";#N/A,#N/A,TRUE,"5-1";#N/A,#N/A,TRUE,"5-2";#N/A,#N/A,TRUE,"6-1";#N/A,#N/A,TRUE,"6-2";#N/A,#N/A,TRUE,"7-1";#N/A,#N/A,TRUE,"7-2";#N/A,#N/A,TRUE,"8.";#N/A,#N/A,TRUE,"9."}</definedName>
    <definedName name="tertgd" localSheetId="12" hidden="1">{"SJ - 기본 보기",#N/A,FALSE,"공사별 외주견적"}</definedName>
    <definedName name="tertgd" localSheetId="14" hidden="1">{"SJ - 기본 보기",#N/A,FALSE,"공사별 외주견적"}</definedName>
    <definedName name="tertgd" localSheetId="13" hidden="1">{"SJ - 기본 보기",#N/A,FALSE,"공사별 외주견적"}</definedName>
    <definedName name="tertgd" localSheetId="20" hidden="1">{"SJ - 기본 보기",#N/A,FALSE,"공사별 외주견적"}</definedName>
    <definedName name="tertgd" localSheetId="22" hidden="1">{"SJ - 기본 보기",#N/A,FALSE,"공사별 외주견적"}</definedName>
    <definedName name="tertgd" localSheetId="25" hidden="1">{"SJ - 기본 보기",#N/A,FALSE,"공사별 외주견적"}</definedName>
    <definedName name="tertgd" localSheetId="19" hidden="1">{"SJ - 기본 보기",#N/A,FALSE,"공사별 외주견적"}</definedName>
    <definedName name="tertgd" localSheetId="15" hidden="1">{"SJ - 기본 보기",#N/A,FALSE,"공사별 외주견적"}</definedName>
    <definedName name="tertgd" localSheetId="17" hidden="1">{"SJ - 기본 보기",#N/A,FALSE,"공사별 외주견적"}</definedName>
    <definedName name="tertgd" localSheetId="16" hidden="1">{"SJ - 기본 보기",#N/A,FALSE,"공사별 외주견적"}</definedName>
    <definedName name="tertgd" localSheetId="18" hidden="1">{"SJ - 기본 보기",#N/A,FALSE,"공사별 외주견적"}</definedName>
    <definedName name="tertgd" localSheetId="4" hidden="1">{"SJ - 기본 보기",#N/A,FALSE,"공사별 외주견적"}</definedName>
    <definedName name="tertgd" hidden="1">{"SJ - 기본 보기",#N/A,FALSE,"공사별 외주견적"}</definedName>
    <definedName name="TEYJ" localSheetId="20" hidden="1">{"'용역비'!$A$4:$C$8"}</definedName>
    <definedName name="TEYJ" localSheetId="4" hidden="1">{"'용역비'!$A$4:$C$8"}</definedName>
    <definedName name="TEYJ" hidden="1">{"'용역비'!$A$4:$C$8"}</definedName>
    <definedName name="TFUI" localSheetId="20" hidden="1">{"'용역비'!$A$4:$C$8"}</definedName>
    <definedName name="TFUI" localSheetId="4" hidden="1">{"'용역비'!$A$4:$C$8"}</definedName>
    <definedName name="TFUI" hidden="1">{"'용역비'!$A$4:$C$8"}</definedName>
    <definedName name="tgashg" localSheetId="12" hidden="1">{#N/A,#N/A,FALSE,"구조1"}</definedName>
    <definedName name="tgashg" localSheetId="14" hidden="1">{#N/A,#N/A,FALSE,"구조1"}</definedName>
    <definedName name="tgashg" localSheetId="13" hidden="1">{#N/A,#N/A,FALSE,"구조1"}</definedName>
    <definedName name="tgashg" localSheetId="20" hidden="1">{#N/A,#N/A,FALSE,"구조1"}</definedName>
    <definedName name="tgashg" localSheetId="22" hidden="1">{#N/A,#N/A,FALSE,"구조1"}</definedName>
    <definedName name="tgashg" localSheetId="25" hidden="1">{#N/A,#N/A,FALSE,"구조1"}</definedName>
    <definedName name="tgashg" localSheetId="19" hidden="1">{#N/A,#N/A,FALSE,"구조1"}</definedName>
    <definedName name="tgashg" localSheetId="15" hidden="1">{#N/A,#N/A,FALSE,"구조1"}</definedName>
    <definedName name="tgashg" localSheetId="17" hidden="1">{#N/A,#N/A,FALSE,"구조1"}</definedName>
    <definedName name="tgashg" localSheetId="16" hidden="1">{#N/A,#N/A,FALSE,"구조1"}</definedName>
    <definedName name="tgashg" localSheetId="18" hidden="1">{#N/A,#N/A,FALSE,"구조1"}</definedName>
    <definedName name="tgashg" localSheetId="4" hidden="1">{#N/A,#N/A,FALSE,"구조1"}</definedName>
    <definedName name="tgashg" hidden="1">{#N/A,#N/A,FALSE,"구조1"}</definedName>
    <definedName name="tggwe" localSheetId="12" hidden="1">{#N/A,#N/A,FALSE,"혼합골재"}</definedName>
    <definedName name="tggwe" localSheetId="14" hidden="1">{#N/A,#N/A,FALSE,"혼합골재"}</definedName>
    <definedName name="tggwe" localSheetId="13" hidden="1">{#N/A,#N/A,FALSE,"혼합골재"}</definedName>
    <definedName name="tggwe" localSheetId="20" hidden="1">{#N/A,#N/A,FALSE,"혼합골재"}</definedName>
    <definedName name="tggwe" localSheetId="22" hidden="1">{#N/A,#N/A,FALSE,"혼합골재"}</definedName>
    <definedName name="tggwe" localSheetId="25" hidden="1">{#N/A,#N/A,FALSE,"혼합골재"}</definedName>
    <definedName name="tggwe" localSheetId="19" hidden="1">{#N/A,#N/A,FALSE,"혼합골재"}</definedName>
    <definedName name="tggwe" localSheetId="15" hidden="1">{#N/A,#N/A,FALSE,"혼합골재"}</definedName>
    <definedName name="tggwe" localSheetId="17" hidden="1">{#N/A,#N/A,FALSE,"혼합골재"}</definedName>
    <definedName name="tggwe" localSheetId="16" hidden="1">{#N/A,#N/A,FALSE,"혼합골재"}</definedName>
    <definedName name="tggwe" localSheetId="18" hidden="1">{#N/A,#N/A,FALSE,"혼합골재"}</definedName>
    <definedName name="tggwe" localSheetId="4" hidden="1">{#N/A,#N/A,FALSE,"혼합골재"}</definedName>
    <definedName name="tggwe" hidden="1">{#N/A,#N/A,FALSE,"혼합골재"}</definedName>
    <definedName name="tgh" localSheetId="12" hidden="1">{#N/A,#N/A,FALSE,"이정표"}</definedName>
    <definedName name="tgh" localSheetId="14" hidden="1">{#N/A,#N/A,FALSE,"이정표"}</definedName>
    <definedName name="tgh" localSheetId="13" hidden="1">{#N/A,#N/A,FALSE,"이정표"}</definedName>
    <definedName name="tgh" localSheetId="20" hidden="1">{#N/A,#N/A,FALSE,"이정표"}</definedName>
    <definedName name="tgh" localSheetId="22" hidden="1">{#N/A,#N/A,FALSE,"이정표"}</definedName>
    <definedName name="tgh" localSheetId="25" hidden="1">{#N/A,#N/A,FALSE,"이정표"}</definedName>
    <definedName name="tgh" localSheetId="19" hidden="1">{#N/A,#N/A,FALSE,"이정표"}</definedName>
    <definedName name="tgh" localSheetId="15" hidden="1">{#N/A,#N/A,FALSE,"이정표"}</definedName>
    <definedName name="tgh" localSheetId="17" hidden="1">{#N/A,#N/A,FALSE,"이정표"}</definedName>
    <definedName name="tgh" localSheetId="16" hidden="1">{#N/A,#N/A,FALSE,"이정표"}</definedName>
    <definedName name="tgh" localSheetId="18" hidden="1">{#N/A,#N/A,FALSE,"이정표"}</definedName>
    <definedName name="tgh" localSheetId="4" hidden="1">{#N/A,#N/A,FALSE,"이정표"}</definedName>
    <definedName name="tgh" hidden="1">{#N/A,#N/A,FALSE,"이정표"}</definedName>
    <definedName name="th" localSheetId="12" hidden="1">{#N/A,#N/A,FALSE,"혼합골재"}</definedName>
    <definedName name="th" localSheetId="14" hidden="1">{#N/A,#N/A,FALSE,"혼합골재"}</definedName>
    <definedName name="th" localSheetId="13" hidden="1">{#N/A,#N/A,FALSE,"혼합골재"}</definedName>
    <definedName name="th" localSheetId="20" hidden="1">{#N/A,#N/A,FALSE,"혼합골재"}</definedName>
    <definedName name="th" localSheetId="22" hidden="1">{#N/A,#N/A,FALSE,"혼합골재"}</definedName>
    <definedName name="th" localSheetId="25" hidden="1">{#N/A,#N/A,FALSE,"혼합골재"}</definedName>
    <definedName name="th" localSheetId="19" hidden="1">{#N/A,#N/A,FALSE,"혼합골재"}</definedName>
    <definedName name="th" localSheetId="15" hidden="1">{#N/A,#N/A,FALSE,"혼합골재"}</definedName>
    <definedName name="th" localSheetId="17" hidden="1">{#N/A,#N/A,FALSE,"혼합골재"}</definedName>
    <definedName name="th" localSheetId="16" hidden="1">{#N/A,#N/A,FALSE,"혼합골재"}</definedName>
    <definedName name="th" localSheetId="18" hidden="1">{#N/A,#N/A,FALSE,"혼합골재"}</definedName>
    <definedName name="th" localSheetId="4" hidden="1">{#N/A,#N/A,FALSE,"혼합골재"}</definedName>
    <definedName name="th" hidden="1">{#N/A,#N/A,FALSE,"혼합골재"}</definedName>
    <definedName name="thej" localSheetId="12" hidden="1">{#N/A,#N/A,FALSE,"혼합골재"}</definedName>
    <definedName name="thej" localSheetId="14" hidden="1">{#N/A,#N/A,FALSE,"혼합골재"}</definedName>
    <definedName name="thej" localSheetId="13" hidden="1">{#N/A,#N/A,FALSE,"혼합골재"}</definedName>
    <definedName name="thej" localSheetId="20" hidden="1">{#N/A,#N/A,FALSE,"혼합골재"}</definedName>
    <definedName name="thej" localSheetId="22" hidden="1">{#N/A,#N/A,FALSE,"혼합골재"}</definedName>
    <definedName name="thej" localSheetId="25" hidden="1">{#N/A,#N/A,FALSE,"혼합골재"}</definedName>
    <definedName name="thej" localSheetId="19" hidden="1">{#N/A,#N/A,FALSE,"혼합골재"}</definedName>
    <definedName name="thej" localSheetId="15" hidden="1">{#N/A,#N/A,FALSE,"혼합골재"}</definedName>
    <definedName name="thej" localSheetId="17" hidden="1">{#N/A,#N/A,FALSE,"혼합골재"}</definedName>
    <definedName name="thej" localSheetId="16" hidden="1">{#N/A,#N/A,FALSE,"혼합골재"}</definedName>
    <definedName name="thej" localSheetId="18" hidden="1">{#N/A,#N/A,FALSE,"혼합골재"}</definedName>
    <definedName name="thej" localSheetId="4" hidden="1">{#N/A,#N/A,FALSE,"혼합골재"}</definedName>
    <definedName name="thej" hidden="1">{#N/A,#N/A,FALSE,"혼합골재"}</definedName>
    <definedName name="TITLE">#REF!</definedName>
    <definedName name="TL" localSheetId="20" hidden="1">{#N/A,#N/A,FALSE,"현장 NCR 분석";#N/A,#N/A,FALSE,"현장품질감사";#N/A,#N/A,FALSE,"현장품질감사"}</definedName>
    <definedName name="TL" localSheetId="4" hidden="1">{#N/A,#N/A,FALSE,"현장 NCR 분석";#N/A,#N/A,FALSE,"현장품질감사";#N/A,#N/A,FALSE,"현장품질감사"}</definedName>
    <definedName name="TL" hidden="1">{#N/A,#N/A,FALSE,"현장 NCR 분석";#N/A,#N/A,FALSE,"현장품질감사";#N/A,#N/A,FALSE,"현장품질감사"}</definedName>
    <definedName name="TMF" localSheetId="12">#REF!</definedName>
    <definedName name="TMF" localSheetId="14">#REF!</definedName>
    <definedName name="TMF" localSheetId="13">#REF!</definedName>
    <definedName name="TMF" localSheetId="19">#REF!</definedName>
    <definedName name="TMF" localSheetId="15">#REF!</definedName>
    <definedName name="TMF" localSheetId="17">#REF!</definedName>
    <definedName name="TMF" localSheetId="16">#REF!</definedName>
    <definedName name="TMF" localSheetId="18">#REF!</definedName>
    <definedName name="TMF">#REF!</definedName>
    <definedName name="TMO" localSheetId="12">#REF!</definedName>
    <definedName name="TMO" localSheetId="14">#REF!</definedName>
    <definedName name="TMO" localSheetId="13">#REF!</definedName>
    <definedName name="TMO" localSheetId="19">#REF!</definedName>
    <definedName name="TMO" localSheetId="15">#REF!</definedName>
    <definedName name="TMO" localSheetId="17">#REF!</definedName>
    <definedName name="TMO" localSheetId="16">#REF!</definedName>
    <definedName name="TMO" localSheetId="18">#REF!</definedName>
    <definedName name="TMO">#REF!</definedName>
    <definedName name="tpfhrkswl" localSheetId="20" hidden="1">{#N/A,#N/A,FALSE,"현장 NCR 분석";#N/A,#N/A,FALSE,"현장품질감사";#N/A,#N/A,FALSE,"현장품질감사"}</definedName>
    <definedName name="tpfhrkswl" localSheetId="4" hidden="1">{#N/A,#N/A,FALSE,"현장 NCR 분석";#N/A,#N/A,FALSE,"현장품질감사";#N/A,#N/A,FALSE,"현장품질감사"}</definedName>
    <definedName name="tpfhrkswl" hidden="1">{#N/A,#N/A,FALSE,"현장 NCR 분석";#N/A,#N/A,FALSE,"현장품질감사";#N/A,#N/A,FALSE,"현장품질감사"}</definedName>
    <definedName name="tr" localSheetId="20" hidden="1">#REF!</definedName>
    <definedName name="tr" localSheetId="22" hidden="1">#REF!</definedName>
    <definedName name="tr" localSheetId="10" hidden="1">#REF!</definedName>
    <definedName name="tr" localSheetId="8" hidden="1">#REF!</definedName>
    <definedName name="tr" localSheetId="4" hidden="1">#REF!</definedName>
    <definedName name="tr" hidden="1">#REF!</definedName>
    <definedName name="TRETETT">#REF!</definedName>
    <definedName name="trewtyw" localSheetId="12" hidden="1">{"SJ - 기본 보기",#N/A,FALSE,"공사별 외주견적"}</definedName>
    <definedName name="trewtyw" localSheetId="14" hidden="1">{"SJ - 기본 보기",#N/A,FALSE,"공사별 외주견적"}</definedName>
    <definedName name="trewtyw" localSheetId="13" hidden="1">{"SJ - 기본 보기",#N/A,FALSE,"공사별 외주견적"}</definedName>
    <definedName name="trewtyw" localSheetId="20" hidden="1">{"SJ - 기본 보기",#N/A,FALSE,"공사별 외주견적"}</definedName>
    <definedName name="trewtyw" localSheetId="22" hidden="1">{"SJ - 기본 보기",#N/A,FALSE,"공사별 외주견적"}</definedName>
    <definedName name="trewtyw" localSheetId="25" hidden="1">{"SJ - 기본 보기",#N/A,FALSE,"공사별 외주견적"}</definedName>
    <definedName name="trewtyw" localSheetId="19" hidden="1">{"SJ - 기본 보기",#N/A,FALSE,"공사별 외주견적"}</definedName>
    <definedName name="trewtyw" localSheetId="15" hidden="1">{"SJ - 기본 보기",#N/A,FALSE,"공사별 외주견적"}</definedName>
    <definedName name="trewtyw" localSheetId="17" hidden="1">{"SJ - 기본 보기",#N/A,FALSE,"공사별 외주견적"}</definedName>
    <definedName name="trewtyw" localSheetId="16" hidden="1">{"SJ - 기본 보기",#N/A,FALSE,"공사별 외주견적"}</definedName>
    <definedName name="trewtyw" localSheetId="18" hidden="1">{"SJ - 기본 보기",#N/A,FALSE,"공사별 외주견적"}</definedName>
    <definedName name="trewtyw" localSheetId="4" hidden="1">{"SJ - 기본 보기",#N/A,FALSE,"공사별 외주견적"}</definedName>
    <definedName name="trewtyw" hidden="1">{"SJ - 기본 보기",#N/A,FALSE,"공사별 외주견적"}</definedName>
    <definedName name="trhh" localSheetId="12" hidden="1">{#N/A,#N/A,FALSE,"포장2"}</definedName>
    <definedName name="trhh" localSheetId="14" hidden="1">{#N/A,#N/A,FALSE,"포장2"}</definedName>
    <definedName name="trhh" localSheetId="13" hidden="1">{#N/A,#N/A,FALSE,"포장2"}</definedName>
    <definedName name="trhh" localSheetId="20" hidden="1">{#N/A,#N/A,FALSE,"포장2"}</definedName>
    <definedName name="trhh" localSheetId="22" hidden="1">{#N/A,#N/A,FALSE,"포장2"}</definedName>
    <definedName name="trhh" localSheetId="25" hidden="1">{#N/A,#N/A,FALSE,"포장2"}</definedName>
    <definedName name="trhh" localSheetId="19" hidden="1">{#N/A,#N/A,FALSE,"포장2"}</definedName>
    <definedName name="trhh" localSheetId="15" hidden="1">{#N/A,#N/A,FALSE,"포장2"}</definedName>
    <definedName name="trhh" localSheetId="17" hidden="1">{#N/A,#N/A,FALSE,"포장2"}</definedName>
    <definedName name="trhh" localSheetId="16" hidden="1">{#N/A,#N/A,FALSE,"포장2"}</definedName>
    <definedName name="trhh" localSheetId="18" hidden="1">{#N/A,#N/A,FALSE,"포장2"}</definedName>
    <definedName name="trhh" localSheetId="4" hidden="1">{#N/A,#N/A,FALSE,"포장2"}</definedName>
    <definedName name="trhh" hidden="1">{#N/A,#N/A,FALSE,"포장2"}</definedName>
    <definedName name="TS">#REF!</definedName>
    <definedName name="TSS">#REF!</definedName>
    <definedName name="tt" localSheetId="12">#REF!</definedName>
    <definedName name="tt" localSheetId="14">#REF!</definedName>
    <definedName name="tt" localSheetId="13">#REF!</definedName>
    <definedName name="tt" localSheetId="19">#REF!</definedName>
    <definedName name="tt">#REF!</definedName>
    <definedName name="TTT">#REF!</definedName>
    <definedName name="TTTT"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TTTT"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TTTT"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tttttt" localSheetId="12" hidden="1">{#N/A,#N/A,FALSE,"골재소요량";#N/A,#N/A,FALSE,"골재소요량"}</definedName>
    <definedName name="tttttt" localSheetId="14" hidden="1">{#N/A,#N/A,FALSE,"골재소요량";#N/A,#N/A,FALSE,"골재소요량"}</definedName>
    <definedName name="tttttt" localSheetId="13" hidden="1">{#N/A,#N/A,FALSE,"골재소요량";#N/A,#N/A,FALSE,"골재소요량"}</definedName>
    <definedName name="tttttt" localSheetId="20" hidden="1">{#N/A,#N/A,FALSE,"골재소요량";#N/A,#N/A,FALSE,"골재소요량"}</definedName>
    <definedName name="tttttt" localSheetId="22" hidden="1">{#N/A,#N/A,FALSE,"골재소요량";#N/A,#N/A,FALSE,"골재소요량"}</definedName>
    <definedName name="tttttt" localSheetId="25" hidden="1">{#N/A,#N/A,FALSE,"골재소요량";#N/A,#N/A,FALSE,"골재소요량"}</definedName>
    <definedName name="tttttt" localSheetId="19" hidden="1">{#N/A,#N/A,FALSE,"골재소요량";#N/A,#N/A,FALSE,"골재소요량"}</definedName>
    <definedName name="tttttt" localSheetId="15" hidden="1">{#N/A,#N/A,FALSE,"골재소요량";#N/A,#N/A,FALSE,"골재소요량"}</definedName>
    <definedName name="tttttt" localSheetId="17" hidden="1">{#N/A,#N/A,FALSE,"골재소요량";#N/A,#N/A,FALSE,"골재소요량"}</definedName>
    <definedName name="tttttt" localSheetId="16" hidden="1">{#N/A,#N/A,FALSE,"골재소요량";#N/A,#N/A,FALSE,"골재소요량"}</definedName>
    <definedName name="tttttt" localSheetId="18" hidden="1">{#N/A,#N/A,FALSE,"골재소요량";#N/A,#N/A,FALSE,"골재소요량"}</definedName>
    <definedName name="tttttt" localSheetId="4" hidden="1">{#N/A,#N/A,FALSE,"골재소요량";#N/A,#N/A,FALSE,"골재소요량"}</definedName>
    <definedName name="tttttt" hidden="1">{#N/A,#N/A,FALSE,"골재소요량";#N/A,#N/A,FALSE,"골재소요량"}</definedName>
    <definedName name="ttttttt">#REF!</definedName>
    <definedName name="tttttttttttttttt">#REF!</definedName>
    <definedName name="TU">#REF!</definedName>
    <definedName name="tuilol" localSheetId="20" hidden="1">{"'용역비'!$A$4:$C$8"}</definedName>
    <definedName name="tuilol" localSheetId="4" hidden="1">{"'용역비'!$A$4:$C$8"}</definedName>
    <definedName name="tuilol" hidden="1">{"'용역비'!$A$4:$C$8"}</definedName>
    <definedName name="TUIO" localSheetId="20" hidden="1">{"'용역비'!$A$4:$C$8"}</definedName>
    <definedName name="TUIO" localSheetId="4" hidden="1">{"'용역비'!$A$4:$C$8"}</definedName>
    <definedName name="TUIO" hidden="1">{"'용역비'!$A$4:$C$8"}</definedName>
    <definedName name="TUIO.L" localSheetId="20" hidden="1">{"'용역비'!$A$4:$C$8"}</definedName>
    <definedName name="TUIO.L" localSheetId="4" hidden="1">{"'용역비'!$A$4:$C$8"}</definedName>
    <definedName name="TUIO.L" hidden="1">{"'용역비'!$A$4:$C$8"}</definedName>
    <definedName name="TUIOTUI" localSheetId="20" hidden="1">{"'용역비'!$A$4:$C$8"}</definedName>
    <definedName name="TUIOTUI" localSheetId="4" hidden="1">{"'용역비'!$A$4:$C$8"}</definedName>
    <definedName name="TUIOTUI" hidden="1">{"'용역비'!$A$4:$C$8"}</definedName>
    <definedName name="TW">#REF!</definedName>
    <definedName name="TWL">#REF!</definedName>
    <definedName name="TWR">#REF!</definedName>
    <definedName name="TWW">#REF!</definedName>
    <definedName name="ty" localSheetId="12">BlankMacro1</definedName>
    <definedName name="ty" localSheetId="14">BlankMacro1</definedName>
    <definedName name="ty" localSheetId="13">BlankMacro1</definedName>
    <definedName name="ty" localSheetId="20">BlankMacro1</definedName>
    <definedName name="ty" localSheetId="19">BlankMacro1</definedName>
    <definedName name="ty" localSheetId="15">BlankMacro1</definedName>
    <definedName name="ty" localSheetId="17">BlankMacro1</definedName>
    <definedName name="ty" localSheetId="16">BlankMacro1</definedName>
    <definedName name="ty" localSheetId="18">BlankMacro1</definedName>
    <definedName name="ty" localSheetId="4">BlankMacro1</definedName>
    <definedName name="ty">BlankMacro1</definedName>
    <definedName name="Ty1H1" localSheetId="12">#REF!</definedName>
    <definedName name="Ty1H1" localSheetId="14">#REF!</definedName>
    <definedName name="Ty1H1" localSheetId="13">#REF!</definedName>
    <definedName name="Ty1H1" localSheetId="20">#REF!</definedName>
    <definedName name="Ty1H1" localSheetId="19">#REF!</definedName>
    <definedName name="Ty1H1" localSheetId="15">#REF!</definedName>
    <definedName name="Ty1H1" localSheetId="17">#REF!</definedName>
    <definedName name="Ty1H1" localSheetId="16">#REF!</definedName>
    <definedName name="Ty1H1" localSheetId="18">#REF!</definedName>
    <definedName name="Ty1H1">#REF!</definedName>
    <definedName name="Ty1H2" localSheetId="20">#REF!</definedName>
    <definedName name="Ty1H2" localSheetId="15">#REF!</definedName>
    <definedName name="Ty1H2" localSheetId="17">#REF!</definedName>
    <definedName name="Ty1H2" localSheetId="16">#REF!</definedName>
    <definedName name="Ty1H2" localSheetId="18">#REF!</definedName>
    <definedName name="Ty1H2">#REF!</definedName>
    <definedName name="Ty1H3" localSheetId="20">#REF!</definedName>
    <definedName name="Ty1H3" localSheetId="15">#REF!</definedName>
    <definedName name="Ty1H3" localSheetId="17">#REF!</definedName>
    <definedName name="Ty1H3" localSheetId="16">#REF!</definedName>
    <definedName name="Ty1H3" localSheetId="18">#REF!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EU">#REF!</definedName>
    <definedName name="tygwe" localSheetId="12" hidden="1">{#N/A,#N/A,FALSE,"포장1";#N/A,#N/A,FALSE,"포장1"}</definedName>
    <definedName name="tygwe" localSheetId="14" hidden="1">{#N/A,#N/A,FALSE,"포장1";#N/A,#N/A,FALSE,"포장1"}</definedName>
    <definedName name="tygwe" localSheetId="13" hidden="1">{#N/A,#N/A,FALSE,"포장1";#N/A,#N/A,FALSE,"포장1"}</definedName>
    <definedName name="tygwe" localSheetId="20" hidden="1">{#N/A,#N/A,FALSE,"포장1";#N/A,#N/A,FALSE,"포장1"}</definedName>
    <definedName name="tygwe" localSheetId="22" hidden="1">{#N/A,#N/A,FALSE,"포장1";#N/A,#N/A,FALSE,"포장1"}</definedName>
    <definedName name="tygwe" localSheetId="25" hidden="1">{#N/A,#N/A,FALSE,"포장1";#N/A,#N/A,FALSE,"포장1"}</definedName>
    <definedName name="tygwe" localSheetId="19" hidden="1">{#N/A,#N/A,FALSE,"포장1";#N/A,#N/A,FALSE,"포장1"}</definedName>
    <definedName name="tygwe" localSheetId="15" hidden="1">{#N/A,#N/A,FALSE,"포장1";#N/A,#N/A,FALSE,"포장1"}</definedName>
    <definedName name="tygwe" localSheetId="17" hidden="1">{#N/A,#N/A,FALSE,"포장1";#N/A,#N/A,FALSE,"포장1"}</definedName>
    <definedName name="tygwe" localSheetId="16" hidden="1">{#N/A,#N/A,FALSE,"포장1";#N/A,#N/A,FALSE,"포장1"}</definedName>
    <definedName name="tygwe" localSheetId="18" hidden="1">{#N/A,#N/A,FALSE,"포장1";#N/A,#N/A,FALSE,"포장1"}</definedName>
    <definedName name="tygwe" localSheetId="4" hidden="1">{#N/A,#N/A,FALSE,"포장1";#N/A,#N/A,FALSE,"포장1"}</definedName>
    <definedName name="tygwe" hidden="1">{#N/A,#N/A,FALSE,"포장1";#N/A,#N/A,FALSE,"포장1"}</definedName>
    <definedName name="TYHFDGFD" localSheetId="12" hidden="1">{#N/A,#N/A,FALSE,"배수2"}</definedName>
    <definedName name="TYHFDGFD" localSheetId="14" hidden="1">{#N/A,#N/A,FALSE,"배수2"}</definedName>
    <definedName name="TYHFDGFD" localSheetId="13" hidden="1">{#N/A,#N/A,FALSE,"배수2"}</definedName>
    <definedName name="TYHFDGFD" localSheetId="20" hidden="1">{#N/A,#N/A,FALSE,"배수2"}</definedName>
    <definedName name="TYHFDGFD" localSheetId="22" hidden="1">{#N/A,#N/A,FALSE,"배수2"}</definedName>
    <definedName name="TYHFDGFD" localSheetId="25" hidden="1">{#N/A,#N/A,FALSE,"배수2"}</definedName>
    <definedName name="TYHFDGFD" localSheetId="19" hidden="1">{#N/A,#N/A,FALSE,"배수2"}</definedName>
    <definedName name="TYHFDGFD" localSheetId="15" hidden="1">{#N/A,#N/A,FALSE,"배수2"}</definedName>
    <definedName name="TYHFDGFD" localSheetId="17" hidden="1">{#N/A,#N/A,FALSE,"배수2"}</definedName>
    <definedName name="TYHFDGFD" localSheetId="16" hidden="1">{#N/A,#N/A,FALSE,"배수2"}</definedName>
    <definedName name="TYHFDGFD" localSheetId="18" hidden="1">{#N/A,#N/A,FALSE,"배수2"}</definedName>
    <definedName name="TYHFDGFD" localSheetId="4" hidden="1">{#N/A,#N/A,FALSE,"배수2"}</definedName>
    <definedName name="TYHFDGFD" hidden="1">{#N/A,#N/A,FALSE,"배수2"}</definedName>
    <definedName name="tyj" localSheetId="12" hidden="1">{#N/A,#N/A,FALSE,"포장단가"}</definedName>
    <definedName name="tyj" localSheetId="14" hidden="1">{#N/A,#N/A,FALSE,"포장단가"}</definedName>
    <definedName name="tyj" localSheetId="13" hidden="1">{#N/A,#N/A,FALSE,"포장단가"}</definedName>
    <definedName name="tyj" localSheetId="20" hidden="1">{#N/A,#N/A,FALSE,"포장단가"}</definedName>
    <definedName name="tyj" localSheetId="22" hidden="1">{#N/A,#N/A,FALSE,"포장단가"}</definedName>
    <definedName name="tyj" localSheetId="25" hidden="1">{#N/A,#N/A,FALSE,"포장단가"}</definedName>
    <definedName name="tyj" localSheetId="19" hidden="1">{#N/A,#N/A,FALSE,"포장단가"}</definedName>
    <definedName name="tyj" localSheetId="15" hidden="1">{#N/A,#N/A,FALSE,"포장단가"}</definedName>
    <definedName name="tyj" localSheetId="17" hidden="1">{#N/A,#N/A,FALSE,"포장단가"}</definedName>
    <definedName name="tyj" localSheetId="16" hidden="1">{#N/A,#N/A,FALSE,"포장단가"}</definedName>
    <definedName name="tyj" localSheetId="18" hidden="1">{#N/A,#N/A,FALSE,"포장단가"}</definedName>
    <definedName name="tyj" localSheetId="4" hidden="1">{#N/A,#N/A,FALSE,"포장단가"}</definedName>
    <definedName name="tyj" hidden="1">{#N/A,#N/A,FALSE,"포장단가"}</definedName>
    <definedName name="tyje" localSheetId="20" hidden="1">{"'용역비'!$A$4:$C$8"}</definedName>
    <definedName name="tyje" localSheetId="4" hidden="1">{"'용역비'!$A$4:$C$8"}</definedName>
    <definedName name="tyje" hidden="1">{"'용역비'!$A$4:$C$8"}</definedName>
    <definedName name="tyjet" localSheetId="20" hidden="1">{"'용역비'!$A$4:$C$8"}</definedName>
    <definedName name="tyjet" localSheetId="4" hidden="1">{"'용역비'!$A$4:$C$8"}</definedName>
    <definedName name="tyjet" hidden="1">{"'용역비'!$A$4:$C$8"}</definedName>
    <definedName name="tyjyk" localSheetId="12" hidden="1">{#N/A,#N/A,FALSE,"포장단가"}</definedName>
    <definedName name="tyjyk" localSheetId="14" hidden="1">{#N/A,#N/A,FALSE,"포장단가"}</definedName>
    <definedName name="tyjyk" localSheetId="13" hidden="1">{#N/A,#N/A,FALSE,"포장단가"}</definedName>
    <definedName name="tyjyk" localSheetId="20" hidden="1">{#N/A,#N/A,FALSE,"포장단가"}</definedName>
    <definedName name="tyjyk" localSheetId="22" hidden="1">{#N/A,#N/A,FALSE,"포장단가"}</definedName>
    <definedName name="tyjyk" localSheetId="25" hidden="1">{#N/A,#N/A,FALSE,"포장단가"}</definedName>
    <definedName name="tyjyk" localSheetId="19" hidden="1">{#N/A,#N/A,FALSE,"포장단가"}</definedName>
    <definedName name="tyjyk" localSheetId="15" hidden="1">{#N/A,#N/A,FALSE,"포장단가"}</definedName>
    <definedName name="tyjyk" localSheetId="17" hidden="1">{#N/A,#N/A,FALSE,"포장단가"}</definedName>
    <definedName name="tyjyk" localSheetId="16" hidden="1">{#N/A,#N/A,FALSE,"포장단가"}</definedName>
    <definedName name="tyjyk" localSheetId="18" hidden="1">{#N/A,#N/A,FALSE,"포장단가"}</definedName>
    <definedName name="tyjyk" localSheetId="4" hidden="1">{#N/A,#N/A,FALSE,"포장단가"}</definedName>
    <definedName name="tyjyk" hidden="1">{#N/A,#N/A,FALSE,"포장단가"}</definedName>
    <definedName name="TYRY" hidden="1">#REF!</definedName>
    <definedName name="tytju4tewete" localSheetId="20" hidden="1">{#N/A,#N/A,FALSE,"속도"}</definedName>
    <definedName name="tytju4tewete" localSheetId="4" hidden="1">{#N/A,#N/A,FALSE,"속도"}</definedName>
    <definedName name="tytju4tewete" hidden="1">{#N/A,#N/A,FALSE,"속도"}</definedName>
    <definedName name="TYTY" localSheetId="15">#REF!</definedName>
    <definedName name="TYTY" localSheetId="17">#REF!</definedName>
    <definedName name="TYTY" localSheetId="16">#REF!</definedName>
    <definedName name="TYTY" localSheetId="18">#REF!</definedName>
    <definedName name="TYTY">#REF!</definedName>
    <definedName name="tyu" localSheetId="20" hidden="1">{"'용역비'!$A$4:$C$8"}</definedName>
    <definedName name="tyu" localSheetId="4" hidden="1">{"'용역비'!$A$4:$C$8"}</definedName>
    <definedName name="tyu" hidden="1">{"'용역비'!$A$4:$C$8"}</definedName>
    <definedName name="U" localSheetId="12">#REF!</definedName>
    <definedName name="U" localSheetId="14">#REF!</definedName>
    <definedName name="U" localSheetId="13">#REF!</definedName>
    <definedName name="U" localSheetId="19">#REF!</definedName>
    <definedName name="U" localSheetId="15">[21]대치판정!#REF!</definedName>
    <definedName name="U" localSheetId="17">[21]대치판정!#REF!</definedName>
    <definedName name="U" localSheetId="16">[21]대치판정!#REF!</definedName>
    <definedName name="U" localSheetId="18">[21]대치판정!#REF!</definedName>
    <definedName name="U">[21]대치판정!#REF!</definedName>
    <definedName name="UD" localSheetId="12">#REF!</definedName>
    <definedName name="UD" localSheetId="14">#REF!</definedName>
    <definedName name="UD" localSheetId="13">#REF!</definedName>
    <definedName name="UD" localSheetId="20">#REF!</definedName>
    <definedName name="UD" localSheetId="19">#REF!</definedName>
    <definedName name="UD" localSheetId="15">#REF!</definedName>
    <definedName name="UD" localSheetId="17">#REF!</definedName>
    <definedName name="UD" localSheetId="16">#REF!</definedName>
    <definedName name="UD" localSheetId="18">#REF!</definedName>
    <definedName name="UD">#REF!</definedName>
    <definedName name="ue" localSheetId="12" hidden="1">{#N/A,#N/A,FALSE,"배수1"}</definedName>
    <definedName name="ue" localSheetId="14" hidden="1">{#N/A,#N/A,FALSE,"배수1"}</definedName>
    <definedName name="ue" localSheetId="13" hidden="1">{#N/A,#N/A,FALSE,"배수1"}</definedName>
    <definedName name="ue" localSheetId="20" hidden="1">{#N/A,#N/A,FALSE,"배수1"}</definedName>
    <definedName name="ue" localSheetId="22" hidden="1">{#N/A,#N/A,FALSE,"배수1"}</definedName>
    <definedName name="ue" localSheetId="25" hidden="1">{#N/A,#N/A,FALSE,"배수1"}</definedName>
    <definedName name="ue" localSheetId="19" hidden="1">{#N/A,#N/A,FALSE,"배수1"}</definedName>
    <definedName name="ue" localSheetId="15" hidden="1">{#N/A,#N/A,FALSE,"배수1"}</definedName>
    <definedName name="ue" localSheetId="17" hidden="1">{#N/A,#N/A,FALSE,"배수1"}</definedName>
    <definedName name="ue" localSheetId="16" hidden="1">{#N/A,#N/A,FALSE,"배수1"}</definedName>
    <definedName name="ue" localSheetId="18" hidden="1">{#N/A,#N/A,FALSE,"배수1"}</definedName>
    <definedName name="ue" localSheetId="4" hidden="1">{#N/A,#N/A,FALSE,"배수1"}</definedName>
    <definedName name="ue" hidden="1">{#N/A,#N/A,FALSE,"배수1"}</definedName>
    <definedName name="ueet" localSheetId="12" hidden="1">{#N/A,#N/A,FALSE,"포장단가"}</definedName>
    <definedName name="ueet" localSheetId="14" hidden="1">{#N/A,#N/A,FALSE,"포장단가"}</definedName>
    <definedName name="ueet" localSheetId="13" hidden="1">{#N/A,#N/A,FALSE,"포장단가"}</definedName>
    <definedName name="ueet" localSheetId="20" hidden="1">{#N/A,#N/A,FALSE,"포장단가"}</definedName>
    <definedName name="ueet" localSheetId="22" hidden="1">{#N/A,#N/A,FALSE,"포장단가"}</definedName>
    <definedName name="ueet" localSheetId="25" hidden="1">{#N/A,#N/A,FALSE,"포장단가"}</definedName>
    <definedName name="ueet" localSheetId="19" hidden="1">{#N/A,#N/A,FALSE,"포장단가"}</definedName>
    <definedName name="ueet" localSheetId="15" hidden="1">{#N/A,#N/A,FALSE,"포장단가"}</definedName>
    <definedName name="ueet" localSheetId="17" hidden="1">{#N/A,#N/A,FALSE,"포장단가"}</definedName>
    <definedName name="ueet" localSheetId="16" hidden="1">{#N/A,#N/A,FALSE,"포장단가"}</definedName>
    <definedName name="ueet" localSheetId="18" hidden="1">{#N/A,#N/A,FALSE,"포장단가"}</definedName>
    <definedName name="ueet" localSheetId="4" hidden="1">{#N/A,#N/A,FALSE,"포장단가"}</definedName>
    <definedName name="ueet" hidden="1">{#N/A,#N/A,FALSE,"포장단가"}</definedName>
    <definedName name="uetyuh" localSheetId="12" hidden="1">{#N/A,#N/A,FALSE,"구조2"}</definedName>
    <definedName name="uetyuh" localSheetId="14" hidden="1">{#N/A,#N/A,FALSE,"구조2"}</definedName>
    <definedName name="uetyuh" localSheetId="13" hidden="1">{#N/A,#N/A,FALSE,"구조2"}</definedName>
    <definedName name="uetyuh" localSheetId="20" hidden="1">{#N/A,#N/A,FALSE,"구조2"}</definedName>
    <definedName name="uetyuh" localSheetId="22" hidden="1">{#N/A,#N/A,FALSE,"구조2"}</definedName>
    <definedName name="uetyuh" localSheetId="25" hidden="1">{#N/A,#N/A,FALSE,"구조2"}</definedName>
    <definedName name="uetyuh" localSheetId="19" hidden="1">{#N/A,#N/A,FALSE,"구조2"}</definedName>
    <definedName name="uetyuh" localSheetId="15" hidden="1">{#N/A,#N/A,FALSE,"구조2"}</definedName>
    <definedName name="uetyuh" localSheetId="17" hidden="1">{#N/A,#N/A,FALSE,"구조2"}</definedName>
    <definedName name="uetyuh" localSheetId="16" hidden="1">{#N/A,#N/A,FALSE,"구조2"}</definedName>
    <definedName name="uetyuh" localSheetId="18" hidden="1">{#N/A,#N/A,FALSE,"구조2"}</definedName>
    <definedName name="uetyuh" localSheetId="4" hidden="1">{#N/A,#N/A,FALSE,"구조2"}</definedName>
    <definedName name="uetyuh" hidden="1">{#N/A,#N/A,FALSE,"구조2"}</definedName>
    <definedName name="uhio8ou" localSheetId="20" hidden="1">{#N/A,#N/A,FALSE,"포장2"}</definedName>
    <definedName name="uhio8ou" localSheetId="4" hidden="1">{#N/A,#N/A,FALSE,"포장2"}</definedName>
    <definedName name="uhio8ou" hidden="1">{#N/A,#N/A,FALSE,"포장2"}</definedName>
    <definedName name="uiok" localSheetId="20" hidden="1">{#N/A,#N/A,FALSE,"표지목차"}</definedName>
    <definedName name="uiok" localSheetId="4" hidden="1">{#N/A,#N/A,FALSE,"표지목차"}</definedName>
    <definedName name="uiok" hidden="1">{#N/A,#N/A,FALSE,"표지목차"}</definedName>
    <definedName name="ujdffdf" localSheetId="20" hidden="1">{#N/A,#N/A,FALSE,"단가표지"}</definedName>
    <definedName name="ujdffdf" localSheetId="4" hidden="1">{#N/A,#N/A,FALSE,"단가표지"}</definedName>
    <definedName name="ujdffdf" hidden="1">{#N/A,#N/A,FALSE,"단가표지"}</definedName>
    <definedName name="ujety" localSheetId="12" hidden="1">{#N/A,#N/A,FALSE,"운반시간"}</definedName>
    <definedName name="ujety" localSheetId="14" hidden="1">{#N/A,#N/A,FALSE,"운반시간"}</definedName>
    <definedName name="ujety" localSheetId="13" hidden="1">{#N/A,#N/A,FALSE,"운반시간"}</definedName>
    <definedName name="ujety" localSheetId="20" hidden="1">{#N/A,#N/A,FALSE,"운반시간"}</definedName>
    <definedName name="ujety" localSheetId="22" hidden="1">{#N/A,#N/A,FALSE,"운반시간"}</definedName>
    <definedName name="ujety" localSheetId="25" hidden="1">{#N/A,#N/A,FALSE,"운반시간"}</definedName>
    <definedName name="ujety" localSheetId="19" hidden="1">{#N/A,#N/A,FALSE,"운반시간"}</definedName>
    <definedName name="ujety" localSheetId="15" hidden="1">{#N/A,#N/A,FALSE,"운반시간"}</definedName>
    <definedName name="ujety" localSheetId="17" hidden="1">{#N/A,#N/A,FALSE,"운반시간"}</definedName>
    <definedName name="ujety" localSheetId="16" hidden="1">{#N/A,#N/A,FALSE,"운반시간"}</definedName>
    <definedName name="ujety" localSheetId="18" hidden="1">{#N/A,#N/A,FALSE,"운반시간"}</definedName>
    <definedName name="ujety" localSheetId="4" hidden="1">{#N/A,#N/A,FALSE,"운반시간"}</definedName>
    <definedName name="ujety" hidden="1">{#N/A,#N/A,FALSE,"운반시간"}</definedName>
    <definedName name="ujetyu" localSheetId="12" hidden="1">{#N/A,#N/A,FALSE,"단가표지"}</definedName>
    <definedName name="ujetyu" localSheetId="14" hidden="1">{#N/A,#N/A,FALSE,"단가표지"}</definedName>
    <definedName name="ujetyu" localSheetId="13" hidden="1">{#N/A,#N/A,FALSE,"단가표지"}</definedName>
    <definedName name="ujetyu" localSheetId="20" hidden="1">{#N/A,#N/A,FALSE,"단가표지"}</definedName>
    <definedName name="ujetyu" localSheetId="22" hidden="1">{#N/A,#N/A,FALSE,"단가표지"}</definedName>
    <definedName name="ujetyu" localSheetId="25" hidden="1">{#N/A,#N/A,FALSE,"단가표지"}</definedName>
    <definedName name="ujetyu" localSheetId="19" hidden="1">{#N/A,#N/A,FALSE,"단가표지"}</definedName>
    <definedName name="ujetyu" localSheetId="15" hidden="1">{#N/A,#N/A,FALSE,"단가표지"}</definedName>
    <definedName name="ujetyu" localSheetId="17" hidden="1">{#N/A,#N/A,FALSE,"단가표지"}</definedName>
    <definedName name="ujetyu" localSheetId="16" hidden="1">{#N/A,#N/A,FALSE,"단가표지"}</definedName>
    <definedName name="ujetyu" localSheetId="18" hidden="1">{#N/A,#N/A,FALSE,"단가표지"}</definedName>
    <definedName name="ujetyu" localSheetId="4" hidden="1">{#N/A,#N/A,FALSE,"단가표지"}</definedName>
    <definedName name="ujetyu" hidden="1">{#N/A,#N/A,FALSE,"단가표지"}</definedName>
    <definedName name="ujjty" localSheetId="12" hidden="1">{#N/A,#N/A,FALSE,"배수2"}</definedName>
    <definedName name="ujjty" localSheetId="14" hidden="1">{#N/A,#N/A,FALSE,"배수2"}</definedName>
    <definedName name="ujjty" localSheetId="13" hidden="1">{#N/A,#N/A,FALSE,"배수2"}</definedName>
    <definedName name="ujjty" localSheetId="20" hidden="1">{#N/A,#N/A,FALSE,"배수2"}</definedName>
    <definedName name="ujjty" localSheetId="22" hidden="1">{#N/A,#N/A,FALSE,"배수2"}</definedName>
    <definedName name="ujjty" localSheetId="25" hidden="1">{#N/A,#N/A,FALSE,"배수2"}</definedName>
    <definedName name="ujjty" localSheetId="19" hidden="1">{#N/A,#N/A,FALSE,"배수2"}</definedName>
    <definedName name="ujjty" localSheetId="15" hidden="1">{#N/A,#N/A,FALSE,"배수2"}</definedName>
    <definedName name="ujjty" localSheetId="17" hidden="1">{#N/A,#N/A,FALSE,"배수2"}</definedName>
    <definedName name="ujjty" localSheetId="16" hidden="1">{#N/A,#N/A,FALSE,"배수2"}</definedName>
    <definedName name="ujjty" localSheetId="18" hidden="1">{#N/A,#N/A,FALSE,"배수2"}</definedName>
    <definedName name="ujjty" localSheetId="4" hidden="1">{#N/A,#N/A,FALSE,"배수2"}</definedName>
    <definedName name="ujjty" hidden="1">{#N/A,#N/A,FALSE,"배수2"}</definedName>
    <definedName name="ujk" localSheetId="20" hidden="1">{#N/A,#N/A,FALSE,"운반시간"}</definedName>
    <definedName name="ujk" localSheetId="4" hidden="1">{#N/A,#N/A,FALSE,"운반시간"}</definedName>
    <definedName name="ujk" hidden="1">{#N/A,#N/A,FALSE,"운반시간"}</definedName>
    <definedName name="ulo" localSheetId="20" hidden="1">{"'용역비'!$A$4:$C$8"}</definedName>
    <definedName name="ulo" localSheetId="4" hidden="1">{"'용역비'!$A$4:$C$8"}</definedName>
    <definedName name="ulo" hidden="1">{"'용역비'!$A$4:$C$8"}</definedName>
    <definedName name="UNITA" localSheetId="12">#REF!</definedName>
    <definedName name="UNITA" localSheetId="14">#REF!</definedName>
    <definedName name="UNITA" localSheetId="13">#REF!</definedName>
    <definedName name="UNITA" localSheetId="19">#REF!</definedName>
    <definedName name="UNITA" localSheetId="15">#REF!</definedName>
    <definedName name="UNITA" localSheetId="17">#REF!</definedName>
    <definedName name="UNITA" localSheetId="16">#REF!</definedName>
    <definedName name="UNITA" localSheetId="18">#REF!</definedName>
    <definedName name="UNITA">#REF!</definedName>
    <definedName name="UNITAA" localSheetId="12">#REF!</definedName>
    <definedName name="UNITAA" localSheetId="14">#REF!</definedName>
    <definedName name="UNITAA" localSheetId="13">#REF!</definedName>
    <definedName name="UNITAA" localSheetId="19">#REF!</definedName>
    <definedName name="UNITAA" localSheetId="15">#REF!</definedName>
    <definedName name="UNITAA" localSheetId="17">#REF!</definedName>
    <definedName name="UNITAA" localSheetId="16">#REF!</definedName>
    <definedName name="UNITAA" localSheetId="18">#REF!</definedName>
    <definedName name="UNITAA">#REF!</definedName>
    <definedName name="UNITB" localSheetId="12">#REF!</definedName>
    <definedName name="UNITB" localSheetId="14">#REF!</definedName>
    <definedName name="UNITB" localSheetId="13">#REF!</definedName>
    <definedName name="UNITB" localSheetId="19">#REF!</definedName>
    <definedName name="UNITB" localSheetId="15">#REF!</definedName>
    <definedName name="UNITB" localSheetId="17">#REF!</definedName>
    <definedName name="UNITB" localSheetId="16">#REF!</definedName>
    <definedName name="UNITB" localSheetId="18">#REF!</definedName>
    <definedName name="UNITB">#REF!</definedName>
    <definedName name="UNITBB">#REF!</definedName>
    <definedName name="UNITC">#REF!</definedName>
    <definedName name="UNITC1">#REF!</definedName>
    <definedName name="UNITCA">#REF!</definedName>
    <definedName name="UNITD">#REF!</definedName>
    <definedName name="UNITDA">#REF!</definedName>
    <definedName name="uoi8p" localSheetId="20" hidden="1">{#N/A,#N/A,FALSE,"운반시간"}</definedName>
    <definedName name="uoi8p" localSheetId="4" hidden="1">{#N/A,#N/A,FALSE,"운반시간"}</definedName>
    <definedName name="uoi8p" hidden="1">{#N/A,#N/A,FALSE,"운반시간"}</definedName>
    <definedName name="uoi8u" localSheetId="20" hidden="1">{#N/A,#N/A,FALSE,"토공2"}</definedName>
    <definedName name="uoi8u" localSheetId="4" hidden="1">{#N/A,#N/A,FALSE,"토공2"}</definedName>
    <definedName name="uoi8u" hidden="1">{#N/A,#N/A,FALSE,"토공2"}</definedName>
    <definedName name="uoio" localSheetId="20" hidden="1">{#N/A,#N/A,FALSE,"포장1";#N/A,#N/A,FALSE,"포장1"}</definedName>
    <definedName name="uoio" localSheetId="4" hidden="1">{#N/A,#N/A,FALSE,"포장1";#N/A,#N/A,FALSE,"포장1"}</definedName>
    <definedName name="uoio" hidden="1">{#N/A,#N/A,FALSE,"포장1";#N/A,#N/A,FALSE,"포장1"}</definedName>
    <definedName name="uoiup" localSheetId="20" hidden="1">{#N/A,#N/A,FALSE,"구조1"}</definedName>
    <definedName name="uoiup" localSheetId="4" hidden="1">{#N/A,#N/A,FALSE,"구조1"}</definedName>
    <definedName name="uoiup" hidden="1">{#N/A,#N/A,FALSE,"구조1"}</definedName>
    <definedName name="UPSR" localSheetId="12">#REF!</definedName>
    <definedName name="UPSR" localSheetId="14">#REF!</definedName>
    <definedName name="UPSR" localSheetId="13">#REF!</definedName>
    <definedName name="UPSR" localSheetId="19">#REF!</definedName>
    <definedName name="UPSR" localSheetId="15">#REF!</definedName>
    <definedName name="UPSR" localSheetId="17">#REF!</definedName>
    <definedName name="UPSR" localSheetId="16">#REF!</definedName>
    <definedName name="UPSR" localSheetId="18">#REF!</definedName>
    <definedName name="UPSR">#REF!</definedName>
    <definedName name="UTI" localSheetId="20" hidden="1">{"'용역비'!$A$4:$C$8"}</definedName>
    <definedName name="UTI" localSheetId="4" hidden="1">{"'용역비'!$A$4:$C$8"}</definedName>
    <definedName name="UTI" hidden="1">{"'용역비'!$A$4:$C$8"}</definedName>
    <definedName name="UTIOL" localSheetId="20" hidden="1">{"'용역비'!$A$4:$C$8"}</definedName>
    <definedName name="UTIOL" localSheetId="4" hidden="1">{"'용역비'!$A$4:$C$8"}</definedName>
    <definedName name="UTIOL" hidden="1">{"'용역비'!$A$4:$C$8"}</definedName>
    <definedName name="UU" localSheetId="12">BlankMacro1</definedName>
    <definedName name="UU" localSheetId="14">BlankMacro1</definedName>
    <definedName name="UU" localSheetId="13">BlankMacro1</definedName>
    <definedName name="UU" localSheetId="20">BlankMacro1</definedName>
    <definedName name="UU" localSheetId="19">BlankMacro1</definedName>
    <definedName name="UU" localSheetId="15">BlankMacro1</definedName>
    <definedName name="UU" localSheetId="17">BlankMacro1</definedName>
    <definedName name="UU" localSheetId="16">BlankMacro1</definedName>
    <definedName name="UU" localSheetId="18">BlankMacro1</definedName>
    <definedName name="UU" localSheetId="4">BlankMacro1</definedName>
    <definedName name="UU">BlankMacro1</definedName>
    <definedName name="UUU" hidden="1">#REF!</definedName>
    <definedName name="uyjesc" localSheetId="20" hidden="1">{#N/A,#N/A,FALSE,"포장1";#N/A,#N/A,FALSE,"포장1"}</definedName>
    <definedName name="uyjesc" localSheetId="4" hidden="1">{#N/A,#N/A,FALSE,"포장1";#N/A,#N/A,FALSE,"포장1"}</definedName>
    <definedName name="uyjesc" hidden="1">{#N/A,#N/A,FALSE,"포장1";#N/A,#N/A,FALSE,"포장1"}</definedName>
    <definedName name="uyteyj" hidden="1">#REF!</definedName>
    <definedName name="uyuwe" localSheetId="12" hidden="1">{"SJ - 기본 보기",#N/A,FALSE,"공사별 외주견적"}</definedName>
    <definedName name="uyuwe" localSheetId="14" hidden="1">{"SJ - 기본 보기",#N/A,FALSE,"공사별 외주견적"}</definedName>
    <definedName name="uyuwe" localSheetId="13" hidden="1">{"SJ - 기본 보기",#N/A,FALSE,"공사별 외주견적"}</definedName>
    <definedName name="uyuwe" localSheetId="20" hidden="1">{"SJ - 기본 보기",#N/A,FALSE,"공사별 외주견적"}</definedName>
    <definedName name="uyuwe" localSheetId="22" hidden="1">{"SJ - 기본 보기",#N/A,FALSE,"공사별 외주견적"}</definedName>
    <definedName name="uyuwe" localSheetId="25" hidden="1">{"SJ - 기본 보기",#N/A,FALSE,"공사별 외주견적"}</definedName>
    <definedName name="uyuwe" localSheetId="19" hidden="1">{"SJ - 기본 보기",#N/A,FALSE,"공사별 외주견적"}</definedName>
    <definedName name="uyuwe" localSheetId="15" hidden="1">{"SJ - 기본 보기",#N/A,FALSE,"공사별 외주견적"}</definedName>
    <definedName name="uyuwe" localSheetId="17" hidden="1">{"SJ - 기본 보기",#N/A,FALSE,"공사별 외주견적"}</definedName>
    <definedName name="uyuwe" localSheetId="16" hidden="1">{"SJ - 기본 보기",#N/A,FALSE,"공사별 외주견적"}</definedName>
    <definedName name="uyuwe" localSheetId="18" hidden="1">{"SJ - 기본 보기",#N/A,FALSE,"공사별 외주견적"}</definedName>
    <definedName name="uyuwe" localSheetId="4" hidden="1">{"SJ - 기본 보기",#N/A,FALSE,"공사별 외주견적"}</definedName>
    <definedName name="uyuwe" hidden="1">{"SJ - 기본 보기",#N/A,FALSE,"공사별 외주견적"}</definedName>
    <definedName name="U형측구">#REF!</definedName>
    <definedName name="U형측구임" localSheetId="12">#REF!</definedName>
    <definedName name="U형측구임" localSheetId="14">#REF!</definedName>
    <definedName name="U형측구임" localSheetId="13">#REF!</definedName>
    <definedName name="U형측구임" localSheetId="19">#REF!</definedName>
    <definedName name="U형측구임">#REF!</definedName>
    <definedName name="v" localSheetId="12">BlankMacro1</definedName>
    <definedName name="v" localSheetId="14">BlankMacro1</definedName>
    <definedName name="v" localSheetId="13">BlankMacro1</definedName>
    <definedName name="v" localSheetId="20">BlankMacro1</definedName>
    <definedName name="v" localSheetId="19">BlankMacro1</definedName>
    <definedName name="v" localSheetId="15">BlankMacro1</definedName>
    <definedName name="v" localSheetId="17">BlankMacro1</definedName>
    <definedName name="v" localSheetId="16">BlankMacro1</definedName>
    <definedName name="v" localSheetId="18">BlankMacro1</definedName>
    <definedName name="v" localSheetId="4">BlankMacro1</definedName>
    <definedName name="v">BlankMacro1</definedName>
    <definedName name="VAFP" localSheetId="12">#REF!</definedName>
    <definedName name="VAFP" localSheetId="14">#REF!</definedName>
    <definedName name="VAFP" localSheetId="13">#REF!</definedName>
    <definedName name="VAFP" localSheetId="20">#REF!</definedName>
    <definedName name="VAFP" localSheetId="19">#REF!</definedName>
    <definedName name="VAFP" localSheetId="15">#REF!</definedName>
    <definedName name="VAFP" localSheetId="17">#REF!</definedName>
    <definedName name="VAFP" localSheetId="16">#REF!</definedName>
    <definedName name="VAFP" localSheetId="18">#REF!</definedName>
    <definedName name="VAFP">#REF!</definedName>
    <definedName name="VB" localSheetId="20" hidden="1">{#N/A,#N/A,FALSE,"이태원철근"}</definedName>
    <definedName name="VB" localSheetId="4" hidden="1">{#N/A,#N/A,FALSE,"이태원철근"}</definedName>
    <definedName name="VB" hidden="1">{#N/A,#N/A,FALSE,"이태원철근"}</definedName>
    <definedName name="VBN" localSheetId="20" hidden="1">{#N/A,#N/A,FALSE,"이태원철근"}</definedName>
    <definedName name="VBN" localSheetId="4" hidden="1">{#N/A,#N/A,FALSE,"이태원철근"}</definedName>
    <definedName name="VBN" hidden="1">{#N/A,#N/A,FALSE,"이태원철근"}</definedName>
    <definedName name="VBOLT" localSheetId="12">#REF!</definedName>
    <definedName name="VBOLT" localSheetId="14">#REF!</definedName>
    <definedName name="VBOLT" localSheetId="13">#REF!</definedName>
    <definedName name="VBOLT" localSheetId="20">#REF!</definedName>
    <definedName name="VBOLT" localSheetId="19">#REF!</definedName>
    <definedName name="VBOLT" localSheetId="15">#REF!</definedName>
    <definedName name="VBOLT" localSheetId="17">#REF!</definedName>
    <definedName name="VBOLT" localSheetId="16">#REF!</definedName>
    <definedName name="VBOLT" localSheetId="18">#REF!</definedName>
    <definedName name="VBOLT">#REF!</definedName>
    <definedName name="VBV" localSheetId="20">#REF!</definedName>
    <definedName name="VBV" localSheetId="15">#REF!</definedName>
    <definedName name="VBV" localSheetId="17">#REF!</definedName>
    <definedName name="VBV" localSheetId="16">#REF!</definedName>
    <definedName name="VBV" localSheetId="18">#REF!</definedName>
    <definedName name="VBV">#REF!</definedName>
    <definedName name="vcc" localSheetId="20" hidden="1">{#N/A,#N/A,FALSE,"구조1"}</definedName>
    <definedName name="vcc" localSheetId="4" hidden="1">{#N/A,#N/A,FALSE,"구조1"}</definedName>
    <definedName name="vcc" hidden="1">{#N/A,#N/A,FALSE,"구조1"}</definedName>
    <definedName name="VCR" localSheetId="12">#REF!</definedName>
    <definedName name="VCR" localSheetId="14">#REF!</definedName>
    <definedName name="VCR" localSheetId="13">#REF!</definedName>
    <definedName name="VCR" localSheetId="19">#REF!</definedName>
    <definedName name="VCR" localSheetId="15">#REF!</definedName>
    <definedName name="VCR" localSheetId="17">#REF!</definedName>
    <definedName name="VCR" localSheetId="16">#REF!</definedName>
    <definedName name="VCR" localSheetId="18">#REF!</definedName>
    <definedName name="VCR">#REF!</definedName>
    <definedName name="vcvcvc" localSheetId="20" hidden="1">{#N/A,#N/A,FALSE,"현장 NCR 분석";#N/A,#N/A,FALSE,"현장품질감사";#N/A,#N/A,FALSE,"현장품질감사"}</definedName>
    <definedName name="vcvcvc" localSheetId="4" hidden="1">{#N/A,#N/A,FALSE,"현장 NCR 분석";#N/A,#N/A,FALSE,"현장품질감사";#N/A,#N/A,FALSE,"현장품질감사"}</definedName>
    <definedName name="vcvcvc" hidden="1">{#N/A,#N/A,FALSE,"현장 NCR 분석";#N/A,#N/A,FALSE,"현장품질감사";#N/A,#N/A,FALSE,"현장품질감사"}</definedName>
    <definedName name="VDATA">#N/A</definedName>
    <definedName name="VDSVP" localSheetId="12">#REF!</definedName>
    <definedName name="VDSVP" localSheetId="14">#REF!</definedName>
    <definedName name="VDSVP" localSheetId="13">#REF!</definedName>
    <definedName name="VDSVP" localSheetId="19">#REF!</definedName>
    <definedName name="VDSVP" localSheetId="15">#REF!</definedName>
    <definedName name="VDSVP" localSheetId="17">#REF!</definedName>
    <definedName name="VDSVP" localSheetId="16">#REF!</definedName>
    <definedName name="VDSVP" localSheetId="18">#REF!</definedName>
    <definedName name="VDSVP">#REF!</definedName>
    <definedName name="vefgwef" localSheetId="20" hidden="1">{#N/A,#N/A,FALSE,"현장 NCR 분석";#N/A,#N/A,FALSE,"현장품질감사";#N/A,#N/A,FALSE,"현장품질감사"}</definedName>
    <definedName name="vefgwef" localSheetId="4" hidden="1">{#N/A,#N/A,FALSE,"현장 NCR 분석";#N/A,#N/A,FALSE,"현장품질감사";#N/A,#N/A,FALSE,"현장품질감사"}</definedName>
    <definedName name="vefgwef" hidden="1">{#N/A,#N/A,FALSE,"현장 NCR 분석";#N/A,#N/A,FALSE,"현장품질감사";#N/A,#N/A,FALSE,"현장품질감사"}</definedName>
    <definedName name="VHAF" localSheetId="12">#REF!</definedName>
    <definedName name="VHAF" localSheetId="14">#REF!</definedName>
    <definedName name="VHAF" localSheetId="13">#REF!</definedName>
    <definedName name="VHAF" localSheetId="19">#REF!</definedName>
    <definedName name="VHAF" localSheetId="15">#REF!</definedName>
    <definedName name="VHAF" localSheetId="17">#REF!</definedName>
    <definedName name="VHAF" localSheetId="16">#REF!</definedName>
    <definedName name="VHAF" localSheetId="18">#REF!</definedName>
    <definedName name="VHAF">#REF!</definedName>
    <definedName name="VHFG" localSheetId="15" hidden="1">#REF!</definedName>
    <definedName name="VHFG" localSheetId="17" hidden="1">#REF!</definedName>
    <definedName name="VHFG" localSheetId="16" hidden="1">#REF!</definedName>
    <definedName name="VHFG" localSheetId="18" hidden="1">#REF!</definedName>
    <definedName name="VHFG" hidden="1">#REF!</definedName>
    <definedName name="VHMF" localSheetId="12">#REF!</definedName>
    <definedName name="VHMF" localSheetId="14">#REF!</definedName>
    <definedName name="VHMF" localSheetId="13">#REF!</definedName>
    <definedName name="VHMF" localSheetId="19">#REF!</definedName>
    <definedName name="VHMF" localSheetId="15">#REF!</definedName>
    <definedName name="VHMF" localSheetId="17">#REF!</definedName>
    <definedName name="VHMF" localSheetId="16">#REF!</definedName>
    <definedName name="VHMF" localSheetId="18">#REF!</definedName>
    <definedName name="VHMF">#REF!</definedName>
    <definedName name="VISION시설투자" localSheetId="20" hidden="1">{#N/A,#N/A,TRUE,"LOADCOVE";#N/A,#N/A,TRUE,"PAGE001";#N/A,#N/A,TRUE,"PAGE002";#N/A,#N/A,TRUE,"PAGE003";#N/A,#N/A,TRUE,"PAGE004";#N/A,#N/A,TRUE,"PAGE005";#N/A,#N/A,TRUE,"PAGE006";#N/A,#N/A,TRUE,"PAGE007";#N/A,#N/A,TRUE,"PAGE008";#N/A,#N/A,TRUE,"PAGE009";#N/A,#N/A,TRUE,"PAGE010";#N/A,#N/A,TRUE,"PAGE011";#N/A,#N/A,TRUE,"PAGE012";#N/A,#N/A,TRUE,"PAGE013"}</definedName>
    <definedName name="VISION시설투자" localSheetId="4" hidden="1">{#N/A,#N/A,TRUE,"LOADCOVE";#N/A,#N/A,TRUE,"PAGE001";#N/A,#N/A,TRUE,"PAGE002";#N/A,#N/A,TRUE,"PAGE003";#N/A,#N/A,TRUE,"PAGE004";#N/A,#N/A,TRUE,"PAGE005";#N/A,#N/A,TRUE,"PAGE006";#N/A,#N/A,TRUE,"PAGE007";#N/A,#N/A,TRUE,"PAGE008";#N/A,#N/A,TRUE,"PAGE009";#N/A,#N/A,TRUE,"PAGE010";#N/A,#N/A,TRUE,"PAGE011";#N/A,#N/A,TRUE,"PAGE012";#N/A,#N/A,TRUE,"PAGE013"}</definedName>
    <definedName name="VISION시설투자" hidden="1">{#N/A,#N/A,TRUE,"LOADCOVE";#N/A,#N/A,TRUE,"PAGE001";#N/A,#N/A,TRUE,"PAGE002";#N/A,#N/A,TRUE,"PAGE003";#N/A,#N/A,TRUE,"PAGE004";#N/A,#N/A,TRUE,"PAGE005";#N/A,#N/A,TRUE,"PAGE006";#N/A,#N/A,TRUE,"PAGE007";#N/A,#N/A,TRUE,"PAGE008";#N/A,#N/A,TRUE,"PAGE009";#N/A,#N/A,TRUE,"PAGE010";#N/A,#N/A,TRUE,"PAGE011";#N/A,#N/A,TRUE,"PAGE012";#N/A,#N/A,TRUE,"PAGE013"}</definedName>
    <definedName name="VMAX">#N/A</definedName>
    <definedName name="VMF" localSheetId="12">#REF!</definedName>
    <definedName name="VMF" localSheetId="14">#REF!</definedName>
    <definedName name="VMF" localSheetId="13">#REF!</definedName>
    <definedName name="VMF" localSheetId="19">#REF!</definedName>
    <definedName name="VMF" localSheetId="15">#REF!</definedName>
    <definedName name="VMF" localSheetId="17">#REF!</definedName>
    <definedName name="VMF" localSheetId="16">#REF!</definedName>
    <definedName name="VMF" localSheetId="18">#REF!</definedName>
    <definedName name="VMF">#REF!</definedName>
    <definedName name="VMOTOR" localSheetId="12">#REF!</definedName>
    <definedName name="VMOTOR" localSheetId="14">#REF!</definedName>
    <definedName name="VMOTOR" localSheetId="13">#REF!</definedName>
    <definedName name="VMOTOR" localSheetId="19">#REF!</definedName>
    <definedName name="VMOTOR" localSheetId="15">#REF!</definedName>
    <definedName name="VMOTOR" localSheetId="17">#REF!</definedName>
    <definedName name="VMOTOR" localSheetId="16">#REF!</definedName>
    <definedName name="VMOTOR" localSheetId="18">#REF!</definedName>
    <definedName name="VMOTOR">#REF!</definedName>
    <definedName name="VPUMP">#REF!</definedName>
    <definedName name="vsl_ds">#REF!</definedName>
    <definedName name="vsl_fts">#REF!</definedName>
    <definedName name="vsl_is">#REF!</definedName>
    <definedName name="vsl_notcor">#REF!</definedName>
    <definedName name="vsl_notcorrected">#REF!</definedName>
    <definedName name="vsl_notsea">#REF!</definedName>
    <definedName name="vsl_notsearched">#REF!</definedName>
    <definedName name="vsl_ns">#REF!</definedName>
    <definedName name="vsl_ow">#REF!</definedName>
    <definedName name="vsl_vol">#REF!</definedName>
    <definedName name="vsl_wfwv">#REF!</definedName>
    <definedName name="vsl_ws">#REF!</definedName>
    <definedName name="VSV">#REF!</definedName>
    <definedName name="VVAFP">#REF!</definedName>
    <definedName name="VVMF">#REF!</definedName>
    <definedName name="VVV">#REF!</definedName>
    <definedName name="vwat" localSheetId="20" hidden="1">{#N/A,#N/A,FALSE,"운반시간"}</definedName>
    <definedName name="vwat" localSheetId="4" hidden="1">{#N/A,#N/A,FALSE,"운반시간"}</definedName>
    <definedName name="vwat" hidden="1">{#N/A,#N/A,FALSE,"운반시간"}</definedName>
    <definedName name="VWEI" localSheetId="12">#REF!</definedName>
    <definedName name="VWEI" localSheetId="14">#REF!</definedName>
    <definedName name="VWEI" localSheetId="13">#REF!</definedName>
    <definedName name="VWEI" localSheetId="19">#REF!</definedName>
    <definedName name="VWEI" localSheetId="15">#REF!</definedName>
    <definedName name="VWEI" localSheetId="17">#REF!</definedName>
    <definedName name="VWEI" localSheetId="16">#REF!</definedName>
    <definedName name="VWEI" localSheetId="18">#REF!</definedName>
    <definedName name="VWEI">#REF!</definedName>
    <definedName name="w" localSheetId="12">BlankMacro1</definedName>
    <definedName name="w" localSheetId="14">BlankMacro1</definedName>
    <definedName name="w" localSheetId="13">BlankMacro1</definedName>
    <definedName name="w" localSheetId="20">BlankMacro1</definedName>
    <definedName name="w" localSheetId="19">BlankMacro1</definedName>
    <definedName name="w" localSheetId="15">BlankMacro1</definedName>
    <definedName name="w" localSheetId="17">BlankMacro1</definedName>
    <definedName name="w" localSheetId="16">BlankMacro1</definedName>
    <definedName name="w" localSheetId="18">BlankMacro1</definedName>
    <definedName name="w" localSheetId="4">BlankMacro1</definedName>
    <definedName name="w">BlankMacro1</definedName>
    <definedName name="W1C" localSheetId="12">#REF!</definedName>
    <definedName name="W1C" localSheetId="14">#REF!</definedName>
    <definedName name="W1C" localSheetId="13">#REF!</definedName>
    <definedName name="W1C" localSheetId="20">#REF!</definedName>
    <definedName name="W1C" localSheetId="19">#REF!</definedName>
    <definedName name="W1C" localSheetId="15">#REF!</definedName>
    <definedName name="W1C" localSheetId="17">#REF!</definedName>
    <definedName name="W1C" localSheetId="16">#REF!</definedName>
    <definedName name="W1C" localSheetId="18">#REF!</definedName>
    <definedName name="W1C">#REF!</definedName>
    <definedName name="W2C" localSheetId="20">#REF!</definedName>
    <definedName name="W2C" localSheetId="15">#REF!</definedName>
    <definedName name="W2C" localSheetId="17">#REF!</definedName>
    <definedName name="W2C" localSheetId="16">#REF!</definedName>
    <definedName name="W2C" localSheetId="18">#REF!</definedName>
    <definedName name="W2C">#REF!</definedName>
    <definedName name="W3C" localSheetId="20">#REF!</definedName>
    <definedName name="W3C" localSheetId="15">#REF!</definedName>
    <definedName name="W3C" localSheetId="17">#REF!</definedName>
    <definedName name="W3C" localSheetId="16">#REF!</definedName>
    <definedName name="W3C" localSheetId="18">#REF!</definedName>
    <definedName name="W3C">#REF!</definedName>
    <definedName name="WA" localSheetId="12">#REF!</definedName>
    <definedName name="WA" localSheetId="14">#REF!</definedName>
    <definedName name="WA" localSheetId="13">#REF!</definedName>
    <definedName name="WA" localSheetId="20">[17]교각1!#REF!</definedName>
    <definedName name="WA" localSheetId="19">#REF!</definedName>
    <definedName name="WA" localSheetId="15">[17]교각1!#REF!</definedName>
    <definedName name="WA" localSheetId="17">[17]교각1!#REF!</definedName>
    <definedName name="WA" localSheetId="16">[17]교각1!#REF!</definedName>
    <definedName name="WA" localSheetId="18">[17]교각1!#REF!</definedName>
    <definedName name="WA">[17]교각1!#REF!</definedName>
    <definedName name="WB" localSheetId="12">#REF!</definedName>
    <definedName name="WB" localSheetId="14">#REF!</definedName>
    <definedName name="WB" localSheetId="13">#REF!</definedName>
    <definedName name="WB" localSheetId="20">#REF!</definedName>
    <definedName name="WB" localSheetId="19">#REF!</definedName>
    <definedName name="WB" localSheetId="15">#REF!</definedName>
    <definedName name="WB" localSheetId="17">#REF!</definedName>
    <definedName name="WB" localSheetId="16">#REF!</definedName>
    <definedName name="WB" localSheetId="18">#REF!</definedName>
    <definedName name="WB">#REF!</definedName>
    <definedName name="WC" localSheetId="20">#REF!</definedName>
    <definedName name="WC" localSheetId="15">#REF!</definedName>
    <definedName name="WC" localSheetId="17">#REF!</definedName>
    <definedName name="WC" localSheetId="16">#REF!</definedName>
    <definedName name="WC" localSheetId="18">#REF!</definedName>
    <definedName name="WC">#REF!</definedName>
    <definedName name="WCC" localSheetId="20">#REF!</definedName>
    <definedName name="WCC" localSheetId="15">#REF!</definedName>
    <definedName name="WCC" localSheetId="17">#REF!</definedName>
    <definedName name="WCC" localSheetId="16">#REF!</definedName>
    <definedName name="WCC" localSheetId="18">#REF!</definedName>
    <definedName name="WCC">#REF!</definedName>
    <definedName name="WCP">#REF!</definedName>
    <definedName name="WD">#REF!</definedName>
    <definedName name="WD_P">#REF!</definedName>
    <definedName name="WD_W">#REF!</definedName>
    <definedName name="wee" localSheetId="20" hidden="1">{#N/A,#N/A,FALSE,"단가표지"}</definedName>
    <definedName name="wee" localSheetId="4" hidden="1">{#N/A,#N/A,FALSE,"단가표지"}</definedName>
    <definedName name="wee" hidden="1">{#N/A,#N/A,FALSE,"단가표지"}</definedName>
    <definedName name="WEI" localSheetId="12">#REF!</definedName>
    <definedName name="WEI" localSheetId="14">#REF!</definedName>
    <definedName name="WEI" localSheetId="13">#REF!</definedName>
    <definedName name="WEI" localSheetId="19">#REF!</definedName>
    <definedName name="WEI" localSheetId="15">#REF!</definedName>
    <definedName name="WEI" localSheetId="17">#REF!</definedName>
    <definedName name="WEI" localSheetId="16">#REF!</definedName>
    <definedName name="WEI" localSheetId="18">#REF!</definedName>
    <definedName name="WEI">#REF!</definedName>
    <definedName name="weqtf" localSheetId="12" hidden="1">{#N/A,#N/A,FALSE,"배수2"}</definedName>
    <definedName name="weqtf" localSheetId="14" hidden="1">{#N/A,#N/A,FALSE,"배수2"}</definedName>
    <definedName name="weqtf" localSheetId="13" hidden="1">{#N/A,#N/A,FALSE,"배수2"}</definedName>
    <definedName name="weqtf" localSheetId="20" hidden="1">{#N/A,#N/A,FALSE,"배수2"}</definedName>
    <definedName name="weqtf" localSheetId="22" hidden="1">{#N/A,#N/A,FALSE,"배수2"}</definedName>
    <definedName name="weqtf" localSheetId="25" hidden="1">{#N/A,#N/A,FALSE,"배수2"}</definedName>
    <definedName name="weqtf" localSheetId="19" hidden="1">{#N/A,#N/A,FALSE,"배수2"}</definedName>
    <definedName name="weqtf" localSheetId="15" hidden="1">{#N/A,#N/A,FALSE,"배수2"}</definedName>
    <definedName name="weqtf" localSheetId="17" hidden="1">{#N/A,#N/A,FALSE,"배수2"}</definedName>
    <definedName name="weqtf" localSheetId="16" hidden="1">{#N/A,#N/A,FALSE,"배수2"}</definedName>
    <definedName name="weqtf" localSheetId="18" hidden="1">{#N/A,#N/A,FALSE,"배수2"}</definedName>
    <definedName name="weqtf" localSheetId="4" hidden="1">{#N/A,#N/A,FALSE,"배수2"}</definedName>
    <definedName name="weqtf" hidden="1">{#N/A,#N/A,FALSE,"배수2"}</definedName>
    <definedName name="wer" localSheetId="12" hidden="1">{#N/A,#N/A,FALSE,"골재소요량";#N/A,#N/A,FALSE,"골재소요량"}</definedName>
    <definedName name="wer" localSheetId="14" hidden="1">{#N/A,#N/A,FALSE,"골재소요량";#N/A,#N/A,FALSE,"골재소요량"}</definedName>
    <definedName name="wer" localSheetId="13" hidden="1">{#N/A,#N/A,FALSE,"골재소요량";#N/A,#N/A,FALSE,"골재소요량"}</definedName>
    <definedName name="wer" localSheetId="20" hidden="1">{#N/A,#N/A,FALSE,"골재소요량";#N/A,#N/A,FALSE,"골재소요량"}</definedName>
    <definedName name="wer" localSheetId="22" hidden="1">{#N/A,#N/A,FALSE,"골재소요량";#N/A,#N/A,FALSE,"골재소요량"}</definedName>
    <definedName name="wer" localSheetId="25" hidden="1">{#N/A,#N/A,FALSE,"골재소요량";#N/A,#N/A,FALSE,"골재소요량"}</definedName>
    <definedName name="wer" localSheetId="19" hidden="1">{#N/A,#N/A,FALSE,"골재소요량";#N/A,#N/A,FALSE,"골재소요량"}</definedName>
    <definedName name="wer" localSheetId="15" hidden="1">{#N/A,#N/A,FALSE,"골재소요량";#N/A,#N/A,FALSE,"골재소요량"}</definedName>
    <definedName name="wer" localSheetId="17" hidden="1">{#N/A,#N/A,FALSE,"골재소요량";#N/A,#N/A,FALSE,"골재소요량"}</definedName>
    <definedName name="wer" localSheetId="16" hidden="1">{#N/A,#N/A,FALSE,"골재소요량";#N/A,#N/A,FALSE,"골재소요량"}</definedName>
    <definedName name="wer" localSheetId="18" hidden="1">{#N/A,#N/A,FALSE,"골재소요량";#N/A,#N/A,FALSE,"골재소요량"}</definedName>
    <definedName name="wer" localSheetId="4" hidden="1">{#N/A,#N/A,FALSE,"골재소요량";#N/A,#N/A,FALSE,"골재소요량"}</definedName>
    <definedName name="wer" hidden="1">{#N/A,#N/A,FALSE,"골재소요량";#N/A,#N/A,FALSE,"골재소요량"}</definedName>
    <definedName name="wererr" localSheetId="20" hidden="1">{#N/A,#N/A,FALSE,"운반시간"}</definedName>
    <definedName name="wererr" localSheetId="4" hidden="1">{#N/A,#N/A,FALSE,"운반시간"}</definedName>
    <definedName name="wererr" hidden="1">{#N/A,#N/A,FALSE,"운반시간"}</definedName>
    <definedName name="werewr" localSheetId="20" hidden="1">{#N/A,#N/A,FALSE,"골재소요량";#N/A,#N/A,FALSE,"골재소요량"}</definedName>
    <definedName name="werewr" localSheetId="4" hidden="1">{#N/A,#N/A,FALSE,"골재소요량";#N/A,#N/A,FALSE,"골재소요량"}</definedName>
    <definedName name="werewr" hidden="1">{#N/A,#N/A,FALSE,"골재소요량";#N/A,#N/A,FALSE,"골재소요량"}</definedName>
    <definedName name="wert" localSheetId="12" hidden="1">{#N/A,#N/A,FALSE,"포장단가"}</definedName>
    <definedName name="wert" localSheetId="14" hidden="1">{#N/A,#N/A,FALSE,"포장단가"}</definedName>
    <definedName name="wert" localSheetId="13" hidden="1">{#N/A,#N/A,FALSE,"포장단가"}</definedName>
    <definedName name="wert" localSheetId="20" hidden="1">{#N/A,#N/A,FALSE,"포장단가"}</definedName>
    <definedName name="wert" localSheetId="22" hidden="1">{#N/A,#N/A,FALSE,"포장단가"}</definedName>
    <definedName name="wert" localSheetId="25" hidden="1">{#N/A,#N/A,FALSE,"포장단가"}</definedName>
    <definedName name="wert" localSheetId="19" hidden="1">{#N/A,#N/A,FALSE,"포장단가"}</definedName>
    <definedName name="wert" localSheetId="15" hidden="1">{#N/A,#N/A,FALSE,"포장단가"}</definedName>
    <definedName name="wert" localSheetId="17" hidden="1">{#N/A,#N/A,FALSE,"포장단가"}</definedName>
    <definedName name="wert" localSheetId="16" hidden="1">{#N/A,#N/A,FALSE,"포장단가"}</definedName>
    <definedName name="wert" localSheetId="18" hidden="1">{#N/A,#N/A,FALSE,"포장단가"}</definedName>
    <definedName name="wert" localSheetId="4" hidden="1">{#N/A,#N/A,FALSE,"포장단가"}</definedName>
    <definedName name="wert" hidden="1">{#N/A,#N/A,FALSE,"포장단가"}</definedName>
    <definedName name="wetaetg" localSheetId="12" hidden="1">{#N/A,#N/A,FALSE,"부대2"}</definedName>
    <definedName name="wetaetg" localSheetId="14" hidden="1">{#N/A,#N/A,FALSE,"부대2"}</definedName>
    <definedName name="wetaetg" localSheetId="13" hidden="1">{#N/A,#N/A,FALSE,"부대2"}</definedName>
    <definedName name="wetaetg" localSheetId="20" hidden="1">{#N/A,#N/A,FALSE,"부대2"}</definedName>
    <definedName name="wetaetg" localSheetId="22" hidden="1">{#N/A,#N/A,FALSE,"부대2"}</definedName>
    <definedName name="wetaetg" localSheetId="25" hidden="1">{#N/A,#N/A,FALSE,"부대2"}</definedName>
    <definedName name="wetaetg" localSheetId="19" hidden="1">{#N/A,#N/A,FALSE,"부대2"}</definedName>
    <definedName name="wetaetg" localSheetId="15" hidden="1">{#N/A,#N/A,FALSE,"부대2"}</definedName>
    <definedName name="wetaetg" localSheetId="17" hidden="1">{#N/A,#N/A,FALSE,"부대2"}</definedName>
    <definedName name="wetaetg" localSheetId="16" hidden="1">{#N/A,#N/A,FALSE,"부대2"}</definedName>
    <definedName name="wetaetg" localSheetId="18" hidden="1">{#N/A,#N/A,FALSE,"부대2"}</definedName>
    <definedName name="wetaetg" localSheetId="4" hidden="1">{#N/A,#N/A,FALSE,"부대2"}</definedName>
    <definedName name="wetaetg" hidden="1">{#N/A,#N/A,FALSE,"부대2"}</definedName>
    <definedName name="wew" localSheetId="20" hidden="1">{#N/A,#N/A,FALSE,"현장 NCR 분석";#N/A,#N/A,FALSE,"현장품질감사";#N/A,#N/A,FALSE,"현장품질감사"}</definedName>
    <definedName name="wew" localSheetId="4" hidden="1">{#N/A,#N/A,FALSE,"현장 NCR 분석";#N/A,#N/A,FALSE,"현장품질감사";#N/A,#N/A,FALSE,"현장품질감사"}</definedName>
    <definedName name="wew" hidden="1">{#N/A,#N/A,FALSE,"현장 NCR 분석";#N/A,#N/A,FALSE,"현장품질감사";#N/A,#N/A,FALSE,"현장품질감사"}</definedName>
    <definedName name="wey" localSheetId="12" hidden="1">{"'산출근거'!$B$4:$D$8"}</definedName>
    <definedName name="wey" localSheetId="14" hidden="1">{"'산출근거'!$B$4:$D$8"}</definedName>
    <definedName name="wey" localSheetId="13" hidden="1">{"'산출근거'!$B$4:$D$8"}</definedName>
    <definedName name="wey" localSheetId="20" hidden="1">{"'산출근거'!$B$4:$D$8"}</definedName>
    <definedName name="wey" localSheetId="22" hidden="1">{"'산출근거'!$B$4:$D$8"}</definedName>
    <definedName name="wey" localSheetId="25" hidden="1">{"'산출근거'!$B$4:$D$8"}</definedName>
    <definedName name="wey" localSheetId="19" hidden="1">{"'산출근거'!$B$4:$D$8"}</definedName>
    <definedName name="wey" localSheetId="15" hidden="1">{"'산출근거'!$B$4:$D$8"}</definedName>
    <definedName name="wey" localSheetId="17" hidden="1">{"'산출근거'!$B$4:$D$8"}</definedName>
    <definedName name="wey" localSheetId="16" hidden="1">{"'산출근거'!$B$4:$D$8"}</definedName>
    <definedName name="wey" localSheetId="18" hidden="1">{"'산출근거'!$B$4:$D$8"}</definedName>
    <definedName name="wey" localSheetId="4" hidden="1">{"'산출근거'!$B$4:$D$8"}</definedName>
    <definedName name="wey" hidden="1">{"'산출근거'!$B$4:$D$8"}</definedName>
    <definedName name="WF">#REF!</definedName>
    <definedName name="WFF">#REF!</definedName>
    <definedName name="wgre" localSheetId="12" hidden="1">{#N/A,#N/A,FALSE,"토공2"}</definedName>
    <definedName name="wgre" localSheetId="14" hidden="1">{#N/A,#N/A,FALSE,"토공2"}</definedName>
    <definedName name="wgre" localSheetId="13" hidden="1">{#N/A,#N/A,FALSE,"토공2"}</definedName>
    <definedName name="wgre" localSheetId="20" hidden="1">{#N/A,#N/A,FALSE,"토공2"}</definedName>
    <definedName name="wgre" localSheetId="22" hidden="1">{#N/A,#N/A,FALSE,"토공2"}</definedName>
    <definedName name="wgre" localSheetId="25" hidden="1">{#N/A,#N/A,FALSE,"토공2"}</definedName>
    <definedName name="wgre" localSheetId="19" hidden="1">{#N/A,#N/A,FALSE,"토공2"}</definedName>
    <definedName name="wgre" localSheetId="15" hidden="1">{#N/A,#N/A,FALSE,"토공2"}</definedName>
    <definedName name="wgre" localSheetId="17" hidden="1">{#N/A,#N/A,FALSE,"토공2"}</definedName>
    <definedName name="wgre" localSheetId="16" hidden="1">{#N/A,#N/A,FALSE,"토공2"}</definedName>
    <definedName name="wgre" localSheetId="18" hidden="1">{#N/A,#N/A,FALSE,"토공2"}</definedName>
    <definedName name="wgre" localSheetId="4" hidden="1">{#N/A,#N/A,FALSE,"토공2"}</definedName>
    <definedName name="wgre" hidden="1">{#N/A,#N/A,FALSE,"토공2"}</definedName>
    <definedName name="WH">#REF!</definedName>
    <definedName name="wht" localSheetId="12" hidden="1">{#N/A,#N/A,FALSE,"구조1"}</definedName>
    <definedName name="wht" localSheetId="14" hidden="1">{#N/A,#N/A,FALSE,"구조1"}</definedName>
    <definedName name="wht" localSheetId="13" hidden="1">{#N/A,#N/A,FALSE,"구조1"}</definedName>
    <definedName name="wht" localSheetId="20" hidden="1">{#N/A,#N/A,FALSE,"구조1"}</definedName>
    <definedName name="wht" localSheetId="22" hidden="1">{#N/A,#N/A,FALSE,"구조1"}</definedName>
    <definedName name="wht" localSheetId="25" hidden="1">{#N/A,#N/A,FALSE,"구조1"}</definedName>
    <definedName name="wht" localSheetId="19" hidden="1">{#N/A,#N/A,FALSE,"구조1"}</definedName>
    <definedName name="wht" localSheetId="15" hidden="1">{#N/A,#N/A,FALSE,"구조1"}</definedName>
    <definedName name="wht" localSheetId="17" hidden="1">{#N/A,#N/A,FALSE,"구조1"}</definedName>
    <definedName name="wht" localSheetId="16" hidden="1">{#N/A,#N/A,FALSE,"구조1"}</definedName>
    <definedName name="wht" localSheetId="18" hidden="1">{#N/A,#N/A,FALSE,"구조1"}</definedName>
    <definedName name="wht" localSheetId="4" hidden="1">{#N/A,#N/A,FALSE,"구조1"}</definedName>
    <definedName name="wht" hidden="1">{#N/A,#N/A,FALSE,"구조1"}</definedName>
    <definedName name="wing_l">#REF!</definedName>
    <definedName name="WING_T">#REF!</definedName>
    <definedName name="wing_tt" localSheetId="12">#REF!</definedName>
    <definedName name="wing_tt" localSheetId="14">#REF!</definedName>
    <definedName name="wing_tt" localSheetId="13">#REF!</definedName>
    <definedName name="wing_tt" localSheetId="19">#REF!</definedName>
    <definedName name="wing_tt">'[19]역T형교대-2수량'!#REF!</definedName>
    <definedName name="wingus" localSheetId="20" hidden="1">{#N/A,#N/A,FALSE,"현장 NCR 분석";#N/A,#N/A,FALSE,"현장품질감사";#N/A,#N/A,FALSE,"현장품질감사"}</definedName>
    <definedName name="wingus" localSheetId="4" hidden="1">{#N/A,#N/A,FALSE,"현장 NCR 분석";#N/A,#N/A,FALSE,"현장품질감사";#N/A,#N/A,FALSE,"현장품질감사"}</definedName>
    <definedName name="wingus" hidden="1">{#N/A,#N/A,FALSE,"현장 NCR 분석";#N/A,#N/A,FALSE,"현장품질감사";#N/A,#N/A,FALSE,"현장품질감사"}</definedName>
    <definedName name="wjstjr" localSheetId="20" hidden="1">{#N/A,#N/A,FALSE,"현장 NCR 분석";#N/A,#N/A,FALSE,"현장품질감사";#N/A,#N/A,FALSE,"현장품질감사"}</definedName>
    <definedName name="wjstjr" localSheetId="4" hidden="1">{#N/A,#N/A,FALSE,"현장 NCR 분석";#N/A,#N/A,FALSE,"현장품질감사";#N/A,#N/A,FALSE,"현장품질감사"}</definedName>
    <definedName name="wjstjr" hidden="1">{#N/A,#N/A,FALSE,"현장 NCR 분석";#N/A,#N/A,FALSE,"현장품질감사";#N/A,#N/A,FALSE,"현장품질감사"}</definedName>
    <definedName name="wkqcjf" localSheetId="12">#REF!</definedName>
    <definedName name="wkqcjf" localSheetId="14">#REF!</definedName>
    <definedName name="wkqcjf" localSheetId="13">#REF!</definedName>
    <definedName name="wkqcjf" localSheetId="20">#REF!</definedName>
    <definedName name="wkqcjf" localSheetId="19">#REF!</definedName>
    <definedName name="wkqcjf" localSheetId="15">#REF!</definedName>
    <definedName name="wkqcjf" localSheetId="17">#REF!</definedName>
    <definedName name="wkqcjf" localSheetId="16">#REF!</definedName>
    <definedName name="wkqcjf" localSheetId="18">#REF!</definedName>
    <definedName name="wkqcjf">#REF!</definedName>
    <definedName name="WL" localSheetId="12">#REF!</definedName>
    <definedName name="WL" localSheetId="14">#REF!</definedName>
    <definedName name="WL" localSheetId="13">#REF!</definedName>
    <definedName name="WL" localSheetId="19">#REF!</definedName>
    <definedName name="WL" localSheetId="15">[17]교각1!#REF!</definedName>
    <definedName name="WL" localSheetId="17">[17]교각1!#REF!</definedName>
    <definedName name="WL" localSheetId="16">[17]교각1!#REF!</definedName>
    <definedName name="WL" localSheetId="18">[17]교각1!#REF!</definedName>
    <definedName name="WL">[17]교각1!#REF!</definedName>
    <definedName name="wm.조골재1" localSheetId="20" hidden="1">{#N/A,#N/A,FALSE,"조골재"}</definedName>
    <definedName name="wm.조골재1" localSheetId="15" hidden="1">{#N/A,#N/A,FALSE,"조골재"}</definedName>
    <definedName name="wm.조골재1" localSheetId="17" hidden="1">{#N/A,#N/A,FALSE,"조골재"}</definedName>
    <definedName name="wm.조골재1" localSheetId="16" hidden="1">{#N/A,#N/A,FALSE,"조골재"}</definedName>
    <definedName name="wm.조골재1" localSheetId="18" hidden="1">{#N/A,#N/A,FALSE,"조골재"}</definedName>
    <definedName name="wm.조골재1" localSheetId="4" hidden="1">{#N/A,#N/A,FALSE,"조골재"}</definedName>
    <definedName name="wm.조골재1" hidden="1">{#N/A,#N/A,FALSE,"조골재"}</definedName>
    <definedName name="WN" localSheetId="12">#REF!</definedName>
    <definedName name="WN" localSheetId="14">#REF!</definedName>
    <definedName name="WN" localSheetId="13">#REF!</definedName>
    <definedName name="WN" localSheetId="19">#REF!</definedName>
    <definedName name="WN">[17]교각1!#REF!</definedName>
    <definedName name="woefjj" localSheetId="20" hidden="1">{#N/A,#N/A,FALSE,"현장 NCR 분석";#N/A,#N/A,FALSE,"현장품질감사";#N/A,#N/A,FALSE,"현장품질감사"}</definedName>
    <definedName name="woefjj" localSheetId="4" hidden="1">{#N/A,#N/A,FALSE,"현장 NCR 분석";#N/A,#N/A,FALSE,"현장품질감사";#N/A,#N/A,FALSE,"현장품질감사"}</definedName>
    <definedName name="woefjj" hidden="1">{#N/A,#N/A,FALSE,"현장 NCR 분석";#N/A,#N/A,FALSE,"현장품질감사";#N/A,#N/A,FALSE,"현장품질감사"}</definedName>
    <definedName name="wojfeo" localSheetId="20" hidden="1">{#N/A,#N/A,FALSE,"현장 NCR 분석";#N/A,#N/A,FALSE,"현장품질감사";#N/A,#N/A,FALSE,"현장품질감사"}</definedName>
    <definedName name="wojfeo" localSheetId="4" hidden="1">{#N/A,#N/A,FALSE,"현장 NCR 분석";#N/A,#N/A,FALSE,"현장품질감사";#N/A,#N/A,FALSE,"현장품질감사"}</definedName>
    <definedName name="wojfeo" hidden="1">{#N/A,#N/A,FALSE,"현장 NCR 분석";#N/A,#N/A,FALSE,"현장품질감사";#N/A,#N/A,FALSE,"현장품질감사"}</definedName>
    <definedName name="wooewj" localSheetId="20" hidden="1">{#N/A,#N/A,FALSE,"현장 NCR 분석";#N/A,#N/A,FALSE,"현장품질감사";#N/A,#N/A,FALSE,"현장품질감사"}</definedName>
    <definedName name="wooewj" localSheetId="4" hidden="1">{#N/A,#N/A,FALSE,"현장 NCR 분석";#N/A,#N/A,FALSE,"현장품질감사";#N/A,#N/A,FALSE,"현장품질감사"}</definedName>
    <definedName name="wooewj" hidden="1">{#N/A,#N/A,FALSE,"현장 NCR 분석";#N/A,#N/A,FALSE,"현장품질감사";#N/A,#N/A,FALSE,"현장품질감사"}</definedName>
    <definedName name="woogi" localSheetId="20" hidden="1">#REF!</definedName>
    <definedName name="woogi" localSheetId="22" hidden="1">#REF!</definedName>
    <definedName name="woogi" localSheetId="15" hidden="1">#REF!</definedName>
    <definedName name="woogi" localSheetId="17" hidden="1">#REF!</definedName>
    <definedName name="woogi" localSheetId="16" hidden="1">#REF!</definedName>
    <definedName name="woogi" localSheetId="10" hidden="1">#REF!</definedName>
    <definedName name="woogi" localSheetId="18" hidden="1">#REF!</definedName>
    <definedName name="woogi" localSheetId="8" hidden="1">#REF!</definedName>
    <definedName name="woogi" localSheetId="4" hidden="1">#REF!</definedName>
    <definedName name="woogi" hidden="1">#REF!</definedName>
    <definedName name="woogi2" localSheetId="20" hidden="1">#REF!</definedName>
    <definedName name="woogi2" localSheetId="22" hidden="1">#REF!</definedName>
    <definedName name="woogi2" localSheetId="10" hidden="1">#REF!</definedName>
    <definedName name="woogi2" localSheetId="8" hidden="1">#REF!</definedName>
    <definedName name="woogi2" localSheetId="4" hidden="1">#REF!</definedName>
    <definedName name="woogi2" hidden="1">#REF!</definedName>
    <definedName name="WPP">#REF!</definedName>
    <definedName name="wre" localSheetId="20" hidden="1">{"'용역비'!$A$4:$C$8"}</definedName>
    <definedName name="wre" localSheetId="4" hidden="1">{"'용역비'!$A$4:$C$8"}</definedName>
    <definedName name="wre" hidden="1">{"'용역비'!$A$4:$C$8"}</definedName>
    <definedName name="wrec" localSheetId="20" hidden="1">{#N/A,#N/A,FALSE,"현장 NCR 분석";#N/A,#N/A,FALSE,"현장품질감사";#N/A,#N/A,FALSE,"현장품질감사"}</definedName>
    <definedName name="wrec" localSheetId="4" hidden="1">{#N/A,#N/A,FALSE,"현장 NCR 분석";#N/A,#N/A,FALSE,"현장품질감사";#N/A,#N/A,FALSE,"현장품질감사"}</definedName>
    <definedName name="wrec" hidden="1">{#N/A,#N/A,FALSE,"현장 NCR 분석";#N/A,#N/A,FALSE,"현장품질감사";#N/A,#N/A,FALSE,"현장품질감사"}</definedName>
    <definedName name="WRITE" localSheetId="20" hidden="1">{#N/A,#N/A,FALSE,"CCTV"}</definedName>
    <definedName name="WRITE" localSheetId="4" hidden="1">{#N/A,#N/A,FALSE,"CCTV"}</definedName>
    <definedName name="WRITE" hidden="1">{#N/A,#N/A,FALSE,"CCTV"}</definedName>
    <definedName name="wrn.111." localSheetId="20" hidden="1">{#N/A,#N/A,FALSE,"제목"}</definedName>
    <definedName name="wrn.111." localSheetId="15" hidden="1">{#N/A,#N/A,FALSE,"제목"}</definedName>
    <definedName name="wrn.111." localSheetId="17" hidden="1">{#N/A,#N/A,FALSE,"제목"}</definedName>
    <definedName name="wrn.111." localSheetId="16" hidden="1">{#N/A,#N/A,FALSE,"제목"}</definedName>
    <definedName name="wrn.111." localSheetId="18" hidden="1">{#N/A,#N/A,FALSE,"제목"}</definedName>
    <definedName name="wrn.111." localSheetId="4" hidden="1">{#N/A,#N/A,FALSE,"제목"}</definedName>
    <definedName name="wrn.111." hidden="1">{#N/A,#N/A,FALSE,"제목"}</definedName>
    <definedName name="wrn.2번." localSheetId="12" hidden="1">{#N/A,#N/A,FALSE,"2~8번"}</definedName>
    <definedName name="wrn.2번." localSheetId="14" hidden="1">{#N/A,#N/A,FALSE,"2~8번"}</definedName>
    <definedName name="wrn.2번." localSheetId="13" hidden="1">{#N/A,#N/A,FALSE,"2~8번"}</definedName>
    <definedName name="wrn.2번." localSheetId="20" hidden="1">{#N/A,#N/A,FALSE,"2~8번"}</definedName>
    <definedName name="wrn.2번." localSheetId="22" hidden="1">{#N/A,#N/A,FALSE,"2~8번"}</definedName>
    <definedName name="wrn.2번." localSheetId="25" hidden="1">{#N/A,#N/A,FALSE,"2~8번"}</definedName>
    <definedName name="wrn.2번." localSheetId="19" hidden="1">{#N/A,#N/A,FALSE,"2~8번"}</definedName>
    <definedName name="wrn.2번." localSheetId="15" hidden="1">{#N/A,#N/A,FALSE,"2~8번"}</definedName>
    <definedName name="wrn.2번." localSheetId="17" hidden="1">{#N/A,#N/A,FALSE,"2~8번"}</definedName>
    <definedName name="wrn.2번." localSheetId="16" hidden="1">{#N/A,#N/A,FALSE,"2~8번"}</definedName>
    <definedName name="wrn.2번." localSheetId="18" hidden="1">{#N/A,#N/A,FALSE,"2~8번"}</definedName>
    <definedName name="wrn.2번." localSheetId="4" hidden="1">{#N/A,#N/A,FALSE,"2~8번"}</definedName>
    <definedName name="wrn.2번." hidden="1">{#N/A,#N/A,FALSE,"2~8번"}</definedName>
    <definedName name="wrn.3번." localSheetId="20" hidden="1">{#N/A,#N/A,FALSE,"2~8번"}</definedName>
    <definedName name="wrn.3번." localSheetId="4" hidden="1">{#N/A,#N/A,FALSE,"2~8번"}</definedName>
    <definedName name="wrn.3번." hidden="1">{#N/A,#N/A,FALSE,"2~8번"}</definedName>
    <definedName name="wrn.95기술개발실적보고." localSheetId="20" hidden="1">{#N/A,#N/A,TRUE,"목차";#N/A,#N/A,TRUE,"1.";#N/A,#N/A,TRUE,"2.";#N/A,#N/A,TRUE,"3.";#N/A,#N/A,TRUE,"4-1";#N/A,#N/A,TRUE,"-2";#N/A,#N/A,TRUE,"-3";#N/A,#N/A,TRUE,"-4";#N/A,#N/A,TRUE,"5-1";#N/A,#N/A,TRUE,"5-2";#N/A,#N/A,TRUE,"6-1";#N/A,#N/A,TRUE,"6-2";#N/A,#N/A,TRUE,"7-1";#N/A,#N/A,TRUE,"7-2";#N/A,#N/A,TRUE,"8.";#N/A,#N/A,TRUE,"9."}</definedName>
    <definedName name="wrn.95기술개발실적보고." localSheetId="4" hidden="1">{#N/A,#N/A,TRUE,"목차";#N/A,#N/A,TRUE,"1.";#N/A,#N/A,TRUE,"2.";#N/A,#N/A,TRUE,"3.";#N/A,#N/A,TRUE,"4-1";#N/A,#N/A,TRUE,"-2";#N/A,#N/A,TRUE,"-3";#N/A,#N/A,TRUE,"-4";#N/A,#N/A,TRUE,"5-1";#N/A,#N/A,TRUE,"5-2";#N/A,#N/A,TRUE,"6-1";#N/A,#N/A,TRUE,"6-2";#N/A,#N/A,TRUE,"7-1";#N/A,#N/A,TRUE,"7-2";#N/A,#N/A,TRUE,"8.";#N/A,#N/A,TRUE,"9."}</definedName>
    <definedName name="wrn.95기술개발실적보고." hidden="1">{#N/A,#N/A,TRUE,"목차";#N/A,#N/A,TRUE,"1.";#N/A,#N/A,TRUE,"2.";#N/A,#N/A,TRUE,"3.";#N/A,#N/A,TRUE,"4-1";#N/A,#N/A,TRUE,"-2";#N/A,#N/A,TRUE,"-3";#N/A,#N/A,TRUE,"-4";#N/A,#N/A,TRUE,"5-1";#N/A,#N/A,TRUE,"5-2";#N/A,#N/A,TRUE,"6-1";#N/A,#N/A,TRUE,"6-2";#N/A,#N/A,TRUE,"7-1";#N/A,#N/A,TRUE,"7-2";#N/A,#N/A,TRUE,"8.";#N/A,#N/A,TRUE,"9."}</definedName>
    <definedName name="wrn.97년._.사업계획._.및._.예산지침." localSheetId="20" hidden="1">{#N/A,#N/A,TRUE,"1";#N/A,#N/A,TRUE,"2";#N/A,#N/A,TRUE,"3";#N/A,#N/A,TRUE,"4";#N/A,#N/A,TRUE,"5";#N/A,#N/A,TRUE,"6";#N/A,#N/A,TRUE,"7"}</definedName>
    <definedName name="wrn.97년._.사업계획._.및._.예산지침." localSheetId="4" hidden="1">{#N/A,#N/A,TRUE,"1";#N/A,#N/A,TRUE,"2";#N/A,#N/A,TRUE,"3";#N/A,#N/A,TRUE,"4";#N/A,#N/A,TRUE,"5";#N/A,#N/A,TRUE,"6";#N/A,#N/A,TRUE,"7"}</definedName>
    <definedName name="wrn.97년._.사업계획._.및._.예산지침." hidden="1">{#N/A,#N/A,TRUE,"1";#N/A,#N/A,TRUE,"2";#N/A,#N/A,TRUE,"3";#N/A,#N/A,TRUE,"4";#N/A,#N/A,TRUE,"5";#N/A,#N/A,TRUE,"6";#N/A,#N/A,TRUE,"7"}</definedName>
    <definedName name="wrn.97년도수지계산서." localSheetId="12" hidden="1">{#N/A,#N/A,FALSE,"Sheet1"}</definedName>
    <definedName name="wrn.97년도수지계산서." localSheetId="14" hidden="1">{#N/A,#N/A,FALSE,"Sheet1"}</definedName>
    <definedName name="wrn.97년도수지계산서." localSheetId="13" hidden="1">{#N/A,#N/A,FALSE,"Sheet1"}</definedName>
    <definedName name="wrn.97년도수지계산서." localSheetId="20" hidden="1">{#N/A,#N/A,FALSE,"Sheet1"}</definedName>
    <definedName name="wrn.97년도수지계산서." localSheetId="22" hidden="1">{#N/A,#N/A,FALSE,"Sheet1"}</definedName>
    <definedName name="wrn.97년도수지계산서." localSheetId="25" hidden="1">{#N/A,#N/A,FALSE,"Sheet1"}</definedName>
    <definedName name="wrn.97년도수지계산서." localSheetId="19" hidden="1">{#N/A,#N/A,FALSE,"Sheet1"}</definedName>
    <definedName name="wrn.97년도수지계산서." localSheetId="15" hidden="1">{#N/A,#N/A,FALSE,"Sheet1"}</definedName>
    <definedName name="wrn.97년도수지계산서." localSheetId="17" hidden="1">{#N/A,#N/A,FALSE,"Sheet1"}</definedName>
    <definedName name="wrn.97년도수지계산서." localSheetId="16" hidden="1">{#N/A,#N/A,FALSE,"Sheet1"}</definedName>
    <definedName name="wrn.97년도수지계산서." localSheetId="18" hidden="1">{#N/A,#N/A,FALSE,"Sheet1"}</definedName>
    <definedName name="wrn.97년도수지계산서." localSheetId="4" hidden="1">{#N/A,#N/A,FALSE,"Sheet1"}</definedName>
    <definedName name="wrn.97년도수지계산서." hidden="1">{#N/A,#N/A,FALSE,"Sheet1"}</definedName>
    <definedName name="wrn.BM." localSheetId="20" hidden="1">{#N/A,#N/A,FALSE,"CCTV"}</definedName>
    <definedName name="wrn.BM." localSheetId="4" hidden="1">{#N/A,#N/A,FALSE,"CCTV"}</definedName>
    <definedName name="wrn.BM." hidden="1">{#N/A,#N/A,FALSE,"CCTV"}</definedName>
    <definedName name="wrn.FIII._.HOOK._.UP._.견적서." localSheetId="20" hidden="1">{#N/A,#N/A,TRUE,"960318-1";#N/A,#N/A,TRUE,"960318-2";#N/A,#N/A,TRUE,"960318-3"}</definedName>
    <definedName name="wrn.FIII._.HOOK._.UP._.견적서." localSheetId="15" hidden="1">{#N/A,#N/A,TRUE,"960318-1";#N/A,#N/A,TRUE,"960318-2";#N/A,#N/A,TRUE,"960318-3"}</definedName>
    <definedName name="wrn.FIII._.HOOK._.UP._.견적서." localSheetId="17" hidden="1">{#N/A,#N/A,TRUE,"960318-1";#N/A,#N/A,TRUE,"960318-2";#N/A,#N/A,TRUE,"960318-3"}</definedName>
    <definedName name="wrn.FIII._.HOOK._.UP._.견적서." localSheetId="16" hidden="1">{#N/A,#N/A,TRUE,"960318-1";#N/A,#N/A,TRUE,"960318-2";#N/A,#N/A,TRUE,"960318-3"}</definedName>
    <definedName name="wrn.FIII._.HOOK._.UP._.견적서." localSheetId="18" hidden="1">{#N/A,#N/A,TRUE,"960318-1";#N/A,#N/A,TRUE,"960318-2";#N/A,#N/A,TRUE,"960318-3"}</definedName>
    <definedName name="wrn.FIII._.HOOK._.UP._.견적서." localSheetId="4" hidden="1">{#N/A,#N/A,TRUE,"960318-1";#N/A,#N/A,TRUE,"960318-2";#N/A,#N/A,TRUE,"960318-3"}</definedName>
    <definedName name="wrn.FIII._.HOOK._.UP._.견적서." hidden="1">{#N/A,#N/A,TRUE,"960318-1";#N/A,#N/A,TRUE,"960318-2";#N/A,#N/A,TRUE,"960318-3"}</definedName>
    <definedName name="wrn.STAFFS." localSheetId="20" hidden="1">{#N/A,#N/A,FALSE,"TABLE"}</definedName>
    <definedName name="wrn.STAFFS." localSheetId="4" hidden="1">{#N/A,#N/A,FALSE,"TABLE"}</definedName>
    <definedName name="wrn.STAFFS." hidden="1">{#N/A,#N/A,FALSE,"TABLE"}</definedName>
    <definedName name="wrn.각종보고서._.전체인쇄._.기본형." localSheetId="20"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15"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17"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16"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18"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localSheetId="4"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20"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15"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17"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16"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18"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localSheetId="4"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20"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15"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17"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16"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18"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localSheetId="4"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20"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15"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17"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16"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18"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localSheetId="4"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20" hidden="1">{#N/A,#N/A,FALSE,"일위대가목록";#N/A,#N/A,FALSE,"산출근거목록";#N/A,#N/A,FALSE,"노무비";#N/A,#N/A,FALSE,"재료비";#N/A,#N/A,FALSE,"경비";#N/A,#N/A,FALSE,"기타";#N/A,#N/A,FALSE,"중기목록"}</definedName>
    <definedName name="wrn.각종수량집계._.전체인쇄." localSheetId="15" hidden="1">{#N/A,#N/A,FALSE,"일위대가목록";#N/A,#N/A,FALSE,"산출근거목록";#N/A,#N/A,FALSE,"노무비";#N/A,#N/A,FALSE,"재료비";#N/A,#N/A,FALSE,"경비";#N/A,#N/A,FALSE,"기타";#N/A,#N/A,FALSE,"중기목록"}</definedName>
    <definedName name="wrn.각종수량집계._.전체인쇄." localSheetId="17" hidden="1">{#N/A,#N/A,FALSE,"일위대가목록";#N/A,#N/A,FALSE,"산출근거목록";#N/A,#N/A,FALSE,"노무비";#N/A,#N/A,FALSE,"재료비";#N/A,#N/A,FALSE,"경비";#N/A,#N/A,FALSE,"기타";#N/A,#N/A,FALSE,"중기목록"}</definedName>
    <definedName name="wrn.각종수량집계._.전체인쇄." localSheetId="16" hidden="1">{#N/A,#N/A,FALSE,"일위대가목록";#N/A,#N/A,FALSE,"산출근거목록";#N/A,#N/A,FALSE,"노무비";#N/A,#N/A,FALSE,"재료비";#N/A,#N/A,FALSE,"경비";#N/A,#N/A,FALSE,"기타";#N/A,#N/A,FALSE,"중기목록"}</definedName>
    <definedName name="wrn.각종수량집계._.전체인쇄." localSheetId="18" hidden="1">{#N/A,#N/A,FALSE,"일위대가목록";#N/A,#N/A,FALSE,"산출근거목록";#N/A,#N/A,FALSE,"노무비";#N/A,#N/A,FALSE,"재료비";#N/A,#N/A,FALSE,"경비";#N/A,#N/A,FALSE,"기타";#N/A,#N/A,FALSE,"중기목록"}</definedName>
    <definedName name="wrn.각종수량집계._.전체인쇄." localSheetId="4"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물기초." localSheetId="20"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localSheetId="4"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물기초." hidden="1">{#N/A,#N/A,FALSE,"집계";#N/A,#N/A,FALSE,"표지";#N/A,#N/A,FALSE,"터빈집계";#N/A,#N/A,FALSE,"터빈내역";#N/A,#N/A,FALSE,"주제어집계";#N/A,#N/A,FALSE,"주제어내역";#N/A,#N/A,FALSE,"보일러집계";#N/A,#N/A,FALSE,"보일러내역";#N/A,#N/A,FALSE,"별표19";#N/A,#N/A,FALSE,"정산신규품";#N/A,#N/A,FALSE,"신규별표";#N/A,#N/A,FALSE,"골재 ";#N/A,#N/A,FALSE,"운반비"}</definedName>
    <definedName name="wrn.건설기계사업소._.상반기보고." localSheetId="20" hidden="1">{#N/A,#N/A,FALSE,"사업총괄";#N/A,#N/A,FALSE,"장비사업";#N/A,#N/A,FALSE,"철구사업";#N/A,#N/A,FALSE,"준설사업"}</definedName>
    <definedName name="wrn.건설기계사업소._.상반기보고." localSheetId="4"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경비인쇄." localSheetId="20" hidden="1">{#N/A,#N/A,FALSE,"경비"}</definedName>
    <definedName name="wrn.경비인쇄." localSheetId="15" hidden="1">{#N/A,#N/A,FALSE,"경비"}</definedName>
    <definedName name="wrn.경비인쇄." localSheetId="17" hidden="1">{#N/A,#N/A,FALSE,"경비"}</definedName>
    <definedName name="wrn.경비인쇄." localSheetId="16" hidden="1">{#N/A,#N/A,FALSE,"경비"}</definedName>
    <definedName name="wrn.경비인쇄." localSheetId="18" hidden="1">{#N/A,#N/A,FALSE,"경비"}</definedName>
    <definedName name="wrn.경비인쇄." localSheetId="4" hidden="1">{#N/A,#N/A,FALSE,"경비"}</definedName>
    <definedName name="wrn.경비인쇄." hidden="1">{#N/A,#N/A,FALSE,"경비"}</definedName>
    <definedName name="wrn.골재소요량." localSheetId="12" hidden="1">{#N/A,#N/A,FALSE,"골재소요량";#N/A,#N/A,FALSE,"골재소요량"}</definedName>
    <definedName name="wrn.골재소요량." localSheetId="14" hidden="1">{#N/A,#N/A,FALSE,"골재소요량";#N/A,#N/A,FALSE,"골재소요량"}</definedName>
    <definedName name="wrn.골재소요량." localSheetId="13" hidden="1">{#N/A,#N/A,FALSE,"골재소요량";#N/A,#N/A,FALSE,"골재소요량"}</definedName>
    <definedName name="wrn.골재소요량." localSheetId="20" hidden="1">{#N/A,#N/A,FALSE,"골재소요량";#N/A,#N/A,FALSE,"골재소요량"}</definedName>
    <definedName name="wrn.골재소요량." localSheetId="22" hidden="1">{#N/A,#N/A,FALSE,"골재소요량";#N/A,#N/A,FALSE,"골재소요량"}</definedName>
    <definedName name="wrn.골재소요량." localSheetId="25" hidden="1">{#N/A,#N/A,FALSE,"골재소요량";#N/A,#N/A,FALSE,"골재소요량"}</definedName>
    <definedName name="wrn.골재소요량." localSheetId="19" hidden="1">{#N/A,#N/A,FALSE,"골재소요량";#N/A,#N/A,FALSE,"골재소요량"}</definedName>
    <definedName name="wrn.골재소요량." localSheetId="15" hidden="1">{#N/A,#N/A,FALSE,"골재소요량";#N/A,#N/A,FALSE,"골재소요량"}</definedName>
    <definedName name="wrn.골재소요량." localSheetId="17" hidden="1">{#N/A,#N/A,FALSE,"골재소요량";#N/A,#N/A,FALSE,"골재소요량"}</definedName>
    <definedName name="wrn.골재소요량." localSheetId="16" hidden="1">{#N/A,#N/A,FALSE,"골재소요량";#N/A,#N/A,FALSE,"골재소요량"}</definedName>
    <definedName name="wrn.골재소요량." localSheetId="18" hidden="1">{#N/A,#N/A,FALSE,"골재소요량";#N/A,#N/A,FALSE,"골재소요량"}</definedName>
    <definedName name="wrn.골재소요량." localSheetId="4" hidden="1">{#N/A,#N/A,FALSE,"골재소요량";#N/A,#N/A,FALSE,"골재소요량"}</definedName>
    <definedName name="wrn.골재소요량." hidden="1">{#N/A,#N/A,FALSE,"골재소요량";#N/A,#N/A,FALSE,"골재소요량"}</definedName>
    <definedName name="wrn.교대." localSheetId="20" hidden="1">{#N/A,#N/A,FALSE,"type1";#N/A,#N/A,FALSE,"지지력";#N/A,#N/A,FALSE,"PILE계산";#N/A,#N/A,FALSE,"PILE ";#N/A,#N/A,FALSE,"철근량";#N/A,#N/A,FALSE,"균열검토";#N/A,#N/A,FALSE,"날개벽";#N/A,#N/A,FALSE,"주철근조립도";#N/A,#N/A,FALSE,"교좌"}</definedName>
    <definedName name="wrn.교대." localSheetId="4"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수량." localSheetId="20" hidden="1">{#N/A,#N/A,FALSE,"집계";#N/A,#N/A,FALSE,"철근";#N/A,#N/A,FALSE,"외봉육교(교대A1)";#N/A,#N/A,FALSE,"외봉육교(교대A2)"}</definedName>
    <definedName name="wrn.교대수량." localSheetId="15" hidden="1">{#N/A,#N/A,FALSE,"집계";#N/A,#N/A,FALSE,"철근";#N/A,#N/A,FALSE,"외봉육교(교대A1)";#N/A,#N/A,FALSE,"외봉육교(교대A2)"}</definedName>
    <definedName name="wrn.교대수량." localSheetId="17" hidden="1">{#N/A,#N/A,FALSE,"집계";#N/A,#N/A,FALSE,"철근";#N/A,#N/A,FALSE,"외봉육교(교대A1)";#N/A,#N/A,FALSE,"외봉육교(교대A2)"}</definedName>
    <definedName name="wrn.교대수량." localSheetId="16" hidden="1">{#N/A,#N/A,FALSE,"집계";#N/A,#N/A,FALSE,"철근";#N/A,#N/A,FALSE,"외봉육교(교대A1)";#N/A,#N/A,FALSE,"외봉육교(교대A2)"}</definedName>
    <definedName name="wrn.교대수량." localSheetId="18" hidden="1">{#N/A,#N/A,FALSE,"집계";#N/A,#N/A,FALSE,"철근";#N/A,#N/A,FALSE,"외봉육교(교대A1)";#N/A,#N/A,FALSE,"외봉육교(교대A2)"}</definedName>
    <definedName name="wrn.교대수량." localSheetId="4" hidden="1">{#N/A,#N/A,FALSE,"집계";#N/A,#N/A,FALSE,"철근";#N/A,#N/A,FALSE,"외봉육교(교대A1)";#N/A,#N/A,FALSE,"외봉육교(교대A2)"}</definedName>
    <definedName name="wrn.교대수량." hidden="1">{#N/A,#N/A,FALSE,"집계";#N/A,#N/A,FALSE,"철근";#N/A,#N/A,FALSE,"외봉육교(교대A1)";#N/A,#N/A,FALSE,"외봉육교(교대A2)"}</definedName>
    <definedName name="wrn.교육청." localSheetId="20" hidden="1">{#N/A,#N/A,FALSE,"전력간선"}</definedName>
    <definedName name="wrn.교육청." localSheetId="15" hidden="1">{#N/A,#N/A,FALSE,"전력간선"}</definedName>
    <definedName name="wrn.교육청." localSheetId="17" hidden="1">{#N/A,#N/A,FALSE,"전력간선"}</definedName>
    <definedName name="wrn.교육청." localSheetId="16" hidden="1">{#N/A,#N/A,FALSE,"전력간선"}</definedName>
    <definedName name="wrn.교육청." localSheetId="18" hidden="1">{#N/A,#N/A,FALSE,"전력간선"}</definedName>
    <definedName name="wrn.교육청." localSheetId="4" hidden="1">{#N/A,#N/A,FALSE,"전력간선"}</definedName>
    <definedName name="wrn.교육청." hidden="1">{#N/A,#N/A,FALSE,"전력간선"}</definedName>
    <definedName name="wrn.구조2." localSheetId="12" hidden="1">{#N/A,#N/A,FALSE,"구조2"}</definedName>
    <definedName name="wrn.구조2." localSheetId="14" hidden="1">{#N/A,#N/A,FALSE,"구조2"}</definedName>
    <definedName name="wrn.구조2." localSheetId="13" hidden="1">{#N/A,#N/A,FALSE,"구조2"}</definedName>
    <definedName name="wrn.구조2." localSheetId="20" hidden="1">{#N/A,#N/A,FALSE,"구조2"}</definedName>
    <definedName name="wrn.구조2." localSheetId="22" hidden="1">{#N/A,#N/A,FALSE,"구조2"}</definedName>
    <definedName name="wrn.구조2." localSheetId="25" hidden="1">{#N/A,#N/A,FALSE,"구조2"}</definedName>
    <definedName name="wrn.구조2." localSheetId="19" hidden="1">{#N/A,#N/A,FALSE,"구조2"}</definedName>
    <definedName name="wrn.구조2." localSheetId="15" hidden="1">{#N/A,#N/A,FALSE,"구조2"}</definedName>
    <definedName name="wrn.구조2." localSheetId="17" hidden="1">{#N/A,#N/A,FALSE,"구조2"}</definedName>
    <definedName name="wrn.구조2." localSheetId="16" hidden="1">{#N/A,#N/A,FALSE,"구조2"}</definedName>
    <definedName name="wrn.구조2." localSheetId="18" hidden="1">{#N/A,#N/A,FALSE,"구조2"}</definedName>
    <definedName name="wrn.구조2." localSheetId="4" hidden="1">{#N/A,#N/A,FALSE,"구조2"}</definedName>
    <definedName name="wrn.구조2." hidden="1">{#N/A,#N/A,FALSE,"구조2"}</definedName>
    <definedName name="wrn.기타인쇄." localSheetId="20" hidden="1">{#N/A,#N/A,FALSE,"기타"}</definedName>
    <definedName name="wrn.기타인쇄." localSheetId="15" hidden="1">{#N/A,#N/A,FALSE,"기타"}</definedName>
    <definedName name="wrn.기타인쇄." localSheetId="17" hidden="1">{#N/A,#N/A,FALSE,"기타"}</definedName>
    <definedName name="wrn.기타인쇄." localSheetId="16" hidden="1">{#N/A,#N/A,FALSE,"기타"}</definedName>
    <definedName name="wrn.기타인쇄." localSheetId="18" hidden="1">{#N/A,#N/A,FALSE,"기타"}</definedName>
    <definedName name="wrn.기타인쇄." localSheetId="4" hidden="1">{#N/A,#N/A,FALSE,"기타"}</definedName>
    <definedName name="wrn.기타인쇄." hidden="1">{#N/A,#N/A,FALSE,"기타"}</definedName>
    <definedName name="wrn.노무비인쇄." localSheetId="20" hidden="1">{#N/A,#N/A,FALSE,"노무비"}</definedName>
    <definedName name="wrn.노무비인쇄." localSheetId="15" hidden="1">{#N/A,#N/A,FALSE,"노무비"}</definedName>
    <definedName name="wrn.노무비인쇄." localSheetId="17" hidden="1">{#N/A,#N/A,FALSE,"노무비"}</definedName>
    <definedName name="wrn.노무비인쇄." localSheetId="16" hidden="1">{#N/A,#N/A,FALSE,"노무비"}</definedName>
    <definedName name="wrn.노무비인쇄." localSheetId="18" hidden="1">{#N/A,#N/A,FALSE,"노무비"}</definedName>
    <definedName name="wrn.노무비인쇄." localSheetId="4" hidden="1">{#N/A,#N/A,FALSE,"노무비"}</definedName>
    <definedName name="wrn.노무비인쇄." hidden="1">{#N/A,#N/A,FALSE,"노무비"}</definedName>
    <definedName name="wrn.단가산출서." localSheetId="2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산출서."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wrn.단가표지." localSheetId="12" hidden="1">{#N/A,#N/A,FALSE,"단가표지"}</definedName>
    <definedName name="wrn.단가표지." localSheetId="14" hidden="1">{#N/A,#N/A,FALSE,"단가표지"}</definedName>
    <definedName name="wrn.단가표지." localSheetId="13" hidden="1">{#N/A,#N/A,FALSE,"단가표지"}</definedName>
    <definedName name="wrn.단가표지." localSheetId="20" hidden="1">{#N/A,#N/A,FALSE,"단가표지"}</definedName>
    <definedName name="wrn.단가표지." localSheetId="22" hidden="1">{#N/A,#N/A,FALSE,"단가표지"}</definedName>
    <definedName name="wrn.단가표지." localSheetId="25" hidden="1">{#N/A,#N/A,FALSE,"단가표지"}</definedName>
    <definedName name="wrn.단가표지." localSheetId="19" hidden="1">{#N/A,#N/A,FALSE,"단가표지"}</definedName>
    <definedName name="wrn.단가표지." localSheetId="15" hidden="1">{#N/A,#N/A,FALSE,"단가표지"}</definedName>
    <definedName name="wrn.단가표지." localSheetId="17" hidden="1">{#N/A,#N/A,FALSE,"단가표지"}</definedName>
    <definedName name="wrn.단가표지." localSheetId="16" hidden="1">{#N/A,#N/A,FALSE,"단가표지"}</definedName>
    <definedName name="wrn.단가표지." localSheetId="18" hidden="1">{#N/A,#N/A,FALSE,"단가표지"}</definedName>
    <definedName name="wrn.단가표지." localSheetId="4" hidden="1">{#N/A,#N/A,FALSE,"단가표지"}</definedName>
    <definedName name="wrn.단가표지." hidden="1">{#N/A,#N/A,FALSE,"단가표지"}</definedName>
    <definedName name="wrn.배수1." localSheetId="12" hidden="1">{#N/A,#N/A,FALSE,"배수1"}</definedName>
    <definedName name="wrn.배수1." localSheetId="14" hidden="1">{#N/A,#N/A,FALSE,"배수1"}</definedName>
    <definedName name="wrn.배수1." localSheetId="13" hidden="1">{#N/A,#N/A,FALSE,"배수1"}</definedName>
    <definedName name="wrn.배수1." localSheetId="20" hidden="1">{#N/A,#N/A,FALSE,"배수1"}</definedName>
    <definedName name="wrn.배수1." localSheetId="22" hidden="1">{#N/A,#N/A,FALSE,"배수1"}</definedName>
    <definedName name="wrn.배수1." localSheetId="25" hidden="1">{#N/A,#N/A,FALSE,"배수1"}</definedName>
    <definedName name="wrn.배수1." localSheetId="19" hidden="1">{#N/A,#N/A,FALSE,"배수1"}</definedName>
    <definedName name="wrn.배수1." localSheetId="15" hidden="1">{#N/A,#N/A,FALSE,"배수1"}</definedName>
    <definedName name="wrn.배수1." localSheetId="17" hidden="1">{#N/A,#N/A,FALSE,"배수1"}</definedName>
    <definedName name="wrn.배수1." localSheetId="16" hidden="1">{#N/A,#N/A,FALSE,"배수1"}</definedName>
    <definedName name="wrn.배수1." localSheetId="18" hidden="1">{#N/A,#N/A,FALSE,"배수1"}</definedName>
    <definedName name="wrn.배수1." localSheetId="4" hidden="1">{#N/A,#N/A,FALSE,"배수1"}</definedName>
    <definedName name="wrn.배수1." hidden="1">{#N/A,#N/A,FALSE,"배수1"}</definedName>
    <definedName name="wrn.배수2." localSheetId="12" hidden="1">{#N/A,#N/A,FALSE,"배수2"}</definedName>
    <definedName name="wrn.배수2." localSheetId="14" hidden="1">{#N/A,#N/A,FALSE,"배수2"}</definedName>
    <definedName name="wrn.배수2." localSheetId="13" hidden="1">{#N/A,#N/A,FALSE,"배수2"}</definedName>
    <definedName name="wrn.배수2." localSheetId="20" hidden="1">{#N/A,#N/A,FALSE,"배수2"}</definedName>
    <definedName name="wrn.배수2." localSheetId="22" hidden="1">{#N/A,#N/A,FALSE,"배수2"}</definedName>
    <definedName name="wrn.배수2." localSheetId="25" hidden="1">{#N/A,#N/A,FALSE,"배수2"}</definedName>
    <definedName name="wrn.배수2." localSheetId="19" hidden="1">{#N/A,#N/A,FALSE,"배수2"}</definedName>
    <definedName name="wrn.배수2." localSheetId="15" hidden="1">{#N/A,#N/A,FALSE,"배수2"}</definedName>
    <definedName name="wrn.배수2." localSheetId="17" hidden="1">{#N/A,#N/A,FALSE,"배수2"}</definedName>
    <definedName name="wrn.배수2." localSheetId="16" hidden="1">{#N/A,#N/A,FALSE,"배수2"}</definedName>
    <definedName name="wrn.배수2." localSheetId="18" hidden="1">{#N/A,#N/A,FALSE,"배수2"}</definedName>
    <definedName name="wrn.배수2." localSheetId="4" hidden="1">{#N/A,#N/A,FALSE,"배수2"}</definedName>
    <definedName name="wrn.배수2." hidden="1">{#N/A,#N/A,FALSE,"배수2"}</definedName>
    <definedName name="wrn.변경예산." localSheetId="20" hidden="1">{#N/A,#N/A,FALSE,"변경관리예산";#N/A,#N/A,FALSE,"변경장비예산";#N/A,#N/A,FALSE,"변경준설예산";#N/A,#N/A,FALSE,"변경철구예산"}</definedName>
    <definedName name="wrn.변경예산." localSheetId="4"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대1." localSheetId="12" hidden="1">{#N/A,#N/A,FALSE,"부대1"}</definedName>
    <definedName name="wrn.부대1." localSheetId="14" hidden="1">{#N/A,#N/A,FALSE,"부대1"}</definedName>
    <definedName name="wrn.부대1." localSheetId="13" hidden="1">{#N/A,#N/A,FALSE,"부대1"}</definedName>
    <definedName name="wrn.부대1." localSheetId="20" hidden="1">{#N/A,#N/A,FALSE,"부대1"}</definedName>
    <definedName name="wrn.부대1." localSheetId="22" hidden="1">{#N/A,#N/A,FALSE,"부대1"}</definedName>
    <definedName name="wrn.부대1." localSheetId="25" hidden="1">{#N/A,#N/A,FALSE,"부대1"}</definedName>
    <definedName name="wrn.부대1." localSheetId="19" hidden="1">{#N/A,#N/A,FALSE,"부대1"}</definedName>
    <definedName name="wrn.부대1." localSheetId="15" hidden="1">{#N/A,#N/A,FALSE,"부대1"}</definedName>
    <definedName name="wrn.부대1." localSheetId="17" hidden="1">{#N/A,#N/A,FALSE,"부대1"}</definedName>
    <definedName name="wrn.부대1." localSheetId="16" hidden="1">{#N/A,#N/A,FALSE,"부대1"}</definedName>
    <definedName name="wrn.부대1." localSheetId="18" hidden="1">{#N/A,#N/A,FALSE,"부대1"}</definedName>
    <definedName name="wrn.부대1." localSheetId="4" hidden="1">{#N/A,#N/A,FALSE,"부대1"}</definedName>
    <definedName name="wrn.부대1." hidden="1">{#N/A,#N/A,FALSE,"부대1"}</definedName>
    <definedName name="wrn.부대2." localSheetId="12" hidden="1">{#N/A,#N/A,FALSE,"부대2"}</definedName>
    <definedName name="wrn.부대2." localSheetId="14" hidden="1">{#N/A,#N/A,FALSE,"부대2"}</definedName>
    <definedName name="wrn.부대2." localSheetId="13" hidden="1">{#N/A,#N/A,FALSE,"부대2"}</definedName>
    <definedName name="wrn.부대2." localSheetId="20" hidden="1">{#N/A,#N/A,FALSE,"부대2"}</definedName>
    <definedName name="wrn.부대2." localSheetId="22" hidden="1">{#N/A,#N/A,FALSE,"부대2"}</definedName>
    <definedName name="wrn.부대2." localSheetId="25" hidden="1">{#N/A,#N/A,FALSE,"부대2"}</definedName>
    <definedName name="wrn.부대2." localSheetId="19" hidden="1">{#N/A,#N/A,FALSE,"부대2"}</definedName>
    <definedName name="wrn.부대2." localSheetId="15" hidden="1">{#N/A,#N/A,FALSE,"부대2"}</definedName>
    <definedName name="wrn.부대2." localSheetId="17" hidden="1">{#N/A,#N/A,FALSE,"부대2"}</definedName>
    <definedName name="wrn.부대2." localSheetId="16" hidden="1">{#N/A,#N/A,FALSE,"부대2"}</definedName>
    <definedName name="wrn.부대2." localSheetId="18" hidden="1">{#N/A,#N/A,FALSE,"부대2"}</definedName>
    <definedName name="wrn.부대2." localSheetId="4" hidden="1">{#N/A,#N/A,FALSE,"부대2"}</definedName>
    <definedName name="wrn.부대2." hidden="1">{#N/A,#N/A,FALSE,"부대2"}</definedName>
    <definedName name="wrn.부하계획." localSheetId="20" hidden="1">{#N/A,#N/A,TRUE,"LOADCOVE";#N/A,#N/A,TRUE,"PAGE001";#N/A,#N/A,TRUE,"PAGE002";#N/A,#N/A,TRUE,"PAGE003";#N/A,#N/A,TRUE,"PAGE004";#N/A,#N/A,TRUE,"PAGE005";#N/A,#N/A,TRUE,"PAGE006";#N/A,#N/A,TRUE,"PAGE007";#N/A,#N/A,TRUE,"PAGE008";#N/A,#N/A,TRUE,"PAGE009";#N/A,#N/A,TRUE,"PAGE010";#N/A,#N/A,TRUE,"PAGE011";#N/A,#N/A,TRUE,"PAGE012";#N/A,#N/A,TRUE,"PAGE013"}</definedName>
    <definedName name="wrn.부하계획." localSheetId="4" hidden="1">{#N/A,#N/A,TRUE,"LOADCOVE";#N/A,#N/A,TRUE,"PAGE001";#N/A,#N/A,TRUE,"PAGE002";#N/A,#N/A,TRUE,"PAGE003";#N/A,#N/A,TRUE,"PAGE004";#N/A,#N/A,TRUE,"PAGE005";#N/A,#N/A,TRUE,"PAGE006";#N/A,#N/A,TRUE,"PAGE007";#N/A,#N/A,TRUE,"PAGE008";#N/A,#N/A,TRUE,"PAGE009";#N/A,#N/A,TRUE,"PAGE010";#N/A,#N/A,TRUE,"PAGE011";#N/A,#N/A,TRUE,"PAGE012";#N/A,#N/A,TRUE,"PAGE013"}</definedName>
    <definedName name="wrn.부하계획." hidden="1">{#N/A,#N/A,TRUE,"LOADCOVE";#N/A,#N/A,TRUE,"PAGE001";#N/A,#N/A,TRUE,"PAGE002";#N/A,#N/A,TRUE,"PAGE003";#N/A,#N/A,TRUE,"PAGE004";#N/A,#N/A,TRUE,"PAGE005";#N/A,#N/A,TRUE,"PAGE006";#N/A,#N/A,TRUE,"PAGE007";#N/A,#N/A,TRUE,"PAGE008";#N/A,#N/A,TRUE,"PAGE009";#N/A,#N/A,TRUE,"PAGE010";#N/A,#N/A,TRUE,"PAGE011";#N/A,#N/A,TRUE,"PAGE012";#N/A,#N/A,TRUE,"PAGE013"}</definedName>
    <definedName name="wrn.사업현황." localSheetId="20"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localSheetId="4"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localSheetId="20" hidden="1">{#N/A,#N/A,FALSE,"산출근거목록"}</definedName>
    <definedName name="wrn.산출근거목록인쇄." localSheetId="15" hidden="1">{#N/A,#N/A,FALSE,"산출근거목록"}</definedName>
    <definedName name="wrn.산출근거목록인쇄." localSheetId="17" hidden="1">{#N/A,#N/A,FALSE,"산출근거목록"}</definedName>
    <definedName name="wrn.산출근거목록인쇄." localSheetId="16" hidden="1">{#N/A,#N/A,FALSE,"산출근거목록"}</definedName>
    <definedName name="wrn.산출근거목록인쇄." localSheetId="18" hidden="1">{#N/A,#N/A,FALSE,"산출근거목록"}</definedName>
    <definedName name="wrn.산출근거목록인쇄." localSheetId="4" hidden="1">{#N/A,#N/A,FALSE,"산출근거목록"}</definedName>
    <definedName name="wrn.산출근거목록인쇄." hidden="1">{#N/A,#N/A,FALSE,"산출근거목록"}</definedName>
    <definedName name="wrn.산출근거인쇄." localSheetId="20" hidden="1">{#N/A,#N/A,FALSE,"산출근거"}</definedName>
    <definedName name="wrn.산출근거인쇄." localSheetId="15" hidden="1">{#N/A,#N/A,FALSE,"산출근거"}</definedName>
    <definedName name="wrn.산출근거인쇄." localSheetId="17" hidden="1">{#N/A,#N/A,FALSE,"산출근거"}</definedName>
    <definedName name="wrn.산출근거인쇄." localSheetId="16" hidden="1">{#N/A,#N/A,FALSE,"산출근거"}</definedName>
    <definedName name="wrn.산출근거인쇄." localSheetId="18" hidden="1">{#N/A,#N/A,FALSE,"산출근거"}</definedName>
    <definedName name="wrn.산출근거인쇄." localSheetId="4" hidden="1">{#N/A,#N/A,FALSE,"산출근거"}</definedName>
    <definedName name="wrn.산출근거인쇄." hidden="1">{#N/A,#N/A,FALSE,"산출근거"}</definedName>
    <definedName name="wrn.산출근거인쇄._.토개공변환." localSheetId="20" hidden="1">{#N/A,#N/A,FALSE,"산출근거변환"}</definedName>
    <definedName name="wrn.산출근거인쇄._.토개공변환." localSheetId="15" hidden="1">{#N/A,#N/A,FALSE,"산출근거변환"}</definedName>
    <definedName name="wrn.산출근거인쇄._.토개공변환." localSheetId="17" hidden="1">{#N/A,#N/A,FALSE,"산출근거변환"}</definedName>
    <definedName name="wrn.산출근거인쇄._.토개공변환." localSheetId="16" hidden="1">{#N/A,#N/A,FALSE,"산출근거변환"}</definedName>
    <definedName name="wrn.산출근거인쇄._.토개공변환." localSheetId="18" hidden="1">{#N/A,#N/A,FALSE,"산출근거변환"}</definedName>
    <definedName name="wrn.산출근거인쇄._.토개공변환." localSheetId="4" hidden="1">{#N/A,#N/A,FALSE,"산출근거변환"}</definedName>
    <definedName name="wrn.산출근거인쇄._.토개공변환." hidden="1">{#N/A,#N/A,FALSE,"산출근거변환"}</definedName>
    <definedName name="wrn.설계내역서인쇄." localSheetId="20" hidden="1">{#N/A,#N/A,FALSE,"설계내역서"}</definedName>
    <definedName name="wrn.설계내역서인쇄." localSheetId="15" hidden="1">{#N/A,#N/A,FALSE,"설계내역서"}</definedName>
    <definedName name="wrn.설계내역서인쇄." localSheetId="17" hidden="1">{#N/A,#N/A,FALSE,"설계내역서"}</definedName>
    <definedName name="wrn.설계내역서인쇄." localSheetId="16" hidden="1">{#N/A,#N/A,FALSE,"설계내역서"}</definedName>
    <definedName name="wrn.설계내역서인쇄." localSheetId="18" hidden="1">{#N/A,#N/A,FALSE,"설계내역서"}</definedName>
    <definedName name="wrn.설계내역서인쇄." localSheetId="4" hidden="1">{#N/A,#N/A,FALSE,"설계내역서"}</definedName>
    <definedName name="wrn.설계내역서인쇄." hidden="1">{#N/A,#N/A,FALSE,"설계내역서"}</definedName>
    <definedName name="wrn.속도." localSheetId="12" hidden="1">{#N/A,#N/A,FALSE,"속도"}</definedName>
    <definedName name="wrn.속도." localSheetId="14" hidden="1">{#N/A,#N/A,FALSE,"속도"}</definedName>
    <definedName name="wrn.속도." localSheetId="13" hidden="1">{#N/A,#N/A,FALSE,"속도"}</definedName>
    <definedName name="wrn.속도." localSheetId="20" hidden="1">{#N/A,#N/A,FALSE,"속도"}</definedName>
    <definedName name="wrn.속도." localSheetId="22" hidden="1">{#N/A,#N/A,FALSE,"속도"}</definedName>
    <definedName name="wrn.속도." localSheetId="25" hidden="1">{#N/A,#N/A,FALSE,"속도"}</definedName>
    <definedName name="wrn.속도." localSheetId="19" hidden="1">{#N/A,#N/A,FALSE,"속도"}</definedName>
    <definedName name="wrn.속도." localSheetId="15" hidden="1">{#N/A,#N/A,FALSE,"속도"}</definedName>
    <definedName name="wrn.속도." localSheetId="17" hidden="1">{#N/A,#N/A,FALSE,"속도"}</definedName>
    <definedName name="wrn.속도." localSheetId="16" hidden="1">{#N/A,#N/A,FALSE,"속도"}</definedName>
    <definedName name="wrn.속도." localSheetId="18" hidden="1">{#N/A,#N/A,FALSE,"속도"}</definedName>
    <definedName name="wrn.속도." localSheetId="4" hidden="1">{#N/A,#N/A,FALSE,"속도"}</definedName>
    <definedName name="wrn.속도." hidden="1">{#N/A,#N/A,FALSE,"속도"}</definedName>
    <definedName name="wrn.송변전공종단가."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신용찬." localSheetId="20" hidden="1">{#N/A,#N/A,TRUE,"토적및재료집계";#N/A,#N/A,TRUE,"토적및재료집계";#N/A,#N/A,TRUE,"단위량"}</definedName>
    <definedName name="wrn.신용찬." localSheetId="15" hidden="1">{#N/A,#N/A,TRUE,"토적및재료집계";#N/A,#N/A,TRUE,"토적및재료집계";#N/A,#N/A,TRUE,"단위량"}</definedName>
    <definedName name="wrn.신용찬." localSheetId="17" hidden="1">{#N/A,#N/A,TRUE,"토적및재료집계";#N/A,#N/A,TRUE,"토적및재료집계";#N/A,#N/A,TRUE,"단위량"}</definedName>
    <definedName name="wrn.신용찬." localSheetId="16" hidden="1">{#N/A,#N/A,TRUE,"토적및재료집계";#N/A,#N/A,TRUE,"토적및재료집계";#N/A,#N/A,TRUE,"단위량"}</definedName>
    <definedName name="wrn.신용찬." localSheetId="18" hidden="1">{#N/A,#N/A,TRUE,"토적및재료집계";#N/A,#N/A,TRUE,"토적및재료집계";#N/A,#N/A,TRUE,"단위량"}</definedName>
    <definedName name="wrn.신용찬." localSheetId="4" hidden="1">{#N/A,#N/A,TRUE,"토적및재료집계";#N/A,#N/A,TRUE,"토적및재료집계";#N/A,#N/A,TRUE,"단위량"}</definedName>
    <definedName name="wrn.신용찬." hidden="1">{#N/A,#N/A,TRUE,"토적및재료집계";#N/A,#N/A,TRUE,"토적및재료집계";#N/A,#N/A,TRUE,"단위량"}</definedName>
    <definedName name="wrn.업체별._.견적공사명." localSheetId="12" hidden="1">{"SJ - 기본 보기",#N/A,FALSE,"공사별 외주견적"}</definedName>
    <definedName name="wrn.업체별._.견적공사명." localSheetId="14" hidden="1">{"SJ - 기본 보기",#N/A,FALSE,"공사별 외주견적"}</definedName>
    <definedName name="wrn.업체별._.견적공사명." localSheetId="13" hidden="1">{"SJ - 기본 보기",#N/A,FALSE,"공사별 외주견적"}</definedName>
    <definedName name="wrn.업체별._.견적공사명." localSheetId="20" hidden="1">{"SJ - 기본 보기",#N/A,FALSE,"공사별 외주견적"}</definedName>
    <definedName name="wrn.업체별._.견적공사명." localSheetId="22" hidden="1">{"SJ - 기본 보기",#N/A,FALSE,"공사별 외주견적"}</definedName>
    <definedName name="wrn.업체별._.견적공사명." localSheetId="25" hidden="1">{"SJ - 기본 보기",#N/A,FALSE,"공사별 외주견적"}</definedName>
    <definedName name="wrn.업체별._.견적공사명." localSheetId="19" hidden="1">{"SJ - 기본 보기",#N/A,FALSE,"공사별 외주견적"}</definedName>
    <definedName name="wrn.업체별._.견적공사명." localSheetId="15" hidden="1">{"SJ - 기본 보기",#N/A,FALSE,"공사별 외주견적"}</definedName>
    <definedName name="wrn.업체별._.견적공사명." localSheetId="17" hidden="1">{"SJ - 기본 보기",#N/A,FALSE,"공사별 외주견적"}</definedName>
    <definedName name="wrn.업체별._.견적공사명." localSheetId="16" hidden="1">{"SJ - 기본 보기",#N/A,FALSE,"공사별 외주견적"}</definedName>
    <definedName name="wrn.업체별._.견적공사명." localSheetId="18" hidden="1">{"SJ - 기본 보기",#N/A,FALSE,"공사별 외주견적"}</definedName>
    <definedName name="wrn.업체별._.견적공사명." localSheetId="4" hidden="1">{"SJ - 기본 보기",#N/A,FALSE,"공사별 외주견적"}</definedName>
    <definedName name="wrn.업체별._.견적공사명." hidden="1">{"SJ - 기본 보기",#N/A,FALSE,"공사별 외주견적"}</definedName>
    <definedName name="wrn.여암교._.가설공사._.추정금액._.산정." localSheetId="20" hidden="1">{#N/A,#N/A,TRUE,"설계내역서";#N/A,#N/A,TRUE,"설계집계"}</definedName>
    <definedName name="wrn.여암교._.가설공사._.추정금액._.산정." localSheetId="4" hidden="1">{#N/A,#N/A,TRUE,"설계내역서";#N/A,#N/A,TRUE,"설계집계"}</definedName>
    <definedName name="wrn.여암교._.가설공사._.추정금액._.산정." hidden="1">{#N/A,#N/A,TRUE,"설계내역서";#N/A,#N/A,TRUE,"설계집계"}</definedName>
    <definedName name="wrn.예상손익." localSheetId="20" hidden="1">{#N/A,#N/A,FALSE,"예상손익";#N/A,#N/A,FALSE,"관리분석";#N/A,#N/A,FALSE,"장비분석";#N/A,#N/A,FALSE,"준설분석";#N/A,#N/A,FALSE,"철구분석"}</definedName>
    <definedName name="wrn.예상손익." localSheetId="4"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12" hidden="1">{#N/A,#N/A,FALSE,"운반시간"}</definedName>
    <definedName name="wrn.운반시간." localSheetId="14" hidden="1">{#N/A,#N/A,FALSE,"운반시간"}</definedName>
    <definedName name="wrn.운반시간." localSheetId="13" hidden="1">{#N/A,#N/A,FALSE,"운반시간"}</definedName>
    <definedName name="wrn.운반시간." localSheetId="20" hidden="1">{#N/A,#N/A,FALSE,"운반시간"}</definedName>
    <definedName name="wrn.운반시간." localSheetId="22" hidden="1">{#N/A,#N/A,FALSE,"운반시간"}</definedName>
    <definedName name="wrn.운반시간." localSheetId="25" hidden="1">{#N/A,#N/A,FALSE,"운반시간"}</definedName>
    <definedName name="wrn.운반시간." localSheetId="19" hidden="1">{#N/A,#N/A,FALSE,"운반시간"}</definedName>
    <definedName name="wrn.운반시간." localSheetId="15" hidden="1">{#N/A,#N/A,FALSE,"운반시간"}</definedName>
    <definedName name="wrn.운반시간." localSheetId="17" hidden="1">{#N/A,#N/A,FALSE,"운반시간"}</definedName>
    <definedName name="wrn.운반시간." localSheetId="16" hidden="1">{#N/A,#N/A,FALSE,"운반시간"}</definedName>
    <definedName name="wrn.운반시간." localSheetId="18" hidden="1">{#N/A,#N/A,FALSE,"운반시간"}</definedName>
    <definedName name="wrn.운반시간." localSheetId="4" hidden="1">{#N/A,#N/A,FALSE,"운반시간"}</definedName>
    <definedName name="wrn.운반시간." hidden="1">{#N/A,#N/A,FALSE,"운반시간"}</definedName>
    <definedName name="wrn.원가계산서인쇄." localSheetId="20" hidden="1">{#N/A,#N/A,FALSE,"원가계산서"}</definedName>
    <definedName name="wrn.원가계산서인쇄." localSheetId="15" hidden="1">{#N/A,#N/A,FALSE,"원가계산서"}</definedName>
    <definedName name="wrn.원가계산서인쇄." localSheetId="17" hidden="1">{#N/A,#N/A,FALSE,"원가계산서"}</definedName>
    <definedName name="wrn.원가계산서인쇄." localSheetId="16" hidden="1">{#N/A,#N/A,FALSE,"원가계산서"}</definedName>
    <definedName name="wrn.원가계산서인쇄." localSheetId="18" hidden="1">{#N/A,#N/A,FALSE,"원가계산서"}</definedName>
    <definedName name="wrn.원가계산서인쇄." localSheetId="4" hidden="1">{#N/A,#N/A,FALSE,"원가계산서"}</definedName>
    <definedName name="wrn.원가계산서인쇄." hidden="1">{#N/A,#N/A,FALSE,"원가계산서"}</definedName>
    <definedName name="wrn.이정표." localSheetId="12" hidden="1">{#N/A,#N/A,FALSE,"이정표"}</definedName>
    <definedName name="wrn.이정표." localSheetId="14" hidden="1">{#N/A,#N/A,FALSE,"이정표"}</definedName>
    <definedName name="wrn.이정표." localSheetId="13" hidden="1">{#N/A,#N/A,FALSE,"이정표"}</definedName>
    <definedName name="wrn.이정표." localSheetId="20" hidden="1">{#N/A,#N/A,FALSE,"이정표"}</definedName>
    <definedName name="wrn.이정표." localSheetId="22" hidden="1">{#N/A,#N/A,FALSE,"이정표"}</definedName>
    <definedName name="wrn.이정표." localSheetId="25" hidden="1">{#N/A,#N/A,FALSE,"이정표"}</definedName>
    <definedName name="wrn.이정표." localSheetId="19" hidden="1">{#N/A,#N/A,FALSE,"이정표"}</definedName>
    <definedName name="wrn.이정표." localSheetId="15" hidden="1">{#N/A,#N/A,FALSE,"이정표"}</definedName>
    <definedName name="wrn.이정표." localSheetId="17" hidden="1">{#N/A,#N/A,FALSE,"이정표"}</definedName>
    <definedName name="wrn.이정표." localSheetId="16" hidden="1">{#N/A,#N/A,FALSE,"이정표"}</definedName>
    <definedName name="wrn.이정표." localSheetId="18" hidden="1">{#N/A,#N/A,FALSE,"이정표"}</definedName>
    <definedName name="wrn.이정표." localSheetId="4" hidden="1">{#N/A,#N/A,FALSE,"이정표"}</definedName>
    <definedName name="wrn.이정표." hidden="1">{#N/A,#N/A,FALSE,"이정표"}</definedName>
    <definedName name="wrn.이태원._.철근." localSheetId="20" hidden="1">{#N/A,#N/A,FALSE,"이태원철근"}</definedName>
    <definedName name="wrn.이태원._.철근." localSheetId="4" hidden="1">{#N/A,#N/A,FALSE,"이태원철근"}</definedName>
    <definedName name="wrn.이태원._.철근." hidden="1">{#N/A,#N/A,FALSE,"이태원철근"}</definedName>
    <definedName name="wrn.일위대가." localSheetId="12" hidden="1">{#N/A,#N/A,TRUE,"대가1"}</definedName>
    <definedName name="wrn.일위대가." localSheetId="14" hidden="1">{#N/A,#N/A,TRUE,"대가1"}</definedName>
    <definedName name="wrn.일위대가." localSheetId="13" hidden="1">{#N/A,#N/A,TRUE,"대가1"}</definedName>
    <definedName name="wrn.일위대가." localSheetId="20" hidden="1">{#N/A,#N/A,TRUE,"대가1"}</definedName>
    <definedName name="wrn.일위대가." localSheetId="22" hidden="1">{#N/A,#N/A,TRUE,"대가1"}</definedName>
    <definedName name="wrn.일위대가." localSheetId="25" hidden="1">{#N/A,#N/A,TRUE,"대가1"}</definedName>
    <definedName name="wrn.일위대가." localSheetId="19" hidden="1">{#N/A,#N/A,TRUE,"대가1"}</definedName>
    <definedName name="wrn.일위대가." localSheetId="15" hidden="1">{#N/A,#N/A,TRUE,"대가1"}</definedName>
    <definedName name="wrn.일위대가." localSheetId="17" hidden="1">{#N/A,#N/A,TRUE,"대가1"}</definedName>
    <definedName name="wrn.일위대가." localSheetId="16" hidden="1">{#N/A,#N/A,TRUE,"대가1"}</definedName>
    <definedName name="wrn.일위대가." localSheetId="18" hidden="1">{#N/A,#N/A,TRUE,"대가1"}</definedName>
    <definedName name="wrn.일위대가." localSheetId="4" hidden="1">{#N/A,#N/A,TRUE,"대가1"}</definedName>
    <definedName name="wrn.일위대가." hidden="1">{#N/A,#N/A,TRUE,"대가1"}</definedName>
    <definedName name="wrn.일위대가목록인쇄." localSheetId="20" hidden="1">{#N/A,#N/A,FALSE,"일위대가목록"}</definedName>
    <definedName name="wrn.일위대가목록인쇄." localSheetId="15" hidden="1">{#N/A,#N/A,FALSE,"일위대가목록"}</definedName>
    <definedName name="wrn.일위대가목록인쇄." localSheetId="17" hidden="1">{#N/A,#N/A,FALSE,"일위대가목록"}</definedName>
    <definedName name="wrn.일위대가목록인쇄." localSheetId="16" hidden="1">{#N/A,#N/A,FALSE,"일위대가목록"}</definedName>
    <definedName name="wrn.일위대가목록인쇄." localSheetId="18" hidden="1">{#N/A,#N/A,FALSE,"일위대가목록"}</definedName>
    <definedName name="wrn.일위대가목록인쇄." localSheetId="4" hidden="1">{#N/A,#N/A,FALSE,"일위대가목록"}</definedName>
    <definedName name="wrn.일위대가목록인쇄." hidden="1">{#N/A,#N/A,FALSE,"일위대가목록"}</definedName>
    <definedName name="wrn.일위대가인쇄." localSheetId="20" hidden="1">{#N/A,#N/A,FALSE,"일위대가"}</definedName>
    <definedName name="wrn.일위대가인쇄." localSheetId="15" hidden="1">{#N/A,#N/A,FALSE,"일위대가"}</definedName>
    <definedName name="wrn.일위대가인쇄." localSheetId="17" hidden="1">{#N/A,#N/A,FALSE,"일위대가"}</definedName>
    <definedName name="wrn.일위대가인쇄." localSheetId="16" hidden="1">{#N/A,#N/A,FALSE,"일위대가"}</definedName>
    <definedName name="wrn.일위대가인쇄." localSheetId="18" hidden="1">{#N/A,#N/A,FALSE,"일위대가"}</definedName>
    <definedName name="wrn.일위대가인쇄." localSheetId="4" hidden="1">{#N/A,#N/A,FALSE,"일위대가"}</definedName>
    <definedName name="wrn.일위대가인쇄." hidden="1">{#N/A,#N/A,FALSE,"일위대가"}</definedName>
    <definedName name="wrn.일위대가인쇄._.수자원변환." localSheetId="20" hidden="1">{#N/A,#N/A,FALSE,"일위대가변환"}</definedName>
    <definedName name="wrn.일위대가인쇄._.수자원변환." localSheetId="15" hidden="1">{#N/A,#N/A,FALSE,"일위대가변환"}</definedName>
    <definedName name="wrn.일위대가인쇄._.수자원변환." localSheetId="17" hidden="1">{#N/A,#N/A,FALSE,"일위대가변환"}</definedName>
    <definedName name="wrn.일위대가인쇄._.수자원변환." localSheetId="16" hidden="1">{#N/A,#N/A,FALSE,"일위대가변환"}</definedName>
    <definedName name="wrn.일위대가인쇄._.수자원변환." localSheetId="18" hidden="1">{#N/A,#N/A,FALSE,"일위대가변환"}</definedName>
    <definedName name="wrn.일위대가인쇄._.수자원변환." localSheetId="4" hidden="1">{#N/A,#N/A,FALSE,"일위대가변환"}</definedName>
    <definedName name="wrn.일위대가인쇄._.수자원변환." hidden="1">{#N/A,#N/A,FALSE,"일위대가변환"}</definedName>
    <definedName name="wrn.재료비인쇄." localSheetId="20" hidden="1">{#N/A,#N/A,FALSE,"재료비"}</definedName>
    <definedName name="wrn.재료비인쇄." localSheetId="15" hidden="1">{#N/A,#N/A,FALSE,"재료비"}</definedName>
    <definedName name="wrn.재료비인쇄." localSheetId="17" hidden="1">{#N/A,#N/A,FALSE,"재료비"}</definedName>
    <definedName name="wrn.재료비인쇄." localSheetId="16" hidden="1">{#N/A,#N/A,FALSE,"재료비"}</definedName>
    <definedName name="wrn.재료비인쇄." localSheetId="18" hidden="1">{#N/A,#N/A,FALSE,"재료비"}</definedName>
    <definedName name="wrn.재료비인쇄." localSheetId="4" hidden="1">{#N/A,#N/A,FALSE,"재료비"}</definedName>
    <definedName name="wrn.재료비인쇄." hidden="1">{#N/A,#N/A,FALSE,"재료비"}</definedName>
    <definedName name="wrn.전열선출서." localSheetId="20" hidden="1">{#N/A,#N/A,FALSE,"전열산출서"}</definedName>
    <definedName name="wrn.전열선출서." localSheetId="4" hidden="1">{#N/A,#N/A,FALSE,"전열산출서"}</definedName>
    <definedName name="wrn.전열선출서." hidden="1">{#N/A,#N/A,FALSE,"전열산출서"}</definedName>
    <definedName name="wrn.조골재." localSheetId="12" hidden="1">{#N/A,#N/A,FALSE,"조골재"}</definedName>
    <definedName name="wrn.조골재." localSheetId="14" hidden="1">{#N/A,#N/A,FALSE,"조골재"}</definedName>
    <definedName name="wrn.조골재." localSheetId="13" hidden="1">{#N/A,#N/A,FALSE,"조골재"}</definedName>
    <definedName name="wrn.조골재." localSheetId="20" hidden="1">{#N/A,#N/A,FALSE,"조골재"}</definedName>
    <definedName name="wrn.조골재." localSheetId="22" hidden="1">{#N/A,#N/A,FALSE,"조골재"}</definedName>
    <definedName name="wrn.조골재." localSheetId="25" hidden="1">{#N/A,#N/A,FALSE,"조골재"}</definedName>
    <definedName name="wrn.조골재." localSheetId="19" hidden="1">{#N/A,#N/A,FALSE,"조골재"}</definedName>
    <definedName name="wrn.조골재." localSheetId="15" hidden="1">{#N/A,#N/A,FALSE,"조골재"}</definedName>
    <definedName name="wrn.조골재." localSheetId="17" hidden="1">{#N/A,#N/A,FALSE,"조골재"}</definedName>
    <definedName name="wrn.조골재." localSheetId="16" hidden="1">{#N/A,#N/A,FALSE,"조골재"}</definedName>
    <definedName name="wrn.조골재." localSheetId="18" hidden="1">{#N/A,#N/A,FALSE,"조골재"}</definedName>
    <definedName name="wrn.조골재." localSheetId="4" hidden="1">{#N/A,#N/A,FALSE,"조골재"}</definedName>
    <definedName name="wrn.조골재." hidden="1">{#N/A,#N/A,FALSE,"조골재"}</definedName>
    <definedName name="wrn.중기목록인쇄." localSheetId="20" hidden="1">{#N/A,#N/A,FALSE,"중기목록"}</definedName>
    <definedName name="wrn.중기목록인쇄." localSheetId="15" hidden="1">{#N/A,#N/A,FALSE,"중기목록"}</definedName>
    <definedName name="wrn.중기목록인쇄." localSheetId="17" hidden="1">{#N/A,#N/A,FALSE,"중기목록"}</definedName>
    <definedName name="wrn.중기목록인쇄." localSheetId="16" hidden="1">{#N/A,#N/A,FALSE,"중기목록"}</definedName>
    <definedName name="wrn.중기목록인쇄." localSheetId="18" hidden="1">{#N/A,#N/A,FALSE,"중기목록"}</definedName>
    <definedName name="wrn.중기목록인쇄." localSheetId="4" hidden="1">{#N/A,#N/A,FALSE,"중기목록"}</definedName>
    <definedName name="wrn.중기목록인쇄." hidden="1">{#N/A,#N/A,FALSE,"중기목록"}</definedName>
    <definedName name="wrn.중기산출기초인쇄." localSheetId="20" hidden="1">{#N/A,#N/A,FALSE,"중기산출기초"}</definedName>
    <definedName name="wrn.중기산출기초인쇄." localSheetId="15" hidden="1">{#N/A,#N/A,FALSE,"중기산출기초"}</definedName>
    <definedName name="wrn.중기산출기초인쇄." localSheetId="17" hidden="1">{#N/A,#N/A,FALSE,"중기산출기초"}</definedName>
    <definedName name="wrn.중기산출기초인쇄." localSheetId="16" hidden="1">{#N/A,#N/A,FALSE,"중기산출기초"}</definedName>
    <definedName name="wrn.중기산출기초인쇄." localSheetId="18" hidden="1">{#N/A,#N/A,FALSE,"중기산출기초"}</definedName>
    <definedName name="wrn.중기산출기초인쇄." localSheetId="4" hidden="1">{#N/A,#N/A,FALSE,"중기산출기초"}</definedName>
    <definedName name="wrn.중기산출기초인쇄." hidden="1">{#N/A,#N/A,FALSE,"중기산출기초"}</definedName>
    <definedName name="wrn.중기인쇄." localSheetId="20" hidden="1">{#N/A,#N/A,FALSE,"중기"}</definedName>
    <definedName name="wrn.중기인쇄." localSheetId="15" hidden="1">{#N/A,#N/A,FALSE,"중기"}</definedName>
    <definedName name="wrn.중기인쇄." localSheetId="17" hidden="1">{#N/A,#N/A,FALSE,"중기"}</definedName>
    <definedName name="wrn.중기인쇄." localSheetId="16" hidden="1">{#N/A,#N/A,FALSE,"중기"}</definedName>
    <definedName name="wrn.중기인쇄." localSheetId="18" hidden="1">{#N/A,#N/A,FALSE,"중기"}</definedName>
    <definedName name="wrn.중기인쇄." localSheetId="4" hidden="1">{#N/A,#N/A,FALSE,"중기"}</definedName>
    <definedName name="wrn.중기인쇄." hidden="1">{#N/A,#N/A,FALSE,"중기"}</definedName>
    <definedName name="wrn.중기인쇄._.일반형변환." localSheetId="20" hidden="1">{#N/A,#N/A,FALSE,"중기변환"}</definedName>
    <definedName name="wrn.중기인쇄._.일반형변환." localSheetId="15" hidden="1">{#N/A,#N/A,FALSE,"중기변환"}</definedName>
    <definedName name="wrn.중기인쇄._.일반형변환." localSheetId="17" hidden="1">{#N/A,#N/A,FALSE,"중기변환"}</definedName>
    <definedName name="wrn.중기인쇄._.일반형변환." localSheetId="16" hidden="1">{#N/A,#N/A,FALSE,"중기변환"}</definedName>
    <definedName name="wrn.중기인쇄._.일반형변환." localSheetId="18" hidden="1">{#N/A,#N/A,FALSE,"중기변환"}</definedName>
    <definedName name="wrn.중기인쇄._.일반형변환." localSheetId="4" hidden="1">{#N/A,#N/A,FALSE,"중기변환"}</definedName>
    <definedName name="wrn.중기인쇄._.일반형변환." hidden="1">{#N/A,#N/A,FALSE,"중기변환"}</definedName>
    <definedName name="wrn.토공1." localSheetId="12" hidden="1">{#N/A,#N/A,FALSE,"구조1"}</definedName>
    <definedName name="wrn.토공1." localSheetId="14" hidden="1">{#N/A,#N/A,FALSE,"구조1"}</definedName>
    <definedName name="wrn.토공1." localSheetId="13" hidden="1">{#N/A,#N/A,FALSE,"구조1"}</definedName>
    <definedName name="wrn.토공1." localSheetId="20" hidden="1">{#N/A,#N/A,FALSE,"구조1"}</definedName>
    <definedName name="wrn.토공1." localSheetId="22" hidden="1">{#N/A,#N/A,FALSE,"구조1"}</definedName>
    <definedName name="wrn.토공1." localSheetId="25" hidden="1">{#N/A,#N/A,FALSE,"구조1"}</definedName>
    <definedName name="wrn.토공1." localSheetId="19" hidden="1">{#N/A,#N/A,FALSE,"구조1"}</definedName>
    <definedName name="wrn.토공1." localSheetId="15" hidden="1">{#N/A,#N/A,FALSE,"구조1"}</definedName>
    <definedName name="wrn.토공1." localSheetId="17" hidden="1">{#N/A,#N/A,FALSE,"구조1"}</definedName>
    <definedName name="wrn.토공1." localSheetId="16" hidden="1">{#N/A,#N/A,FALSE,"구조1"}</definedName>
    <definedName name="wrn.토공1." localSheetId="18" hidden="1">{#N/A,#N/A,FALSE,"구조1"}</definedName>
    <definedName name="wrn.토공1." localSheetId="4" hidden="1">{#N/A,#N/A,FALSE,"구조1"}</definedName>
    <definedName name="wrn.토공1." hidden="1">{#N/A,#N/A,FALSE,"구조1"}</definedName>
    <definedName name="wrn.토공2." localSheetId="12" hidden="1">{#N/A,#N/A,FALSE,"토공2"}</definedName>
    <definedName name="wrn.토공2." localSheetId="14" hidden="1">{#N/A,#N/A,FALSE,"토공2"}</definedName>
    <definedName name="wrn.토공2." localSheetId="13" hidden="1">{#N/A,#N/A,FALSE,"토공2"}</definedName>
    <definedName name="wrn.토공2." localSheetId="20" hidden="1">{#N/A,#N/A,FALSE,"토공2"}</definedName>
    <definedName name="wrn.토공2." localSheetId="22" hidden="1">{#N/A,#N/A,FALSE,"토공2"}</definedName>
    <definedName name="wrn.토공2." localSheetId="25" hidden="1">{#N/A,#N/A,FALSE,"토공2"}</definedName>
    <definedName name="wrn.토공2." localSheetId="19" hidden="1">{#N/A,#N/A,FALSE,"토공2"}</definedName>
    <definedName name="wrn.토공2." localSheetId="15" hidden="1">{#N/A,#N/A,FALSE,"토공2"}</definedName>
    <definedName name="wrn.토공2." localSheetId="17" hidden="1">{#N/A,#N/A,FALSE,"토공2"}</definedName>
    <definedName name="wrn.토공2." localSheetId="16" hidden="1">{#N/A,#N/A,FALSE,"토공2"}</definedName>
    <definedName name="wrn.토공2." localSheetId="18" hidden="1">{#N/A,#N/A,FALSE,"토공2"}</definedName>
    <definedName name="wrn.토공2." localSheetId="4" hidden="1">{#N/A,#N/A,FALSE,"토공2"}</definedName>
    <definedName name="wrn.토공2." hidden="1">{#N/A,#N/A,FALSE,"토공2"}</definedName>
    <definedName name="wrn.통신지." localSheetId="20" hidden="1">{#N/A,#N/A,FALSE,"기안지";#N/A,#N/A,FALSE,"통신지"}</definedName>
    <definedName name="wrn.통신지." localSheetId="4" hidden="1">{#N/A,#N/A,FALSE,"기안지";#N/A,#N/A,FALSE,"통신지"}</definedName>
    <definedName name="wrn.통신지." hidden="1">{#N/A,#N/A,FALSE,"기안지";#N/A,#N/A,FALSE,"통신지"}</definedName>
    <definedName name="wrn.포장1." localSheetId="12" hidden="1">{#N/A,#N/A,FALSE,"포장1";#N/A,#N/A,FALSE,"포장1"}</definedName>
    <definedName name="wrn.포장1." localSheetId="14" hidden="1">{#N/A,#N/A,FALSE,"포장1";#N/A,#N/A,FALSE,"포장1"}</definedName>
    <definedName name="wrn.포장1." localSheetId="13" hidden="1">{#N/A,#N/A,FALSE,"포장1";#N/A,#N/A,FALSE,"포장1"}</definedName>
    <definedName name="wrn.포장1." localSheetId="20" hidden="1">{#N/A,#N/A,FALSE,"포장1";#N/A,#N/A,FALSE,"포장1"}</definedName>
    <definedName name="wrn.포장1." localSheetId="22" hidden="1">{#N/A,#N/A,FALSE,"포장1";#N/A,#N/A,FALSE,"포장1"}</definedName>
    <definedName name="wrn.포장1." localSheetId="25" hidden="1">{#N/A,#N/A,FALSE,"포장1";#N/A,#N/A,FALSE,"포장1"}</definedName>
    <definedName name="wrn.포장1." localSheetId="19" hidden="1">{#N/A,#N/A,FALSE,"포장1";#N/A,#N/A,FALSE,"포장1"}</definedName>
    <definedName name="wrn.포장1." localSheetId="15" hidden="1">{#N/A,#N/A,FALSE,"포장1";#N/A,#N/A,FALSE,"포장1"}</definedName>
    <definedName name="wrn.포장1." localSheetId="17" hidden="1">{#N/A,#N/A,FALSE,"포장1";#N/A,#N/A,FALSE,"포장1"}</definedName>
    <definedName name="wrn.포장1." localSheetId="16" hidden="1">{#N/A,#N/A,FALSE,"포장1";#N/A,#N/A,FALSE,"포장1"}</definedName>
    <definedName name="wrn.포장1." localSheetId="18" hidden="1">{#N/A,#N/A,FALSE,"포장1";#N/A,#N/A,FALSE,"포장1"}</definedName>
    <definedName name="wrn.포장1." localSheetId="4" hidden="1">{#N/A,#N/A,FALSE,"포장1";#N/A,#N/A,FALSE,"포장1"}</definedName>
    <definedName name="wrn.포장1." hidden="1">{#N/A,#N/A,FALSE,"포장1";#N/A,#N/A,FALSE,"포장1"}</definedName>
    <definedName name="wrn.포장2." localSheetId="12" hidden="1">{#N/A,#N/A,FALSE,"포장2"}</definedName>
    <definedName name="wrn.포장2." localSheetId="14" hidden="1">{#N/A,#N/A,FALSE,"포장2"}</definedName>
    <definedName name="wrn.포장2." localSheetId="13" hidden="1">{#N/A,#N/A,FALSE,"포장2"}</definedName>
    <definedName name="wrn.포장2." localSheetId="20" hidden="1">{#N/A,#N/A,FALSE,"포장2"}</definedName>
    <definedName name="wrn.포장2." localSheetId="22" hidden="1">{#N/A,#N/A,FALSE,"포장2"}</definedName>
    <definedName name="wrn.포장2." localSheetId="25" hidden="1">{#N/A,#N/A,FALSE,"포장2"}</definedName>
    <definedName name="wrn.포장2." localSheetId="19" hidden="1">{#N/A,#N/A,FALSE,"포장2"}</definedName>
    <definedName name="wrn.포장2." localSheetId="15" hidden="1">{#N/A,#N/A,FALSE,"포장2"}</definedName>
    <definedName name="wrn.포장2." localSheetId="17" hidden="1">{#N/A,#N/A,FALSE,"포장2"}</definedName>
    <definedName name="wrn.포장2." localSheetId="16" hidden="1">{#N/A,#N/A,FALSE,"포장2"}</definedName>
    <definedName name="wrn.포장2." localSheetId="18" hidden="1">{#N/A,#N/A,FALSE,"포장2"}</definedName>
    <definedName name="wrn.포장2." localSheetId="4" hidden="1">{#N/A,#N/A,FALSE,"포장2"}</definedName>
    <definedName name="wrn.포장2." hidden="1">{#N/A,#N/A,FALSE,"포장2"}</definedName>
    <definedName name="wrn.포장단가." localSheetId="12" hidden="1">{#N/A,#N/A,FALSE,"포장단가"}</definedName>
    <definedName name="wrn.포장단가." localSheetId="14" hidden="1">{#N/A,#N/A,FALSE,"포장단가"}</definedName>
    <definedName name="wrn.포장단가." localSheetId="13" hidden="1">{#N/A,#N/A,FALSE,"포장단가"}</definedName>
    <definedName name="wrn.포장단가." localSheetId="20" hidden="1">{#N/A,#N/A,FALSE,"포장단가"}</definedName>
    <definedName name="wrn.포장단가." localSheetId="22" hidden="1">{#N/A,#N/A,FALSE,"포장단가"}</definedName>
    <definedName name="wrn.포장단가." localSheetId="25" hidden="1">{#N/A,#N/A,FALSE,"포장단가"}</definedName>
    <definedName name="wrn.포장단가." localSheetId="19" hidden="1">{#N/A,#N/A,FALSE,"포장단가"}</definedName>
    <definedName name="wrn.포장단가." localSheetId="15" hidden="1">{#N/A,#N/A,FALSE,"포장단가"}</definedName>
    <definedName name="wrn.포장단가." localSheetId="17" hidden="1">{#N/A,#N/A,FALSE,"포장단가"}</definedName>
    <definedName name="wrn.포장단가." localSheetId="16" hidden="1">{#N/A,#N/A,FALSE,"포장단가"}</definedName>
    <definedName name="wrn.포장단가." localSheetId="18" hidden="1">{#N/A,#N/A,FALSE,"포장단가"}</definedName>
    <definedName name="wrn.포장단가." localSheetId="4" hidden="1">{#N/A,#N/A,FALSE,"포장단가"}</definedName>
    <definedName name="wrn.포장단가." hidden="1">{#N/A,#N/A,FALSE,"포장단가"}</definedName>
    <definedName name="wrn.표준공종단가."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20" hidden="1">{#N/A,#N/A,FALSE,"표지"}</definedName>
    <definedName name="wrn.표지." localSheetId="4" hidden="1">{#N/A,#N/A,FALSE,"표지"}</definedName>
    <definedName name="wrn.표지." hidden="1">{#N/A,#N/A,FALSE,"표지"}</definedName>
    <definedName name="wrn.표지목차." localSheetId="12" hidden="1">{#N/A,#N/A,FALSE,"표지목차"}</definedName>
    <definedName name="wrn.표지목차." localSheetId="14" hidden="1">{#N/A,#N/A,FALSE,"표지목차"}</definedName>
    <definedName name="wrn.표지목차." localSheetId="13" hidden="1">{#N/A,#N/A,FALSE,"표지목차"}</definedName>
    <definedName name="wrn.표지목차." localSheetId="20" hidden="1">{#N/A,#N/A,FALSE,"표지목차"}</definedName>
    <definedName name="wrn.표지목차." localSheetId="22" hidden="1">{#N/A,#N/A,FALSE,"표지목차"}</definedName>
    <definedName name="wrn.표지목차." localSheetId="25" hidden="1">{#N/A,#N/A,FALSE,"표지목차"}</definedName>
    <definedName name="wrn.표지목차." localSheetId="19" hidden="1">{#N/A,#N/A,FALSE,"표지목차"}</definedName>
    <definedName name="wrn.표지목차." localSheetId="15" hidden="1">{#N/A,#N/A,FALSE,"표지목차"}</definedName>
    <definedName name="wrn.표지목차." localSheetId="17" hidden="1">{#N/A,#N/A,FALSE,"표지목차"}</definedName>
    <definedName name="wrn.표지목차." localSheetId="16" hidden="1">{#N/A,#N/A,FALSE,"표지목차"}</definedName>
    <definedName name="wrn.표지목차." localSheetId="18" hidden="1">{#N/A,#N/A,FALSE,"표지목차"}</definedName>
    <definedName name="wrn.표지목차." localSheetId="4" hidden="1">{#N/A,#N/A,FALSE,"표지목차"}</definedName>
    <definedName name="wrn.표지목차." hidden="1">{#N/A,#N/A,FALSE,"표지목차"}</definedName>
    <definedName name="wrn.현장._.NCR._.분석." localSheetId="20" hidden="1">{#N/A,#N/A,FALSE,"현장 NCR 분석";#N/A,#N/A,FALSE,"현장품질감사";#N/A,#N/A,FALSE,"현장품질감사"}</definedName>
    <definedName name="wrn.현장._.NCR._.분석." localSheetId="4"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12" hidden="1">{#N/A,#N/A,FALSE,"혼합골재"}</definedName>
    <definedName name="wrn.혼합골재." localSheetId="14" hidden="1">{#N/A,#N/A,FALSE,"혼합골재"}</definedName>
    <definedName name="wrn.혼합골재." localSheetId="13" hidden="1">{#N/A,#N/A,FALSE,"혼합골재"}</definedName>
    <definedName name="wrn.혼합골재." localSheetId="20" hidden="1">{#N/A,#N/A,FALSE,"혼합골재"}</definedName>
    <definedName name="wrn.혼합골재." localSheetId="22" hidden="1">{#N/A,#N/A,FALSE,"혼합골재"}</definedName>
    <definedName name="wrn.혼합골재." localSheetId="25" hidden="1">{#N/A,#N/A,FALSE,"혼합골재"}</definedName>
    <definedName name="wrn.혼합골재." localSheetId="19" hidden="1">{#N/A,#N/A,FALSE,"혼합골재"}</definedName>
    <definedName name="wrn.혼합골재." localSheetId="15" hidden="1">{#N/A,#N/A,FALSE,"혼합골재"}</definedName>
    <definedName name="wrn.혼합골재." localSheetId="17" hidden="1">{#N/A,#N/A,FALSE,"혼합골재"}</definedName>
    <definedName name="wrn.혼합골재." localSheetId="16" hidden="1">{#N/A,#N/A,FALSE,"혼합골재"}</definedName>
    <definedName name="wrn.혼합골재." localSheetId="18" hidden="1">{#N/A,#N/A,FALSE,"혼합골재"}</definedName>
    <definedName name="wrn.혼합골재." localSheetId="4" hidden="1">{#N/A,#N/A,FALSE,"혼합골재"}</definedName>
    <definedName name="wrn.혼합골재." hidden="1">{#N/A,#N/A,FALSE,"혼합골재"}</definedName>
    <definedName name="wrn.황금동." localSheetId="20" hidden="1">{#N/A,#N/A,FALSE,"단면 제원"}</definedName>
    <definedName name="wrn.황금동." localSheetId="15" hidden="1">{#N/A,#N/A,FALSE,"단면 제원"}</definedName>
    <definedName name="wrn.황금동." localSheetId="17" hidden="1">{#N/A,#N/A,FALSE,"단면 제원"}</definedName>
    <definedName name="wrn.황금동." localSheetId="16" hidden="1">{#N/A,#N/A,FALSE,"단면 제원"}</definedName>
    <definedName name="wrn.황금동." localSheetId="18" hidden="1">{#N/A,#N/A,FALSE,"단면 제원"}</definedName>
    <definedName name="wrn.황금동." localSheetId="4" hidden="1">{#N/A,#N/A,FALSE,"단면 제원"}</definedName>
    <definedName name="wrn.황금동." hidden="1">{#N/A,#N/A,FALSE,"단면 제원"}</definedName>
    <definedName name="wrty" localSheetId="20" hidden="1">{"'용역비'!$A$4:$C$8"}</definedName>
    <definedName name="wrty" localSheetId="4" hidden="1">{"'용역비'!$A$4:$C$8"}</definedName>
    <definedName name="wrty" hidden="1">{"'용역비'!$A$4:$C$8"}</definedName>
    <definedName name="wrtyrtyrt" localSheetId="20" hidden="1">{"'용역비'!$A$4:$C$8"}</definedName>
    <definedName name="wrtyrtyrt" localSheetId="4" hidden="1">{"'용역비'!$A$4:$C$8"}</definedName>
    <definedName name="wrtyrtyrt" hidden="1">{"'용역비'!$A$4:$C$8"}</definedName>
    <definedName name="wrtywrtywr" localSheetId="20" hidden="1">{"'용역비'!$A$4:$C$8"}</definedName>
    <definedName name="wrtywrtywr" localSheetId="4" hidden="1">{"'용역비'!$A$4:$C$8"}</definedName>
    <definedName name="wrtywrtywr" hidden="1">{"'용역비'!$A$4:$C$8"}</definedName>
    <definedName name="WSO" localSheetId="12">#REF!</definedName>
    <definedName name="WSO" localSheetId="14">#REF!</definedName>
    <definedName name="WSO" localSheetId="13">#REF!</definedName>
    <definedName name="WSO" localSheetId="19">#REF!</definedName>
    <definedName name="WSO" localSheetId="15">#REF!</definedName>
    <definedName name="WSO" localSheetId="17">#REF!</definedName>
    <definedName name="WSO" localSheetId="16">#REF!</definedName>
    <definedName name="WSO" localSheetId="18">#REF!</definedName>
    <definedName name="WSO">#REF!</definedName>
    <definedName name="WSUM" localSheetId="12">#REF!</definedName>
    <definedName name="WSUM" localSheetId="14">#REF!</definedName>
    <definedName name="WSUM" localSheetId="13">#REF!</definedName>
    <definedName name="WSUM" localSheetId="19">#REF!</definedName>
    <definedName name="WSUM" localSheetId="15">#REF!</definedName>
    <definedName name="WSUM" localSheetId="17">#REF!</definedName>
    <definedName name="WSUM" localSheetId="16">#REF!</definedName>
    <definedName name="WSUM" localSheetId="18">#REF!</definedName>
    <definedName name="WSUM">#REF!</definedName>
    <definedName name="wtvegrh" localSheetId="20" hidden="1">{#N/A,#N/A,FALSE,"포장2"}</definedName>
    <definedName name="wtvegrh" localSheetId="4" hidden="1">{#N/A,#N/A,FALSE,"포장2"}</definedName>
    <definedName name="wtvegrh" hidden="1">{#N/A,#N/A,FALSE,"포장2"}</definedName>
    <definedName name="wue" localSheetId="12" hidden="1">{#N/A,#N/A,FALSE,"속도"}</definedName>
    <definedName name="wue" localSheetId="14" hidden="1">{#N/A,#N/A,FALSE,"속도"}</definedName>
    <definedName name="wue" localSheetId="13" hidden="1">{#N/A,#N/A,FALSE,"속도"}</definedName>
    <definedName name="wue" localSheetId="20" hidden="1">{#N/A,#N/A,FALSE,"속도"}</definedName>
    <definedName name="wue" localSheetId="22" hidden="1">{#N/A,#N/A,FALSE,"속도"}</definedName>
    <definedName name="wue" localSheetId="25" hidden="1">{#N/A,#N/A,FALSE,"속도"}</definedName>
    <definedName name="wue" localSheetId="19" hidden="1">{#N/A,#N/A,FALSE,"속도"}</definedName>
    <definedName name="wue" localSheetId="15" hidden="1">{#N/A,#N/A,FALSE,"속도"}</definedName>
    <definedName name="wue" localSheetId="17" hidden="1">{#N/A,#N/A,FALSE,"속도"}</definedName>
    <definedName name="wue" localSheetId="16" hidden="1">{#N/A,#N/A,FALSE,"속도"}</definedName>
    <definedName name="wue" localSheetId="18" hidden="1">{#N/A,#N/A,FALSE,"속도"}</definedName>
    <definedName name="wue" localSheetId="4" hidden="1">{#N/A,#N/A,FALSE,"속도"}</definedName>
    <definedName name="wue" hidden="1">{#N/A,#N/A,FALSE,"속도"}</definedName>
    <definedName name="wuy" localSheetId="20" hidden="1">{"'용역비'!$A$4:$C$8"}</definedName>
    <definedName name="wuy" localSheetId="4" hidden="1">{"'용역비'!$A$4:$C$8"}</definedName>
    <definedName name="wuy" hidden="1">{"'용역비'!$A$4:$C$8"}</definedName>
    <definedName name="wvyh" localSheetId="20" hidden="1">{#N/A,#N/A,FALSE,"혼합골재"}</definedName>
    <definedName name="wvyh" localSheetId="4" hidden="1">{#N/A,#N/A,FALSE,"혼합골재"}</definedName>
    <definedName name="wvyh" hidden="1">{#N/A,#N/A,FALSE,"혼합골재"}</definedName>
    <definedName name="WW">#REF!</definedName>
    <definedName name="www" localSheetId="12">#REF!</definedName>
    <definedName name="www" localSheetId="14">#REF!</definedName>
    <definedName name="www" localSheetId="13">#REF!</definedName>
    <definedName name="www" localSheetId="19">#REF!</definedName>
    <definedName name="www">[3]금액내역서!$D$3:$D$10</definedName>
    <definedName name="wwww" localSheetId="12">#REF!</definedName>
    <definedName name="wwww" localSheetId="14">#REF!</definedName>
    <definedName name="wwww" localSheetId="13">#REF!</definedName>
    <definedName name="wwww" localSheetId="19">#REF!</definedName>
    <definedName name="wwww" localSheetId="15">#REF!</definedName>
    <definedName name="wwww" localSheetId="17">#REF!</definedName>
    <definedName name="wwww" localSheetId="16">#REF!</definedName>
    <definedName name="wwww" localSheetId="18">#REF!</definedName>
    <definedName name="wwww">#REF!</definedName>
    <definedName name="wwwwwww" localSheetId="20" hidden="1">{#N/A,#N/A,FALSE,"현장 NCR 분석";#N/A,#N/A,FALSE,"현장품질감사";#N/A,#N/A,FALSE,"현장품질감사"}</definedName>
    <definedName name="wwwwwww" localSheetId="4" hidden="1">{#N/A,#N/A,FALSE,"현장 NCR 분석";#N/A,#N/A,FALSE,"현장품질감사";#N/A,#N/A,FALSE,"현장품질감사"}</definedName>
    <definedName name="wwwwwww" hidden="1">{#N/A,#N/A,FALSE,"현장 NCR 분석";#N/A,#N/A,FALSE,"현장품질감사";#N/A,#N/A,FALSE,"현장품질감사"}</definedName>
    <definedName name="wy" localSheetId="12" hidden="1">{#N/A,#N/A,FALSE,"포장2"}</definedName>
    <definedName name="wy" localSheetId="14" hidden="1">{#N/A,#N/A,FALSE,"포장2"}</definedName>
    <definedName name="wy" localSheetId="13" hidden="1">{#N/A,#N/A,FALSE,"포장2"}</definedName>
    <definedName name="wy" localSheetId="20" hidden="1">{#N/A,#N/A,FALSE,"포장2"}</definedName>
    <definedName name="wy" localSheetId="22" hidden="1">{#N/A,#N/A,FALSE,"포장2"}</definedName>
    <definedName name="wy" localSheetId="25" hidden="1">{#N/A,#N/A,FALSE,"포장2"}</definedName>
    <definedName name="wy" localSheetId="19" hidden="1">{#N/A,#N/A,FALSE,"포장2"}</definedName>
    <definedName name="wy" localSheetId="15" hidden="1">{#N/A,#N/A,FALSE,"포장2"}</definedName>
    <definedName name="wy" localSheetId="17" hidden="1">{#N/A,#N/A,FALSE,"포장2"}</definedName>
    <definedName name="wy" localSheetId="16" hidden="1">{#N/A,#N/A,FALSE,"포장2"}</definedName>
    <definedName name="wy" localSheetId="18" hidden="1">{#N/A,#N/A,FALSE,"포장2"}</definedName>
    <definedName name="wy" localSheetId="4" hidden="1">{#N/A,#N/A,FALSE,"포장2"}</definedName>
    <definedName name="wy" hidden="1">{#N/A,#N/A,FALSE,"포장2"}</definedName>
    <definedName name="wywh" localSheetId="12" hidden="1">{#N/A,#N/A,FALSE,"포장단가"}</definedName>
    <definedName name="wywh" localSheetId="14" hidden="1">{#N/A,#N/A,FALSE,"포장단가"}</definedName>
    <definedName name="wywh" localSheetId="13" hidden="1">{#N/A,#N/A,FALSE,"포장단가"}</definedName>
    <definedName name="wywh" localSheetId="20" hidden="1">{#N/A,#N/A,FALSE,"포장단가"}</definedName>
    <definedName name="wywh" localSheetId="22" hidden="1">{#N/A,#N/A,FALSE,"포장단가"}</definedName>
    <definedName name="wywh" localSheetId="25" hidden="1">{#N/A,#N/A,FALSE,"포장단가"}</definedName>
    <definedName name="wywh" localSheetId="19" hidden="1">{#N/A,#N/A,FALSE,"포장단가"}</definedName>
    <definedName name="wywh" localSheetId="15" hidden="1">{#N/A,#N/A,FALSE,"포장단가"}</definedName>
    <definedName name="wywh" localSheetId="17" hidden="1">{#N/A,#N/A,FALSE,"포장단가"}</definedName>
    <definedName name="wywh" localSheetId="16" hidden="1">{#N/A,#N/A,FALSE,"포장단가"}</definedName>
    <definedName name="wywh" localSheetId="18" hidden="1">{#N/A,#N/A,FALSE,"포장단가"}</definedName>
    <definedName name="wywh" localSheetId="4" hidden="1">{#N/A,#N/A,FALSE,"포장단가"}</definedName>
    <definedName name="wywh" hidden="1">{#N/A,#N/A,FALSE,"포장단가"}</definedName>
    <definedName name="WZ" localSheetId="12">BlankMacro1</definedName>
    <definedName name="WZ" localSheetId="14">BlankMacro1</definedName>
    <definedName name="WZ" localSheetId="13">BlankMacro1</definedName>
    <definedName name="WZ" localSheetId="20">BlankMacro1</definedName>
    <definedName name="WZ" localSheetId="19">BlankMacro1</definedName>
    <definedName name="WZ" localSheetId="15">BlankMacro1</definedName>
    <definedName name="WZ" localSheetId="17">BlankMacro1</definedName>
    <definedName name="WZ" localSheetId="16">BlankMacro1</definedName>
    <definedName name="WZ" localSheetId="18">BlankMacro1</definedName>
    <definedName name="WZ" localSheetId="4">BlankMacro1</definedName>
    <definedName name="WZ">BlankMacro1</definedName>
    <definedName name="x" localSheetId="12">#REF!</definedName>
    <definedName name="x" localSheetId="14">#REF!</definedName>
    <definedName name="x" localSheetId="13">#REF!</definedName>
    <definedName name="x" localSheetId="20">#REF!</definedName>
    <definedName name="x" localSheetId="19">#REF!</definedName>
    <definedName name="x" localSheetId="15">#REF!</definedName>
    <definedName name="x" localSheetId="17">#REF!</definedName>
    <definedName name="x" localSheetId="16">#REF!</definedName>
    <definedName name="x" localSheetId="18">#REF!</definedName>
    <definedName name="x">#REF!</definedName>
    <definedName name="X48호선_1_구조물철거집계표_국도48__List" localSheetId="20">#REF!</definedName>
    <definedName name="X48호선_1_구조물철거집계표_국도48__List" localSheetId="15">#REF!</definedName>
    <definedName name="X48호선_1_구조물철거집계표_국도48__List" localSheetId="17">#REF!</definedName>
    <definedName name="X48호선_1_구조물철거집계표_국도48__List" localSheetId="16">#REF!</definedName>
    <definedName name="X48호선_1_구조물철거집계표_국도48__List" localSheetId="18">#REF!</definedName>
    <definedName name="X48호선_1_구조물철거집계표_국도48__List">#REF!</definedName>
    <definedName name="XCVBGSDFGSER" localSheetId="20" hidden="1">#REF!</definedName>
    <definedName name="XCVBGSDFGSER" localSheetId="15" hidden="1">#REF!</definedName>
    <definedName name="XCVBGSDFGSER" localSheetId="17" hidden="1">#REF!</definedName>
    <definedName name="XCVBGSDFGSER" localSheetId="16" hidden="1">#REF!</definedName>
    <definedName name="XCVBGSDFGSER" localSheetId="18" hidden="1">#REF!</definedName>
    <definedName name="XCVBGSDFGSER" hidden="1">#REF!</definedName>
    <definedName name="xcvc" hidden="1">#REF!</definedName>
    <definedName name="xmrrlwhrjs" localSheetId="20" hidden="1">{#N/A,#N/A,FALSE,"현장 NCR 분석";#N/A,#N/A,FALSE,"현장품질감사";#N/A,#N/A,FALSE,"현장품질감사"}</definedName>
    <definedName name="xmrrlwhrjs" localSheetId="4" hidden="1">{#N/A,#N/A,FALSE,"현장 NCR 분석";#N/A,#N/A,FALSE,"현장품질감사";#N/A,#N/A,FALSE,"현장품질감사"}</definedName>
    <definedName name="xmrrlwhrjs" hidden="1">{#N/A,#N/A,FALSE,"현장 NCR 분석";#N/A,#N/A,FALSE,"현장품질감사";#N/A,#N/A,FALSE,"현장품질감사"}</definedName>
    <definedName name="XX" localSheetId="12">BlankMacro1</definedName>
    <definedName name="XX" localSheetId="14">BlankMacro1</definedName>
    <definedName name="XX" localSheetId="13">BlankMacro1</definedName>
    <definedName name="XX" localSheetId="19">BlankMacro1</definedName>
    <definedName name="XX" localSheetId="15">#REF!</definedName>
    <definedName name="XX" localSheetId="17">#REF!</definedName>
    <definedName name="XX" localSheetId="16">#REF!</definedName>
    <definedName name="XX" localSheetId="18">#REF!</definedName>
    <definedName name="XX">#REF!</definedName>
    <definedName name="xxa" localSheetId="20" hidden="1">{#N/A,#N/A,TRUE,"LOADCOVE";#N/A,#N/A,TRUE,"PAGE001";#N/A,#N/A,TRUE,"PAGE002";#N/A,#N/A,TRUE,"PAGE003";#N/A,#N/A,TRUE,"PAGE004";#N/A,#N/A,TRUE,"PAGE005";#N/A,#N/A,TRUE,"PAGE006";#N/A,#N/A,TRUE,"PAGE007";#N/A,#N/A,TRUE,"PAGE008";#N/A,#N/A,TRUE,"PAGE009";#N/A,#N/A,TRUE,"PAGE010";#N/A,#N/A,TRUE,"PAGE011";#N/A,#N/A,TRUE,"PAGE012";#N/A,#N/A,TRUE,"PAGE013"}</definedName>
    <definedName name="xxa" localSheetId="4" hidden="1">{#N/A,#N/A,TRUE,"LOADCOVE";#N/A,#N/A,TRUE,"PAGE001";#N/A,#N/A,TRUE,"PAGE002";#N/A,#N/A,TRUE,"PAGE003";#N/A,#N/A,TRUE,"PAGE004";#N/A,#N/A,TRUE,"PAGE005";#N/A,#N/A,TRUE,"PAGE006";#N/A,#N/A,TRUE,"PAGE007";#N/A,#N/A,TRUE,"PAGE008";#N/A,#N/A,TRUE,"PAGE009";#N/A,#N/A,TRUE,"PAGE010";#N/A,#N/A,TRUE,"PAGE011";#N/A,#N/A,TRUE,"PAGE012";#N/A,#N/A,TRUE,"PAGE013"}</definedName>
    <definedName name="xxa" hidden="1">{#N/A,#N/A,TRUE,"LOADCOVE";#N/A,#N/A,TRUE,"PAGE001";#N/A,#N/A,TRUE,"PAGE002";#N/A,#N/A,TRUE,"PAGE003";#N/A,#N/A,TRUE,"PAGE004";#N/A,#N/A,TRUE,"PAGE005";#N/A,#N/A,TRUE,"PAGE006";#N/A,#N/A,TRUE,"PAGE007";#N/A,#N/A,TRUE,"PAGE008";#N/A,#N/A,TRUE,"PAGE009";#N/A,#N/A,TRUE,"PAGE010";#N/A,#N/A,TRUE,"PAGE011";#N/A,#N/A,TRUE,"PAGE012";#N/A,#N/A,TRUE,"PAGE013"}</definedName>
    <definedName name="xxaa" localSheetId="12">BlankMacro1</definedName>
    <definedName name="xxaa" localSheetId="14">BlankMacro1</definedName>
    <definedName name="xxaa" localSheetId="13">BlankMacro1</definedName>
    <definedName name="xxaa" localSheetId="20">BlankMacro1</definedName>
    <definedName name="xxaa" localSheetId="19">BlankMacro1</definedName>
    <definedName name="xxaa" localSheetId="15">BlankMacro1</definedName>
    <definedName name="xxaa" localSheetId="17">BlankMacro1</definedName>
    <definedName name="xxaa" localSheetId="16">BlankMacro1</definedName>
    <definedName name="xxaa" localSheetId="18">BlankMacro1</definedName>
    <definedName name="xxaa" localSheetId="4">BlankMacro1</definedName>
    <definedName name="xxaa">BlankMacro1</definedName>
    <definedName name="xxx" localSheetId="12">#REF!</definedName>
    <definedName name="xxx" localSheetId="14">#REF!</definedName>
    <definedName name="xxx" localSheetId="13">#REF!</definedName>
    <definedName name="xxx" localSheetId="20">#REF!</definedName>
    <definedName name="xxx" localSheetId="19">#REF!</definedName>
    <definedName name="xxx" localSheetId="15">#REF!</definedName>
    <definedName name="xxx" localSheetId="17">#REF!</definedName>
    <definedName name="xxx" localSheetId="16">#REF!</definedName>
    <definedName name="xxx" localSheetId="18">#REF!</definedName>
    <definedName name="xxx">#REF!</definedName>
    <definedName name="xxxx" localSheetId="12" hidden="1">{#N/A,#N/A,FALSE,"표지목차"}</definedName>
    <definedName name="xxxx" localSheetId="14" hidden="1">{#N/A,#N/A,FALSE,"표지목차"}</definedName>
    <definedName name="xxxx" localSheetId="13" hidden="1">{#N/A,#N/A,FALSE,"표지목차"}</definedName>
    <definedName name="xxxx" localSheetId="20" hidden="1">{#N/A,#N/A,FALSE,"표지목차"}</definedName>
    <definedName name="xxxx" localSheetId="22" hidden="1">{#N/A,#N/A,FALSE,"표지목차"}</definedName>
    <definedName name="xxxx" localSheetId="25" hidden="1">{#N/A,#N/A,FALSE,"표지목차"}</definedName>
    <definedName name="xxxx" localSheetId="19" hidden="1">{#N/A,#N/A,FALSE,"표지목차"}</definedName>
    <definedName name="xxxx" localSheetId="15" hidden="1">{#N/A,#N/A,FALSE,"표지목차"}</definedName>
    <definedName name="xxxx" localSheetId="17" hidden="1">{#N/A,#N/A,FALSE,"표지목차"}</definedName>
    <definedName name="xxxx" localSheetId="16" hidden="1">{#N/A,#N/A,FALSE,"표지목차"}</definedName>
    <definedName name="xxxx" localSheetId="18" hidden="1">{#N/A,#N/A,FALSE,"표지목차"}</definedName>
    <definedName name="xxxx" localSheetId="4" hidden="1">{#N/A,#N/A,FALSE,"표지목차"}</definedName>
    <definedName name="xxxx" hidden="1">{#N/A,#N/A,FALSE,"표지목차"}</definedName>
    <definedName name="xxxxc" localSheetId="12" hidden="1">{#N/A,#N/A,FALSE,"조골재"}</definedName>
    <definedName name="xxxxc" localSheetId="14" hidden="1">{#N/A,#N/A,FALSE,"조골재"}</definedName>
    <definedName name="xxxxc" localSheetId="13" hidden="1">{#N/A,#N/A,FALSE,"조골재"}</definedName>
    <definedName name="xxxxc" localSheetId="20" hidden="1">{#N/A,#N/A,FALSE,"조골재"}</definedName>
    <definedName name="xxxxc" localSheetId="22" hidden="1">{#N/A,#N/A,FALSE,"조골재"}</definedName>
    <definedName name="xxxxc" localSheetId="25" hidden="1">{#N/A,#N/A,FALSE,"조골재"}</definedName>
    <definedName name="xxxxc" localSheetId="19" hidden="1">{#N/A,#N/A,FALSE,"조골재"}</definedName>
    <definedName name="xxxxc" localSheetId="15" hidden="1">{#N/A,#N/A,FALSE,"조골재"}</definedName>
    <definedName name="xxxxc" localSheetId="17" hidden="1">{#N/A,#N/A,FALSE,"조골재"}</definedName>
    <definedName name="xxxxc" localSheetId="16" hidden="1">{#N/A,#N/A,FALSE,"조골재"}</definedName>
    <definedName name="xxxxc" localSheetId="18" hidden="1">{#N/A,#N/A,FALSE,"조골재"}</definedName>
    <definedName name="xxxxc" localSheetId="4" hidden="1">{#N/A,#N/A,FALSE,"조골재"}</definedName>
    <definedName name="xxxxc" hidden="1">{#N/A,#N/A,FALSE,"조골재"}</definedName>
    <definedName name="y" localSheetId="12" hidden="1">{#N/A,#N/A,FALSE,"포장단가"}</definedName>
    <definedName name="y" localSheetId="14" hidden="1">{#N/A,#N/A,FALSE,"포장단가"}</definedName>
    <definedName name="y" localSheetId="13" hidden="1">{#N/A,#N/A,FALSE,"포장단가"}</definedName>
    <definedName name="y" localSheetId="20" hidden="1">{#N/A,#N/A,FALSE,"포장단가"}</definedName>
    <definedName name="y" localSheetId="22" hidden="1">{#N/A,#N/A,FALSE,"포장단가"}</definedName>
    <definedName name="y" localSheetId="25" hidden="1">{#N/A,#N/A,FALSE,"포장단가"}</definedName>
    <definedName name="y" localSheetId="19" hidden="1">{#N/A,#N/A,FALSE,"포장단가"}</definedName>
    <definedName name="y" localSheetId="15" hidden="1">{#N/A,#N/A,FALSE,"포장단가"}</definedName>
    <definedName name="y" localSheetId="17" hidden="1">{#N/A,#N/A,FALSE,"포장단가"}</definedName>
    <definedName name="y" localSheetId="16" hidden="1">{#N/A,#N/A,FALSE,"포장단가"}</definedName>
    <definedName name="y" localSheetId="18" hidden="1">{#N/A,#N/A,FALSE,"포장단가"}</definedName>
    <definedName name="y" localSheetId="4" hidden="1">{#N/A,#N/A,FALSE,"포장단가"}</definedName>
    <definedName name="y" hidden="1">{#N/A,#N/A,FALSE,"포장단가"}</definedName>
    <definedName name="Y.S.KIM" localSheetId="12">#REF!,#REF!,#REF!,#REF!,#REF!,#REF!,#REF!,#REF!,#REF!,#REF!,#REF!,#REF!,#REF!,#REF!,#REF!,#REF!,#REF!,#REF!,#REF!</definedName>
    <definedName name="Y.S.KIM" localSheetId="14">#REF!,#REF!,#REF!,#REF!,#REF!,#REF!,#REF!,#REF!,#REF!,#REF!,#REF!,#REF!,#REF!,#REF!,#REF!,#REF!,#REF!,#REF!,#REF!</definedName>
    <definedName name="Y.S.KIM" localSheetId="13">#REF!,#REF!,#REF!,#REF!,#REF!,#REF!,#REF!,#REF!,#REF!,#REF!,#REF!,#REF!,#REF!,#REF!,#REF!,#REF!,#REF!,#REF!,#REF!</definedName>
    <definedName name="Y.S.KIM" localSheetId="20">#REF!,#REF!,#REF!,#REF!,#REF!,#REF!,#REF!,#REF!,#REF!,#REF!,#REF!,#REF!,#REF!,#REF!,#REF!,#REF!,#REF!,#REF!,#REF!</definedName>
    <definedName name="Y.S.KIM" localSheetId="19">#REF!,#REF!,#REF!,#REF!,#REF!,#REF!,#REF!,#REF!,#REF!,#REF!,#REF!,#REF!,#REF!,#REF!,#REF!,#REF!,#REF!,#REF!,#REF!</definedName>
    <definedName name="Y.S.KIM" localSheetId="15">#REF!,#REF!,#REF!,#REF!,#REF!,#REF!,#REF!,#REF!,#REF!,#REF!,#REF!,#REF!,#REF!,#REF!,#REF!,#REF!,#REF!,#REF!,#REF!</definedName>
    <definedName name="Y.S.KIM" localSheetId="17">#REF!,#REF!,#REF!,#REF!,#REF!,#REF!,#REF!,#REF!,#REF!,#REF!,#REF!,#REF!,#REF!,#REF!,#REF!,#REF!,#REF!,#REF!,#REF!</definedName>
    <definedName name="Y.S.KIM" localSheetId="16">#REF!,#REF!,#REF!,#REF!,#REF!,#REF!,#REF!,#REF!,#REF!,#REF!,#REF!,#REF!,#REF!,#REF!,#REF!,#REF!,#REF!,#REF!,#REF!</definedName>
    <definedName name="Y.S.KIM" localSheetId="18">#REF!,#REF!,#REF!,#REF!,#REF!,#REF!,#REF!,#REF!,#REF!,#REF!,#REF!,#REF!,#REF!,#REF!,#REF!,#REF!,#REF!,#REF!,#REF!</definedName>
    <definedName name="Y.S.KIM">#REF!,#REF!,#REF!,#REF!,#REF!,#REF!,#REF!,#REF!,#REF!,#REF!,#REF!,#REF!,#REF!,#REF!,#REF!,#REF!,#REF!,#REF!,#REF!</definedName>
    <definedName name="y5bewy5vgr" localSheetId="20" hidden="1">{#N/A,#N/A,FALSE,"운반시간"}</definedName>
    <definedName name="y5bewy5vgr" localSheetId="4" hidden="1">{#N/A,#N/A,FALSE,"운반시간"}</definedName>
    <definedName name="y5bewy5vgr" hidden="1">{#N/A,#N/A,FALSE,"운반시간"}</definedName>
    <definedName name="yey" localSheetId="12" hidden="1">{#N/A,#N/A,FALSE,"2~8번"}</definedName>
    <definedName name="yey" localSheetId="14" hidden="1">{#N/A,#N/A,FALSE,"2~8번"}</definedName>
    <definedName name="yey" localSheetId="13" hidden="1">{#N/A,#N/A,FALSE,"2~8번"}</definedName>
    <definedName name="yey" localSheetId="20" hidden="1">{#N/A,#N/A,FALSE,"2~8번"}</definedName>
    <definedName name="yey" localSheetId="22" hidden="1">{#N/A,#N/A,FALSE,"2~8번"}</definedName>
    <definedName name="yey" localSheetId="25" hidden="1">{#N/A,#N/A,FALSE,"2~8번"}</definedName>
    <definedName name="yey" localSheetId="19" hidden="1">{#N/A,#N/A,FALSE,"2~8번"}</definedName>
    <definedName name="yey" localSheetId="15" hidden="1">{#N/A,#N/A,FALSE,"2~8번"}</definedName>
    <definedName name="yey" localSheetId="17" hidden="1">{#N/A,#N/A,FALSE,"2~8번"}</definedName>
    <definedName name="yey" localSheetId="16" hidden="1">{#N/A,#N/A,FALSE,"2~8번"}</definedName>
    <definedName name="yey" localSheetId="18" hidden="1">{#N/A,#N/A,FALSE,"2~8번"}</definedName>
    <definedName name="yey" localSheetId="4" hidden="1">{#N/A,#N/A,FALSE,"2~8번"}</definedName>
    <definedName name="yey" hidden="1">{#N/A,#N/A,FALSE,"2~8번"}</definedName>
    <definedName name="YFU" localSheetId="20" hidden="1">{"'용역비'!$A$4:$C$8"}</definedName>
    <definedName name="YFU" localSheetId="4" hidden="1">{"'용역비'!$A$4:$C$8"}</definedName>
    <definedName name="YFU" hidden="1">{"'용역비'!$A$4:$C$8"}</definedName>
    <definedName name="YGFHV" localSheetId="20" hidden="1">{#N/A,#N/A,FALSE,"배수1"}</definedName>
    <definedName name="YGFHV" localSheetId="4" hidden="1">{#N/A,#N/A,FALSE,"배수1"}</definedName>
    <definedName name="YGFHV" hidden="1">{#N/A,#N/A,FALSE,"배수1"}</definedName>
    <definedName name="yjj" localSheetId="12" hidden="1">{#N/A,#N/A,FALSE,"포장단가"}</definedName>
    <definedName name="yjj" localSheetId="14" hidden="1">{#N/A,#N/A,FALSE,"포장단가"}</definedName>
    <definedName name="yjj" localSheetId="13" hidden="1">{#N/A,#N/A,FALSE,"포장단가"}</definedName>
    <definedName name="yjj" localSheetId="20" hidden="1">{#N/A,#N/A,FALSE,"포장단가"}</definedName>
    <definedName name="yjj" localSheetId="22" hidden="1">{#N/A,#N/A,FALSE,"포장단가"}</definedName>
    <definedName name="yjj" localSheetId="25" hidden="1">{#N/A,#N/A,FALSE,"포장단가"}</definedName>
    <definedName name="yjj" localSheetId="19" hidden="1">{#N/A,#N/A,FALSE,"포장단가"}</definedName>
    <definedName name="yjj" localSheetId="15" hidden="1">{#N/A,#N/A,FALSE,"포장단가"}</definedName>
    <definedName name="yjj" localSheetId="17" hidden="1">{#N/A,#N/A,FALSE,"포장단가"}</definedName>
    <definedName name="yjj" localSheetId="16" hidden="1">{#N/A,#N/A,FALSE,"포장단가"}</definedName>
    <definedName name="yjj" localSheetId="18" hidden="1">{#N/A,#N/A,FALSE,"포장단가"}</definedName>
    <definedName name="yjj" localSheetId="4" hidden="1">{#N/A,#N/A,FALSE,"포장단가"}</definedName>
    <definedName name="yjj" hidden="1">{#N/A,#N/A,FALSE,"포장단가"}</definedName>
    <definedName name="ykjyukuy" localSheetId="20" hidden="1">{#N/A,#N/A,FALSE,"현장 NCR 분석";#N/A,#N/A,FALSE,"현장품질감사";#N/A,#N/A,FALSE,"현장품질감사"}</definedName>
    <definedName name="ykjyukuy" localSheetId="4" hidden="1">{#N/A,#N/A,FALSE,"현장 NCR 분석";#N/A,#N/A,FALSE,"현장품질감사";#N/A,#N/A,FALSE,"현장품질감사"}</definedName>
    <definedName name="ykjyukuy" hidden="1">{#N/A,#N/A,FALSE,"현장 NCR 분석";#N/A,#N/A,FALSE,"현장품질감사";#N/A,#N/A,FALSE,"현장품질감사"}</definedName>
    <definedName name="YL" localSheetId="20" hidden="1">{"'용역비'!$A$4:$C$8"}</definedName>
    <definedName name="YL" localSheetId="4" hidden="1">{"'용역비'!$A$4:$C$8"}</definedName>
    <definedName name="YL" hidden="1">{"'용역비'!$A$4:$C$8"}</definedName>
    <definedName name="YOO" localSheetId="12">#REF!</definedName>
    <definedName name="YOO" localSheetId="14">#REF!</definedName>
    <definedName name="YOO" localSheetId="13">#REF!</definedName>
    <definedName name="YOO" localSheetId="19">#REF!</definedName>
    <definedName name="YOO">'[1]01'!#REF!</definedName>
    <definedName name="yoo10" localSheetId="12">#REF!</definedName>
    <definedName name="yoo10" localSheetId="14">#REF!</definedName>
    <definedName name="yoo10" localSheetId="13">#REF!</definedName>
    <definedName name="yoo10" localSheetId="19">#REF!</definedName>
    <definedName name="yoo10">#REF!</definedName>
    <definedName name="yoo2" localSheetId="12">#REF!</definedName>
    <definedName name="yoo2" localSheetId="14">#REF!</definedName>
    <definedName name="yoo2" localSheetId="13">#REF!</definedName>
    <definedName name="yoo2" localSheetId="19">#REF!</definedName>
    <definedName name="yoo2">#REF!</definedName>
    <definedName name="yoo3" localSheetId="12">#REF!</definedName>
    <definedName name="yoo3" localSheetId="14">#REF!</definedName>
    <definedName name="yoo3" localSheetId="13">#REF!</definedName>
    <definedName name="yoo3" localSheetId="19">#REF!</definedName>
    <definedName name="yoo3">#REF!</definedName>
    <definedName name="yoo4">#REF!</definedName>
    <definedName name="YOO5" localSheetId="12">#REF!</definedName>
    <definedName name="YOO5" localSheetId="14">#REF!</definedName>
    <definedName name="YOO5" localSheetId="13">#REF!</definedName>
    <definedName name="YOO5" localSheetId="19">#REF!</definedName>
    <definedName name="YOO5">'[1]01'!#REF!</definedName>
    <definedName name="YOO6" localSheetId="12">#REF!</definedName>
    <definedName name="YOO6" localSheetId="14">#REF!</definedName>
    <definedName name="YOO6" localSheetId="13">#REF!</definedName>
    <definedName name="YOO6" localSheetId="19">#REF!</definedName>
    <definedName name="YOO6">'[1]01'!#REF!</definedName>
    <definedName name="YOO7" localSheetId="12">#REF!</definedName>
    <definedName name="YOO7" localSheetId="14">#REF!</definedName>
    <definedName name="YOO7" localSheetId="13">#REF!</definedName>
    <definedName name="YOO7" localSheetId="19">#REF!</definedName>
    <definedName name="YOO7">'[1]01'!#REF!</definedName>
    <definedName name="yoo8" localSheetId="12">#REF!</definedName>
    <definedName name="yoo8" localSheetId="14">#REF!</definedName>
    <definedName name="yoo8" localSheetId="13">#REF!</definedName>
    <definedName name="yoo8" localSheetId="19">#REF!</definedName>
    <definedName name="yoo8">#REF!</definedName>
    <definedName name="YOO9" localSheetId="12">#REF!</definedName>
    <definedName name="YOO9" localSheetId="14">#REF!</definedName>
    <definedName name="YOO9" localSheetId="13">#REF!</definedName>
    <definedName name="YOO9" localSheetId="19">#REF!</definedName>
    <definedName name="YOO9">'[1]01'!#REF!</definedName>
    <definedName name="YOON" localSheetId="12">#REF!</definedName>
    <definedName name="YOON" localSheetId="14">#REF!</definedName>
    <definedName name="YOON" localSheetId="13">#REF!</definedName>
    <definedName name="YOON" localSheetId="19">#REF!</definedName>
    <definedName name="YOON">'[1]01'!#REF!</definedName>
    <definedName name="YOON2" localSheetId="12">#REF!</definedName>
    <definedName name="YOON2" localSheetId="14">#REF!</definedName>
    <definedName name="YOON2" localSheetId="13">#REF!</definedName>
    <definedName name="YOON2" localSheetId="19">#REF!</definedName>
    <definedName name="YOON2">'[1]01'!#REF!</definedName>
    <definedName name="YOON3" localSheetId="12">#REF!</definedName>
    <definedName name="YOON3" localSheetId="14">#REF!</definedName>
    <definedName name="YOON3" localSheetId="13">#REF!</definedName>
    <definedName name="YOON3" localSheetId="19">#REF!</definedName>
    <definedName name="YOON3">'[1]01'!#REF!</definedName>
    <definedName name="YOON4" localSheetId="12">#REF!</definedName>
    <definedName name="YOON4" localSheetId="14">#REF!</definedName>
    <definedName name="YOON4" localSheetId="13">#REF!</definedName>
    <definedName name="YOON4" localSheetId="19">#REF!</definedName>
    <definedName name="YOON4">'[1]01'!#REF!</definedName>
    <definedName name="yreyrty" localSheetId="12" hidden="1">{#N/A,#N/A,FALSE,"골재소요량";#N/A,#N/A,FALSE,"골재소요량"}</definedName>
    <definedName name="yreyrty" localSheetId="14" hidden="1">{#N/A,#N/A,FALSE,"골재소요량";#N/A,#N/A,FALSE,"골재소요량"}</definedName>
    <definedName name="yreyrty" localSheetId="13" hidden="1">{#N/A,#N/A,FALSE,"골재소요량";#N/A,#N/A,FALSE,"골재소요량"}</definedName>
    <definedName name="yreyrty" localSheetId="20" hidden="1">{#N/A,#N/A,FALSE,"골재소요량";#N/A,#N/A,FALSE,"골재소요량"}</definedName>
    <definedName name="yreyrty" localSheetId="22" hidden="1">{#N/A,#N/A,FALSE,"골재소요량";#N/A,#N/A,FALSE,"골재소요량"}</definedName>
    <definedName name="yreyrty" localSheetId="25" hidden="1">{#N/A,#N/A,FALSE,"골재소요량";#N/A,#N/A,FALSE,"골재소요량"}</definedName>
    <definedName name="yreyrty" localSheetId="19" hidden="1">{#N/A,#N/A,FALSE,"골재소요량";#N/A,#N/A,FALSE,"골재소요량"}</definedName>
    <definedName name="yreyrty" localSheetId="15" hidden="1">{#N/A,#N/A,FALSE,"골재소요량";#N/A,#N/A,FALSE,"골재소요량"}</definedName>
    <definedName name="yreyrty" localSheetId="17" hidden="1">{#N/A,#N/A,FALSE,"골재소요량";#N/A,#N/A,FALSE,"골재소요량"}</definedName>
    <definedName name="yreyrty" localSheetId="16" hidden="1">{#N/A,#N/A,FALSE,"골재소요량";#N/A,#N/A,FALSE,"골재소요량"}</definedName>
    <definedName name="yreyrty" localSheetId="18" hidden="1">{#N/A,#N/A,FALSE,"골재소요량";#N/A,#N/A,FALSE,"골재소요량"}</definedName>
    <definedName name="yreyrty" localSheetId="4" hidden="1">{#N/A,#N/A,FALSE,"골재소요량";#N/A,#N/A,FALSE,"골재소요량"}</definedName>
    <definedName name="yreyrty" hidden="1">{#N/A,#N/A,FALSE,"골재소요량";#N/A,#N/A,FALSE,"골재소요량"}</definedName>
    <definedName name="ytujryuj" localSheetId="12" hidden="1">{"SJ - 기본 보기",#N/A,FALSE,"공사별 외주견적"}</definedName>
    <definedName name="ytujryuj" localSheetId="14" hidden="1">{"SJ - 기본 보기",#N/A,FALSE,"공사별 외주견적"}</definedName>
    <definedName name="ytujryuj" localSheetId="13" hidden="1">{"SJ - 기본 보기",#N/A,FALSE,"공사별 외주견적"}</definedName>
    <definedName name="ytujryuj" localSheetId="20" hidden="1">{"SJ - 기본 보기",#N/A,FALSE,"공사별 외주견적"}</definedName>
    <definedName name="ytujryuj" localSheetId="22" hidden="1">{"SJ - 기본 보기",#N/A,FALSE,"공사별 외주견적"}</definedName>
    <definedName name="ytujryuj" localSheetId="25" hidden="1">{"SJ - 기본 보기",#N/A,FALSE,"공사별 외주견적"}</definedName>
    <definedName name="ytujryuj" localSheetId="19" hidden="1">{"SJ - 기본 보기",#N/A,FALSE,"공사별 외주견적"}</definedName>
    <definedName name="ytujryuj" localSheetId="15" hidden="1">{"SJ - 기본 보기",#N/A,FALSE,"공사별 외주견적"}</definedName>
    <definedName name="ytujryuj" localSheetId="17" hidden="1">{"SJ - 기본 보기",#N/A,FALSE,"공사별 외주견적"}</definedName>
    <definedName name="ytujryuj" localSheetId="16" hidden="1">{"SJ - 기본 보기",#N/A,FALSE,"공사별 외주견적"}</definedName>
    <definedName name="ytujryuj" localSheetId="18" hidden="1">{"SJ - 기본 보기",#N/A,FALSE,"공사별 외주견적"}</definedName>
    <definedName name="ytujryuj" localSheetId="4" hidden="1">{"SJ - 기본 보기",#N/A,FALSE,"공사별 외주견적"}</definedName>
    <definedName name="ytujryuj" hidden="1">{"SJ - 기본 보기",#N/A,FALSE,"공사별 외주견적"}</definedName>
    <definedName name="yu" localSheetId="20" hidden="1">{"'용역비'!$A$4:$C$8"}</definedName>
    <definedName name="yu" localSheetId="4" hidden="1">{"'용역비'!$A$4:$C$8"}</definedName>
    <definedName name="yu" hidden="1">{"'용역비'!$A$4:$C$8"}</definedName>
    <definedName name="YUK" localSheetId="20" hidden="1">{"'용역비'!$A$4:$C$8"}</definedName>
    <definedName name="YUK" localSheetId="4" hidden="1">{"'용역비'!$A$4:$C$8"}</definedName>
    <definedName name="YUK" hidden="1">{"'용역비'!$A$4:$C$8"}</definedName>
    <definedName name="YUKOI" localSheetId="20" hidden="1">{"'용역비'!$A$4:$C$8"}</definedName>
    <definedName name="YUKOI" localSheetId="4" hidden="1">{"'용역비'!$A$4:$C$8"}</definedName>
    <definedName name="YUKOI" hidden="1">{"'용역비'!$A$4:$C$8"}</definedName>
    <definedName name="yuy" localSheetId="20" hidden="1">{#N/A,#N/A,FALSE,"단가표지"}</definedName>
    <definedName name="yuy" localSheetId="4" hidden="1">{#N/A,#N/A,FALSE,"단가표지"}</definedName>
    <definedName name="yuy" hidden="1">{#N/A,#N/A,FALSE,"단가표지"}</definedName>
    <definedName name="YUYUY" localSheetId="12" hidden="1">{#N/A,#N/A,FALSE,"혼합골재"}</definedName>
    <definedName name="YUYUY" localSheetId="14" hidden="1">{#N/A,#N/A,FALSE,"혼합골재"}</definedName>
    <definedName name="YUYUY" localSheetId="13" hidden="1">{#N/A,#N/A,FALSE,"혼합골재"}</definedName>
    <definedName name="YUYUY" localSheetId="20" hidden="1">{#N/A,#N/A,FALSE,"혼합골재"}</definedName>
    <definedName name="YUYUY" localSheetId="22" hidden="1">{#N/A,#N/A,FALSE,"혼합골재"}</definedName>
    <definedName name="YUYUY" localSheetId="25" hidden="1">{#N/A,#N/A,FALSE,"혼합골재"}</definedName>
    <definedName name="YUYUY" localSheetId="19" hidden="1">{#N/A,#N/A,FALSE,"혼합골재"}</definedName>
    <definedName name="YUYUY" localSheetId="15" hidden="1">{#N/A,#N/A,FALSE,"혼합골재"}</definedName>
    <definedName name="YUYUY" localSheetId="17" hidden="1">{#N/A,#N/A,FALSE,"혼합골재"}</definedName>
    <definedName name="YUYUY" localSheetId="16" hidden="1">{#N/A,#N/A,FALSE,"혼합골재"}</definedName>
    <definedName name="YUYUY" localSheetId="18" hidden="1">{#N/A,#N/A,FALSE,"혼합골재"}</definedName>
    <definedName name="YUYUY" localSheetId="4" hidden="1">{#N/A,#N/A,FALSE,"혼합골재"}</definedName>
    <definedName name="YUYUY" hidden="1">{#N/A,#N/A,FALSE,"혼합골재"}</definedName>
    <definedName name="yvdfvhd" localSheetId="20" hidden="1">{#N/A,#N/A,FALSE,"이정표"}</definedName>
    <definedName name="yvdfvhd" localSheetId="4" hidden="1">{#N/A,#N/A,FALSE,"이정표"}</definedName>
    <definedName name="yvdfvhd" hidden="1">{#N/A,#N/A,FALSE,"이정표"}</definedName>
    <definedName name="ywrtvwvy" localSheetId="20" hidden="1">{#N/A,#N/A,FALSE,"부대1"}</definedName>
    <definedName name="ywrtvwvy" localSheetId="4" hidden="1">{#N/A,#N/A,FALSE,"부대1"}</definedName>
    <definedName name="ywrtvwvy" hidden="1">{#N/A,#N/A,FALSE,"부대1"}</definedName>
    <definedName name="yy" localSheetId="12" hidden="1">{#N/A,#N/A,FALSE,"단가표지"}</definedName>
    <definedName name="yy" localSheetId="14" hidden="1">{#N/A,#N/A,FALSE,"단가표지"}</definedName>
    <definedName name="yy" localSheetId="13" hidden="1">{#N/A,#N/A,FALSE,"단가표지"}</definedName>
    <definedName name="yy" localSheetId="20" hidden="1">{#N/A,#N/A,FALSE,"단가표지"}</definedName>
    <definedName name="yy" localSheetId="22" hidden="1">{#N/A,#N/A,FALSE,"단가표지"}</definedName>
    <definedName name="yy" localSheetId="25" hidden="1">{#N/A,#N/A,FALSE,"단가표지"}</definedName>
    <definedName name="yy" localSheetId="19" hidden="1">{#N/A,#N/A,FALSE,"단가표지"}</definedName>
    <definedName name="yy" localSheetId="15" hidden="1">{#N/A,#N/A,FALSE,"단가표지"}</definedName>
    <definedName name="yy" localSheetId="17" hidden="1">{#N/A,#N/A,FALSE,"단가표지"}</definedName>
    <definedName name="yy" localSheetId="16" hidden="1">{#N/A,#N/A,FALSE,"단가표지"}</definedName>
    <definedName name="yy" localSheetId="18" hidden="1">{#N/A,#N/A,FALSE,"단가표지"}</definedName>
    <definedName name="yy" localSheetId="4" hidden="1">{#N/A,#N/A,FALSE,"단가표지"}</definedName>
    <definedName name="yy" hidden="1">{#N/A,#N/A,FALSE,"단가표지"}</definedName>
    <definedName name="YYY">#REF!</definedName>
    <definedName name="yyyhh" localSheetId="20" hidden="1">{#N/A,#N/A,FALSE,"현장 NCR 분석";#N/A,#N/A,FALSE,"현장품질감사";#N/A,#N/A,FALSE,"현장품질감사"}</definedName>
    <definedName name="yyyhh" localSheetId="4" hidden="1">{#N/A,#N/A,FALSE,"현장 NCR 분석";#N/A,#N/A,FALSE,"현장품질감사";#N/A,#N/A,FALSE,"현장품질감사"}</definedName>
    <definedName name="yyyhh" hidden="1">{#N/A,#N/A,FALSE,"현장 NCR 분석";#N/A,#N/A,FALSE,"현장품질감사";#N/A,#N/A,FALSE,"현장품질감사"}</definedName>
    <definedName name="yyyyy" localSheetId="20" hidden="1">{#N/A,#N/A,FALSE,"이정표"}</definedName>
    <definedName name="yyyyy" localSheetId="4" hidden="1">{#N/A,#N/A,FALSE,"이정표"}</definedName>
    <definedName name="yyyyy" hidden="1">{#N/A,#N/A,FALSE,"이정표"}</definedName>
    <definedName name="yyyyyy" localSheetId="12" hidden="1">{#N/A,#N/A,FALSE,"조골재"}</definedName>
    <definedName name="yyyyyy" localSheetId="14" hidden="1">{#N/A,#N/A,FALSE,"조골재"}</definedName>
    <definedName name="yyyyyy" localSheetId="13" hidden="1">{#N/A,#N/A,FALSE,"조골재"}</definedName>
    <definedName name="yyyyyy" localSheetId="20" hidden="1">{#N/A,#N/A,FALSE,"조골재"}</definedName>
    <definedName name="yyyyyy" localSheetId="22" hidden="1">{#N/A,#N/A,FALSE,"조골재"}</definedName>
    <definedName name="yyyyyy" localSheetId="25" hidden="1">{#N/A,#N/A,FALSE,"조골재"}</definedName>
    <definedName name="yyyyyy" localSheetId="19" hidden="1">{#N/A,#N/A,FALSE,"조골재"}</definedName>
    <definedName name="yyyyyy" localSheetId="15" hidden="1">{#N/A,#N/A,FALSE,"조골재"}</definedName>
    <definedName name="yyyyyy" localSheetId="17" hidden="1">{#N/A,#N/A,FALSE,"조골재"}</definedName>
    <definedName name="yyyyyy" localSheetId="16" hidden="1">{#N/A,#N/A,FALSE,"조골재"}</definedName>
    <definedName name="yyyyyy" localSheetId="18" hidden="1">{#N/A,#N/A,FALSE,"조골재"}</definedName>
    <definedName name="yyyyyy" localSheetId="4" hidden="1">{#N/A,#N/A,FALSE,"조골재"}</definedName>
    <definedName name="yyyyyy" hidden="1">{#N/A,#N/A,FALSE,"조골재"}</definedName>
    <definedName name="yyyyyyyyyyyy">#REF!</definedName>
    <definedName name="Z" localSheetId="12">BlankMacro1</definedName>
    <definedName name="Z" localSheetId="14">BlankMacro1</definedName>
    <definedName name="Z" localSheetId="13">BlankMacro1</definedName>
    <definedName name="Z" localSheetId="20">BlankMacro1</definedName>
    <definedName name="Z" localSheetId="19">BlankMacro1</definedName>
    <definedName name="Z" localSheetId="15">BlankMacro1</definedName>
    <definedName name="Z" localSheetId="17">BlankMacro1</definedName>
    <definedName name="Z" localSheetId="16">BlankMacro1</definedName>
    <definedName name="Z" localSheetId="18">BlankMacro1</definedName>
    <definedName name="Z" localSheetId="4">BlankMacro1</definedName>
    <definedName name="Z">BlankMacro1</definedName>
    <definedName name="Z_4F74ED08_7DE6_11D4_BC29_005004C1F3AD_.wvu.PrintTitles" hidden="1">#REF!</definedName>
    <definedName name="za" localSheetId="12" hidden="1">#REF!</definedName>
    <definedName name="za" localSheetId="14" hidden="1">#REF!</definedName>
    <definedName name="za" localSheetId="13" hidden="1">#REF!</definedName>
    <definedName name="za" localSheetId="20" hidden="1">[30]실행철강하도!$A$1:$A$4</definedName>
    <definedName name="za" localSheetId="25" hidden="1">[30]실행철강하도!$A$1:$A$4</definedName>
    <definedName name="za" localSheetId="19" hidden="1">#REF!</definedName>
    <definedName name="za" hidden="1">[30]실행철강하도!$A$1:$A$4</definedName>
    <definedName name="zc" localSheetId="20" hidden="1">{#N/A,#N/A,FALSE,"현장 NCR 분석";#N/A,#N/A,FALSE,"현장품질감사";#N/A,#N/A,FALSE,"현장품질감사"}</definedName>
    <definedName name="zc" localSheetId="4" hidden="1">{#N/A,#N/A,FALSE,"현장 NCR 분석";#N/A,#N/A,FALSE,"현장품질감사";#N/A,#N/A,FALSE,"현장품질감사"}</definedName>
    <definedName name="zc" hidden="1">{#N/A,#N/A,FALSE,"현장 NCR 분석";#N/A,#N/A,FALSE,"현장품질감사";#N/A,#N/A,FALSE,"현장품질감사"}</definedName>
    <definedName name="ZSQ" localSheetId="12">BlankMacro1</definedName>
    <definedName name="ZSQ" localSheetId="14">BlankMacro1</definedName>
    <definedName name="ZSQ" localSheetId="13">BlankMacro1</definedName>
    <definedName name="ZSQ" localSheetId="20">BlankMacro1</definedName>
    <definedName name="ZSQ" localSheetId="19">BlankMacro1</definedName>
    <definedName name="ZSQ" localSheetId="15">BlankMacro1</definedName>
    <definedName name="ZSQ" localSheetId="17">BlankMacro1</definedName>
    <definedName name="ZSQ" localSheetId="16">BlankMacro1</definedName>
    <definedName name="ZSQ" localSheetId="18">BlankMacro1</definedName>
    <definedName name="ZSQ" localSheetId="4">BlankMacro1</definedName>
    <definedName name="ZSQ">BlankMacro1</definedName>
    <definedName name="zx" localSheetId="12" hidden="1">#REF!</definedName>
    <definedName name="zx" localSheetId="14" hidden="1">#REF!</definedName>
    <definedName name="zx" localSheetId="13" hidden="1">#REF!</definedName>
    <definedName name="zx" localSheetId="20" hidden="1">[2]노임단가!#REF!</definedName>
    <definedName name="zx" localSheetId="19" hidden="1">#REF!</definedName>
    <definedName name="zx" localSheetId="10" hidden="1">[2]노임단가!#REF!</definedName>
    <definedName name="zx" localSheetId="8" hidden="1">[2]노임단가!#REF!</definedName>
    <definedName name="zx" localSheetId="4" hidden="1">[2]노임단가!#REF!</definedName>
    <definedName name="zx" hidden="1">[2]노임단가!#REF!</definedName>
    <definedName name="ZXC" localSheetId="20" hidden="1">{#N/A,#N/A,FALSE,"이태원철근"}</definedName>
    <definedName name="ZXC" localSheetId="4" hidden="1">{#N/A,#N/A,FALSE,"이태원철근"}</definedName>
    <definedName name="ZXC" hidden="1">{#N/A,#N/A,FALSE,"이태원철근"}</definedName>
    <definedName name="zz" localSheetId="12">#REF!</definedName>
    <definedName name="zz" localSheetId="14">#REF!</definedName>
    <definedName name="zz" localSheetId="13">#REF!</definedName>
    <definedName name="zz" localSheetId="19">#REF!</definedName>
    <definedName name="zz" localSheetId="15">#REF!</definedName>
    <definedName name="zz" localSheetId="17">#REF!</definedName>
    <definedName name="zz" localSheetId="16">#REF!</definedName>
    <definedName name="zz" localSheetId="18">#REF!</definedName>
    <definedName name="zz">#REF!</definedName>
    <definedName name="zzz" localSheetId="12">#REF!</definedName>
    <definedName name="zzz" localSheetId="14">#REF!</definedName>
    <definedName name="zzz" localSheetId="13">#REF!</definedName>
    <definedName name="zzz" localSheetId="19">#REF!</definedName>
    <definedName name="zzz" localSheetId="15">#REF!</definedName>
    <definedName name="zzz" localSheetId="17">#REF!</definedName>
    <definedName name="zzz" localSheetId="16">#REF!</definedName>
    <definedName name="zzz" localSheetId="18">#REF!</definedName>
    <definedName name="zzz">#REF!</definedName>
    <definedName name="zzzz" localSheetId="12">#REF!</definedName>
    <definedName name="zzzz" localSheetId="14">#REF!</definedName>
    <definedName name="zzzz" localSheetId="13">#REF!</definedName>
    <definedName name="zzzz" localSheetId="19">#REF!</definedName>
    <definedName name="zzzz" localSheetId="15">#REF!</definedName>
    <definedName name="zzzz" localSheetId="17">#REF!</definedName>
    <definedName name="zzzz" localSheetId="16">#REF!</definedName>
    <definedName name="zzzz" localSheetId="18">#REF!</definedName>
    <definedName name="zzzz">#REF!</definedName>
    <definedName name="zzzzz">#REF!</definedName>
    <definedName name="zzzzzz">#REF!</definedName>
    <definedName name="zzzzzzzz">#REF!</definedName>
    <definedName name="σCK__160">#REF!</definedName>
    <definedName name="σCK__210">#REF!</definedName>
    <definedName name="σCK__240">#REF!</definedName>
    <definedName name="φ_100">#REF!</definedName>
    <definedName name="ㄱ">#REF!</definedName>
    <definedName name="ㄱㄱ">#REF!</definedName>
    <definedName name="ㄱㄱㄱ">#REF!</definedName>
    <definedName name="ㄱㄱㄱㄱ" localSheetId="12">BlankMacro1</definedName>
    <definedName name="ㄱㄱㄱㄱ" localSheetId="14">BlankMacro1</definedName>
    <definedName name="ㄱㄱㄱㄱ" localSheetId="13">BlankMacro1</definedName>
    <definedName name="ㄱㄱㄱㄱ" localSheetId="20">BlankMacro1</definedName>
    <definedName name="ㄱㄱㄱㄱ" localSheetId="19">BlankMacro1</definedName>
    <definedName name="ㄱㄱㄱㄱ" localSheetId="15">BlankMacro1</definedName>
    <definedName name="ㄱㄱㄱㄱ" localSheetId="17">BlankMacro1</definedName>
    <definedName name="ㄱㄱㄱㄱ" localSheetId="16">BlankMacro1</definedName>
    <definedName name="ㄱㄱㄱㄱ" localSheetId="18">BlankMacro1</definedName>
    <definedName name="ㄱㄱㄱㄱ" localSheetId="4">BlankMacro1</definedName>
    <definedName name="ㄱㄱㄱㄱ">BlankMacro1</definedName>
    <definedName name="ㄱㄱㄱㄱㄱ" localSheetId="12">#REF!</definedName>
    <definedName name="ㄱㄱㄱㄱㄱ" localSheetId="14">#REF!</definedName>
    <definedName name="ㄱㄱㄱㄱㄱ" localSheetId="13">#REF!</definedName>
    <definedName name="ㄱㄱㄱㄱㄱ" localSheetId="20">#REF!</definedName>
    <definedName name="ㄱㄱㄱㄱㄱ" localSheetId="19">#REF!</definedName>
    <definedName name="ㄱㄱㄱㄱㄱ" localSheetId="15">#REF!</definedName>
    <definedName name="ㄱㄱㄱㄱㄱ" localSheetId="17">#REF!</definedName>
    <definedName name="ㄱㄱㄱㄱㄱ" localSheetId="16">#REF!</definedName>
    <definedName name="ㄱㄱㄱㄱㄱ" localSheetId="18">#REF!</definedName>
    <definedName name="ㄱㄱㄱㄱㄱ">#REF!</definedName>
    <definedName name="ㄱㄱㄱㄱㄱㄱ" localSheetId="20" hidden="1">{"'용역비'!$A$4:$C$8"}</definedName>
    <definedName name="ㄱㄱㄱㄱㄱㄱ" localSheetId="4" hidden="1">{"'용역비'!$A$4:$C$8"}</definedName>
    <definedName name="ㄱㄱㄱㄱㄱㄱ" hidden="1">{"'용역비'!$A$4:$C$8"}</definedName>
    <definedName name="ㄱㄱㄱㄱㄱㄱㄱㄱㄱㄱㄱㄱㄱ" localSheetId="12" hidden="1">{#N/A,#N/A,FALSE,"단가표지"}</definedName>
    <definedName name="ㄱㄱㄱㄱㄱㄱㄱㄱㄱㄱㄱㄱㄱ" localSheetId="14" hidden="1">{#N/A,#N/A,FALSE,"단가표지"}</definedName>
    <definedName name="ㄱㄱㄱㄱㄱㄱㄱㄱㄱㄱㄱㄱㄱ" localSheetId="13" hidden="1">{#N/A,#N/A,FALSE,"단가표지"}</definedName>
    <definedName name="ㄱㄱㄱㄱㄱㄱㄱㄱㄱㄱㄱㄱㄱ" localSheetId="20" hidden="1">{#N/A,#N/A,FALSE,"단가표지"}</definedName>
    <definedName name="ㄱㄱㄱㄱㄱㄱㄱㄱㄱㄱㄱㄱㄱ" localSheetId="22" hidden="1">{#N/A,#N/A,FALSE,"단가표지"}</definedName>
    <definedName name="ㄱㄱㄱㄱㄱㄱㄱㄱㄱㄱㄱㄱㄱ" localSheetId="25" hidden="1">{#N/A,#N/A,FALSE,"단가표지"}</definedName>
    <definedName name="ㄱㄱㄱㄱㄱㄱㄱㄱㄱㄱㄱㄱㄱ" localSheetId="19" hidden="1">{#N/A,#N/A,FALSE,"단가표지"}</definedName>
    <definedName name="ㄱㄱㄱㄱㄱㄱㄱㄱㄱㄱㄱㄱㄱ" localSheetId="15" hidden="1">{#N/A,#N/A,FALSE,"단가표지"}</definedName>
    <definedName name="ㄱㄱㄱㄱㄱㄱㄱㄱㄱㄱㄱㄱㄱ" localSheetId="17" hidden="1">{#N/A,#N/A,FALSE,"단가표지"}</definedName>
    <definedName name="ㄱㄱㄱㄱㄱㄱㄱㄱㄱㄱㄱㄱㄱ" localSheetId="16" hidden="1">{#N/A,#N/A,FALSE,"단가표지"}</definedName>
    <definedName name="ㄱㄱㄱㄱㄱㄱㄱㄱㄱㄱㄱㄱㄱ" localSheetId="18" hidden="1">{#N/A,#N/A,FALSE,"단가표지"}</definedName>
    <definedName name="ㄱㄱㄱㄱㄱㄱㄱㄱㄱㄱㄱㄱㄱ" localSheetId="4" hidden="1">{#N/A,#N/A,FALSE,"단가표지"}</definedName>
    <definedName name="ㄱㄱㄱㄱㄱㄱㄱㄱㄱㄱㄱㄱㄱ" hidden="1">{#N/A,#N/A,FALSE,"단가표지"}</definedName>
    <definedName name="ㄱㄱㄱㄱㄱㄱㄱㄱㄱㄱㄱㄱㄱㄱㄱㄱ" localSheetId="12" hidden="1">{#N/A,#N/A,FALSE,"골재소요량";#N/A,#N/A,FALSE,"골재소요량"}</definedName>
    <definedName name="ㄱㄱㄱㄱㄱㄱㄱㄱㄱㄱㄱㄱㄱㄱㄱㄱ" localSheetId="14" hidden="1">{#N/A,#N/A,FALSE,"골재소요량";#N/A,#N/A,FALSE,"골재소요량"}</definedName>
    <definedName name="ㄱㄱㄱㄱㄱㄱㄱㄱㄱㄱㄱㄱㄱㄱㄱㄱ" localSheetId="13" hidden="1">{#N/A,#N/A,FALSE,"골재소요량";#N/A,#N/A,FALSE,"골재소요량"}</definedName>
    <definedName name="ㄱㄱㄱㄱㄱㄱㄱㄱㄱㄱㄱㄱㄱㄱㄱㄱ" localSheetId="20" hidden="1">{#N/A,#N/A,FALSE,"골재소요량";#N/A,#N/A,FALSE,"골재소요량"}</definedName>
    <definedName name="ㄱㄱㄱㄱㄱㄱㄱㄱㄱㄱㄱㄱㄱㄱㄱㄱ" localSheetId="22" hidden="1">{#N/A,#N/A,FALSE,"골재소요량";#N/A,#N/A,FALSE,"골재소요량"}</definedName>
    <definedName name="ㄱㄱㄱㄱㄱㄱㄱㄱㄱㄱㄱㄱㄱㄱㄱㄱ" localSheetId="25" hidden="1">{#N/A,#N/A,FALSE,"골재소요량";#N/A,#N/A,FALSE,"골재소요량"}</definedName>
    <definedName name="ㄱㄱㄱㄱㄱㄱㄱㄱㄱㄱㄱㄱㄱㄱㄱㄱ" localSheetId="19" hidden="1">{#N/A,#N/A,FALSE,"골재소요량";#N/A,#N/A,FALSE,"골재소요량"}</definedName>
    <definedName name="ㄱㄱㄱㄱㄱㄱㄱㄱㄱㄱㄱㄱㄱㄱㄱㄱ" localSheetId="15" hidden="1">{#N/A,#N/A,FALSE,"골재소요량";#N/A,#N/A,FALSE,"골재소요량"}</definedName>
    <definedName name="ㄱㄱㄱㄱㄱㄱㄱㄱㄱㄱㄱㄱㄱㄱㄱㄱ" localSheetId="17" hidden="1">{#N/A,#N/A,FALSE,"골재소요량";#N/A,#N/A,FALSE,"골재소요량"}</definedName>
    <definedName name="ㄱㄱㄱㄱㄱㄱㄱㄱㄱㄱㄱㄱㄱㄱㄱㄱ" localSheetId="16" hidden="1">{#N/A,#N/A,FALSE,"골재소요량";#N/A,#N/A,FALSE,"골재소요량"}</definedName>
    <definedName name="ㄱㄱㄱㄱㄱㄱㄱㄱㄱㄱㄱㄱㄱㄱㄱㄱ" localSheetId="18" hidden="1">{#N/A,#N/A,FALSE,"골재소요량";#N/A,#N/A,FALSE,"골재소요량"}</definedName>
    <definedName name="ㄱㄱㄱㄱㄱㄱㄱㄱㄱㄱㄱㄱㄱㄱㄱㄱ" localSheetId="4" hidden="1">{#N/A,#N/A,FALSE,"골재소요량";#N/A,#N/A,FALSE,"골재소요량"}</definedName>
    <definedName name="ㄱㄱㄱㄱㄱㄱㄱㄱㄱㄱㄱㄱㄱㄱㄱㄱ" hidden="1">{#N/A,#N/A,FALSE,"골재소요량";#N/A,#N/A,FALSE,"골재소요량"}</definedName>
    <definedName name="ㄱㄱㄱㄱㄱㄱㄱㄱㄱㄱㄱㄱㄱㄱㄱㄱㄱㄱ" localSheetId="12" hidden="1">{#N/A,#N/A,FALSE,"조골재"}</definedName>
    <definedName name="ㄱㄱㄱㄱㄱㄱㄱㄱㄱㄱㄱㄱㄱㄱㄱㄱㄱㄱ" localSheetId="14" hidden="1">{#N/A,#N/A,FALSE,"조골재"}</definedName>
    <definedName name="ㄱㄱㄱㄱㄱㄱㄱㄱㄱㄱㄱㄱㄱㄱㄱㄱㄱㄱ" localSheetId="13" hidden="1">{#N/A,#N/A,FALSE,"조골재"}</definedName>
    <definedName name="ㄱㄱㄱㄱㄱㄱㄱㄱㄱㄱㄱㄱㄱㄱㄱㄱㄱㄱ" localSheetId="20" hidden="1">{#N/A,#N/A,FALSE,"조골재"}</definedName>
    <definedName name="ㄱㄱㄱㄱㄱㄱㄱㄱㄱㄱㄱㄱㄱㄱㄱㄱㄱㄱ" localSheetId="22" hidden="1">{#N/A,#N/A,FALSE,"조골재"}</definedName>
    <definedName name="ㄱㄱㄱㄱㄱㄱㄱㄱㄱㄱㄱㄱㄱㄱㄱㄱㄱㄱ" localSheetId="25" hidden="1">{#N/A,#N/A,FALSE,"조골재"}</definedName>
    <definedName name="ㄱㄱㄱㄱㄱㄱㄱㄱㄱㄱㄱㄱㄱㄱㄱㄱㄱㄱ" localSheetId="19" hidden="1">{#N/A,#N/A,FALSE,"조골재"}</definedName>
    <definedName name="ㄱㄱㄱㄱㄱㄱㄱㄱㄱㄱㄱㄱㄱㄱㄱㄱㄱㄱ" localSheetId="15" hidden="1">{#N/A,#N/A,FALSE,"조골재"}</definedName>
    <definedName name="ㄱㄱㄱㄱㄱㄱㄱㄱㄱㄱㄱㄱㄱㄱㄱㄱㄱㄱ" localSheetId="17" hidden="1">{#N/A,#N/A,FALSE,"조골재"}</definedName>
    <definedName name="ㄱㄱㄱㄱㄱㄱㄱㄱㄱㄱㄱㄱㄱㄱㄱㄱㄱㄱ" localSheetId="16" hidden="1">{#N/A,#N/A,FALSE,"조골재"}</definedName>
    <definedName name="ㄱㄱㄱㄱㄱㄱㄱㄱㄱㄱㄱㄱㄱㄱㄱㄱㄱㄱ" localSheetId="18" hidden="1">{#N/A,#N/A,FALSE,"조골재"}</definedName>
    <definedName name="ㄱㄱㄱㄱㄱㄱㄱㄱㄱㄱㄱㄱㄱㄱㄱㄱㄱㄱ" localSheetId="4" hidden="1">{#N/A,#N/A,FALSE,"조골재"}</definedName>
    <definedName name="ㄱㄱㄱㄱㄱㄱㄱㄱㄱㄱㄱㄱㄱㄱㄱㄱㄱㄱ" hidden="1">{#N/A,#N/A,FALSE,"조골재"}</definedName>
    <definedName name="ㄱㄱㄷㄱㄷㄱㄱ" localSheetId="20" hidden="1">{#N/A,#N/A,FALSE,"현장 NCR 분석";#N/A,#N/A,FALSE,"현장품질감사";#N/A,#N/A,FALSE,"현장품질감사"}</definedName>
    <definedName name="ㄱㄱㄷㄱㄷㄱㄱ" localSheetId="4" hidden="1">{#N/A,#N/A,FALSE,"현장 NCR 분석";#N/A,#N/A,FALSE,"현장품질감사";#N/A,#N/A,FALSE,"현장품질감사"}</definedName>
    <definedName name="ㄱㄱㄷㄱㄷㄱㄱ" hidden="1">{#N/A,#N/A,FALSE,"현장 NCR 분석";#N/A,#N/A,FALSE,"현장품질감사";#N/A,#N/A,FALSE,"현장품질감사"}</definedName>
    <definedName name="ㄱㄳㄳ" localSheetId="12" hidden="1">{#N/A,#N/A,FALSE,"2~8번"}</definedName>
    <definedName name="ㄱㄳㄳ" localSheetId="14" hidden="1">{#N/A,#N/A,FALSE,"2~8번"}</definedName>
    <definedName name="ㄱㄳㄳ" localSheetId="13" hidden="1">{#N/A,#N/A,FALSE,"2~8번"}</definedName>
    <definedName name="ㄱㄳㄳ" localSheetId="20" hidden="1">{#N/A,#N/A,FALSE,"2~8번"}</definedName>
    <definedName name="ㄱㄳㄳ" localSheetId="22" hidden="1">{#N/A,#N/A,FALSE,"2~8번"}</definedName>
    <definedName name="ㄱㄳㄳ" localSheetId="25" hidden="1">{#N/A,#N/A,FALSE,"2~8번"}</definedName>
    <definedName name="ㄱㄳㄳ" localSheetId="19" hidden="1">{#N/A,#N/A,FALSE,"2~8번"}</definedName>
    <definedName name="ㄱㄳㄳ" localSheetId="15" hidden="1">{#N/A,#N/A,FALSE,"2~8번"}</definedName>
    <definedName name="ㄱㄳㄳ" localSheetId="17" hidden="1">{#N/A,#N/A,FALSE,"2~8번"}</definedName>
    <definedName name="ㄱㄳㄳ" localSheetId="16" hidden="1">{#N/A,#N/A,FALSE,"2~8번"}</definedName>
    <definedName name="ㄱㄳㄳ" localSheetId="18" hidden="1">{#N/A,#N/A,FALSE,"2~8번"}</definedName>
    <definedName name="ㄱㄳㄳ" localSheetId="4" hidden="1">{#N/A,#N/A,FALSE,"2~8번"}</definedName>
    <definedName name="ㄱㄳㄳ" hidden="1">{#N/A,#N/A,FALSE,"2~8번"}</definedName>
    <definedName name="ㄱㄴ슌ㄱ" localSheetId="12" hidden="1">{#N/A,#N/A,FALSE,"단가표지"}</definedName>
    <definedName name="ㄱㄴ슌ㄱ" localSheetId="14" hidden="1">{#N/A,#N/A,FALSE,"단가표지"}</definedName>
    <definedName name="ㄱㄴ슌ㄱ" localSheetId="13" hidden="1">{#N/A,#N/A,FALSE,"단가표지"}</definedName>
    <definedName name="ㄱㄴ슌ㄱ" localSheetId="20" hidden="1">{#N/A,#N/A,FALSE,"단가표지"}</definedName>
    <definedName name="ㄱㄴ슌ㄱ" localSheetId="22" hidden="1">{#N/A,#N/A,FALSE,"단가표지"}</definedName>
    <definedName name="ㄱㄴ슌ㄱ" localSheetId="25" hidden="1">{#N/A,#N/A,FALSE,"단가표지"}</definedName>
    <definedName name="ㄱㄴ슌ㄱ" localSheetId="19" hidden="1">{#N/A,#N/A,FALSE,"단가표지"}</definedName>
    <definedName name="ㄱㄴ슌ㄱ" localSheetId="15" hidden="1">{#N/A,#N/A,FALSE,"단가표지"}</definedName>
    <definedName name="ㄱㄴ슌ㄱ" localSheetId="17" hidden="1">{#N/A,#N/A,FALSE,"단가표지"}</definedName>
    <definedName name="ㄱㄴ슌ㄱ" localSheetId="16" hidden="1">{#N/A,#N/A,FALSE,"단가표지"}</definedName>
    <definedName name="ㄱㄴ슌ㄱ" localSheetId="18" hidden="1">{#N/A,#N/A,FALSE,"단가표지"}</definedName>
    <definedName name="ㄱㄴ슌ㄱ" localSheetId="4" hidden="1">{#N/A,#N/A,FALSE,"단가표지"}</definedName>
    <definedName name="ㄱㄴ슌ㄱ" hidden="1">{#N/A,#N/A,FALSE,"단가표지"}</definedName>
    <definedName name="ㄱㄷㄱㄷ" localSheetId="20" hidden="1">{#N/A,#N/A,FALSE,"현장 NCR 분석";#N/A,#N/A,FALSE,"현장품질감사";#N/A,#N/A,FALSE,"현장품질감사"}</definedName>
    <definedName name="ㄱㄷㄱㄷ" localSheetId="4" hidden="1">{#N/A,#N/A,FALSE,"현장 NCR 분석";#N/A,#N/A,FALSE,"현장품질감사";#N/A,#N/A,FALSE,"현장품질감사"}</definedName>
    <definedName name="ㄱㄷㄱㄷ" hidden="1">{#N/A,#N/A,FALSE,"현장 NCR 분석";#N/A,#N/A,FALSE,"현장품질감사";#N/A,#N/A,FALSE,"현장품질감사"}</definedName>
    <definedName name="ㄱㄷㄴ슌ㄱ" localSheetId="12" hidden="1">{#N/A,#N/A,FALSE,"골재소요량";#N/A,#N/A,FALSE,"골재소요량"}</definedName>
    <definedName name="ㄱㄷㄴ슌ㄱ" localSheetId="14" hidden="1">{#N/A,#N/A,FALSE,"골재소요량";#N/A,#N/A,FALSE,"골재소요량"}</definedName>
    <definedName name="ㄱㄷㄴ슌ㄱ" localSheetId="13" hidden="1">{#N/A,#N/A,FALSE,"골재소요량";#N/A,#N/A,FALSE,"골재소요량"}</definedName>
    <definedName name="ㄱㄷㄴ슌ㄱ" localSheetId="20" hidden="1">{#N/A,#N/A,FALSE,"골재소요량";#N/A,#N/A,FALSE,"골재소요량"}</definedName>
    <definedName name="ㄱㄷㄴ슌ㄱ" localSheetId="22" hidden="1">{#N/A,#N/A,FALSE,"골재소요량";#N/A,#N/A,FALSE,"골재소요량"}</definedName>
    <definedName name="ㄱㄷㄴ슌ㄱ" localSheetId="25" hidden="1">{#N/A,#N/A,FALSE,"골재소요량";#N/A,#N/A,FALSE,"골재소요량"}</definedName>
    <definedName name="ㄱㄷㄴ슌ㄱ" localSheetId="19" hidden="1">{#N/A,#N/A,FALSE,"골재소요량";#N/A,#N/A,FALSE,"골재소요량"}</definedName>
    <definedName name="ㄱㄷㄴ슌ㄱ" localSheetId="15" hidden="1">{#N/A,#N/A,FALSE,"골재소요량";#N/A,#N/A,FALSE,"골재소요량"}</definedName>
    <definedName name="ㄱㄷㄴ슌ㄱ" localSheetId="17" hidden="1">{#N/A,#N/A,FALSE,"골재소요량";#N/A,#N/A,FALSE,"골재소요량"}</definedName>
    <definedName name="ㄱㄷㄴ슌ㄱ" localSheetId="16" hidden="1">{#N/A,#N/A,FALSE,"골재소요량";#N/A,#N/A,FALSE,"골재소요량"}</definedName>
    <definedName name="ㄱㄷㄴ슌ㄱ" localSheetId="18" hidden="1">{#N/A,#N/A,FALSE,"골재소요량";#N/A,#N/A,FALSE,"골재소요량"}</definedName>
    <definedName name="ㄱㄷㄴ슌ㄱ" localSheetId="4" hidden="1">{#N/A,#N/A,FALSE,"골재소요량";#N/A,#N/A,FALSE,"골재소요량"}</definedName>
    <definedName name="ㄱㄷㄴ슌ㄱ" hidden="1">{#N/A,#N/A,FALSE,"골재소요량";#N/A,#N/A,FALSE,"골재소요량"}</definedName>
    <definedName name="ㄱㄷㄻ" localSheetId="12" hidden="1">{#N/A,#N/A,FALSE,"포장단가"}</definedName>
    <definedName name="ㄱㄷㄻ" localSheetId="14" hidden="1">{#N/A,#N/A,FALSE,"포장단가"}</definedName>
    <definedName name="ㄱㄷㄻ" localSheetId="13" hidden="1">{#N/A,#N/A,FALSE,"포장단가"}</definedName>
    <definedName name="ㄱㄷㄻ" localSheetId="20" hidden="1">{#N/A,#N/A,FALSE,"포장단가"}</definedName>
    <definedName name="ㄱㄷㄻ" localSheetId="22" hidden="1">{#N/A,#N/A,FALSE,"포장단가"}</definedName>
    <definedName name="ㄱㄷㄻ" localSheetId="25" hidden="1">{#N/A,#N/A,FALSE,"포장단가"}</definedName>
    <definedName name="ㄱㄷㄻ" localSheetId="19" hidden="1">{#N/A,#N/A,FALSE,"포장단가"}</definedName>
    <definedName name="ㄱㄷㄻ" localSheetId="15" hidden="1">{#N/A,#N/A,FALSE,"포장단가"}</definedName>
    <definedName name="ㄱㄷㄻ" localSheetId="17" hidden="1">{#N/A,#N/A,FALSE,"포장단가"}</definedName>
    <definedName name="ㄱㄷㄻ" localSheetId="16" hidden="1">{#N/A,#N/A,FALSE,"포장단가"}</definedName>
    <definedName name="ㄱㄷㄻ" localSheetId="18" hidden="1">{#N/A,#N/A,FALSE,"포장단가"}</definedName>
    <definedName name="ㄱㄷㄻ" localSheetId="4" hidden="1">{#N/A,#N/A,FALSE,"포장단가"}</definedName>
    <definedName name="ㄱㄷㄻ" hidden="1">{#N/A,#N/A,FALSE,"포장단가"}</definedName>
    <definedName name="ㄱㄷㅁㅍㅅㅂ" localSheetId="12" hidden="1">{#N/A,#N/A,FALSE,"골재소요량";#N/A,#N/A,FALSE,"골재소요량"}</definedName>
    <definedName name="ㄱㄷㅁㅍㅅㅂ" localSheetId="14" hidden="1">{#N/A,#N/A,FALSE,"골재소요량";#N/A,#N/A,FALSE,"골재소요량"}</definedName>
    <definedName name="ㄱㄷㅁㅍㅅㅂ" localSheetId="13" hidden="1">{#N/A,#N/A,FALSE,"골재소요량";#N/A,#N/A,FALSE,"골재소요량"}</definedName>
    <definedName name="ㄱㄷㅁㅍㅅㅂ" localSheetId="20" hidden="1">{#N/A,#N/A,FALSE,"골재소요량";#N/A,#N/A,FALSE,"골재소요량"}</definedName>
    <definedName name="ㄱㄷㅁㅍㅅㅂ" localSheetId="22" hidden="1">{#N/A,#N/A,FALSE,"골재소요량";#N/A,#N/A,FALSE,"골재소요량"}</definedName>
    <definedName name="ㄱㄷㅁㅍㅅㅂ" localSheetId="25" hidden="1">{#N/A,#N/A,FALSE,"골재소요량";#N/A,#N/A,FALSE,"골재소요량"}</definedName>
    <definedName name="ㄱㄷㅁㅍㅅㅂ" localSheetId="19" hidden="1">{#N/A,#N/A,FALSE,"골재소요량";#N/A,#N/A,FALSE,"골재소요량"}</definedName>
    <definedName name="ㄱㄷㅁㅍㅅㅂ" localSheetId="15" hidden="1">{#N/A,#N/A,FALSE,"골재소요량";#N/A,#N/A,FALSE,"골재소요량"}</definedName>
    <definedName name="ㄱㄷㅁㅍㅅㅂ" localSheetId="17" hidden="1">{#N/A,#N/A,FALSE,"골재소요량";#N/A,#N/A,FALSE,"골재소요량"}</definedName>
    <definedName name="ㄱㄷㅁㅍㅅㅂ" localSheetId="16" hidden="1">{#N/A,#N/A,FALSE,"골재소요량";#N/A,#N/A,FALSE,"골재소요량"}</definedName>
    <definedName name="ㄱㄷㅁㅍㅅㅂ" localSheetId="18" hidden="1">{#N/A,#N/A,FALSE,"골재소요량";#N/A,#N/A,FALSE,"골재소요량"}</definedName>
    <definedName name="ㄱㄷㅁㅍㅅㅂ" localSheetId="4" hidden="1">{#N/A,#N/A,FALSE,"골재소요량";#N/A,#N/A,FALSE,"골재소요량"}</definedName>
    <definedName name="ㄱㄷㅁㅍㅅㅂ" hidden="1">{#N/A,#N/A,FALSE,"골재소요량";#N/A,#N/A,FALSE,"골재소요량"}</definedName>
    <definedName name="ㄱㄷㅈ" localSheetId="12" hidden="1">{#N/A,#N/A,FALSE,"골재소요량";#N/A,#N/A,FALSE,"골재소요량"}</definedName>
    <definedName name="ㄱㄷㅈ" localSheetId="14" hidden="1">{#N/A,#N/A,FALSE,"골재소요량";#N/A,#N/A,FALSE,"골재소요량"}</definedName>
    <definedName name="ㄱㄷㅈ" localSheetId="13" hidden="1">{#N/A,#N/A,FALSE,"골재소요량";#N/A,#N/A,FALSE,"골재소요량"}</definedName>
    <definedName name="ㄱㄷㅈ" localSheetId="20" hidden="1">{#N/A,#N/A,FALSE,"골재소요량";#N/A,#N/A,FALSE,"골재소요량"}</definedName>
    <definedName name="ㄱㄷㅈ" localSheetId="22" hidden="1">{#N/A,#N/A,FALSE,"골재소요량";#N/A,#N/A,FALSE,"골재소요량"}</definedName>
    <definedName name="ㄱㄷㅈ" localSheetId="25" hidden="1">{#N/A,#N/A,FALSE,"골재소요량";#N/A,#N/A,FALSE,"골재소요량"}</definedName>
    <definedName name="ㄱㄷㅈ" localSheetId="19" hidden="1">{#N/A,#N/A,FALSE,"골재소요량";#N/A,#N/A,FALSE,"골재소요량"}</definedName>
    <definedName name="ㄱㄷㅈ" localSheetId="15" hidden="1">{#N/A,#N/A,FALSE,"골재소요량";#N/A,#N/A,FALSE,"골재소요량"}</definedName>
    <definedName name="ㄱㄷㅈ" localSheetId="17" hidden="1">{#N/A,#N/A,FALSE,"골재소요량";#N/A,#N/A,FALSE,"골재소요량"}</definedName>
    <definedName name="ㄱㄷㅈ" localSheetId="16" hidden="1">{#N/A,#N/A,FALSE,"골재소요량";#N/A,#N/A,FALSE,"골재소요량"}</definedName>
    <definedName name="ㄱㄷㅈ" localSheetId="18" hidden="1">{#N/A,#N/A,FALSE,"골재소요량";#N/A,#N/A,FALSE,"골재소요량"}</definedName>
    <definedName name="ㄱㄷㅈ" localSheetId="4" hidden="1">{#N/A,#N/A,FALSE,"골재소요량";#N/A,#N/A,FALSE,"골재소요량"}</definedName>
    <definedName name="ㄱㄷㅈ" hidden="1">{#N/A,#N/A,FALSE,"골재소요량";#N/A,#N/A,FALSE,"골재소요량"}</definedName>
    <definedName name="ㄱㄷㅈㄱㄷㅈㄱㅈㄷ" localSheetId="20" hidden="1">{#N/A,#N/A,FALSE,"혼합골재"}</definedName>
    <definedName name="ㄱㄷㅈㄱㄷㅈㄱㅈㄷ" localSheetId="4" hidden="1">{#N/A,#N/A,FALSE,"혼합골재"}</definedName>
    <definedName name="ㄱㄷㅈㄱㄷㅈㄱㅈㄷ" hidden="1">{#N/A,#N/A,FALSE,"혼합골재"}</definedName>
    <definedName name="ㄱㄷㅎㅅㄷ4" localSheetId="12" hidden="1">{#N/A,#N/A,FALSE,"운반시간"}</definedName>
    <definedName name="ㄱㄷㅎㅅㄷ4" localSheetId="14" hidden="1">{#N/A,#N/A,FALSE,"운반시간"}</definedName>
    <definedName name="ㄱㄷㅎㅅㄷ4" localSheetId="13" hidden="1">{#N/A,#N/A,FALSE,"운반시간"}</definedName>
    <definedName name="ㄱㄷㅎㅅㄷ4" localSheetId="20" hidden="1">{#N/A,#N/A,FALSE,"운반시간"}</definedName>
    <definedName name="ㄱㄷㅎㅅㄷ4" localSheetId="22" hidden="1">{#N/A,#N/A,FALSE,"운반시간"}</definedName>
    <definedName name="ㄱㄷㅎㅅㄷ4" localSheetId="25" hidden="1">{#N/A,#N/A,FALSE,"운반시간"}</definedName>
    <definedName name="ㄱㄷㅎㅅㄷ4" localSheetId="19" hidden="1">{#N/A,#N/A,FALSE,"운반시간"}</definedName>
    <definedName name="ㄱㄷㅎㅅㄷ4" localSheetId="15" hidden="1">{#N/A,#N/A,FALSE,"운반시간"}</definedName>
    <definedName name="ㄱㄷㅎㅅㄷ4" localSheetId="17" hidden="1">{#N/A,#N/A,FALSE,"운반시간"}</definedName>
    <definedName name="ㄱㄷㅎㅅㄷ4" localSheetId="16" hidden="1">{#N/A,#N/A,FALSE,"운반시간"}</definedName>
    <definedName name="ㄱㄷㅎㅅㄷ4" localSheetId="18" hidden="1">{#N/A,#N/A,FALSE,"운반시간"}</definedName>
    <definedName name="ㄱㄷㅎㅅㄷ4" localSheetId="4" hidden="1">{#N/A,#N/A,FALSE,"운반시간"}</definedName>
    <definedName name="ㄱㄷㅎㅅㄷ4" hidden="1">{#N/A,#N/A,FALSE,"운반시간"}</definedName>
    <definedName name="ㄱ슈" localSheetId="12" hidden="1">{#N/A,#N/A,FALSE,"혼합골재"}</definedName>
    <definedName name="ㄱ슈" localSheetId="14" hidden="1">{#N/A,#N/A,FALSE,"혼합골재"}</definedName>
    <definedName name="ㄱ슈" localSheetId="13" hidden="1">{#N/A,#N/A,FALSE,"혼합골재"}</definedName>
    <definedName name="ㄱ슈" localSheetId="20" hidden="1">{#N/A,#N/A,FALSE,"혼합골재"}</definedName>
    <definedName name="ㄱ슈" localSheetId="22" hidden="1">{#N/A,#N/A,FALSE,"혼합골재"}</definedName>
    <definedName name="ㄱ슈" localSheetId="25" hidden="1">{#N/A,#N/A,FALSE,"혼합골재"}</definedName>
    <definedName name="ㄱ슈" localSheetId="19" hidden="1">{#N/A,#N/A,FALSE,"혼합골재"}</definedName>
    <definedName name="ㄱ슈" localSheetId="15" hidden="1">{#N/A,#N/A,FALSE,"혼합골재"}</definedName>
    <definedName name="ㄱ슈" localSheetId="17" hidden="1">{#N/A,#N/A,FALSE,"혼합골재"}</definedName>
    <definedName name="ㄱ슈" localSheetId="16" hidden="1">{#N/A,#N/A,FALSE,"혼합골재"}</definedName>
    <definedName name="ㄱ슈" localSheetId="18" hidden="1">{#N/A,#N/A,FALSE,"혼합골재"}</definedName>
    <definedName name="ㄱ슈" localSheetId="4" hidden="1">{#N/A,#N/A,FALSE,"혼합골재"}</definedName>
    <definedName name="ㄱ슈" hidden="1">{#N/A,#N/A,FALSE,"혼합골재"}</definedName>
    <definedName name="ㄱㅈㅎ" hidden="1">#REF!</definedName>
    <definedName name="ㄱ형강" localSheetId="12">#REF!</definedName>
    <definedName name="ㄱ형강" localSheetId="14">#REF!</definedName>
    <definedName name="ㄱ형강" localSheetId="13">#REF!</definedName>
    <definedName name="ㄱ형강" localSheetId="19">#REF!</definedName>
    <definedName name="ㄱ형강" localSheetId="15">#REF!</definedName>
    <definedName name="ㄱ형강" localSheetId="17">#REF!</definedName>
    <definedName name="ㄱ형강" localSheetId="16">#REF!</definedName>
    <definedName name="ㄱ형강" localSheetId="18">#REF!</definedName>
    <definedName name="ㄱ형강">#REF!</definedName>
    <definedName name="가" localSheetId="12">#REF!</definedName>
    <definedName name="가" localSheetId="14">#REF!</definedName>
    <definedName name="가" localSheetId="13">#REF!</definedName>
    <definedName name="가" localSheetId="19">#REF!</definedName>
    <definedName name="가" localSheetId="15">#REF!</definedName>
    <definedName name="가" localSheetId="17">#REF!</definedName>
    <definedName name="가" localSheetId="16">#REF!</definedName>
    <definedName name="가" localSheetId="18">#REF!</definedName>
    <definedName name="가">#REF!</definedName>
    <definedName name="가1" localSheetId="12" hidden="1">{"'산출근거'!$B$4:$D$8"}</definedName>
    <definedName name="가1" localSheetId="14" hidden="1">{"'산출근거'!$B$4:$D$8"}</definedName>
    <definedName name="가1" localSheetId="13" hidden="1">{"'산출근거'!$B$4:$D$8"}</definedName>
    <definedName name="가1" localSheetId="20" hidden="1">{"'산출근거'!$B$4:$D$8"}</definedName>
    <definedName name="가1" localSheetId="22" hidden="1">{"'산출근거'!$B$4:$D$8"}</definedName>
    <definedName name="가1" localSheetId="25" hidden="1">{"'산출근거'!$B$4:$D$8"}</definedName>
    <definedName name="가1" localSheetId="19" hidden="1">{"'산출근거'!$B$4:$D$8"}</definedName>
    <definedName name="가1" localSheetId="15" hidden="1">{"'산출근거'!$B$4:$D$8"}</definedName>
    <definedName name="가1" localSheetId="17" hidden="1">{"'산출근거'!$B$4:$D$8"}</definedName>
    <definedName name="가1" localSheetId="16" hidden="1">{"'산출근거'!$B$4:$D$8"}</definedName>
    <definedName name="가1" localSheetId="18" hidden="1">{"'산출근거'!$B$4:$D$8"}</definedName>
    <definedName name="가1" localSheetId="4" hidden="1">{"'산출근거'!$B$4:$D$8"}</definedName>
    <definedName name="가1" hidden="1">{"'산출근거'!$B$4:$D$8"}</definedName>
    <definedName name="가구공사갑지" localSheetId="20" hidden="1">{#N/A,#N/A,FALSE,"현장 NCR 분석";#N/A,#N/A,FALSE,"현장품질감사";#N/A,#N/A,FALSE,"현장품질감사"}</definedName>
    <definedName name="가구공사갑지" localSheetId="4" hidden="1">{#N/A,#N/A,FALSE,"현장 NCR 분석";#N/A,#N/A,FALSE,"현장품질감사";#N/A,#N/A,FALSE,"현장품질감사"}</definedName>
    <definedName name="가구공사갑지" hidden="1">{#N/A,#N/A,FALSE,"현장 NCR 분석";#N/A,#N/A,FALSE,"현장품질감사";#N/A,#N/A,FALSE,"현장품질감사"}</definedName>
    <definedName name="가구사" localSheetId="20" hidden="1">{#N/A,#N/A,FALSE,"현장 NCR 분석";#N/A,#N/A,FALSE,"현장품질감사";#N/A,#N/A,FALSE,"현장품질감사"}</definedName>
    <definedName name="가구사" localSheetId="4" hidden="1">{#N/A,#N/A,FALSE,"현장 NCR 분석";#N/A,#N/A,FALSE,"현장품질감사";#N/A,#N/A,FALSE,"현장품질감사"}</definedName>
    <definedName name="가구사" hidden="1">{#N/A,#N/A,FALSE,"현장 NCR 분석";#N/A,#N/A,FALSE,"현장품질감사";#N/A,#N/A,FALSE,"현장품질감사"}</definedName>
    <definedName name="가나다" hidden="1">#REF!</definedName>
    <definedName name="가나다람ㅁㅁㅁ" localSheetId="12">#REF!</definedName>
    <definedName name="가나다람ㅁㅁㅁ" localSheetId="14">#REF!</definedName>
    <definedName name="가나다람ㅁㅁㅁ" localSheetId="13">#REF!</definedName>
    <definedName name="가나다람ㅁㅁㅁ" localSheetId="19">#REF!</definedName>
    <definedName name="가나다람ㅁㅁㅁ" localSheetId="15">#REF!</definedName>
    <definedName name="가나다람ㅁㅁㅁ" localSheetId="17">#REF!</definedName>
    <definedName name="가나다람ㅁㅁㅁ" localSheetId="16">#REF!</definedName>
    <definedName name="가나다람ㅁㅁㅁ" localSheetId="18">#REF!</definedName>
    <definedName name="가나다람ㅁㅁㅁ">#REF!</definedName>
    <definedName name="가덕항P3" localSheetId="12">#REF!</definedName>
    <definedName name="가덕항P3" localSheetId="14">#REF!</definedName>
    <definedName name="가덕항P3" localSheetId="13">#REF!</definedName>
    <definedName name="가덕항P3" localSheetId="19">#REF!</definedName>
    <definedName name="가덕항P3" localSheetId="15">#REF!</definedName>
    <definedName name="가덕항P3" localSheetId="17">#REF!</definedName>
    <definedName name="가덕항P3" localSheetId="16">#REF!</definedName>
    <definedName name="가덕항P3" localSheetId="18">#REF!</definedName>
    <definedName name="가덕항P3">#REF!</definedName>
    <definedName name="가도" localSheetId="20" hidden="1">#REF!</definedName>
    <definedName name="가도" localSheetId="22" hidden="1">#REF!</definedName>
    <definedName name="가도" localSheetId="25" hidden="1">#REF!</definedName>
    <definedName name="가도" localSheetId="10" hidden="1">#REF!</definedName>
    <definedName name="가도" localSheetId="8" hidden="1">#REF!</definedName>
    <definedName name="가도" localSheetId="4" hidden="1">#REF!</definedName>
    <definedName name="가도" hidden="1">#REF!</definedName>
    <definedName name="가드레일">#REF!</definedName>
    <definedName name="가드레일지주">#REF!</definedName>
    <definedName name="가드레일집계" localSheetId="12" hidden="1">{#N/A,#N/A,FALSE,"2~8번"}</definedName>
    <definedName name="가드레일집계" localSheetId="14" hidden="1">{#N/A,#N/A,FALSE,"2~8번"}</definedName>
    <definedName name="가드레일집계" localSheetId="13" hidden="1">{#N/A,#N/A,FALSE,"2~8번"}</definedName>
    <definedName name="가드레일집계" localSheetId="20" hidden="1">{#N/A,#N/A,FALSE,"2~8번"}</definedName>
    <definedName name="가드레일집계" localSheetId="22" hidden="1">{#N/A,#N/A,FALSE,"2~8번"}</definedName>
    <definedName name="가드레일집계" localSheetId="25" hidden="1">{#N/A,#N/A,FALSE,"2~8번"}</definedName>
    <definedName name="가드레일집계" localSheetId="19" hidden="1">{#N/A,#N/A,FALSE,"2~8번"}</definedName>
    <definedName name="가드레일집계" localSheetId="15" hidden="1">{#N/A,#N/A,FALSE,"2~8번"}</definedName>
    <definedName name="가드레일집계" localSheetId="17" hidden="1">{#N/A,#N/A,FALSE,"2~8번"}</definedName>
    <definedName name="가드레일집계" localSheetId="16" hidden="1">{#N/A,#N/A,FALSE,"2~8번"}</definedName>
    <definedName name="가드레일집계" localSheetId="18" hidden="1">{#N/A,#N/A,FALSE,"2~8번"}</definedName>
    <definedName name="가드레일집계" localSheetId="4" hidden="1">{#N/A,#N/A,FALSE,"2~8번"}</definedName>
    <definedName name="가드레일집계" hidden="1">{#N/A,#N/A,FALSE,"2~8번"}</definedName>
    <definedName name="가로" localSheetId="20" hidden="1">{#N/A,#N/A,FALSE,"현장 NCR 분석";#N/A,#N/A,FALSE,"현장품질감사";#N/A,#N/A,FALSE,"현장품질감사"}</definedName>
    <definedName name="가로" localSheetId="4" hidden="1">{#N/A,#N/A,FALSE,"현장 NCR 분석";#N/A,#N/A,FALSE,"현장품질감사";#N/A,#N/A,FALSE,"현장품질감사"}</definedName>
    <definedName name="가로" hidden="1">{#N/A,#N/A,FALSE,"현장 NCR 분석";#N/A,#N/A,FALSE,"현장품질감사";#N/A,#N/A,FALSE,"현장품질감사"}</definedName>
    <definedName name="가로간지" localSheetId="20" hidden="1">{#N/A,#N/A,FALSE,"현장 NCR 분석";#N/A,#N/A,FALSE,"현장품질감사";#N/A,#N/A,FALSE,"현장품질감사"}</definedName>
    <definedName name="가로간지" localSheetId="4" hidden="1">{#N/A,#N/A,FALSE,"현장 NCR 분석";#N/A,#N/A,FALSE,"현장품질감사";#N/A,#N/A,FALSE,"현장품질감사"}</definedName>
    <definedName name="가로간지" hidden="1">{#N/A,#N/A,FALSE,"현장 NCR 분석";#N/A,#N/A,FALSE,"현장품질감사";#N/A,#N/A,FALSE,"현장품질감사"}</definedName>
    <definedName name="가로수총괄" localSheetId="20" hidden="1">{"'내역서 '!$A$1:$L$16"}</definedName>
    <definedName name="가로수총괄" localSheetId="4" hidden="1">{"'내역서 '!$A$1:$L$16"}</definedName>
    <definedName name="가로수총괄" hidden="1">{"'내역서 '!$A$1:$L$16"}</definedName>
    <definedName name="가벽" localSheetId="12" hidden="1">{#N/A,#N/A,FALSE,"조골재"}</definedName>
    <definedName name="가벽" localSheetId="14" hidden="1">{#N/A,#N/A,FALSE,"조골재"}</definedName>
    <definedName name="가벽" localSheetId="13" hidden="1">{#N/A,#N/A,FALSE,"조골재"}</definedName>
    <definedName name="가벽" localSheetId="20" hidden="1">{#N/A,#N/A,FALSE,"조골재"}</definedName>
    <definedName name="가벽" localSheetId="22" hidden="1">{#N/A,#N/A,FALSE,"조골재"}</definedName>
    <definedName name="가벽" localSheetId="25" hidden="1">{#N/A,#N/A,FALSE,"조골재"}</definedName>
    <definedName name="가벽" localSheetId="19" hidden="1">{#N/A,#N/A,FALSE,"조골재"}</definedName>
    <definedName name="가벽" localSheetId="15" hidden="1">{#N/A,#N/A,FALSE,"조골재"}</definedName>
    <definedName name="가벽" localSheetId="17" hidden="1">{#N/A,#N/A,FALSE,"조골재"}</definedName>
    <definedName name="가벽" localSheetId="16" hidden="1">{#N/A,#N/A,FALSE,"조골재"}</definedName>
    <definedName name="가벽" localSheetId="18" hidden="1">{#N/A,#N/A,FALSE,"조골재"}</definedName>
    <definedName name="가벽" localSheetId="4" hidden="1">{#N/A,#N/A,FALSE,"조골재"}</definedName>
    <definedName name="가벽" hidden="1">{#N/A,#N/A,FALSE,"조골재"}</definedName>
    <definedName name="가설공사" localSheetId="20" hidden="1">#REF!</definedName>
    <definedName name="가설공사" localSheetId="22" hidden="1">#REF!</definedName>
    <definedName name="가설공사" localSheetId="25" hidden="1">#REF!</definedName>
    <definedName name="가설공사" localSheetId="10" hidden="1">#REF!</definedName>
    <definedName name="가설공사" localSheetId="8" hidden="1">#REF!</definedName>
    <definedName name="가설공사" localSheetId="4" hidden="1">#REF!</definedName>
    <definedName name="가설공사" hidden="1">#REF!</definedName>
    <definedName name="가속" localSheetId="20" hidden="1">{#N/A,#N/A,FALSE,"현장 NCR 분석";#N/A,#N/A,FALSE,"현장품질감사";#N/A,#N/A,FALSE,"현장품질감사"}</definedName>
    <definedName name="가속" localSheetId="4" hidden="1">{#N/A,#N/A,FALSE,"현장 NCR 분석";#N/A,#N/A,FALSE,"현장품질감사";#N/A,#N/A,FALSE,"현장품질감사"}</definedName>
    <definedName name="가속" hidden="1">{#N/A,#N/A,FALSE,"현장 NCR 분석";#N/A,#N/A,FALSE,"현장품질감사";#N/A,#N/A,FALSE,"현장품질감사"}</definedName>
    <definedName name="가시나무H4.5" localSheetId="12">#REF!</definedName>
    <definedName name="가시나무H4.5" localSheetId="14">#REF!</definedName>
    <definedName name="가시나무H4.5" localSheetId="13">#REF!</definedName>
    <definedName name="가시나무H4.5" localSheetId="19">#REF!</definedName>
    <definedName name="가시나무H4.5" localSheetId="15">#REF!</definedName>
    <definedName name="가시나무H4.5" localSheetId="17">#REF!</definedName>
    <definedName name="가시나무H4.5" localSheetId="16">#REF!</definedName>
    <definedName name="가시나무H4.5" localSheetId="18">#REF!</definedName>
    <definedName name="가시나무H4.5">#REF!</definedName>
    <definedName name="가시나무R4" localSheetId="12">#REF!</definedName>
    <definedName name="가시나무R4" localSheetId="14">#REF!</definedName>
    <definedName name="가시나무R4" localSheetId="13">#REF!</definedName>
    <definedName name="가시나무R4" localSheetId="19">#REF!</definedName>
    <definedName name="가시나무R4">[35]데이타!$E$2</definedName>
    <definedName name="가시나무R5" localSheetId="12">#REF!</definedName>
    <definedName name="가시나무R5" localSheetId="14">#REF!</definedName>
    <definedName name="가시나무R5" localSheetId="13">#REF!</definedName>
    <definedName name="가시나무R5" localSheetId="19">#REF!</definedName>
    <definedName name="가시나무R5">[35]데이타!$E$3</definedName>
    <definedName name="가시나무R6" localSheetId="12">#REF!</definedName>
    <definedName name="가시나무R6" localSheetId="14">#REF!</definedName>
    <definedName name="가시나무R6" localSheetId="13">#REF!</definedName>
    <definedName name="가시나무R6" localSheetId="19">#REF!</definedName>
    <definedName name="가시나무R6">[35]데이타!$E$4</definedName>
    <definedName name="가시나무R8" localSheetId="12">#REF!</definedName>
    <definedName name="가시나무R8" localSheetId="14">#REF!</definedName>
    <definedName name="가시나무R8" localSheetId="13">#REF!</definedName>
    <definedName name="가시나무R8" localSheetId="19">#REF!</definedName>
    <definedName name="가시나무R8">[35]데이타!$E$5</definedName>
    <definedName name="가아" hidden="1">[36]수량산출!#REF!</definedName>
    <definedName name="가이즈까향1204" localSheetId="12">#REF!</definedName>
    <definedName name="가이즈까향1204" localSheetId="14">#REF!</definedName>
    <definedName name="가이즈까향1204" localSheetId="13">#REF!</definedName>
    <definedName name="가이즈까향1204" localSheetId="19">#REF!</definedName>
    <definedName name="가이즈까향1204">[35]데이타!$E$6</definedName>
    <definedName name="가이즈까향1505" localSheetId="12">#REF!</definedName>
    <definedName name="가이즈까향1505" localSheetId="14">#REF!</definedName>
    <definedName name="가이즈까향1505" localSheetId="13">#REF!</definedName>
    <definedName name="가이즈까향1505" localSheetId="19">#REF!</definedName>
    <definedName name="가이즈까향1505">[35]데이타!$E$7</definedName>
    <definedName name="가이즈까향2006" localSheetId="12">#REF!</definedName>
    <definedName name="가이즈까향2006" localSheetId="14">#REF!</definedName>
    <definedName name="가이즈까향2006" localSheetId="13">#REF!</definedName>
    <definedName name="가이즈까향2006" localSheetId="19">#REF!</definedName>
    <definedName name="가이즈까향2006">[35]데이타!$E$8</definedName>
    <definedName name="가이즈까향2008" localSheetId="12">#REF!</definedName>
    <definedName name="가이즈까향2008" localSheetId="14">#REF!</definedName>
    <definedName name="가이즈까향2008" localSheetId="13">#REF!</definedName>
    <definedName name="가이즈까향2008" localSheetId="19">#REF!</definedName>
    <definedName name="가이즈까향2008">[35]데이타!$E$9</definedName>
    <definedName name="가이즈까향2510" localSheetId="12">#REF!</definedName>
    <definedName name="가이즈까향2510" localSheetId="14">#REF!</definedName>
    <definedName name="가이즈까향2510" localSheetId="13">#REF!</definedName>
    <definedName name="가이즈까향2510" localSheetId="19">#REF!</definedName>
    <definedName name="가이즈까향2510">[35]데이타!$E$10</definedName>
    <definedName name="가제당경비" localSheetId="12">#REF!</definedName>
    <definedName name="가제당경비" localSheetId="14">#REF!</definedName>
    <definedName name="가제당경비" localSheetId="13">#REF!</definedName>
    <definedName name="가제당경비" localSheetId="20">#REF!</definedName>
    <definedName name="가제당경비" localSheetId="19">#REF!</definedName>
    <definedName name="가제당경비" localSheetId="15">#REF!</definedName>
    <definedName name="가제당경비" localSheetId="17">#REF!</definedName>
    <definedName name="가제당경비" localSheetId="16">#REF!</definedName>
    <definedName name="가제당경비" localSheetId="18">#REF!</definedName>
    <definedName name="가제당경비">#REF!</definedName>
    <definedName name="가제당노무비" localSheetId="20">#REF!</definedName>
    <definedName name="가제당노무비" localSheetId="15">#REF!</definedName>
    <definedName name="가제당노무비" localSheetId="17">#REF!</definedName>
    <definedName name="가제당노무비" localSheetId="16">#REF!</definedName>
    <definedName name="가제당노무비" localSheetId="18">#REF!</definedName>
    <definedName name="가제당노무비">#REF!</definedName>
    <definedName name="가제당재료비" localSheetId="20">#REF!</definedName>
    <definedName name="가제당재료비" localSheetId="15">#REF!</definedName>
    <definedName name="가제당재료비" localSheetId="17">#REF!</definedName>
    <definedName name="가제당재료비" localSheetId="16">#REF!</definedName>
    <definedName name="가제당재료비" localSheetId="18">#REF!</definedName>
    <definedName name="가제당재료비">#REF!</definedName>
    <definedName name="가중나무B10" localSheetId="12">#REF!</definedName>
    <definedName name="가중나무B10" localSheetId="14">#REF!</definedName>
    <definedName name="가중나무B10" localSheetId="13">#REF!</definedName>
    <definedName name="가중나무B10" localSheetId="19">#REF!</definedName>
    <definedName name="가중나무B10">[35]데이타!$E$19</definedName>
    <definedName name="가중나무B4" localSheetId="12">#REF!</definedName>
    <definedName name="가중나무B4" localSheetId="14">#REF!</definedName>
    <definedName name="가중나무B4" localSheetId="13">#REF!</definedName>
    <definedName name="가중나무B4" localSheetId="19">#REF!</definedName>
    <definedName name="가중나무B4">[35]데이타!$E$15</definedName>
    <definedName name="가중나무B5" localSheetId="12">#REF!</definedName>
    <definedName name="가중나무B5" localSheetId="14">#REF!</definedName>
    <definedName name="가중나무B5" localSheetId="13">#REF!</definedName>
    <definedName name="가중나무B5" localSheetId="19">#REF!</definedName>
    <definedName name="가중나무B5">[35]데이타!$E$16</definedName>
    <definedName name="가중나무B6" localSheetId="12">#REF!</definedName>
    <definedName name="가중나무B6" localSheetId="14">#REF!</definedName>
    <definedName name="가중나무B6" localSheetId="13">#REF!</definedName>
    <definedName name="가중나무B6" localSheetId="19">#REF!</definedName>
    <definedName name="가중나무B6">[35]데이타!$E$17</definedName>
    <definedName name="가중나무B8" localSheetId="12">#REF!</definedName>
    <definedName name="가중나무B8" localSheetId="14">#REF!</definedName>
    <definedName name="가중나무B8" localSheetId="13">#REF!</definedName>
    <definedName name="가중나무B8" localSheetId="19">#REF!</definedName>
    <definedName name="가중나무B8">[35]데이타!$E$18</definedName>
    <definedName name="각재" localSheetId="12">#REF!</definedName>
    <definedName name="각재" localSheetId="14">#REF!</definedName>
    <definedName name="각재" localSheetId="13">#REF!</definedName>
    <definedName name="각재" localSheetId="20">#REF!</definedName>
    <definedName name="각재" localSheetId="19">#REF!</definedName>
    <definedName name="각재" localSheetId="15">#REF!</definedName>
    <definedName name="각재" localSheetId="17">#REF!</definedName>
    <definedName name="각재" localSheetId="16">#REF!</definedName>
    <definedName name="각재" localSheetId="18">#REF!</definedName>
    <definedName name="각재">#REF!</definedName>
    <definedName name="간" localSheetId="12" hidden="1">{#N/A,#N/A,FALSE,"포장단가"}</definedName>
    <definedName name="간" localSheetId="14" hidden="1">{#N/A,#N/A,FALSE,"포장단가"}</definedName>
    <definedName name="간" localSheetId="13" hidden="1">{#N/A,#N/A,FALSE,"포장단가"}</definedName>
    <definedName name="간" localSheetId="20" hidden="1">{#N/A,#N/A,FALSE,"포장단가"}</definedName>
    <definedName name="간" localSheetId="22" hidden="1">{#N/A,#N/A,FALSE,"포장단가"}</definedName>
    <definedName name="간" localSheetId="25" hidden="1">{#N/A,#N/A,FALSE,"포장단가"}</definedName>
    <definedName name="간" localSheetId="19" hidden="1">{#N/A,#N/A,FALSE,"포장단가"}</definedName>
    <definedName name="간" localSheetId="15" hidden="1">{#N/A,#N/A,FALSE,"포장단가"}</definedName>
    <definedName name="간" localSheetId="17" hidden="1">{#N/A,#N/A,FALSE,"포장단가"}</definedName>
    <definedName name="간" localSheetId="16" hidden="1">{#N/A,#N/A,FALSE,"포장단가"}</definedName>
    <definedName name="간" localSheetId="18" hidden="1">{#N/A,#N/A,FALSE,"포장단가"}</definedName>
    <definedName name="간" localSheetId="4" hidden="1">{#N/A,#N/A,FALSE,"포장단가"}</definedName>
    <definedName name="간" hidden="1">{#N/A,#N/A,FALSE,"포장단가"}</definedName>
    <definedName name="간노비">#REF!</definedName>
    <definedName name="간사석">#REF!</definedName>
    <definedName name="간선합계" localSheetId="12">#REF!</definedName>
    <definedName name="간선합계" localSheetId="14">#REF!</definedName>
    <definedName name="간선합계" localSheetId="13">#REF!</definedName>
    <definedName name="간선합계" localSheetId="19">#REF!</definedName>
    <definedName name="간선합계">#REF!</definedName>
    <definedName name="간재비">#REF!</definedName>
    <definedName name="간접">#REF!</definedName>
    <definedName name="간접노무">#REF!</definedName>
    <definedName name="간접노무.">#REF!</definedName>
    <definedName name="간접노무비">#REF!</definedName>
    <definedName name="간접노무비요율">#REF!</definedName>
    <definedName name="간접노무비요율_변경">#REF!</definedName>
    <definedName name="간접노무비율">#REF!</definedName>
    <definedName name="간지2">#REF!</definedName>
    <definedName name="갈빌1호">#REF!</definedName>
    <definedName name="갈빌2호">#REF!</definedName>
    <definedName name="갈빌3호">#REF!</definedName>
    <definedName name="갈전교">#REF!</definedName>
    <definedName name="감R10" localSheetId="12">#REF!</definedName>
    <definedName name="감R10" localSheetId="14">#REF!</definedName>
    <definedName name="감R10" localSheetId="13">#REF!</definedName>
    <definedName name="감R10" localSheetId="19">#REF!</definedName>
    <definedName name="감R10">[35]데이타!$E$24</definedName>
    <definedName name="감R12" localSheetId="12">#REF!</definedName>
    <definedName name="감R12" localSheetId="14">#REF!</definedName>
    <definedName name="감R12" localSheetId="13">#REF!</definedName>
    <definedName name="감R12" localSheetId="19">#REF!</definedName>
    <definedName name="감R12">[35]데이타!$E$25</definedName>
    <definedName name="감R15" localSheetId="12">#REF!</definedName>
    <definedName name="감R15" localSheetId="14">#REF!</definedName>
    <definedName name="감R15" localSheetId="13">#REF!</definedName>
    <definedName name="감R15" localSheetId="19">#REF!</definedName>
    <definedName name="감R15">[35]데이타!$E$26</definedName>
    <definedName name="감R5" localSheetId="12">#REF!</definedName>
    <definedName name="감R5" localSheetId="14">#REF!</definedName>
    <definedName name="감R5" localSheetId="13">#REF!</definedName>
    <definedName name="감R5" localSheetId="19">#REF!</definedName>
    <definedName name="감R5">[35]데이타!$E$20</definedName>
    <definedName name="감R6" localSheetId="12">#REF!</definedName>
    <definedName name="감R6" localSheetId="14">#REF!</definedName>
    <definedName name="감R6" localSheetId="13">#REF!</definedName>
    <definedName name="감R6" localSheetId="19">#REF!</definedName>
    <definedName name="감R6">[35]데이타!$E$21</definedName>
    <definedName name="감R7" localSheetId="12">#REF!</definedName>
    <definedName name="감R7" localSheetId="14">#REF!</definedName>
    <definedName name="감R7" localSheetId="13">#REF!</definedName>
    <definedName name="감R7" localSheetId="19">#REF!</definedName>
    <definedName name="감R7">[35]데이타!$E$22</definedName>
    <definedName name="감R8" localSheetId="12">#REF!</definedName>
    <definedName name="감R8" localSheetId="14">#REF!</definedName>
    <definedName name="감R8" localSheetId="13">#REF!</definedName>
    <definedName name="감R8" localSheetId="19">#REF!</definedName>
    <definedName name="감R8">[35]데이타!$E$23</definedName>
    <definedName name="감나무" localSheetId="12">#REF!</definedName>
    <definedName name="감나무" localSheetId="14">#REF!</definedName>
    <definedName name="감나무" localSheetId="13">#REF!</definedName>
    <definedName name="감나무" localSheetId="20">#REF!</definedName>
    <definedName name="감나무" localSheetId="19">#REF!</definedName>
    <definedName name="감나무" localSheetId="15">#REF!</definedName>
    <definedName name="감나무" localSheetId="17">#REF!</definedName>
    <definedName name="감나무" localSheetId="16">#REF!</definedName>
    <definedName name="감나무" localSheetId="18">#REF!</definedName>
    <definedName name="감나무">#REF!</definedName>
    <definedName name="감나무H2.5" localSheetId="20">#REF!</definedName>
    <definedName name="감나무H2.5" localSheetId="15">#REF!</definedName>
    <definedName name="감나무H2.5" localSheetId="17">#REF!</definedName>
    <definedName name="감나무H2.5" localSheetId="16">#REF!</definedName>
    <definedName name="감나무H2.5" localSheetId="18">#REF!</definedName>
    <definedName name="감나무H2.5">#REF!</definedName>
    <definedName name="감나무H3.0" localSheetId="20">#REF!</definedName>
    <definedName name="감나무H3.0" localSheetId="15">#REF!</definedName>
    <definedName name="감나무H3.0" localSheetId="17">#REF!</definedName>
    <definedName name="감나무H3.0" localSheetId="16">#REF!</definedName>
    <definedName name="감나무H3.0" localSheetId="18">#REF!</definedName>
    <definedName name="감나무H3.0">#REF!</definedName>
    <definedName name="감독2" localSheetId="20" hidden="1">{#N/A,#N/A,FALSE,"단가표지"}</definedName>
    <definedName name="감독2" localSheetId="15" hidden="1">{#N/A,#N/A,FALSE,"단가표지"}</definedName>
    <definedName name="감독2" localSheetId="17" hidden="1">{#N/A,#N/A,FALSE,"단가표지"}</definedName>
    <definedName name="감독2" localSheetId="16" hidden="1">{#N/A,#N/A,FALSE,"단가표지"}</definedName>
    <definedName name="감독2" localSheetId="18" hidden="1">{#N/A,#N/A,FALSE,"단가표지"}</definedName>
    <definedName name="감독2" localSheetId="4" hidden="1">{#N/A,#N/A,FALSE,"단가표지"}</definedName>
    <definedName name="감독2" hidden="1">{#N/A,#N/A,FALSE,"단가표지"}</definedName>
    <definedName name="감리단" localSheetId="20" hidden="1">{#N/A,#N/A,FALSE,"현장 NCR 분석";#N/A,#N/A,FALSE,"현장품질감사";#N/A,#N/A,FALSE,"현장품질감사"}</definedName>
    <definedName name="감리단" localSheetId="4" hidden="1">{#N/A,#N/A,FALSE,"현장 NCR 분석";#N/A,#N/A,FALSE,"현장품질감사";#N/A,#N/A,FALSE,"현장품질감사"}</definedName>
    <definedName name="감리단" hidden="1">{#N/A,#N/A,FALSE,"현장 NCR 분석";#N/A,#N/A,FALSE,"현장품질감사";#N/A,#N/A,FALSE,"현장품질감사"}</definedName>
    <definedName name="감자" localSheetId="12">BlankMacro1</definedName>
    <definedName name="감자" localSheetId="14">BlankMacro1</definedName>
    <definedName name="감자" localSheetId="13">BlankMacro1</definedName>
    <definedName name="감자" localSheetId="20">BlankMacro1</definedName>
    <definedName name="감자" localSheetId="19">BlankMacro1</definedName>
    <definedName name="감자" localSheetId="15">BlankMacro1</definedName>
    <definedName name="감자" localSheetId="17">BlankMacro1</definedName>
    <definedName name="감자" localSheetId="16">BlankMacro1</definedName>
    <definedName name="감자" localSheetId="18">BlankMacro1</definedName>
    <definedName name="감자" localSheetId="4">BlankMacro1</definedName>
    <definedName name="감자">BlankMacro1</definedName>
    <definedName name="갑" localSheetId="12">#REF!</definedName>
    <definedName name="갑" localSheetId="14">#REF!</definedName>
    <definedName name="갑" localSheetId="13">#REF!</definedName>
    <definedName name="갑" localSheetId="20">#REF!</definedName>
    <definedName name="갑" localSheetId="19">#REF!</definedName>
    <definedName name="갑" localSheetId="15">#REF!</definedName>
    <definedName name="갑" localSheetId="17">#REF!</definedName>
    <definedName name="갑" localSheetId="16">#REF!</definedName>
    <definedName name="갑" localSheetId="18">#REF!</definedName>
    <definedName name="갑">#REF!</definedName>
    <definedName name="갑지8" localSheetId="20" hidden="1">{#N/A,#N/A,FALSE,"전력간선"}</definedName>
    <definedName name="갑지8" localSheetId="4" hidden="1">{#N/A,#N/A,FALSE,"전력간선"}</definedName>
    <definedName name="갑지8" hidden="1">{#N/A,#N/A,FALSE,"전력간선"}</definedName>
    <definedName name="갑지변경" localSheetId="20" hidden="1">{#N/A,#N/A,FALSE,"전력간선"}</definedName>
    <definedName name="갑지변경" localSheetId="4" hidden="1">{#N/A,#N/A,FALSE,"전력간선"}</definedName>
    <definedName name="갑지변경" hidden="1">{#N/A,#N/A,FALSE,"전력간선"}</definedName>
    <definedName name="갑지변경1" localSheetId="20" hidden="1">{#N/A,#N/A,FALSE,"전력간선"}</definedName>
    <definedName name="갑지변경1" localSheetId="4" hidden="1">{#N/A,#N/A,FALSE,"전력간선"}</definedName>
    <definedName name="갑지변경1" hidden="1">{#N/A,#N/A,FALSE,"전력간선"}</definedName>
    <definedName name="갑지변경2" localSheetId="20" hidden="1">{#N/A,#N/A,FALSE,"전력간선"}</definedName>
    <definedName name="갑지변경2" localSheetId="4" hidden="1">{#N/A,#N/A,FALSE,"전력간선"}</definedName>
    <definedName name="갑지변경2" hidden="1">{#N/A,#N/A,FALSE,"전력간선"}</definedName>
    <definedName name="갑지변경3" localSheetId="20" hidden="1">{#N/A,#N/A,FALSE,"전력간선"}</definedName>
    <definedName name="갑지변경3" localSheetId="4" hidden="1">{#N/A,#N/A,FALSE,"전력간선"}</definedName>
    <definedName name="갑지변경3" hidden="1">{#N/A,#N/A,FALSE,"전력간선"}</definedName>
    <definedName name="갑지변경4" localSheetId="20" hidden="1">{#N/A,#N/A,FALSE,"전력간선"}</definedName>
    <definedName name="갑지변경4" localSheetId="4" hidden="1">{#N/A,#N/A,FALSE,"전력간선"}</definedName>
    <definedName name="갑지변경4" hidden="1">{#N/A,#N/A,FALSE,"전력간선"}</definedName>
    <definedName name="갑지변경5" localSheetId="20" hidden="1">{#N/A,#N/A,FALSE,"전력간선"}</definedName>
    <definedName name="갑지변경5" localSheetId="4" hidden="1">{#N/A,#N/A,FALSE,"전력간선"}</definedName>
    <definedName name="갑지변경5" hidden="1">{#N/A,#N/A,FALSE,"전력간선"}</definedName>
    <definedName name="갑지변경6" localSheetId="20" hidden="1">{#N/A,#N/A,FALSE,"전력간선"}</definedName>
    <definedName name="갑지변경6" localSheetId="4" hidden="1">{#N/A,#N/A,FALSE,"전력간선"}</definedName>
    <definedName name="갑지변경6" hidden="1">{#N/A,#N/A,FALSE,"전력간선"}</definedName>
    <definedName name="갑지변경7" localSheetId="20" hidden="1">{#N/A,#N/A,FALSE,"전력간선"}</definedName>
    <definedName name="갑지변경7" localSheetId="4" hidden="1">{#N/A,#N/A,FALSE,"전력간선"}</definedName>
    <definedName name="갑지변경7" hidden="1">{#N/A,#N/A,FALSE,"전력간선"}</definedName>
    <definedName name="갑지변경8" localSheetId="20" hidden="1">{#N/A,#N/A,FALSE,"전력간선"}</definedName>
    <definedName name="갑지변경8" localSheetId="4" hidden="1">{#N/A,#N/A,FALSE,"전력간선"}</definedName>
    <definedName name="갑지변경8" hidden="1">{#N/A,#N/A,FALSE,"전력간선"}</definedName>
    <definedName name="갑지변경9" localSheetId="20" hidden="1">{#N/A,#N/A,FALSE,"전력간선"}</definedName>
    <definedName name="갑지변경9" localSheetId="4" hidden="1">{#N/A,#N/A,FALSE,"전력간선"}</definedName>
    <definedName name="갑지변경9" hidden="1">{#N/A,#N/A,FALSE,"전력간선"}</definedName>
    <definedName name="갑표지" localSheetId="20" hidden="1">{#N/A,#N/A,FALSE,"부대1"}</definedName>
    <definedName name="갑표지" localSheetId="4" hidden="1">{#N/A,#N/A,FALSE,"부대1"}</definedName>
    <definedName name="갑표지" hidden="1">{#N/A,#N/A,FALSE,"부대1"}</definedName>
    <definedName name="값정산" localSheetId="12">#REF!</definedName>
    <definedName name="값정산" localSheetId="14">#REF!</definedName>
    <definedName name="값정산" localSheetId="13">#REF!</definedName>
    <definedName name="값정산" localSheetId="20">#REF!</definedName>
    <definedName name="값정산" localSheetId="19">#REF!</definedName>
    <definedName name="값정산" localSheetId="15">#REF!</definedName>
    <definedName name="값정산" localSheetId="17">#REF!</definedName>
    <definedName name="값정산" localSheetId="16">#REF!</definedName>
    <definedName name="값정산" localSheetId="18">#REF!</definedName>
    <definedName name="값정산">#REF!</definedName>
    <definedName name="강" localSheetId="12">BlankMacro1</definedName>
    <definedName name="강" localSheetId="14">BlankMacro1</definedName>
    <definedName name="강" localSheetId="13">BlankMacro1</definedName>
    <definedName name="강" localSheetId="20">BlankMacro1</definedName>
    <definedName name="강" localSheetId="19">BlankMacro1</definedName>
    <definedName name="강" localSheetId="15">BlankMacro1</definedName>
    <definedName name="강" localSheetId="17">BlankMacro1</definedName>
    <definedName name="강" localSheetId="16">BlankMacro1</definedName>
    <definedName name="강" localSheetId="18">BlankMacro1</definedName>
    <definedName name="강" localSheetId="4">BlankMacro1</definedName>
    <definedName name="강">BlankMacro1</definedName>
    <definedName name="강20경" localSheetId="12">#REF!</definedName>
    <definedName name="강20경" localSheetId="14">#REF!</definedName>
    <definedName name="강20경" localSheetId="13">#REF!</definedName>
    <definedName name="강20경" localSheetId="20">#REF!</definedName>
    <definedName name="강20경" localSheetId="19">#REF!</definedName>
    <definedName name="강20경" localSheetId="15">#REF!</definedName>
    <definedName name="강20경" localSheetId="17">#REF!</definedName>
    <definedName name="강20경" localSheetId="16">#REF!</definedName>
    <definedName name="강20경" localSheetId="18">#REF!</definedName>
    <definedName name="강20경">#REF!</definedName>
    <definedName name="강20노" localSheetId="20">#REF!</definedName>
    <definedName name="강20노" localSheetId="15">#REF!</definedName>
    <definedName name="강20노" localSheetId="17">#REF!</definedName>
    <definedName name="강20노" localSheetId="16">#REF!</definedName>
    <definedName name="강20노" localSheetId="18">#REF!</definedName>
    <definedName name="강20노">#REF!</definedName>
    <definedName name="강20재" localSheetId="20">#REF!</definedName>
    <definedName name="강20재" localSheetId="15">#REF!</definedName>
    <definedName name="강20재" localSheetId="17">#REF!</definedName>
    <definedName name="강20재" localSheetId="16">#REF!</definedName>
    <definedName name="강20재" localSheetId="18">#REF!</definedName>
    <definedName name="강20재">#REF!</definedName>
    <definedName name="강25경">#REF!</definedName>
    <definedName name="강25노">#REF!</definedName>
    <definedName name="강25재">#REF!</definedName>
    <definedName name="강32경">#REF!</definedName>
    <definedName name="강32노">#REF!</definedName>
    <definedName name="강32재">#REF!</definedName>
    <definedName name="강40경">#REF!</definedName>
    <definedName name="강40노">#REF!</definedName>
    <definedName name="강40재">#REF!</definedName>
    <definedName name="강50경">#REF!</definedName>
    <definedName name="강50노">#REF!</definedName>
    <definedName name="강50재">#REF!</definedName>
    <definedName name="강경욱" localSheetId="20" hidden="1">{#N/A,#N/A,FALSE,"골재소요량";#N/A,#N/A,FALSE,"골재소요량"}</definedName>
    <definedName name="강경욱" localSheetId="4" hidden="1">{#N/A,#N/A,FALSE,"골재소요량";#N/A,#N/A,FALSE,"골재소요량"}</definedName>
    <definedName name="강경욱" hidden="1">{#N/A,#N/A,FALSE,"골재소요량";#N/A,#N/A,FALSE,"골재소요량"}</definedName>
    <definedName name="강관동바리교량용" localSheetId="12">#REF!</definedName>
    <definedName name="강관동바리교량용" localSheetId="14">#REF!</definedName>
    <definedName name="강관동바리교량용" localSheetId="13">#REF!</definedName>
    <definedName name="강관동바리교량용" localSheetId="19">#REF!</definedName>
    <definedName name="강관동바리교량용" localSheetId="15">#REF!</definedName>
    <definedName name="강관동바리교량용" localSheetId="17">#REF!</definedName>
    <definedName name="강관동바리교량용" localSheetId="16">#REF!</definedName>
    <definedName name="강관동바리교량용" localSheetId="18">#REF!</definedName>
    <definedName name="강관동바리교량용">#REF!</definedName>
    <definedName name="강관동바리교량용12개월" localSheetId="12">#REF!</definedName>
    <definedName name="강관동바리교량용12개월" localSheetId="14">#REF!</definedName>
    <definedName name="강관동바리교량용12개월" localSheetId="13">#REF!</definedName>
    <definedName name="강관동바리교량용12개월" localSheetId="19">#REF!</definedName>
    <definedName name="강관동바리교량용12개월" localSheetId="15">#REF!</definedName>
    <definedName name="강관동바리교량용12개월" localSheetId="17">#REF!</definedName>
    <definedName name="강관동바리교량용12개월" localSheetId="16">#REF!</definedName>
    <definedName name="강관동바리교량용12개월" localSheetId="18">#REF!</definedName>
    <definedName name="강관동바리교량용12개월">#REF!</definedName>
    <definedName name="강관동바리교량용3개월" localSheetId="12">#REF!</definedName>
    <definedName name="강관동바리교량용3개월" localSheetId="14">#REF!</definedName>
    <definedName name="강관동바리교량용3개월" localSheetId="13">#REF!</definedName>
    <definedName name="강관동바리교량용3개월" localSheetId="19">#REF!</definedName>
    <definedName name="강관동바리교량용3개월" localSheetId="15">#REF!</definedName>
    <definedName name="강관동바리교량용3개월" localSheetId="17">#REF!</definedName>
    <definedName name="강관동바리교량용3개월" localSheetId="16">#REF!</definedName>
    <definedName name="강관동바리교량용3개월" localSheetId="18">#REF!</definedName>
    <definedName name="강관동바리교량용3개월">#REF!</definedName>
    <definedName name="강관동바리교량용6개월">#REF!</definedName>
    <definedName name="강관동바리암거용">#REF!</definedName>
    <definedName name="강관동바리암거용12개월">#REF!</definedName>
    <definedName name="강관동바리암거용3개월">#REF!</definedName>
    <definedName name="강관동바리암거용6개월">#REF!</definedName>
    <definedName name="강관말뚝공">#REF!</definedName>
    <definedName name="강관비계">#REF!</definedName>
    <definedName name="강관비계12개월">#REF!</definedName>
    <definedName name="강관비계18개월">#REF!</definedName>
    <definedName name="강관비계24개월">#REF!</definedName>
    <definedName name="강관비계3개월">#REF!</definedName>
    <definedName name="강관비계6개월">#REF!</definedName>
    <definedName name="강교" localSheetId="20" hidden="1">{#N/A,#N/A,FALSE,"포장2"}</definedName>
    <definedName name="강교" localSheetId="4" hidden="1">{#N/A,#N/A,FALSE,"포장2"}</definedName>
    <definedName name="강교" hidden="1">{#N/A,#N/A,FALSE,"포장2"}</definedName>
    <definedName name="강교스치로폴_채움" localSheetId="12">#REF!</definedName>
    <definedName name="강교스치로폴_채움" localSheetId="14">#REF!</definedName>
    <definedName name="강교스치로폴_채움" localSheetId="13">#REF!</definedName>
    <definedName name="강교스치로폴_채움" localSheetId="19">#REF!</definedName>
    <definedName name="강교스치로폴_채움" localSheetId="15">#REF!</definedName>
    <definedName name="강교스치로폴_채움" localSheetId="17">#REF!</definedName>
    <definedName name="강교스치로폴_채움" localSheetId="16">#REF!</definedName>
    <definedName name="강교스치로폴_채움" localSheetId="18">#REF!</definedName>
    <definedName name="강교스치로폴_채움">#REF!</definedName>
    <definedName name="강구조물" localSheetId="20" hidden="1">{#N/A,#N/A,FALSE,"포장1";#N/A,#N/A,FALSE,"포장1"}</definedName>
    <definedName name="강구조물" localSheetId="4" hidden="1">{#N/A,#N/A,FALSE,"포장1";#N/A,#N/A,FALSE,"포장1"}</definedName>
    <definedName name="강구조물" hidden="1">{#N/A,#N/A,FALSE,"포장1";#N/A,#N/A,FALSE,"포장1"}</definedName>
    <definedName name="강릉교동" hidden="1">#REF!</definedName>
    <definedName name="강릉교동터파기" hidden="1">#REF!</definedName>
    <definedName name="강릉교동토목" hidden="1">#REF!</definedName>
    <definedName name="강릉교동흙막이" hidden="1">#REF!</definedName>
    <definedName name="강릉토공사" hidden="1">#REF!</definedName>
    <definedName name="강릉토목공사" hidden="1">#REF!</definedName>
    <definedName name="강릉토목임" hidden="1">#REF!</definedName>
    <definedName name="강송재적" localSheetId="12">#REF!</definedName>
    <definedName name="강송재적" localSheetId="14">#REF!</definedName>
    <definedName name="강송재적" localSheetId="13">#REF!</definedName>
    <definedName name="강송재적" localSheetId="19">#REF!</definedName>
    <definedName name="강송재적">[37]강원소나무!$B$2:$AW$32</definedName>
    <definedName name="강아" localSheetId="12">BlankMacro1</definedName>
    <definedName name="강아" localSheetId="14">BlankMacro1</definedName>
    <definedName name="강아" localSheetId="13">BlankMacro1</definedName>
    <definedName name="강아" localSheetId="20">BlankMacro1</definedName>
    <definedName name="강아" localSheetId="19">BlankMacro1</definedName>
    <definedName name="강아" localSheetId="15">BlankMacro1</definedName>
    <definedName name="강아" localSheetId="17">BlankMacro1</definedName>
    <definedName name="강아" localSheetId="16">BlankMacro1</definedName>
    <definedName name="강아" localSheetId="18">BlankMacro1</definedName>
    <definedName name="강아" localSheetId="4">BlankMacro1</definedName>
    <definedName name="강아">BlankMacro1</definedName>
    <definedName name="강아지" localSheetId="12">BlankMacro1</definedName>
    <definedName name="강아지" localSheetId="14">BlankMacro1</definedName>
    <definedName name="강아지" localSheetId="13">BlankMacro1</definedName>
    <definedName name="강아지" localSheetId="20">BlankMacro1</definedName>
    <definedName name="강아지" localSheetId="19">BlankMacro1</definedName>
    <definedName name="강아지" localSheetId="15">BlankMacro1</definedName>
    <definedName name="강아지" localSheetId="17">BlankMacro1</definedName>
    <definedName name="강아지" localSheetId="16">BlankMacro1</definedName>
    <definedName name="강아지" localSheetId="18">BlankMacro1</definedName>
    <definedName name="강아지" localSheetId="4">BlankMacro1</definedName>
    <definedName name="강아지">BlankMacro1</definedName>
    <definedName name="강원도" localSheetId="20" hidden="1">{#N/A,#N/A,FALSE,"현장 NCR 분석";#N/A,#N/A,FALSE,"현장품질감사";#N/A,#N/A,FALSE,"현장품질감사"}</definedName>
    <definedName name="강원도" localSheetId="4" hidden="1">{#N/A,#N/A,FALSE,"현장 NCR 분석";#N/A,#N/A,FALSE,"현장품질감사";#N/A,#N/A,FALSE,"현장품질감사"}</definedName>
    <definedName name="강원도" hidden="1">{#N/A,#N/A,FALSE,"현장 NCR 분석";#N/A,#N/A,FALSE,"현장품질감사";#N/A,#N/A,FALSE,"현장품질감사"}</definedName>
    <definedName name="강재거푸집" localSheetId="12">#REF!</definedName>
    <definedName name="강재거푸집" localSheetId="14">#REF!</definedName>
    <definedName name="강재거푸집" localSheetId="13">#REF!</definedName>
    <definedName name="강재거푸집" localSheetId="20">#REF!</definedName>
    <definedName name="강재거푸집" localSheetId="19">#REF!</definedName>
    <definedName name="강재거푸집" localSheetId="15">#REF!</definedName>
    <definedName name="강재거푸집" localSheetId="17">#REF!</definedName>
    <definedName name="강재거푸집" localSheetId="16">#REF!</definedName>
    <definedName name="강재거푸집" localSheetId="18">#REF!</definedName>
    <definedName name="강재거푸집">#REF!</definedName>
    <definedName name="개거" localSheetId="12">#N/A</definedName>
    <definedName name="개거" localSheetId="14">#N/A</definedName>
    <definedName name="개거" localSheetId="13">#N/A</definedName>
    <definedName name="개거" localSheetId="20" hidden="1">#REF!</definedName>
    <definedName name="개거" localSheetId="19">#N/A</definedName>
    <definedName name="개거" localSheetId="15" hidden="1">#REF!</definedName>
    <definedName name="개거" localSheetId="17" hidden="1">#REF!</definedName>
    <definedName name="개거" localSheetId="16" hidden="1">#REF!</definedName>
    <definedName name="개거" localSheetId="18" hidden="1">#REF!</definedName>
    <definedName name="개거" hidden="1">#REF!</definedName>
    <definedName name="개거거" localSheetId="12">#REF!</definedName>
    <definedName name="개거거" localSheetId="14">#REF!</definedName>
    <definedName name="개거거" localSheetId="13">#REF!</definedName>
    <definedName name="개거거" localSheetId="20">#REF!</definedName>
    <definedName name="개거거" localSheetId="19">#REF!</definedName>
    <definedName name="개거거" localSheetId="15">#REF!</definedName>
    <definedName name="개거거" localSheetId="17">#REF!</definedName>
    <definedName name="개거거" localSheetId="16">#REF!</definedName>
    <definedName name="개거거" localSheetId="18">#REF!</definedName>
    <definedName name="개거거">#REF!</definedName>
    <definedName name="개거공" localSheetId="12">#N/A</definedName>
    <definedName name="개거공" localSheetId="14">#N/A</definedName>
    <definedName name="개거공" localSheetId="13">#N/A</definedName>
    <definedName name="개거공" localSheetId="19">#N/A</definedName>
    <definedName name="개거공">#N/A</definedName>
    <definedName name="개나리" localSheetId="12">#REF!</definedName>
    <definedName name="개나리" localSheetId="14">#REF!</definedName>
    <definedName name="개나리" localSheetId="13">#REF!</definedName>
    <definedName name="개나리" localSheetId="19">#REF!</definedName>
    <definedName name="개나리">#REF!</definedName>
    <definedName name="개나리12" localSheetId="12">#REF!</definedName>
    <definedName name="개나리12" localSheetId="14">#REF!</definedName>
    <definedName name="개나리12" localSheetId="13">#REF!</definedName>
    <definedName name="개나리12" localSheetId="19">#REF!</definedName>
    <definedName name="개나리12">[35]데이타!$E$31</definedName>
    <definedName name="개나리3" localSheetId="12">#REF!</definedName>
    <definedName name="개나리3" localSheetId="14">#REF!</definedName>
    <definedName name="개나리3" localSheetId="13">#REF!</definedName>
    <definedName name="개나리3" localSheetId="19">#REF!</definedName>
    <definedName name="개나리3">[35]데이타!$E$27</definedName>
    <definedName name="개나리5" localSheetId="12">#REF!</definedName>
    <definedName name="개나리5" localSheetId="14">#REF!</definedName>
    <definedName name="개나리5" localSheetId="13">#REF!</definedName>
    <definedName name="개나리5" localSheetId="19">#REF!</definedName>
    <definedName name="개나리5">[35]데이타!$E$28</definedName>
    <definedName name="개나리7" localSheetId="12">#REF!</definedName>
    <definedName name="개나리7" localSheetId="14">#REF!</definedName>
    <definedName name="개나리7" localSheetId="13">#REF!</definedName>
    <definedName name="개나리7" localSheetId="19">#REF!</definedName>
    <definedName name="개나리7">[35]데이타!$E$29</definedName>
    <definedName name="개나리9" localSheetId="12">#REF!</definedName>
    <definedName name="개나리9" localSheetId="14">#REF!</definedName>
    <definedName name="개나리9" localSheetId="13">#REF!</definedName>
    <definedName name="개나리9" localSheetId="19">#REF!</definedName>
    <definedName name="개나리9">[35]데이타!$E$30</definedName>
    <definedName name="개비온58m미만발파암유용" localSheetId="12">#REF!</definedName>
    <definedName name="개비온58m미만발파암유용" localSheetId="14">#REF!</definedName>
    <definedName name="개비온58m미만발파암유용" localSheetId="13">#REF!</definedName>
    <definedName name="개비온58m미만발파암유용" localSheetId="20">#REF!</definedName>
    <definedName name="개비온58m미만발파암유용" localSheetId="19">#REF!</definedName>
    <definedName name="개비온58m미만발파암유용" localSheetId="15">#REF!</definedName>
    <definedName name="개비온58m미만발파암유용" localSheetId="17">#REF!</definedName>
    <definedName name="개비온58m미만발파암유용" localSheetId="16">#REF!</definedName>
    <definedName name="개비온58m미만발파암유용" localSheetId="18">#REF!</definedName>
    <definedName name="개비온58m미만발파암유용">#REF!</definedName>
    <definedName name="개비온58m미만조약돌" localSheetId="20">#REF!</definedName>
    <definedName name="개비온58m미만조약돌" localSheetId="15">#REF!</definedName>
    <definedName name="개비온58m미만조약돌" localSheetId="17">#REF!</definedName>
    <definedName name="개비온58m미만조약돌" localSheetId="16">#REF!</definedName>
    <definedName name="개비온58m미만조약돌" localSheetId="18">#REF!</definedName>
    <definedName name="개비온58m미만조약돌">#REF!</definedName>
    <definedName name="개비온5m미만발파암" localSheetId="20">#REF!</definedName>
    <definedName name="개비온5m미만발파암" localSheetId="15">#REF!</definedName>
    <definedName name="개비온5m미만발파암" localSheetId="17">#REF!</definedName>
    <definedName name="개비온5m미만발파암" localSheetId="16">#REF!</definedName>
    <definedName name="개비온5m미만발파암" localSheetId="18">#REF!</definedName>
    <definedName name="개비온5m미만발파암">#REF!</definedName>
    <definedName name="개비온5m미만조약돌">#REF!</definedName>
    <definedName name="개쉬땅1204" localSheetId="12">#REF!</definedName>
    <definedName name="개쉬땅1204" localSheetId="14">#REF!</definedName>
    <definedName name="개쉬땅1204" localSheetId="13">#REF!</definedName>
    <definedName name="개쉬땅1204" localSheetId="19">#REF!</definedName>
    <definedName name="개쉬땅1204">[35]데이타!$E$32</definedName>
    <definedName name="개쉬땅1506" localSheetId="12">#REF!</definedName>
    <definedName name="개쉬땅1506" localSheetId="14">#REF!</definedName>
    <definedName name="개쉬땅1506" localSheetId="13">#REF!</definedName>
    <definedName name="개쉬땅1506" localSheetId="19">#REF!</definedName>
    <definedName name="개쉬땅1506">[35]데이타!$E$33</definedName>
    <definedName name="갱부001" localSheetId="12">#REF!</definedName>
    <definedName name="갱부001" localSheetId="14">#REF!</definedName>
    <definedName name="갱부001" localSheetId="13">#REF!</definedName>
    <definedName name="갱부001" localSheetId="20">#REF!</definedName>
    <definedName name="갱부001" localSheetId="19">#REF!</definedName>
    <definedName name="갱부001" localSheetId="15">#REF!</definedName>
    <definedName name="갱부001" localSheetId="17">#REF!</definedName>
    <definedName name="갱부001" localSheetId="16">#REF!</definedName>
    <definedName name="갱부001" localSheetId="18">#REF!</definedName>
    <definedName name="갱부001">#REF!</definedName>
    <definedName name="갱부002" localSheetId="20">#REF!</definedName>
    <definedName name="갱부002" localSheetId="15">#REF!</definedName>
    <definedName name="갱부002" localSheetId="17">#REF!</definedName>
    <definedName name="갱부002" localSheetId="16">#REF!</definedName>
    <definedName name="갱부002" localSheetId="18">#REF!</definedName>
    <definedName name="갱부002">#REF!</definedName>
    <definedName name="갱부011" localSheetId="20">#REF!</definedName>
    <definedName name="갱부011" localSheetId="15">#REF!</definedName>
    <definedName name="갱부011" localSheetId="17">#REF!</definedName>
    <definedName name="갱부011" localSheetId="16">#REF!</definedName>
    <definedName name="갱부011" localSheetId="18">#REF!</definedName>
    <definedName name="갱부011">#REF!</definedName>
    <definedName name="갱부982">#REF!</definedName>
    <definedName name="갱부991">#REF!</definedName>
    <definedName name="갱부992">#REF!</definedName>
    <definedName name="거">#REF!</definedName>
    <definedName name="거리1">#REF!</definedName>
    <definedName name="거리2">#REF!</definedName>
    <definedName name="거리3">#REF!</definedName>
    <definedName name="거리4">#REF!</definedName>
    <definedName name="거리5">#REF!</definedName>
    <definedName name="거부" localSheetId="20" hidden="1">{#N/A,#N/A,FALSE,"현장 NCR 분석";#N/A,#N/A,FALSE,"현장품질감사";#N/A,#N/A,FALSE,"현장품질감사"}</definedName>
    <definedName name="거부" localSheetId="4" hidden="1">{#N/A,#N/A,FALSE,"현장 NCR 분석";#N/A,#N/A,FALSE,"현장품질감사";#N/A,#N/A,FALSE,"현장품질감사"}</definedName>
    <definedName name="거부" hidden="1">{#N/A,#N/A,FALSE,"현장 NCR 분석";#N/A,#N/A,FALSE,"현장품질감사";#N/A,#N/A,FALSE,"현장품질감사"}</definedName>
    <definedName name="거시기" localSheetId="12">#REF!</definedName>
    <definedName name="거시기" localSheetId="14">#REF!</definedName>
    <definedName name="거시기" localSheetId="13">#REF!</definedName>
    <definedName name="거시기" localSheetId="19">#REF!</definedName>
    <definedName name="거시기" localSheetId="15">#REF!</definedName>
    <definedName name="거시기" localSheetId="17">#REF!</definedName>
    <definedName name="거시기" localSheetId="16">#REF!</definedName>
    <definedName name="거시기" localSheetId="18">#REF!</definedName>
    <definedName name="거시기">#REF!</definedName>
    <definedName name="거실" localSheetId="20" hidden="1">{#N/A,#N/A,FALSE,"현장 NCR 분석";#N/A,#N/A,FALSE,"현장품질감사";#N/A,#N/A,FALSE,"현장품질감사"}</definedName>
    <definedName name="거실" localSheetId="4" hidden="1">{#N/A,#N/A,FALSE,"현장 NCR 분석";#N/A,#N/A,FALSE,"현장품질감사";#N/A,#N/A,FALSE,"현장품질감사"}</definedName>
    <definedName name="거실" hidden="1">{#N/A,#N/A,FALSE,"현장 NCR 분석";#N/A,#N/A,FALSE,"현장품질감사";#N/A,#N/A,FALSE,"현장품질감사"}</definedName>
    <definedName name="거친마감" localSheetId="12">#REF!</definedName>
    <definedName name="거친마감" localSheetId="14">#REF!</definedName>
    <definedName name="거친마감" localSheetId="13">#REF!</definedName>
    <definedName name="거친마감" localSheetId="19">#REF!</definedName>
    <definedName name="거친마감" localSheetId="15">#REF!</definedName>
    <definedName name="거친마감" localSheetId="17">#REF!</definedName>
    <definedName name="거친마감" localSheetId="16">#REF!</definedName>
    <definedName name="거친마감" localSheetId="18">#REF!</definedName>
    <definedName name="거친마감">#REF!</definedName>
    <definedName name="거푸4재" localSheetId="12">#REF!</definedName>
    <definedName name="거푸4재" localSheetId="14">#REF!</definedName>
    <definedName name="거푸4재" localSheetId="13">#REF!</definedName>
    <definedName name="거푸4재" localSheetId="19">#REF!</definedName>
    <definedName name="거푸4재" localSheetId="15">[38]관급자재대!#REF!</definedName>
    <definedName name="거푸4재" localSheetId="17">[38]관급자재대!#REF!</definedName>
    <definedName name="거푸4재" localSheetId="16">[38]관급자재대!#REF!</definedName>
    <definedName name="거푸4재" localSheetId="18">[38]관급자재대!#REF!</definedName>
    <definedName name="거푸4재">[38]관급자재대!#REF!</definedName>
    <definedName name="거푸경" localSheetId="12">#REF!</definedName>
    <definedName name="거푸경" localSheetId="14">#REF!</definedName>
    <definedName name="거푸경" localSheetId="13">#REF!</definedName>
    <definedName name="거푸경" localSheetId="20">#REF!</definedName>
    <definedName name="거푸경" localSheetId="19">#REF!</definedName>
    <definedName name="거푸경" localSheetId="15">#REF!</definedName>
    <definedName name="거푸경" localSheetId="17">#REF!</definedName>
    <definedName name="거푸경" localSheetId="16">#REF!</definedName>
    <definedName name="거푸경" localSheetId="18">#REF!</definedName>
    <definedName name="거푸경">#REF!</definedName>
    <definedName name="거푸노" localSheetId="20">#REF!</definedName>
    <definedName name="거푸노" localSheetId="15">#REF!</definedName>
    <definedName name="거푸노" localSheetId="17">#REF!</definedName>
    <definedName name="거푸노" localSheetId="16">#REF!</definedName>
    <definedName name="거푸노" localSheetId="18">#REF!</definedName>
    <definedName name="거푸노">#REF!</definedName>
    <definedName name="거푸재" localSheetId="20">#REF!</definedName>
    <definedName name="거푸재" localSheetId="15">#REF!</definedName>
    <definedName name="거푸재" localSheetId="17">#REF!</definedName>
    <definedName name="거푸재" localSheetId="16">#REF!</definedName>
    <definedName name="거푸재" localSheetId="18">#REF!</definedName>
    <definedName name="거푸재">#REF!</definedName>
    <definedName name="거푸집">#REF!</definedName>
    <definedName name="거푸집비계" localSheetId="20" hidden="1">{#N/A,#N/A,FALSE,"현장 NCR 분석";#N/A,#N/A,FALSE,"현장품질감사";#N/A,#N/A,FALSE,"현장품질감사"}</definedName>
    <definedName name="거푸집비계" localSheetId="4" hidden="1">{#N/A,#N/A,FALSE,"현장 NCR 분석";#N/A,#N/A,FALSE,"현장품질감사";#N/A,#N/A,FALSE,"현장품질감사"}</definedName>
    <definedName name="거푸집비계" hidden="1">{#N/A,#N/A,FALSE,"현장 NCR 분석";#N/A,#N/A,FALSE,"현장품질감사";#N/A,#N/A,FALSE,"현장품질감사"}</definedName>
    <definedName name="거푸집소형1회" localSheetId="12">#REF!</definedName>
    <definedName name="거푸집소형1회" localSheetId="14">#REF!</definedName>
    <definedName name="거푸집소형1회" localSheetId="13">#REF!</definedName>
    <definedName name="거푸집소형1회" localSheetId="19">#REF!</definedName>
    <definedName name="거푸집소형1회">[39]산출1!#REF!</definedName>
    <definedName name="거푸집소형2회" localSheetId="12">#REF!</definedName>
    <definedName name="거푸집소형2회" localSheetId="14">#REF!</definedName>
    <definedName name="거푸집소형2회" localSheetId="13">#REF!</definedName>
    <definedName name="거푸집소형2회" localSheetId="19">#REF!</definedName>
    <definedName name="거푸집소형2회">[39]산출1!#REF!</definedName>
    <definedName name="거푸집소형3회" localSheetId="12">#REF!</definedName>
    <definedName name="거푸집소형3회" localSheetId="14">#REF!</definedName>
    <definedName name="거푸집소형3회" localSheetId="13">#REF!</definedName>
    <definedName name="거푸집소형3회" localSheetId="20">#REF!</definedName>
    <definedName name="거푸집소형3회" localSheetId="19">#REF!</definedName>
    <definedName name="거푸집소형3회" localSheetId="15">#REF!</definedName>
    <definedName name="거푸집소형3회" localSheetId="17">#REF!</definedName>
    <definedName name="거푸집소형3회" localSheetId="16">#REF!</definedName>
    <definedName name="거푸집소형3회" localSheetId="18">#REF!</definedName>
    <definedName name="거푸집소형3회">#REF!</definedName>
    <definedName name="거푸집소형4회" localSheetId="12">#REF!</definedName>
    <definedName name="거푸집소형4회" localSheetId="14">#REF!</definedName>
    <definedName name="거푸집소형4회" localSheetId="13">#REF!</definedName>
    <definedName name="거푸집소형4회" localSheetId="19">#REF!</definedName>
    <definedName name="거푸집소형4회" localSheetId="15">[39]산출1!#REF!</definedName>
    <definedName name="거푸집소형4회" localSheetId="17">[39]산출1!#REF!</definedName>
    <definedName name="거푸집소형4회" localSheetId="16">[39]산출1!#REF!</definedName>
    <definedName name="거푸집소형4회" localSheetId="18">[39]산출1!#REF!</definedName>
    <definedName name="거푸집소형4회">[39]산출1!#REF!</definedName>
    <definedName name="거푸집소형5회" localSheetId="12">#REF!</definedName>
    <definedName name="거푸집소형5회" localSheetId="14">#REF!</definedName>
    <definedName name="거푸집소형5회" localSheetId="13">#REF!</definedName>
    <definedName name="거푸집소형5회" localSheetId="19">#REF!</definedName>
    <definedName name="거푸집소형5회" localSheetId="15">[39]산출1!#REF!</definedName>
    <definedName name="거푸집소형5회" localSheetId="17">[39]산출1!#REF!</definedName>
    <definedName name="거푸집소형5회" localSheetId="16">[39]산출1!#REF!</definedName>
    <definedName name="거푸집소형5회" localSheetId="18">[39]산출1!#REF!</definedName>
    <definedName name="거푸집소형5회">[39]산출1!#REF!</definedName>
    <definedName name="거푸집소형6회" localSheetId="12">#REF!</definedName>
    <definedName name="거푸집소형6회" localSheetId="14">#REF!</definedName>
    <definedName name="거푸집소형6회" localSheetId="13">#REF!</definedName>
    <definedName name="거푸집소형6회" localSheetId="19">#REF!</definedName>
    <definedName name="거푸집소형6회">[39]산출1!$A$723</definedName>
    <definedName name="거ㅏ" hidden="1">[40]수량산출!$A$3:$H$8539</definedName>
    <definedName name="건" localSheetId="12">#REF!</definedName>
    <definedName name="건" localSheetId="14">#REF!</definedName>
    <definedName name="건" localSheetId="13">#REF!</definedName>
    <definedName name="건" localSheetId="20">#REF!</definedName>
    <definedName name="건" localSheetId="19">#REF!</definedName>
    <definedName name="건" localSheetId="15">#REF!</definedName>
    <definedName name="건" localSheetId="17">#REF!</definedName>
    <definedName name="건" localSheetId="16">#REF!</definedName>
    <definedName name="건" localSheetId="18">#REF!</definedName>
    <definedName name="건">#REF!</definedName>
    <definedName name="건가정산"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건가정산"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건가정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건설기계가격" localSheetId="12">BlankMacro1</definedName>
    <definedName name="건설기계가격" localSheetId="14">BlankMacro1</definedName>
    <definedName name="건설기계가격" localSheetId="13">BlankMacro1</definedName>
    <definedName name="건설기계가격" localSheetId="20">BlankMacro1</definedName>
    <definedName name="건설기계가격" localSheetId="19">BlankMacro1</definedName>
    <definedName name="건설기계가격" localSheetId="15">BlankMacro1</definedName>
    <definedName name="건설기계가격" localSheetId="17">BlankMacro1</definedName>
    <definedName name="건설기계가격" localSheetId="16">BlankMacro1</definedName>
    <definedName name="건설기계가격" localSheetId="18">BlankMacro1</definedName>
    <definedName name="건설기계가격" localSheetId="4">BlankMacro1</definedName>
    <definedName name="건설기계가격">BlankMacro1</definedName>
    <definedName name="건설기계운전기사" localSheetId="12">#REF!</definedName>
    <definedName name="건설기계운전기사" localSheetId="14">#REF!</definedName>
    <definedName name="건설기계운전기사" localSheetId="13">#REF!</definedName>
    <definedName name="건설기계운전기사" localSheetId="20">#REF!</definedName>
    <definedName name="건설기계운전기사" localSheetId="19">#REF!</definedName>
    <definedName name="건설기계운전기사" localSheetId="15">#REF!</definedName>
    <definedName name="건설기계운전기사" localSheetId="17">#REF!</definedName>
    <definedName name="건설기계운전기사" localSheetId="16">#REF!</definedName>
    <definedName name="건설기계운전기사" localSheetId="18">#REF!</definedName>
    <definedName name="건설기계운전기사">#REF!</definedName>
    <definedName name="건설기계운전기사001" localSheetId="20">#REF!</definedName>
    <definedName name="건설기계운전기사001" localSheetId="15">#REF!</definedName>
    <definedName name="건설기계운전기사001" localSheetId="17">#REF!</definedName>
    <definedName name="건설기계운전기사001" localSheetId="16">#REF!</definedName>
    <definedName name="건설기계운전기사001" localSheetId="18">#REF!</definedName>
    <definedName name="건설기계운전기사001">#REF!</definedName>
    <definedName name="건설기계운전기사002" localSheetId="20">#REF!</definedName>
    <definedName name="건설기계운전기사002" localSheetId="15">#REF!</definedName>
    <definedName name="건설기계운전기사002" localSheetId="17">#REF!</definedName>
    <definedName name="건설기계운전기사002" localSheetId="16">#REF!</definedName>
    <definedName name="건설기계운전기사002" localSheetId="18">#REF!</definedName>
    <definedName name="건설기계운전기사002">#REF!</definedName>
    <definedName name="건설기계운전기사011">#REF!</definedName>
    <definedName name="건설기계운전기사982">#REF!</definedName>
    <definedName name="건설기계운전기사991">#REF!</definedName>
    <definedName name="건설기계운전기사992">#REF!</definedName>
    <definedName name="건설기계운전조수001">#REF!</definedName>
    <definedName name="건설기계운전조수002">#REF!</definedName>
    <definedName name="건설기계운전조수011">#REF!</definedName>
    <definedName name="건설기계운전조수982">#REF!</definedName>
    <definedName name="건설기계운전조수991">#REF!</definedName>
    <definedName name="건설기계운전조수992">#REF!</definedName>
    <definedName name="건설기계조장001">#REF!</definedName>
    <definedName name="건설기계조장002">#REF!</definedName>
    <definedName name="건설기계조장011">#REF!</definedName>
    <definedName name="건설기계조장982">#REF!</definedName>
    <definedName name="건설기계조장991">#REF!</definedName>
    <definedName name="건설기계조장992">#REF!</definedName>
    <definedName name="건축" localSheetId="20" hidden="1">{#N/A,#N/A,TRUE,"토적및재료집계";#N/A,#N/A,TRUE,"토적및재료집계";#N/A,#N/A,TRUE,"단위량"}</definedName>
    <definedName name="건축" localSheetId="15" hidden="1">{#N/A,#N/A,TRUE,"토적및재료집계";#N/A,#N/A,TRUE,"토적및재료집계";#N/A,#N/A,TRUE,"단위량"}</definedName>
    <definedName name="건축" localSheetId="17" hidden="1">{#N/A,#N/A,TRUE,"토적및재료집계";#N/A,#N/A,TRUE,"토적및재료집계";#N/A,#N/A,TRUE,"단위량"}</definedName>
    <definedName name="건축" localSheetId="16" hidden="1">{#N/A,#N/A,TRUE,"토적및재료집계";#N/A,#N/A,TRUE,"토적및재료집계";#N/A,#N/A,TRUE,"단위량"}</definedName>
    <definedName name="건축" localSheetId="18" hidden="1">{#N/A,#N/A,TRUE,"토적및재료집계";#N/A,#N/A,TRUE,"토적및재료집계";#N/A,#N/A,TRUE,"단위량"}</definedName>
    <definedName name="건축" localSheetId="4" hidden="1">{#N/A,#N/A,TRUE,"토적및재료집계";#N/A,#N/A,TRUE,"토적및재료집계";#N/A,#N/A,TRUE,"단위량"}</definedName>
    <definedName name="건축" hidden="1">{#N/A,#N/A,TRUE,"토적및재료집계";#N/A,#N/A,TRUE,"토적및재료집계";#N/A,#N/A,TRUE,"단위량"}</definedName>
    <definedName name="건축목공" localSheetId="12">#REF!</definedName>
    <definedName name="건축목공" localSheetId="14">#REF!</definedName>
    <definedName name="건축목공" localSheetId="13">#REF!</definedName>
    <definedName name="건축목공" localSheetId="19">#REF!</definedName>
    <definedName name="건축목공">#REF!</definedName>
    <definedName name="건축목공001" localSheetId="12">#REF!</definedName>
    <definedName name="건축목공001" localSheetId="14">#REF!</definedName>
    <definedName name="건축목공001" localSheetId="13">#REF!</definedName>
    <definedName name="건축목공001" localSheetId="19">#REF!</definedName>
    <definedName name="건축목공001">#REF!</definedName>
    <definedName name="건축목공002" localSheetId="12">#REF!</definedName>
    <definedName name="건축목공002" localSheetId="14">#REF!</definedName>
    <definedName name="건축목공002" localSheetId="13">#REF!</definedName>
    <definedName name="건축목공002" localSheetId="19">#REF!</definedName>
    <definedName name="건축목공002">#REF!</definedName>
    <definedName name="건축목공011">#REF!</definedName>
    <definedName name="건축목공982">#REF!</definedName>
    <definedName name="건축목공991">#REF!</definedName>
    <definedName name="건축목공992">#REF!</definedName>
    <definedName name="검사조서" localSheetId="20" hidden="1">{#N/A,#N/A,FALSE,"현장 NCR 분석";#N/A,#N/A,FALSE,"현장품질감사";#N/A,#N/A,FALSE,"현장품질감사"}</definedName>
    <definedName name="검사조서" localSheetId="4" hidden="1">{#N/A,#N/A,FALSE,"현장 NCR 분석";#N/A,#N/A,FALSE,"현장품질감사";#N/A,#N/A,FALSE,"현장품질감사"}</definedName>
    <definedName name="검사조서" hidden="1">{#N/A,#N/A,FALSE,"현장 NCR 분석";#N/A,#N/A,FALSE,"현장품질감사";#N/A,#N/A,FALSE,"현장품질감사"}</definedName>
    <definedName name="검증" localSheetId="2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증"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증"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검토서" localSheetId="20" hidden="1">{#N/A,#N/A,FALSE,"현장 NCR 분석";#N/A,#N/A,FALSE,"현장품질감사";#N/A,#N/A,FALSE,"현장품질감사"}</definedName>
    <definedName name="검토서" localSheetId="4" hidden="1">{#N/A,#N/A,FALSE,"현장 NCR 분석";#N/A,#N/A,FALSE,"현장품질감사";#N/A,#N/A,FALSE,"현장품질감사"}</definedName>
    <definedName name="검토서" hidden="1">{#N/A,#N/A,FALSE,"현장 NCR 분석";#N/A,#N/A,FALSE,"현장품질감사";#N/A,#N/A,FALSE,"현장품질감사"}</definedName>
    <definedName name="검토서D" localSheetId="20" hidden="1">{#N/A,#N/A,FALSE,"현장 NCR 분석";#N/A,#N/A,FALSE,"현장품질감사";#N/A,#N/A,FALSE,"현장품질감사"}</definedName>
    <definedName name="검토서D" localSheetId="4" hidden="1">{#N/A,#N/A,FALSE,"현장 NCR 분석";#N/A,#N/A,FALSE,"현장품질감사";#N/A,#N/A,FALSE,"현장품질감사"}</definedName>
    <definedName name="검토서D" hidden="1">{#N/A,#N/A,FALSE,"현장 NCR 분석";#N/A,#N/A,FALSE,"현장품질감사";#N/A,#N/A,FALSE,"현장품질감사"}</definedName>
    <definedName name="게이블"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게이블"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게이블"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겨" localSheetId="20" hidden="1">{"'용역비'!$A$4:$C$8"}</definedName>
    <definedName name="겨" localSheetId="4" hidden="1">{"'용역비'!$A$4:$C$8"}</definedName>
    <definedName name="겨" hidden="1">{"'용역비'!$A$4:$C$8"}</definedName>
    <definedName name="겨격" localSheetId="20" hidden="1">#REF!</definedName>
    <definedName name="겨격" localSheetId="22" hidden="1">#REF!</definedName>
    <definedName name="겨격" localSheetId="10" hidden="1">#REF!</definedName>
    <definedName name="겨격" localSheetId="8" hidden="1">#REF!</definedName>
    <definedName name="겨격" localSheetId="4" hidden="1">#REF!</definedName>
    <definedName name="겨격" hidden="1">#REF!</definedName>
    <definedName name="견적대비" localSheetId="20" hidden="1">{#N/A,#N/A,FALSE,"포장2"}</definedName>
    <definedName name="견적대비" localSheetId="4" hidden="1">{#N/A,#N/A,FALSE,"포장2"}</definedName>
    <definedName name="견적대비" hidden="1">{#N/A,#N/A,FALSE,"포장2"}</definedName>
    <definedName name="견적대비권" localSheetId="12">#REF!</definedName>
    <definedName name="견적대비권" localSheetId="14">#REF!</definedName>
    <definedName name="견적대비권" localSheetId="13">#REF!</definedName>
    <definedName name="견적대비권" localSheetId="19">#REF!</definedName>
    <definedName name="견적대비권" localSheetId="15">#REF!</definedName>
    <definedName name="견적대비권" localSheetId="17">#REF!</definedName>
    <definedName name="견적대비권" localSheetId="16">#REF!</definedName>
    <definedName name="견적대비권" localSheetId="18">#REF!</definedName>
    <definedName name="견적대비권">#REF!</definedName>
    <definedName name="견적조건" hidden="1">[41]산근!#REF!</definedName>
    <definedName name="견적조건8" localSheetId="20" hidden="1">{#N/A,#N/A,FALSE,"CCTV"}</definedName>
    <definedName name="견적조건8" localSheetId="4" hidden="1">{#N/A,#N/A,FALSE,"CCTV"}</definedName>
    <definedName name="견적조건8" hidden="1">{#N/A,#N/A,FALSE,"CCTV"}</definedName>
    <definedName name="견출공001" localSheetId="12">#REF!</definedName>
    <definedName name="견출공001" localSheetId="14">#REF!</definedName>
    <definedName name="견출공001" localSheetId="13">#REF!</definedName>
    <definedName name="견출공001" localSheetId="19">#REF!</definedName>
    <definedName name="견출공001" localSheetId="15">#REF!</definedName>
    <definedName name="견출공001" localSheetId="17">#REF!</definedName>
    <definedName name="견출공001" localSheetId="16">#REF!</definedName>
    <definedName name="견출공001" localSheetId="18">#REF!</definedName>
    <definedName name="견출공001">#REF!</definedName>
    <definedName name="견출공002" localSheetId="12">#REF!</definedName>
    <definedName name="견출공002" localSheetId="14">#REF!</definedName>
    <definedName name="견출공002" localSheetId="13">#REF!</definedName>
    <definedName name="견출공002" localSheetId="19">#REF!</definedName>
    <definedName name="견출공002" localSheetId="15">#REF!</definedName>
    <definedName name="견출공002" localSheetId="17">#REF!</definedName>
    <definedName name="견출공002" localSheetId="16">#REF!</definedName>
    <definedName name="견출공002" localSheetId="18">#REF!</definedName>
    <definedName name="견출공002">#REF!</definedName>
    <definedName name="견출공011" localSheetId="12">#REF!</definedName>
    <definedName name="견출공011" localSheetId="14">#REF!</definedName>
    <definedName name="견출공011" localSheetId="13">#REF!</definedName>
    <definedName name="견출공011" localSheetId="19">#REF!</definedName>
    <definedName name="견출공011" localSheetId="15">#REF!</definedName>
    <definedName name="견출공011" localSheetId="17">#REF!</definedName>
    <definedName name="견출공011" localSheetId="16">#REF!</definedName>
    <definedName name="견출공011" localSheetId="18">#REF!</definedName>
    <definedName name="견출공011">#REF!</definedName>
    <definedName name="견출공982">#REF!</definedName>
    <definedName name="견출공991">#REF!</definedName>
    <definedName name="견출공992">#REF!</definedName>
    <definedName name="결" localSheetId="20" hidden="1">{#N/A,#N/A,FALSE,"포장2"}</definedName>
    <definedName name="결" localSheetId="4" hidden="1">{#N/A,#N/A,FALSE,"포장2"}</definedName>
    <definedName name="결" hidden="1">{#N/A,#N/A,FALSE,"포장2"}</definedName>
    <definedName name="결__과" localSheetId="12">#REF!</definedName>
    <definedName name="결__과" localSheetId="14">#REF!</definedName>
    <definedName name="결__과" localSheetId="13">#REF!</definedName>
    <definedName name="결__과" localSheetId="19">#REF!</definedName>
    <definedName name="결__과" localSheetId="15">#REF!</definedName>
    <definedName name="결__과" localSheetId="17">#REF!</definedName>
    <definedName name="결__과" localSheetId="16">#REF!</definedName>
    <definedName name="결__과" localSheetId="18">#REF!</definedName>
    <definedName name="결__과">#REF!</definedName>
    <definedName name="결과" localSheetId="20" hidden="1">{#N/A,#N/A,FALSE,"포장2"}</definedName>
    <definedName name="결과" localSheetId="4" hidden="1">{#N/A,#N/A,FALSE,"포장2"}</definedName>
    <definedName name="결과" hidden="1">{#N/A,#N/A,FALSE,"포장2"}</definedName>
    <definedName name="결속선" localSheetId="12">#REF!</definedName>
    <definedName name="결속선" localSheetId="14">#REF!</definedName>
    <definedName name="결속선" localSheetId="13">#REF!</definedName>
    <definedName name="결속선" localSheetId="19">#REF!</definedName>
    <definedName name="결속선" localSheetId="15">#REF!</definedName>
    <definedName name="결속선" localSheetId="17">#REF!</definedName>
    <definedName name="결속선" localSheetId="16">#REF!</definedName>
    <definedName name="결속선" localSheetId="18">#REF!</definedName>
    <definedName name="결속선">#REF!</definedName>
    <definedName name="결재" localSheetId="12" hidden="1">{#N/A,#N/A,FALSE,"포장단가"}</definedName>
    <definedName name="결재" localSheetId="14" hidden="1">{#N/A,#N/A,FALSE,"포장단가"}</definedName>
    <definedName name="결재" localSheetId="13" hidden="1">{#N/A,#N/A,FALSE,"포장단가"}</definedName>
    <definedName name="결재" localSheetId="20" hidden="1">{#N/A,#N/A,FALSE,"포장단가"}</definedName>
    <definedName name="결재" localSheetId="22" hidden="1">{#N/A,#N/A,FALSE,"포장단가"}</definedName>
    <definedName name="결재" localSheetId="25" hidden="1">{#N/A,#N/A,FALSE,"포장단가"}</definedName>
    <definedName name="결재" localSheetId="19" hidden="1">{#N/A,#N/A,FALSE,"포장단가"}</definedName>
    <definedName name="결재" localSheetId="15" hidden="1">{#N/A,#N/A,FALSE,"포장단가"}</definedName>
    <definedName name="결재" localSheetId="17" hidden="1">{#N/A,#N/A,FALSE,"포장단가"}</definedName>
    <definedName name="결재" localSheetId="16" hidden="1">{#N/A,#N/A,FALSE,"포장단가"}</definedName>
    <definedName name="결재" localSheetId="18" hidden="1">{#N/A,#N/A,FALSE,"포장단가"}</definedName>
    <definedName name="결재" localSheetId="4" hidden="1">{#N/A,#N/A,FALSE,"포장단가"}</definedName>
    <definedName name="결재" hidden="1">{#N/A,#N/A,FALSE,"포장단가"}</definedName>
    <definedName name="결재란1" localSheetId="12" hidden="1">{#N/A,#N/A,FALSE,"포장단가"}</definedName>
    <definedName name="결재란1" localSheetId="14" hidden="1">{#N/A,#N/A,FALSE,"포장단가"}</definedName>
    <definedName name="결재란1" localSheetId="13" hidden="1">{#N/A,#N/A,FALSE,"포장단가"}</definedName>
    <definedName name="결재란1" localSheetId="20" hidden="1">{#N/A,#N/A,FALSE,"포장단가"}</definedName>
    <definedName name="결재란1" localSheetId="22" hidden="1">{#N/A,#N/A,FALSE,"포장단가"}</definedName>
    <definedName name="결재란1" localSheetId="25" hidden="1">{#N/A,#N/A,FALSE,"포장단가"}</definedName>
    <definedName name="결재란1" localSheetId="19" hidden="1">{#N/A,#N/A,FALSE,"포장단가"}</definedName>
    <definedName name="결재란1" localSheetId="15" hidden="1">{#N/A,#N/A,FALSE,"포장단가"}</definedName>
    <definedName name="결재란1" localSheetId="17" hidden="1">{#N/A,#N/A,FALSE,"포장단가"}</definedName>
    <definedName name="결재란1" localSheetId="16" hidden="1">{#N/A,#N/A,FALSE,"포장단가"}</definedName>
    <definedName name="결재란1" localSheetId="18" hidden="1">{#N/A,#N/A,FALSE,"포장단가"}</definedName>
    <definedName name="결재란1" localSheetId="4" hidden="1">{#N/A,#N/A,FALSE,"포장단가"}</definedName>
    <definedName name="결재란1" hidden="1">{#N/A,#N/A,FALSE,"포장단가"}</definedName>
    <definedName name="결정치">#REF!</definedName>
    <definedName name="겹동백1002" localSheetId="12">#REF!</definedName>
    <definedName name="겹동백1002" localSheetId="14">#REF!</definedName>
    <definedName name="겹동백1002" localSheetId="13">#REF!</definedName>
    <definedName name="겹동백1002" localSheetId="19">#REF!</definedName>
    <definedName name="겹동백1002">[35]데이타!$E$145</definedName>
    <definedName name="겹동백1204" localSheetId="12">#REF!</definedName>
    <definedName name="겹동백1204" localSheetId="14">#REF!</definedName>
    <definedName name="겹동백1204" localSheetId="13">#REF!</definedName>
    <definedName name="겹동백1204" localSheetId="19">#REF!</definedName>
    <definedName name="겹동백1204">[35]데이타!$E$146</definedName>
    <definedName name="겹동백1506" localSheetId="12">#REF!</definedName>
    <definedName name="겹동백1506" localSheetId="14">#REF!</definedName>
    <definedName name="겹동백1506" localSheetId="13">#REF!</definedName>
    <definedName name="겹동백1506" localSheetId="19">#REF!</definedName>
    <definedName name="겹동백1506">[35]데이타!$E$147</definedName>
    <definedName name="겹벗R6" localSheetId="12">#REF!</definedName>
    <definedName name="겹벗R6" localSheetId="14">#REF!</definedName>
    <definedName name="겹벗R6" localSheetId="13">#REF!</definedName>
    <definedName name="겹벗R6" localSheetId="19">#REF!</definedName>
    <definedName name="겹벗R6">[35]데이타!$E$34</definedName>
    <definedName name="겹벗R8" localSheetId="12">#REF!</definedName>
    <definedName name="겹벗R8" localSheetId="14">#REF!</definedName>
    <definedName name="겹벗R8" localSheetId="13">#REF!</definedName>
    <definedName name="겹벗R8" localSheetId="19">#REF!</definedName>
    <definedName name="겹벗R8">[35]데이타!$E$35</definedName>
    <definedName name="겹철쭉0304" localSheetId="12">#REF!</definedName>
    <definedName name="겹철쭉0304" localSheetId="14">#REF!</definedName>
    <definedName name="겹철쭉0304" localSheetId="13">#REF!</definedName>
    <definedName name="겹철쭉0304" localSheetId="19">#REF!</definedName>
    <definedName name="겹철쭉0304">[35]데이타!$E$36</definedName>
    <definedName name="겹철쭉0506" localSheetId="12">#REF!</definedName>
    <definedName name="겹철쭉0506" localSheetId="14">#REF!</definedName>
    <definedName name="겹철쭉0506" localSheetId="13">#REF!</definedName>
    <definedName name="겹철쭉0506" localSheetId="19">#REF!</definedName>
    <definedName name="겹철쭉0506">[35]데이타!$E$37</definedName>
    <definedName name="겹철쭉0608" localSheetId="12">#REF!</definedName>
    <definedName name="겹철쭉0608" localSheetId="14">#REF!</definedName>
    <definedName name="겹철쭉0608" localSheetId="13">#REF!</definedName>
    <definedName name="겹철쭉0608" localSheetId="19">#REF!</definedName>
    <definedName name="겹철쭉0608">[35]데이타!$E$38</definedName>
    <definedName name="겹철쭉0810" localSheetId="12">#REF!</definedName>
    <definedName name="겹철쭉0810" localSheetId="14">#REF!</definedName>
    <definedName name="겹철쭉0810" localSheetId="13">#REF!</definedName>
    <definedName name="겹철쭉0810" localSheetId="19">#REF!</definedName>
    <definedName name="겹철쭉0810">[35]데이타!$E$39</definedName>
    <definedName name="겹철쭉0812" localSheetId="12">#REF!</definedName>
    <definedName name="겹철쭉0812" localSheetId="14">#REF!</definedName>
    <definedName name="겹철쭉0812" localSheetId="13">#REF!</definedName>
    <definedName name="겹철쭉0812" localSheetId="19">#REF!</definedName>
    <definedName name="겹철쭉0812">[35]데이타!$E$40</definedName>
    <definedName name="경계석노" localSheetId="12">#REF!</definedName>
    <definedName name="경계석노" localSheetId="14">#REF!</definedName>
    <definedName name="경계석노" localSheetId="13">#REF!</definedName>
    <definedName name="경계석노" localSheetId="20">#REF!</definedName>
    <definedName name="경계석노" localSheetId="19">#REF!</definedName>
    <definedName name="경계석노" localSheetId="15">#REF!</definedName>
    <definedName name="경계석노" localSheetId="17">#REF!</definedName>
    <definedName name="경계석노" localSheetId="16">#REF!</definedName>
    <definedName name="경계석노" localSheetId="18">#REF!</definedName>
    <definedName name="경계석노">#REF!</definedName>
    <definedName name="경과지도" localSheetId="20" hidden="1">{#N/A,#N/A,FALSE,"현장 NCR 분석";#N/A,#N/A,FALSE,"현장품질감사";#N/A,#N/A,FALSE,"현장품질감사"}</definedName>
    <definedName name="경과지도" localSheetId="4" hidden="1">{#N/A,#N/A,FALSE,"현장 NCR 분석";#N/A,#N/A,FALSE,"현장품질감사";#N/A,#N/A,FALSE,"현장품질감사"}</definedName>
    <definedName name="경과지도" hidden="1">{#N/A,#N/A,FALSE,"현장 NCR 분석";#N/A,#N/A,FALSE,"현장품질감사";#N/A,#N/A,FALSE,"현장품질감사"}</definedName>
    <definedName name="경리계표지" localSheetId="12">#REF!</definedName>
    <definedName name="경리계표지" localSheetId="14">#REF!</definedName>
    <definedName name="경리계표지" localSheetId="13">#REF!</definedName>
    <definedName name="경리계표지" localSheetId="20">#REF!</definedName>
    <definedName name="경리계표지" localSheetId="19">#REF!</definedName>
    <definedName name="경리계표지" localSheetId="15">#REF!</definedName>
    <definedName name="경리계표지" localSheetId="17">#REF!</definedName>
    <definedName name="경리계표지" localSheetId="16">#REF!</definedName>
    <definedName name="경리계표지" localSheetId="18">#REF!</definedName>
    <definedName name="경리계표지">#REF!</definedName>
    <definedName name="경비" localSheetId="20">#REF!</definedName>
    <definedName name="경비" localSheetId="15">#REF!</definedName>
    <definedName name="경비" localSheetId="17">#REF!</definedName>
    <definedName name="경비" localSheetId="16">#REF!</definedName>
    <definedName name="경비" localSheetId="18">#REF!</definedName>
    <definedName name="경비">#REF!</definedName>
    <definedName name="경비금액">#REF!</definedName>
    <definedName name="경비단가">#REF!</definedName>
    <definedName name="경비율">#REF!</definedName>
    <definedName name="경비융" hidden="1">'[42]#REF'!$A$7:$N$581</definedName>
    <definedName name="경비집계" localSheetId="20" hidden="1">{"'용역비'!$A$4:$C$8"}</definedName>
    <definedName name="경비집계" localSheetId="4" hidden="1">{"'용역비'!$A$4:$C$8"}</definedName>
    <definedName name="경비집계" hidden="1">{"'용역비'!$A$4:$C$8"}</definedName>
    <definedName name="경사1">#REF!</definedName>
    <definedName name="경사2">#REF!</definedName>
    <definedName name="경사3">#REF!</definedName>
    <definedName name="경사4">#REF!</definedName>
    <definedName name="경사5">#REF!</definedName>
    <definedName name="경운기" localSheetId="12" hidden="1">{#N/A,#N/A,FALSE,"포장단가"}</definedName>
    <definedName name="경운기" localSheetId="14" hidden="1">{#N/A,#N/A,FALSE,"포장단가"}</definedName>
    <definedName name="경운기" localSheetId="13" hidden="1">{#N/A,#N/A,FALSE,"포장단가"}</definedName>
    <definedName name="경운기" localSheetId="20" hidden="1">{#N/A,#N/A,FALSE,"포장단가"}</definedName>
    <definedName name="경운기" localSheetId="22" hidden="1">{#N/A,#N/A,FALSE,"포장단가"}</definedName>
    <definedName name="경운기" localSheetId="25" hidden="1">{#N/A,#N/A,FALSE,"포장단가"}</definedName>
    <definedName name="경운기" localSheetId="19" hidden="1">{#N/A,#N/A,FALSE,"포장단가"}</definedName>
    <definedName name="경운기" localSheetId="15" hidden="1">{#N/A,#N/A,FALSE,"포장단가"}</definedName>
    <definedName name="경운기" localSheetId="17" hidden="1">{#N/A,#N/A,FALSE,"포장단가"}</definedName>
    <definedName name="경운기" localSheetId="16" hidden="1">{#N/A,#N/A,FALSE,"포장단가"}</definedName>
    <definedName name="경운기" localSheetId="18" hidden="1">{#N/A,#N/A,FALSE,"포장단가"}</definedName>
    <definedName name="경운기" localSheetId="4" hidden="1">{#N/A,#N/A,FALSE,"포장단가"}</definedName>
    <definedName name="경운기" hidden="1">{#N/A,#N/A,FALSE,"포장단가"}</definedName>
    <definedName name="경유">#REF!</definedName>
    <definedName name="경첩">#REF!</definedName>
    <definedName name="경춘선" localSheetId="20" hidden="1">{#N/A,#N/A,FALSE,"현장 NCR 분석";#N/A,#N/A,FALSE,"현장품질감사";#N/A,#N/A,FALSE,"현장품질감사"}</definedName>
    <definedName name="경춘선" localSheetId="4" hidden="1">{#N/A,#N/A,FALSE,"현장 NCR 분석";#N/A,#N/A,FALSE,"현장품질감사";#N/A,#N/A,FALSE,"현장품질감사"}</definedName>
    <definedName name="경춘선" hidden="1">{#N/A,#N/A,FALSE,"현장 NCR 분석";#N/A,#N/A,FALSE,"현장품질감사";#N/A,#N/A,FALSE,"현장품질감사"}</definedName>
    <definedName name="경한" localSheetId="20" hidden="1">{#N/A,#N/A,FALSE,"표지목차"}</definedName>
    <definedName name="경한" localSheetId="4" hidden="1">{#N/A,#N/A,FALSE,"표지목차"}</definedName>
    <definedName name="경한" hidden="1">{#N/A,#N/A,FALSE,"표지목차"}</definedName>
    <definedName name="경한1" localSheetId="20" hidden="1">{#N/A,#N/A,FALSE,"포장2"}</definedName>
    <definedName name="경한1" localSheetId="4" hidden="1">{#N/A,#N/A,FALSE,"포장2"}</definedName>
    <definedName name="경한1" hidden="1">{#N/A,#N/A,FALSE,"포장2"}</definedName>
    <definedName name="경한3" localSheetId="20" hidden="1">{#N/A,#N/A,FALSE,"운반시간"}</definedName>
    <definedName name="경한3" localSheetId="4" hidden="1">{#N/A,#N/A,FALSE,"운반시간"}</definedName>
    <definedName name="경한3" hidden="1">{#N/A,#N/A,FALSE,"운반시간"}</definedName>
    <definedName name="경한4" localSheetId="20" hidden="1">{#N/A,#N/A,FALSE,"혼합골재"}</definedName>
    <definedName name="경한4" localSheetId="4" hidden="1">{#N/A,#N/A,FALSE,"혼합골재"}</definedName>
    <definedName name="경한4" hidden="1">{#N/A,#N/A,FALSE,"혼합골재"}</definedName>
    <definedName name="경한5" localSheetId="20" hidden="1">{#N/A,#N/A,FALSE,"2~8번"}</definedName>
    <definedName name="경한5" localSheetId="4" hidden="1">{#N/A,#N/A,FALSE,"2~8번"}</definedName>
    <definedName name="경한5" hidden="1">{#N/A,#N/A,FALSE,"2~8번"}</definedName>
    <definedName name="경한6" localSheetId="20" hidden="1">{#N/A,#N/A,FALSE,"골재소요량";#N/A,#N/A,FALSE,"골재소요량"}</definedName>
    <definedName name="경한6" localSheetId="4" hidden="1">{#N/A,#N/A,FALSE,"골재소요량";#N/A,#N/A,FALSE,"골재소요량"}</definedName>
    <definedName name="경한6" hidden="1">{#N/A,#N/A,FALSE,"골재소요량";#N/A,#N/A,FALSE,"골재소요량"}</definedName>
    <definedName name="경한7" localSheetId="20" hidden="1">{#N/A,#N/A,FALSE,"구조2"}</definedName>
    <definedName name="경한7" localSheetId="4" hidden="1">{#N/A,#N/A,FALSE,"구조2"}</definedName>
    <definedName name="경한7" hidden="1">{#N/A,#N/A,FALSE,"구조2"}</definedName>
    <definedName name="경한8" localSheetId="20" hidden="1">{#N/A,#N/A,FALSE,"단가표지"}</definedName>
    <definedName name="경한8" localSheetId="4" hidden="1">{#N/A,#N/A,FALSE,"단가표지"}</definedName>
    <definedName name="경한8" hidden="1">{#N/A,#N/A,FALSE,"단가표지"}</definedName>
    <definedName name="경한9" localSheetId="20" hidden="1">{#N/A,#N/A,FALSE,"배수1"}</definedName>
    <definedName name="경한9" localSheetId="4" hidden="1">{#N/A,#N/A,FALSE,"배수1"}</definedName>
    <definedName name="경한9" hidden="1">{#N/A,#N/A,FALSE,"배수1"}</definedName>
    <definedName name="계" localSheetId="12">#REF!</definedName>
    <definedName name="계" localSheetId="14">#REF!</definedName>
    <definedName name="계" localSheetId="13">#REF!</definedName>
    <definedName name="계" localSheetId="19">#REF!</definedName>
    <definedName name="계" localSheetId="15">#REF!</definedName>
    <definedName name="계" localSheetId="17">#REF!</definedName>
    <definedName name="계" localSheetId="16">#REF!</definedName>
    <definedName name="계" localSheetId="18">#REF!</definedName>
    <definedName name="계">#REF!</definedName>
    <definedName name="계_①___⑦" localSheetId="12">#REF!</definedName>
    <definedName name="계_①___⑦" localSheetId="14">#REF!</definedName>
    <definedName name="계_①___⑦" localSheetId="13">#REF!</definedName>
    <definedName name="계_①___⑦" localSheetId="19">#REF!</definedName>
    <definedName name="계_①___⑦" localSheetId="15">#REF!</definedName>
    <definedName name="계_①___⑦" localSheetId="17">#REF!</definedName>
    <definedName name="계_①___⑦" localSheetId="16">#REF!</definedName>
    <definedName name="계_①___⑦" localSheetId="18">#REF!</definedName>
    <definedName name="계_①___⑦">#REF!</definedName>
    <definedName name="계단기둥" localSheetId="20" hidden="1">{#N/A,#N/A,FALSE,"부대2"}</definedName>
    <definedName name="계단기둥" localSheetId="4" hidden="1">{#N/A,#N/A,FALSE,"부대2"}</definedName>
    <definedName name="계단기둥" hidden="1">{#N/A,#N/A,FALSE,"부대2"}</definedName>
    <definedName name="계수B5" localSheetId="12">#REF!</definedName>
    <definedName name="계수B5" localSheetId="14">#REF!</definedName>
    <definedName name="계수B5" localSheetId="13">#REF!</definedName>
    <definedName name="계수B5" localSheetId="19">#REF!</definedName>
    <definedName name="계수B5">[35]데이타!$E$41</definedName>
    <definedName name="계수B6" localSheetId="12">#REF!</definedName>
    <definedName name="계수B6" localSheetId="14">#REF!</definedName>
    <definedName name="계수B6" localSheetId="13">#REF!</definedName>
    <definedName name="계수B6" localSheetId="19">#REF!</definedName>
    <definedName name="계수B6">[35]데이타!$E$42</definedName>
    <definedName name="계수B8" localSheetId="12">#REF!</definedName>
    <definedName name="계수B8" localSheetId="14">#REF!</definedName>
    <definedName name="계수B8" localSheetId="13">#REF!</definedName>
    <definedName name="계수B8" localSheetId="19">#REF!</definedName>
    <definedName name="계수B8">[35]데이타!$E$43</definedName>
    <definedName name="계약공기" localSheetId="12">#REF!</definedName>
    <definedName name="계약공기" localSheetId="14">#REF!</definedName>
    <definedName name="계약공기" localSheetId="13">#REF!</definedName>
    <definedName name="계약공기" localSheetId="20">#REF!</definedName>
    <definedName name="계약공기" localSheetId="19">#REF!</definedName>
    <definedName name="계약공기" localSheetId="15">#REF!</definedName>
    <definedName name="계약공기" localSheetId="17">#REF!</definedName>
    <definedName name="계약공기" localSheetId="16">#REF!</definedName>
    <definedName name="계약공기" localSheetId="18">#REF!</definedName>
    <definedName name="계약공기">#REF!</definedName>
    <definedName name="계약내역" localSheetId="20">#REF!</definedName>
    <definedName name="계약내역" localSheetId="15">#REF!</definedName>
    <definedName name="계약내역" localSheetId="17">#REF!</definedName>
    <definedName name="계약내역" localSheetId="16">#REF!</definedName>
    <definedName name="계약내역" localSheetId="18">#REF!</definedName>
    <definedName name="계약내역">#REF!</definedName>
    <definedName name="계약폐기물처리비" localSheetId="20" hidden="1">{#N/A,#N/A,TRUE,"960318-1";#N/A,#N/A,TRUE,"960318-2";#N/A,#N/A,TRUE,"960318-3"}</definedName>
    <definedName name="계약폐기물처리비" localSheetId="15" hidden="1">{#N/A,#N/A,TRUE,"960318-1";#N/A,#N/A,TRUE,"960318-2";#N/A,#N/A,TRUE,"960318-3"}</definedName>
    <definedName name="계약폐기물처리비" localSheetId="17" hidden="1">{#N/A,#N/A,TRUE,"960318-1";#N/A,#N/A,TRUE,"960318-2";#N/A,#N/A,TRUE,"960318-3"}</definedName>
    <definedName name="계약폐기물처리비" localSheetId="16" hidden="1">{#N/A,#N/A,TRUE,"960318-1";#N/A,#N/A,TRUE,"960318-2";#N/A,#N/A,TRUE,"960318-3"}</definedName>
    <definedName name="계약폐기물처리비" localSheetId="18" hidden="1">{#N/A,#N/A,TRUE,"960318-1";#N/A,#N/A,TRUE,"960318-2";#N/A,#N/A,TRUE,"960318-3"}</definedName>
    <definedName name="계약폐기물처리비" localSheetId="4" hidden="1">{#N/A,#N/A,TRUE,"960318-1";#N/A,#N/A,TRUE,"960318-2";#N/A,#N/A,TRUE,"960318-3"}</definedName>
    <definedName name="계약폐기물처리비" hidden="1">{#N/A,#N/A,TRUE,"960318-1";#N/A,#N/A,TRUE,"960318-2";#N/A,#N/A,TRUE,"960318-3"}</definedName>
    <definedName name="계약표지" localSheetId="12">#REF!</definedName>
    <definedName name="계약표지" localSheetId="14">#REF!</definedName>
    <definedName name="계약표지" localSheetId="13">#REF!</definedName>
    <definedName name="계약표지" localSheetId="19">#REF!</definedName>
    <definedName name="계약표지">#REF!</definedName>
    <definedName name="계장공001" localSheetId="12">#REF!</definedName>
    <definedName name="계장공001" localSheetId="14">#REF!</definedName>
    <definedName name="계장공001" localSheetId="13">#REF!</definedName>
    <definedName name="계장공001" localSheetId="19">#REF!</definedName>
    <definedName name="계장공001">#REF!</definedName>
    <definedName name="계장공002" localSheetId="12">#REF!</definedName>
    <definedName name="계장공002" localSheetId="14">#REF!</definedName>
    <definedName name="계장공002" localSheetId="13">#REF!</definedName>
    <definedName name="계장공002" localSheetId="19">#REF!</definedName>
    <definedName name="계장공002">#REF!</definedName>
    <definedName name="계장공011">#REF!</definedName>
    <definedName name="계장공982">#REF!</definedName>
    <definedName name="계장공991">#REF!</definedName>
    <definedName name="계장공992">#REF!</definedName>
    <definedName name="계장단가">#REF!</definedName>
    <definedName name="계획표" localSheetId="12">#REF!</definedName>
    <definedName name="계획표" localSheetId="14">#REF!</definedName>
    <definedName name="계획표" localSheetId="13">#REF!</definedName>
    <definedName name="계획표">#REF!</definedName>
    <definedName name="고">#REF!</definedName>
    <definedName name="고강직경D13">#REF!</definedName>
    <definedName name="고강직경D16_25">#REF!</definedName>
    <definedName name="고강직경D29_35">#REF!</definedName>
    <definedName name="고경준" localSheetId="12" hidden="1">{#N/A,#N/A,FALSE,"골재소요량";#N/A,#N/A,FALSE,"골재소요량"}</definedName>
    <definedName name="고경준" localSheetId="14" hidden="1">{#N/A,#N/A,FALSE,"골재소요량";#N/A,#N/A,FALSE,"골재소요량"}</definedName>
    <definedName name="고경준" localSheetId="13" hidden="1">{#N/A,#N/A,FALSE,"골재소요량";#N/A,#N/A,FALSE,"골재소요량"}</definedName>
    <definedName name="고경준" localSheetId="20" hidden="1">{#N/A,#N/A,FALSE,"골재소요량";#N/A,#N/A,FALSE,"골재소요량"}</definedName>
    <definedName name="고경준" localSheetId="22" hidden="1">{#N/A,#N/A,FALSE,"골재소요량";#N/A,#N/A,FALSE,"골재소요량"}</definedName>
    <definedName name="고경준" localSheetId="25" hidden="1">{#N/A,#N/A,FALSE,"골재소요량";#N/A,#N/A,FALSE,"골재소요량"}</definedName>
    <definedName name="고경준" localSheetId="19" hidden="1">{#N/A,#N/A,FALSE,"골재소요량";#N/A,#N/A,FALSE,"골재소요량"}</definedName>
    <definedName name="고경준" localSheetId="15" hidden="1">{#N/A,#N/A,FALSE,"골재소요량";#N/A,#N/A,FALSE,"골재소요량"}</definedName>
    <definedName name="고경준" localSheetId="17" hidden="1">{#N/A,#N/A,FALSE,"골재소요량";#N/A,#N/A,FALSE,"골재소요량"}</definedName>
    <definedName name="고경준" localSheetId="16" hidden="1">{#N/A,#N/A,FALSE,"골재소요량";#N/A,#N/A,FALSE,"골재소요량"}</definedName>
    <definedName name="고경준" localSheetId="18" hidden="1">{#N/A,#N/A,FALSE,"골재소요량";#N/A,#N/A,FALSE,"골재소요량"}</definedName>
    <definedName name="고경준" localSheetId="4" hidden="1">{#N/A,#N/A,FALSE,"골재소요량";#N/A,#N/A,FALSE,"골재소요량"}</definedName>
    <definedName name="고경준" hidden="1">{#N/A,#N/A,FALSE,"골재소요량";#N/A,#N/A,FALSE,"골재소요량"}</definedName>
    <definedName name="고고" localSheetId="12" hidden="1">{#N/A,#N/A,FALSE,"조골재"}</definedName>
    <definedName name="고고" localSheetId="14" hidden="1">{#N/A,#N/A,FALSE,"조골재"}</definedName>
    <definedName name="고고" localSheetId="13" hidden="1">{#N/A,#N/A,FALSE,"조골재"}</definedName>
    <definedName name="고고" localSheetId="20" hidden="1">{#N/A,#N/A,FALSE,"조골재"}</definedName>
    <definedName name="고고" localSheetId="22" hidden="1">{#N/A,#N/A,FALSE,"조골재"}</definedName>
    <definedName name="고고" localSheetId="25" hidden="1">{#N/A,#N/A,FALSE,"조골재"}</definedName>
    <definedName name="고고" localSheetId="19" hidden="1">{#N/A,#N/A,FALSE,"조골재"}</definedName>
    <definedName name="고고" localSheetId="15" hidden="1">{#N/A,#N/A,FALSE,"조골재"}</definedName>
    <definedName name="고고" localSheetId="17" hidden="1">{#N/A,#N/A,FALSE,"조골재"}</definedName>
    <definedName name="고고" localSheetId="16" hidden="1">{#N/A,#N/A,FALSE,"조골재"}</definedName>
    <definedName name="고고" localSheetId="18" hidden="1">{#N/A,#N/A,FALSE,"조골재"}</definedName>
    <definedName name="고고" localSheetId="4" hidden="1">{#N/A,#N/A,FALSE,"조골재"}</definedName>
    <definedName name="고고" hidden="1">{#N/A,#N/A,FALSE,"조골재"}</definedName>
    <definedName name="고고.." localSheetId="12" hidden="1">{#N/A,#N/A,FALSE,"골재소요량";#N/A,#N/A,FALSE,"골재소요량"}</definedName>
    <definedName name="고고.." localSheetId="14" hidden="1">{#N/A,#N/A,FALSE,"골재소요량";#N/A,#N/A,FALSE,"골재소요량"}</definedName>
    <definedName name="고고.." localSheetId="13" hidden="1">{#N/A,#N/A,FALSE,"골재소요량";#N/A,#N/A,FALSE,"골재소요량"}</definedName>
    <definedName name="고고.." localSheetId="20" hidden="1">{#N/A,#N/A,FALSE,"골재소요량";#N/A,#N/A,FALSE,"골재소요량"}</definedName>
    <definedName name="고고.." localSheetId="22" hidden="1">{#N/A,#N/A,FALSE,"골재소요량";#N/A,#N/A,FALSE,"골재소요량"}</definedName>
    <definedName name="고고.." localSheetId="25" hidden="1">{#N/A,#N/A,FALSE,"골재소요량";#N/A,#N/A,FALSE,"골재소요량"}</definedName>
    <definedName name="고고.." localSheetId="19" hidden="1">{#N/A,#N/A,FALSE,"골재소요량";#N/A,#N/A,FALSE,"골재소요량"}</definedName>
    <definedName name="고고.." localSheetId="15" hidden="1">{#N/A,#N/A,FALSE,"골재소요량";#N/A,#N/A,FALSE,"골재소요량"}</definedName>
    <definedName name="고고.." localSheetId="17" hidden="1">{#N/A,#N/A,FALSE,"골재소요량";#N/A,#N/A,FALSE,"골재소요량"}</definedName>
    <definedName name="고고.." localSheetId="16" hidden="1">{#N/A,#N/A,FALSE,"골재소요량";#N/A,#N/A,FALSE,"골재소요량"}</definedName>
    <definedName name="고고.." localSheetId="18" hidden="1">{#N/A,#N/A,FALSE,"골재소요량";#N/A,#N/A,FALSE,"골재소요량"}</definedName>
    <definedName name="고고.." localSheetId="4" hidden="1">{#N/A,#N/A,FALSE,"골재소요량";#N/A,#N/A,FALSE,"골재소요량"}</definedName>
    <definedName name="고고.." hidden="1">{#N/A,#N/A,FALSE,"골재소요량";#N/A,#N/A,FALSE,"골재소요량"}</definedName>
    <definedName name="고광3" localSheetId="12">#REF!</definedName>
    <definedName name="고광3" localSheetId="14">#REF!</definedName>
    <definedName name="고광3" localSheetId="13">#REF!</definedName>
    <definedName name="고광3" localSheetId="19">#REF!</definedName>
    <definedName name="고광3">[35]데이타!$E$44</definedName>
    <definedName name="고광5" localSheetId="12">#REF!</definedName>
    <definedName name="고광5" localSheetId="14">#REF!</definedName>
    <definedName name="고광5" localSheetId="13">#REF!</definedName>
    <definedName name="고광5" localSheetId="19">#REF!</definedName>
    <definedName name="고광5">[35]데이타!$E$45</definedName>
    <definedName name="고급선원001" localSheetId="12">#REF!</definedName>
    <definedName name="고급선원001" localSheetId="14">#REF!</definedName>
    <definedName name="고급선원001" localSheetId="13">#REF!</definedName>
    <definedName name="고급선원001" localSheetId="20">#REF!</definedName>
    <definedName name="고급선원001" localSheetId="19">#REF!</definedName>
    <definedName name="고급선원001" localSheetId="15">#REF!</definedName>
    <definedName name="고급선원001" localSheetId="17">#REF!</definedName>
    <definedName name="고급선원001" localSheetId="16">#REF!</definedName>
    <definedName name="고급선원001" localSheetId="18">#REF!</definedName>
    <definedName name="고급선원001">#REF!</definedName>
    <definedName name="고급선원002" localSheetId="20">#REF!</definedName>
    <definedName name="고급선원002" localSheetId="15">#REF!</definedName>
    <definedName name="고급선원002" localSheetId="17">#REF!</definedName>
    <definedName name="고급선원002" localSheetId="16">#REF!</definedName>
    <definedName name="고급선원002" localSheetId="18">#REF!</definedName>
    <definedName name="고급선원002">#REF!</definedName>
    <definedName name="고급선원011" localSheetId="20">#REF!</definedName>
    <definedName name="고급선원011" localSheetId="15">#REF!</definedName>
    <definedName name="고급선원011" localSheetId="17">#REF!</definedName>
    <definedName name="고급선원011" localSheetId="16">#REF!</definedName>
    <definedName name="고급선원011" localSheetId="18">#REF!</definedName>
    <definedName name="고급선원011">#REF!</definedName>
    <definedName name="고급선원982">#REF!</definedName>
    <definedName name="고급선원991">#REF!</definedName>
    <definedName name="고급선원992">#REF!</definedName>
    <definedName name="고급원자력비파괴시험공001">#REF!</definedName>
    <definedName name="고급원자력비파괴시험공002">#REF!</definedName>
    <definedName name="고급원자력비파괴시험공011">#REF!</definedName>
    <definedName name="고급원자력비파괴시험공982">#REF!</definedName>
    <definedName name="고급원자력비파괴시험공991">#REF!</definedName>
    <definedName name="고급원자력비파괴시험공992">#REF!</definedName>
    <definedName name="고령" localSheetId="20" hidden="1">{#N/A,#N/A,FALSE,"현장 NCR 분석";#N/A,#N/A,FALSE,"현장품질감사";#N/A,#N/A,FALSE,"현장품질감사"}</definedName>
    <definedName name="고령" localSheetId="4" hidden="1">{#N/A,#N/A,FALSE,"현장 NCR 분석";#N/A,#N/A,FALSE,"현장품질감사";#N/A,#N/A,FALSE,"현장품질감사"}</definedName>
    <definedName name="고령" hidden="1">{#N/A,#N/A,FALSE,"현장 NCR 분석";#N/A,#N/A,FALSE,"현장품질감사";#N/A,#N/A,FALSE,"현장품질감사"}</definedName>
    <definedName name="고무판" localSheetId="12">#REF!</definedName>
    <definedName name="고무판" localSheetId="14">#REF!</definedName>
    <definedName name="고무판" localSheetId="13">#REF!</definedName>
    <definedName name="고무판" localSheetId="19">#REF!</definedName>
    <definedName name="고무판" localSheetId="15">#REF!</definedName>
    <definedName name="고무판" localSheetId="17">#REF!</definedName>
    <definedName name="고무판" localSheetId="16">#REF!</definedName>
    <definedName name="고무판" localSheetId="18">#REF!</definedName>
    <definedName name="고무판">#REF!</definedName>
    <definedName name="고문" localSheetId="20" hidden="1">{#N/A,#N/A,FALSE,"현장 NCR 분석";#N/A,#N/A,FALSE,"현장품질감사";#N/A,#N/A,FALSE,"현장품질감사"}</definedName>
    <definedName name="고문" localSheetId="4" hidden="1">{#N/A,#N/A,FALSE,"현장 NCR 분석";#N/A,#N/A,FALSE,"현장품질감사";#N/A,#N/A,FALSE,"현장품질감사"}</definedName>
    <definedName name="고문" hidden="1">{#N/A,#N/A,FALSE,"현장 NCR 분석";#N/A,#N/A,FALSE,"현장품질감사";#N/A,#N/A,FALSE,"현장품질감사"}</definedName>
    <definedName name="고문1" localSheetId="20" hidden="1">{#N/A,#N/A,FALSE,"현장 NCR 분석";#N/A,#N/A,FALSE,"현장품질감사";#N/A,#N/A,FALSE,"현장품질감사"}</definedName>
    <definedName name="고문1" localSheetId="4" hidden="1">{#N/A,#N/A,FALSE,"현장 NCR 분석";#N/A,#N/A,FALSE,"현장품질감사";#N/A,#N/A,FALSE,"현장품질감사"}</definedName>
    <definedName name="고문1" hidden="1">{#N/A,#N/A,FALSE,"현장 NCR 분석";#N/A,#N/A,FALSE,"현장품질감사";#N/A,#N/A,FALSE,"현장품질감사"}</definedName>
    <definedName name="고문2" localSheetId="20" hidden="1">{#N/A,#N/A,FALSE,"현장 NCR 분석";#N/A,#N/A,FALSE,"현장품질감사";#N/A,#N/A,FALSE,"현장품질감사"}</definedName>
    <definedName name="고문2" localSheetId="4" hidden="1">{#N/A,#N/A,FALSE,"현장 NCR 분석";#N/A,#N/A,FALSE,"현장품질감사";#N/A,#N/A,FALSE,"현장품질감사"}</definedName>
    <definedName name="고문2" hidden="1">{#N/A,#N/A,FALSE,"현장 NCR 분석";#N/A,#N/A,FALSE,"현장품질감사";#N/A,#N/A,FALSE,"현장품질감사"}</definedName>
    <definedName name="고배" localSheetId="12">#REF!</definedName>
    <definedName name="고배" localSheetId="14">#REF!</definedName>
    <definedName name="고배" localSheetId="13">#REF!</definedName>
    <definedName name="고배" localSheetId="19">#REF!</definedName>
    <definedName name="고배" localSheetId="15">#REF!</definedName>
    <definedName name="고배" localSheetId="17">#REF!</definedName>
    <definedName name="고배" localSheetId="16">#REF!</definedName>
    <definedName name="고배" localSheetId="18">#REF!</definedName>
    <definedName name="고배">#REF!</definedName>
    <definedName name="고배단가2" localSheetId="12">#REF!</definedName>
    <definedName name="고배단가2" localSheetId="14">#REF!</definedName>
    <definedName name="고배단가2" localSheetId="13">#REF!</definedName>
    <definedName name="고배단가2" localSheetId="19">#REF!</definedName>
    <definedName name="고배단가2" localSheetId="15">#REF!</definedName>
    <definedName name="고배단가2" localSheetId="17">#REF!</definedName>
    <definedName name="고배단가2" localSheetId="16">#REF!</definedName>
    <definedName name="고배단가2" localSheetId="18">#REF!</definedName>
    <definedName name="고배단가2">#REF!</definedName>
    <definedName name="고압복구" localSheetId="12">#REF!</definedName>
    <definedName name="고압복구" localSheetId="14">#REF!</definedName>
    <definedName name="고압복구" localSheetId="13">#REF!</definedName>
    <definedName name="고압복구" localSheetId="19">#REF!</definedName>
    <definedName name="고압복구" localSheetId="15">[43]일위대가!#REF!</definedName>
    <definedName name="고압복구" localSheetId="17">[43]일위대가!#REF!</definedName>
    <definedName name="고압복구" localSheetId="16">[43]일위대가!#REF!</definedName>
    <definedName name="고압복구" localSheetId="18">[43]일위대가!#REF!</definedName>
    <definedName name="고압복구">[43]일위대가!#REF!</definedName>
    <definedName name="고압케이블전공001" localSheetId="12">#REF!</definedName>
    <definedName name="고압케이블전공001" localSheetId="14">#REF!</definedName>
    <definedName name="고압케이블전공001" localSheetId="13">#REF!</definedName>
    <definedName name="고압케이블전공001" localSheetId="20">#REF!</definedName>
    <definedName name="고압케이블전공001" localSheetId="19">#REF!</definedName>
    <definedName name="고압케이블전공001" localSheetId="15">#REF!</definedName>
    <definedName name="고압케이블전공001" localSheetId="17">#REF!</definedName>
    <definedName name="고압케이블전공001" localSheetId="16">#REF!</definedName>
    <definedName name="고압케이블전공001" localSheetId="18">#REF!</definedName>
    <definedName name="고압케이블전공001">#REF!</definedName>
    <definedName name="고압케이블전공002" localSheetId="20">#REF!</definedName>
    <definedName name="고압케이블전공002" localSheetId="15">#REF!</definedName>
    <definedName name="고압케이블전공002" localSheetId="17">#REF!</definedName>
    <definedName name="고압케이블전공002" localSheetId="16">#REF!</definedName>
    <definedName name="고압케이블전공002" localSheetId="18">#REF!</definedName>
    <definedName name="고압케이블전공002">#REF!</definedName>
    <definedName name="고압케이블전공011" localSheetId="20">#REF!</definedName>
    <definedName name="고압케이블전공011" localSheetId="15">#REF!</definedName>
    <definedName name="고압케이블전공011" localSheetId="17">#REF!</definedName>
    <definedName name="고압케이블전공011" localSheetId="16">#REF!</definedName>
    <definedName name="고압케이블전공011" localSheetId="18">#REF!</definedName>
    <definedName name="고압케이블전공011">#REF!</definedName>
    <definedName name="고압케이블전공982">#REF!</definedName>
    <definedName name="고압케이블전공991">#REF!</definedName>
    <definedName name="고압케이블전공992">#REF!</definedName>
    <definedName name="고영서">#REF!</definedName>
    <definedName name="고용">#REF!</definedName>
    <definedName name="고용.">#REF!</definedName>
    <definedName name="고용보">#REF!</definedName>
    <definedName name="고용보험료">#REF!</definedName>
    <definedName name="고용보험료요율">#REF!</definedName>
    <definedName name="고용보험료요율_변경">#REF!</definedName>
    <definedName name="고용보험료율">#REF!</definedName>
    <definedName name="곡부">#REF!</definedName>
    <definedName name="곡선부">#REF!</definedName>
    <definedName name="골재" localSheetId="12" hidden="1">{#N/A,#N/A,FALSE,"골재소요량";#N/A,#N/A,FALSE,"골재소요량"}</definedName>
    <definedName name="골재" localSheetId="14" hidden="1">{#N/A,#N/A,FALSE,"골재소요량";#N/A,#N/A,FALSE,"골재소요량"}</definedName>
    <definedName name="골재" localSheetId="13" hidden="1">{#N/A,#N/A,FALSE,"골재소요량";#N/A,#N/A,FALSE,"골재소요량"}</definedName>
    <definedName name="골재" localSheetId="20" hidden="1">{#N/A,#N/A,FALSE,"골재소요량";#N/A,#N/A,FALSE,"골재소요량"}</definedName>
    <definedName name="골재" localSheetId="22" hidden="1">{#N/A,#N/A,FALSE,"골재소요량";#N/A,#N/A,FALSE,"골재소요량"}</definedName>
    <definedName name="골재" localSheetId="25" hidden="1">{#N/A,#N/A,FALSE,"골재소요량";#N/A,#N/A,FALSE,"골재소요량"}</definedName>
    <definedName name="골재" localSheetId="19" hidden="1">{#N/A,#N/A,FALSE,"골재소요량";#N/A,#N/A,FALSE,"골재소요량"}</definedName>
    <definedName name="골재" localSheetId="15" hidden="1">{#N/A,#N/A,FALSE,"골재소요량";#N/A,#N/A,FALSE,"골재소요량"}</definedName>
    <definedName name="골재" localSheetId="17" hidden="1">{#N/A,#N/A,FALSE,"골재소요량";#N/A,#N/A,FALSE,"골재소요량"}</definedName>
    <definedName name="골재" localSheetId="16" hidden="1">{#N/A,#N/A,FALSE,"골재소요량";#N/A,#N/A,FALSE,"골재소요량"}</definedName>
    <definedName name="골재" localSheetId="18" hidden="1">{#N/A,#N/A,FALSE,"골재소요량";#N/A,#N/A,FALSE,"골재소요량"}</definedName>
    <definedName name="골재" localSheetId="4" hidden="1">{#N/A,#N/A,FALSE,"골재소요량";#N/A,#N/A,FALSE,"골재소요량"}</definedName>
    <definedName name="골재" hidden="1">{#N/A,#N/A,FALSE,"골재소요량";#N/A,#N/A,FALSE,"골재소요량"}</definedName>
    <definedName name="골재1">#REF!</definedName>
    <definedName name="골재량" localSheetId="20" hidden="1">{#N/A,#N/A,FALSE,"현장 NCR 분석";#N/A,#N/A,FALSE,"현장품질감사";#N/A,#N/A,FALSE,"현장품질감사"}</definedName>
    <definedName name="골재량" localSheetId="4" hidden="1">{#N/A,#N/A,FALSE,"현장 NCR 분석";#N/A,#N/A,FALSE,"현장품질감사";#N/A,#N/A,FALSE,"현장품질감사"}</definedName>
    <definedName name="골재량" hidden="1">{#N/A,#N/A,FALSE,"현장 NCR 분석";#N/A,#N/A,FALSE,"현장품질감사";#N/A,#N/A,FALSE,"현장품질감사"}</definedName>
    <definedName name="골재집계" localSheetId="12">#REF!</definedName>
    <definedName name="골재집계" localSheetId="14">#REF!</definedName>
    <definedName name="골재집계" localSheetId="13">#REF!</definedName>
    <definedName name="골재집계" localSheetId="19">#REF!</definedName>
    <definedName name="골재집계" localSheetId="15">#REF!</definedName>
    <definedName name="골재집계" localSheetId="17">#REF!</definedName>
    <definedName name="골재집계" localSheetId="16">#REF!</definedName>
    <definedName name="골재집계" localSheetId="18">#REF!</definedName>
    <definedName name="골재집계">#REF!</definedName>
    <definedName name="골조" localSheetId="12">#REF!</definedName>
    <definedName name="골조" localSheetId="14">#REF!</definedName>
    <definedName name="골조" localSheetId="13">#REF!</definedName>
    <definedName name="골조" localSheetId="19">#REF!</definedName>
    <definedName name="골조" localSheetId="15">#REF!</definedName>
    <definedName name="골조" localSheetId="17">#REF!</definedName>
    <definedName name="골조" localSheetId="16">#REF!</definedName>
    <definedName name="골조" localSheetId="18">#REF!</definedName>
    <definedName name="골조">#REF!</definedName>
    <definedName name="골조공사2" hidden="1">#N/A</definedName>
    <definedName name="골조공사견적비교2" hidden="1">#N/A</definedName>
    <definedName name="골조주요단가업" hidden="1">#N/A</definedName>
    <definedName name="곰솔2508" localSheetId="12">#REF!</definedName>
    <definedName name="곰솔2508" localSheetId="14">#REF!</definedName>
    <definedName name="곰솔2508" localSheetId="13">#REF!</definedName>
    <definedName name="곰솔2508" localSheetId="19">#REF!</definedName>
    <definedName name="곰솔2508">[44]데이타!$E$46</definedName>
    <definedName name="곰솔3010" localSheetId="12">#REF!</definedName>
    <definedName name="곰솔3010" localSheetId="14">#REF!</definedName>
    <definedName name="곰솔3010" localSheetId="13">#REF!</definedName>
    <definedName name="곰솔3010" localSheetId="19">#REF!</definedName>
    <definedName name="곰솔3010">[35]데이타!$E$47</definedName>
    <definedName name="곰솔H3.0xW1.0" localSheetId="12">#REF!</definedName>
    <definedName name="곰솔H3.0xW1.0" localSheetId="14">#REF!</definedName>
    <definedName name="곰솔H3.0xW1.0" localSheetId="13">#REF!</definedName>
    <definedName name="곰솔H3.0xW1.0" localSheetId="20">#REF!</definedName>
    <definedName name="곰솔H3.0xW1.0" localSheetId="19">#REF!</definedName>
    <definedName name="곰솔H3.0xW1.0" localSheetId="15">#REF!</definedName>
    <definedName name="곰솔H3.0xW1.0" localSheetId="17">#REF!</definedName>
    <definedName name="곰솔H3.0xW1.0" localSheetId="16">#REF!</definedName>
    <definedName name="곰솔H3.0xW1.0" localSheetId="18">#REF!</definedName>
    <definedName name="곰솔H3.0xW1.0">#REF!</definedName>
    <definedName name="곰솔H3.0xW1.2xR10" localSheetId="20">#REF!</definedName>
    <definedName name="곰솔H3.0xW1.2xR10" localSheetId="15">#REF!</definedName>
    <definedName name="곰솔H3.0xW1.2xR10" localSheetId="17">#REF!</definedName>
    <definedName name="곰솔H3.0xW1.2xR10" localSheetId="16">#REF!</definedName>
    <definedName name="곰솔H3.0xW1.2xR10" localSheetId="18">#REF!</definedName>
    <definedName name="곰솔H3.0xW1.2xR10">#REF!</definedName>
    <definedName name="곰솔H3.5xW1.5xR12" localSheetId="20">#REF!</definedName>
    <definedName name="곰솔H3.5xW1.5xR12" localSheetId="15">#REF!</definedName>
    <definedName name="곰솔H3.5xW1.5xR12" localSheetId="17">#REF!</definedName>
    <definedName name="곰솔H3.5xW1.5xR12" localSheetId="16">#REF!</definedName>
    <definedName name="곰솔H3.5xW1.5xR12" localSheetId="18">#REF!</definedName>
    <definedName name="곰솔H3.5xW1.5xR12">#REF!</definedName>
    <definedName name="곰솔R10" localSheetId="12">#REF!</definedName>
    <definedName name="곰솔R10" localSheetId="14">#REF!</definedName>
    <definedName name="곰솔R10" localSheetId="13">#REF!</definedName>
    <definedName name="곰솔R10" localSheetId="19">#REF!</definedName>
    <definedName name="곰솔R10">[35]데이타!$E$48</definedName>
    <definedName name="곰솔R12" localSheetId="12">#REF!</definedName>
    <definedName name="곰솔R12" localSheetId="14">#REF!</definedName>
    <definedName name="곰솔R12" localSheetId="13">#REF!</definedName>
    <definedName name="곰솔R12" localSheetId="19">#REF!</definedName>
    <definedName name="곰솔R12">[35]데이타!$E$49</definedName>
    <definedName name="곰솔R15" localSheetId="12">#REF!</definedName>
    <definedName name="곰솔R15" localSheetId="14">#REF!</definedName>
    <definedName name="곰솔R15" localSheetId="13">#REF!</definedName>
    <definedName name="곰솔R15" localSheetId="19">#REF!</definedName>
    <definedName name="곰솔R15">[35]데이타!$E$50</definedName>
    <definedName name="곱" localSheetId="12">#REF!</definedName>
    <definedName name="곱" localSheetId="14">#REF!</definedName>
    <definedName name="곱" localSheetId="13">#REF!</definedName>
    <definedName name="곱" localSheetId="20">#REF!</definedName>
    <definedName name="곱" localSheetId="19">#REF!</definedName>
    <definedName name="곱" localSheetId="15">#REF!</definedName>
    <definedName name="곱" localSheetId="17">#REF!</definedName>
    <definedName name="곱" localSheetId="16">#REF!</definedName>
    <definedName name="곱" localSheetId="18">#REF!</definedName>
    <definedName name="곱">#REF!</definedName>
    <definedName name="공" localSheetId="20">#REF!</definedName>
    <definedName name="공" localSheetId="15">#REF!</definedName>
    <definedName name="공" localSheetId="17">#REF!</definedName>
    <definedName name="공" localSheetId="16">#REF!</definedName>
    <definedName name="공" localSheetId="18">#REF!</definedName>
    <definedName name="공">#REF!</definedName>
    <definedName name="공_종" localSheetId="20">#REF!</definedName>
    <definedName name="공_종" localSheetId="15">#REF!</definedName>
    <definedName name="공_종" localSheetId="17">#REF!</definedName>
    <definedName name="공_종" localSheetId="16">#REF!</definedName>
    <definedName name="공_종" localSheetId="18">#REF!</definedName>
    <definedName name="공_종">#REF!</definedName>
    <definedName name="공구">#REF!</definedName>
    <definedName name="공급">#REF!</definedName>
    <definedName name="공기">#REF!</definedName>
    <definedName name="공기1" localSheetId="12" hidden="1">#REF!</definedName>
    <definedName name="공기1" localSheetId="14" hidden="1">#REF!</definedName>
    <definedName name="공기1" localSheetId="13" hidden="1">#REF!</definedName>
    <definedName name="공기1" localSheetId="20" hidden="1">[45]설계내역서!#REF!</definedName>
    <definedName name="공기1" localSheetId="19" hidden="1">#REF!</definedName>
    <definedName name="공기1" localSheetId="15" hidden="1">[46]설계내역서!#REF!</definedName>
    <definedName name="공기1" localSheetId="17" hidden="1">[46]설계내역서!#REF!</definedName>
    <definedName name="공기1" localSheetId="16" hidden="1">[46]설계내역서!#REF!</definedName>
    <definedName name="공기1" localSheetId="10" hidden="1">[45]설계내역서!#REF!</definedName>
    <definedName name="공기1" localSheetId="18" hidden="1">[46]설계내역서!#REF!</definedName>
    <definedName name="공기1" localSheetId="8" hidden="1">[45]설계내역서!#REF!</definedName>
    <definedName name="공기1" hidden="1">[45]설계내역서!#REF!</definedName>
    <definedName name="공내역" localSheetId="12">#REF!</definedName>
    <definedName name="공내역" localSheetId="14">#REF!</definedName>
    <definedName name="공내역" localSheetId="13">#REF!</definedName>
    <definedName name="공내역" localSheetId="20">#REF!</definedName>
    <definedName name="공내역" localSheetId="19">#REF!</definedName>
    <definedName name="공내역" localSheetId="15">#REF!</definedName>
    <definedName name="공내역" localSheetId="17">#REF!</definedName>
    <definedName name="공내역" localSheetId="16">#REF!</definedName>
    <definedName name="공내역" localSheetId="18">#REF!</definedName>
    <definedName name="공내역">#REF!</definedName>
    <definedName name="공문" localSheetId="20">#REF!</definedName>
    <definedName name="공문" localSheetId="15">#REF!</definedName>
    <definedName name="공문" localSheetId="17">#REF!</definedName>
    <definedName name="공문" localSheetId="16">#REF!</definedName>
    <definedName name="공문" localSheetId="18">#REF!</definedName>
    <definedName name="공문">#REF!</definedName>
    <definedName name="공문1" localSheetId="20" hidden="1">{#N/A,#N/A,FALSE,"현장 NCR 분석";#N/A,#N/A,FALSE,"현장품질감사";#N/A,#N/A,FALSE,"현장품질감사"}</definedName>
    <definedName name="공문1" localSheetId="4" hidden="1">{#N/A,#N/A,FALSE,"현장 NCR 분석";#N/A,#N/A,FALSE,"현장품질감사";#N/A,#N/A,FALSE,"현장품질감사"}</definedName>
    <definedName name="공문1" hidden="1">{#N/A,#N/A,FALSE,"현장 NCR 분석";#N/A,#N/A,FALSE,"현장품질감사";#N/A,#N/A,FALSE,"현장품질감사"}</definedName>
    <definedName name="공부" localSheetId="20" hidden="1">{#N/A,#N/A,TRUE,"960318-1";#N/A,#N/A,TRUE,"960318-2";#N/A,#N/A,TRUE,"960318-3"}</definedName>
    <definedName name="공부" localSheetId="15" hidden="1">{#N/A,#N/A,TRUE,"960318-1";#N/A,#N/A,TRUE,"960318-2";#N/A,#N/A,TRUE,"960318-3"}</definedName>
    <definedName name="공부" localSheetId="17" hidden="1">{#N/A,#N/A,TRUE,"960318-1";#N/A,#N/A,TRUE,"960318-2";#N/A,#N/A,TRUE,"960318-3"}</definedName>
    <definedName name="공부" localSheetId="16" hidden="1">{#N/A,#N/A,TRUE,"960318-1";#N/A,#N/A,TRUE,"960318-2";#N/A,#N/A,TRUE,"960318-3"}</definedName>
    <definedName name="공부" localSheetId="18" hidden="1">{#N/A,#N/A,TRUE,"960318-1";#N/A,#N/A,TRUE,"960318-2";#N/A,#N/A,TRUE,"960318-3"}</definedName>
    <definedName name="공부" localSheetId="4" hidden="1">{#N/A,#N/A,TRUE,"960318-1";#N/A,#N/A,TRUE,"960318-2";#N/A,#N/A,TRUE,"960318-3"}</definedName>
    <definedName name="공부" hidden="1">{#N/A,#N/A,TRUE,"960318-1";#N/A,#N/A,TRUE,"960318-2";#N/A,#N/A,TRUE,"960318-3"}</definedName>
    <definedName name="공사" localSheetId="20" hidden="1">{#N/A,#N/A,TRUE,"960318-1";#N/A,#N/A,TRUE,"960318-2";#N/A,#N/A,TRUE,"960318-3"}</definedName>
    <definedName name="공사" localSheetId="15" hidden="1">{#N/A,#N/A,TRUE,"960318-1";#N/A,#N/A,TRUE,"960318-2";#N/A,#N/A,TRUE,"960318-3"}</definedName>
    <definedName name="공사" localSheetId="17" hidden="1">{#N/A,#N/A,TRUE,"960318-1";#N/A,#N/A,TRUE,"960318-2";#N/A,#N/A,TRUE,"960318-3"}</definedName>
    <definedName name="공사" localSheetId="16" hidden="1">{#N/A,#N/A,TRUE,"960318-1";#N/A,#N/A,TRUE,"960318-2";#N/A,#N/A,TRUE,"960318-3"}</definedName>
    <definedName name="공사" localSheetId="18" hidden="1">{#N/A,#N/A,TRUE,"960318-1";#N/A,#N/A,TRUE,"960318-2";#N/A,#N/A,TRUE,"960318-3"}</definedName>
    <definedName name="공사" localSheetId="4" hidden="1">{#N/A,#N/A,TRUE,"960318-1";#N/A,#N/A,TRUE,"960318-2";#N/A,#N/A,TRUE,"960318-3"}</definedName>
    <definedName name="공사" hidden="1">{#N/A,#N/A,TRUE,"960318-1";#N/A,#N/A,TRUE,"960318-2";#N/A,#N/A,TRUE,"960318-3"}</definedName>
    <definedName name="공사개요1" localSheetId="20" hidden="1">{#N/A,#N/A,FALSE,"현장 NCR 분석";#N/A,#N/A,FALSE,"현장품질감사";#N/A,#N/A,FALSE,"현장품질감사"}</definedName>
    <definedName name="공사개요1" localSheetId="4" hidden="1">{#N/A,#N/A,FALSE,"현장 NCR 분석";#N/A,#N/A,FALSE,"현장품질감사";#N/A,#N/A,FALSE,"현장품질감사"}</definedName>
    <definedName name="공사개요1" hidden="1">{#N/A,#N/A,FALSE,"현장 NCR 분석";#N/A,#N/A,FALSE,"현장품질감사";#N/A,#N/A,FALSE,"현장품질감사"}</definedName>
    <definedName name="공사계획서" localSheetId="20" hidden="1">{#N/A,#N/A,FALSE,"현장 NCR 분석";#N/A,#N/A,FALSE,"현장품질감사";#N/A,#N/A,FALSE,"현장품질감사"}</definedName>
    <definedName name="공사계획서" localSheetId="4" hidden="1">{#N/A,#N/A,FALSE,"현장 NCR 분석";#N/A,#N/A,FALSE,"현장품질감사";#N/A,#N/A,FALSE,"현장품질감사"}</definedName>
    <definedName name="공사계획서" hidden="1">{#N/A,#N/A,FALSE,"현장 NCR 분석";#N/A,#N/A,FALSE,"현장품질감사";#N/A,#N/A,FALSE,"현장품질감사"}</definedName>
    <definedName name="공사명" localSheetId="12">#REF!</definedName>
    <definedName name="공사명" localSheetId="14">#REF!</definedName>
    <definedName name="공사명" localSheetId="13">#REF!</definedName>
    <definedName name="공사명" localSheetId="19">#REF!</definedName>
    <definedName name="공사명">#REF!</definedName>
    <definedName name="공사비1310" localSheetId="12">#REF!</definedName>
    <definedName name="공사비1310" localSheetId="14">#REF!</definedName>
    <definedName name="공사비1310" localSheetId="13">#REF!</definedName>
    <definedName name="공사비1310" localSheetId="19">#REF!</definedName>
    <definedName name="공사비1310">#REF!</definedName>
    <definedName name="공사비1315" localSheetId="12">#REF!</definedName>
    <definedName name="공사비1315" localSheetId="14">#REF!</definedName>
    <definedName name="공사비1315" localSheetId="13">#REF!</definedName>
    <definedName name="공사비1315" localSheetId="19">#REF!</definedName>
    <definedName name="공사비1315">#REF!</definedName>
    <definedName name="공사비1320">#REF!</definedName>
    <definedName name="공사비135">#REF!</definedName>
    <definedName name="공사비2005">#REF!</definedName>
    <definedName name="공사비2010">#REF!</definedName>
    <definedName name="공사비2015">#REF!</definedName>
    <definedName name="공사비2020">#REF!</definedName>
    <definedName name="공사비2505">#REF!</definedName>
    <definedName name="공사비2510">#REF!</definedName>
    <definedName name="공사비2515">#REF!</definedName>
    <definedName name="공사비2520">#REF!</definedName>
    <definedName name="공사비분석" hidden="1">#REF!</definedName>
    <definedName name="공사비양식2">#REF!</definedName>
    <definedName name="공사비집">#REF!</definedName>
    <definedName name="공사비참고" localSheetId="20" hidden="1">{"'중기작업1'!$A$1:$V$18"}</definedName>
    <definedName name="공사비참고" localSheetId="4" hidden="1">{"'중기작업1'!$A$1:$V$18"}</definedName>
    <definedName name="공사비참고" hidden="1">{"'중기작업1'!$A$1:$V$18"}</definedName>
    <definedName name="공사예정11">#REF!</definedName>
    <definedName name="공사요청" localSheetId="20" hidden="1">{#N/A,#N/A,TRUE,"960318-1";#N/A,#N/A,TRUE,"960318-2";#N/A,#N/A,TRUE,"960318-3"}</definedName>
    <definedName name="공사요청" localSheetId="15" hidden="1">{#N/A,#N/A,TRUE,"960318-1";#N/A,#N/A,TRUE,"960318-2";#N/A,#N/A,TRUE,"960318-3"}</definedName>
    <definedName name="공사요청" localSheetId="17" hidden="1">{#N/A,#N/A,TRUE,"960318-1";#N/A,#N/A,TRUE,"960318-2";#N/A,#N/A,TRUE,"960318-3"}</definedName>
    <definedName name="공사요청" localSheetId="16" hidden="1">{#N/A,#N/A,TRUE,"960318-1";#N/A,#N/A,TRUE,"960318-2";#N/A,#N/A,TRUE,"960318-3"}</definedName>
    <definedName name="공사요청" localSheetId="18" hidden="1">{#N/A,#N/A,TRUE,"960318-1";#N/A,#N/A,TRUE,"960318-2";#N/A,#N/A,TRUE,"960318-3"}</definedName>
    <definedName name="공사요청" localSheetId="4" hidden="1">{#N/A,#N/A,TRUE,"960318-1";#N/A,#N/A,TRUE,"960318-2";#N/A,#N/A,TRUE,"960318-3"}</definedName>
    <definedName name="공사요청" hidden="1">{#N/A,#N/A,TRUE,"960318-1";#N/A,#N/A,TRUE,"960318-2";#N/A,#N/A,TRUE,"960318-3"}</definedName>
    <definedName name="공사요청2" localSheetId="20" hidden="1">{#N/A,#N/A,FALSE,"제목"}</definedName>
    <definedName name="공사요청2" localSheetId="15" hidden="1">{#N/A,#N/A,FALSE,"제목"}</definedName>
    <definedName name="공사요청2" localSheetId="17" hidden="1">{#N/A,#N/A,FALSE,"제목"}</definedName>
    <definedName name="공사요청2" localSheetId="16" hidden="1">{#N/A,#N/A,FALSE,"제목"}</definedName>
    <definedName name="공사요청2" localSheetId="18" hidden="1">{#N/A,#N/A,FALSE,"제목"}</definedName>
    <definedName name="공사요청2" localSheetId="4" hidden="1">{#N/A,#N/A,FALSE,"제목"}</definedName>
    <definedName name="공사요청2" hidden="1">{#N/A,#N/A,FALSE,"제목"}</definedName>
    <definedName name="공사원가1" localSheetId="12" hidden="1">{#N/A,#N/A,FALSE,"조골재"}</definedName>
    <definedName name="공사원가1" localSheetId="14" hidden="1">{#N/A,#N/A,FALSE,"조골재"}</definedName>
    <definedName name="공사원가1" localSheetId="13" hidden="1">{#N/A,#N/A,FALSE,"조골재"}</definedName>
    <definedName name="공사원가1" localSheetId="20" hidden="1">{#N/A,#N/A,FALSE,"조골재"}</definedName>
    <definedName name="공사원가1" localSheetId="22" hidden="1">{#N/A,#N/A,FALSE,"조골재"}</definedName>
    <definedName name="공사원가1" localSheetId="25" hidden="1">{#N/A,#N/A,FALSE,"조골재"}</definedName>
    <definedName name="공사원가1" localSheetId="19" hidden="1">{#N/A,#N/A,FALSE,"조골재"}</definedName>
    <definedName name="공사원가1" localSheetId="15" hidden="1">{#N/A,#N/A,FALSE,"조골재"}</definedName>
    <definedName name="공사원가1" localSheetId="17" hidden="1">{#N/A,#N/A,FALSE,"조골재"}</definedName>
    <definedName name="공사원가1" localSheetId="16" hidden="1">{#N/A,#N/A,FALSE,"조골재"}</definedName>
    <definedName name="공사원가1" localSheetId="18" hidden="1">{#N/A,#N/A,FALSE,"조골재"}</definedName>
    <definedName name="공사원가1" localSheetId="4" hidden="1">{#N/A,#N/A,FALSE,"조골재"}</definedName>
    <definedName name="공사원가1" hidden="1">{#N/A,#N/A,FALSE,"조골재"}</definedName>
    <definedName name="공사원가계산서" localSheetId="20" hidden="1">{#N/A,#N/A,TRUE,"토적및재료집계";#N/A,#N/A,TRUE,"토적및재료집계";#N/A,#N/A,TRUE,"단위량"}</definedName>
    <definedName name="공사원가계산서" localSheetId="15" hidden="1">{#N/A,#N/A,TRUE,"토적및재료집계";#N/A,#N/A,TRUE,"토적및재료집계";#N/A,#N/A,TRUE,"단위량"}</definedName>
    <definedName name="공사원가계산서" localSheetId="17" hidden="1">{#N/A,#N/A,TRUE,"토적및재료집계";#N/A,#N/A,TRUE,"토적및재료집계";#N/A,#N/A,TRUE,"단위량"}</definedName>
    <definedName name="공사원가계산서" localSheetId="16" hidden="1">{#N/A,#N/A,TRUE,"토적및재료집계";#N/A,#N/A,TRUE,"토적및재료집계";#N/A,#N/A,TRUE,"단위량"}</definedName>
    <definedName name="공사원가계산서" localSheetId="18" hidden="1">{#N/A,#N/A,TRUE,"토적및재료집계";#N/A,#N/A,TRUE,"토적및재료집계";#N/A,#N/A,TRUE,"단위량"}</definedName>
    <definedName name="공사원가계산서" localSheetId="4" hidden="1">{#N/A,#N/A,TRUE,"토적및재료집계";#N/A,#N/A,TRUE,"토적및재료집계";#N/A,#N/A,TRUE,"단위량"}</definedName>
    <definedName name="공사원가계산서" hidden="1">{#N/A,#N/A,TRUE,"토적및재료집계";#N/A,#N/A,TRUE,"토적및재료집계";#N/A,#N/A,TRUE,"단위량"}</definedName>
    <definedName name="공사자료" localSheetId="12">#N/A</definedName>
    <definedName name="공사자료" localSheetId="14">#N/A</definedName>
    <definedName name="공사자료" localSheetId="13">#N/A</definedName>
    <definedName name="공사자료" localSheetId="19">#N/A</definedName>
    <definedName name="공사자료">#N/A</definedName>
    <definedName name="공사자재조서" localSheetId="12">#REF!</definedName>
    <definedName name="공사자재조서" localSheetId="14">#REF!</definedName>
    <definedName name="공사자재조서" localSheetId="13">#REF!</definedName>
    <definedName name="공사자재조서" localSheetId="19">#REF!</definedName>
    <definedName name="공사자재조서">[47]일위대가목록!$1:$2</definedName>
    <definedName name="공작조직" localSheetId="12">#REF!</definedName>
    <definedName name="공작조직" localSheetId="14">#REF!</definedName>
    <definedName name="공작조직" localSheetId="13">#REF!</definedName>
    <definedName name="공작조직" localSheetId="20">#REF!</definedName>
    <definedName name="공작조직" localSheetId="19">#REF!</definedName>
    <definedName name="공작조직" localSheetId="15">#REF!</definedName>
    <definedName name="공작조직" localSheetId="17">#REF!</definedName>
    <definedName name="공작조직" localSheetId="16">#REF!</definedName>
    <definedName name="공작조직" localSheetId="18">#REF!</definedName>
    <definedName name="공작조직">#REF!</definedName>
    <definedName name="공정표"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정표"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정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제떼" localSheetId="12">#REF!</definedName>
    <definedName name="공제떼" localSheetId="14">#REF!</definedName>
    <definedName name="공제떼" localSheetId="13">#REF!</definedName>
    <definedName name="공제떼" localSheetId="20">#REF!</definedName>
    <definedName name="공제떼" localSheetId="19">#REF!</definedName>
    <definedName name="공제떼" localSheetId="15">#REF!</definedName>
    <definedName name="공제떼" localSheetId="17">#REF!</definedName>
    <definedName name="공제떼" localSheetId="16">#REF!</definedName>
    <definedName name="공제떼" localSheetId="18">#REF!</definedName>
    <definedName name="공제떼">#REF!</definedName>
    <definedName name="공제수량" localSheetId="20">#REF!</definedName>
    <definedName name="공제수량" localSheetId="15">#REF!</definedName>
    <definedName name="공제수량" localSheetId="17">#REF!</definedName>
    <definedName name="공제수량" localSheetId="16">#REF!</definedName>
    <definedName name="공제수량" localSheetId="18">#REF!</definedName>
    <definedName name="공제수량">#REF!</definedName>
    <definedName name="공제토">#REF!</definedName>
    <definedName name="공종">#REF!</definedName>
    <definedName name="공종1">#REF!</definedName>
    <definedName name="공종간지" localSheetId="12" hidden="1">#REF!</definedName>
    <definedName name="공종간지" localSheetId="14" hidden="1">#REF!</definedName>
    <definedName name="공종간지" localSheetId="13" hidden="1">#REF!</definedName>
    <definedName name="공종간지" localSheetId="19" hidden="1">#REF!</definedName>
    <definedName name="공종간지" localSheetId="10" hidden="1">[48]수량집계!#REF!</definedName>
    <definedName name="공종간지" localSheetId="8" hidden="1">[48]수량집계!#REF!</definedName>
    <definedName name="공종간지" hidden="1">[48]수량집계!#REF!</definedName>
    <definedName name="공종단"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종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공통비" hidden="1">#REF!</definedName>
    <definedName name="공통일위" localSheetId="12">#REF!</definedName>
    <definedName name="공통일위" localSheetId="14">#REF!</definedName>
    <definedName name="공통일위" localSheetId="13">#REF!</definedName>
    <definedName name="공통일위" localSheetId="20">#REF!</definedName>
    <definedName name="공통일위" localSheetId="19">#REF!</definedName>
    <definedName name="공통일위" localSheetId="15">#REF!</definedName>
    <definedName name="공통일위" localSheetId="17">#REF!</definedName>
    <definedName name="공통일위" localSheetId="16">#REF!</definedName>
    <definedName name="공통일위" localSheetId="18">#REF!</definedName>
    <definedName name="공통일위">#REF!</definedName>
    <definedName name="관0.3_0.7" localSheetId="20">#REF!</definedName>
    <definedName name="관0.3_0.7" localSheetId="15">#REF!</definedName>
    <definedName name="관0.3_0.7" localSheetId="17">#REF!</definedName>
    <definedName name="관0.3_0.7" localSheetId="16">#REF!</definedName>
    <definedName name="관0.3_0.7" localSheetId="18">#REF!</definedName>
    <definedName name="관0.3_0.7">#REF!</definedName>
    <definedName name="관0.3m미만" localSheetId="20">#REF!</definedName>
    <definedName name="관0.3m미만" localSheetId="15">#REF!</definedName>
    <definedName name="관0.3m미만" localSheetId="17">#REF!</definedName>
    <definedName name="관0.3m미만" localSheetId="16">#REF!</definedName>
    <definedName name="관0.3m미만" localSheetId="18">#REF!</definedName>
    <definedName name="관0.3m미만">#REF!</definedName>
    <definedName name="관0.8_1.1">#REF!</definedName>
    <definedName name="관1.2_1.5">#REF!</definedName>
    <definedName name="관경">#REF!</definedName>
    <definedName name="관급" localSheetId="20">#REF!,#REF!,#REF!</definedName>
    <definedName name="관급" localSheetId="15">#REF!,#REF!,#REF!</definedName>
    <definedName name="관급" localSheetId="17">#REF!,#REF!,#REF!</definedName>
    <definedName name="관급" localSheetId="16">#REF!,#REF!,#REF!</definedName>
    <definedName name="관급" localSheetId="18">#REF!,#REF!,#REF!</definedName>
    <definedName name="관급">#REF!,#REF!,#REF!</definedName>
    <definedName name="관급1310" localSheetId="15">#REF!</definedName>
    <definedName name="관급1310" localSheetId="17">#REF!</definedName>
    <definedName name="관급1310" localSheetId="16">#REF!</definedName>
    <definedName name="관급1310" localSheetId="18">#REF!</definedName>
    <definedName name="관급1310">#REF!</definedName>
    <definedName name="관급1315">#REF!</definedName>
    <definedName name="관급1320">#REF!</definedName>
    <definedName name="관급135">#REF!</definedName>
    <definedName name="관급2005">#REF!</definedName>
    <definedName name="관급2010">#REF!</definedName>
    <definedName name="관급2015">#REF!</definedName>
    <definedName name="관급2020">#REF!</definedName>
    <definedName name="관급2505">#REF!</definedName>
    <definedName name="관급2510">#REF!</definedName>
    <definedName name="관급2515">#REF!</definedName>
    <definedName name="관급2520">#REF!</definedName>
    <definedName name="관급자재">#REF!</definedName>
    <definedName name="관레221">#REF!</definedName>
    <definedName name="관레224">#REF!</definedName>
    <definedName name="관레240">#REF!</definedName>
    <definedName name="관레410">#REF!</definedName>
    <definedName name="관레413">#REF!</definedName>
    <definedName name="관레418">#REF!</definedName>
    <definedName name="관레421">#REF!</definedName>
    <definedName name="관로연장거리">#REF!</definedName>
    <definedName name="관리" localSheetId="20" hidden="1">{#N/A,#N/A,FALSE,"포장2"}</definedName>
    <definedName name="관리" localSheetId="4" hidden="1">{#N/A,#N/A,FALSE,"포장2"}</definedName>
    <definedName name="관리" hidden="1">{#N/A,#N/A,FALSE,"포장2"}</definedName>
    <definedName name="관목" localSheetId="12">#REF!</definedName>
    <definedName name="관목" localSheetId="14">#REF!</definedName>
    <definedName name="관목" localSheetId="13">#REF!</definedName>
    <definedName name="관목" localSheetId="19">#REF!</definedName>
    <definedName name="관목" localSheetId="15">#REF!</definedName>
    <definedName name="관목" localSheetId="17">#REF!</definedName>
    <definedName name="관목" localSheetId="16">#REF!</definedName>
    <definedName name="관목" localSheetId="18">#REF!</definedName>
    <definedName name="관목">#REF!</definedName>
    <definedName name="관목계" localSheetId="12">#REF!</definedName>
    <definedName name="관목계" localSheetId="14">#REF!</definedName>
    <definedName name="관목계" localSheetId="13">#REF!</definedName>
    <definedName name="관목계" localSheetId="19">#REF!</definedName>
    <definedName name="관목계" localSheetId="15">#REF!</definedName>
    <definedName name="관목계" localSheetId="17">#REF!</definedName>
    <definedName name="관목계" localSheetId="16">#REF!</definedName>
    <definedName name="관목계" localSheetId="18">#REF!</definedName>
    <definedName name="관목계">#REF!</definedName>
    <definedName name="관악IC교" localSheetId="12">#REF!</definedName>
    <definedName name="관악IC교" localSheetId="14">#REF!</definedName>
    <definedName name="관악IC교" localSheetId="13">#REF!</definedName>
    <definedName name="관악IC교" localSheetId="19">#REF!</definedName>
    <definedName name="관악IC교" localSheetId="15">#REF!</definedName>
    <definedName name="관악IC교" localSheetId="17">#REF!</definedName>
    <definedName name="관악IC교" localSheetId="16">#REF!</definedName>
    <definedName name="관악IC교" localSheetId="18">#REF!</definedName>
    <definedName name="관악IC교">#REF!</definedName>
    <definedName name="관정지반고">#REF!</definedName>
    <definedName name="관총자재">#REF!</definedName>
    <definedName name="광" localSheetId="20" hidden="1">{#N/A,#N/A,FALSE,"현장 NCR 분석";#N/A,#N/A,FALSE,"현장품질감사";#N/A,#N/A,FALSE,"현장품질감사"}</definedName>
    <definedName name="광" localSheetId="4" hidden="1">{#N/A,#N/A,FALSE,"현장 NCR 분석";#N/A,#N/A,FALSE,"현장품질감사";#N/A,#N/A,FALSE,"현장품질감사"}</definedName>
    <definedName name="광" hidden="1">{#N/A,#N/A,FALSE,"현장 NCR 분석";#N/A,#N/A,FALSE,"현장품질감사";#N/A,#N/A,FALSE,"현장품질감사"}</definedName>
    <definedName name="광나무" localSheetId="12">#REF!</definedName>
    <definedName name="광나무" localSheetId="14">#REF!</definedName>
    <definedName name="광나무" localSheetId="13">#REF!</definedName>
    <definedName name="광나무" localSheetId="19">#REF!</definedName>
    <definedName name="광나무" localSheetId="15">#REF!</definedName>
    <definedName name="광나무" localSheetId="17">#REF!</definedName>
    <definedName name="광나무" localSheetId="16">#REF!</definedName>
    <definedName name="광나무" localSheetId="18">#REF!</definedName>
    <definedName name="광나무">#REF!</definedName>
    <definedName name="광나무1003" localSheetId="12">#REF!</definedName>
    <definedName name="광나무1003" localSheetId="14">#REF!</definedName>
    <definedName name="광나무1003" localSheetId="13">#REF!</definedName>
    <definedName name="광나무1003" localSheetId="19">#REF!</definedName>
    <definedName name="광나무1003">[35]데이타!$E$51</definedName>
    <definedName name="광나무1203" localSheetId="12">#REF!</definedName>
    <definedName name="광나무1203" localSheetId="14">#REF!</definedName>
    <definedName name="광나무1203" localSheetId="13">#REF!</definedName>
    <definedName name="광나무1203" localSheetId="19">#REF!</definedName>
    <definedName name="광나무1203">[35]데이타!$E$52</definedName>
    <definedName name="광나무1506" localSheetId="12">#REF!</definedName>
    <definedName name="광나무1506" localSheetId="14">#REF!</definedName>
    <definedName name="광나무1506" localSheetId="13">#REF!</definedName>
    <definedName name="광나무1506" localSheetId="19">#REF!</definedName>
    <definedName name="광나무1506">[35]데이타!$E$53</definedName>
    <definedName name="광케이블설치사001" localSheetId="12">#REF!</definedName>
    <definedName name="광케이블설치사001" localSheetId="14">#REF!</definedName>
    <definedName name="광케이블설치사001" localSheetId="13">#REF!</definedName>
    <definedName name="광케이블설치사001" localSheetId="20">#REF!</definedName>
    <definedName name="광케이블설치사001" localSheetId="19">#REF!</definedName>
    <definedName name="광케이블설치사001" localSheetId="15">#REF!</definedName>
    <definedName name="광케이블설치사001" localSheetId="17">#REF!</definedName>
    <definedName name="광케이블설치사001" localSheetId="16">#REF!</definedName>
    <definedName name="광케이블설치사001" localSheetId="18">#REF!</definedName>
    <definedName name="광케이블설치사001">#REF!</definedName>
    <definedName name="광케이블설치사002" localSheetId="20">#REF!</definedName>
    <definedName name="광케이블설치사002" localSheetId="15">#REF!</definedName>
    <definedName name="광케이블설치사002" localSheetId="17">#REF!</definedName>
    <definedName name="광케이블설치사002" localSheetId="16">#REF!</definedName>
    <definedName name="광케이블설치사002" localSheetId="18">#REF!</definedName>
    <definedName name="광케이블설치사002">#REF!</definedName>
    <definedName name="광케이블설치사011" localSheetId="20">#REF!</definedName>
    <definedName name="광케이블설치사011" localSheetId="15">#REF!</definedName>
    <definedName name="광케이블설치사011" localSheetId="17">#REF!</definedName>
    <definedName name="광케이블설치사011" localSheetId="16">#REF!</definedName>
    <definedName name="광케이블설치사011" localSheetId="18">#REF!</definedName>
    <definedName name="광케이블설치사011">#REF!</definedName>
    <definedName name="광케이블설치사982">#REF!</definedName>
    <definedName name="광케이블설치사991">#REF!</definedName>
    <definedName name="광케이블설치사992">#REF!</definedName>
    <definedName name="광통신설치사001">#REF!</definedName>
    <definedName name="광통신설치사002">#REF!</definedName>
    <definedName name="광통신설치사011">#REF!</definedName>
    <definedName name="광통신설치사982">#REF!</definedName>
    <definedName name="광통신설치사991">#REF!</definedName>
    <definedName name="광통신설치사992">#REF!</definedName>
    <definedName name="광편백0405" localSheetId="12">#REF!</definedName>
    <definedName name="광편백0405" localSheetId="14">#REF!</definedName>
    <definedName name="광편백0405" localSheetId="13">#REF!</definedName>
    <definedName name="광편백0405" localSheetId="19">#REF!</definedName>
    <definedName name="광편백0405">[35]데이타!$E$153</definedName>
    <definedName name="광편백0507" localSheetId="12">#REF!</definedName>
    <definedName name="광편백0507" localSheetId="14">#REF!</definedName>
    <definedName name="광편백0507" localSheetId="13">#REF!</definedName>
    <definedName name="광편백0507" localSheetId="19">#REF!</definedName>
    <definedName name="광편백0507">[35]데이타!$E$154</definedName>
    <definedName name="광편백0509" localSheetId="12">#REF!</definedName>
    <definedName name="광편백0509" localSheetId="14">#REF!</definedName>
    <definedName name="광편백0509" localSheetId="13">#REF!</definedName>
    <definedName name="광편백0509" localSheetId="19">#REF!</definedName>
    <definedName name="광편백0509">[35]데이타!$E$155</definedName>
    <definedName name="교각" localSheetId="12">#REF!</definedName>
    <definedName name="교각" localSheetId="14">#REF!</definedName>
    <definedName name="교각" localSheetId="13">#REF!</definedName>
    <definedName name="교각" localSheetId="20">#REF!</definedName>
    <definedName name="교각" localSheetId="19">#REF!</definedName>
    <definedName name="교각" localSheetId="15">#REF!</definedName>
    <definedName name="교각" localSheetId="17">#REF!</definedName>
    <definedName name="교각" localSheetId="16">#REF!</definedName>
    <definedName name="교각" localSheetId="18">#REF!</definedName>
    <definedName name="교각">#REF!</definedName>
    <definedName name="교교교교" localSheetId="20" hidden="1">{#N/A,#N/A,FALSE,"운반시간"}</definedName>
    <definedName name="교교교교" localSheetId="4" hidden="1">{#N/A,#N/A,FALSE,"운반시간"}</definedName>
    <definedName name="교교교교" hidden="1">{#N/A,#N/A,FALSE,"운반시간"}</definedName>
    <definedName name="교대공" localSheetId="20" hidden="1">{#N/A,#N/A,FALSE,"단면 제원"}</definedName>
    <definedName name="교대공" localSheetId="15" hidden="1">{#N/A,#N/A,FALSE,"단면 제원"}</definedName>
    <definedName name="교대공" localSheetId="17" hidden="1">{#N/A,#N/A,FALSE,"단면 제원"}</definedName>
    <definedName name="교대공" localSheetId="16" hidden="1">{#N/A,#N/A,FALSE,"단면 제원"}</definedName>
    <definedName name="교대공" localSheetId="18" hidden="1">{#N/A,#N/A,FALSE,"단면 제원"}</definedName>
    <definedName name="교대공" localSheetId="4" hidden="1">{#N/A,#N/A,FALSE,"단면 제원"}</definedName>
    <definedName name="교대공" hidden="1">{#N/A,#N/A,FALSE,"단면 제원"}</definedName>
    <definedName name="교대공2" localSheetId="20" hidden="1">{#N/A,#N/A,FALSE,"단면 제원"}</definedName>
    <definedName name="교대공2" localSheetId="15" hidden="1">{#N/A,#N/A,FALSE,"단면 제원"}</definedName>
    <definedName name="교대공2" localSheetId="17" hidden="1">{#N/A,#N/A,FALSE,"단면 제원"}</definedName>
    <definedName name="교대공2" localSheetId="16" hidden="1">{#N/A,#N/A,FALSE,"단면 제원"}</definedName>
    <definedName name="교대공2" localSheetId="18" hidden="1">{#N/A,#N/A,FALSE,"단면 제원"}</definedName>
    <definedName name="교대공2" localSheetId="4" hidden="1">{#N/A,#N/A,FALSE,"단면 제원"}</definedName>
    <definedName name="교대공2" hidden="1">{#N/A,#N/A,FALSE,"단면 제원"}</definedName>
    <definedName name="교대구조계산"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구조계산"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교대보호블럭_설치" localSheetId="12">#REF!</definedName>
    <definedName name="교대보호블럭_설치" localSheetId="14">#REF!</definedName>
    <definedName name="교대보호블럭_설치" localSheetId="13">#REF!</definedName>
    <definedName name="교대보호블럭_설치" localSheetId="19">#REF!</definedName>
    <definedName name="교대보호블럭_설치" localSheetId="15">#REF!</definedName>
    <definedName name="교대보호블럭_설치" localSheetId="17">#REF!</definedName>
    <definedName name="교대보호블럭_설치" localSheetId="16">#REF!</definedName>
    <definedName name="교대보호블럭_설치" localSheetId="18">#REF!</definedName>
    <definedName name="교대보호블럭_설치">#REF!</definedName>
    <definedName name="교대철근집계" localSheetId="20" hidden="1">{#N/A,#N/A,FALSE,"배수1"}</definedName>
    <definedName name="교대철근집계" localSheetId="4" hidden="1">{#N/A,#N/A,FALSE,"배수1"}</definedName>
    <definedName name="교대철근집계" hidden="1">{#N/A,#N/A,FALSE,"배수1"}</definedName>
    <definedName name="교대토공2" localSheetId="20" hidden="1">{#N/A,#N/A,FALSE,"배수1"}</definedName>
    <definedName name="교대토공2" localSheetId="4" hidden="1">{#N/A,#N/A,FALSE,"배수1"}</definedName>
    <definedName name="교대토공2" hidden="1">{#N/A,#N/A,FALSE,"배수1"}</definedName>
    <definedName name="교대펄근집계" localSheetId="20" hidden="1">{#N/A,#N/A,FALSE,"배수1"}</definedName>
    <definedName name="교대펄근집계" localSheetId="4" hidden="1">{#N/A,#N/A,FALSE,"배수1"}</definedName>
    <definedName name="교대펄근집계" hidden="1">{#N/A,#N/A,FALSE,"배수1"}</definedName>
    <definedName name="교동토" hidden="1">#REF!</definedName>
    <definedName name="교동토목" localSheetId="20" hidden="1">{#N/A,#N/A,FALSE,"이태원철근"}</definedName>
    <definedName name="교동토목" localSheetId="4" hidden="1">{#N/A,#N/A,FALSE,"이태원철근"}</definedName>
    <definedName name="교동토목" hidden="1">{#N/A,#N/A,FALSE,"이태원철근"}</definedName>
    <definedName name="교동토목공사" localSheetId="20" hidden="1">{#N/A,#N/A,FALSE,"이태원철근"}</definedName>
    <definedName name="교동토목공사" localSheetId="4" hidden="1">{#N/A,#N/A,FALSE,"이태원철근"}</definedName>
    <definedName name="교동토목공사" hidden="1">{#N/A,#N/A,FALSE,"이태원철근"}</definedName>
    <definedName name="교량깨기" localSheetId="20" hidden="1">{"'산출근거'!$B$4:$D$8"}</definedName>
    <definedName name="교량깨기" localSheetId="4" hidden="1">{"'산출근거'!$B$4:$D$8"}</definedName>
    <definedName name="교량깨기" hidden="1">{"'산출근거'!$B$4:$D$8"}</definedName>
    <definedName name="교량배수시설공" localSheetId="15">#REF!</definedName>
    <definedName name="교량배수시설공" localSheetId="17">#REF!</definedName>
    <definedName name="교량배수시설공" localSheetId="16">#REF!</definedName>
    <definedName name="교량배수시설공" localSheetId="18">#REF!</definedName>
    <definedName name="교량배수시설공">#REF!</definedName>
    <definedName name="교량연결부집계" localSheetId="20" hidden="1">{#N/A,#N/A,FALSE,"표지목차"}</definedName>
    <definedName name="교량연결부집계" localSheetId="4" hidden="1">{#N/A,#N/A,FALSE,"표지목차"}</definedName>
    <definedName name="교량연결부집계" hidden="1">{#N/A,#N/A,FALSE,"표지목차"}</definedName>
    <definedName name="교량터파기용수46" localSheetId="12">#REF!</definedName>
    <definedName name="교량터파기용수46" localSheetId="14">#REF!</definedName>
    <definedName name="교량터파기용수46" localSheetId="13">#REF!</definedName>
    <definedName name="교량터파기용수46" localSheetId="19">#REF!</definedName>
    <definedName name="교량터파기용수46" localSheetId="15">#REF!</definedName>
    <definedName name="교량터파기용수46" localSheetId="17">#REF!</definedName>
    <definedName name="교량터파기용수46" localSheetId="16">#REF!</definedName>
    <definedName name="교량터파기용수46" localSheetId="18">#REF!</definedName>
    <definedName name="교량터파기용수46">#REF!</definedName>
    <definedName name="교량터파기토가수중02" localSheetId="12">#REF!</definedName>
    <definedName name="교량터파기토가수중02" localSheetId="14">#REF!</definedName>
    <definedName name="교량터파기토가수중02" localSheetId="13">#REF!</definedName>
    <definedName name="교량터파기토가수중02" localSheetId="19">#REF!</definedName>
    <definedName name="교량터파기토가수중02" localSheetId="15">#REF!</definedName>
    <definedName name="교량터파기토가수중02" localSheetId="17">#REF!</definedName>
    <definedName name="교량터파기토가수중02" localSheetId="16">#REF!</definedName>
    <definedName name="교량터파기토가수중02" localSheetId="18">#REF!</definedName>
    <definedName name="교량터파기토가수중02">#REF!</definedName>
    <definedName name="교량터파기토사수중24" localSheetId="12">#REF!</definedName>
    <definedName name="교량터파기토사수중24" localSheetId="14">#REF!</definedName>
    <definedName name="교량터파기토사수중24" localSheetId="13">#REF!</definedName>
    <definedName name="교량터파기토사수중24" localSheetId="19">#REF!</definedName>
    <definedName name="교량터파기토사수중24" localSheetId="15">#REF!</definedName>
    <definedName name="교량터파기토사수중24" localSheetId="17">#REF!</definedName>
    <definedName name="교량터파기토사수중24" localSheetId="16">#REF!</definedName>
    <definedName name="교량터파기토사수중24" localSheetId="18">#REF!</definedName>
    <definedName name="교량터파기토사수중24">#REF!</definedName>
    <definedName name="교량터파기토사수중46">#REF!</definedName>
    <definedName name="교량터파기토사수중68">#REF!</definedName>
    <definedName name="교량터파기토사용수02">#REF!</definedName>
    <definedName name="교량터파기토사용수24">#REF!</definedName>
    <definedName name="교량터파기토사용수68">#REF!</definedName>
    <definedName name="교량터파기토사육상02">#REF!</definedName>
    <definedName name="교량터파기토사육상24">#REF!</definedName>
    <definedName name="교량터파기토사육상46">#REF!</definedName>
    <definedName name="교량터파기토사육상68">#REF!</definedName>
    <definedName name="교목계">#REF!</definedName>
    <definedName name="교정" localSheetId="20" hidden="1">{#N/A,#N/A,FALSE,"전력간선"}</definedName>
    <definedName name="교정" localSheetId="4" hidden="1">{#N/A,#N/A,FALSE,"전력간선"}</definedName>
    <definedName name="교정" hidden="1">{#N/A,#N/A,FALSE,"전력간선"}</definedName>
    <definedName name="교좌" localSheetId="20" hidden="1">{#N/A,#N/A,FALSE,"포장2"}</definedName>
    <definedName name="교좌" localSheetId="4" hidden="1">{#N/A,#N/A,FALSE,"포장2"}</definedName>
    <definedName name="교좌" hidden="1">{#N/A,#N/A,FALSE,"포장2"}</definedName>
    <definedName name="교통" localSheetId="20" hidden="1">#REF!</definedName>
    <definedName name="교통" localSheetId="22" hidden="1">#REF!</definedName>
    <definedName name="교통" localSheetId="10" hidden="1">#REF!</definedName>
    <definedName name="교통" localSheetId="8" hidden="1">#REF!</definedName>
    <definedName name="교통" localSheetId="4" hidden="1">#REF!</definedName>
    <definedName name="교통" hidden="1">#REF!</definedName>
    <definedName name="구">#REF!</definedName>
    <definedName name="구2호" localSheetId="20" hidden="1">{"'중기작업1'!$A$1:$V$18"}</definedName>
    <definedName name="구2호" localSheetId="4" hidden="1">{"'중기작업1'!$A$1:$V$18"}</definedName>
    <definedName name="구2호" hidden="1">{"'중기작업1'!$A$1:$V$18"}</definedName>
    <definedName name="구견적" localSheetId="20" hidden="1">{#N/A,#N/A,FALSE,"단가표지"}</definedName>
    <definedName name="구견적" localSheetId="4" hidden="1">{#N/A,#N/A,FALSE,"단가표지"}</definedName>
    <definedName name="구견적" hidden="1">{#N/A,#N/A,FALSE,"단가표지"}</definedName>
    <definedName name="구랑2교" localSheetId="12">#REF!</definedName>
    <definedName name="구랑2교" localSheetId="14">#REF!</definedName>
    <definedName name="구랑2교" localSheetId="13">#REF!</definedName>
    <definedName name="구랑2교" localSheetId="19">#REF!</definedName>
    <definedName name="구랑2교" localSheetId="15">#REF!</definedName>
    <definedName name="구랑2교" localSheetId="17">#REF!</definedName>
    <definedName name="구랑2교" localSheetId="16">#REF!</definedName>
    <definedName name="구랑2교" localSheetId="18">#REF!</definedName>
    <definedName name="구랑2교">#REF!</definedName>
    <definedName name="구랑교" localSheetId="12">#REF!</definedName>
    <definedName name="구랑교" localSheetId="14">#REF!</definedName>
    <definedName name="구랑교" localSheetId="13">#REF!</definedName>
    <definedName name="구랑교" localSheetId="19">#REF!</definedName>
    <definedName name="구랑교" localSheetId="15">#REF!</definedName>
    <definedName name="구랑교" localSheetId="17">#REF!</definedName>
    <definedName name="구랑교" localSheetId="16">#REF!</definedName>
    <definedName name="구랑교" localSheetId="18">#REF!</definedName>
    <definedName name="구랑교">#REF!</definedName>
    <definedName name="구리" localSheetId="20" hidden="1">{#N/A,#N/A,FALSE,"현장 NCR 분석";#N/A,#N/A,FALSE,"현장품질감사";#N/A,#N/A,FALSE,"현장품질감사"}</definedName>
    <definedName name="구리" localSheetId="4" hidden="1">{#N/A,#N/A,FALSE,"현장 NCR 분석";#N/A,#N/A,FALSE,"현장품질감사";#N/A,#N/A,FALSE,"현장품질감사"}</definedName>
    <definedName name="구리" hidden="1">{#N/A,#N/A,FALSE,"현장 NCR 분석";#N/A,#N/A,FALSE,"현장품질감사";#N/A,#N/A,FALSE,"현장품질감사"}</definedName>
    <definedName name="구부" localSheetId="20" hidden="1">{#N/A,#N/A,FALSE,"현장 NCR 분석";#N/A,#N/A,FALSE,"현장품질감사";#N/A,#N/A,FALSE,"현장품질감사"}</definedName>
    <definedName name="구부" localSheetId="4" hidden="1">{#N/A,#N/A,FALSE,"현장 NCR 분석";#N/A,#N/A,FALSE,"현장품질감사";#N/A,#N/A,FALSE,"현장품질감사"}</definedName>
    <definedName name="구부" hidden="1">{#N/A,#N/A,FALSE,"현장 NCR 분석";#N/A,#N/A,FALSE,"현장품질감사";#N/A,#N/A,FALSE,"현장품질감사"}</definedName>
    <definedName name="구산갑지" localSheetId="15" hidden="1">#REF!</definedName>
    <definedName name="구산갑지" localSheetId="17" hidden="1">#REF!</definedName>
    <definedName name="구산갑지" localSheetId="16" hidden="1">#REF!</definedName>
    <definedName name="구산갑지" localSheetId="18" hidden="1">#REF!</definedName>
    <definedName name="구산갑지" hidden="1">#REF!</definedName>
    <definedName name="구상나무1505" localSheetId="12">#REF!</definedName>
    <definedName name="구상나무1505" localSheetId="14">#REF!</definedName>
    <definedName name="구상나무1505" localSheetId="13">#REF!</definedName>
    <definedName name="구상나무1505" localSheetId="19">#REF!</definedName>
    <definedName name="구상나무1505">[35]데이타!$E$69</definedName>
    <definedName name="구상나무2008" localSheetId="12">#REF!</definedName>
    <definedName name="구상나무2008" localSheetId="14">#REF!</definedName>
    <definedName name="구상나무2008" localSheetId="13">#REF!</definedName>
    <definedName name="구상나무2008" localSheetId="19">#REF!</definedName>
    <definedName name="구상나무2008">[35]데이타!$E$70</definedName>
    <definedName name="구상나무2510" localSheetId="12">#REF!</definedName>
    <definedName name="구상나무2510" localSheetId="14">#REF!</definedName>
    <definedName name="구상나무2510" localSheetId="13">#REF!</definedName>
    <definedName name="구상나무2510" localSheetId="19">#REF!</definedName>
    <definedName name="구상나무2510">[35]데이타!$E$71</definedName>
    <definedName name="구상나무3012" localSheetId="12">#REF!</definedName>
    <definedName name="구상나무3012" localSheetId="14">#REF!</definedName>
    <definedName name="구상나무3012" localSheetId="13">#REF!</definedName>
    <definedName name="구상나무3012" localSheetId="19">#REF!</definedName>
    <definedName name="구상나무3012">[35]데이타!$E$72</definedName>
    <definedName name="구속" localSheetId="20" hidden="1">{#N/A,#N/A,FALSE,"현장 NCR 분석";#N/A,#N/A,FALSE,"현장품질감사";#N/A,#N/A,FALSE,"현장품질감사"}</definedName>
    <definedName name="구속" localSheetId="4" hidden="1">{#N/A,#N/A,FALSE,"현장 NCR 분석";#N/A,#N/A,FALSE,"현장품질감사";#N/A,#N/A,FALSE,"현장품질감사"}</definedName>
    <definedName name="구속" hidden="1">{#N/A,#N/A,FALSE,"현장 NCR 분석";#N/A,#N/A,FALSE,"현장품질감사";#N/A,#N/A,FALSE,"현장품질감사"}</definedName>
    <definedName name="구조" localSheetId="20" hidden="1">{#N/A,#N/A,TRUE,"LOADCOVE";#N/A,#N/A,TRUE,"PAGE001";#N/A,#N/A,TRUE,"PAGE002";#N/A,#N/A,TRUE,"PAGE003";#N/A,#N/A,TRUE,"PAGE004";#N/A,#N/A,TRUE,"PAGE005";#N/A,#N/A,TRUE,"PAGE006";#N/A,#N/A,TRUE,"PAGE007";#N/A,#N/A,TRUE,"PAGE008";#N/A,#N/A,TRUE,"PAGE009";#N/A,#N/A,TRUE,"PAGE010";#N/A,#N/A,TRUE,"PAGE011";#N/A,#N/A,TRUE,"PAGE012";#N/A,#N/A,TRUE,"PAGE013"}</definedName>
    <definedName name="구조" localSheetId="4" hidden="1">{#N/A,#N/A,TRUE,"LOADCOVE";#N/A,#N/A,TRUE,"PAGE001";#N/A,#N/A,TRUE,"PAGE002";#N/A,#N/A,TRUE,"PAGE003";#N/A,#N/A,TRUE,"PAGE004";#N/A,#N/A,TRUE,"PAGE005";#N/A,#N/A,TRUE,"PAGE006";#N/A,#N/A,TRUE,"PAGE007";#N/A,#N/A,TRUE,"PAGE008";#N/A,#N/A,TRUE,"PAGE009";#N/A,#N/A,TRUE,"PAGE010";#N/A,#N/A,TRUE,"PAGE011";#N/A,#N/A,TRUE,"PAGE012";#N/A,#N/A,TRUE,"PAGE013"}</definedName>
    <definedName name="구조" hidden="1">{#N/A,#N/A,TRUE,"LOADCOVE";#N/A,#N/A,TRUE,"PAGE001";#N/A,#N/A,TRUE,"PAGE002";#N/A,#N/A,TRUE,"PAGE003";#N/A,#N/A,TRUE,"PAGE004";#N/A,#N/A,TRUE,"PAGE005";#N/A,#N/A,TRUE,"PAGE006";#N/A,#N/A,TRUE,"PAGE007";#N/A,#N/A,TRUE,"PAGE008";#N/A,#N/A,TRUE,"PAGE009";#N/A,#N/A,TRUE,"PAGE010";#N/A,#N/A,TRUE,"PAGE011";#N/A,#N/A,TRUE,"PAGE012";#N/A,#N/A,TRUE,"PAGE013"}</definedName>
    <definedName name="구조1" localSheetId="20" hidden="1">{#N/A,#N/A,FALSE,"부대1"}</definedName>
    <definedName name="구조1" localSheetId="4" hidden="1">{#N/A,#N/A,FALSE,"부대1"}</definedName>
    <definedName name="구조1" hidden="1">{#N/A,#N/A,FALSE,"부대1"}</definedName>
    <definedName name="구조LOAD" localSheetId="20" hidden="1">{#N/A,#N/A,TRUE,"LOADCOVE";#N/A,#N/A,TRUE,"PAGE001";#N/A,#N/A,TRUE,"PAGE002";#N/A,#N/A,TRUE,"PAGE003";#N/A,#N/A,TRUE,"PAGE004";#N/A,#N/A,TRUE,"PAGE005";#N/A,#N/A,TRUE,"PAGE006";#N/A,#N/A,TRUE,"PAGE007";#N/A,#N/A,TRUE,"PAGE008";#N/A,#N/A,TRUE,"PAGE009";#N/A,#N/A,TRUE,"PAGE010";#N/A,#N/A,TRUE,"PAGE011";#N/A,#N/A,TRUE,"PAGE012";#N/A,#N/A,TRUE,"PAGE013"}</definedName>
    <definedName name="구조LOAD" localSheetId="4" hidden="1">{#N/A,#N/A,TRUE,"LOADCOVE";#N/A,#N/A,TRUE,"PAGE001";#N/A,#N/A,TRUE,"PAGE002";#N/A,#N/A,TRUE,"PAGE003";#N/A,#N/A,TRUE,"PAGE004";#N/A,#N/A,TRUE,"PAGE005";#N/A,#N/A,TRUE,"PAGE006";#N/A,#N/A,TRUE,"PAGE007";#N/A,#N/A,TRUE,"PAGE008";#N/A,#N/A,TRUE,"PAGE009";#N/A,#N/A,TRUE,"PAGE010";#N/A,#N/A,TRUE,"PAGE011";#N/A,#N/A,TRUE,"PAGE012";#N/A,#N/A,TRUE,"PAGE013"}</definedName>
    <definedName name="구조LOAD" hidden="1">{#N/A,#N/A,TRUE,"LOADCOVE";#N/A,#N/A,TRUE,"PAGE001";#N/A,#N/A,TRUE,"PAGE002";#N/A,#N/A,TRUE,"PAGE003";#N/A,#N/A,TRUE,"PAGE004";#N/A,#N/A,TRUE,"PAGE005";#N/A,#N/A,TRUE,"PAGE006";#N/A,#N/A,TRUE,"PAGE007";#N/A,#N/A,TRUE,"PAGE008";#N/A,#N/A,TRUE,"PAGE009";#N/A,#N/A,TRUE,"PAGE010";#N/A,#N/A,TRUE,"PAGE011";#N/A,#N/A,TRUE,"PAGE012";#N/A,#N/A,TRUE,"PAGE013"}</definedName>
    <definedName name="구조견적" localSheetId="20" hidden="1">{#N/A,#N/A,FALSE,"단가표지"}</definedName>
    <definedName name="구조견적" localSheetId="4" hidden="1">{#N/A,#N/A,FALSE,"단가표지"}</definedName>
    <definedName name="구조견적" hidden="1">{#N/A,#N/A,FALSE,"단가표지"}</definedName>
    <definedName name="구조물" localSheetId="12">#REF!</definedName>
    <definedName name="구조물" localSheetId="14">#REF!</definedName>
    <definedName name="구조물" localSheetId="13">#REF!</definedName>
    <definedName name="구조물" localSheetId="20">#REF!</definedName>
    <definedName name="구조물" localSheetId="19">#REF!</definedName>
    <definedName name="구조물" localSheetId="15">#REF!</definedName>
    <definedName name="구조물" localSheetId="17">#REF!</definedName>
    <definedName name="구조물" localSheetId="16">#REF!</definedName>
    <definedName name="구조물" localSheetId="18">#REF!</definedName>
    <definedName name="구조물">#REF!</definedName>
    <definedName name="구조물2" localSheetId="20" hidden="1">{#N/A,#N/A,FALSE,"구조1"}</definedName>
    <definedName name="구조물2" localSheetId="4" hidden="1">{#N/A,#N/A,FALSE,"구조1"}</definedName>
    <definedName name="구조물2" hidden="1">{#N/A,#N/A,FALSE,"구조1"}</definedName>
    <definedName name="구조물공수량집계표" localSheetId="12">#REF!</definedName>
    <definedName name="구조물공수량집계표" localSheetId="14">#REF!</definedName>
    <definedName name="구조물공수량집계표" localSheetId="13">#REF!</definedName>
    <definedName name="구조물공수량집계표" localSheetId="20">#REF!</definedName>
    <definedName name="구조물공수량집계표" localSheetId="19">#REF!</definedName>
    <definedName name="구조물공수량집계표" localSheetId="15">#REF!</definedName>
    <definedName name="구조물공수량집계표" localSheetId="17">#REF!</definedName>
    <definedName name="구조물공수량집계표" localSheetId="16">#REF!</definedName>
    <definedName name="구조물공수량집계표" localSheetId="18">#REF!</definedName>
    <definedName name="구조물공수량집계표">#REF!</definedName>
    <definedName name="구조물깨기" localSheetId="20">#REF!</definedName>
    <definedName name="구조물깨기" localSheetId="15">#REF!</definedName>
    <definedName name="구조물깨기" localSheetId="17">#REF!</definedName>
    <definedName name="구조물깨기" localSheetId="16">#REF!</definedName>
    <definedName name="구조물깨기" localSheetId="18">#REF!</definedName>
    <definedName name="구조물깨기">#REF!</definedName>
    <definedName name="구조물깨기간지" localSheetId="20" hidden="1">{"'산출근거'!$B$4:$D$8"}</definedName>
    <definedName name="구조물깨기간지" localSheetId="4" hidden="1">{"'산출근거'!$B$4:$D$8"}</definedName>
    <definedName name="구조물깨기간지" hidden="1">{"'산출근거'!$B$4:$D$8"}</definedName>
    <definedName name="구조물단위수량" localSheetId="20" hidden="1">{"'산출근거'!$B$4:$D$8"}</definedName>
    <definedName name="구조물단위수량" localSheetId="4" hidden="1">{"'산출근거'!$B$4:$D$8"}</definedName>
    <definedName name="구조물단위수량" hidden="1">{"'산출근거'!$B$4:$D$8"}</definedName>
    <definedName name="구조물되메우기">#REF!</definedName>
    <definedName name="구조물되메우기교량">#REF!</definedName>
    <definedName name="구조물뒷채움성토부막자갈">#REF!</definedName>
    <definedName name="구조물뒷채움성토부발파암유용">#REF!</definedName>
    <definedName name="구조물뒷채움운반">#REF!</definedName>
    <definedName name="구조물뒷채움절토부막자갈">#REF!</definedName>
    <definedName name="구조물자재집" localSheetId="20" hidden="1">{"'산출근거'!$B$4:$D$8"}</definedName>
    <definedName name="구조물자재집" localSheetId="4" hidden="1">{"'산출근거'!$B$4:$D$8"}</definedName>
    <definedName name="구조물자재집" hidden="1">{"'산출근거'!$B$4:$D$8"}</definedName>
    <definedName name="구조물터파기리핑암브레이카">#REF!</definedName>
    <definedName name="구조물터파기리핑암화약">#REF!</definedName>
    <definedName name="구조물터파기발파암브레이카">#REF!</definedName>
    <definedName name="구조물터파기발파암화약">#REF!</definedName>
    <definedName name="구조물터파기육상01">#REF!</definedName>
    <definedName name="구조물터파기절토부발파암유용">#REF!</definedName>
    <definedName name="구조물터파기토사수중01">#REF!</definedName>
    <definedName name="구조물터파기토사수중12">#REF!</definedName>
    <definedName name="구조물터파기토사용수01">#REF!</definedName>
    <definedName name="구조물터파기토사용수12">#REF!</definedName>
    <definedName name="구조물터파기토사육상12">#REF!</definedName>
    <definedName name="구조물헐기무근대형30cm미만">#REF!</definedName>
    <definedName name="구천수량이동">#REF!</definedName>
    <definedName name="구청청" localSheetId="20" hidden="1">{#N/A,#N/A,FALSE,"현장 NCR 분석";#N/A,#N/A,FALSE,"현장품질감사";#N/A,#N/A,FALSE,"현장품질감사"}</definedName>
    <definedName name="구청청" localSheetId="4" hidden="1">{#N/A,#N/A,FALSE,"현장 NCR 분석";#N/A,#N/A,FALSE,"현장품질감사";#N/A,#N/A,FALSE,"현장품질감사"}</definedName>
    <definedName name="구청청" hidden="1">{#N/A,#N/A,FALSE,"현장 NCR 분석";#N/A,#N/A,FALSE,"현장품질감사";#N/A,#N/A,FALSE,"현장품질감사"}</definedName>
    <definedName name="국"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국"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국"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군유1" localSheetId="12">#REF!</definedName>
    <definedName name="군유1" localSheetId="14">#REF!</definedName>
    <definedName name="군유1" localSheetId="13">#REF!</definedName>
    <definedName name="군유1" localSheetId="19">#REF!</definedName>
    <definedName name="군유1" localSheetId="15">#REF!</definedName>
    <definedName name="군유1" localSheetId="17">#REF!</definedName>
    <definedName name="군유1" localSheetId="16">#REF!</definedName>
    <definedName name="군유1" localSheetId="18">#REF!</definedName>
    <definedName name="군유1">#REF!</definedName>
    <definedName name="군유2" localSheetId="12">#REF!</definedName>
    <definedName name="군유2" localSheetId="14">#REF!</definedName>
    <definedName name="군유2" localSheetId="13">#REF!</definedName>
    <definedName name="군유2" localSheetId="19">#REF!</definedName>
    <definedName name="군유2" localSheetId="15">#REF!</definedName>
    <definedName name="군유2" localSheetId="17">#REF!</definedName>
    <definedName name="군유2" localSheetId="16">#REF!</definedName>
    <definedName name="군유2" localSheetId="18">#REF!</definedName>
    <definedName name="군유2">#REF!</definedName>
    <definedName name="군유3" localSheetId="12">#REF!</definedName>
    <definedName name="군유3" localSheetId="14">#REF!</definedName>
    <definedName name="군유3" localSheetId="13">#REF!</definedName>
    <definedName name="군유3" localSheetId="19">#REF!</definedName>
    <definedName name="군유3" localSheetId="15">#REF!</definedName>
    <definedName name="군유3" localSheetId="17">#REF!</definedName>
    <definedName name="군유3" localSheetId="16">#REF!</definedName>
    <definedName name="군유3" localSheetId="18">#REF!</definedName>
    <definedName name="군유3">#REF!</definedName>
    <definedName name="군유4">#REF!</definedName>
    <definedName name="군유5">#REF!</definedName>
    <definedName name="군유6">#REF!</definedName>
    <definedName name="군유7">#REF!</definedName>
    <definedName name="굴착량" localSheetId="20" hidden="1">{#N/A,#N/A,FALSE,"현장 NCR 분석";#N/A,#N/A,FALSE,"현장품질감사";#N/A,#N/A,FALSE,"현장품질감사"}</definedName>
    <definedName name="굴착량" localSheetId="4" hidden="1">{#N/A,#N/A,FALSE,"현장 NCR 분석";#N/A,#N/A,FALSE,"현장품질감사";#N/A,#N/A,FALSE,"현장품질감사"}</definedName>
    <definedName name="굴착량" hidden="1">{#N/A,#N/A,FALSE,"현장 NCR 분석";#N/A,#N/A,FALSE,"현장품질감사";#N/A,#N/A,FALSE,"현장품질감사"}</definedName>
    <definedName name="굴착량2" localSheetId="20" hidden="1">{#N/A,#N/A,FALSE,"현장 NCR 분석";#N/A,#N/A,FALSE,"현장품질감사";#N/A,#N/A,FALSE,"현장품질감사"}</definedName>
    <definedName name="굴착량2" localSheetId="4" hidden="1">{#N/A,#N/A,FALSE,"현장 NCR 분석";#N/A,#N/A,FALSE,"현장품질감사";#N/A,#N/A,FALSE,"현장품질감사"}</definedName>
    <definedName name="굴착량2" hidden="1">{#N/A,#N/A,FALSE,"현장 NCR 분석";#N/A,#N/A,FALSE,"현장품질감사";#N/A,#N/A,FALSE,"현장품질감사"}</definedName>
    <definedName name="권대협" localSheetId="20" hidden="1">{#N/A,#N/A,FALSE,"CCTV"}</definedName>
    <definedName name="권대협" localSheetId="4" hidden="1">{#N/A,#N/A,FALSE,"CCTV"}</definedName>
    <definedName name="권대협" hidden="1">{#N/A,#N/A,FALSE,"CCTV"}</definedName>
    <definedName name="궤도공001" localSheetId="12">#REF!</definedName>
    <definedName name="궤도공001" localSheetId="14">#REF!</definedName>
    <definedName name="궤도공001" localSheetId="13">#REF!</definedName>
    <definedName name="궤도공001" localSheetId="19">#REF!</definedName>
    <definedName name="궤도공001" localSheetId="15">#REF!</definedName>
    <definedName name="궤도공001" localSheetId="17">#REF!</definedName>
    <definedName name="궤도공001" localSheetId="16">#REF!</definedName>
    <definedName name="궤도공001" localSheetId="18">#REF!</definedName>
    <definedName name="궤도공001">#REF!</definedName>
    <definedName name="궤도공002" localSheetId="12">#REF!</definedName>
    <definedName name="궤도공002" localSheetId="14">#REF!</definedName>
    <definedName name="궤도공002" localSheetId="13">#REF!</definedName>
    <definedName name="궤도공002" localSheetId="19">#REF!</definedName>
    <definedName name="궤도공002" localSheetId="15">#REF!</definedName>
    <definedName name="궤도공002" localSheetId="17">#REF!</definedName>
    <definedName name="궤도공002" localSheetId="16">#REF!</definedName>
    <definedName name="궤도공002" localSheetId="18">#REF!</definedName>
    <definedName name="궤도공002">#REF!</definedName>
    <definedName name="궤도공011" localSheetId="12">#REF!</definedName>
    <definedName name="궤도공011" localSheetId="14">#REF!</definedName>
    <definedName name="궤도공011" localSheetId="13">#REF!</definedName>
    <definedName name="궤도공011" localSheetId="19">#REF!</definedName>
    <definedName name="궤도공011" localSheetId="15">#REF!</definedName>
    <definedName name="궤도공011" localSheetId="17">#REF!</definedName>
    <definedName name="궤도공011" localSheetId="16">#REF!</definedName>
    <definedName name="궤도공011" localSheetId="18">#REF!</definedName>
    <definedName name="궤도공011">#REF!</definedName>
    <definedName name="궤도공982">#REF!</definedName>
    <definedName name="궤도공991">#REF!</definedName>
    <definedName name="궤도공992">#REF!</definedName>
    <definedName name="규격">#REF!</definedName>
    <definedName name="귯ㄳ" localSheetId="12" hidden="1">{#N/A,#N/A,FALSE,"표지목차"}</definedName>
    <definedName name="귯ㄳ" localSheetId="14" hidden="1">{#N/A,#N/A,FALSE,"표지목차"}</definedName>
    <definedName name="귯ㄳ" localSheetId="13" hidden="1">{#N/A,#N/A,FALSE,"표지목차"}</definedName>
    <definedName name="귯ㄳ" localSheetId="20" hidden="1">{#N/A,#N/A,FALSE,"표지목차"}</definedName>
    <definedName name="귯ㄳ" localSheetId="22" hidden="1">{#N/A,#N/A,FALSE,"표지목차"}</definedName>
    <definedName name="귯ㄳ" localSheetId="25" hidden="1">{#N/A,#N/A,FALSE,"표지목차"}</definedName>
    <definedName name="귯ㄳ" localSheetId="19" hidden="1">{#N/A,#N/A,FALSE,"표지목차"}</definedName>
    <definedName name="귯ㄳ" localSheetId="15" hidden="1">{#N/A,#N/A,FALSE,"표지목차"}</definedName>
    <definedName name="귯ㄳ" localSheetId="17" hidden="1">{#N/A,#N/A,FALSE,"표지목차"}</definedName>
    <definedName name="귯ㄳ" localSheetId="16" hidden="1">{#N/A,#N/A,FALSE,"표지목차"}</definedName>
    <definedName name="귯ㄳ" localSheetId="18" hidden="1">{#N/A,#N/A,FALSE,"표지목차"}</definedName>
    <definedName name="귯ㄳ" localSheetId="4" hidden="1">{#N/A,#N/A,FALSE,"표지목차"}</definedName>
    <definedName name="귯ㄳ" hidden="1">{#N/A,#N/A,FALSE,"표지목차"}</definedName>
    <definedName name="귯늇ㄳ" localSheetId="12" hidden="1">{#N/A,#N/A,FALSE,"단가표지"}</definedName>
    <definedName name="귯늇ㄳ" localSheetId="14" hidden="1">{#N/A,#N/A,FALSE,"단가표지"}</definedName>
    <definedName name="귯늇ㄳ" localSheetId="13" hidden="1">{#N/A,#N/A,FALSE,"단가표지"}</definedName>
    <definedName name="귯늇ㄳ" localSheetId="20" hidden="1">{#N/A,#N/A,FALSE,"단가표지"}</definedName>
    <definedName name="귯늇ㄳ" localSheetId="22" hidden="1">{#N/A,#N/A,FALSE,"단가표지"}</definedName>
    <definedName name="귯늇ㄳ" localSheetId="25" hidden="1">{#N/A,#N/A,FALSE,"단가표지"}</definedName>
    <definedName name="귯늇ㄳ" localSheetId="19" hidden="1">{#N/A,#N/A,FALSE,"단가표지"}</definedName>
    <definedName name="귯늇ㄳ" localSheetId="15" hidden="1">{#N/A,#N/A,FALSE,"단가표지"}</definedName>
    <definedName name="귯늇ㄳ" localSheetId="17" hidden="1">{#N/A,#N/A,FALSE,"단가표지"}</definedName>
    <definedName name="귯늇ㄳ" localSheetId="16" hidden="1">{#N/A,#N/A,FALSE,"단가표지"}</definedName>
    <definedName name="귯늇ㄳ" localSheetId="18" hidden="1">{#N/A,#N/A,FALSE,"단가표지"}</definedName>
    <definedName name="귯늇ㄳ" localSheetId="4" hidden="1">{#N/A,#N/A,FALSE,"단가표지"}</definedName>
    <definedName name="귯늇ㄳ" hidden="1">{#N/A,#N/A,FALSE,"단가표지"}</definedName>
    <definedName name="그냥" localSheetId="20" hidden="1">{#N/A,#N/A,FALSE,"현장 NCR 분석";#N/A,#N/A,FALSE,"현장품질감사";#N/A,#N/A,FALSE,"현장품질감사"}</definedName>
    <definedName name="그냥" localSheetId="4" hidden="1">{#N/A,#N/A,FALSE,"현장 NCR 분석";#N/A,#N/A,FALSE,"현장품질감사";#N/A,#N/A,FALSE,"현장품질감사"}</definedName>
    <definedName name="그냥" hidden="1">{#N/A,#N/A,FALSE,"현장 NCR 분석";#N/A,#N/A,FALSE,"현장품질감사";#N/A,#N/A,FALSE,"현장품질감사"}</definedName>
    <definedName name="그라우트제" localSheetId="12">#REF!</definedName>
    <definedName name="그라우트제" localSheetId="14">#REF!</definedName>
    <definedName name="그라우트제" localSheetId="13">#REF!</definedName>
    <definedName name="그라우트제" localSheetId="19">#REF!</definedName>
    <definedName name="그라우트제" localSheetId="15">#REF!</definedName>
    <definedName name="그라우트제" localSheetId="17">#REF!</definedName>
    <definedName name="그라우트제" localSheetId="16">#REF!</definedName>
    <definedName name="그라우트제" localSheetId="18">#REF!</definedName>
    <definedName name="그라우트제">#REF!</definedName>
    <definedName name="그레이더3.6" localSheetId="12">#REF!</definedName>
    <definedName name="그레이더3.6" localSheetId="14">#REF!</definedName>
    <definedName name="그레이더3.6" localSheetId="13">#REF!</definedName>
    <definedName name="그레이더3.6" localSheetId="19">#REF!</definedName>
    <definedName name="그레이더3.6" localSheetId="15">#REF!</definedName>
    <definedName name="그레이더3.6" localSheetId="17">#REF!</definedName>
    <definedName name="그레이더3.6" localSheetId="16">#REF!</definedName>
    <definedName name="그레이더3.6" localSheetId="18">#REF!</definedName>
    <definedName name="그레이더3.6">#REF!</definedName>
    <definedName name="그룹1" localSheetId="12">#REF!</definedName>
    <definedName name="그룹1" localSheetId="14">#REF!</definedName>
    <definedName name="그룹1" localSheetId="13">#REF!</definedName>
    <definedName name="그룹1" localSheetId="19">#REF!</definedName>
    <definedName name="그룹1">#REF!</definedName>
    <definedName name="그룹2">#REF!</definedName>
    <definedName name="그룹3">#REF!</definedName>
    <definedName name="그룹4">#REF!</definedName>
    <definedName name="금">#REF!</definedName>
    <definedName name="금광추정" localSheetId="20" hidden="1">{#N/A,#N/A,FALSE,"포장2"}</definedName>
    <definedName name="금광추정" localSheetId="4" hidden="1">{#N/A,#N/A,FALSE,"포장2"}</definedName>
    <definedName name="금광추정" hidden="1">{#N/A,#N/A,FALSE,"포장2"}</definedName>
    <definedName name="금마타리" localSheetId="12">#REF!</definedName>
    <definedName name="금마타리" localSheetId="14">#REF!</definedName>
    <definedName name="금마타리" localSheetId="13">#REF!</definedName>
    <definedName name="금마타리" localSheetId="19">#REF!</definedName>
    <definedName name="금마타리" localSheetId="15">#REF!</definedName>
    <definedName name="금마타리" localSheetId="17">#REF!</definedName>
    <definedName name="금마타리" localSheetId="16">#REF!</definedName>
    <definedName name="금마타리" localSheetId="18">#REF!</definedName>
    <definedName name="금마타리">#REF!</definedName>
    <definedName name="금송1006" localSheetId="12">#REF!</definedName>
    <definedName name="금송1006" localSheetId="14">#REF!</definedName>
    <definedName name="금송1006" localSheetId="13">#REF!</definedName>
    <definedName name="금송1006" localSheetId="19">#REF!</definedName>
    <definedName name="금송1006">[35]데이타!$E$73</definedName>
    <definedName name="금송1208" localSheetId="12">#REF!</definedName>
    <definedName name="금송1208" localSheetId="14">#REF!</definedName>
    <definedName name="금송1208" localSheetId="13">#REF!</definedName>
    <definedName name="금송1208" localSheetId="19">#REF!</definedName>
    <definedName name="금송1208">[35]데이타!$E$74</definedName>
    <definedName name="금송1510" localSheetId="12">#REF!</definedName>
    <definedName name="금송1510" localSheetId="14">#REF!</definedName>
    <definedName name="금송1510" localSheetId="13">#REF!</definedName>
    <definedName name="금송1510" localSheetId="19">#REF!</definedName>
    <definedName name="금송1510">[35]데이타!$E$75</definedName>
    <definedName name="금액" localSheetId="12">#REF!</definedName>
    <definedName name="금액" localSheetId="14">#REF!</definedName>
    <definedName name="금액" localSheetId="13">#REF!</definedName>
    <definedName name="금액" localSheetId="20">#REF!</definedName>
    <definedName name="금액" localSheetId="19">#REF!</definedName>
    <definedName name="금액" localSheetId="15">#REF!</definedName>
    <definedName name="금액" localSheetId="17">#REF!</definedName>
    <definedName name="금액" localSheetId="16">#REF!</definedName>
    <definedName name="금액" localSheetId="18">#REF!</definedName>
    <definedName name="금액">#REF!</definedName>
    <definedName name="금액참조" localSheetId="20">#REF!</definedName>
    <definedName name="금액참조" localSheetId="15">#REF!</definedName>
    <definedName name="금액참조" localSheetId="17">#REF!</definedName>
    <definedName name="금액참조" localSheetId="16">#REF!</definedName>
    <definedName name="금액참조" localSheetId="18">#REF!</definedName>
    <definedName name="금액참조">#REF!</definedName>
    <definedName name="기" localSheetId="12">#REF!</definedName>
    <definedName name="기" localSheetId="14">#REF!</definedName>
    <definedName name="기" localSheetId="13">#REF!</definedName>
    <definedName name="기" localSheetId="19">#REF!</definedName>
    <definedName name="기">#N/A</definedName>
    <definedName name="기1" localSheetId="12">#REF!</definedName>
    <definedName name="기1" localSheetId="14">#REF!</definedName>
    <definedName name="기1" localSheetId="13">#REF!</definedName>
    <definedName name="기1" localSheetId="20">#REF!</definedName>
    <definedName name="기1" localSheetId="19">#REF!</definedName>
    <definedName name="기1" localSheetId="15">#REF!</definedName>
    <definedName name="기1" localSheetId="17">#REF!</definedName>
    <definedName name="기1" localSheetId="16">#REF!</definedName>
    <definedName name="기1" localSheetId="18">#REF!</definedName>
    <definedName name="기1">#REF!</definedName>
    <definedName name="기2" localSheetId="12">#REF!</definedName>
    <definedName name="기2" localSheetId="14">#REF!</definedName>
    <definedName name="기2" localSheetId="13">#REF!</definedName>
    <definedName name="기2" localSheetId="19">#REF!</definedName>
    <definedName name="기2" localSheetId="15">#REF!</definedName>
    <definedName name="기2" localSheetId="17">#REF!</definedName>
    <definedName name="기2" localSheetId="16">#REF!</definedName>
    <definedName name="기2" localSheetId="18">#REF!</definedName>
    <definedName name="기2">#REF!</definedName>
    <definedName name="기3" localSheetId="15">#REF!</definedName>
    <definedName name="기3" localSheetId="17">#REF!</definedName>
    <definedName name="기3" localSheetId="16">#REF!</definedName>
    <definedName name="기3" localSheetId="18">#REF!</definedName>
    <definedName name="기3">#REF!</definedName>
    <definedName name="기Q">"기성세부내역서!$B$89"</definedName>
    <definedName name="기경수정">#REF!</definedName>
    <definedName name="기계" localSheetId="12">BlankMacro1</definedName>
    <definedName name="기계" localSheetId="14">BlankMacro1</definedName>
    <definedName name="기계" localSheetId="13">BlankMacro1</definedName>
    <definedName name="기계" localSheetId="20">BlankMacro1</definedName>
    <definedName name="기계" localSheetId="19">BlankMacro1</definedName>
    <definedName name="기계" localSheetId="15">BlankMacro1</definedName>
    <definedName name="기계" localSheetId="17">BlankMacro1</definedName>
    <definedName name="기계" localSheetId="16">BlankMacro1</definedName>
    <definedName name="기계" localSheetId="18">BlankMacro1</definedName>
    <definedName name="기계" localSheetId="4">BlankMacro1</definedName>
    <definedName name="기계">BlankMacro1</definedName>
    <definedName name="기계경비" localSheetId="12">#REF!</definedName>
    <definedName name="기계경비" localSheetId="14">#REF!</definedName>
    <definedName name="기계경비" localSheetId="13">#REF!</definedName>
    <definedName name="기계경비" localSheetId="20">#REF!</definedName>
    <definedName name="기계경비" localSheetId="19">#REF!</definedName>
    <definedName name="기계경비" localSheetId="15">#REF!</definedName>
    <definedName name="기계경비" localSheetId="17">#REF!</definedName>
    <definedName name="기계경비" localSheetId="16">#REF!</definedName>
    <definedName name="기계경비" localSheetId="18">#REF!</definedName>
    <definedName name="기계경비">#REF!</definedName>
    <definedName name="기계경비산출서"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경비산출서"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경비산출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계공" localSheetId="12">#REF!</definedName>
    <definedName name="기계공" localSheetId="14">#REF!</definedName>
    <definedName name="기계공" localSheetId="13">#REF!</definedName>
    <definedName name="기계공" localSheetId="20">#REF!</definedName>
    <definedName name="기계공" localSheetId="19">#REF!</definedName>
    <definedName name="기계공" localSheetId="15">#REF!</definedName>
    <definedName name="기계공" localSheetId="17">#REF!</definedName>
    <definedName name="기계공" localSheetId="16">#REF!</definedName>
    <definedName name="기계공" localSheetId="18">#REF!</definedName>
    <definedName name="기계공">#REF!</definedName>
    <definedName name="기계공001" localSheetId="20">#REF!</definedName>
    <definedName name="기계공001" localSheetId="15">#REF!</definedName>
    <definedName name="기계공001" localSheetId="17">#REF!</definedName>
    <definedName name="기계공001" localSheetId="16">#REF!</definedName>
    <definedName name="기계공001" localSheetId="18">#REF!</definedName>
    <definedName name="기계공001">#REF!</definedName>
    <definedName name="기계공002">#REF!</definedName>
    <definedName name="기계공011">#REF!</definedName>
    <definedName name="기계공982">#REF!</definedName>
    <definedName name="기계공991">#REF!</definedName>
    <definedName name="기계공992">#REF!</definedName>
    <definedName name="기계설치공">#REF!</definedName>
    <definedName name="기계설치공001">#REF!</definedName>
    <definedName name="기계설치공002">#REF!</definedName>
    <definedName name="기계설치공011">#REF!</definedName>
    <definedName name="기계설치공982">#REF!</definedName>
    <definedName name="기계설치공991">#REF!</definedName>
    <definedName name="기계설치공992">#REF!</definedName>
    <definedName name="기계하역료크레인">#REF!</definedName>
    <definedName name="기계하역료포크레인">#REF!</definedName>
    <definedName name="기기">#REF!</definedName>
    <definedName name="기기단가">#REF!</definedName>
    <definedName name="기기단가1">#REF!</definedName>
    <definedName name="기기수량">#REF!</definedName>
    <definedName name="기기수량1">#REF!</definedName>
    <definedName name="기기신설">#REF!</definedName>
    <definedName name="기기철거">#REF!</definedName>
    <definedName name="기록" hidden="1">#REF!</definedName>
    <definedName name="기록1" hidden="1">#REF!</definedName>
    <definedName name="기록2" hidden="1">#REF!</definedName>
    <definedName name="기록3" hidden="1">#REF!</definedName>
    <definedName name="기별" localSheetId="20" hidden="1">{#N/A,#N/A,FALSE,"현장 NCR 분석";#N/A,#N/A,FALSE,"현장품질감사";#N/A,#N/A,FALSE,"현장품질감사"}</definedName>
    <definedName name="기별" localSheetId="4" hidden="1">{#N/A,#N/A,FALSE,"현장 NCR 분석";#N/A,#N/A,FALSE,"현장품질감사";#N/A,#N/A,FALSE,"현장품질감사"}</definedName>
    <definedName name="기별" hidden="1">{#N/A,#N/A,FALSE,"현장 NCR 분석";#N/A,#N/A,FALSE,"현장품질감사";#N/A,#N/A,FALSE,"현장품질감사"}</definedName>
    <definedName name="기별철거" localSheetId="20" hidden="1">{#N/A,#N/A,FALSE,"현장 NCR 분석";#N/A,#N/A,FALSE,"현장품질감사";#N/A,#N/A,FALSE,"현장품질감사"}</definedName>
    <definedName name="기별철거" localSheetId="4" hidden="1">{#N/A,#N/A,FALSE,"현장 NCR 분석";#N/A,#N/A,FALSE,"현장품질감사";#N/A,#N/A,FALSE,"현장품질감사"}</definedName>
    <definedName name="기별철거" hidden="1">{#N/A,#N/A,FALSE,"현장 NCR 분석";#N/A,#N/A,FALSE,"현장품질감사";#N/A,#N/A,FALSE,"현장품질감사"}</definedName>
    <definedName name="기성3" localSheetId="20" hidden="1">{#N/A,#N/A,FALSE,"CCTV"}</definedName>
    <definedName name="기성3" localSheetId="4" hidden="1">{#N/A,#N/A,FALSE,"CCTV"}</definedName>
    <definedName name="기성3" hidden="1">{#N/A,#N/A,FALSE,"CCTV"}</definedName>
    <definedName name="기성갑" hidden="1">#REF!</definedName>
    <definedName name="기술" localSheetId="20" hidden="1">{#N/A,#N/A,FALSE,"부대1"}</definedName>
    <definedName name="기술" localSheetId="4" hidden="1">{#N/A,#N/A,FALSE,"부대1"}</definedName>
    <definedName name="기술" hidden="1">{#N/A,#N/A,FALSE,"부대1"}</definedName>
    <definedName name="기술시방서2" localSheetId="12">#REF!</definedName>
    <definedName name="기술시방서2" localSheetId="14">#REF!</definedName>
    <definedName name="기술시방서2" localSheetId="13">#REF!</definedName>
    <definedName name="기술시방서2" localSheetId="19">#REF!</definedName>
    <definedName name="기술시방서2" localSheetId="15">#REF!</definedName>
    <definedName name="기술시방서2" localSheetId="17">#REF!</definedName>
    <definedName name="기술시방서2" localSheetId="16">#REF!</definedName>
    <definedName name="기술시방서2" localSheetId="18">#REF!</definedName>
    <definedName name="기술시방서2">#REF!</definedName>
    <definedName name="기작업지" localSheetId="12">BlankMacro1</definedName>
    <definedName name="기작업지" localSheetId="14">BlankMacro1</definedName>
    <definedName name="기작업지" localSheetId="13">BlankMacro1</definedName>
    <definedName name="기작업지" localSheetId="20">BlankMacro1</definedName>
    <definedName name="기작업지" localSheetId="19">BlankMacro1</definedName>
    <definedName name="기작업지" localSheetId="15">BlankMacro1</definedName>
    <definedName name="기작업지" localSheetId="17">BlankMacro1</definedName>
    <definedName name="기작업지" localSheetId="16">BlankMacro1</definedName>
    <definedName name="기작업지" localSheetId="18">BlankMacro1</definedName>
    <definedName name="기작업지" localSheetId="4">BlankMacro1</definedName>
    <definedName name="기작업지">BlankMacro1</definedName>
    <definedName name="기존1" localSheetId="12">#REF!</definedName>
    <definedName name="기존1" localSheetId="14">#REF!</definedName>
    <definedName name="기존1" localSheetId="13">#REF!</definedName>
    <definedName name="기존1" localSheetId="20">#REF!</definedName>
    <definedName name="기존1" localSheetId="19">#REF!</definedName>
    <definedName name="기존1" localSheetId="15">#REF!</definedName>
    <definedName name="기존1" localSheetId="17">#REF!</definedName>
    <definedName name="기존1" localSheetId="16">#REF!</definedName>
    <definedName name="기존1" localSheetId="18">#REF!</definedName>
    <definedName name="기존1">#REF!</definedName>
    <definedName name="기존2" localSheetId="12">#REF!</definedName>
    <definedName name="기존2" localSheetId="14">#REF!</definedName>
    <definedName name="기존2" localSheetId="13">#REF!</definedName>
    <definedName name="기존2" localSheetId="20">#REF!</definedName>
    <definedName name="기존2" localSheetId="19">#REF!</definedName>
    <definedName name="기존2" localSheetId="15">#REF!</definedName>
    <definedName name="기존2" localSheetId="17">#REF!</definedName>
    <definedName name="기존2" localSheetId="16">#REF!</definedName>
    <definedName name="기존2" localSheetId="18">#REF!</definedName>
    <definedName name="기존2">#REF!</definedName>
    <definedName name="기존구조깨기" localSheetId="12">#REF!</definedName>
    <definedName name="기존구조깨기" localSheetId="14">#REF!</definedName>
    <definedName name="기존구조깨기" localSheetId="13">#REF!</definedName>
    <definedName name="기존구조깨기" localSheetId="20">#REF!</definedName>
    <definedName name="기존구조깨기" localSheetId="15">#REF!</definedName>
    <definedName name="기존구조깨기" localSheetId="17">#REF!</definedName>
    <definedName name="기존구조깨기" localSheetId="16">#REF!</definedName>
    <definedName name="기존구조깨기" localSheetId="18">#REF!</definedName>
    <definedName name="기존구조깨기">#REF!</definedName>
    <definedName name="기존포장깨기2" localSheetId="20" hidden="1">{"'산출근거'!$B$4:$D$8"}</definedName>
    <definedName name="기존포장깨기2" localSheetId="4" hidden="1">{"'산출근거'!$B$4:$D$8"}</definedName>
    <definedName name="기존포장깨기2" hidden="1">{"'산출근거'!$B$4:$D$8"}</definedName>
    <definedName name="기초">#REF!</definedName>
    <definedName name="기초길이">#REF!</definedName>
    <definedName name="기초단가" localSheetId="12">#REF!</definedName>
    <definedName name="기초단가" localSheetId="14">#REF!</definedName>
    <definedName name="기초단가" localSheetId="13">#REF!</definedName>
    <definedName name="기초단가" localSheetId="19">#REF!</definedName>
    <definedName name="기초단가">[49]기초일위!$G:$M</definedName>
    <definedName name="기초단가1" localSheetId="12">#REF!</definedName>
    <definedName name="기초단가1" localSheetId="14">#REF!</definedName>
    <definedName name="기초단가1" localSheetId="13">#REF!</definedName>
    <definedName name="기초단가1" localSheetId="19">#REF!</definedName>
    <definedName name="기초단가1">[49]기초일위!$B:$G</definedName>
    <definedName name="기초데이타" localSheetId="12">#REF!</definedName>
    <definedName name="기초데이타" localSheetId="14">#REF!</definedName>
    <definedName name="기초데이타" localSheetId="13">#REF!</definedName>
    <definedName name="기초데이타" localSheetId="20">#REF!</definedName>
    <definedName name="기초데이타" localSheetId="19">#REF!</definedName>
    <definedName name="기초데이타" localSheetId="15">#REF!</definedName>
    <definedName name="기초데이타" localSheetId="17">#REF!</definedName>
    <definedName name="기초데이타" localSheetId="16">#REF!</definedName>
    <definedName name="기초데이타" localSheetId="18">#REF!</definedName>
    <definedName name="기초데이타">#REF!</definedName>
    <definedName name="기초두께" localSheetId="20">#REF!</definedName>
    <definedName name="기초두께" localSheetId="15">#REF!</definedName>
    <definedName name="기초두께" localSheetId="17">#REF!</definedName>
    <definedName name="기초두께" localSheetId="16">#REF!</definedName>
    <definedName name="기초두께" localSheetId="18">#REF!</definedName>
    <definedName name="기초두께">#REF!</definedName>
    <definedName name="기초여유" localSheetId="20">#REF!</definedName>
    <definedName name="기초여유" localSheetId="15">#REF!</definedName>
    <definedName name="기초여유" localSheetId="17">#REF!</definedName>
    <definedName name="기초여유" localSheetId="16">#REF!</definedName>
    <definedName name="기초여유" localSheetId="18">#REF!</definedName>
    <definedName name="기초여유">#REF!</definedName>
    <definedName name="기초잡석막자갈">#REF!</definedName>
    <definedName name="기초집석발파암">#REF!</definedName>
    <definedName name="기초처리경비">#REF!</definedName>
    <definedName name="기초처리노무비">#REF!</definedName>
    <definedName name="기초처리재료비">#REF!</definedName>
    <definedName name="기초철거"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철거"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기초폭300" localSheetId="12">#REF!</definedName>
    <definedName name="기초폭300" localSheetId="14">#REF!</definedName>
    <definedName name="기초폭300" localSheetId="13">#REF!</definedName>
    <definedName name="기초폭300" localSheetId="19">#REF!</definedName>
    <definedName name="기초폭300" localSheetId="15">#REF!</definedName>
    <definedName name="기초폭300" localSheetId="17">#REF!</definedName>
    <definedName name="기초폭300" localSheetId="16">#REF!</definedName>
    <definedName name="기초폭300" localSheetId="18">#REF!</definedName>
    <definedName name="기초폭300">#REF!</definedName>
    <definedName name="기초폭350" localSheetId="12">#REF!</definedName>
    <definedName name="기초폭350" localSheetId="14">#REF!</definedName>
    <definedName name="기초폭350" localSheetId="13">#REF!</definedName>
    <definedName name="기초폭350" localSheetId="19">#REF!</definedName>
    <definedName name="기초폭350" localSheetId="15">#REF!</definedName>
    <definedName name="기초폭350" localSheetId="17">#REF!</definedName>
    <definedName name="기초폭350" localSheetId="16">#REF!</definedName>
    <definedName name="기초폭350" localSheetId="18">#REF!</definedName>
    <definedName name="기초폭350">#REF!</definedName>
    <definedName name="기층t" localSheetId="12">#REF!</definedName>
    <definedName name="기층t" localSheetId="14">#REF!</definedName>
    <definedName name="기층t" localSheetId="13">#REF!</definedName>
    <definedName name="기층t" localSheetId="19">#REF!</definedName>
    <definedName name="기층t" localSheetId="15">#REF!</definedName>
    <definedName name="기층t" localSheetId="17">#REF!</definedName>
    <definedName name="기층t" localSheetId="16">#REF!</definedName>
    <definedName name="기층t" localSheetId="18">#REF!</definedName>
    <definedName name="기층t">#REF!</definedName>
    <definedName name="기타" localSheetId="12">#REF!</definedName>
    <definedName name="기타" localSheetId="14">#REF!</definedName>
    <definedName name="기타" localSheetId="13">#REF!</definedName>
    <definedName name="기타">#REF!</definedName>
    <definedName name="기타경">#REF!</definedName>
    <definedName name="기타경비">#REF!</definedName>
    <definedName name="기타경비1" localSheetId="20" hidden="1">{#N/A,#N/A,TRUE,"토적및재료집계";#N/A,#N/A,TRUE,"토적및재료집계";#N/A,#N/A,TRUE,"단위량"}</definedName>
    <definedName name="기타경비1" localSheetId="4" hidden="1">{#N/A,#N/A,TRUE,"토적및재료집계";#N/A,#N/A,TRUE,"토적및재료집계";#N/A,#N/A,TRUE,"단위량"}</definedName>
    <definedName name="기타경비1" hidden="1">{#N/A,#N/A,TRUE,"토적및재료집계";#N/A,#N/A,TRUE,"토적및재료집계";#N/A,#N/A,TRUE,"단위량"}</definedName>
    <definedName name="기타경비요율" localSheetId="12">#REF!</definedName>
    <definedName name="기타경비요율" localSheetId="14">#REF!</definedName>
    <definedName name="기타경비요율" localSheetId="13">#REF!</definedName>
    <definedName name="기타경비요율" localSheetId="19">#REF!</definedName>
    <definedName name="기타경비요율" localSheetId="15">#REF!</definedName>
    <definedName name="기타경비요율" localSheetId="17">#REF!</definedName>
    <definedName name="기타경비요율" localSheetId="16">#REF!</definedName>
    <definedName name="기타경비요율" localSheetId="18">#REF!</definedName>
    <definedName name="기타경비요율">#REF!</definedName>
    <definedName name="기타경비요율_변경" localSheetId="12">#REF!</definedName>
    <definedName name="기타경비요율_변경" localSheetId="14">#REF!</definedName>
    <definedName name="기타경비요율_변경" localSheetId="13">#REF!</definedName>
    <definedName name="기타경비요율_변경" localSheetId="19">#REF!</definedName>
    <definedName name="기타경비요율_변경" localSheetId="15">#REF!</definedName>
    <definedName name="기타경비요율_변경" localSheetId="17">#REF!</definedName>
    <definedName name="기타경비요율_변경" localSheetId="16">#REF!</definedName>
    <definedName name="기타경비요율_변경" localSheetId="18">#REF!</definedName>
    <definedName name="기타경비요율_변경">#REF!</definedName>
    <definedName name="길1" localSheetId="12">#REF!</definedName>
    <definedName name="길1" localSheetId="14">#REF!</definedName>
    <definedName name="길1" localSheetId="13">#REF!</definedName>
    <definedName name="길1" localSheetId="19">#REF!</definedName>
    <definedName name="길1" localSheetId="15">#REF!</definedName>
    <definedName name="길1" localSheetId="17">#REF!</definedName>
    <definedName name="길1" localSheetId="16">#REF!</definedName>
    <definedName name="길1" localSheetId="18">#REF!</definedName>
    <definedName name="길1">#REF!</definedName>
    <definedName name="길10">#REF!</definedName>
    <definedName name="길11">#REF!</definedName>
    <definedName name="길12">#REF!</definedName>
    <definedName name="길13">#REF!</definedName>
    <definedName name="길14">#REF!</definedName>
    <definedName name="길15">#REF!</definedName>
    <definedName name="길16">#REF!</definedName>
    <definedName name="길2">#REF!</definedName>
    <definedName name="길3">#REF!</definedName>
    <definedName name="길4">#REF!</definedName>
    <definedName name="길5">#REF!</definedName>
    <definedName name="길6">#REF!</definedName>
    <definedName name="길7">#REF!</definedName>
    <definedName name="길8">#REF!</definedName>
    <definedName name="길9">#REF!</definedName>
    <definedName name="길이">#REF!</definedName>
    <definedName name="길이1">#REF!</definedName>
    <definedName name="길이2">#REF!</definedName>
    <definedName name="길이3">#REF!</definedName>
    <definedName name="길이4">#REF!</definedName>
    <definedName name="김1" localSheetId="20" hidden="1">{"'Firr(선)'!$AS$1:$AY$62","'Firr(사)'!$AS$1:$AY$62","'Firr(회)'!$AS$1:$AY$62","'Firr(선)'!$L$1:$V$62","'Firr(사)'!$L$1:$V$62","'Firr(회)'!$L$1:$V$62"}</definedName>
    <definedName name="김1" localSheetId="4" hidden="1">{"'Firr(선)'!$AS$1:$AY$62","'Firr(사)'!$AS$1:$AY$62","'Firr(회)'!$AS$1:$AY$62","'Firr(선)'!$L$1:$V$62","'Firr(사)'!$L$1:$V$62","'Firr(회)'!$L$1:$V$62"}</definedName>
    <definedName name="김1" hidden="1">{"'Firr(선)'!$AS$1:$AY$62","'Firr(사)'!$AS$1:$AY$62","'Firr(회)'!$AS$1:$AY$62","'Firr(선)'!$L$1:$V$62","'Firr(사)'!$L$1:$V$62","'Firr(회)'!$L$1:$V$62"}</definedName>
    <definedName name="김10" localSheetId="20" hidden="1">{#N/A,#N/A,FALSE,"배수2"}</definedName>
    <definedName name="김10" localSheetId="4" hidden="1">{#N/A,#N/A,FALSE,"배수2"}</definedName>
    <definedName name="김10" hidden="1">{#N/A,#N/A,FALSE,"배수2"}</definedName>
    <definedName name="김고복" localSheetId="12">#REF!</definedName>
    <definedName name="김고복" localSheetId="14">#REF!</definedName>
    <definedName name="김고복" localSheetId="13">#REF!</definedName>
    <definedName name="김고복" localSheetId="19">#REF!</definedName>
    <definedName name="김고복" localSheetId="15">#REF!</definedName>
    <definedName name="김고복" localSheetId="17">#REF!</definedName>
    <definedName name="김고복" localSheetId="16">#REF!</definedName>
    <definedName name="김고복" localSheetId="18">#REF!</definedName>
    <definedName name="김고복">#REF!</definedName>
    <definedName name="김규중" localSheetId="20" hidden="1">{#N/A,#N/A,FALSE,"포장1";#N/A,#N/A,FALSE,"포장1"}</definedName>
    <definedName name="김규중" localSheetId="4" hidden="1">{#N/A,#N/A,FALSE,"포장1";#N/A,#N/A,FALSE,"포장1"}</definedName>
    <definedName name="김규중" hidden="1">{#N/A,#N/A,FALSE,"포장1";#N/A,#N/A,FALSE,"포장1"}</definedName>
    <definedName name="김상원" localSheetId="20" hidden="1">{#N/A,#N/A,FALSE,"골재소요량";#N/A,#N/A,FALSE,"골재소요량"}</definedName>
    <definedName name="김상원" localSheetId="4" hidden="1">{#N/A,#N/A,FALSE,"골재소요량";#N/A,#N/A,FALSE,"골재소요량"}</definedName>
    <definedName name="김상원" hidden="1">{#N/A,#N/A,FALSE,"골재소요량";#N/A,#N/A,FALSE,"골재소요량"}</definedName>
    <definedName name="김성혁" localSheetId="12">#REF!,#REF!,#REF!,#REF!,#REF!,#REF!,#REF!,#REF!,#REF!,#REF!,#REF!,#REF!,#REF!,#REF!</definedName>
    <definedName name="김성혁" localSheetId="14">#REF!,#REF!,#REF!,#REF!,#REF!,#REF!,#REF!,#REF!,#REF!,#REF!,#REF!,#REF!,#REF!,#REF!</definedName>
    <definedName name="김성혁" localSheetId="13">#REF!,#REF!,#REF!,#REF!,#REF!,#REF!,#REF!,#REF!,#REF!,#REF!,#REF!,#REF!,#REF!,#REF!</definedName>
    <definedName name="김성혁" localSheetId="20">#REF!,#REF!,#REF!,#REF!,#REF!,#REF!,#REF!,#REF!,#REF!,#REF!,#REF!,#REF!,#REF!,#REF!</definedName>
    <definedName name="김성혁" localSheetId="19">#REF!,#REF!,#REF!,#REF!,#REF!,#REF!,#REF!,#REF!,#REF!,#REF!,#REF!,#REF!,#REF!,#REF!</definedName>
    <definedName name="김성혁" localSheetId="15">#REF!,#REF!,#REF!,#REF!,#REF!,#REF!,#REF!,#REF!,#REF!,#REF!,#REF!,#REF!,#REF!,#REF!</definedName>
    <definedName name="김성혁" localSheetId="17">#REF!,#REF!,#REF!,#REF!,#REF!,#REF!,#REF!,#REF!,#REF!,#REF!,#REF!,#REF!,#REF!,#REF!</definedName>
    <definedName name="김성혁" localSheetId="16">#REF!,#REF!,#REF!,#REF!,#REF!,#REF!,#REF!,#REF!,#REF!,#REF!,#REF!,#REF!,#REF!,#REF!</definedName>
    <definedName name="김성혁" localSheetId="18">#REF!,#REF!,#REF!,#REF!,#REF!,#REF!,#REF!,#REF!,#REF!,#REF!,#REF!,#REF!,#REF!,#REF!</definedName>
    <definedName name="김성혁">#REF!,#REF!,#REF!,#REF!,#REF!,#REF!,#REF!,#REF!,#REF!,#REF!,#REF!,#REF!,#REF!,#REF!</definedName>
    <definedName name="김양석" localSheetId="20">#REF!,#REF!,#REF!,#REF!,#REF!,#REF!,#REF!,#REF!,#REF!,#REF!,#REF!,#REF!,#REF!,#REF!,#REF!,#REF!,#REF!,#REF!,#REF!</definedName>
    <definedName name="김양석" localSheetId="15">#REF!,#REF!,#REF!,#REF!,#REF!,#REF!,#REF!,#REF!,#REF!,#REF!,#REF!,#REF!,#REF!,#REF!,#REF!,#REF!,#REF!,#REF!,#REF!</definedName>
    <definedName name="김양석" localSheetId="17">#REF!,#REF!,#REF!,#REF!,#REF!,#REF!,#REF!,#REF!,#REF!,#REF!,#REF!,#REF!,#REF!,#REF!,#REF!,#REF!,#REF!,#REF!,#REF!</definedName>
    <definedName name="김양석" localSheetId="16">#REF!,#REF!,#REF!,#REF!,#REF!,#REF!,#REF!,#REF!,#REF!,#REF!,#REF!,#REF!,#REF!,#REF!,#REF!,#REF!,#REF!,#REF!,#REF!</definedName>
    <definedName name="김양석" localSheetId="18">#REF!,#REF!,#REF!,#REF!,#REF!,#REF!,#REF!,#REF!,#REF!,#REF!,#REF!,#REF!,#REF!,#REF!,#REF!,#REF!,#REF!,#REF!,#REF!</definedName>
    <definedName name="김양석">#REF!,#REF!,#REF!,#REF!,#REF!,#REF!,#REF!,#REF!,#REF!,#REF!,#REF!,#REF!,#REF!,#REF!,#REF!,#REF!,#REF!,#REF!,#REF!</definedName>
    <definedName name="김준형" localSheetId="12" hidden="1">{#N/A,#N/A,FALSE,"골재소요량";#N/A,#N/A,FALSE,"골재소요량"}</definedName>
    <definedName name="김준형" localSheetId="14" hidden="1">{#N/A,#N/A,FALSE,"골재소요량";#N/A,#N/A,FALSE,"골재소요량"}</definedName>
    <definedName name="김준형" localSheetId="13" hidden="1">{#N/A,#N/A,FALSE,"골재소요량";#N/A,#N/A,FALSE,"골재소요량"}</definedName>
    <definedName name="김준형" localSheetId="20" hidden="1">{#N/A,#N/A,FALSE,"골재소요량";#N/A,#N/A,FALSE,"골재소요량"}</definedName>
    <definedName name="김준형" localSheetId="22" hidden="1">{#N/A,#N/A,FALSE,"골재소요량";#N/A,#N/A,FALSE,"골재소요량"}</definedName>
    <definedName name="김준형" localSheetId="25" hidden="1">{#N/A,#N/A,FALSE,"골재소요량";#N/A,#N/A,FALSE,"골재소요량"}</definedName>
    <definedName name="김준형" localSheetId="19" hidden="1">{#N/A,#N/A,FALSE,"골재소요량";#N/A,#N/A,FALSE,"골재소요량"}</definedName>
    <definedName name="김준형" localSheetId="15" hidden="1">{#N/A,#N/A,FALSE,"골재소요량";#N/A,#N/A,FALSE,"골재소요량"}</definedName>
    <definedName name="김준형" localSheetId="17" hidden="1">{#N/A,#N/A,FALSE,"골재소요량";#N/A,#N/A,FALSE,"골재소요량"}</definedName>
    <definedName name="김준형" localSheetId="16" hidden="1">{#N/A,#N/A,FALSE,"골재소요량";#N/A,#N/A,FALSE,"골재소요량"}</definedName>
    <definedName name="김준형" localSheetId="18" hidden="1">{#N/A,#N/A,FALSE,"골재소요량";#N/A,#N/A,FALSE,"골재소요량"}</definedName>
    <definedName name="김준형" localSheetId="4" hidden="1">{#N/A,#N/A,FALSE,"골재소요량";#N/A,#N/A,FALSE,"골재소요량"}</definedName>
    <definedName name="김준형" hidden="1">{#N/A,#N/A,FALSE,"골재소요량";#N/A,#N/A,FALSE,"골재소요량"}</definedName>
    <definedName name="김학민" localSheetId="12">#REF!,#REF!</definedName>
    <definedName name="김학민" localSheetId="14">#REF!,#REF!</definedName>
    <definedName name="김학민" localSheetId="13">#REF!,#REF!</definedName>
    <definedName name="김학민" localSheetId="20">#REF!,#REF!</definedName>
    <definedName name="김학민" localSheetId="19">#REF!,#REF!</definedName>
    <definedName name="김학민" localSheetId="15">#REF!,#REF!</definedName>
    <definedName name="김학민" localSheetId="17">#REF!,#REF!</definedName>
    <definedName name="김학민" localSheetId="16">#REF!,#REF!</definedName>
    <definedName name="김학민" localSheetId="18">#REF!,#REF!</definedName>
    <definedName name="김학민">#REF!,#REF!</definedName>
    <definedName name="김현래" localSheetId="20" hidden="1">{"'내역서 '!$A$1:$L$16"}</definedName>
    <definedName name="김현래" localSheetId="4" hidden="1">{"'내역서 '!$A$1:$L$16"}</definedName>
    <definedName name="김현래" hidden="1">{"'내역서 '!$A$1:$L$16"}</definedName>
    <definedName name="깊이" localSheetId="12">#REF!</definedName>
    <definedName name="깊이" localSheetId="14">#REF!</definedName>
    <definedName name="깊이" localSheetId="13">#REF!</definedName>
    <definedName name="깊이" localSheetId="20">#REF!</definedName>
    <definedName name="깊이" localSheetId="19">#REF!</definedName>
    <definedName name="깊이" localSheetId="15">#REF!</definedName>
    <definedName name="깊이" localSheetId="17">#REF!</definedName>
    <definedName name="깊이" localSheetId="16">#REF!</definedName>
    <definedName name="깊이" localSheetId="18">#REF!</definedName>
    <definedName name="깊이">#REF!</definedName>
    <definedName name="깨기수량" localSheetId="15">#REF!</definedName>
    <definedName name="깨기수량" localSheetId="17">#REF!</definedName>
    <definedName name="깨기수량" localSheetId="16">#REF!</definedName>
    <definedName name="깨기수량" localSheetId="18">#REF!</definedName>
    <definedName name="깨기수량">#REF!</definedName>
    <definedName name="깨기집계" localSheetId="15">#REF!</definedName>
    <definedName name="깨기집계" localSheetId="17">#REF!</definedName>
    <definedName name="깨기집계" localSheetId="16">#REF!</definedName>
    <definedName name="깨기집계" localSheetId="18">#REF!</definedName>
    <definedName name="깨기집계">#REF!</definedName>
    <definedName name="깬잡석" localSheetId="12" hidden="1">{#N/A,#N/A,FALSE,"포장단가"}</definedName>
    <definedName name="깬잡석" localSheetId="14" hidden="1">{#N/A,#N/A,FALSE,"포장단가"}</definedName>
    <definedName name="깬잡석" localSheetId="13" hidden="1">{#N/A,#N/A,FALSE,"포장단가"}</definedName>
    <definedName name="깬잡석" localSheetId="20" hidden="1">{#N/A,#N/A,FALSE,"포장단가"}</definedName>
    <definedName name="깬잡석" localSheetId="22" hidden="1">{#N/A,#N/A,FALSE,"포장단가"}</definedName>
    <definedName name="깬잡석" localSheetId="25" hidden="1">{#N/A,#N/A,FALSE,"포장단가"}</definedName>
    <definedName name="깬잡석" localSheetId="19" hidden="1">{#N/A,#N/A,FALSE,"포장단가"}</definedName>
    <definedName name="깬잡석" localSheetId="15" hidden="1">{#N/A,#N/A,FALSE,"포장단가"}</definedName>
    <definedName name="깬잡석" localSheetId="17" hidden="1">{#N/A,#N/A,FALSE,"포장단가"}</definedName>
    <definedName name="깬잡석" localSheetId="16" hidden="1">{#N/A,#N/A,FALSE,"포장단가"}</definedName>
    <definedName name="깬잡석" localSheetId="18" hidden="1">{#N/A,#N/A,FALSE,"포장단가"}</definedName>
    <definedName name="깬잡석" localSheetId="4" hidden="1">{#N/A,#N/A,FALSE,"포장단가"}</definedName>
    <definedName name="깬잡석" hidden="1">{#N/A,#N/A,FALSE,"포장단가"}</definedName>
    <definedName name="깬잡석찰경">#REF!</definedName>
    <definedName name="깬잡석찰노">#REF!</definedName>
    <definedName name="깬잡석찰재">#REF!</definedName>
    <definedName name="꺽쇠">#REF!</definedName>
    <definedName name="께기수량집계표" hidden="1">[50]조명시설!#REF!</definedName>
    <definedName name="꽃복숭아R3" localSheetId="12">#REF!</definedName>
    <definedName name="꽃복숭아R3" localSheetId="14">#REF!</definedName>
    <definedName name="꽃복숭아R3" localSheetId="13">#REF!</definedName>
    <definedName name="꽃복숭아R3" localSheetId="19">#REF!</definedName>
    <definedName name="꽃복숭아R3">[35]데이타!$E$58</definedName>
    <definedName name="꽃복숭아R4" localSheetId="12">#REF!</definedName>
    <definedName name="꽃복숭아R4" localSheetId="14">#REF!</definedName>
    <definedName name="꽃복숭아R4" localSheetId="13">#REF!</definedName>
    <definedName name="꽃복숭아R4" localSheetId="19">#REF!</definedName>
    <definedName name="꽃복숭아R4">[35]데이타!$E$59</definedName>
    <definedName name="꽃복숭아R5" localSheetId="12">#REF!</definedName>
    <definedName name="꽃복숭아R5" localSheetId="14">#REF!</definedName>
    <definedName name="꽃복숭아R5" localSheetId="13">#REF!</definedName>
    <definedName name="꽃복숭아R5" localSheetId="19">#REF!</definedName>
    <definedName name="꽃복숭아R5">[35]데이타!$E$60</definedName>
    <definedName name="꽃사과R10" localSheetId="12">#REF!</definedName>
    <definedName name="꽃사과R10" localSheetId="14">#REF!</definedName>
    <definedName name="꽃사과R10" localSheetId="13">#REF!</definedName>
    <definedName name="꽃사과R10" localSheetId="19">#REF!</definedName>
    <definedName name="꽃사과R10">[35]데이타!$E$64</definedName>
    <definedName name="꽃사과R4" localSheetId="12">#REF!</definedName>
    <definedName name="꽃사과R4" localSheetId="14">#REF!</definedName>
    <definedName name="꽃사과R4" localSheetId="13">#REF!</definedName>
    <definedName name="꽃사과R4" localSheetId="19">#REF!</definedName>
    <definedName name="꽃사과R4">[35]데이타!$E$61</definedName>
    <definedName name="꽃사과R6" localSheetId="12">#REF!</definedName>
    <definedName name="꽃사과R6" localSheetId="14">#REF!</definedName>
    <definedName name="꽃사과R6" localSheetId="13">#REF!</definedName>
    <definedName name="꽃사과R6" localSheetId="19">#REF!</definedName>
    <definedName name="꽃사과R6">[35]데이타!$E$62</definedName>
    <definedName name="꽃사과R8" localSheetId="12">#REF!</definedName>
    <definedName name="꽃사과R8" localSheetId="14">#REF!</definedName>
    <definedName name="꽃사과R8" localSheetId="13">#REF!</definedName>
    <definedName name="꽃사과R8" localSheetId="19">#REF!</definedName>
    <definedName name="꽃사과R8">[35]데이타!$E$63</definedName>
    <definedName name="꽃아그배R10" localSheetId="12">#REF!</definedName>
    <definedName name="꽃아그배R10" localSheetId="14">#REF!</definedName>
    <definedName name="꽃아그배R10" localSheetId="13">#REF!</definedName>
    <definedName name="꽃아그배R10" localSheetId="19">#REF!</definedName>
    <definedName name="꽃아그배R10">[35]데이타!$E$68</definedName>
    <definedName name="꽃아그배R4" localSheetId="12">#REF!</definedName>
    <definedName name="꽃아그배R4" localSheetId="14">#REF!</definedName>
    <definedName name="꽃아그배R4" localSheetId="13">#REF!</definedName>
    <definedName name="꽃아그배R4" localSheetId="19">#REF!</definedName>
    <definedName name="꽃아그배R4">[35]데이타!$E$65</definedName>
    <definedName name="꽃아그배R6" localSheetId="12">#REF!</definedName>
    <definedName name="꽃아그배R6" localSheetId="14">#REF!</definedName>
    <definedName name="꽃아그배R6" localSheetId="13">#REF!</definedName>
    <definedName name="꽃아그배R6" localSheetId="19">#REF!</definedName>
    <definedName name="꽃아그배R6">[35]데이타!$E$66</definedName>
    <definedName name="꽃아그배R8" localSheetId="12">#REF!</definedName>
    <definedName name="꽃아그배R8" localSheetId="14">#REF!</definedName>
    <definedName name="꽃아그배R8" localSheetId="13">#REF!</definedName>
    <definedName name="꽃아그배R8" localSheetId="19">#REF!</definedName>
    <definedName name="꽃아그배R8">[35]데이타!$E$67</definedName>
    <definedName name="꽃창포" localSheetId="12">#REF!</definedName>
    <definedName name="꽃창포" localSheetId="14">#REF!</definedName>
    <definedName name="꽃창포" localSheetId="13">#REF!</definedName>
    <definedName name="꽃창포" localSheetId="20">#REF!</definedName>
    <definedName name="꽃창포" localSheetId="19">#REF!</definedName>
    <definedName name="꽃창포" localSheetId="15">#REF!</definedName>
    <definedName name="꽃창포" localSheetId="17">#REF!</definedName>
    <definedName name="꽃창포" localSheetId="16">#REF!</definedName>
    <definedName name="꽃창포" localSheetId="18">#REF!</definedName>
    <definedName name="꽃창포">#REF!</definedName>
    <definedName name="꽃향유" localSheetId="20">#REF!</definedName>
    <definedName name="꽃향유" localSheetId="15">#REF!</definedName>
    <definedName name="꽃향유" localSheetId="17">#REF!</definedName>
    <definedName name="꽃향유" localSheetId="16">#REF!</definedName>
    <definedName name="꽃향유" localSheetId="18">#REF!</definedName>
    <definedName name="꽃향유">#REF!</definedName>
    <definedName name="꽝꽝0304" localSheetId="12">#REF!</definedName>
    <definedName name="꽝꽝0304" localSheetId="14">#REF!</definedName>
    <definedName name="꽝꽝0304" localSheetId="13">#REF!</definedName>
    <definedName name="꽝꽝0304" localSheetId="19">#REF!</definedName>
    <definedName name="꽝꽝0304">[35]데이타!$E$54</definedName>
    <definedName name="꽝꽝0406" localSheetId="12">#REF!</definedName>
    <definedName name="꽝꽝0406" localSheetId="14">#REF!</definedName>
    <definedName name="꽝꽝0406" localSheetId="13">#REF!</definedName>
    <definedName name="꽝꽝0406" localSheetId="19">#REF!</definedName>
    <definedName name="꽝꽝0406">[35]데이타!$E$55</definedName>
    <definedName name="꽝꽝0508" localSheetId="12">#REF!</definedName>
    <definedName name="꽝꽝0508" localSheetId="14">#REF!</definedName>
    <definedName name="꽝꽝0508" localSheetId="13">#REF!</definedName>
    <definedName name="꽝꽝0508" localSheetId="19">#REF!</definedName>
    <definedName name="꽝꽝0508">[35]데이타!$E$56</definedName>
    <definedName name="꽝꽝0610" localSheetId="12">#REF!</definedName>
    <definedName name="꽝꽝0610" localSheetId="14">#REF!</definedName>
    <definedName name="꽝꽝0610" localSheetId="13">#REF!</definedName>
    <definedName name="꽝꽝0610" localSheetId="19">#REF!</definedName>
    <definedName name="꽝꽝0610">[35]데이타!$E$57</definedName>
    <definedName name="끝장치노" localSheetId="12">#REF!</definedName>
    <definedName name="끝장치노" localSheetId="14">#REF!</definedName>
    <definedName name="끝장치노" localSheetId="13">#REF!</definedName>
    <definedName name="끝장치노" localSheetId="20">#REF!</definedName>
    <definedName name="끝장치노" localSheetId="19">#REF!</definedName>
    <definedName name="끝장치노" localSheetId="15">#REF!</definedName>
    <definedName name="끝장치노" localSheetId="17">#REF!</definedName>
    <definedName name="끝장치노" localSheetId="16">#REF!</definedName>
    <definedName name="끝장치노" localSheetId="18">#REF!</definedName>
    <definedName name="끝장치노">#REF!</definedName>
    <definedName name="끝장치재" localSheetId="20">#REF!</definedName>
    <definedName name="끝장치재" localSheetId="15">#REF!</definedName>
    <definedName name="끝장치재" localSheetId="17">#REF!</definedName>
    <definedName name="끝장치재" localSheetId="16">#REF!</definedName>
    <definedName name="끝장치재" localSheetId="18">#REF!</definedName>
    <definedName name="끝장치재">#REF!</definedName>
    <definedName name="ㄳㄳㄳㄳ" localSheetId="20" hidden="1">{"'용역비'!$A$4:$C$8"}</definedName>
    <definedName name="ㄳㄳㄳㄳ" localSheetId="4" hidden="1">{"'용역비'!$A$4:$C$8"}</definedName>
    <definedName name="ㄳㄳㄳㄳ" hidden="1">{"'용역비'!$A$4:$C$8"}</definedName>
    <definedName name="ㄳㄳㅅ셔ㅛㅅ" localSheetId="12" hidden="1">{#N/A,#N/A,FALSE,"단가표지"}</definedName>
    <definedName name="ㄳㄳㅅ셔ㅛㅅ" localSheetId="14" hidden="1">{#N/A,#N/A,FALSE,"단가표지"}</definedName>
    <definedName name="ㄳㄳㅅ셔ㅛㅅ" localSheetId="13" hidden="1">{#N/A,#N/A,FALSE,"단가표지"}</definedName>
    <definedName name="ㄳㄳㅅ셔ㅛㅅ" localSheetId="20" hidden="1">{#N/A,#N/A,FALSE,"단가표지"}</definedName>
    <definedName name="ㄳㄳㅅ셔ㅛㅅ" localSheetId="22" hidden="1">{#N/A,#N/A,FALSE,"단가표지"}</definedName>
    <definedName name="ㄳㄳㅅ셔ㅛㅅ" localSheetId="25" hidden="1">{#N/A,#N/A,FALSE,"단가표지"}</definedName>
    <definedName name="ㄳㄳㅅ셔ㅛㅅ" localSheetId="19" hidden="1">{#N/A,#N/A,FALSE,"단가표지"}</definedName>
    <definedName name="ㄳㄳㅅ셔ㅛㅅ" localSheetId="15" hidden="1">{#N/A,#N/A,FALSE,"단가표지"}</definedName>
    <definedName name="ㄳㄳㅅ셔ㅛㅅ" localSheetId="17" hidden="1">{#N/A,#N/A,FALSE,"단가표지"}</definedName>
    <definedName name="ㄳㄳㅅ셔ㅛㅅ" localSheetId="16" hidden="1">{#N/A,#N/A,FALSE,"단가표지"}</definedName>
    <definedName name="ㄳㄳㅅ셔ㅛㅅ" localSheetId="18" hidden="1">{#N/A,#N/A,FALSE,"단가표지"}</definedName>
    <definedName name="ㄳㄳㅅ셔ㅛㅅ" localSheetId="4" hidden="1">{#N/A,#N/A,FALSE,"단가표지"}</definedName>
    <definedName name="ㄳㄳㅅ셔ㅛㅅ" hidden="1">{#N/A,#N/A,FALSE,"단가표지"}</definedName>
    <definedName name="ㄳㄳㅎㄱㅎㄱㄷ" localSheetId="12" hidden="1">{#N/A,#N/A,FALSE,"조골재"}</definedName>
    <definedName name="ㄳㄳㅎㄱㅎㄱㄷ" localSheetId="14" hidden="1">{#N/A,#N/A,FALSE,"조골재"}</definedName>
    <definedName name="ㄳㄳㅎㄱㅎㄱㄷ" localSheetId="13" hidden="1">{#N/A,#N/A,FALSE,"조골재"}</definedName>
    <definedName name="ㄳㄳㅎㄱㅎㄱㄷ" localSheetId="20" hidden="1">{#N/A,#N/A,FALSE,"조골재"}</definedName>
    <definedName name="ㄳㄳㅎㄱㅎㄱㄷ" localSheetId="22" hidden="1">{#N/A,#N/A,FALSE,"조골재"}</definedName>
    <definedName name="ㄳㄳㅎㄱㅎㄱㄷ" localSheetId="25" hidden="1">{#N/A,#N/A,FALSE,"조골재"}</definedName>
    <definedName name="ㄳㄳㅎㄱㅎㄱㄷ" localSheetId="19" hidden="1">{#N/A,#N/A,FALSE,"조골재"}</definedName>
    <definedName name="ㄳㄳㅎㄱㅎㄱㄷ" localSheetId="15" hidden="1">{#N/A,#N/A,FALSE,"조골재"}</definedName>
    <definedName name="ㄳㄳㅎㄱㅎㄱㄷ" localSheetId="17" hidden="1">{#N/A,#N/A,FALSE,"조골재"}</definedName>
    <definedName name="ㄳㄳㅎㄱㅎㄱㄷ" localSheetId="16" hidden="1">{#N/A,#N/A,FALSE,"조골재"}</definedName>
    <definedName name="ㄳㄳㅎㄱㅎㄱㄷ" localSheetId="18" hidden="1">{#N/A,#N/A,FALSE,"조골재"}</definedName>
    <definedName name="ㄳㄳㅎㄱㅎㄱㄷ" localSheetId="4" hidden="1">{#N/A,#N/A,FALSE,"조골재"}</definedName>
    <definedName name="ㄳㄳㅎㄱㅎㄱㄷ" hidden="1">{#N/A,#N/A,FALSE,"조골재"}</definedName>
    <definedName name="ㄳㄷ" localSheetId="12" hidden="1">{#N/A,#N/A,FALSE,"표지목차"}</definedName>
    <definedName name="ㄳㄷ" localSheetId="14" hidden="1">{#N/A,#N/A,FALSE,"표지목차"}</definedName>
    <definedName name="ㄳㄷ" localSheetId="13" hidden="1">{#N/A,#N/A,FALSE,"표지목차"}</definedName>
    <definedName name="ㄳㄷ" localSheetId="20" hidden="1">{#N/A,#N/A,FALSE,"표지목차"}</definedName>
    <definedName name="ㄳㄷ" localSheetId="22" hidden="1">{#N/A,#N/A,FALSE,"표지목차"}</definedName>
    <definedName name="ㄳㄷ" localSheetId="25" hidden="1">{#N/A,#N/A,FALSE,"표지목차"}</definedName>
    <definedName name="ㄳㄷ" localSheetId="19" hidden="1">{#N/A,#N/A,FALSE,"표지목차"}</definedName>
    <definedName name="ㄳㄷ" localSheetId="15" hidden="1">{#N/A,#N/A,FALSE,"표지목차"}</definedName>
    <definedName name="ㄳㄷ" localSheetId="17" hidden="1">{#N/A,#N/A,FALSE,"표지목차"}</definedName>
    <definedName name="ㄳㄷ" localSheetId="16" hidden="1">{#N/A,#N/A,FALSE,"표지목차"}</definedName>
    <definedName name="ㄳㄷ" localSheetId="18" hidden="1">{#N/A,#N/A,FALSE,"표지목차"}</definedName>
    <definedName name="ㄳㄷ" localSheetId="4" hidden="1">{#N/A,#N/A,FALSE,"표지목차"}</definedName>
    <definedName name="ㄳㄷ" hidden="1">{#N/A,#N/A,FALSE,"표지목차"}</definedName>
    <definedName name="ㄳㅍㅁㅁ규" localSheetId="12" hidden="1">{#N/A,#N/A,FALSE,"표지목차"}</definedName>
    <definedName name="ㄳㅍㅁㅁ규" localSheetId="14" hidden="1">{#N/A,#N/A,FALSE,"표지목차"}</definedName>
    <definedName name="ㄳㅍㅁㅁ규" localSheetId="13" hidden="1">{#N/A,#N/A,FALSE,"표지목차"}</definedName>
    <definedName name="ㄳㅍㅁㅁ규" localSheetId="20" hidden="1">{#N/A,#N/A,FALSE,"표지목차"}</definedName>
    <definedName name="ㄳㅍㅁㅁ규" localSheetId="22" hidden="1">{#N/A,#N/A,FALSE,"표지목차"}</definedName>
    <definedName name="ㄳㅍㅁㅁ규" localSheetId="25" hidden="1">{#N/A,#N/A,FALSE,"표지목차"}</definedName>
    <definedName name="ㄳㅍㅁㅁ규" localSheetId="19" hidden="1">{#N/A,#N/A,FALSE,"표지목차"}</definedName>
    <definedName name="ㄳㅍㅁㅁ규" localSheetId="15" hidden="1">{#N/A,#N/A,FALSE,"표지목차"}</definedName>
    <definedName name="ㄳㅍㅁㅁ규" localSheetId="17" hidden="1">{#N/A,#N/A,FALSE,"표지목차"}</definedName>
    <definedName name="ㄳㅍㅁㅁ규" localSheetId="16" hidden="1">{#N/A,#N/A,FALSE,"표지목차"}</definedName>
    <definedName name="ㄳㅍㅁㅁ규" localSheetId="18" hidden="1">{#N/A,#N/A,FALSE,"표지목차"}</definedName>
    <definedName name="ㄳㅍㅁㅁ규" localSheetId="4" hidden="1">{#N/A,#N/A,FALSE,"표지목차"}</definedName>
    <definedName name="ㄳㅍㅁㅁ규" hidden="1">{#N/A,#N/A,FALSE,"표지목차"}</definedName>
    <definedName name="ㄴ" hidden="1">#REF!</definedName>
    <definedName name="ㄴㄱㄹ" localSheetId="20" hidden="1">#REF!</definedName>
    <definedName name="ㄴㄱㄹ" localSheetId="22" hidden="1">#REF!</definedName>
    <definedName name="ㄴㄱㄹ" localSheetId="10" hidden="1">#REF!</definedName>
    <definedName name="ㄴㄱㄹ" localSheetId="8" hidden="1">#REF!</definedName>
    <definedName name="ㄴㄱㄹ" localSheetId="4" hidden="1">#REF!</definedName>
    <definedName name="ㄴㄱㄹ" hidden="1">#REF!</definedName>
    <definedName name="ㄴㄴ" localSheetId="12">#REF!</definedName>
    <definedName name="ㄴㄴ" localSheetId="14">#REF!</definedName>
    <definedName name="ㄴㄴ" localSheetId="13">#REF!</definedName>
    <definedName name="ㄴㄴ">#REF!</definedName>
    <definedName name="ㄴㄴㄴ" localSheetId="20" hidden="1">#REF!</definedName>
    <definedName name="ㄴㄴㄴ" localSheetId="22" hidden="1">#REF!</definedName>
    <definedName name="ㄴㄴㄴ" localSheetId="15" hidden="1">#REF!</definedName>
    <definedName name="ㄴㄴㄴ" localSheetId="17" hidden="1">#REF!</definedName>
    <definedName name="ㄴㄴㄴ" localSheetId="16" hidden="1">#REF!</definedName>
    <definedName name="ㄴㄴㄴ" localSheetId="10" hidden="1">#REF!</definedName>
    <definedName name="ㄴㄴㄴ" localSheetId="18" hidden="1">#REF!</definedName>
    <definedName name="ㄴㄴㄴ" localSheetId="8" hidden="1">#REF!</definedName>
    <definedName name="ㄴㄴㄴ" localSheetId="4" hidden="1">#REF!</definedName>
    <definedName name="ㄴㄴㄴ" hidden="1">#REF!</definedName>
    <definedName name="ㄴㄴㄴㄴ" localSheetId="12">BlankMacro1</definedName>
    <definedName name="ㄴㄴㄴㄴ" localSheetId="14">BlankMacro1</definedName>
    <definedName name="ㄴㄴㄴㄴ" localSheetId="13">BlankMacro1</definedName>
    <definedName name="ㄴㄴㄴㄴ" localSheetId="20">BlankMacro1</definedName>
    <definedName name="ㄴㄴㄴㄴ" localSheetId="19">BlankMacro1</definedName>
    <definedName name="ㄴㄴㄴㄴ" localSheetId="15">BlankMacro1</definedName>
    <definedName name="ㄴㄴㄴㄴ" localSheetId="17">BlankMacro1</definedName>
    <definedName name="ㄴㄴㄴㄴ" localSheetId="16">BlankMacro1</definedName>
    <definedName name="ㄴㄴㄴㄴ" localSheetId="18">BlankMacro1</definedName>
    <definedName name="ㄴㄴㄴㄴ" localSheetId="4">BlankMacro1</definedName>
    <definedName name="ㄴㄴㄴㄴ">BlankMacro1</definedName>
    <definedName name="ㄴㄴㄴㄴㄴ" hidden="1">#REF!</definedName>
    <definedName name="ㄴ낭ㅇㄴ" localSheetId="20" hidden="1">{#N/A,#N/A,FALSE,"현장 NCR 분석";#N/A,#N/A,FALSE,"현장품질감사";#N/A,#N/A,FALSE,"현장품질감사"}</definedName>
    <definedName name="ㄴ낭ㅇㄴ" localSheetId="4" hidden="1">{#N/A,#N/A,FALSE,"현장 NCR 분석";#N/A,#N/A,FALSE,"현장품질감사";#N/A,#N/A,FALSE,"현장품질감사"}</definedName>
    <definedName name="ㄴ낭ㅇㄴ" hidden="1">{#N/A,#N/A,FALSE,"현장 NCR 분석";#N/A,#N/A,FALSE,"현장품질감사";#N/A,#N/A,FALSE,"현장품질감사"}</definedName>
    <definedName name="ㄴㄷ" localSheetId="12" hidden="1">{"'산출근거'!$B$4:$D$8"}</definedName>
    <definedName name="ㄴㄷ" localSheetId="14" hidden="1">{"'산출근거'!$B$4:$D$8"}</definedName>
    <definedName name="ㄴㄷ" localSheetId="13" hidden="1">{"'산출근거'!$B$4:$D$8"}</definedName>
    <definedName name="ㄴㄷ" localSheetId="20" hidden="1">{"'산출근거'!$B$4:$D$8"}</definedName>
    <definedName name="ㄴㄷ" localSheetId="22" hidden="1">{"'산출근거'!$B$4:$D$8"}</definedName>
    <definedName name="ㄴㄷ" localSheetId="25" hidden="1">{"'산출근거'!$B$4:$D$8"}</definedName>
    <definedName name="ㄴㄷ" localSheetId="19" hidden="1">{"'산출근거'!$B$4:$D$8"}</definedName>
    <definedName name="ㄴㄷ" localSheetId="15" hidden="1">{"'산출근거'!$B$4:$D$8"}</definedName>
    <definedName name="ㄴㄷ" localSheetId="17" hidden="1">{"'산출근거'!$B$4:$D$8"}</definedName>
    <definedName name="ㄴㄷ" localSheetId="16" hidden="1">{"'산출근거'!$B$4:$D$8"}</definedName>
    <definedName name="ㄴㄷ" localSheetId="18" hidden="1">{"'산출근거'!$B$4:$D$8"}</definedName>
    <definedName name="ㄴㄷ" localSheetId="4" hidden="1">{"'산출근거'!$B$4:$D$8"}</definedName>
    <definedName name="ㄴㄷ" hidden="1">{"'산출근거'!$B$4:$D$8"}</definedName>
    <definedName name="ㄴㄹ" hidden="1">#REF!</definedName>
    <definedName name="ㄴㄹㅇㅁㄴ" localSheetId="20" hidden="1">#REF!</definedName>
    <definedName name="ㄴㄹㅇㅁㄴ" localSheetId="22" hidden="1">#REF!</definedName>
    <definedName name="ㄴㄹㅇㅁㄴ" localSheetId="10" hidden="1">#REF!</definedName>
    <definedName name="ㄴㄹㅇㅁㄴ" localSheetId="8" hidden="1">#REF!</definedName>
    <definedName name="ㄴㄹㅇㅁㄴ" localSheetId="4" hidden="1">#REF!</definedName>
    <definedName name="ㄴㄹㅇㅁㄴ" hidden="1">#REF!</definedName>
    <definedName name="ㄴㅁ" hidden="1">#REF!</definedName>
    <definedName name="ㄴㅁㄴㅇㄹ" hidden="1">#REF!</definedName>
    <definedName name="ㄴㅁㄹㅈㄹ" localSheetId="20" hidden="1">#REF!</definedName>
    <definedName name="ㄴㅁㄹㅈㄹ" localSheetId="22" hidden="1">#REF!</definedName>
    <definedName name="ㄴㅁㄹㅈㄹ" localSheetId="10" hidden="1">#REF!</definedName>
    <definedName name="ㄴㅁㄹㅈㄹ" localSheetId="8" hidden="1">#REF!</definedName>
    <definedName name="ㄴㅁㄹㅈㄹ" localSheetId="4" hidden="1">#REF!</definedName>
    <definedName name="ㄴㅁㄹㅈㄹ" hidden="1">#REF!</definedName>
    <definedName name="ㄴㅁㅇ" localSheetId="20" hidden="1">{#N/A,#N/A,FALSE,"골재소요량";#N/A,#N/A,FALSE,"골재소요량"}</definedName>
    <definedName name="ㄴㅁㅇ" localSheetId="4" hidden="1">{#N/A,#N/A,FALSE,"골재소요량";#N/A,#N/A,FALSE,"골재소요량"}</definedName>
    <definedName name="ㄴㅁㅇ" hidden="1">{#N/A,#N/A,FALSE,"골재소요량";#N/A,#N/A,FALSE,"골재소요량"}</definedName>
    <definedName name="ㄴㅁㅇㅁㄴ" hidden="1">#REF!</definedName>
    <definedName name="ㄴㅇ" localSheetId="12">#REF!</definedName>
    <definedName name="ㄴㅇ" localSheetId="14">#REF!</definedName>
    <definedName name="ㄴㅇ" localSheetId="13">#REF!</definedName>
    <definedName name="ㄴㅇ" localSheetId="19">#REF!</definedName>
    <definedName name="ㄴㅇ" localSheetId="15">#REF!</definedName>
    <definedName name="ㄴㅇ" localSheetId="17">#REF!</definedName>
    <definedName name="ㄴㅇ" localSheetId="16">#REF!</definedName>
    <definedName name="ㄴㅇ" localSheetId="18">#REF!</definedName>
    <definedName name="ㄴㅇ">#REF!</definedName>
    <definedName name="ㄴㅇㄴㅇㄴㅇ" hidden="1">#REF!</definedName>
    <definedName name="ㄴㅇㄹ" localSheetId="12" hidden="1">{#N/A,#N/A,FALSE,"2~8번"}</definedName>
    <definedName name="ㄴㅇㄹ" localSheetId="14" hidden="1">{#N/A,#N/A,FALSE,"2~8번"}</definedName>
    <definedName name="ㄴㅇㄹ" localSheetId="13" hidden="1">{#N/A,#N/A,FALSE,"2~8번"}</definedName>
    <definedName name="ㄴㅇㄹ" localSheetId="20" hidden="1">{#N/A,#N/A,FALSE,"2~8번"}</definedName>
    <definedName name="ㄴㅇㄹ" localSheetId="22" hidden="1">{#N/A,#N/A,FALSE,"2~8번"}</definedName>
    <definedName name="ㄴㅇㄹ" localSheetId="25" hidden="1">{#N/A,#N/A,FALSE,"2~8번"}</definedName>
    <definedName name="ㄴㅇㄹ" localSheetId="19" hidden="1">{#N/A,#N/A,FALSE,"2~8번"}</definedName>
    <definedName name="ㄴㅇㄹ" localSheetId="15" hidden="1">{#N/A,#N/A,FALSE,"2~8번"}</definedName>
    <definedName name="ㄴㅇㄹ" localSheetId="17" hidden="1">{#N/A,#N/A,FALSE,"2~8번"}</definedName>
    <definedName name="ㄴㅇㄹ" localSheetId="16" hidden="1">{#N/A,#N/A,FALSE,"2~8번"}</definedName>
    <definedName name="ㄴㅇㄹ" localSheetId="18" hidden="1">{#N/A,#N/A,FALSE,"2~8번"}</definedName>
    <definedName name="ㄴㅇㄹ" localSheetId="4" hidden="1">{#N/A,#N/A,FALSE,"2~8번"}</definedName>
    <definedName name="ㄴㅇㄹ" hidden="1">{#N/A,#N/A,FALSE,"2~8번"}</definedName>
    <definedName name="ㄴㅇㄹㄴㅁㅎ" localSheetId="20" hidden="1">{#N/A,#N/A,FALSE,"골재소요량";#N/A,#N/A,FALSE,"골재소요량"}</definedName>
    <definedName name="ㄴㅇㄹㄴㅁㅎ" localSheetId="4" hidden="1">{#N/A,#N/A,FALSE,"골재소요량";#N/A,#N/A,FALSE,"골재소요량"}</definedName>
    <definedName name="ㄴㅇㄹㄴㅁㅎ" hidden="1">{#N/A,#N/A,FALSE,"골재소요량";#N/A,#N/A,FALSE,"골재소요량"}</definedName>
    <definedName name="ㄴㅇㄹㄷ" localSheetId="15" hidden="1">#REF!</definedName>
    <definedName name="ㄴㅇㄹㄷ" localSheetId="17" hidden="1">#REF!</definedName>
    <definedName name="ㄴㅇㄹㄷ" localSheetId="16" hidden="1">#REF!</definedName>
    <definedName name="ㄴㅇㄹㄷ" localSheetId="18" hidden="1">#REF!</definedName>
    <definedName name="ㄴㅇㄹㄷ" hidden="1">#REF!</definedName>
    <definedName name="ㄴㅇㄹㅇㄴ" hidden="1">#REF!</definedName>
    <definedName name="ㄴㅇ로ㅠㅎ" localSheetId="20" hidden="1">{#N/A,#N/A,FALSE,"구조2"}</definedName>
    <definedName name="ㄴㅇ로ㅠㅎ" localSheetId="4" hidden="1">{#N/A,#N/A,FALSE,"구조2"}</definedName>
    <definedName name="ㄴㅇ로ㅠㅎ" hidden="1">{#N/A,#N/A,FALSE,"구조2"}</definedName>
    <definedName name="ㄴㅇㄻ" localSheetId="15" hidden="1">#REF!</definedName>
    <definedName name="ㄴㅇㄻ" localSheetId="17" hidden="1">#REF!</definedName>
    <definedName name="ㄴㅇㄻ" localSheetId="16" hidden="1">#REF!</definedName>
    <definedName name="ㄴㅇㄻ" localSheetId="18" hidden="1">#REF!</definedName>
    <definedName name="ㄴㅇㄻ" hidden="1">#REF!</definedName>
    <definedName name="ㄴㅇㄻㄴㅇㄹ" localSheetId="20" hidden="1">{#N/A,#N/A,FALSE,"골재소요량";#N/A,#N/A,FALSE,"골재소요량"}</definedName>
    <definedName name="ㄴㅇㄻㄴㅇㄹ" localSheetId="4" hidden="1">{#N/A,#N/A,FALSE,"골재소요량";#N/A,#N/A,FALSE,"골재소요량"}</definedName>
    <definedName name="ㄴㅇㄻㄴㅇㄹ" hidden="1">{#N/A,#N/A,FALSE,"골재소요량";#N/A,#N/A,FALSE,"골재소요량"}</definedName>
    <definedName name="ㄴㅇㄻㅇㄴㄹ" localSheetId="12" hidden="1">{#N/A,#N/A,FALSE,"포장단가"}</definedName>
    <definedName name="ㄴㅇㄻㅇㄴㄹ" localSheetId="14" hidden="1">{#N/A,#N/A,FALSE,"포장단가"}</definedName>
    <definedName name="ㄴㅇㄻㅇㄴㄹ" localSheetId="13" hidden="1">{#N/A,#N/A,FALSE,"포장단가"}</definedName>
    <definedName name="ㄴㅇㄻㅇㄴㄹ" localSheetId="20" hidden="1">{#N/A,#N/A,FALSE,"포장단가"}</definedName>
    <definedName name="ㄴㅇㄻㅇㄴㄹ" localSheetId="22" hidden="1">{#N/A,#N/A,FALSE,"포장단가"}</definedName>
    <definedName name="ㄴㅇㄻㅇㄴㄹ" localSheetId="25" hidden="1">{#N/A,#N/A,FALSE,"포장단가"}</definedName>
    <definedName name="ㄴㅇㄻㅇㄴㄹ" localSheetId="19" hidden="1">{#N/A,#N/A,FALSE,"포장단가"}</definedName>
    <definedName name="ㄴㅇㄻㅇㄴㄹ" localSheetId="15" hidden="1">{#N/A,#N/A,FALSE,"포장단가"}</definedName>
    <definedName name="ㄴㅇㄻㅇㄴㄹ" localSheetId="17" hidden="1">{#N/A,#N/A,FALSE,"포장단가"}</definedName>
    <definedName name="ㄴㅇㄻㅇㄴㄹ" localSheetId="16" hidden="1">{#N/A,#N/A,FALSE,"포장단가"}</definedName>
    <definedName name="ㄴㅇㄻㅇㄴㄹ" localSheetId="18" hidden="1">{#N/A,#N/A,FALSE,"포장단가"}</definedName>
    <definedName name="ㄴㅇㄻㅇㄴㄹ" localSheetId="4" hidden="1">{#N/A,#N/A,FALSE,"포장단가"}</definedName>
    <definedName name="ㄴㅇㄻㅇㄴㄹ" hidden="1">{#N/A,#N/A,FALSE,"포장단가"}</definedName>
    <definedName name="ㄴㅇㄼㅈㄷㄹ" hidden="1">'[15]98수문일위'!$A$1:$P$2004</definedName>
    <definedName name="ㄴㅇㅀㄴㅇㅀ" hidden="1">#REF!</definedName>
    <definedName name="ㄴㅇㅀㄴㅇㅁㄹ" localSheetId="12" hidden="1">{#N/A,#N/A,FALSE,"포장단가"}</definedName>
    <definedName name="ㄴㅇㅀㄴㅇㅁㄹ" localSheetId="14" hidden="1">{#N/A,#N/A,FALSE,"포장단가"}</definedName>
    <definedName name="ㄴㅇㅀㄴㅇㅁㄹ" localSheetId="13" hidden="1">{#N/A,#N/A,FALSE,"포장단가"}</definedName>
    <definedName name="ㄴㅇㅀㄴㅇㅁㄹ" localSheetId="20" hidden="1">{#N/A,#N/A,FALSE,"포장단가"}</definedName>
    <definedName name="ㄴㅇㅀㄴㅇㅁㄹ" localSheetId="22" hidden="1">{#N/A,#N/A,FALSE,"포장단가"}</definedName>
    <definedName name="ㄴㅇㅀㄴㅇㅁㄹ" localSheetId="25" hidden="1">{#N/A,#N/A,FALSE,"포장단가"}</definedName>
    <definedName name="ㄴㅇㅀㄴㅇㅁㄹ" localSheetId="19" hidden="1">{#N/A,#N/A,FALSE,"포장단가"}</definedName>
    <definedName name="ㄴㅇㅀㄴㅇㅁㄹ" localSheetId="15" hidden="1">{#N/A,#N/A,FALSE,"포장단가"}</definedName>
    <definedName name="ㄴㅇㅀㄴㅇㅁㄹ" localSheetId="17" hidden="1">{#N/A,#N/A,FALSE,"포장단가"}</definedName>
    <definedName name="ㄴㅇㅀㄴㅇㅁㄹ" localSheetId="16" hidden="1">{#N/A,#N/A,FALSE,"포장단가"}</definedName>
    <definedName name="ㄴㅇㅀㄴㅇㅁㄹ" localSheetId="18" hidden="1">{#N/A,#N/A,FALSE,"포장단가"}</definedName>
    <definedName name="ㄴㅇㅀㄴㅇㅁㄹ" localSheetId="4" hidden="1">{#N/A,#N/A,FALSE,"포장단가"}</definedName>
    <definedName name="ㄴㅇㅀㄴㅇㅁㄹ" hidden="1">{#N/A,#N/A,FALSE,"포장단가"}</definedName>
    <definedName name="ㄴㅇㅁ" hidden="1">[2]노임단가!#REF!</definedName>
    <definedName name="ㄴㅇㅁㄴ" localSheetId="20" hidden="1">{#N/A,#N/A,FALSE,"현장 NCR 분석";#N/A,#N/A,FALSE,"현장품질감사";#N/A,#N/A,FALSE,"현장품질감사"}</definedName>
    <definedName name="ㄴㅇㅁㄴ" localSheetId="4" hidden="1">{#N/A,#N/A,FALSE,"현장 NCR 분석";#N/A,#N/A,FALSE,"현장품질감사";#N/A,#N/A,FALSE,"현장품질감사"}</definedName>
    <definedName name="ㄴㅇㅁㄴ" hidden="1">{#N/A,#N/A,FALSE,"현장 NCR 분석";#N/A,#N/A,FALSE,"현장품질감사";#N/A,#N/A,FALSE,"현장품질감사"}</definedName>
    <definedName name="ㄴㅇㅁㄴㄻㅎ" localSheetId="20" hidden="1">{#N/A,#N/A,FALSE,"골재소요량";#N/A,#N/A,FALSE,"골재소요량"}</definedName>
    <definedName name="ㄴㅇㅁㄴㄻㅎ" localSheetId="4" hidden="1">{#N/A,#N/A,FALSE,"골재소요량";#N/A,#N/A,FALSE,"골재소요량"}</definedName>
    <definedName name="ㄴㅇㅁㄴㄻㅎ" hidden="1">{#N/A,#N/A,FALSE,"골재소요량";#N/A,#N/A,FALSE,"골재소요량"}</definedName>
    <definedName name="ㄴㅇㅁㄴㅇ" localSheetId="20" hidden="1">{#N/A,#N/A,TRUE,"토적및재료집계";#N/A,#N/A,TRUE,"토적및재료집계";#N/A,#N/A,TRUE,"단위량"}</definedName>
    <definedName name="ㄴㅇㅁㄴㅇ" localSheetId="4" hidden="1">{#N/A,#N/A,TRUE,"토적및재료집계";#N/A,#N/A,TRUE,"토적및재료집계";#N/A,#N/A,TRUE,"단위량"}</definedName>
    <definedName name="ㄴㅇㅁㄴㅇ" hidden="1">{#N/A,#N/A,TRUE,"토적및재료집계";#N/A,#N/A,TRUE,"토적및재료집계";#N/A,#N/A,TRUE,"단위량"}</definedName>
    <definedName name="ㄴㅇㅇ" localSheetId="15" hidden="1">#REF!</definedName>
    <definedName name="ㄴㅇㅇ" localSheetId="17" hidden="1">#REF!</definedName>
    <definedName name="ㄴㅇㅇ" localSheetId="16" hidden="1">#REF!</definedName>
    <definedName name="ㄴㅇㅇ" localSheetId="18" hidden="1">#REF!</definedName>
    <definedName name="ㄴㅇㅇ" hidden="1">#REF!</definedName>
    <definedName name="ㄴㅇㅍㅁㄴㅇㄹ" hidden="1">'[14]98수문일위'!$A$1:$P$2004</definedName>
    <definedName name="ㄴㅇㅎ" localSheetId="12">#REF!</definedName>
    <definedName name="ㄴㅇㅎ" localSheetId="14">#REF!</definedName>
    <definedName name="ㄴㅇㅎ" localSheetId="13">#REF!</definedName>
    <definedName name="ㄴㅇㅎ" localSheetId="19">#REF!</definedName>
    <definedName name="ㄴㅇㅎ" localSheetId="15">#REF!</definedName>
    <definedName name="ㄴㅇㅎ" localSheetId="17">#REF!</definedName>
    <definedName name="ㄴㅇㅎ" localSheetId="16">#REF!</definedName>
    <definedName name="ㄴㅇㅎ" localSheetId="18">#REF!</definedName>
    <definedName name="ㄴㅇㅎ">#REF!</definedName>
    <definedName name="ㄴㅇㅎㄴㄹㅇ" hidden="1">#REF!</definedName>
    <definedName name="ㄴㅇㅎㄴㅇ" hidden="1">#REF!</definedName>
    <definedName name="ㄴ흂" localSheetId="20" hidden="1">{#N/A,#N/A,FALSE,"단가표지"}</definedName>
    <definedName name="ㄴ흂" localSheetId="4" hidden="1">{#N/A,#N/A,FALSE,"단가표지"}</definedName>
    <definedName name="ㄴ흂" hidden="1">{#N/A,#N/A,FALSE,"단가표지"}</definedName>
    <definedName name="나" localSheetId="12">#REF!</definedName>
    <definedName name="나" localSheetId="14">#REF!</definedName>
    <definedName name="나" localSheetId="13">#REF!</definedName>
    <definedName name="나" localSheetId="19">#REF!</definedName>
    <definedName name="나" localSheetId="15">#REF!</definedName>
    <definedName name="나" localSheetId="17">#REF!</definedName>
    <definedName name="나" localSheetId="16">#REF!</definedName>
    <definedName name="나" localSheetId="18">#REF!</definedName>
    <definedName name="나">#REF!</definedName>
    <definedName name="나.조립공사" localSheetId="20" hidden="1">{#N/A,#N/A,FALSE,"현장 NCR 분석";#N/A,#N/A,FALSE,"현장품질감사";#N/A,#N/A,FALSE,"현장품질감사"}</definedName>
    <definedName name="나.조립공사" localSheetId="4" hidden="1">{#N/A,#N/A,FALSE,"현장 NCR 분석";#N/A,#N/A,FALSE,"현장품질감사";#N/A,#N/A,FALSE,"현장품질감사"}</definedName>
    <definedName name="나.조립공사" hidden="1">{#N/A,#N/A,FALSE,"현장 NCR 분석";#N/A,#N/A,FALSE,"현장품질감사";#N/A,#N/A,FALSE,"현장품질감사"}</definedName>
    <definedName name="나다라" localSheetId="20" hidden="1">{#N/A,#N/A,FALSE,"현장 NCR 분석";#N/A,#N/A,FALSE,"현장품질감사";#N/A,#N/A,FALSE,"현장품질감사"}</definedName>
    <definedName name="나다라" localSheetId="4" hidden="1">{#N/A,#N/A,FALSE,"현장 NCR 분석";#N/A,#N/A,FALSE,"현장품질감사";#N/A,#N/A,FALSE,"현장품질감사"}</definedName>
    <definedName name="나다라" hidden="1">{#N/A,#N/A,FALSE,"현장 NCR 분석";#N/A,#N/A,FALSE,"현장품질감사";#N/A,#N/A,FALSE,"현장품질감사"}</definedName>
    <definedName name="나라문비" localSheetId="12">#REF!</definedName>
    <definedName name="나라문비" localSheetId="14">#REF!</definedName>
    <definedName name="나라문비" localSheetId="13">#REF!</definedName>
    <definedName name="나라문비" localSheetId="19">#REF!</definedName>
    <definedName name="나라문비" localSheetId="15">#REF!</definedName>
    <definedName name="나라문비" localSheetId="17">#REF!</definedName>
    <definedName name="나라문비" localSheetId="16">#REF!</definedName>
    <definedName name="나라문비" localSheetId="18">#REF!</definedName>
    <definedName name="나라문비">#REF!</definedName>
    <definedName name="나사식_이음" localSheetId="12">#REF!</definedName>
    <definedName name="나사식_이음" localSheetId="14">#REF!</definedName>
    <definedName name="나사식_이음" localSheetId="13">#REF!</definedName>
    <definedName name="나사식_이음" localSheetId="19">#REF!</definedName>
    <definedName name="나사식_이음" localSheetId="15">#REF!</definedName>
    <definedName name="나사식_이음" localSheetId="17">#REF!</definedName>
    <definedName name="나사식_이음" localSheetId="16">#REF!</definedName>
    <definedName name="나사식_이음" localSheetId="18">#REF!</definedName>
    <definedName name="나사식_이음">#REF!</definedName>
    <definedName name="나야나" localSheetId="20" hidden="1">{#N/A,#N/A,FALSE,"현장 NCR 분석";#N/A,#N/A,FALSE,"현장품질감사";#N/A,#N/A,FALSE,"현장품질감사"}</definedName>
    <definedName name="나야나" localSheetId="4" hidden="1">{#N/A,#N/A,FALSE,"현장 NCR 분석";#N/A,#N/A,FALSE,"현장품질감사";#N/A,#N/A,FALSE,"현장품질감사"}</definedName>
    <definedName name="나야나" hidden="1">{#N/A,#N/A,FALSE,"현장 NCR 분석";#N/A,#N/A,FALSE,"현장품질감사";#N/A,#N/A,FALSE,"현장품질감사"}</definedName>
    <definedName name="나용재" localSheetId="12">#REF!</definedName>
    <definedName name="나용재" localSheetId="14">#REF!</definedName>
    <definedName name="나용재" localSheetId="13">#REF!</definedName>
    <definedName name="나용재" localSheetId="19">#REF!</definedName>
    <definedName name="나용재" localSheetId="15">#REF!</definedName>
    <definedName name="나용재" localSheetId="17">#REF!</definedName>
    <definedName name="나용재" localSheetId="16">#REF!</definedName>
    <definedName name="나용재" localSheetId="18">#REF!</definedName>
    <definedName name="나용재">#REF!</definedName>
    <definedName name="나우누리" localSheetId="12" hidden="1">{"'Sheet1'!$A$4","'Sheet1'!$A$9:$G$28"}</definedName>
    <definedName name="나우누리" localSheetId="14" hidden="1">{"'Sheet1'!$A$4","'Sheet1'!$A$9:$G$28"}</definedName>
    <definedName name="나우누리" localSheetId="13" hidden="1">{"'Sheet1'!$A$4","'Sheet1'!$A$9:$G$28"}</definedName>
    <definedName name="나우누리" localSheetId="20" hidden="1">{"'Sheet1'!$A$4","'Sheet1'!$A$9:$G$28"}</definedName>
    <definedName name="나우누리" localSheetId="22" hidden="1">{"'Sheet1'!$A$4","'Sheet1'!$A$9:$G$28"}</definedName>
    <definedName name="나우누리" localSheetId="25" hidden="1">{"'Sheet1'!$A$4","'Sheet1'!$A$9:$G$28"}</definedName>
    <definedName name="나우누리" localSheetId="19" hidden="1">{"'Sheet1'!$A$4","'Sheet1'!$A$9:$G$28"}</definedName>
    <definedName name="나우누리" localSheetId="15" hidden="1">{"'Sheet1'!$A$4","'Sheet1'!$A$9:$G$28"}</definedName>
    <definedName name="나우누리" localSheetId="17" hidden="1">{"'Sheet1'!$A$4","'Sheet1'!$A$9:$G$28"}</definedName>
    <definedName name="나우누리" localSheetId="16" hidden="1">{"'Sheet1'!$A$4","'Sheet1'!$A$9:$G$28"}</definedName>
    <definedName name="나우누리" localSheetId="18" hidden="1">{"'Sheet1'!$A$4","'Sheet1'!$A$9:$G$28"}</definedName>
    <definedName name="나우누리" localSheetId="4" hidden="1">{"'Sheet1'!$A$4","'Sheet1'!$A$9:$G$28"}</definedName>
    <definedName name="나우누리" hidden="1">{"'Sheet1'!$A$4","'Sheet1'!$A$9:$G$28"}</definedName>
    <definedName name="나이" localSheetId="20" hidden="1">{#N/A,#N/A,FALSE,"현장 NCR 분석";#N/A,#N/A,FALSE,"현장품질감사";#N/A,#N/A,FALSE,"현장품질감사"}</definedName>
    <definedName name="나이" localSheetId="4" hidden="1">{#N/A,#N/A,FALSE,"현장 NCR 분석";#N/A,#N/A,FALSE,"현장품질감사";#N/A,#N/A,FALSE,"현장품질감사"}</definedName>
    <definedName name="나이" hidden="1">{#N/A,#N/A,FALSE,"현장 NCR 분석";#N/A,#N/A,FALSE,"현장품질감사";#N/A,#N/A,FALSE,"현장품질감사"}</definedName>
    <definedName name="낙상홍1004" localSheetId="12">#REF!</definedName>
    <definedName name="낙상홍1004" localSheetId="14">#REF!</definedName>
    <definedName name="낙상홍1004" localSheetId="13">#REF!</definedName>
    <definedName name="낙상홍1004" localSheetId="19">#REF!</definedName>
    <definedName name="낙상홍1004">[35]데이타!$E$76</definedName>
    <definedName name="낙상홍1506" localSheetId="12">#REF!</definedName>
    <definedName name="낙상홍1506" localSheetId="14">#REF!</definedName>
    <definedName name="낙상홍1506" localSheetId="13">#REF!</definedName>
    <definedName name="낙상홍1506" localSheetId="19">#REF!</definedName>
    <definedName name="낙상홍1506">[35]데이타!$E$77</definedName>
    <definedName name="낙상홍1808" localSheetId="12">#REF!</definedName>
    <definedName name="낙상홍1808" localSheetId="14">#REF!</definedName>
    <definedName name="낙상홍1808" localSheetId="13">#REF!</definedName>
    <definedName name="낙상홍1808" localSheetId="19">#REF!</definedName>
    <definedName name="낙상홍1808">[35]데이타!$E$78</definedName>
    <definedName name="낙상홍2010" localSheetId="12">#REF!</definedName>
    <definedName name="낙상홍2010" localSheetId="14">#REF!</definedName>
    <definedName name="낙상홍2010" localSheetId="13">#REF!</definedName>
    <definedName name="낙상홍2010" localSheetId="19">#REF!</definedName>
    <definedName name="낙상홍2010">[35]데이타!$E$79</definedName>
    <definedName name="낙상홍2515" localSheetId="12">#REF!</definedName>
    <definedName name="낙상홍2515" localSheetId="14">#REF!</definedName>
    <definedName name="낙상홍2515" localSheetId="13">#REF!</definedName>
    <definedName name="낙상홍2515" localSheetId="19">#REF!</definedName>
    <definedName name="낙상홍2515">[35]데이타!$E$80</definedName>
    <definedName name="낙엽송재적" localSheetId="12">#REF!</definedName>
    <definedName name="낙엽송재적" localSheetId="14">#REF!</definedName>
    <definedName name="낙엽송재적" localSheetId="13">#REF!</definedName>
    <definedName name="낙엽송재적" localSheetId="19">#REF!</definedName>
    <definedName name="낙엽송재적">[37]낙엽송!$B$2:$AW$32</definedName>
    <definedName name="낙우송R10" localSheetId="12">#REF!</definedName>
    <definedName name="낙우송R10" localSheetId="14">#REF!</definedName>
    <definedName name="낙우송R10" localSheetId="13">#REF!</definedName>
    <definedName name="낙우송R10" localSheetId="19">#REF!</definedName>
    <definedName name="낙우송R10">[35]데이타!$E$84</definedName>
    <definedName name="낙우송R12" localSheetId="12">#REF!</definedName>
    <definedName name="낙우송R12" localSheetId="14">#REF!</definedName>
    <definedName name="낙우송R12" localSheetId="13">#REF!</definedName>
    <definedName name="낙우송R12" localSheetId="19">#REF!</definedName>
    <definedName name="낙우송R12">[35]데이타!$E$85</definedName>
    <definedName name="낙우송R5" localSheetId="12">#REF!</definedName>
    <definedName name="낙우송R5" localSheetId="14">#REF!</definedName>
    <definedName name="낙우송R5" localSheetId="13">#REF!</definedName>
    <definedName name="낙우송R5" localSheetId="19">#REF!</definedName>
    <definedName name="낙우송R5">[35]데이타!$E$81</definedName>
    <definedName name="낙우송R6" localSheetId="12">#REF!</definedName>
    <definedName name="낙우송R6" localSheetId="14">#REF!</definedName>
    <definedName name="낙우송R6" localSheetId="13">#REF!</definedName>
    <definedName name="낙우송R6" localSheetId="19">#REF!</definedName>
    <definedName name="낙우송R6">[35]데이타!$E$82</definedName>
    <definedName name="낙우송R8" localSheetId="12">#REF!</definedName>
    <definedName name="낙우송R8" localSheetId="14">#REF!</definedName>
    <definedName name="낙우송R8" localSheetId="13">#REF!</definedName>
    <definedName name="낙우송R8" localSheetId="19">#REF!</definedName>
    <definedName name="낙우송R8">[35]데이타!$E$83</definedName>
    <definedName name="낙찰고산" localSheetId="12">#REF!</definedName>
    <definedName name="낙찰고산" localSheetId="14">#REF!</definedName>
    <definedName name="낙찰고산" localSheetId="13">#REF!</definedName>
    <definedName name="낙찰고산" localSheetId="20">#REF!</definedName>
    <definedName name="낙찰고산" localSheetId="19">#REF!</definedName>
    <definedName name="낙찰고산" localSheetId="15">#REF!</definedName>
    <definedName name="낙찰고산" localSheetId="17">#REF!</definedName>
    <definedName name="낙찰고산" localSheetId="16">#REF!</definedName>
    <definedName name="낙찰고산" localSheetId="18">#REF!</definedName>
    <definedName name="낙찰고산">#REF!</definedName>
    <definedName name="낙찰내촌" localSheetId="20">#REF!</definedName>
    <definedName name="낙찰내촌" localSheetId="15">#REF!</definedName>
    <definedName name="낙찰내촌" localSheetId="17">#REF!</definedName>
    <definedName name="낙찰내촌" localSheetId="16">#REF!</definedName>
    <definedName name="낙찰내촌" localSheetId="18">#REF!</definedName>
    <definedName name="낙찰내촌">#REF!</definedName>
    <definedName name="낙찰총괄" localSheetId="20">#REF!</definedName>
    <definedName name="낙찰총괄" localSheetId="15">#REF!</definedName>
    <definedName name="낙찰총괄" localSheetId="17">#REF!</definedName>
    <definedName name="낙찰총괄" localSheetId="16">#REF!</definedName>
    <definedName name="낙찰총괄" localSheetId="18">#REF!</definedName>
    <definedName name="낙찰총괄">#REF!</definedName>
    <definedName name="난반공사" localSheetId="20" hidden="1">{#N/A,#N/A,FALSE,"현장 NCR 분석";#N/A,#N/A,FALSE,"현장품질감사";#N/A,#N/A,FALSE,"현장품질감사"}</definedName>
    <definedName name="난반공사" localSheetId="4" hidden="1">{#N/A,#N/A,FALSE,"현장 NCR 분석";#N/A,#N/A,FALSE,"현장품질감사";#N/A,#N/A,FALSE,"현장품질감사"}</definedName>
    <definedName name="난반공사" hidden="1">{#N/A,#N/A,FALSE,"현장 NCR 분석";#N/A,#N/A,FALSE,"현장품질감사";#N/A,#N/A,FALSE,"현장품질감사"}</definedName>
    <definedName name="날개벽" localSheetId="12">#REF!</definedName>
    <definedName name="날개벽" localSheetId="14">#REF!</definedName>
    <definedName name="날개벽" localSheetId="13">#REF!</definedName>
    <definedName name="날개벽" localSheetId="19">#REF!</definedName>
    <definedName name="날개벽" localSheetId="15">#REF!</definedName>
    <definedName name="날개벽" localSheetId="17">#REF!</definedName>
    <definedName name="날개벽" localSheetId="16">#REF!</definedName>
    <definedName name="날개벽" localSheetId="18">#REF!</definedName>
    <definedName name="날개벽">#REF!</definedName>
    <definedName name="날개벽기초" localSheetId="12">#REF!</definedName>
    <definedName name="날개벽기초" localSheetId="14">#REF!</definedName>
    <definedName name="날개벽기초" localSheetId="13">#REF!</definedName>
    <definedName name="날개벽기초" localSheetId="19">#REF!</definedName>
    <definedName name="날개벽기초" localSheetId="15">#REF!</definedName>
    <definedName name="날개벽기초" localSheetId="17">#REF!</definedName>
    <definedName name="날개벽기초" localSheetId="16">#REF!</definedName>
    <definedName name="날개벽기초" localSheetId="18">#REF!</definedName>
    <definedName name="날개벽기초">#REF!</definedName>
    <definedName name="날짜" localSheetId="12">#REF!</definedName>
    <definedName name="날짜" localSheetId="14">#REF!</definedName>
    <definedName name="날짜" localSheetId="13">#REF!</definedName>
    <definedName name="날짜" localSheetId="19">#REF!</definedName>
    <definedName name="날짜" localSheetId="15">#REF!</definedName>
    <definedName name="날짜" localSheetId="17">#REF!</definedName>
    <definedName name="날짜" localSheetId="16">#REF!</definedName>
    <definedName name="날짜" localSheetId="18">#REF!</definedName>
    <definedName name="날짜">#REF!</definedName>
    <definedName name="남산1호">#REF!</definedName>
    <definedName name="남산2호">#REF!</definedName>
    <definedName name="남천H1.2">#REF!</definedName>
    <definedName name="내">#N/A</definedName>
    <definedName name="내구공감율" localSheetId="12">#REF!</definedName>
    <definedName name="내구공감율" localSheetId="14">#REF!</definedName>
    <definedName name="내구공감율" localSheetId="13">#REF!</definedName>
    <definedName name="내구공감율" localSheetId="19">#REF!</definedName>
    <definedName name="내구공감율">#REF!</definedName>
    <definedName name="내구기본율" localSheetId="12">#REF!</definedName>
    <definedName name="내구기본율" localSheetId="14">#REF!</definedName>
    <definedName name="내구기본율" localSheetId="13">#REF!</definedName>
    <definedName name="내구기본율" localSheetId="19">#REF!</definedName>
    <definedName name="내구기본율">#REF!</definedName>
    <definedName name="내구사업율" localSheetId="12">#REF!</definedName>
    <definedName name="내구사업율" localSheetId="14">#REF!</definedName>
    <definedName name="내구사업율" localSheetId="13">#REF!</definedName>
    <definedName name="내구사업율" localSheetId="19">#REF!</definedName>
    <definedName name="내구사업율">#REF!</definedName>
    <definedName name="내구세부율">#REF!</definedName>
    <definedName name="내선전공001">#REF!</definedName>
    <definedName name="내선전공002">#REF!</definedName>
    <definedName name="내선전공011">#REF!</definedName>
    <definedName name="내선전공982">#REF!</definedName>
    <definedName name="내선전공991">#REF!</definedName>
    <definedName name="내선전공992">#REF!</definedName>
    <definedName name="내업CAPA" localSheetId="20" hidden="1">{#N/A,#N/A,TRUE,"LOADCOVE";#N/A,#N/A,TRUE,"PAGE001";#N/A,#N/A,TRUE,"PAGE002";#N/A,#N/A,TRUE,"PAGE003";#N/A,#N/A,TRUE,"PAGE004";#N/A,#N/A,TRUE,"PAGE005";#N/A,#N/A,TRUE,"PAGE006";#N/A,#N/A,TRUE,"PAGE007";#N/A,#N/A,TRUE,"PAGE008";#N/A,#N/A,TRUE,"PAGE009";#N/A,#N/A,TRUE,"PAGE010";#N/A,#N/A,TRUE,"PAGE011";#N/A,#N/A,TRUE,"PAGE012";#N/A,#N/A,TRUE,"PAGE013"}</definedName>
    <definedName name="내업CAPA" localSheetId="4" hidden="1">{#N/A,#N/A,TRUE,"LOADCOVE";#N/A,#N/A,TRUE,"PAGE001";#N/A,#N/A,TRUE,"PAGE002";#N/A,#N/A,TRUE,"PAGE003";#N/A,#N/A,TRUE,"PAGE004";#N/A,#N/A,TRUE,"PAGE005";#N/A,#N/A,TRUE,"PAGE006";#N/A,#N/A,TRUE,"PAGE007";#N/A,#N/A,TRUE,"PAGE008";#N/A,#N/A,TRUE,"PAGE009";#N/A,#N/A,TRUE,"PAGE010";#N/A,#N/A,TRUE,"PAGE011";#N/A,#N/A,TRUE,"PAGE012";#N/A,#N/A,TRUE,"PAGE013"}</definedName>
    <definedName name="내업CAPA" hidden="1">{#N/A,#N/A,TRUE,"LOADCOVE";#N/A,#N/A,TRUE,"PAGE001";#N/A,#N/A,TRUE,"PAGE002";#N/A,#N/A,TRUE,"PAGE003";#N/A,#N/A,TRUE,"PAGE004";#N/A,#N/A,TRUE,"PAGE005";#N/A,#N/A,TRUE,"PAGE006";#N/A,#N/A,TRUE,"PAGE007";#N/A,#N/A,TRUE,"PAGE008";#N/A,#N/A,TRUE,"PAGE009";#N/A,#N/A,TRUE,"PAGE010";#N/A,#N/A,TRUE,"PAGE011";#N/A,#N/A,TRUE,"PAGE012";#N/A,#N/A,TRUE,"PAGE013"}</definedName>
    <definedName name="내역" localSheetId="12" hidden="1">{"SJ - 기본 보기",#N/A,FALSE,"공사별 외주견적"}</definedName>
    <definedName name="내역" localSheetId="14" hidden="1">{"SJ - 기본 보기",#N/A,FALSE,"공사별 외주견적"}</definedName>
    <definedName name="내역" localSheetId="13" hidden="1">{"SJ - 기본 보기",#N/A,FALSE,"공사별 외주견적"}</definedName>
    <definedName name="내역" localSheetId="20" hidden="1">{"SJ - 기본 보기",#N/A,FALSE,"공사별 외주견적"}</definedName>
    <definedName name="내역" localSheetId="22" hidden="1">{"SJ - 기본 보기",#N/A,FALSE,"공사별 외주견적"}</definedName>
    <definedName name="내역" localSheetId="25" hidden="1">{"SJ - 기본 보기",#N/A,FALSE,"공사별 외주견적"}</definedName>
    <definedName name="내역" localSheetId="19" hidden="1">{"SJ - 기본 보기",#N/A,FALSE,"공사별 외주견적"}</definedName>
    <definedName name="내역" localSheetId="15" hidden="1">{"SJ - 기본 보기",#N/A,FALSE,"공사별 외주견적"}</definedName>
    <definedName name="내역" localSheetId="17" hidden="1">{"SJ - 기본 보기",#N/A,FALSE,"공사별 외주견적"}</definedName>
    <definedName name="내역" localSheetId="16" hidden="1">{"SJ - 기본 보기",#N/A,FALSE,"공사별 외주견적"}</definedName>
    <definedName name="내역" localSheetId="18" hidden="1">{"SJ - 기본 보기",#N/A,FALSE,"공사별 외주견적"}</definedName>
    <definedName name="내역" localSheetId="4" hidden="1">{"SJ - 기본 보기",#N/A,FALSE,"공사별 외주견적"}</definedName>
    <definedName name="내역" hidden="1">{"SJ - 기본 보기",#N/A,FALSE,"공사별 외주견적"}</definedName>
    <definedName name="내역1">#REF!</definedName>
    <definedName name="내역2">#REF!</definedName>
    <definedName name="내역분석" localSheetId="20" hidden="1">{"'장비'!$A$3:$M$12"}</definedName>
    <definedName name="내역분석" localSheetId="4" hidden="1">{"'장비'!$A$3:$M$12"}</definedName>
    <definedName name="내역분석" hidden="1">{"'장비'!$A$3:$M$12"}</definedName>
    <definedName name="내역서" localSheetId="12">#REF!</definedName>
    <definedName name="내역서" localSheetId="14">#REF!</definedName>
    <definedName name="내역서" localSheetId="13">#REF!</definedName>
    <definedName name="내역서" localSheetId="19">#REF!</definedName>
    <definedName name="내역서" localSheetId="15">#REF!</definedName>
    <definedName name="내역서" localSheetId="17">#REF!</definedName>
    <definedName name="내역서" localSheetId="16">#REF!</definedName>
    <definedName name="내역서" localSheetId="18">#REF!</definedName>
    <definedName name="내역서">#REF!</definedName>
    <definedName name="내역서1">#REF!</definedName>
    <definedName name="내역서갑지" localSheetId="20" hidden="1">{#N/A,#N/A,FALSE,"전력간선"}</definedName>
    <definedName name="내역서갑지" localSheetId="4" hidden="1">{#N/A,#N/A,FALSE,"전력간선"}</definedName>
    <definedName name="내역서갑지" hidden="1">{#N/A,#N/A,FALSE,"전력간선"}</definedName>
    <definedName name="내역서갑지1" localSheetId="20" hidden="1">{#N/A,#N/A,FALSE,"전력간선"}</definedName>
    <definedName name="내역서갑지1" localSheetId="4" hidden="1">{#N/A,#N/A,FALSE,"전력간선"}</definedName>
    <definedName name="내역서갑지1" hidden="1">{#N/A,#N/A,FALSE,"전력간선"}</definedName>
    <definedName name="내역서갑지2" localSheetId="20" hidden="1">{#N/A,#N/A,FALSE,"전력간선"}</definedName>
    <definedName name="내역서갑지2" localSheetId="4" hidden="1">{#N/A,#N/A,FALSE,"전력간선"}</definedName>
    <definedName name="내역서갑지2" hidden="1">{#N/A,#N/A,FALSE,"전력간선"}</definedName>
    <definedName name="내역서갑지3" localSheetId="20" hidden="1">{#N/A,#N/A,FALSE,"전력간선"}</definedName>
    <definedName name="내역서갑지3" localSheetId="4" hidden="1">{#N/A,#N/A,FALSE,"전력간선"}</definedName>
    <definedName name="내역서갑지3" hidden="1">{#N/A,#N/A,FALSE,"전력간선"}</definedName>
    <definedName name="내역서갑지4" localSheetId="20" hidden="1">{#N/A,#N/A,FALSE,"전력간선"}</definedName>
    <definedName name="내역서갑지4" localSheetId="4" hidden="1">{#N/A,#N/A,FALSE,"전력간선"}</definedName>
    <definedName name="내역서갑지4" hidden="1">{#N/A,#N/A,FALSE,"전력간선"}</definedName>
    <definedName name="내역서갑지5" localSheetId="20" hidden="1">{#N/A,#N/A,FALSE,"전력간선"}</definedName>
    <definedName name="내역서갑지5" localSheetId="4" hidden="1">{#N/A,#N/A,FALSE,"전력간선"}</definedName>
    <definedName name="내역서갑지5" hidden="1">{#N/A,#N/A,FALSE,"전력간선"}</definedName>
    <definedName name="내역서갑지6" localSheetId="20" hidden="1">{#N/A,#N/A,FALSE,"전력간선"}</definedName>
    <definedName name="내역서갑지6" localSheetId="4" hidden="1">{#N/A,#N/A,FALSE,"전력간선"}</definedName>
    <definedName name="내역서갑지6" hidden="1">{#N/A,#N/A,FALSE,"전력간선"}</definedName>
    <definedName name="내역서갑지7" localSheetId="20" hidden="1">{#N/A,#N/A,FALSE,"전력간선"}</definedName>
    <definedName name="내역서갑지7" localSheetId="4" hidden="1">{#N/A,#N/A,FALSE,"전력간선"}</definedName>
    <definedName name="내역서갑지7" hidden="1">{#N/A,#N/A,FALSE,"전력간선"}</definedName>
    <definedName name="내역서갑지8" localSheetId="20" hidden="1">{#N/A,#N/A,FALSE,"전력간선"}</definedName>
    <definedName name="내역서갑지8" localSheetId="4" hidden="1">{#N/A,#N/A,FALSE,"전력간선"}</definedName>
    <definedName name="내역서갑지8" hidden="1">{#N/A,#N/A,FALSE,"전력간선"}</definedName>
    <definedName name="내역서갑지9" localSheetId="20" hidden="1">{#N/A,#N/A,FALSE,"전력간선"}</definedName>
    <definedName name="내역서갑지9" localSheetId="4" hidden="1">{#N/A,#N/A,FALSE,"전력간선"}</definedName>
    <definedName name="내역서갑지9" hidden="1">{#N/A,#N/A,FALSE,"전력간선"}</definedName>
    <definedName name="내역서임" localSheetId="20" hidden="1">{#N/A,#N/A,FALSE,"현장 NCR 분석";#N/A,#N/A,FALSE,"현장품질감사";#N/A,#N/A,FALSE,"현장품질감사"}</definedName>
    <definedName name="내역서임" localSheetId="4" hidden="1">{#N/A,#N/A,FALSE,"현장 NCR 분석";#N/A,#N/A,FALSE,"현장품질감사";#N/A,#N/A,FALSE,"현장품질감사"}</definedName>
    <definedName name="내역서임" hidden="1">{#N/A,#N/A,FALSE,"현장 NCR 분석";#N/A,#N/A,FALSE,"현장품질감사";#N/A,#N/A,FALSE,"현장품질감사"}</definedName>
    <definedName name="내역수량" hidden="1">#REF!</definedName>
    <definedName name="내용" localSheetId="20" hidden="1">{#N/A,#N/A,FALSE,"현장 NCR 분석";#N/A,#N/A,FALSE,"현장품질감사";#N/A,#N/A,FALSE,"현장품질감사"}</definedName>
    <definedName name="내용" localSheetId="4" hidden="1">{#N/A,#N/A,FALSE,"현장 NCR 분석";#N/A,#N/A,FALSE,"현장품질감사";#N/A,#N/A,FALSE,"현장품질감사"}</definedName>
    <definedName name="내용" hidden="1">{#N/A,#N/A,FALSE,"현장 NCR 분석";#N/A,#N/A,FALSE,"현장품질감사";#N/A,#N/A,FALSE,"현장품질감사"}</definedName>
    <definedName name="내장공001" localSheetId="12">#REF!</definedName>
    <definedName name="내장공001" localSheetId="14">#REF!</definedName>
    <definedName name="내장공001" localSheetId="13">#REF!</definedName>
    <definedName name="내장공001" localSheetId="19">#REF!</definedName>
    <definedName name="내장공001" localSheetId="15">#REF!</definedName>
    <definedName name="내장공001" localSheetId="17">#REF!</definedName>
    <definedName name="내장공001" localSheetId="16">#REF!</definedName>
    <definedName name="내장공001" localSheetId="18">#REF!</definedName>
    <definedName name="내장공001">#REF!</definedName>
    <definedName name="내장공002" localSheetId="12">#REF!</definedName>
    <definedName name="내장공002" localSheetId="14">#REF!</definedName>
    <definedName name="내장공002" localSheetId="13">#REF!</definedName>
    <definedName name="내장공002" localSheetId="19">#REF!</definedName>
    <definedName name="내장공002" localSheetId="15">#REF!</definedName>
    <definedName name="내장공002" localSheetId="17">#REF!</definedName>
    <definedName name="내장공002" localSheetId="16">#REF!</definedName>
    <definedName name="내장공002" localSheetId="18">#REF!</definedName>
    <definedName name="내장공002">#REF!</definedName>
    <definedName name="내장공011" localSheetId="12">#REF!</definedName>
    <definedName name="내장공011" localSheetId="14">#REF!</definedName>
    <definedName name="내장공011" localSheetId="13">#REF!</definedName>
    <definedName name="내장공011" localSheetId="19">#REF!</definedName>
    <definedName name="내장공011" localSheetId="15">#REF!</definedName>
    <definedName name="내장공011" localSheetId="17">#REF!</definedName>
    <definedName name="내장공011" localSheetId="16">#REF!</definedName>
    <definedName name="내장공011" localSheetId="18">#REF!</definedName>
    <definedName name="내장공011">#REF!</definedName>
    <definedName name="내장공982">#REF!</definedName>
    <definedName name="내장공991">#REF!</definedName>
    <definedName name="내장공992">#REF!</definedName>
    <definedName name="내진">#REF!</definedName>
    <definedName name="낵역4">#REF!</definedName>
    <definedName name="너">#REF!</definedName>
    <definedName name="너는알아" localSheetId="20" hidden="1">{#N/A,#N/A,FALSE,"현장 NCR 분석";#N/A,#N/A,FALSE,"현장품질감사";#N/A,#N/A,FALSE,"현장품질감사"}</definedName>
    <definedName name="너는알아" localSheetId="4" hidden="1">{#N/A,#N/A,FALSE,"현장 NCR 분석";#N/A,#N/A,FALSE,"현장품질감사";#N/A,#N/A,FALSE,"현장품질감사"}</definedName>
    <definedName name="너는알아" hidden="1">{#N/A,#N/A,FALSE,"현장 NCR 분석";#N/A,#N/A,FALSE,"현장품질감사";#N/A,#N/A,FALSE,"현장품질감사"}</definedName>
    <definedName name="넘기시고" localSheetId="20" hidden="1">{#N/A,#N/A,FALSE,"2~8번"}</definedName>
    <definedName name="넘기시고" localSheetId="4" hidden="1">{#N/A,#N/A,FALSE,"2~8번"}</definedName>
    <definedName name="넘기시고" hidden="1">{#N/A,#N/A,FALSE,"2~8번"}</definedName>
    <definedName name="노" localSheetId="20" hidden="1">{#N/A,#N/A,FALSE,"현장 NCR 분석";#N/A,#N/A,FALSE,"현장품질감사";#N/A,#N/A,FALSE,"현장품질감사"}</definedName>
    <definedName name="노" localSheetId="4" hidden="1">{#N/A,#N/A,FALSE,"현장 NCR 분석";#N/A,#N/A,FALSE,"현장품질감사";#N/A,#N/A,FALSE,"현장품질감사"}</definedName>
    <definedName name="노" hidden="1">{#N/A,#N/A,FALSE,"현장 NCR 분석";#N/A,#N/A,FALSE,"현장품질감사";#N/A,#N/A,FALSE,"현장품질감사"}</definedName>
    <definedName name="노곡1호" localSheetId="12">#REF!</definedName>
    <definedName name="노곡1호" localSheetId="14">#REF!</definedName>
    <definedName name="노곡1호" localSheetId="13">#REF!</definedName>
    <definedName name="노곡1호" localSheetId="19">#REF!</definedName>
    <definedName name="노곡1호" localSheetId="15">#REF!</definedName>
    <definedName name="노곡1호" localSheetId="17">#REF!</definedName>
    <definedName name="노곡1호" localSheetId="16">#REF!</definedName>
    <definedName name="노곡1호" localSheetId="18">#REF!</definedName>
    <definedName name="노곡1호">#REF!</definedName>
    <definedName name="노곡2호" localSheetId="12">#REF!</definedName>
    <definedName name="노곡2호" localSheetId="14">#REF!</definedName>
    <definedName name="노곡2호" localSheetId="13">#REF!</definedName>
    <definedName name="노곡2호" localSheetId="19">#REF!</definedName>
    <definedName name="노곡2호" localSheetId="15">#REF!</definedName>
    <definedName name="노곡2호" localSheetId="17">#REF!</definedName>
    <definedName name="노곡2호" localSheetId="16">#REF!</definedName>
    <definedName name="노곡2호" localSheetId="18">#REF!</definedName>
    <definedName name="노곡2호">#REF!</definedName>
    <definedName name="노곡3호" localSheetId="12">#REF!</definedName>
    <definedName name="노곡3호" localSheetId="14">#REF!</definedName>
    <definedName name="노곡3호" localSheetId="13">#REF!</definedName>
    <definedName name="노곡3호" localSheetId="19">#REF!</definedName>
    <definedName name="노곡3호" localSheetId="15">#REF!</definedName>
    <definedName name="노곡3호" localSheetId="17">#REF!</definedName>
    <definedName name="노곡3호" localSheetId="16">#REF!</definedName>
    <definedName name="노곡3호" localSheetId="18">#REF!</definedName>
    <definedName name="노곡3호">#REF!</definedName>
    <definedName name="노곡4호">#REF!</definedName>
    <definedName name="노르웨이R12" localSheetId="12">#REF!</definedName>
    <definedName name="노르웨이R12" localSheetId="14">#REF!</definedName>
    <definedName name="노르웨이R12" localSheetId="13">#REF!</definedName>
    <definedName name="노르웨이R12" localSheetId="19">#REF!</definedName>
    <definedName name="노르웨이R12">[35]데이타!$E$90</definedName>
    <definedName name="노르웨이R15" localSheetId="12">#REF!</definedName>
    <definedName name="노르웨이R15" localSheetId="14">#REF!</definedName>
    <definedName name="노르웨이R15" localSheetId="13">#REF!</definedName>
    <definedName name="노르웨이R15" localSheetId="19">#REF!</definedName>
    <definedName name="노르웨이R15">[35]데이타!$E$91</definedName>
    <definedName name="노르웨이R4" localSheetId="12">#REF!</definedName>
    <definedName name="노르웨이R4" localSheetId="14">#REF!</definedName>
    <definedName name="노르웨이R4" localSheetId="13">#REF!</definedName>
    <definedName name="노르웨이R4" localSheetId="19">#REF!</definedName>
    <definedName name="노르웨이R4">[35]데이타!$E$86</definedName>
    <definedName name="노르웨이R5" localSheetId="12">#REF!</definedName>
    <definedName name="노르웨이R5" localSheetId="14">#REF!</definedName>
    <definedName name="노르웨이R5" localSheetId="13">#REF!</definedName>
    <definedName name="노르웨이R5" localSheetId="19">#REF!</definedName>
    <definedName name="노르웨이R5">[35]데이타!$E$87</definedName>
    <definedName name="노르웨이R6" localSheetId="12">#REF!</definedName>
    <definedName name="노르웨이R6" localSheetId="14">#REF!</definedName>
    <definedName name="노르웨이R6" localSheetId="13">#REF!</definedName>
    <definedName name="노르웨이R6" localSheetId="19">#REF!</definedName>
    <definedName name="노르웨이R6">[35]데이타!$E$88</definedName>
    <definedName name="노르웨이R8" localSheetId="12">#REF!</definedName>
    <definedName name="노르웨이R8" localSheetId="14">#REF!</definedName>
    <definedName name="노르웨이R8" localSheetId="13">#REF!</definedName>
    <definedName name="노르웨이R8" localSheetId="19">#REF!</definedName>
    <definedName name="노르웨이R8">[35]데이타!$E$89</definedName>
    <definedName name="노무비" localSheetId="12">#REF!</definedName>
    <definedName name="노무비" localSheetId="14">#REF!</definedName>
    <definedName name="노무비" localSheetId="13">#REF!</definedName>
    <definedName name="노무비" localSheetId="20">#REF!</definedName>
    <definedName name="노무비" localSheetId="19">#REF!</definedName>
    <definedName name="노무비" localSheetId="15">#REF!</definedName>
    <definedName name="노무비" localSheetId="17">#REF!</definedName>
    <definedName name="노무비" localSheetId="16">#REF!</definedName>
    <definedName name="노무비" localSheetId="18">#REF!</definedName>
    <definedName name="노무비">#REF!</definedName>
    <definedName name="노무비1" localSheetId="12">#REF!</definedName>
    <definedName name="노무비1" localSheetId="14">#REF!</definedName>
    <definedName name="노무비1" localSheetId="13">#REF!</definedName>
    <definedName name="노무비1" localSheetId="19">#REF!</definedName>
    <definedName name="노무비1">[51]수목표준대가!$J:$J</definedName>
    <definedName name="노무비금액" localSheetId="12">#REF!</definedName>
    <definedName name="노무비금액" localSheetId="14">#REF!</definedName>
    <definedName name="노무비금액" localSheetId="13">#REF!</definedName>
    <definedName name="노무비금액" localSheetId="20">#REF!</definedName>
    <definedName name="노무비금액" localSheetId="19">#REF!</definedName>
    <definedName name="노무비금액" localSheetId="15">#REF!</definedName>
    <definedName name="노무비금액" localSheetId="17">#REF!</definedName>
    <definedName name="노무비금액" localSheetId="16">#REF!</definedName>
    <definedName name="노무비금액" localSheetId="18">#REF!</definedName>
    <definedName name="노무비금액">#REF!</definedName>
    <definedName name="노무비단가" localSheetId="20">#REF!</definedName>
    <definedName name="노무비단가" localSheetId="15">#REF!</definedName>
    <definedName name="노무비단가" localSheetId="17">#REF!</definedName>
    <definedName name="노무비단가" localSheetId="16">#REF!</definedName>
    <definedName name="노무비단가" localSheetId="18">#REF!</definedName>
    <definedName name="노무비단가">#REF!</definedName>
    <definedName name="노상준비공" localSheetId="20">#REF!</definedName>
    <definedName name="노상준비공" localSheetId="15">#REF!</definedName>
    <definedName name="노상준비공" localSheetId="17">#REF!</definedName>
    <definedName name="노상준비공" localSheetId="16">#REF!</definedName>
    <definedName name="노상준비공" localSheetId="18">#REF!</definedName>
    <definedName name="노상준비공">#REF!</definedName>
    <definedName name="노임">#REF!</definedName>
    <definedName name="노임단가" localSheetId="12">#REF!</definedName>
    <definedName name="노임단가" localSheetId="14">#REF!</definedName>
    <definedName name="노임단가" localSheetId="13">#REF!</definedName>
    <definedName name="노임단가" localSheetId="19">#REF!</definedName>
    <definedName name="노임단가" hidden="1">0</definedName>
    <definedName name="노임단가9월" hidden="1">#REF!</definedName>
    <definedName name="노즐공001">#REF!</definedName>
    <definedName name="노즐공002">#REF!</definedName>
    <definedName name="노즐공011">#REF!</definedName>
    <definedName name="노즐공982">#REF!</definedName>
    <definedName name="노즐공991">#REF!</definedName>
    <definedName name="노즐공992">#REF!</definedName>
    <definedName name="노출직부">#REF!</definedName>
    <definedName name="노트북" localSheetId="20" hidden="1">{#N/A,#N/A,FALSE,"현장 NCR 분석";#N/A,#N/A,FALSE,"현장품질감사";#N/A,#N/A,FALSE,"현장품질감사"}</definedName>
    <definedName name="노트북" localSheetId="4" hidden="1">{#N/A,#N/A,FALSE,"현장 NCR 분석";#N/A,#N/A,FALSE,"현장품질감사";#N/A,#N/A,FALSE,"현장품질감사"}</definedName>
    <definedName name="노트북" hidden="1">{#N/A,#N/A,FALSE,"현장 NCR 분석";#N/A,#N/A,FALSE,"현장품질감사";#N/A,#N/A,FALSE,"현장품질감사"}</definedName>
    <definedName name="녹" localSheetId="12">#REF!</definedName>
    <definedName name="녹" localSheetId="14">#REF!</definedName>
    <definedName name="녹" localSheetId="13">#REF!</definedName>
    <definedName name="녹" localSheetId="19">#REF!</definedName>
    <definedName name="녹" localSheetId="15">#REF!</definedName>
    <definedName name="녹" localSheetId="17">#REF!</definedName>
    <definedName name="녹" localSheetId="16">#REF!</definedName>
    <definedName name="녹" localSheetId="18">#REF!</definedName>
    <definedName name="녹">#REF!</definedName>
    <definedName name="녹막이경" localSheetId="12">#REF!</definedName>
    <definedName name="녹막이경" localSheetId="14">#REF!</definedName>
    <definedName name="녹막이경" localSheetId="13">#REF!</definedName>
    <definedName name="녹막이경" localSheetId="19">#REF!</definedName>
    <definedName name="녹막이경" localSheetId="15">[38]관급자재대!#REF!</definedName>
    <definedName name="녹막이경" localSheetId="17">[38]관급자재대!#REF!</definedName>
    <definedName name="녹막이경" localSheetId="16">[38]관급자재대!#REF!</definedName>
    <definedName name="녹막이경" localSheetId="18">[38]관급자재대!#REF!</definedName>
    <definedName name="녹막이경">[38]관급자재대!#REF!</definedName>
    <definedName name="녹막이노" localSheetId="12">#REF!</definedName>
    <definedName name="녹막이노" localSheetId="14">#REF!</definedName>
    <definedName name="녹막이노" localSheetId="13">#REF!</definedName>
    <definedName name="녹막이노" localSheetId="19">#REF!</definedName>
    <definedName name="녹막이노" localSheetId="15">[38]관급자재대!#REF!</definedName>
    <definedName name="녹막이노" localSheetId="17">[38]관급자재대!#REF!</definedName>
    <definedName name="녹막이노" localSheetId="16">[38]관급자재대!#REF!</definedName>
    <definedName name="녹막이노" localSheetId="18">[38]관급자재대!#REF!</definedName>
    <definedName name="녹막이노">[38]관급자재대!#REF!</definedName>
    <definedName name="녹막이재" localSheetId="12">#REF!</definedName>
    <definedName name="녹막이재" localSheetId="14">#REF!</definedName>
    <definedName name="녹막이재" localSheetId="13">#REF!</definedName>
    <definedName name="녹막이재" localSheetId="19">#REF!</definedName>
    <definedName name="녹막이재" localSheetId="15">[38]관급자재대!#REF!</definedName>
    <definedName name="녹막이재" localSheetId="17">[38]관급자재대!#REF!</definedName>
    <definedName name="녹막이재" localSheetId="16">[38]관급자재대!#REF!</definedName>
    <definedName name="녹막이재" localSheetId="18">[38]관급자재대!#REF!</definedName>
    <definedName name="녹막이재">[38]관급자재대!#REF!</definedName>
    <definedName name="녹막이페인트" localSheetId="12">#REF!</definedName>
    <definedName name="녹막이페인트" localSheetId="14">#REF!</definedName>
    <definedName name="녹막이페인트" localSheetId="13">#REF!</definedName>
    <definedName name="녹막이페인트" localSheetId="20">#REF!</definedName>
    <definedName name="녹막이페인트" localSheetId="19">#REF!</definedName>
    <definedName name="녹막이페인트" localSheetId="15">#REF!</definedName>
    <definedName name="녹막이페인트" localSheetId="17">#REF!</definedName>
    <definedName name="녹막이페인트" localSheetId="16">#REF!</definedName>
    <definedName name="녹막이페인트" localSheetId="18">#REF!</definedName>
    <definedName name="녹막이페인트">#REF!</definedName>
    <definedName name="녹생토" localSheetId="20">#REF!</definedName>
    <definedName name="녹생토" localSheetId="15">#REF!</definedName>
    <definedName name="녹생토" localSheetId="17">#REF!</definedName>
    <definedName name="녹생토" localSheetId="16">#REF!</definedName>
    <definedName name="녹생토" localSheetId="18">#REF!</definedName>
    <definedName name="녹생토">#REF!</definedName>
    <definedName name="농원1호" localSheetId="20">#REF!</definedName>
    <definedName name="농원1호" localSheetId="15">#REF!</definedName>
    <definedName name="농원1호" localSheetId="17">#REF!</definedName>
    <definedName name="농원1호" localSheetId="16">#REF!</definedName>
    <definedName name="농원1호" localSheetId="18">#REF!</definedName>
    <definedName name="농원1호">#REF!</definedName>
    <definedName name="농원2호">#REF!</definedName>
    <definedName name="높1">#REF!</definedName>
    <definedName name="높이300">#REF!</definedName>
    <definedName name="높이350">#REF!</definedName>
    <definedName name="누산수량이동">#REF!</definedName>
    <definedName name="눈오는날">#REF!</definedName>
    <definedName name="눈주목">#REF!</definedName>
    <definedName name="눈주목H0.5">#REF!</definedName>
    <definedName name="눈향L06" localSheetId="12">#REF!</definedName>
    <definedName name="눈향L06" localSheetId="14">#REF!</definedName>
    <definedName name="눈향L06" localSheetId="13">#REF!</definedName>
    <definedName name="눈향L06" localSheetId="19">#REF!</definedName>
    <definedName name="눈향L06">[35]데이타!$E$92</definedName>
    <definedName name="눈향L08" localSheetId="12">#REF!</definedName>
    <definedName name="눈향L08" localSheetId="14">#REF!</definedName>
    <definedName name="눈향L08" localSheetId="13">#REF!</definedName>
    <definedName name="눈향L08" localSheetId="19">#REF!</definedName>
    <definedName name="눈향L08">[35]데이타!$E$93</definedName>
    <definedName name="눈향L10" localSheetId="12">#REF!</definedName>
    <definedName name="눈향L10" localSheetId="14">#REF!</definedName>
    <definedName name="눈향L10" localSheetId="13">#REF!</definedName>
    <definedName name="눈향L10" localSheetId="19">#REF!</definedName>
    <definedName name="눈향L10">[35]데이타!$E$94</definedName>
    <definedName name="눈향L14" localSheetId="12">#REF!</definedName>
    <definedName name="눈향L14" localSheetId="14">#REF!</definedName>
    <definedName name="눈향L14" localSheetId="13">#REF!</definedName>
    <definedName name="눈향L14" localSheetId="19">#REF!</definedName>
    <definedName name="눈향L14">[35]데이타!$E$95</definedName>
    <definedName name="눈향L20" localSheetId="12">#REF!</definedName>
    <definedName name="눈향L20" localSheetId="14">#REF!</definedName>
    <definedName name="눈향L20" localSheetId="13">#REF!</definedName>
    <definedName name="눈향L20" localSheetId="19">#REF!</definedName>
    <definedName name="눈향L20">[35]데이타!$E$96</definedName>
    <definedName name="눔" localSheetId="12">#REF!</definedName>
    <definedName name="눔" localSheetId="14">#REF!</definedName>
    <definedName name="눔" localSheetId="13">#REF!</definedName>
    <definedName name="눔" localSheetId="20">#REF!</definedName>
    <definedName name="눔" localSheetId="19">#REF!</definedName>
    <definedName name="눔" localSheetId="15">#REF!</definedName>
    <definedName name="눔" localSheetId="17">#REF!</definedName>
    <definedName name="눔" localSheetId="16">#REF!</definedName>
    <definedName name="눔" localSheetId="18">#REF!</definedName>
    <definedName name="눔">#REF!</definedName>
    <definedName name="뉵ㅎㅅㄳㅁ" localSheetId="12" hidden="1">{#N/A,#N/A,FALSE,"혼합골재"}</definedName>
    <definedName name="뉵ㅎㅅㄳㅁ" localSheetId="14" hidden="1">{#N/A,#N/A,FALSE,"혼합골재"}</definedName>
    <definedName name="뉵ㅎㅅㄳㅁ" localSheetId="13" hidden="1">{#N/A,#N/A,FALSE,"혼합골재"}</definedName>
    <definedName name="뉵ㅎㅅㄳㅁ" localSheetId="20" hidden="1">{#N/A,#N/A,FALSE,"혼합골재"}</definedName>
    <definedName name="뉵ㅎㅅㄳㅁ" localSheetId="22" hidden="1">{#N/A,#N/A,FALSE,"혼합골재"}</definedName>
    <definedName name="뉵ㅎㅅㄳㅁ" localSheetId="25" hidden="1">{#N/A,#N/A,FALSE,"혼합골재"}</definedName>
    <definedName name="뉵ㅎㅅㄳㅁ" localSheetId="19" hidden="1">{#N/A,#N/A,FALSE,"혼합골재"}</definedName>
    <definedName name="뉵ㅎㅅㄳㅁ" localSheetId="15" hidden="1">{#N/A,#N/A,FALSE,"혼합골재"}</definedName>
    <definedName name="뉵ㅎㅅㄳㅁ" localSheetId="17" hidden="1">{#N/A,#N/A,FALSE,"혼합골재"}</definedName>
    <definedName name="뉵ㅎㅅㄳㅁ" localSheetId="16" hidden="1">{#N/A,#N/A,FALSE,"혼합골재"}</definedName>
    <definedName name="뉵ㅎㅅㄳㅁ" localSheetId="18" hidden="1">{#N/A,#N/A,FALSE,"혼합골재"}</definedName>
    <definedName name="뉵ㅎㅅㄳㅁ" localSheetId="4" hidden="1">{#N/A,#N/A,FALSE,"혼합골재"}</definedName>
    <definedName name="뉵ㅎㅅㄳㅁ" hidden="1">{#N/A,#N/A,FALSE,"혼합골재"}</definedName>
    <definedName name="느릅R10" localSheetId="12">#REF!</definedName>
    <definedName name="느릅R10" localSheetId="14">#REF!</definedName>
    <definedName name="느릅R10" localSheetId="13">#REF!</definedName>
    <definedName name="느릅R10" localSheetId="19">#REF!</definedName>
    <definedName name="느릅R10">[35]데이타!$E$100</definedName>
    <definedName name="느릅R4" localSheetId="12">#REF!</definedName>
    <definedName name="느릅R4" localSheetId="14">#REF!</definedName>
    <definedName name="느릅R4" localSheetId="13">#REF!</definedName>
    <definedName name="느릅R4" localSheetId="19">#REF!</definedName>
    <definedName name="느릅R4">[35]데이타!$E$97</definedName>
    <definedName name="느릅R5" localSheetId="12">#REF!</definedName>
    <definedName name="느릅R5" localSheetId="14">#REF!</definedName>
    <definedName name="느릅R5" localSheetId="13">#REF!</definedName>
    <definedName name="느릅R5" localSheetId="19">#REF!</definedName>
    <definedName name="느릅R5">[35]데이타!$E$98</definedName>
    <definedName name="느릅R8" localSheetId="12">#REF!</definedName>
    <definedName name="느릅R8" localSheetId="14">#REF!</definedName>
    <definedName name="느릅R8" localSheetId="13">#REF!</definedName>
    <definedName name="느릅R8" localSheetId="19">#REF!</definedName>
    <definedName name="느릅R8">[44]데이타!$E$99</definedName>
    <definedName name="느티R10" localSheetId="12">#REF!</definedName>
    <definedName name="느티R10" localSheetId="14">#REF!</definedName>
    <definedName name="느티R10" localSheetId="13">#REF!</definedName>
    <definedName name="느티R10" localSheetId="19">#REF!</definedName>
    <definedName name="느티R10">[44]데이타!$E$104</definedName>
    <definedName name="느티R12" localSheetId="12">#REF!</definedName>
    <definedName name="느티R12" localSheetId="14">#REF!</definedName>
    <definedName name="느티R12" localSheetId="13">#REF!</definedName>
    <definedName name="느티R12" localSheetId="19">#REF!</definedName>
    <definedName name="느티R12">[35]데이타!$E$105</definedName>
    <definedName name="느티R15" localSheetId="12">#REF!</definedName>
    <definedName name="느티R15" localSheetId="14">#REF!</definedName>
    <definedName name="느티R15" localSheetId="13">#REF!</definedName>
    <definedName name="느티R15" localSheetId="19">#REF!</definedName>
    <definedName name="느티R15">[35]데이타!$E$106</definedName>
    <definedName name="느티R18" localSheetId="12">#REF!</definedName>
    <definedName name="느티R18" localSheetId="14">#REF!</definedName>
    <definedName name="느티R18" localSheetId="13">#REF!</definedName>
    <definedName name="느티R18" localSheetId="19">#REF!</definedName>
    <definedName name="느티R18">[35]데이타!$E$107</definedName>
    <definedName name="느티R20" localSheetId="12">#REF!</definedName>
    <definedName name="느티R20" localSheetId="14">#REF!</definedName>
    <definedName name="느티R20" localSheetId="13">#REF!</definedName>
    <definedName name="느티R20" localSheetId="19">#REF!</definedName>
    <definedName name="느티R20">[35]데이타!$E$108</definedName>
    <definedName name="느티R25" localSheetId="12">#REF!</definedName>
    <definedName name="느티R25" localSheetId="14">#REF!</definedName>
    <definedName name="느티R25" localSheetId="13">#REF!</definedName>
    <definedName name="느티R25" localSheetId="19">#REF!</definedName>
    <definedName name="느티R25">[35]데이타!$E$109</definedName>
    <definedName name="느티R30" localSheetId="12">#REF!</definedName>
    <definedName name="느티R30" localSheetId="14">#REF!</definedName>
    <definedName name="느티R30" localSheetId="13">#REF!</definedName>
    <definedName name="느티R30" localSheetId="19">#REF!</definedName>
    <definedName name="느티R30">[35]데이타!$E$110</definedName>
    <definedName name="느티R5" localSheetId="12">#REF!</definedName>
    <definedName name="느티R5" localSheetId="14">#REF!</definedName>
    <definedName name="느티R5" localSheetId="13">#REF!</definedName>
    <definedName name="느티R5" localSheetId="19">#REF!</definedName>
    <definedName name="느티R5">[35]데이타!$E$101</definedName>
    <definedName name="느티R6" localSheetId="12">#REF!</definedName>
    <definedName name="느티R6" localSheetId="14">#REF!</definedName>
    <definedName name="느티R6" localSheetId="13">#REF!</definedName>
    <definedName name="느티R6" localSheetId="19">#REF!</definedName>
    <definedName name="느티R6">[35]데이타!$E$102</definedName>
    <definedName name="느티R8" localSheetId="12">#REF!</definedName>
    <definedName name="느티R8" localSheetId="14">#REF!</definedName>
    <definedName name="느티R8" localSheetId="13">#REF!</definedName>
    <definedName name="느티R8" localSheetId="19">#REF!</definedName>
    <definedName name="느티R8">[35]데이타!$E$103</definedName>
    <definedName name="느티나무" localSheetId="12">#REF!</definedName>
    <definedName name="느티나무" localSheetId="14">#REF!</definedName>
    <definedName name="느티나무" localSheetId="13">#REF!</definedName>
    <definedName name="느티나무" localSheetId="20">#REF!</definedName>
    <definedName name="느티나무" localSheetId="19">#REF!</definedName>
    <definedName name="느티나무" localSheetId="15">#REF!</definedName>
    <definedName name="느티나무" localSheetId="17">#REF!</definedName>
    <definedName name="느티나무" localSheetId="16">#REF!</definedName>
    <definedName name="느티나무" localSheetId="18">#REF!</definedName>
    <definedName name="느티나무">#REF!</definedName>
    <definedName name="느티나무H4.0xR12" localSheetId="20">#REF!</definedName>
    <definedName name="느티나무H4.0xR12" localSheetId="15">#REF!</definedName>
    <definedName name="느티나무H4.0xR12" localSheetId="17">#REF!</definedName>
    <definedName name="느티나무H4.0xR12" localSheetId="16">#REF!</definedName>
    <definedName name="느티나무H4.0xR12" localSheetId="18">#REF!</definedName>
    <definedName name="느티나무H4.0xR12">#REF!</definedName>
    <definedName name="느티나무H4.5xR20" localSheetId="20">#REF!</definedName>
    <definedName name="느티나무H4.5xR20" localSheetId="15">#REF!</definedName>
    <definedName name="느티나무H4.5xR20" localSheetId="17">#REF!</definedName>
    <definedName name="느티나무H4.5xR20" localSheetId="16">#REF!</definedName>
    <definedName name="느티나무H4.5xR20" localSheetId="18">#REF!</definedName>
    <definedName name="느티나무H4.5xR20">#REF!</definedName>
    <definedName name="느티나무H4.5xR25">#REF!</definedName>
    <definedName name="능소화R2" localSheetId="12">#REF!</definedName>
    <definedName name="능소화R2" localSheetId="14">#REF!</definedName>
    <definedName name="능소화R2" localSheetId="13">#REF!</definedName>
    <definedName name="능소화R2" localSheetId="19">#REF!</definedName>
    <definedName name="능소화R2">[35]데이타!$E$111</definedName>
    <definedName name="능소화R4" localSheetId="12">#REF!</definedName>
    <definedName name="능소화R4" localSheetId="14">#REF!</definedName>
    <definedName name="능소화R4" localSheetId="13">#REF!</definedName>
    <definedName name="능소화R4" localSheetId="19">#REF!</definedName>
    <definedName name="능소화R4">[35]데이타!$E$112</definedName>
    <definedName name="능소화R6" localSheetId="12">#REF!</definedName>
    <definedName name="능소화R6" localSheetId="14">#REF!</definedName>
    <definedName name="능소화R6" localSheetId="13">#REF!</definedName>
    <definedName name="능소화R6" localSheetId="19">#REF!</definedName>
    <definedName name="능소화R6">[35]데이타!$E$113</definedName>
    <definedName name="ㄶ" localSheetId="12">#REF!</definedName>
    <definedName name="ㄶ" localSheetId="14">#REF!</definedName>
    <definedName name="ㄶ" localSheetId="13">#REF!</definedName>
    <definedName name="ㄶ" localSheetId="20">#REF!</definedName>
    <definedName name="ㄶ" localSheetId="19">#REF!</definedName>
    <definedName name="ㄶ" localSheetId="15">#REF!</definedName>
    <definedName name="ㄶ" localSheetId="17">#REF!</definedName>
    <definedName name="ㄶ" localSheetId="16">#REF!</definedName>
    <definedName name="ㄶ" localSheetId="18">#REF!</definedName>
    <definedName name="ㄶ">#REF!</definedName>
    <definedName name="ㄶㄶㄴㅇㄹ" localSheetId="12">BlankMacro1</definedName>
    <definedName name="ㄶㄶㄴㅇㄹ" localSheetId="14">BlankMacro1</definedName>
    <definedName name="ㄶㄶㄴㅇㄹ" localSheetId="13">BlankMacro1</definedName>
    <definedName name="ㄶㄶㄴㅇㄹ" localSheetId="20">BlankMacro1</definedName>
    <definedName name="ㄶㄶㄴㅇㄹ" localSheetId="19">BlankMacro1</definedName>
    <definedName name="ㄶㄶㄴㅇㄹ" localSheetId="15">BlankMacro1</definedName>
    <definedName name="ㄶㄶㄴㅇㄹ" localSheetId="17">BlankMacro1</definedName>
    <definedName name="ㄶㄶㄴㅇㄹ" localSheetId="16">BlankMacro1</definedName>
    <definedName name="ㄶㄶㄴㅇㄹ" localSheetId="18">BlankMacro1</definedName>
    <definedName name="ㄶㄶㄴㅇㄹ" localSheetId="4">BlankMacro1</definedName>
    <definedName name="ㄶㄶㄴㅇㄹ">BlankMacro1</definedName>
    <definedName name="ㄷ" localSheetId="12" hidden="1">{#N/A,#N/A,FALSE,"2~8번"}</definedName>
    <definedName name="ㄷ" localSheetId="14" hidden="1">{#N/A,#N/A,FALSE,"2~8번"}</definedName>
    <definedName name="ㄷ" localSheetId="13" hidden="1">{#N/A,#N/A,FALSE,"2~8번"}</definedName>
    <definedName name="ㄷ" localSheetId="20" hidden="1">{#N/A,#N/A,FALSE,"2~8번"}</definedName>
    <definedName name="ㄷ" localSheetId="22" hidden="1">{#N/A,#N/A,FALSE,"2~8번"}</definedName>
    <definedName name="ㄷ" localSheetId="19" hidden="1">{#N/A,#N/A,FALSE,"2~8번"}</definedName>
    <definedName name="ㄷ" localSheetId="15" hidden="1">{#N/A,#N/A,FALSE,"2~8번"}</definedName>
    <definedName name="ㄷ" localSheetId="17" hidden="1">{#N/A,#N/A,FALSE,"2~8번"}</definedName>
    <definedName name="ㄷ" localSheetId="16" hidden="1">{#N/A,#N/A,FALSE,"2~8번"}</definedName>
    <definedName name="ㄷ" localSheetId="18" hidden="1">{#N/A,#N/A,FALSE,"2~8번"}</definedName>
    <definedName name="ㄷ" localSheetId="4" hidden="1">{#N/A,#N/A,FALSE,"2~8번"}</definedName>
    <definedName name="ㄷ" hidden="1">{#N/A,#N/A,FALSE,"2~8번"}</definedName>
    <definedName name="ㄷ29">#REF!</definedName>
    <definedName name="ㄷ6ㅓ" localSheetId="20" hidden="1">{"'용역비'!$A$4:$C$8"}</definedName>
    <definedName name="ㄷ6ㅓ" localSheetId="4" hidden="1">{"'용역비'!$A$4:$C$8"}</definedName>
    <definedName name="ㄷ6ㅓ" hidden="1">{"'용역비'!$A$4:$C$8"}</definedName>
    <definedName name="ㄷㄱ" hidden="1">#REF!</definedName>
    <definedName name="ㄷㄱㄱㅈㅍㄷ" localSheetId="12" hidden="1">{#N/A,#N/A,FALSE,"골재소요량";#N/A,#N/A,FALSE,"골재소요량"}</definedName>
    <definedName name="ㄷㄱㄱㅈㅍㄷ" localSheetId="14" hidden="1">{#N/A,#N/A,FALSE,"골재소요량";#N/A,#N/A,FALSE,"골재소요량"}</definedName>
    <definedName name="ㄷㄱㄱㅈㅍㄷ" localSheetId="13" hidden="1">{#N/A,#N/A,FALSE,"골재소요량";#N/A,#N/A,FALSE,"골재소요량"}</definedName>
    <definedName name="ㄷㄱㄱㅈㅍㄷ" localSheetId="20" hidden="1">{#N/A,#N/A,FALSE,"골재소요량";#N/A,#N/A,FALSE,"골재소요량"}</definedName>
    <definedName name="ㄷㄱㄱㅈㅍㄷ" localSheetId="22" hidden="1">{#N/A,#N/A,FALSE,"골재소요량";#N/A,#N/A,FALSE,"골재소요량"}</definedName>
    <definedName name="ㄷㄱㄱㅈㅍㄷ" localSheetId="25" hidden="1">{#N/A,#N/A,FALSE,"골재소요량";#N/A,#N/A,FALSE,"골재소요량"}</definedName>
    <definedName name="ㄷㄱㄱㅈㅍㄷ" localSheetId="19" hidden="1">{#N/A,#N/A,FALSE,"골재소요량";#N/A,#N/A,FALSE,"골재소요량"}</definedName>
    <definedName name="ㄷㄱㄱㅈㅍㄷ" localSheetId="15" hidden="1">{#N/A,#N/A,FALSE,"골재소요량";#N/A,#N/A,FALSE,"골재소요량"}</definedName>
    <definedName name="ㄷㄱㄱㅈㅍㄷ" localSheetId="17" hidden="1">{#N/A,#N/A,FALSE,"골재소요량";#N/A,#N/A,FALSE,"골재소요량"}</definedName>
    <definedName name="ㄷㄱㄱㅈㅍㄷ" localSheetId="16" hidden="1">{#N/A,#N/A,FALSE,"골재소요량";#N/A,#N/A,FALSE,"골재소요량"}</definedName>
    <definedName name="ㄷㄱㄱㅈㅍㄷ" localSheetId="18" hidden="1">{#N/A,#N/A,FALSE,"골재소요량";#N/A,#N/A,FALSE,"골재소요량"}</definedName>
    <definedName name="ㄷㄱㄱㅈㅍㄷ" localSheetId="4" hidden="1">{#N/A,#N/A,FALSE,"골재소요량";#N/A,#N/A,FALSE,"골재소요량"}</definedName>
    <definedName name="ㄷㄱㄱㅈㅍㄷ" hidden="1">{#N/A,#N/A,FALSE,"골재소요량";#N/A,#N/A,FALSE,"골재소요량"}</definedName>
    <definedName name="ㄷㄱㄴㄴㅁ" localSheetId="12" hidden="1">{#N/A,#N/A,FALSE,"단가표지"}</definedName>
    <definedName name="ㄷㄱㄴㄴㅁ" localSheetId="14" hidden="1">{#N/A,#N/A,FALSE,"단가표지"}</definedName>
    <definedName name="ㄷㄱㄴㄴㅁ" localSheetId="13" hidden="1">{#N/A,#N/A,FALSE,"단가표지"}</definedName>
    <definedName name="ㄷㄱㄴㄴㅁ" localSheetId="20" hidden="1">{#N/A,#N/A,FALSE,"단가표지"}</definedName>
    <definedName name="ㄷㄱㄴㄴㅁ" localSheetId="22" hidden="1">{#N/A,#N/A,FALSE,"단가표지"}</definedName>
    <definedName name="ㄷㄱㄴㄴㅁ" localSheetId="25" hidden="1">{#N/A,#N/A,FALSE,"단가표지"}</definedName>
    <definedName name="ㄷㄱㄴㄴㅁ" localSheetId="19" hidden="1">{#N/A,#N/A,FALSE,"단가표지"}</definedName>
    <definedName name="ㄷㄱㄴㄴㅁ" localSheetId="15" hidden="1">{#N/A,#N/A,FALSE,"단가표지"}</definedName>
    <definedName name="ㄷㄱㄴㄴㅁ" localSheetId="17" hidden="1">{#N/A,#N/A,FALSE,"단가표지"}</definedName>
    <definedName name="ㄷㄱㄴㄴㅁ" localSheetId="16" hidden="1">{#N/A,#N/A,FALSE,"단가표지"}</definedName>
    <definedName name="ㄷㄱㄴㄴㅁ" localSheetId="18" hidden="1">{#N/A,#N/A,FALSE,"단가표지"}</definedName>
    <definedName name="ㄷㄱㄴㄴㅁ" localSheetId="4" hidden="1">{#N/A,#N/A,FALSE,"단가표지"}</definedName>
    <definedName name="ㄷㄱㄴㄴㅁ" hidden="1">{#N/A,#N/A,FALSE,"단가표지"}</definedName>
    <definedName name="ㄷㄱㄷ" localSheetId="20" hidden="1">{#N/A,#N/A,FALSE,"전력간선"}</definedName>
    <definedName name="ㄷㄱㄷ" localSheetId="15" hidden="1">{#N/A,#N/A,FALSE,"전력간선"}</definedName>
    <definedName name="ㄷㄱㄷ" localSheetId="17" hidden="1">{#N/A,#N/A,FALSE,"전력간선"}</definedName>
    <definedName name="ㄷㄱㄷ" localSheetId="16" hidden="1">{#N/A,#N/A,FALSE,"전력간선"}</definedName>
    <definedName name="ㄷㄱㄷ" localSheetId="18" hidden="1">{#N/A,#N/A,FALSE,"전력간선"}</definedName>
    <definedName name="ㄷㄱㄷ" localSheetId="4" hidden="1">{#N/A,#N/A,FALSE,"전력간선"}</definedName>
    <definedName name="ㄷㄱㄷ" hidden="1">{#N/A,#N/A,FALSE,"전력간선"}</definedName>
    <definedName name="ㄷㄱㄷㄱㄷㄱ" localSheetId="20" hidden="1">{"'용역비'!$A$4:$C$8"}</definedName>
    <definedName name="ㄷㄱㄷㄱㄷㄱ" localSheetId="4" hidden="1">{"'용역비'!$A$4:$C$8"}</definedName>
    <definedName name="ㄷㄱㄷㄱㄷㄱ" hidden="1">{"'용역비'!$A$4:$C$8"}</definedName>
    <definedName name="ㄷㄱ듀ㅜㅠㅗ" localSheetId="12">#REF!</definedName>
    <definedName name="ㄷㄱ듀ㅜㅠㅗ" localSheetId="14">#REF!</definedName>
    <definedName name="ㄷㄱ듀ㅜㅠㅗ" localSheetId="13">#REF!</definedName>
    <definedName name="ㄷㄱ듀ㅜㅠㅗ" localSheetId="19">#REF!</definedName>
    <definedName name="ㄷㄱ듀ㅜㅠㅗ" localSheetId="15">#REF!</definedName>
    <definedName name="ㄷㄱ듀ㅜㅠㅗ" localSheetId="17">#REF!</definedName>
    <definedName name="ㄷㄱ듀ㅜㅠㅗ" localSheetId="16">#REF!</definedName>
    <definedName name="ㄷㄱ듀ㅜㅠㅗ" localSheetId="18">#REF!</definedName>
    <definedName name="ㄷㄱ듀ㅜㅠㅗ">#REF!</definedName>
    <definedName name="ㄷㄱㅈㅍ" localSheetId="12" hidden="1">{#N/A,#N/A,FALSE,"표지목차"}</definedName>
    <definedName name="ㄷㄱㅈㅍ" localSheetId="14" hidden="1">{#N/A,#N/A,FALSE,"표지목차"}</definedName>
    <definedName name="ㄷㄱㅈㅍ" localSheetId="13" hidden="1">{#N/A,#N/A,FALSE,"표지목차"}</definedName>
    <definedName name="ㄷㄱㅈㅍ" localSheetId="20" hidden="1">{#N/A,#N/A,FALSE,"표지목차"}</definedName>
    <definedName name="ㄷㄱㅈㅍ" localSheetId="22" hidden="1">{#N/A,#N/A,FALSE,"표지목차"}</definedName>
    <definedName name="ㄷㄱㅈㅍ" localSheetId="25" hidden="1">{#N/A,#N/A,FALSE,"표지목차"}</definedName>
    <definedName name="ㄷㄱㅈㅍ" localSheetId="19" hidden="1">{#N/A,#N/A,FALSE,"표지목차"}</definedName>
    <definedName name="ㄷㄱㅈㅍ" localSheetId="15" hidden="1">{#N/A,#N/A,FALSE,"표지목차"}</definedName>
    <definedName name="ㄷㄱㅈㅍ" localSheetId="17" hidden="1">{#N/A,#N/A,FALSE,"표지목차"}</definedName>
    <definedName name="ㄷㄱㅈㅍ" localSheetId="16" hidden="1">{#N/A,#N/A,FALSE,"표지목차"}</definedName>
    <definedName name="ㄷㄱㅈㅍ" localSheetId="18" hidden="1">{#N/A,#N/A,FALSE,"표지목차"}</definedName>
    <definedName name="ㄷㄱㅈㅍ" localSheetId="4" hidden="1">{#N/A,#N/A,FALSE,"표지목차"}</definedName>
    <definedName name="ㄷㄱㅈㅍ" hidden="1">{#N/A,#N/A,FALSE,"표지목차"}</definedName>
    <definedName name="ㄷㄱㅍㄷㄱ뮤" localSheetId="12" hidden="1">{#N/A,#N/A,FALSE,"2~8번"}</definedName>
    <definedName name="ㄷㄱㅍㄷㄱ뮤" localSheetId="14" hidden="1">{#N/A,#N/A,FALSE,"2~8번"}</definedName>
    <definedName name="ㄷㄱㅍㄷㄱ뮤" localSheetId="13" hidden="1">{#N/A,#N/A,FALSE,"2~8번"}</definedName>
    <definedName name="ㄷㄱㅍㄷㄱ뮤" localSheetId="20" hidden="1">{#N/A,#N/A,FALSE,"2~8번"}</definedName>
    <definedName name="ㄷㄱㅍㄷㄱ뮤" localSheetId="22" hidden="1">{#N/A,#N/A,FALSE,"2~8번"}</definedName>
    <definedName name="ㄷㄱㅍㄷㄱ뮤" localSheetId="25" hidden="1">{#N/A,#N/A,FALSE,"2~8번"}</definedName>
    <definedName name="ㄷㄱㅍㄷㄱ뮤" localSheetId="19" hidden="1">{#N/A,#N/A,FALSE,"2~8번"}</definedName>
    <definedName name="ㄷㄱㅍㄷㄱ뮤" localSheetId="15" hidden="1">{#N/A,#N/A,FALSE,"2~8번"}</definedName>
    <definedName name="ㄷㄱㅍㄷㄱ뮤" localSheetId="17" hidden="1">{#N/A,#N/A,FALSE,"2~8번"}</definedName>
    <definedName name="ㄷㄱㅍㄷㄱ뮤" localSheetId="16" hidden="1">{#N/A,#N/A,FALSE,"2~8번"}</definedName>
    <definedName name="ㄷㄱㅍㄷㄱ뮤" localSheetId="18" hidden="1">{#N/A,#N/A,FALSE,"2~8번"}</definedName>
    <definedName name="ㄷㄱㅍㄷㄱ뮤" localSheetId="4" hidden="1">{#N/A,#N/A,FALSE,"2~8번"}</definedName>
    <definedName name="ㄷㄱㅍㄷㄱ뮤" hidden="1">{#N/A,#N/A,FALSE,"2~8번"}</definedName>
    <definedName name="ㄷㄱㅍㅁㄷㄱ" localSheetId="12" hidden="1">{#N/A,#N/A,FALSE,"골재소요량";#N/A,#N/A,FALSE,"골재소요량"}</definedName>
    <definedName name="ㄷㄱㅍㅁㄷㄱ" localSheetId="14" hidden="1">{#N/A,#N/A,FALSE,"골재소요량";#N/A,#N/A,FALSE,"골재소요량"}</definedName>
    <definedName name="ㄷㄱㅍㅁㄷㄱ" localSheetId="13" hidden="1">{#N/A,#N/A,FALSE,"골재소요량";#N/A,#N/A,FALSE,"골재소요량"}</definedName>
    <definedName name="ㄷㄱㅍㅁㄷㄱ" localSheetId="20" hidden="1">{#N/A,#N/A,FALSE,"골재소요량";#N/A,#N/A,FALSE,"골재소요량"}</definedName>
    <definedName name="ㄷㄱㅍㅁㄷㄱ" localSheetId="22" hidden="1">{#N/A,#N/A,FALSE,"골재소요량";#N/A,#N/A,FALSE,"골재소요량"}</definedName>
    <definedName name="ㄷㄱㅍㅁㄷㄱ" localSheetId="25" hidden="1">{#N/A,#N/A,FALSE,"골재소요량";#N/A,#N/A,FALSE,"골재소요량"}</definedName>
    <definedName name="ㄷㄱㅍㅁㄷㄱ" localSheetId="19" hidden="1">{#N/A,#N/A,FALSE,"골재소요량";#N/A,#N/A,FALSE,"골재소요량"}</definedName>
    <definedName name="ㄷㄱㅍㅁㄷㄱ" localSheetId="15" hidden="1">{#N/A,#N/A,FALSE,"골재소요량";#N/A,#N/A,FALSE,"골재소요량"}</definedName>
    <definedName name="ㄷㄱㅍㅁㄷㄱ" localSheetId="17" hidden="1">{#N/A,#N/A,FALSE,"골재소요량";#N/A,#N/A,FALSE,"골재소요량"}</definedName>
    <definedName name="ㄷㄱㅍㅁㄷㄱ" localSheetId="16" hidden="1">{#N/A,#N/A,FALSE,"골재소요량";#N/A,#N/A,FALSE,"골재소요량"}</definedName>
    <definedName name="ㄷㄱㅍㅁㄷㄱ" localSheetId="18" hidden="1">{#N/A,#N/A,FALSE,"골재소요량";#N/A,#N/A,FALSE,"골재소요량"}</definedName>
    <definedName name="ㄷㄱㅍㅁㄷㄱ" localSheetId="4" hidden="1">{#N/A,#N/A,FALSE,"골재소요량";#N/A,#N/A,FALSE,"골재소요량"}</definedName>
    <definedName name="ㄷㄱㅍㅁㄷㄱ" hidden="1">{#N/A,#N/A,FALSE,"골재소요량";#N/A,#N/A,FALSE,"골재소요량"}</definedName>
    <definedName name="ㄷㄴㅁㄱㅇ" localSheetId="12" hidden="1">{#N/A,#N/A,FALSE,"골재소요량";#N/A,#N/A,FALSE,"골재소요량"}</definedName>
    <definedName name="ㄷㄴㅁㄱㅇ" localSheetId="14" hidden="1">{#N/A,#N/A,FALSE,"골재소요량";#N/A,#N/A,FALSE,"골재소요량"}</definedName>
    <definedName name="ㄷㄴㅁㄱㅇ" localSheetId="13" hidden="1">{#N/A,#N/A,FALSE,"골재소요량";#N/A,#N/A,FALSE,"골재소요량"}</definedName>
    <definedName name="ㄷㄴㅁㄱㅇ" localSheetId="20" hidden="1">{#N/A,#N/A,FALSE,"골재소요량";#N/A,#N/A,FALSE,"골재소요량"}</definedName>
    <definedName name="ㄷㄴㅁㄱㅇ" localSheetId="22" hidden="1">{#N/A,#N/A,FALSE,"골재소요량";#N/A,#N/A,FALSE,"골재소요량"}</definedName>
    <definedName name="ㄷㄴㅁㄱㅇ" localSheetId="25" hidden="1">{#N/A,#N/A,FALSE,"골재소요량";#N/A,#N/A,FALSE,"골재소요량"}</definedName>
    <definedName name="ㄷㄴㅁㄱㅇ" localSheetId="19" hidden="1">{#N/A,#N/A,FALSE,"골재소요량";#N/A,#N/A,FALSE,"골재소요량"}</definedName>
    <definedName name="ㄷㄴㅁㄱㅇ" localSheetId="15" hidden="1">{#N/A,#N/A,FALSE,"골재소요량";#N/A,#N/A,FALSE,"골재소요량"}</definedName>
    <definedName name="ㄷㄴㅁㄱㅇ" localSheetId="17" hidden="1">{#N/A,#N/A,FALSE,"골재소요량";#N/A,#N/A,FALSE,"골재소요량"}</definedName>
    <definedName name="ㄷㄴㅁㄱㅇ" localSheetId="16" hidden="1">{#N/A,#N/A,FALSE,"골재소요량";#N/A,#N/A,FALSE,"골재소요량"}</definedName>
    <definedName name="ㄷㄴㅁㄱㅇ" localSheetId="18" hidden="1">{#N/A,#N/A,FALSE,"골재소요량";#N/A,#N/A,FALSE,"골재소요량"}</definedName>
    <definedName name="ㄷㄴㅁㄱㅇ" localSheetId="4" hidden="1">{#N/A,#N/A,FALSE,"골재소요량";#N/A,#N/A,FALSE,"골재소요량"}</definedName>
    <definedName name="ㄷㄴㅁㄱㅇ" hidden="1">{#N/A,#N/A,FALSE,"골재소요량";#N/A,#N/A,FALSE,"골재소요량"}</definedName>
    <definedName name="ㄷㄷ" localSheetId="12" hidden="1">{#N/A,#N/A,FALSE,"혼합골재"}</definedName>
    <definedName name="ㄷㄷ" localSheetId="14" hidden="1">{#N/A,#N/A,FALSE,"혼합골재"}</definedName>
    <definedName name="ㄷㄷ" localSheetId="13" hidden="1">{#N/A,#N/A,FALSE,"혼합골재"}</definedName>
    <definedName name="ㄷㄷ" localSheetId="20" hidden="1">{#N/A,#N/A,FALSE,"혼합골재"}</definedName>
    <definedName name="ㄷㄷ" localSheetId="22" hidden="1">{#N/A,#N/A,FALSE,"혼합골재"}</definedName>
    <definedName name="ㄷㄷ" localSheetId="25" hidden="1">{#N/A,#N/A,FALSE,"혼합골재"}</definedName>
    <definedName name="ㄷㄷ" localSheetId="19" hidden="1">{#N/A,#N/A,FALSE,"혼합골재"}</definedName>
    <definedName name="ㄷㄷ" localSheetId="15" hidden="1">{#N/A,#N/A,FALSE,"혼합골재"}</definedName>
    <definedName name="ㄷㄷ" localSheetId="17" hidden="1">{#N/A,#N/A,FALSE,"혼합골재"}</definedName>
    <definedName name="ㄷㄷ" localSheetId="16" hidden="1">{#N/A,#N/A,FALSE,"혼합골재"}</definedName>
    <definedName name="ㄷㄷ" localSheetId="18" hidden="1">{#N/A,#N/A,FALSE,"혼합골재"}</definedName>
    <definedName name="ㄷㄷ" localSheetId="4" hidden="1">{#N/A,#N/A,FALSE,"혼합골재"}</definedName>
    <definedName name="ㄷㄷ" hidden="1">{#N/A,#N/A,FALSE,"혼합골재"}</definedName>
    <definedName name="ㄷㄷㄱㄱ">#REF!</definedName>
    <definedName name="ㄷㄷㄷ">#REF!</definedName>
    <definedName name="ㄷㄷㄷㄷㄷ" localSheetId="20" hidden="1">{#N/A,#N/A,FALSE,"전력간선"}</definedName>
    <definedName name="ㄷㄷㄷㄷㄷ" localSheetId="4" hidden="1">{#N/A,#N/A,FALSE,"전력간선"}</definedName>
    <definedName name="ㄷㄷㄷㄷㄷ" hidden="1">{#N/A,#N/A,FALSE,"전력간선"}</definedName>
    <definedName name="ㄷㄷㄷㄷㄷㄷ" localSheetId="12" hidden="1">{#N/A,#N/A,FALSE,"운반시간"}</definedName>
    <definedName name="ㄷㄷㄷㄷㄷㄷ" localSheetId="14" hidden="1">{#N/A,#N/A,FALSE,"운반시간"}</definedName>
    <definedName name="ㄷㄷㄷㄷㄷㄷ" localSheetId="13" hidden="1">{#N/A,#N/A,FALSE,"운반시간"}</definedName>
    <definedName name="ㄷㄷㄷㄷㄷㄷ" localSheetId="20" hidden="1">{#N/A,#N/A,FALSE,"운반시간"}</definedName>
    <definedName name="ㄷㄷㄷㄷㄷㄷ" localSheetId="22" hidden="1">{#N/A,#N/A,FALSE,"운반시간"}</definedName>
    <definedName name="ㄷㄷㄷㄷㄷㄷ" localSheetId="25" hidden="1">{#N/A,#N/A,FALSE,"운반시간"}</definedName>
    <definedName name="ㄷㄷㄷㄷㄷㄷ" localSheetId="19" hidden="1">{#N/A,#N/A,FALSE,"운반시간"}</definedName>
    <definedName name="ㄷㄷㄷㄷㄷㄷ" localSheetId="15" hidden="1">{#N/A,#N/A,FALSE,"운반시간"}</definedName>
    <definedName name="ㄷㄷㄷㄷㄷㄷ" localSheetId="17" hidden="1">{#N/A,#N/A,FALSE,"운반시간"}</definedName>
    <definedName name="ㄷㄷㄷㄷㄷㄷ" localSheetId="16" hidden="1">{#N/A,#N/A,FALSE,"운반시간"}</definedName>
    <definedName name="ㄷㄷㄷㄷㄷㄷ" localSheetId="18" hidden="1">{#N/A,#N/A,FALSE,"운반시간"}</definedName>
    <definedName name="ㄷㄷㄷㄷㄷㄷ" localSheetId="4" hidden="1">{#N/A,#N/A,FALSE,"운반시간"}</definedName>
    <definedName name="ㄷㄷㄷㄷㄷㄷ" hidden="1">{#N/A,#N/A,FALSE,"운반시간"}</definedName>
    <definedName name="ㄷㄷㄷㄷㅅㅅㅅㅅ">#REF!</definedName>
    <definedName name="ㄷㄷㅈㅊㅍㅌㅋ" localSheetId="12" hidden="1">{#N/A,#N/A,FALSE,"조골재"}</definedName>
    <definedName name="ㄷㄷㅈㅊㅍㅌㅋ" localSheetId="14" hidden="1">{#N/A,#N/A,FALSE,"조골재"}</definedName>
    <definedName name="ㄷㄷㅈㅊㅍㅌㅋ" localSheetId="13" hidden="1">{#N/A,#N/A,FALSE,"조골재"}</definedName>
    <definedName name="ㄷㄷㅈㅊㅍㅌㅋ" localSheetId="20" hidden="1">{#N/A,#N/A,FALSE,"조골재"}</definedName>
    <definedName name="ㄷㄷㅈㅊㅍㅌㅋ" localSheetId="22" hidden="1">{#N/A,#N/A,FALSE,"조골재"}</definedName>
    <definedName name="ㄷㄷㅈㅊㅍㅌㅋ" localSheetId="25" hidden="1">{#N/A,#N/A,FALSE,"조골재"}</definedName>
    <definedName name="ㄷㄷㅈㅊㅍㅌㅋ" localSheetId="19" hidden="1">{#N/A,#N/A,FALSE,"조골재"}</definedName>
    <definedName name="ㄷㄷㅈㅊㅍㅌㅋ" localSheetId="15" hidden="1">{#N/A,#N/A,FALSE,"조골재"}</definedName>
    <definedName name="ㄷㄷㅈㅊㅍㅌㅋ" localSheetId="17" hidden="1">{#N/A,#N/A,FALSE,"조골재"}</definedName>
    <definedName name="ㄷㄷㅈㅊㅍㅌㅋ" localSheetId="16" hidden="1">{#N/A,#N/A,FALSE,"조골재"}</definedName>
    <definedName name="ㄷㄷㅈㅊㅍㅌㅋ" localSheetId="18" hidden="1">{#N/A,#N/A,FALSE,"조골재"}</definedName>
    <definedName name="ㄷㄷㅈㅊㅍㅌㅋ" localSheetId="4" hidden="1">{#N/A,#N/A,FALSE,"조골재"}</definedName>
    <definedName name="ㄷㄷㅈㅊㅍㅌㅋ" hidden="1">{#N/A,#N/A,FALSE,"조골재"}</definedName>
    <definedName name="ㄷㄹㅈㄴㄹ" hidden="1">#REF!</definedName>
    <definedName name="ㄷㅁㄱㅎㅁ" localSheetId="12">#REF!</definedName>
    <definedName name="ㄷㅁㄱㅎㅁ" localSheetId="14">#REF!</definedName>
    <definedName name="ㄷㅁㄱㅎㅁ" localSheetId="13">#REF!</definedName>
    <definedName name="ㄷㅁㄱㅎㅁ" localSheetId="19">#REF!</definedName>
    <definedName name="ㄷㅁㄱㅎㅁ" localSheetId="15">#REF!</definedName>
    <definedName name="ㄷㅁㄱㅎㅁ" localSheetId="17">#REF!</definedName>
    <definedName name="ㄷㅁㄱㅎㅁ" localSheetId="16">#REF!</definedName>
    <definedName name="ㄷㅁㄱㅎㅁ" localSheetId="18">#REF!</definedName>
    <definedName name="ㄷㅁㄱㅎㅁ">#REF!</definedName>
    <definedName name="ㄷ숃ㄱ" hidden="1">#REF!</definedName>
    <definedName name="ㄷㅇㄴ" localSheetId="20" hidden="1">{#N/A,#N/A,FALSE,"현장 NCR 분석";#N/A,#N/A,FALSE,"현장품질감사";#N/A,#N/A,FALSE,"현장품질감사"}</definedName>
    <definedName name="ㄷㅇㄴ" localSheetId="4" hidden="1">{#N/A,#N/A,FALSE,"현장 NCR 분석";#N/A,#N/A,FALSE,"현장품질감사";#N/A,#N/A,FALSE,"현장품질감사"}</definedName>
    <definedName name="ㄷㅇㄴ" hidden="1">{#N/A,#N/A,FALSE,"현장 NCR 분석";#N/A,#N/A,FALSE,"현장품질감사";#N/A,#N/A,FALSE,"현장품질감사"}</definedName>
    <definedName name="ㄷㅇㄹ" localSheetId="12" hidden="1">{#N/A,#N/A,FALSE,"단가표지"}</definedName>
    <definedName name="ㄷㅇㄹ" localSheetId="14" hidden="1">{#N/A,#N/A,FALSE,"단가표지"}</definedName>
    <definedName name="ㄷㅇㄹ" localSheetId="13" hidden="1">{#N/A,#N/A,FALSE,"단가표지"}</definedName>
    <definedName name="ㄷㅇㄹ" localSheetId="20" hidden="1">{#N/A,#N/A,FALSE,"단가표지"}</definedName>
    <definedName name="ㄷㅇㄹ" localSheetId="22" hidden="1">{#N/A,#N/A,FALSE,"단가표지"}</definedName>
    <definedName name="ㄷㅇㄹ" localSheetId="25" hidden="1">{#N/A,#N/A,FALSE,"단가표지"}</definedName>
    <definedName name="ㄷㅇㄹ" localSheetId="19" hidden="1">{#N/A,#N/A,FALSE,"단가표지"}</definedName>
    <definedName name="ㄷㅇㄹ" localSheetId="15" hidden="1">{#N/A,#N/A,FALSE,"단가표지"}</definedName>
    <definedName name="ㄷㅇㄹ" localSheetId="17" hidden="1">{#N/A,#N/A,FALSE,"단가표지"}</definedName>
    <definedName name="ㄷㅇㄹ" localSheetId="16" hidden="1">{#N/A,#N/A,FALSE,"단가표지"}</definedName>
    <definedName name="ㄷㅇㄹ" localSheetId="18" hidden="1">{#N/A,#N/A,FALSE,"단가표지"}</definedName>
    <definedName name="ㄷㅇㄹ" localSheetId="4" hidden="1">{#N/A,#N/A,FALSE,"단가표지"}</definedName>
    <definedName name="ㄷㅇㄹ" hidden="1">{#N/A,#N/A,FALSE,"단가표지"}</definedName>
    <definedName name="ㄷㅈㄱ" localSheetId="20" hidden="1">{#N/A,#N/A,FALSE,"포장1";#N/A,#N/A,FALSE,"포장1"}</definedName>
    <definedName name="ㄷㅈㄱ" localSheetId="4" hidden="1">{#N/A,#N/A,FALSE,"포장1";#N/A,#N/A,FALSE,"포장1"}</definedName>
    <definedName name="ㄷㅈㄱ" hidden="1">{#N/A,#N/A,FALSE,"포장1";#N/A,#N/A,FALSE,"포장1"}</definedName>
    <definedName name="ㄷㅈㄱㄱ" localSheetId="12" hidden="1">{#N/A,#N/A,FALSE,"조골재"}</definedName>
    <definedName name="ㄷㅈㄱㄱ" localSheetId="14" hidden="1">{#N/A,#N/A,FALSE,"조골재"}</definedName>
    <definedName name="ㄷㅈㄱㄱ" localSheetId="13" hidden="1">{#N/A,#N/A,FALSE,"조골재"}</definedName>
    <definedName name="ㄷㅈㄱㄱ" localSheetId="20" hidden="1">{#N/A,#N/A,FALSE,"조골재"}</definedName>
    <definedName name="ㄷㅈㄱㄱ" localSheetId="22" hidden="1">{#N/A,#N/A,FALSE,"조골재"}</definedName>
    <definedName name="ㄷㅈㄱㄱ" localSheetId="25" hidden="1">{#N/A,#N/A,FALSE,"조골재"}</definedName>
    <definedName name="ㄷㅈㄱㄱ" localSheetId="19" hidden="1">{#N/A,#N/A,FALSE,"조골재"}</definedName>
    <definedName name="ㄷㅈㄱㄱ" localSheetId="15" hidden="1">{#N/A,#N/A,FALSE,"조골재"}</definedName>
    <definedName name="ㄷㅈㄱㄱ" localSheetId="17" hidden="1">{#N/A,#N/A,FALSE,"조골재"}</definedName>
    <definedName name="ㄷㅈㄱㄱ" localSheetId="16" hidden="1">{#N/A,#N/A,FALSE,"조골재"}</definedName>
    <definedName name="ㄷㅈㄱㄱ" localSheetId="18" hidden="1">{#N/A,#N/A,FALSE,"조골재"}</definedName>
    <definedName name="ㄷㅈㄱㄱ" localSheetId="4" hidden="1">{#N/A,#N/A,FALSE,"조골재"}</definedName>
    <definedName name="ㄷㅈㄱㄱ" hidden="1">{#N/A,#N/A,FALSE,"조골재"}</definedName>
    <definedName name="ㄷㅈㄹㄹㄷㄹㅇㄴㅇㄴㄹ" localSheetId="12" hidden="1">{#N/A,#N/A,FALSE,"조골재"}</definedName>
    <definedName name="ㄷㅈㄹㄹㄷㄹㅇㄴㅇㄴㄹ" localSheetId="14" hidden="1">{#N/A,#N/A,FALSE,"조골재"}</definedName>
    <definedName name="ㄷㅈㄹㄹㄷㄹㅇㄴㅇㄴㄹ" localSheetId="13" hidden="1">{#N/A,#N/A,FALSE,"조골재"}</definedName>
    <definedName name="ㄷㅈㄹㄹㄷㄹㅇㄴㅇㄴㄹ" localSheetId="20" hidden="1">{#N/A,#N/A,FALSE,"조골재"}</definedName>
    <definedName name="ㄷㅈㄹㄹㄷㄹㅇㄴㅇㄴㄹ" localSheetId="22" hidden="1">{#N/A,#N/A,FALSE,"조골재"}</definedName>
    <definedName name="ㄷㅈㄹㄹㄷㄹㅇㄴㅇㄴㄹ" localSheetId="25" hidden="1">{#N/A,#N/A,FALSE,"조골재"}</definedName>
    <definedName name="ㄷㅈㄹㄹㄷㄹㅇㄴㅇㄴㄹ" localSheetId="19" hidden="1">{#N/A,#N/A,FALSE,"조골재"}</definedName>
    <definedName name="ㄷㅈㄹㄹㄷㄹㅇㄴㅇㄴㄹ" localSheetId="15" hidden="1">{#N/A,#N/A,FALSE,"조골재"}</definedName>
    <definedName name="ㄷㅈㄹㄹㄷㄹㅇㄴㅇㄴㄹ" localSheetId="17" hidden="1">{#N/A,#N/A,FALSE,"조골재"}</definedName>
    <definedName name="ㄷㅈㄹㄹㄷㄹㅇㄴㅇㄴㄹ" localSheetId="16" hidden="1">{#N/A,#N/A,FALSE,"조골재"}</definedName>
    <definedName name="ㄷㅈㄹㄹㄷㄹㅇㄴㅇㄴㄹ" localSheetId="18" hidden="1">{#N/A,#N/A,FALSE,"조골재"}</definedName>
    <definedName name="ㄷㅈㄹㄹㄷㄹㅇㄴㅇㄴㄹ" localSheetId="4" hidden="1">{#N/A,#N/A,FALSE,"조골재"}</definedName>
    <definedName name="ㄷㅈㄹㄹㄷㄹㅇㄴㅇㄴㄹ" hidden="1">{#N/A,#N/A,FALSE,"조골재"}</definedName>
    <definedName name="ㄷㅈㅈㄱㄷㄱㄷㅈ" localSheetId="12" hidden="1">{#N/A,#N/A,FALSE,"운반시간"}</definedName>
    <definedName name="ㄷㅈㅈㄱㄷㄱㄷㅈ" localSheetId="14" hidden="1">{#N/A,#N/A,FALSE,"운반시간"}</definedName>
    <definedName name="ㄷㅈㅈㄱㄷㄱㄷㅈ" localSheetId="13" hidden="1">{#N/A,#N/A,FALSE,"운반시간"}</definedName>
    <definedName name="ㄷㅈㅈㄱㄷㄱㄷㅈ" localSheetId="20" hidden="1">{#N/A,#N/A,FALSE,"운반시간"}</definedName>
    <definedName name="ㄷㅈㅈㄱㄷㄱㄷㅈ" localSheetId="22" hidden="1">{#N/A,#N/A,FALSE,"운반시간"}</definedName>
    <definedName name="ㄷㅈㅈㄱㄷㄱㄷㅈ" localSheetId="25" hidden="1">{#N/A,#N/A,FALSE,"운반시간"}</definedName>
    <definedName name="ㄷㅈㅈㄱㄷㄱㄷㅈ" localSheetId="19" hidden="1">{#N/A,#N/A,FALSE,"운반시간"}</definedName>
    <definedName name="ㄷㅈㅈㄱㄷㄱㄷㅈ" localSheetId="15" hidden="1">{#N/A,#N/A,FALSE,"운반시간"}</definedName>
    <definedName name="ㄷㅈㅈㄱㄷㄱㄷㅈ" localSheetId="17" hidden="1">{#N/A,#N/A,FALSE,"운반시간"}</definedName>
    <definedName name="ㄷㅈㅈㄱㄷㄱㄷㅈ" localSheetId="16" hidden="1">{#N/A,#N/A,FALSE,"운반시간"}</definedName>
    <definedName name="ㄷㅈㅈㄱㄷㄱㄷㅈ" localSheetId="18" hidden="1">{#N/A,#N/A,FALSE,"운반시간"}</definedName>
    <definedName name="ㄷㅈㅈㄱㄷㄱㄷㅈ" localSheetId="4" hidden="1">{#N/A,#N/A,FALSE,"운반시간"}</definedName>
    <definedName name="ㄷㅈㅈㄱㄷㄱㄷㅈ" hidden="1">{#N/A,#N/A,FALSE,"운반시간"}</definedName>
    <definedName name="ㄷㅈㅍㄱㄷㅈㄱ" localSheetId="12" hidden="1">{#N/A,#N/A,FALSE,"2~8번"}</definedName>
    <definedName name="ㄷㅈㅍㄱㄷㅈㄱ" localSheetId="14" hidden="1">{#N/A,#N/A,FALSE,"2~8번"}</definedName>
    <definedName name="ㄷㅈㅍㄱㄷㅈㄱ" localSheetId="13" hidden="1">{#N/A,#N/A,FALSE,"2~8번"}</definedName>
    <definedName name="ㄷㅈㅍㄱㄷㅈㄱ" localSheetId="20" hidden="1">{#N/A,#N/A,FALSE,"2~8번"}</definedName>
    <definedName name="ㄷㅈㅍㄱㄷㅈㄱ" localSheetId="22" hidden="1">{#N/A,#N/A,FALSE,"2~8번"}</definedName>
    <definedName name="ㄷㅈㅍㄱㄷㅈㄱ" localSheetId="25" hidden="1">{#N/A,#N/A,FALSE,"2~8번"}</definedName>
    <definedName name="ㄷㅈㅍㄱㄷㅈㄱ" localSheetId="19" hidden="1">{#N/A,#N/A,FALSE,"2~8번"}</definedName>
    <definedName name="ㄷㅈㅍㄱㄷㅈㄱ" localSheetId="15" hidden="1">{#N/A,#N/A,FALSE,"2~8번"}</definedName>
    <definedName name="ㄷㅈㅍㄱㄷㅈㄱ" localSheetId="17" hidden="1">{#N/A,#N/A,FALSE,"2~8번"}</definedName>
    <definedName name="ㄷㅈㅍㄱㄷㅈㄱ" localSheetId="16" hidden="1">{#N/A,#N/A,FALSE,"2~8번"}</definedName>
    <definedName name="ㄷㅈㅍㄱㄷㅈㄱ" localSheetId="18" hidden="1">{#N/A,#N/A,FALSE,"2~8번"}</definedName>
    <definedName name="ㄷㅈㅍㄱㄷㅈㄱ" localSheetId="4" hidden="1">{#N/A,#N/A,FALSE,"2~8번"}</definedName>
    <definedName name="ㄷㅈㅍㄱㄷㅈㄱ" hidden="1">{#N/A,#N/A,FALSE,"2~8번"}</definedName>
    <definedName name="ㄷㅈㅎ">#REF!</definedName>
    <definedName name="ㄷㅍㅂ" localSheetId="20" hidden="1">{"'용역비'!$A$4:$C$8"}</definedName>
    <definedName name="ㄷㅍㅂ" localSheetId="4" hidden="1">{"'용역비'!$A$4:$C$8"}</definedName>
    <definedName name="ㄷㅍㅂ" hidden="1">{"'용역비'!$A$4:$C$8"}</definedName>
    <definedName name="ㄷㅎ" localSheetId="12">#REF!</definedName>
    <definedName name="ㄷㅎ" localSheetId="14">#REF!</definedName>
    <definedName name="ㄷㅎ" localSheetId="13">#REF!</definedName>
    <definedName name="ㄷㅎ" localSheetId="19">#REF!</definedName>
    <definedName name="ㄷㅎ" localSheetId="15">#REF!</definedName>
    <definedName name="ㄷㅎ" localSheetId="17">#REF!</definedName>
    <definedName name="ㄷㅎ" localSheetId="16">#REF!</definedName>
    <definedName name="ㄷㅎ" localSheetId="18">#REF!</definedName>
    <definedName name="ㄷㅎ">#REF!</definedName>
    <definedName name="ㄷㅎㄹㅇ" localSheetId="20" hidden="1">#REF!</definedName>
    <definedName name="ㄷㅎㄹㅇ" localSheetId="22" hidden="1">#REF!</definedName>
    <definedName name="ㄷㅎㄹㅇ" localSheetId="10" hidden="1">#REF!</definedName>
    <definedName name="ㄷㅎㄹㅇ" localSheetId="8" hidden="1">#REF!</definedName>
    <definedName name="ㄷㅎㄹㅇ" localSheetId="4" hidden="1">#REF!</definedName>
    <definedName name="ㄷㅎㄹㅇ" hidden="1">#REF!</definedName>
    <definedName name="다">#REF!</definedName>
    <definedName name="다나나난" localSheetId="12" hidden="1">{#N/A,#N/A,FALSE,"2~8번"}</definedName>
    <definedName name="다나나난" localSheetId="14" hidden="1">{#N/A,#N/A,FALSE,"2~8번"}</definedName>
    <definedName name="다나나난" localSheetId="13" hidden="1">{#N/A,#N/A,FALSE,"2~8번"}</definedName>
    <definedName name="다나나난" localSheetId="20" hidden="1">{#N/A,#N/A,FALSE,"2~8번"}</definedName>
    <definedName name="다나나난" localSheetId="22" hidden="1">{#N/A,#N/A,FALSE,"2~8번"}</definedName>
    <definedName name="다나나난" localSheetId="25" hidden="1">{#N/A,#N/A,FALSE,"2~8번"}</definedName>
    <definedName name="다나나난" localSheetId="19" hidden="1">{#N/A,#N/A,FALSE,"2~8번"}</definedName>
    <definedName name="다나나난" localSheetId="15" hidden="1">{#N/A,#N/A,FALSE,"2~8번"}</definedName>
    <definedName name="다나나난" localSheetId="17" hidden="1">{#N/A,#N/A,FALSE,"2~8번"}</definedName>
    <definedName name="다나나난" localSheetId="16" hidden="1">{#N/A,#N/A,FALSE,"2~8번"}</definedName>
    <definedName name="다나나난" localSheetId="18" hidden="1">{#N/A,#N/A,FALSE,"2~8번"}</definedName>
    <definedName name="다나나난" localSheetId="4" hidden="1">{#N/A,#N/A,FALSE,"2~8번"}</definedName>
    <definedName name="다나나난" hidden="1">{#N/A,#N/A,FALSE,"2~8번"}</definedName>
    <definedName name="다릉ㅁ" hidden="1">#REF!</definedName>
    <definedName name="다우웰바설치공" localSheetId="12">#REF!</definedName>
    <definedName name="다우웰바설치공" localSheetId="14">#REF!</definedName>
    <definedName name="다우웰바설치공" localSheetId="13">#REF!</definedName>
    <definedName name="다우웰바설치공" localSheetId="19">#REF!</definedName>
    <definedName name="다우웰바설치공" localSheetId="15">#REF!</definedName>
    <definedName name="다우웰바설치공" localSheetId="17">#REF!</definedName>
    <definedName name="다우웰바설치공" localSheetId="16">#REF!</definedName>
    <definedName name="다우웰바설치공" localSheetId="18">#REF!</definedName>
    <definedName name="다우웰바설치공">#REF!</definedName>
    <definedName name="다웰바" localSheetId="12">#REF!</definedName>
    <definedName name="다웰바" localSheetId="14">#REF!</definedName>
    <definedName name="다웰바" localSheetId="13">#REF!</definedName>
    <definedName name="다웰바" localSheetId="19">#REF!</definedName>
    <definedName name="다웰바" localSheetId="15">#REF!</definedName>
    <definedName name="다웰바" localSheetId="17">#REF!</definedName>
    <definedName name="다웰바" localSheetId="16">#REF!</definedName>
    <definedName name="다웰바" localSheetId="18">#REF!</definedName>
    <definedName name="다웰바">#REF!</definedName>
    <definedName name="다짐경" localSheetId="15">#REF!</definedName>
    <definedName name="다짐경" localSheetId="17">#REF!</definedName>
    <definedName name="다짐경" localSheetId="16">#REF!</definedName>
    <definedName name="다짐경" localSheetId="18">#REF!</definedName>
    <definedName name="다짐경">#REF!</definedName>
    <definedName name="다짐노">#REF!</definedName>
    <definedName name="다짐되메우기">#REF!</definedName>
    <definedName name="다짐재">#REF!</definedName>
    <definedName name="닥트공001">#REF!</definedName>
    <definedName name="닥트공002">#REF!</definedName>
    <definedName name="닥트공011">#REF!</definedName>
    <definedName name="닥트공982">#REF!</definedName>
    <definedName name="닥트공991">#REF!</definedName>
    <definedName name="닥트공992">#REF!</definedName>
    <definedName name="단ㄱ" localSheetId="20" hidden="1">{#N/A,#N/A,FALSE,"전력간선"}</definedName>
    <definedName name="단ㄱ" localSheetId="4" hidden="1">{#N/A,#N/A,FALSE,"전력간선"}</definedName>
    <definedName name="단ㄱ" hidden="1">{#N/A,#N/A,FALSE,"전력간선"}</definedName>
    <definedName name="단가" localSheetId="12">#REF!</definedName>
    <definedName name="단가" localSheetId="14">#REF!</definedName>
    <definedName name="단가" localSheetId="13">#REF!</definedName>
    <definedName name="단가" localSheetId="19">#REF!</definedName>
    <definedName name="단가" localSheetId="15">#REF!</definedName>
    <definedName name="단가" localSheetId="17">#REF!</definedName>
    <definedName name="단가" localSheetId="16">#REF!</definedName>
    <definedName name="단가" localSheetId="18">#REF!</definedName>
    <definedName name="단가">#REF!</definedName>
    <definedName name="단가1" localSheetId="12">#REF!</definedName>
    <definedName name="단가1" localSheetId="14">#REF!</definedName>
    <definedName name="단가1" localSheetId="13">#REF!</definedName>
    <definedName name="단가1" localSheetId="19">#REF!</definedName>
    <definedName name="단가1" localSheetId="15">#REF!</definedName>
    <definedName name="단가1" localSheetId="17">#REF!</definedName>
    <definedName name="단가1" localSheetId="16">#REF!</definedName>
    <definedName name="단가1" localSheetId="18">#REF!</definedName>
    <definedName name="단가1">#REF!</definedName>
    <definedName name="단가다" localSheetId="12">#REF!</definedName>
    <definedName name="단가다" localSheetId="14">#REF!</definedName>
    <definedName name="단가다" localSheetId="13">#REF!</definedName>
    <definedName name="단가다" localSheetId="19">#REF!</definedName>
    <definedName name="단가다" localSheetId="15">#REF!</definedName>
    <definedName name="단가다" localSheetId="17">#REF!</definedName>
    <definedName name="단가다" localSheetId="16">#REF!</definedName>
    <definedName name="단가다" localSheetId="18">#REF!</definedName>
    <definedName name="단가다">#REF!</definedName>
    <definedName name="단가대" hidden="1">#REF!</definedName>
    <definedName name="단가비교" hidden="1">#REF!</definedName>
    <definedName name="단가비교표" localSheetId="20">#REF!,#REF!</definedName>
    <definedName name="단가비교표" localSheetId="15">#REF!,#REF!</definedName>
    <definedName name="단가비교표" localSheetId="17">#REF!,#REF!</definedName>
    <definedName name="단가비교표" localSheetId="16">#REF!,#REF!</definedName>
    <definedName name="단가비교표" localSheetId="18">#REF!,#REF!</definedName>
    <definedName name="단가비교표">#REF!,#REF!</definedName>
    <definedName name="단가산출" localSheetId="12">#REF!</definedName>
    <definedName name="단가산출" localSheetId="14">#REF!</definedName>
    <definedName name="단가산출" localSheetId="13">#REF!</definedName>
    <definedName name="단가산출" localSheetId="19">#REF!</definedName>
    <definedName name="단가산출" localSheetId="15">#REF!</definedName>
    <definedName name="단가산출" localSheetId="17">#REF!</definedName>
    <definedName name="단가산출" localSheetId="16">#REF!</definedName>
    <definedName name="단가산출" localSheetId="18">#REF!</definedName>
    <definedName name="단가산출">#REF!</definedName>
    <definedName name="단가산출20" localSheetId="20" hidden="1">#REF!</definedName>
    <definedName name="단가산출20" localSheetId="22" hidden="1">#REF!</definedName>
    <definedName name="단가산출20" localSheetId="15" hidden="1">#REF!</definedName>
    <definedName name="단가산출20" localSheetId="17" hidden="1">#REF!</definedName>
    <definedName name="단가산출20" localSheetId="16" hidden="1">#REF!</definedName>
    <definedName name="단가산출20" localSheetId="10" hidden="1">#REF!</definedName>
    <definedName name="단가산출20" localSheetId="18" hidden="1">#REF!</definedName>
    <definedName name="단가산출20" localSheetId="8" hidden="1">#REF!</definedName>
    <definedName name="단가산출20" localSheetId="4" hidden="1">#REF!</definedName>
    <definedName name="단가산출20" hidden="1">#REF!</definedName>
    <definedName name="단가산출표" localSheetId="12">#REF!</definedName>
    <definedName name="단가산출표" localSheetId="14">#REF!</definedName>
    <definedName name="단가산출표" localSheetId="13">#REF!</definedName>
    <definedName name="단가산출표" localSheetId="20">'[52]06 일위대가목록'!#REF!</definedName>
    <definedName name="단가산출표" localSheetId="19">#REF!</definedName>
    <definedName name="단가산출표" localSheetId="15">'[52]06 일위대가목록'!#REF!</definedName>
    <definedName name="단가산출표" localSheetId="17">'[52]06 일위대가목록'!#REF!</definedName>
    <definedName name="단가산출표" localSheetId="16">'[52]06 일위대가목록'!#REF!</definedName>
    <definedName name="단가산출표" localSheetId="18">'[52]06 일위대가목록'!#REF!</definedName>
    <definedName name="단가산출표">'[52]06 일위대가목록'!#REF!</definedName>
    <definedName name="단가일람" localSheetId="12">#REF!</definedName>
    <definedName name="단가일람" localSheetId="14">#REF!</definedName>
    <definedName name="단가일람" localSheetId="13">#REF!</definedName>
    <definedName name="단가일람" localSheetId="20">#REF!</definedName>
    <definedName name="단가일람" localSheetId="19">#REF!</definedName>
    <definedName name="단가일람" localSheetId="15">#REF!</definedName>
    <definedName name="단가일람" localSheetId="17">#REF!</definedName>
    <definedName name="단가일람" localSheetId="16">#REF!</definedName>
    <definedName name="단가일람" localSheetId="18">#REF!</definedName>
    <definedName name="단가일람">#REF!</definedName>
    <definedName name="단가임" localSheetId="20">#REF!</definedName>
    <definedName name="단가임" localSheetId="15">#REF!</definedName>
    <definedName name="단가임" localSheetId="17">#REF!</definedName>
    <definedName name="단가임" localSheetId="16">#REF!</definedName>
    <definedName name="단가임" localSheetId="18">#REF!</definedName>
    <definedName name="단가임">#REF!</definedName>
    <definedName name="단가표" localSheetId="20" hidden="1">{#N/A,#N/A,FALSE,"포장1";#N/A,#N/A,FALSE,"포장1"}</definedName>
    <definedName name="단가표" localSheetId="4" hidden="1">{#N/A,#N/A,FALSE,"포장1";#N/A,#N/A,FALSE,"포장1"}</definedName>
    <definedName name="단가표" hidden="1">{#N/A,#N/A,FALSE,"포장1";#N/A,#N/A,FALSE,"포장1"}</definedName>
    <definedName name="단관M" localSheetId="12">#REF!</definedName>
    <definedName name="단관M" localSheetId="14">#REF!</definedName>
    <definedName name="단관M" localSheetId="13">#REF!</definedName>
    <definedName name="단관M" localSheetId="20">#REF!</definedName>
    <definedName name="단관M" localSheetId="19">#REF!</definedName>
    <definedName name="단관M" localSheetId="15">#REF!</definedName>
    <definedName name="단관M" localSheetId="17">#REF!</definedName>
    <definedName name="단관M" localSheetId="16">#REF!</definedName>
    <definedName name="단관M" localSheetId="18">#REF!</definedName>
    <definedName name="단관M">#REF!</definedName>
    <definedName name="단뉘중량" localSheetId="12">#REF!</definedName>
    <definedName name="단뉘중량" localSheetId="14">#REF!</definedName>
    <definedName name="단뉘중량" localSheetId="13">#REF!</definedName>
    <definedName name="단뉘중량" localSheetId="19">#REF!</definedName>
    <definedName name="단뉘중량" localSheetId="15">#REF!</definedName>
    <definedName name="단뉘중량" localSheetId="17">#REF!</definedName>
    <definedName name="단뉘중량" localSheetId="16">#REF!</definedName>
    <definedName name="단뉘중량" localSheetId="18">#REF!</definedName>
    <definedName name="단뉘중량">#REF!</definedName>
    <definedName name="단면2모">#REF!</definedName>
    <definedName name="단면2모멘트">#REF!</definedName>
    <definedName name="단면적">#REF!</definedName>
    <definedName name="단면특성"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1" localSheetId="20"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1" localSheetId="4"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면특성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단부길이공주" localSheetId="12">#REF!</definedName>
    <definedName name="단부길이공주" localSheetId="14">#REF!</definedName>
    <definedName name="단부길이공주" localSheetId="13">#REF!</definedName>
    <definedName name="단부길이공주" localSheetId="19">#REF!</definedName>
    <definedName name="단부길이공주" localSheetId="15">#REF!</definedName>
    <definedName name="단부길이공주" localSheetId="17">#REF!</definedName>
    <definedName name="단부길이공주" localSheetId="16">#REF!</definedName>
    <definedName name="단부길이공주" localSheetId="18">#REF!</definedName>
    <definedName name="단부길이공주">#REF!</definedName>
    <definedName name="단부길이서천" localSheetId="12">#REF!</definedName>
    <definedName name="단부길이서천" localSheetId="14">#REF!</definedName>
    <definedName name="단부길이서천" localSheetId="13">#REF!</definedName>
    <definedName name="단부길이서천" localSheetId="19">#REF!</definedName>
    <definedName name="단부길이서천" localSheetId="15">#REF!</definedName>
    <definedName name="단부길이서천" localSheetId="17">#REF!</definedName>
    <definedName name="단부길이서천" localSheetId="16">#REF!</definedName>
    <definedName name="단부길이서천" localSheetId="18">#REF!</definedName>
    <definedName name="단부길이서천">#REF!</definedName>
    <definedName name="단위수량1" localSheetId="20" hidden="1">{"'산출근거'!$B$4:$D$8"}</definedName>
    <definedName name="단위수량1" localSheetId="4" hidden="1">{"'산출근거'!$B$4:$D$8"}</definedName>
    <definedName name="단위수량1" hidden="1">{"'산출근거'!$B$4:$D$8"}</definedName>
    <definedName name="단위조장"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위조장"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위조장"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단횡배단" localSheetId="12">#REF!</definedName>
    <definedName name="단횡배단" localSheetId="14">#REF!</definedName>
    <definedName name="단횡배단" localSheetId="13">#REF!</definedName>
    <definedName name="단횡배단" localSheetId="19">#REF!</definedName>
    <definedName name="단횡배단" localSheetId="15">#REF!</definedName>
    <definedName name="단횡배단" localSheetId="17">#REF!</definedName>
    <definedName name="단횡배단" localSheetId="16">#REF!</definedName>
    <definedName name="단횡배단" localSheetId="18">#REF!</definedName>
    <definedName name="단횡배단">#REF!</definedName>
    <definedName name="달라" localSheetId="12">#REF!</definedName>
    <definedName name="달라" localSheetId="14">#REF!</definedName>
    <definedName name="달라" localSheetId="13">#REF!</definedName>
    <definedName name="달라" localSheetId="19">#REF!</definedName>
    <definedName name="달라" localSheetId="15">#REF!</definedName>
    <definedName name="달라" localSheetId="17">#REF!</definedName>
    <definedName name="달라" localSheetId="16">#REF!</definedName>
    <definedName name="달라" localSheetId="18">#REF!</definedName>
    <definedName name="달라">#REF!</definedName>
    <definedName name="담1" localSheetId="12">#REF!</definedName>
    <definedName name="담1" localSheetId="14">#REF!</definedName>
    <definedName name="담1" localSheetId="13">#REF!</definedName>
    <definedName name="담1" localSheetId="19">#REF!</definedName>
    <definedName name="담1" localSheetId="15">#REF!</definedName>
    <definedName name="담1" localSheetId="17">#REF!</definedName>
    <definedName name="담1" localSheetId="16">#REF!</definedName>
    <definedName name="담1" localSheetId="18">#REF!</definedName>
    <definedName name="담1">#REF!</definedName>
    <definedName name="담2">#REF!</definedName>
    <definedName name="담장쌓기공집계표" localSheetId="12" hidden="1">{"'산출근거'!$B$4:$D$8"}</definedName>
    <definedName name="담장쌓기공집계표" localSheetId="14" hidden="1">{"'산출근거'!$B$4:$D$8"}</definedName>
    <definedName name="담장쌓기공집계표" localSheetId="13" hidden="1">{"'산출근거'!$B$4:$D$8"}</definedName>
    <definedName name="담장쌓기공집계표" localSheetId="20" hidden="1">{"'산출근거'!$B$4:$D$8"}</definedName>
    <definedName name="담장쌓기공집계표" localSheetId="22" hidden="1">{"'산출근거'!$B$4:$D$8"}</definedName>
    <definedName name="담장쌓기공집계표" localSheetId="25" hidden="1">{"'산출근거'!$B$4:$D$8"}</definedName>
    <definedName name="담장쌓기공집계표" localSheetId="19" hidden="1">{"'산출근거'!$B$4:$D$8"}</definedName>
    <definedName name="담장쌓기공집계표" localSheetId="15" hidden="1">{"'산출근거'!$B$4:$D$8"}</definedName>
    <definedName name="담장쌓기공집계표" localSheetId="17" hidden="1">{"'산출근거'!$B$4:$D$8"}</definedName>
    <definedName name="담장쌓기공집계표" localSheetId="16" hidden="1">{"'산출근거'!$B$4:$D$8"}</definedName>
    <definedName name="담장쌓기공집계표" localSheetId="18" hidden="1">{"'산출근거'!$B$4:$D$8"}</definedName>
    <definedName name="담장쌓기공집계표" localSheetId="4" hidden="1">{"'산출근거'!$B$4:$D$8"}</definedName>
    <definedName name="담장쌓기공집계표" hidden="1">{"'산출근거'!$B$4:$D$8"}</definedName>
    <definedName name="담쟁이L03" localSheetId="12">#REF!</definedName>
    <definedName name="담쟁이L03" localSheetId="14">#REF!</definedName>
    <definedName name="담쟁이L03" localSheetId="13">#REF!</definedName>
    <definedName name="담쟁이L03" localSheetId="19">#REF!</definedName>
    <definedName name="담쟁이L03">[35]데이타!$E$114</definedName>
    <definedName name="담쟁이덩굴" localSheetId="12">#REF!</definedName>
    <definedName name="담쟁이덩굴" localSheetId="14">#REF!</definedName>
    <definedName name="담쟁이덩굴" localSheetId="13">#REF!</definedName>
    <definedName name="담쟁이덩굴" localSheetId="20">#REF!</definedName>
    <definedName name="담쟁이덩굴" localSheetId="19">#REF!</definedName>
    <definedName name="담쟁이덩굴" localSheetId="15">#REF!</definedName>
    <definedName name="담쟁이덩굴" localSheetId="17">#REF!</definedName>
    <definedName name="담쟁이덩굴" localSheetId="16">#REF!</definedName>
    <definedName name="담쟁이덩굴" localSheetId="18">#REF!</definedName>
    <definedName name="담쟁이덩굴">#REF!</definedName>
    <definedName name="당초계획" hidden="1">#REF!</definedName>
    <definedName name="대" localSheetId="12">#REF!</definedName>
    <definedName name="대" localSheetId="14">#REF!</definedName>
    <definedName name="대" localSheetId="13">#REF!</definedName>
    <definedName name="대" localSheetId="20">#REF!</definedName>
    <definedName name="대" localSheetId="15">#REF!</definedName>
    <definedName name="대" localSheetId="17">#REF!</definedName>
    <definedName name="대" localSheetId="16">#REF!</definedName>
    <definedName name="대" localSheetId="18">#REF!</definedName>
    <definedName name="대">#REF!</definedName>
    <definedName name="대구경천공" localSheetId="2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구경천공"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대나무" localSheetId="12">#REF!</definedName>
    <definedName name="대나무" localSheetId="14">#REF!</definedName>
    <definedName name="대나무" localSheetId="13">#REF!</definedName>
    <definedName name="대나무" localSheetId="20">#REF!</definedName>
    <definedName name="대나무" localSheetId="19">#REF!</definedName>
    <definedName name="대나무" localSheetId="15">#REF!</definedName>
    <definedName name="대나무" localSheetId="17">#REF!</definedName>
    <definedName name="대나무" localSheetId="16">#REF!</definedName>
    <definedName name="대나무" localSheetId="18">#REF!</definedName>
    <definedName name="대나무">#REF!</definedName>
    <definedName name="대덕" localSheetId="20" hidden="1">{#N/A,#N/A,FALSE,"CCTV"}</definedName>
    <definedName name="대덕" localSheetId="4" hidden="1">{#N/A,#N/A,FALSE,"CCTV"}</definedName>
    <definedName name="대덕" hidden="1">{#N/A,#N/A,FALSE,"CCTV"}</definedName>
    <definedName name="대동설계계산서" localSheetId="12">#REF!</definedName>
    <definedName name="대동설계계산서" localSheetId="14">#REF!</definedName>
    <definedName name="대동설계계산서" localSheetId="13">#REF!</definedName>
    <definedName name="대동설계계산서" localSheetId="19">#REF!</definedName>
    <definedName name="대동설계계산서" localSheetId="15">#REF!</definedName>
    <definedName name="대동설계계산서" localSheetId="17">#REF!</definedName>
    <definedName name="대동설계계산서" localSheetId="16">#REF!</definedName>
    <definedName name="대동설계계산서" localSheetId="18">#REF!</definedName>
    <definedName name="대동설계계산서">#REF!</definedName>
    <definedName name="대비" localSheetId="20" hidden="1">{#N/A,#N/A,FALSE,"CCTV"}</definedName>
    <definedName name="대비" localSheetId="4" hidden="1">{#N/A,#N/A,FALSE,"CCTV"}</definedName>
    <definedName name="대비" hidden="1">{#N/A,#N/A,FALSE,"CCTV"}</definedName>
    <definedName name="대상수량"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상수량"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상수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대왕참R10" localSheetId="12">#REF!</definedName>
    <definedName name="대왕참R10" localSheetId="14">#REF!</definedName>
    <definedName name="대왕참R10" localSheetId="13">#REF!</definedName>
    <definedName name="대왕참R10" localSheetId="19">#REF!</definedName>
    <definedName name="대왕참R10">[35]데이타!$E$118</definedName>
    <definedName name="대왕참R4" localSheetId="12">#REF!</definedName>
    <definedName name="대왕참R4" localSheetId="14">#REF!</definedName>
    <definedName name="대왕참R4" localSheetId="13">#REF!</definedName>
    <definedName name="대왕참R4" localSheetId="19">#REF!</definedName>
    <definedName name="대왕참R4">[35]데이타!$E$115</definedName>
    <definedName name="대왕참R6" localSheetId="12">#REF!</definedName>
    <definedName name="대왕참R6" localSheetId="14">#REF!</definedName>
    <definedName name="대왕참R6" localSheetId="13">#REF!</definedName>
    <definedName name="대왕참R6" localSheetId="19">#REF!</definedName>
    <definedName name="대왕참R6">[35]데이타!$E$116</definedName>
    <definedName name="대왕참R8" localSheetId="12">#REF!</definedName>
    <definedName name="대왕참R8" localSheetId="14">#REF!</definedName>
    <definedName name="대왕참R8" localSheetId="13">#REF!</definedName>
    <definedName name="대왕참R8" localSheetId="19">#REF!</definedName>
    <definedName name="대왕참R8">[35]데이타!$E$117</definedName>
    <definedName name="대운반거리" hidden="1">#REF!</definedName>
    <definedName name="대책1" localSheetId="20" hidden="1">{#N/A,#N/A,TRUE,"LOADCOVE";#N/A,#N/A,TRUE,"PAGE001";#N/A,#N/A,TRUE,"PAGE002";#N/A,#N/A,TRUE,"PAGE003";#N/A,#N/A,TRUE,"PAGE004";#N/A,#N/A,TRUE,"PAGE005";#N/A,#N/A,TRUE,"PAGE006";#N/A,#N/A,TRUE,"PAGE007";#N/A,#N/A,TRUE,"PAGE008";#N/A,#N/A,TRUE,"PAGE009";#N/A,#N/A,TRUE,"PAGE010";#N/A,#N/A,TRUE,"PAGE011";#N/A,#N/A,TRUE,"PAGE012";#N/A,#N/A,TRUE,"PAGE013"}</definedName>
    <definedName name="대책1" localSheetId="4" hidden="1">{#N/A,#N/A,TRUE,"LOADCOVE";#N/A,#N/A,TRUE,"PAGE001";#N/A,#N/A,TRUE,"PAGE002";#N/A,#N/A,TRUE,"PAGE003";#N/A,#N/A,TRUE,"PAGE004";#N/A,#N/A,TRUE,"PAGE005";#N/A,#N/A,TRUE,"PAGE006";#N/A,#N/A,TRUE,"PAGE007";#N/A,#N/A,TRUE,"PAGE008";#N/A,#N/A,TRUE,"PAGE009";#N/A,#N/A,TRUE,"PAGE010";#N/A,#N/A,TRUE,"PAGE011";#N/A,#N/A,TRUE,"PAGE012";#N/A,#N/A,TRUE,"PAGE013"}</definedName>
    <definedName name="대책1" hidden="1">{#N/A,#N/A,TRUE,"LOADCOVE";#N/A,#N/A,TRUE,"PAGE001";#N/A,#N/A,TRUE,"PAGE002";#N/A,#N/A,TRUE,"PAGE003";#N/A,#N/A,TRUE,"PAGE004";#N/A,#N/A,TRUE,"PAGE005";#N/A,#N/A,TRUE,"PAGE006";#N/A,#N/A,TRUE,"PAGE007";#N/A,#N/A,TRUE,"PAGE008";#N/A,#N/A,TRUE,"PAGE009";#N/A,#N/A,TRUE,"PAGE010";#N/A,#N/A,TRUE,"PAGE011";#N/A,#N/A,TRUE,"PAGE012";#N/A,#N/A,TRUE,"PAGE013"}</definedName>
    <definedName name="대추R10" localSheetId="12">#REF!</definedName>
    <definedName name="대추R10" localSheetId="14">#REF!</definedName>
    <definedName name="대추R10" localSheetId="13">#REF!</definedName>
    <definedName name="대추R10" localSheetId="19">#REF!</definedName>
    <definedName name="대추R10">[35]데이타!$E$123</definedName>
    <definedName name="대추R4" localSheetId="12">#REF!</definedName>
    <definedName name="대추R4" localSheetId="14">#REF!</definedName>
    <definedName name="대추R4" localSheetId="13">#REF!</definedName>
    <definedName name="대추R4" localSheetId="19">#REF!</definedName>
    <definedName name="대추R4">[35]데이타!$E$119</definedName>
    <definedName name="대추R5" localSheetId="12">#REF!</definedName>
    <definedName name="대추R5" localSheetId="14">#REF!</definedName>
    <definedName name="대추R5" localSheetId="13">#REF!</definedName>
    <definedName name="대추R5" localSheetId="19">#REF!</definedName>
    <definedName name="대추R5">[35]데이타!$E$120</definedName>
    <definedName name="대추R6" localSheetId="12">#REF!</definedName>
    <definedName name="대추R6" localSheetId="14">#REF!</definedName>
    <definedName name="대추R6" localSheetId="13">#REF!</definedName>
    <definedName name="대추R6" localSheetId="19">#REF!</definedName>
    <definedName name="대추R6">[35]데이타!$E$121</definedName>
    <definedName name="대추R8" localSheetId="12">#REF!</definedName>
    <definedName name="대추R8" localSheetId="14">#REF!</definedName>
    <definedName name="대추R8" localSheetId="13">#REF!</definedName>
    <definedName name="대추R8" localSheetId="19">#REF!</definedName>
    <definedName name="대추R8">[35]데이타!$E$122</definedName>
    <definedName name="대티교" localSheetId="12">#REF!</definedName>
    <definedName name="대티교" localSheetId="14">#REF!</definedName>
    <definedName name="대티교" localSheetId="13">#REF!</definedName>
    <definedName name="대티교" localSheetId="20">#REF!</definedName>
    <definedName name="대티교" localSheetId="19">#REF!</definedName>
    <definedName name="대티교" localSheetId="15">#REF!</definedName>
    <definedName name="대티교" localSheetId="17">#REF!</definedName>
    <definedName name="대티교" localSheetId="16">#REF!</definedName>
    <definedName name="대티교" localSheetId="18">#REF!</definedName>
    <definedName name="대티교">#REF!</definedName>
    <definedName name="대표모임" localSheetId="20" hidden="1">{#N/A,#N/A,FALSE,"현장 NCR 분석";#N/A,#N/A,FALSE,"현장품질감사";#N/A,#N/A,FALSE,"현장품질감사"}</definedName>
    <definedName name="대표모임" localSheetId="4" hidden="1">{#N/A,#N/A,FALSE,"현장 NCR 분석";#N/A,#N/A,FALSE,"현장품질감사";#N/A,#N/A,FALSE,"현장품질감사"}</definedName>
    <definedName name="대표모임" hidden="1">{#N/A,#N/A,FALSE,"현장 NCR 분석";#N/A,#N/A,FALSE,"현장품질감사";#N/A,#N/A,FALSE,"현장품질감사"}</definedName>
    <definedName name="대표회의" localSheetId="20" hidden="1">{#N/A,#N/A,FALSE,"현장 NCR 분석";#N/A,#N/A,FALSE,"현장품질감사";#N/A,#N/A,FALSE,"현장품질감사"}</definedName>
    <definedName name="대표회의" localSheetId="4" hidden="1">{#N/A,#N/A,FALSE,"현장 NCR 분석";#N/A,#N/A,FALSE,"현장품질감사";#N/A,#N/A,FALSE,"현장품질감사"}</definedName>
    <definedName name="대표회의" hidden="1">{#N/A,#N/A,FALSE,"현장 NCR 분석";#N/A,#N/A,FALSE,"현장품질감사";#N/A,#N/A,FALSE,"현장품질감사"}</definedName>
    <definedName name="더" localSheetId="12">#REF!</definedName>
    <definedName name="더" localSheetId="14">#REF!</definedName>
    <definedName name="더" localSheetId="13">#REF!</definedName>
    <definedName name="더" localSheetId="20">#REF!</definedName>
    <definedName name="더" localSheetId="19">#REF!</definedName>
    <definedName name="더" localSheetId="15">#REF!</definedName>
    <definedName name="더" localSheetId="17">#REF!</definedName>
    <definedName name="더" localSheetId="16">#REF!</definedName>
    <definedName name="더" localSheetId="18">#REF!</definedName>
    <definedName name="더">#REF!</definedName>
    <definedName name="더하기" localSheetId="20">#REF!</definedName>
    <definedName name="더하기" localSheetId="15">#REF!</definedName>
    <definedName name="더하기" localSheetId="17">#REF!</definedName>
    <definedName name="더하기" localSheetId="16">#REF!</definedName>
    <definedName name="더하기" localSheetId="18">#REF!</definedName>
    <definedName name="더하기">#REF!</definedName>
    <definedName name="덕" localSheetId="20" hidden="1">{#N/A,#N/A,FALSE,"포장2"}</definedName>
    <definedName name="덕" localSheetId="4" hidden="1">{#N/A,#N/A,FALSE,"포장2"}</definedName>
    <definedName name="덕" hidden="1">{#N/A,#N/A,FALSE,"포장2"}</definedName>
    <definedName name="덕산1호" localSheetId="12">#REF!</definedName>
    <definedName name="덕산1호" localSheetId="14">#REF!</definedName>
    <definedName name="덕산1호" localSheetId="13">#REF!</definedName>
    <definedName name="덕산1호" localSheetId="19">#REF!</definedName>
    <definedName name="덕산1호" localSheetId="15">#REF!</definedName>
    <definedName name="덕산1호" localSheetId="17">#REF!</definedName>
    <definedName name="덕산1호" localSheetId="16">#REF!</definedName>
    <definedName name="덕산1호" localSheetId="18">#REF!</definedName>
    <definedName name="덕산1호">#REF!</definedName>
    <definedName name="덕산2호" localSheetId="12">#REF!</definedName>
    <definedName name="덕산2호" localSheetId="14">#REF!</definedName>
    <definedName name="덕산2호" localSheetId="13">#REF!</definedName>
    <definedName name="덕산2호" localSheetId="19">#REF!</definedName>
    <definedName name="덕산2호" localSheetId="15">#REF!</definedName>
    <definedName name="덕산2호" localSheetId="17">#REF!</definedName>
    <definedName name="덕산2호" localSheetId="16">#REF!</definedName>
    <definedName name="덕산2호" localSheetId="18">#REF!</definedName>
    <definedName name="덕산2호">#REF!</definedName>
    <definedName name="덕산3호" localSheetId="12">#REF!</definedName>
    <definedName name="덕산3호" localSheetId="14">#REF!</definedName>
    <definedName name="덕산3호" localSheetId="13">#REF!</definedName>
    <definedName name="덕산3호" localSheetId="19">#REF!</definedName>
    <definedName name="덕산3호" localSheetId="15">#REF!</definedName>
    <definedName name="덕산3호" localSheetId="17">#REF!</definedName>
    <definedName name="덕산3호" localSheetId="16">#REF!</definedName>
    <definedName name="덕산3호" localSheetId="18">#REF!</definedName>
    <definedName name="덕산3호">#REF!</definedName>
    <definedName name="덕산4호">#REF!</definedName>
    <definedName name="덕율교">#REF!</definedName>
    <definedName name="덕전1호">#REF!</definedName>
    <definedName name="덕전2호">#REF!</definedName>
    <definedName name="덕전3호">#REF!</definedName>
    <definedName name="덕지1호">#REF!</definedName>
    <definedName name="덕진" localSheetId="20" hidden="1">{#N/A,#N/A,FALSE,"포장2"}</definedName>
    <definedName name="덕진" localSheetId="4" hidden="1">{#N/A,#N/A,FALSE,"포장2"}</definedName>
    <definedName name="덕진" hidden="1">{#N/A,#N/A,FALSE,"포장2"}</definedName>
    <definedName name="덕천1호" localSheetId="12">#REF!</definedName>
    <definedName name="덕천1호" localSheetId="14">#REF!</definedName>
    <definedName name="덕천1호" localSheetId="13">#REF!</definedName>
    <definedName name="덕천1호" localSheetId="19">#REF!</definedName>
    <definedName name="덕천1호" localSheetId="15">#REF!</definedName>
    <definedName name="덕천1호" localSheetId="17">#REF!</definedName>
    <definedName name="덕천1호" localSheetId="16">#REF!</definedName>
    <definedName name="덕천1호" localSheetId="18">#REF!</definedName>
    <definedName name="덕천1호">#REF!</definedName>
    <definedName name="덕천2호" localSheetId="12">#REF!</definedName>
    <definedName name="덕천2호" localSheetId="14">#REF!</definedName>
    <definedName name="덕천2호" localSheetId="13">#REF!</definedName>
    <definedName name="덕천2호" localSheetId="19">#REF!</definedName>
    <definedName name="덕천2호" localSheetId="15">#REF!</definedName>
    <definedName name="덕천2호" localSheetId="17">#REF!</definedName>
    <definedName name="덕천2호" localSheetId="16">#REF!</definedName>
    <definedName name="덕천2호" localSheetId="18">#REF!</definedName>
    <definedName name="덕천2호">#REF!</definedName>
    <definedName name="덕천3호" localSheetId="12">#REF!</definedName>
    <definedName name="덕천3호" localSheetId="14">#REF!</definedName>
    <definedName name="덕천3호" localSheetId="13">#REF!</definedName>
    <definedName name="덕천3호" localSheetId="19">#REF!</definedName>
    <definedName name="덕천3호" localSheetId="15">#REF!</definedName>
    <definedName name="덕천3호" localSheetId="17">#REF!</definedName>
    <definedName name="덕천3호" localSheetId="16">#REF!</definedName>
    <definedName name="덕천3호" localSheetId="18">#REF!</definedName>
    <definedName name="덕천3호">#REF!</definedName>
    <definedName name="덕천4호">#REF!</definedName>
    <definedName name="덕호" localSheetId="20" hidden="1">{#N/A,#N/A,FALSE,"포장2"}</definedName>
    <definedName name="덕호" localSheetId="4" hidden="1">{#N/A,#N/A,FALSE,"포장2"}</definedName>
    <definedName name="덕호" hidden="1">{#N/A,#N/A,FALSE,"포장2"}</definedName>
    <definedName name="덤프트럭10.5" localSheetId="12">#REF!</definedName>
    <definedName name="덤프트럭10.5" localSheetId="14">#REF!</definedName>
    <definedName name="덤프트럭10.5" localSheetId="13">#REF!</definedName>
    <definedName name="덤프트럭10.5" localSheetId="19">#REF!</definedName>
    <definedName name="덤프트럭10.5" localSheetId="15">#REF!</definedName>
    <definedName name="덤프트럭10.5" localSheetId="17">#REF!</definedName>
    <definedName name="덤프트럭10.5" localSheetId="16">#REF!</definedName>
    <definedName name="덤프트럭10.5" localSheetId="18">#REF!</definedName>
    <definedName name="덤프트럭10.5">#REF!</definedName>
    <definedName name="덤프트럭15" localSheetId="12">#REF!</definedName>
    <definedName name="덤프트럭15" localSheetId="14">#REF!</definedName>
    <definedName name="덤프트럭15" localSheetId="13">#REF!</definedName>
    <definedName name="덤프트럭15" localSheetId="19">#REF!</definedName>
    <definedName name="덤프트럭15" localSheetId="15">#REF!</definedName>
    <definedName name="덤프트럭15" localSheetId="17">#REF!</definedName>
    <definedName name="덤프트럭15" localSheetId="16">#REF!</definedName>
    <definedName name="덤프트럭15" localSheetId="18">#REF!</definedName>
    <definedName name="덤프트럭15">#REF!</definedName>
    <definedName name="덩굴장미3" localSheetId="12">#REF!</definedName>
    <definedName name="덩굴장미3" localSheetId="14">#REF!</definedName>
    <definedName name="덩굴장미3" localSheetId="13">#REF!</definedName>
    <definedName name="덩굴장미3" localSheetId="19">#REF!</definedName>
    <definedName name="덩굴장미3">[35]데이타!$E$128</definedName>
    <definedName name="덩굴장미4" localSheetId="12">#REF!</definedName>
    <definedName name="덩굴장미4" localSheetId="14">#REF!</definedName>
    <definedName name="덩굴장미4" localSheetId="13">#REF!</definedName>
    <definedName name="덩굴장미4" localSheetId="19">#REF!</definedName>
    <definedName name="덩굴장미4">[35]데이타!$E$129</definedName>
    <definedName name="덩굴장미5" localSheetId="12">#REF!</definedName>
    <definedName name="덩굴장미5" localSheetId="14">#REF!</definedName>
    <definedName name="덩굴장미5" localSheetId="13">#REF!</definedName>
    <definedName name="덩굴장미5" localSheetId="19">#REF!</definedName>
    <definedName name="덩굴장미5">[35]데이타!$E$130</definedName>
    <definedName name="데크휘니샤면고르기" localSheetId="12">#REF!</definedName>
    <definedName name="데크휘니샤면고르기" localSheetId="14">#REF!</definedName>
    <definedName name="데크휘니샤면고르기" localSheetId="13">#REF!</definedName>
    <definedName name="데크휘니샤면고르기" localSheetId="20">#REF!</definedName>
    <definedName name="데크휘니샤면고르기" localSheetId="19">#REF!</definedName>
    <definedName name="데크휘니샤면고르기" localSheetId="15">#REF!</definedName>
    <definedName name="데크휘니샤면고르기" localSheetId="17">#REF!</definedName>
    <definedName name="데크휘니샤면고르기" localSheetId="16">#REF!</definedName>
    <definedName name="데크휘니샤면고르기" localSheetId="18">#REF!</definedName>
    <definedName name="데크휘니샤면고르기">#REF!</definedName>
    <definedName name="도" localSheetId="20">#REF!</definedName>
    <definedName name="도" localSheetId="15">#REF!</definedName>
    <definedName name="도" localSheetId="17">#REF!</definedName>
    <definedName name="도" localSheetId="16">#REF!</definedName>
    <definedName name="도" localSheetId="18">#REF!</definedName>
    <definedName name="도">#REF!</definedName>
    <definedName name="도근점" localSheetId="20">#REF!</definedName>
    <definedName name="도근점" localSheetId="15">#REF!</definedName>
    <definedName name="도근점" localSheetId="17">#REF!</definedName>
    <definedName name="도근점" localSheetId="16">#REF!</definedName>
    <definedName name="도근점" localSheetId="18">#REF!</definedName>
    <definedName name="도근점">#REF!</definedName>
    <definedName name="도급가">#REF!</definedName>
    <definedName name="도급계약" localSheetId="20" hidden="1">{#N/A,#N/A,FALSE,"현장 NCR 분석";#N/A,#N/A,FALSE,"현장품질감사";#N/A,#N/A,FALSE,"현장품질감사"}</definedName>
    <definedName name="도급계약" localSheetId="4" hidden="1">{#N/A,#N/A,FALSE,"현장 NCR 분석";#N/A,#N/A,FALSE,"현장품질감사";#N/A,#N/A,FALSE,"현장품질감사"}</definedName>
    <definedName name="도급계약" hidden="1">{#N/A,#N/A,FALSE,"현장 NCR 분석";#N/A,#N/A,FALSE,"현장품질감사";#N/A,#N/A,FALSE,"현장품질감사"}</definedName>
    <definedName name="도급계약기간변경" localSheetId="20" hidden="1">{#N/A,#N/A,FALSE,"현장 NCR 분석";#N/A,#N/A,FALSE,"현장품질감사";#N/A,#N/A,FALSE,"현장품질감사"}</definedName>
    <definedName name="도급계약기간변경" localSheetId="4" hidden="1">{#N/A,#N/A,FALSE,"현장 NCR 분석";#N/A,#N/A,FALSE,"현장품질감사";#N/A,#N/A,FALSE,"현장품질감사"}</definedName>
    <definedName name="도급계약기간변경" hidden="1">{#N/A,#N/A,FALSE,"현장 NCR 분석";#N/A,#N/A,FALSE,"현장품질감사";#N/A,#N/A,FALSE,"현장품질감사"}</definedName>
    <definedName name="도급공사비" localSheetId="12">#REF!</definedName>
    <definedName name="도급공사비" localSheetId="14">#REF!</definedName>
    <definedName name="도급공사비" localSheetId="13">#REF!</definedName>
    <definedName name="도급공사비" localSheetId="19">#REF!</definedName>
    <definedName name="도급공사비">'[46]2공구산출내역'!#REF!</definedName>
    <definedName name="도급내역서" hidden="1">255</definedName>
    <definedName name="도로중심" localSheetId="12">#REF!</definedName>
    <definedName name="도로중심" localSheetId="14">#REF!</definedName>
    <definedName name="도로중심" localSheetId="13">#REF!</definedName>
    <definedName name="도로중심" localSheetId="20">#REF!</definedName>
    <definedName name="도로중심" localSheetId="19">#REF!</definedName>
    <definedName name="도로중심" localSheetId="15">#REF!</definedName>
    <definedName name="도로중심" localSheetId="17">#REF!</definedName>
    <definedName name="도로중심" localSheetId="16">#REF!</definedName>
    <definedName name="도로중심" localSheetId="18">#REF!</definedName>
    <definedName name="도로중심">#REF!</definedName>
    <definedName name="도료용희석제" localSheetId="20">#REF!</definedName>
    <definedName name="도료용희석제" localSheetId="15">#REF!</definedName>
    <definedName name="도료용희석제" localSheetId="17">#REF!</definedName>
    <definedName name="도료용희석제" localSheetId="16">#REF!</definedName>
    <definedName name="도료용희석제" localSheetId="18">#REF!</definedName>
    <definedName name="도료용희석제">#REF!</definedName>
    <definedName name="도배공001" localSheetId="20">#REF!</definedName>
    <definedName name="도배공001" localSheetId="15">#REF!</definedName>
    <definedName name="도배공001" localSheetId="17">#REF!</definedName>
    <definedName name="도배공001" localSheetId="16">#REF!</definedName>
    <definedName name="도배공001" localSheetId="18">#REF!</definedName>
    <definedName name="도배공001">#REF!</definedName>
    <definedName name="도배공002">#REF!</definedName>
    <definedName name="도배공011">#REF!</definedName>
    <definedName name="도배공982">#REF!</definedName>
    <definedName name="도배공991">#REF!</definedName>
    <definedName name="도배공992">#REF!</definedName>
    <definedName name="도시" localSheetId="20" hidden="1">{#N/A,#N/A,FALSE,"현장 NCR 분석";#N/A,#N/A,FALSE,"현장품질감사";#N/A,#N/A,FALSE,"현장품질감사"}</definedName>
    <definedName name="도시" localSheetId="4" hidden="1">{#N/A,#N/A,FALSE,"현장 NCR 분석";#N/A,#N/A,FALSE,"현장품질감사";#N/A,#N/A,FALSE,"현장품질감사"}</definedName>
    <definedName name="도시" hidden="1">{#N/A,#N/A,FALSE,"현장 NCR 분석";#N/A,#N/A,FALSE,"현장품질감사";#N/A,#N/A,FALSE,"현장품질감사"}</definedName>
    <definedName name="도시이앤시" localSheetId="20" hidden="1">{#N/A,#N/A,FALSE,"현장 NCR 분석";#N/A,#N/A,FALSE,"현장품질감사";#N/A,#N/A,FALSE,"현장품질감사"}</definedName>
    <definedName name="도시이앤시" localSheetId="4" hidden="1">{#N/A,#N/A,FALSE,"현장 NCR 분석";#N/A,#N/A,FALSE,"현장품질감사";#N/A,#N/A,FALSE,"현장품질감사"}</definedName>
    <definedName name="도시이앤시" hidden="1">{#N/A,#N/A,FALSE,"현장 NCR 분석";#N/A,#N/A,FALSE,"현장품질감사";#N/A,#N/A,FALSE,"현장품질감사"}</definedName>
    <definedName name="도시철골" localSheetId="20" hidden="1">{#N/A,#N/A,FALSE,"현장 NCR 분석";#N/A,#N/A,FALSE,"현장품질감사";#N/A,#N/A,FALSE,"현장품질감사"}</definedName>
    <definedName name="도시철골" localSheetId="4" hidden="1">{#N/A,#N/A,FALSE,"현장 NCR 분석";#N/A,#N/A,FALSE,"현장품질감사";#N/A,#N/A,FALSE,"현장품질감사"}</definedName>
    <definedName name="도시철골" hidden="1">{#N/A,#N/A,FALSE,"현장 NCR 분석";#N/A,#N/A,FALSE,"현장품질감사";#N/A,#N/A,FALSE,"현장품질감사"}</definedName>
    <definedName name="도장" localSheetId="20" hidden="1">{#N/A,#N/A,TRUE,"LOADCOVE";#N/A,#N/A,TRUE,"PAGE001";#N/A,#N/A,TRUE,"PAGE002";#N/A,#N/A,TRUE,"PAGE003";#N/A,#N/A,TRUE,"PAGE004";#N/A,#N/A,TRUE,"PAGE005";#N/A,#N/A,TRUE,"PAGE006";#N/A,#N/A,TRUE,"PAGE007";#N/A,#N/A,TRUE,"PAGE008";#N/A,#N/A,TRUE,"PAGE009";#N/A,#N/A,TRUE,"PAGE010";#N/A,#N/A,TRUE,"PAGE011";#N/A,#N/A,TRUE,"PAGE012";#N/A,#N/A,TRUE,"PAGE013"}</definedName>
    <definedName name="도장" localSheetId="4" hidden="1">{#N/A,#N/A,TRUE,"LOADCOVE";#N/A,#N/A,TRUE,"PAGE001";#N/A,#N/A,TRUE,"PAGE002";#N/A,#N/A,TRUE,"PAGE003";#N/A,#N/A,TRUE,"PAGE004";#N/A,#N/A,TRUE,"PAGE005";#N/A,#N/A,TRUE,"PAGE006";#N/A,#N/A,TRUE,"PAGE007";#N/A,#N/A,TRUE,"PAGE008";#N/A,#N/A,TRUE,"PAGE009";#N/A,#N/A,TRUE,"PAGE010";#N/A,#N/A,TRUE,"PAGE011";#N/A,#N/A,TRUE,"PAGE012";#N/A,#N/A,TRUE,"PAGE013"}</definedName>
    <definedName name="도장" hidden="1">{#N/A,#N/A,TRUE,"LOADCOVE";#N/A,#N/A,TRUE,"PAGE001";#N/A,#N/A,TRUE,"PAGE002";#N/A,#N/A,TRUE,"PAGE003";#N/A,#N/A,TRUE,"PAGE004";#N/A,#N/A,TRUE,"PAGE005";#N/A,#N/A,TRUE,"PAGE006";#N/A,#N/A,TRUE,"PAGE007";#N/A,#N/A,TRUE,"PAGE008";#N/A,#N/A,TRUE,"PAGE009";#N/A,#N/A,TRUE,"PAGE010";#N/A,#N/A,TRUE,"PAGE011";#N/A,#N/A,TRUE,"PAGE012";#N/A,#N/A,TRUE,"PAGE013"}</definedName>
    <definedName name="도장2" localSheetId="12">#REF!</definedName>
    <definedName name="도장2" localSheetId="14">#REF!</definedName>
    <definedName name="도장2" localSheetId="13">#REF!</definedName>
    <definedName name="도장2" localSheetId="19">#REF!</definedName>
    <definedName name="도장2" localSheetId="15">#REF!</definedName>
    <definedName name="도장2" localSheetId="17">#REF!</definedName>
    <definedName name="도장2" localSheetId="16">#REF!</definedName>
    <definedName name="도장2" localSheetId="18">#REF!</definedName>
    <definedName name="도장2">#REF!</definedName>
    <definedName name="도장공" localSheetId="12">#REF!</definedName>
    <definedName name="도장공" localSheetId="14">#REF!</definedName>
    <definedName name="도장공" localSheetId="13">#REF!</definedName>
    <definedName name="도장공" localSheetId="19">#REF!</definedName>
    <definedName name="도장공" localSheetId="15">#REF!</definedName>
    <definedName name="도장공" localSheetId="17">#REF!</definedName>
    <definedName name="도장공" localSheetId="16">#REF!</definedName>
    <definedName name="도장공" localSheetId="18">#REF!</definedName>
    <definedName name="도장공">#REF!</definedName>
    <definedName name="도장공001" localSheetId="12">#REF!</definedName>
    <definedName name="도장공001" localSheetId="14">#REF!</definedName>
    <definedName name="도장공001" localSheetId="13">#REF!</definedName>
    <definedName name="도장공001" localSheetId="19">#REF!</definedName>
    <definedName name="도장공001" localSheetId="15">#REF!</definedName>
    <definedName name="도장공001" localSheetId="17">#REF!</definedName>
    <definedName name="도장공001" localSheetId="16">#REF!</definedName>
    <definedName name="도장공001" localSheetId="18">#REF!</definedName>
    <definedName name="도장공001">#REF!</definedName>
    <definedName name="도장공002">#REF!</definedName>
    <definedName name="도장공011">#REF!</definedName>
    <definedName name="도장공982">#REF!</definedName>
    <definedName name="도장공991">#REF!</definedName>
    <definedName name="도장공992">#REF!</definedName>
    <definedName name="도장수량2">#REF!</definedName>
    <definedName name="도장수량입력" localSheetId="20" hidden="1">{#N/A,#N/A,FALSE,"표지목차"}</definedName>
    <definedName name="도장수량입력" localSheetId="4" hidden="1">{#N/A,#N/A,FALSE,"표지목차"}</definedName>
    <definedName name="도장수량입력" hidden="1">{#N/A,#N/A,FALSE,"표지목차"}</definedName>
    <definedName name="도쟈" localSheetId="20" hidden="1">{#N/A,#N/A,FALSE,"배수1"}</definedName>
    <definedName name="도쟈" localSheetId="4" hidden="1">{#N/A,#N/A,FALSE,"배수1"}</definedName>
    <definedName name="도쟈" hidden="1">{#N/A,#N/A,FALSE,"배수1"}</definedName>
    <definedName name="도편수001" localSheetId="12">#REF!</definedName>
    <definedName name="도편수001" localSheetId="14">#REF!</definedName>
    <definedName name="도편수001" localSheetId="13">#REF!</definedName>
    <definedName name="도편수001" localSheetId="19">#REF!</definedName>
    <definedName name="도편수001" localSheetId="15">#REF!</definedName>
    <definedName name="도편수001" localSheetId="17">#REF!</definedName>
    <definedName name="도편수001" localSheetId="16">#REF!</definedName>
    <definedName name="도편수001" localSheetId="18">#REF!</definedName>
    <definedName name="도편수001">#REF!</definedName>
    <definedName name="도편수002" localSheetId="12">#REF!</definedName>
    <definedName name="도편수002" localSheetId="14">#REF!</definedName>
    <definedName name="도편수002" localSheetId="13">#REF!</definedName>
    <definedName name="도편수002" localSheetId="19">#REF!</definedName>
    <definedName name="도편수002" localSheetId="15">#REF!</definedName>
    <definedName name="도편수002" localSheetId="17">#REF!</definedName>
    <definedName name="도편수002" localSheetId="16">#REF!</definedName>
    <definedName name="도편수002" localSheetId="18">#REF!</definedName>
    <definedName name="도편수002">#REF!</definedName>
    <definedName name="도편수011" localSheetId="12">#REF!</definedName>
    <definedName name="도편수011" localSheetId="14">#REF!</definedName>
    <definedName name="도편수011" localSheetId="13">#REF!</definedName>
    <definedName name="도편수011" localSheetId="19">#REF!</definedName>
    <definedName name="도편수011" localSheetId="15">#REF!</definedName>
    <definedName name="도편수011" localSheetId="17">#REF!</definedName>
    <definedName name="도편수011" localSheetId="16">#REF!</definedName>
    <definedName name="도편수011" localSheetId="18">#REF!</definedName>
    <definedName name="도편수011">#REF!</definedName>
    <definedName name="도편수982">#REF!</definedName>
    <definedName name="도편수991">#REF!</definedName>
    <definedName name="도편수992">#REF!</definedName>
    <definedName name="독일가문비1206" localSheetId="12">#REF!</definedName>
    <definedName name="독일가문비1206" localSheetId="14">#REF!</definedName>
    <definedName name="독일가문비1206" localSheetId="13">#REF!</definedName>
    <definedName name="독일가문비1206" localSheetId="19">#REF!</definedName>
    <definedName name="독일가문비1206">[35]데이타!$E$131</definedName>
    <definedName name="독일가문비1508" localSheetId="12">#REF!</definedName>
    <definedName name="독일가문비1508" localSheetId="14">#REF!</definedName>
    <definedName name="독일가문비1508" localSheetId="13">#REF!</definedName>
    <definedName name="독일가문비1508" localSheetId="19">#REF!</definedName>
    <definedName name="독일가문비1508">[35]데이타!$E$132</definedName>
    <definedName name="독일가문비2010" localSheetId="12">#REF!</definedName>
    <definedName name="독일가문비2010" localSheetId="14">#REF!</definedName>
    <definedName name="독일가문비2010" localSheetId="13">#REF!</definedName>
    <definedName name="독일가문비2010" localSheetId="19">#REF!</definedName>
    <definedName name="독일가문비2010">[35]데이타!$E$133</definedName>
    <definedName name="독일가문비2512" localSheetId="12">#REF!</definedName>
    <definedName name="독일가문비2512" localSheetId="14">#REF!</definedName>
    <definedName name="독일가문비2512" localSheetId="13">#REF!</definedName>
    <definedName name="독일가문비2512" localSheetId="19">#REF!</definedName>
    <definedName name="독일가문비2512">[35]데이타!$E$134</definedName>
    <definedName name="독일가문비3015" localSheetId="12">#REF!</definedName>
    <definedName name="독일가문비3015" localSheetId="14">#REF!</definedName>
    <definedName name="독일가문비3015" localSheetId="13">#REF!</definedName>
    <definedName name="독일가문비3015" localSheetId="19">#REF!</definedName>
    <definedName name="독일가문비3015">[35]데이타!$E$135</definedName>
    <definedName name="독일가문비3518" localSheetId="12">#REF!</definedName>
    <definedName name="독일가문비3518" localSheetId="14">#REF!</definedName>
    <definedName name="독일가문비3518" localSheetId="13">#REF!</definedName>
    <definedName name="독일가문비3518" localSheetId="19">#REF!</definedName>
    <definedName name="독일가문비3518">[35]데이타!$E$136</definedName>
    <definedName name="돈나무0504" localSheetId="12">#REF!</definedName>
    <definedName name="돈나무0504" localSheetId="14">#REF!</definedName>
    <definedName name="돈나무0504" localSheetId="13">#REF!</definedName>
    <definedName name="돈나무0504" localSheetId="19">#REF!</definedName>
    <definedName name="돈나무0504">[35]데이타!$E$137</definedName>
    <definedName name="돈나무0805" localSheetId="12">#REF!</definedName>
    <definedName name="돈나무0805" localSheetId="14">#REF!</definedName>
    <definedName name="돈나무0805" localSheetId="13">#REF!</definedName>
    <definedName name="돈나무0805" localSheetId="19">#REF!</definedName>
    <definedName name="돈나무0805">[35]데이타!$E$138</definedName>
    <definedName name="돈나무1007" localSheetId="12">#REF!</definedName>
    <definedName name="돈나무1007" localSheetId="14">#REF!</definedName>
    <definedName name="돈나무1007" localSheetId="13">#REF!</definedName>
    <definedName name="돈나무1007" localSheetId="19">#REF!</definedName>
    <definedName name="돈나무1007">[35]데이타!$E$139</definedName>
    <definedName name="돈나무1210" localSheetId="12">#REF!</definedName>
    <definedName name="돈나무1210" localSheetId="14">#REF!</definedName>
    <definedName name="돈나무1210" localSheetId="13">#REF!</definedName>
    <definedName name="돈나무1210" localSheetId="19">#REF!</definedName>
    <definedName name="돈나무1210">[35]데이타!$E$140</definedName>
    <definedName name="돌" localSheetId="12">#REF!</definedName>
    <definedName name="돌" localSheetId="14">#REF!</definedName>
    <definedName name="돌" localSheetId="13">#REF!</definedName>
    <definedName name="돌" localSheetId="20">#REF!</definedName>
    <definedName name="돌" localSheetId="19">#REF!</definedName>
    <definedName name="돌" localSheetId="15">#REF!</definedName>
    <definedName name="돌" localSheetId="17">#REF!</definedName>
    <definedName name="돌" localSheetId="16">#REF!</definedName>
    <definedName name="돌" localSheetId="18">#REF!</definedName>
    <definedName name="돌">#REF!</definedName>
    <definedName name="돌단풍" localSheetId="20">#REF!</definedName>
    <definedName name="돌단풍" localSheetId="15">#REF!</definedName>
    <definedName name="돌단풍" localSheetId="17">#REF!</definedName>
    <definedName name="돌단풍" localSheetId="16">#REF!</definedName>
    <definedName name="돌단풍" localSheetId="18">#REF!</definedName>
    <definedName name="돌단풍">#REF!</definedName>
    <definedName name="돌망태경" localSheetId="20">#REF!</definedName>
    <definedName name="돌망태경" localSheetId="15">#REF!</definedName>
    <definedName name="돌망태경" localSheetId="17">#REF!</definedName>
    <definedName name="돌망태경" localSheetId="16">#REF!</definedName>
    <definedName name="돌망태경" localSheetId="18">#REF!</definedName>
    <definedName name="돌망태경">#REF!</definedName>
    <definedName name="돌망태그림" localSheetId="20" hidden="1">{#N/A,#N/A,FALSE,"현장 NCR 분석";#N/A,#N/A,FALSE,"현장품질감사";#N/A,#N/A,FALSE,"현장품질감사"}</definedName>
    <definedName name="돌망태그림" localSheetId="4" hidden="1">{#N/A,#N/A,FALSE,"현장 NCR 분석";#N/A,#N/A,FALSE,"현장품질감사";#N/A,#N/A,FALSE,"현장품질감사"}</definedName>
    <definedName name="돌망태그림" hidden="1">{#N/A,#N/A,FALSE,"현장 NCR 분석";#N/A,#N/A,FALSE,"현장품질감사";#N/A,#N/A,FALSE,"현장품질감사"}</definedName>
    <definedName name="돌망태노" localSheetId="12">#REF!</definedName>
    <definedName name="돌망태노" localSheetId="14">#REF!</definedName>
    <definedName name="돌망태노" localSheetId="13">#REF!</definedName>
    <definedName name="돌망태노" localSheetId="19">#REF!</definedName>
    <definedName name="돌망태노" localSheetId="15">#REF!</definedName>
    <definedName name="돌망태노" localSheetId="17">#REF!</definedName>
    <definedName name="돌망태노" localSheetId="16">#REF!</definedName>
    <definedName name="돌망태노" localSheetId="18">#REF!</definedName>
    <definedName name="돌망태노">#REF!</definedName>
    <definedName name="돌망태재" localSheetId="12">#REF!</definedName>
    <definedName name="돌망태재" localSheetId="14">#REF!</definedName>
    <definedName name="돌망태재" localSheetId="13">#REF!</definedName>
    <definedName name="돌망태재" localSheetId="19">#REF!</definedName>
    <definedName name="돌망태재" localSheetId="15">#REF!</definedName>
    <definedName name="돌망태재" localSheetId="17">#REF!</definedName>
    <definedName name="돌망태재" localSheetId="16">#REF!</definedName>
    <definedName name="돌망태재" localSheetId="18">#REF!</definedName>
    <definedName name="돌망태재">#REF!</definedName>
    <definedName name="돌붙임1.5" localSheetId="12">#REF!</definedName>
    <definedName name="돌붙임1.5" localSheetId="14">#REF!</definedName>
    <definedName name="돌붙임1.5" localSheetId="13">#REF!</definedName>
    <definedName name="돌붙임1.5" localSheetId="19">#REF!</definedName>
    <definedName name="돌붙임1.5" localSheetId="15">#REF!</definedName>
    <definedName name="돌붙임1.5" localSheetId="17">#REF!</definedName>
    <definedName name="돌붙임1.5" localSheetId="16">#REF!</definedName>
    <definedName name="돌붙임1.5" localSheetId="18">#REF!</definedName>
    <definedName name="돌붙임1.5">#REF!</definedName>
    <definedName name="돌붙임기초">#REF!</definedName>
    <definedName name="돌붙임기초1">#REF!</definedName>
    <definedName name="돌붙임깬잡석">#REF!</definedName>
    <definedName name="돌붙임재료집계">#REF!</definedName>
    <definedName name="동_발_공__터_널">#REF!</definedName>
    <definedName name="동광건설" localSheetId="12" hidden="1">{#N/A,#N/A,FALSE,"골재소요량";#N/A,#N/A,FALSE,"골재소요량"}</definedName>
    <definedName name="동광건설" localSheetId="14" hidden="1">{#N/A,#N/A,FALSE,"골재소요량";#N/A,#N/A,FALSE,"골재소요량"}</definedName>
    <definedName name="동광건설" localSheetId="13" hidden="1">{#N/A,#N/A,FALSE,"골재소요량";#N/A,#N/A,FALSE,"골재소요량"}</definedName>
    <definedName name="동광건설" localSheetId="20" hidden="1">{#N/A,#N/A,FALSE,"골재소요량";#N/A,#N/A,FALSE,"골재소요량"}</definedName>
    <definedName name="동광건설" localSheetId="22" hidden="1">{#N/A,#N/A,FALSE,"골재소요량";#N/A,#N/A,FALSE,"골재소요량"}</definedName>
    <definedName name="동광건설" localSheetId="25" hidden="1">{#N/A,#N/A,FALSE,"골재소요량";#N/A,#N/A,FALSE,"골재소요량"}</definedName>
    <definedName name="동광건설" localSheetId="19" hidden="1">{#N/A,#N/A,FALSE,"골재소요량";#N/A,#N/A,FALSE,"골재소요량"}</definedName>
    <definedName name="동광건설" localSheetId="15" hidden="1">{#N/A,#N/A,FALSE,"골재소요량";#N/A,#N/A,FALSE,"골재소요량"}</definedName>
    <definedName name="동광건설" localSheetId="17" hidden="1">{#N/A,#N/A,FALSE,"골재소요량";#N/A,#N/A,FALSE,"골재소요량"}</definedName>
    <definedName name="동광건설" localSheetId="16" hidden="1">{#N/A,#N/A,FALSE,"골재소요량";#N/A,#N/A,FALSE,"골재소요량"}</definedName>
    <definedName name="동광건설" localSheetId="18" hidden="1">{#N/A,#N/A,FALSE,"골재소요량";#N/A,#N/A,FALSE,"골재소요량"}</definedName>
    <definedName name="동광건설" localSheetId="4" hidden="1">{#N/A,#N/A,FALSE,"골재소요량";#N/A,#N/A,FALSE,"골재소요량"}</definedName>
    <definedName name="동광건설" hidden="1">{#N/A,#N/A,FALSE,"골재소요량";#N/A,#N/A,FALSE,"골재소요량"}</definedName>
    <definedName name="동구연숩" localSheetId="20" hidden="1">{#N/A,#N/A,FALSE,"전력간선"}</definedName>
    <definedName name="동구연숩" localSheetId="4" hidden="1">{#N/A,#N/A,FALSE,"전력간선"}</definedName>
    <definedName name="동구연숩" hidden="1">{#N/A,#N/A,FALSE,"전력간선"}</definedName>
    <definedName name="동바리교량노" localSheetId="12">#REF!</definedName>
    <definedName name="동바리교량노" localSheetId="14">#REF!</definedName>
    <definedName name="동바리교량노" localSheetId="13">#REF!</definedName>
    <definedName name="동바리교량노" localSheetId="19">#REF!</definedName>
    <definedName name="동바리교량노" localSheetId="15">#REF!</definedName>
    <definedName name="동바리교량노" localSheetId="17">#REF!</definedName>
    <definedName name="동바리교량노" localSheetId="16">#REF!</definedName>
    <definedName name="동바리교량노" localSheetId="18">#REF!</definedName>
    <definedName name="동바리교량노">#REF!</definedName>
    <definedName name="동바리교량재" localSheetId="12">#REF!</definedName>
    <definedName name="동바리교량재" localSheetId="14">#REF!</definedName>
    <definedName name="동바리교량재" localSheetId="13">#REF!</definedName>
    <definedName name="동바리교량재" localSheetId="19">#REF!</definedName>
    <definedName name="동바리교량재" localSheetId="15">#REF!</definedName>
    <definedName name="동바리교량재" localSheetId="17">#REF!</definedName>
    <definedName name="동바리교량재" localSheetId="16">#REF!</definedName>
    <definedName name="동바리교량재" localSheetId="18">#REF!</definedName>
    <definedName name="동바리교량재">#REF!</definedName>
    <definedName name="동바리목재10회" localSheetId="12">#REF!</definedName>
    <definedName name="동바리목재10회" localSheetId="14">#REF!</definedName>
    <definedName name="동바리목재10회" localSheetId="13">#REF!</definedName>
    <definedName name="동바리목재10회" localSheetId="19">#REF!</definedName>
    <definedName name="동바리목재10회">#REF!</definedName>
    <definedName name="동바리목재1회">#REF!</definedName>
    <definedName name="동바리목재2회">#REF!</definedName>
    <definedName name="동바리목재3회">#REF!</definedName>
    <definedName name="동바리목재4회">#REF!</definedName>
    <definedName name="동바리목재5회">#REF!</definedName>
    <definedName name="동바리목재6회">#REF!</definedName>
    <definedName name="동바리목재7회">#REF!</definedName>
    <definedName name="동바리목재8회">#REF!</definedName>
    <definedName name="동바리목재9회">#REF!</definedName>
    <definedName name="동바리암거노">#REF!</definedName>
    <definedName name="동바리암거재">#REF!</definedName>
    <definedName name="동발공_터널001">#REF!</definedName>
    <definedName name="동발공_터널002">#REF!</definedName>
    <definedName name="동발공_터널011">#REF!</definedName>
    <definedName name="동발공_터널982">#REF!</definedName>
    <definedName name="동발공_터널991">#REF!</definedName>
    <definedName name="동발공_터널992">#REF!</definedName>
    <definedName name="동백1002" localSheetId="12">#REF!</definedName>
    <definedName name="동백1002" localSheetId="14">#REF!</definedName>
    <definedName name="동백1002" localSheetId="13">#REF!</definedName>
    <definedName name="동백1002" localSheetId="19">#REF!</definedName>
    <definedName name="동백1002">[35]데이타!$E$141</definedName>
    <definedName name="동백1204" localSheetId="12">#REF!</definedName>
    <definedName name="동백1204" localSheetId="14">#REF!</definedName>
    <definedName name="동백1204" localSheetId="13">#REF!</definedName>
    <definedName name="동백1204" localSheetId="19">#REF!</definedName>
    <definedName name="동백1204">[35]데이타!$E$142</definedName>
    <definedName name="동백1506" localSheetId="12">#REF!</definedName>
    <definedName name="동백1506" localSheetId="14">#REF!</definedName>
    <definedName name="동백1506" localSheetId="13">#REF!</definedName>
    <definedName name="동백1506" localSheetId="19">#REF!</definedName>
    <definedName name="동백1506">[35]데이타!$E$143</definedName>
    <definedName name="동백1808" localSheetId="12">#REF!</definedName>
    <definedName name="동백1808" localSheetId="14">#REF!</definedName>
    <definedName name="동백1808" localSheetId="13">#REF!</definedName>
    <definedName name="동백1808" localSheetId="19">#REF!</definedName>
    <definedName name="동백1808">[35]데이타!$E$144</definedName>
    <definedName name="동백나무H2.0" localSheetId="12">#REF!</definedName>
    <definedName name="동백나무H2.0" localSheetId="14">#REF!</definedName>
    <definedName name="동백나무H2.0" localSheetId="13">#REF!</definedName>
    <definedName name="동백나무H2.0" localSheetId="20">#REF!</definedName>
    <definedName name="동백나무H2.0" localSheetId="19">#REF!</definedName>
    <definedName name="동백나무H2.0" localSheetId="15">#REF!</definedName>
    <definedName name="동백나무H2.0" localSheetId="17">#REF!</definedName>
    <definedName name="동백나무H2.0" localSheetId="16">#REF!</definedName>
    <definedName name="동백나무H2.0" localSheetId="18">#REF!</definedName>
    <definedName name="동백나무H2.0">#REF!</definedName>
    <definedName name="동부" localSheetId="20" hidden="1">{#N/A,#N/A,FALSE,"현장 NCR 분석";#N/A,#N/A,FALSE,"현장품질감사";#N/A,#N/A,FALSE,"현장품질감사"}</definedName>
    <definedName name="동부" localSheetId="4" hidden="1">{#N/A,#N/A,FALSE,"현장 NCR 분석";#N/A,#N/A,FALSE,"현장품질감사";#N/A,#N/A,FALSE,"현장품질감사"}</definedName>
    <definedName name="동부" hidden="1">{#N/A,#N/A,FALSE,"현장 NCR 분석";#N/A,#N/A,FALSE,"현장품질감사";#N/A,#N/A,FALSE,"현장품질감사"}</definedName>
    <definedName name="동상방지층" localSheetId="12">#REF!</definedName>
    <definedName name="동상방지층" localSheetId="14">#REF!</definedName>
    <definedName name="동상방지층" localSheetId="13">#REF!</definedName>
    <definedName name="동상방지층" localSheetId="20">#REF!</definedName>
    <definedName name="동상방지층" localSheetId="19">#REF!</definedName>
    <definedName name="동상방지층" localSheetId="15">#REF!</definedName>
    <definedName name="동상방지층" localSheetId="17">#REF!</definedName>
    <definedName name="동상방지층" localSheetId="16">#REF!</definedName>
    <definedName name="동상방지층" localSheetId="18">#REF!</definedName>
    <definedName name="동상방지층">#REF!</definedName>
    <definedName name="동시" localSheetId="20" hidden="1">{#N/A,#N/A,FALSE,"전력간선"}</definedName>
    <definedName name="동시" localSheetId="4" hidden="1">{#N/A,#N/A,FALSE,"전력간선"}</definedName>
    <definedName name="동시" hidden="1">{#N/A,#N/A,FALSE,"전력간선"}</definedName>
    <definedName name="동양" localSheetId="20" hidden="1">[53]내역서!#REF!</definedName>
    <definedName name="동양" localSheetId="15" hidden="1">[53]내역서!#REF!</definedName>
    <definedName name="동양" localSheetId="17" hidden="1">[53]내역서!#REF!</definedName>
    <definedName name="동양" localSheetId="16" hidden="1">[53]내역서!#REF!</definedName>
    <definedName name="동양" localSheetId="18" hidden="1">[53]내역서!#REF!</definedName>
    <definedName name="동양" hidden="1">[53]내역서!#REF!</definedName>
    <definedName name="동원" localSheetId="12">#REF!</definedName>
    <definedName name="동원" localSheetId="14">#REF!</definedName>
    <definedName name="동원" localSheetId="13">#REF!</definedName>
    <definedName name="동원" localSheetId="20">#REF!</definedName>
    <definedName name="동원" localSheetId="19">#REF!</definedName>
    <definedName name="동원" localSheetId="15">#REF!</definedName>
    <definedName name="동원" localSheetId="17">#REF!</definedName>
    <definedName name="동원" localSheetId="16">#REF!</definedName>
    <definedName name="동원" localSheetId="18">#REF!</definedName>
    <definedName name="동원">#REF!</definedName>
    <definedName name="동원1" localSheetId="20">#REF!</definedName>
    <definedName name="동원1" localSheetId="15">#REF!</definedName>
    <definedName name="동원1" localSheetId="17">#REF!</definedName>
    <definedName name="동원1" localSheetId="16">#REF!</definedName>
    <definedName name="동원1" localSheetId="18">#REF!</definedName>
    <definedName name="동원1">#REF!</definedName>
    <definedName name="동인동" localSheetId="20" hidden="1">{#N/A,#N/A,FALSE,"현장 NCR 분석";#N/A,#N/A,FALSE,"현장품질감사";#N/A,#N/A,FALSE,"현장품질감사"}</definedName>
    <definedName name="동인동" localSheetId="4" hidden="1">{#N/A,#N/A,FALSE,"현장 NCR 분석";#N/A,#N/A,FALSE,"현장품질감사";#N/A,#N/A,FALSE,"현장품질감사"}</definedName>
    <definedName name="동인동" hidden="1">{#N/A,#N/A,FALSE,"현장 NCR 분석";#N/A,#N/A,FALSE,"현장품질감사";#N/A,#N/A,FALSE,"현장품질감사"}</definedName>
    <definedName name="되메경" localSheetId="12">#REF!</definedName>
    <definedName name="되메경" localSheetId="14">#REF!</definedName>
    <definedName name="되메경" localSheetId="13">#REF!</definedName>
    <definedName name="되메경" localSheetId="20">#REF!</definedName>
    <definedName name="되메경" localSheetId="19">#REF!</definedName>
    <definedName name="되메경" localSheetId="15">#REF!</definedName>
    <definedName name="되메경" localSheetId="17">#REF!</definedName>
    <definedName name="되메경" localSheetId="16">#REF!</definedName>
    <definedName name="되메경" localSheetId="18">#REF!</definedName>
    <definedName name="되메경">#REF!</definedName>
    <definedName name="되메노" localSheetId="12">#REF!</definedName>
    <definedName name="되메노" localSheetId="14">#REF!</definedName>
    <definedName name="되메노" localSheetId="13">#REF!</definedName>
    <definedName name="되메노" localSheetId="19">#REF!</definedName>
    <definedName name="되메노" localSheetId="15">#REF!</definedName>
    <definedName name="되메노" localSheetId="17">#REF!</definedName>
    <definedName name="되메노" localSheetId="16">#REF!</definedName>
    <definedName name="되메노" localSheetId="18">#REF!</definedName>
    <definedName name="되메노">#REF!</definedName>
    <definedName name="되메우기">#REF!</definedName>
    <definedName name="되메인경">#REF!</definedName>
    <definedName name="되메인노">#REF!</definedName>
    <definedName name="되메인재">#REF!</definedName>
    <definedName name="되메재">#REF!</definedName>
    <definedName name="됴ㅠ굑ㅇ" localSheetId="12" hidden="1">{#N/A,#N/A,FALSE,"운반시간"}</definedName>
    <definedName name="됴ㅠ굑ㅇ" localSheetId="14" hidden="1">{#N/A,#N/A,FALSE,"운반시간"}</definedName>
    <definedName name="됴ㅠ굑ㅇ" localSheetId="13" hidden="1">{#N/A,#N/A,FALSE,"운반시간"}</definedName>
    <definedName name="됴ㅠ굑ㅇ" localSheetId="20" hidden="1">{#N/A,#N/A,FALSE,"운반시간"}</definedName>
    <definedName name="됴ㅠ굑ㅇ" localSheetId="22" hidden="1">{#N/A,#N/A,FALSE,"운반시간"}</definedName>
    <definedName name="됴ㅠ굑ㅇ" localSheetId="25" hidden="1">{#N/A,#N/A,FALSE,"운반시간"}</definedName>
    <definedName name="됴ㅠ굑ㅇ" localSheetId="19" hidden="1">{#N/A,#N/A,FALSE,"운반시간"}</definedName>
    <definedName name="됴ㅠ굑ㅇ" localSheetId="15" hidden="1">{#N/A,#N/A,FALSE,"운반시간"}</definedName>
    <definedName name="됴ㅠ굑ㅇ" localSheetId="17" hidden="1">{#N/A,#N/A,FALSE,"운반시간"}</definedName>
    <definedName name="됴ㅠ굑ㅇ" localSheetId="16" hidden="1">{#N/A,#N/A,FALSE,"운반시간"}</definedName>
    <definedName name="됴ㅠ굑ㅇ" localSheetId="18" hidden="1">{#N/A,#N/A,FALSE,"운반시간"}</definedName>
    <definedName name="됴ㅠ굑ㅇ" localSheetId="4" hidden="1">{#N/A,#N/A,FALSE,"운반시간"}</definedName>
    <definedName name="됴ㅠ굑ㅇ" hidden="1">{#N/A,#N/A,FALSE,"운반시간"}</definedName>
    <definedName name="두기1">#REF!</definedName>
    <definedName name="두기1호">#REF!</definedName>
    <definedName name="두기2">#REF!</definedName>
    <definedName name="두기2호">#REF!</definedName>
    <definedName name="두기3">#REF!</definedName>
    <definedName name="두기3호">#REF!</definedName>
    <definedName name="드잡이공001">#REF!</definedName>
    <definedName name="드잡이공002">#REF!</definedName>
    <definedName name="드잡이공011">#REF!</definedName>
    <definedName name="드잡이공982">#REF!</definedName>
    <definedName name="드잡이공991">#REF!</definedName>
    <definedName name="드잡이공992">#REF!</definedName>
    <definedName name="등R2" localSheetId="12">#REF!</definedName>
    <definedName name="등R2" localSheetId="14">#REF!</definedName>
    <definedName name="등R2" localSheetId="13">#REF!</definedName>
    <definedName name="등R2" localSheetId="19">#REF!</definedName>
    <definedName name="등R2">[35]데이타!$E$156</definedName>
    <definedName name="등R4" localSheetId="12">#REF!</definedName>
    <definedName name="등R4" localSheetId="14">#REF!</definedName>
    <definedName name="등R4" localSheetId="13">#REF!</definedName>
    <definedName name="등R4" localSheetId="19">#REF!</definedName>
    <definedName name="등R4">[35]데이타!$E$157</definedName>
    <definedName name="등R6" localSheetId="12">#REF!</definedName>
    <definedName name="등R6" localSheetId="14">#REF!</definedName>
    <definedName name="등R6" localSheetId="13">#REF!</definedName>
    <definedName name="등R6" localSheetId="19">#REF!</definedName>
    <definedName name="등R6">[35]데이타!$E$158</definedName>
    <definedName name="등R8" localSheetId="12">#REF!</definedName>
    <definedName name="등R8" localSheetId="14">#REF!</definedName>
    <definedName name="등R8" localSheetId="13">#REF!</definedName>
    <definedName name="등R8" localSheetId="19">#REF!</definedName>
    <definedName name="등R8">[35]데이타!$E$159</definedName>
    <definedName name="디디디" localSheetId="12">#REF!</definedName>
    <definedName name="디디디" localSheetId="14">#REF!</definedName>
    <definedName name="디디디" localSheetId="13">#REF!</definedName>
    <definedName name="디디디" localSheetId="20">#REF!</definedName>
    <definedName name="디디디" localSheetId="19">#REF!</definedName>
    <definedName name="디디디" localSheetId="15">#REF!</definedName>
    <definedName name="디디디" localSheetId="17">#REF!</definedName>
    <definedName name="디디디" localSheetId="16">#REF!</definedName>
    <definedName name="디디디" localSheetId="18">#REF!</definedName>
    <definedName name="디디디">#REF!</definedName>
    <definedName name="디이젤엔진15HP" localSheetId="20">#REF!</definedName>
    <definedName name="디이젤엔진15HP" localSheetId="15">#REF!</definedName>
    <definedName name="디이젤엔진15HP" localSheetId="17">#REF!</definedName>
    <definedName name="디이젤엔진15HP" localSheetId="16">#REF!</definedName>
    <definedName name="디이젤엔진15HP" localSheetId="18">#REF!</definedName>
    <definedName name="디이젤엔진15HP">#REF!</definedName>
    <definedName name="디카" hidden="1">#REF!</definedName>
    <definedName name="딩동댕" localSheetId="20" hidden="1">{#N/A,#N/A,FALSE,"현장 NCR 분석";#N/A,#N/A,FALSE,"현장품질감사";#N/A,#N/A,FALSE,"현장품질감사"}</definedName>
    <definedName name="딩동댕" localSheetId="4" hidden="1">{#N/A,#N/A,FALSE,"현장 NCR 분석";#N/A,#N/A,FALSE,"현장품질감사";#N/A,#N/A,FALSE,"현장품질감사"}</definedName>
    <definedName name="딩동댕" hidden="1">{#N/A,#N/A,FALSE,"현장 NCR 분석";#N/A,#N/A,FALSE,"현장품질감사";#N/A,#N/A,FALSE,"현장품질감사"}</definedName>
    <definedName name="땅깍기발파암리퍼병행" localSheetId="12">#REF!</definedName>
    <definedName name="땅깍기발파암리퍼병행" localSheetId="14">#REF!</definedName>
    <definedName name="땅깍기발파암리퍼병행" localSheetId="13">#REF!</definedName>
    <definedName name="땅깍기발파암리퍼병행" localSheetId="20">#REF!</definedName>
    <definedName name="땅깍기발파암리퍼병행" localSheetId="19">#REF!</definedName>
    <definedName name="땅깍기발파암리퍼병행" localSheetId="15">#REF!</definedName>
    <definedName name="땅깍기발파암리퍼병행" localSheetId="17">#REF!</definedName>
    <definedName name="땅깍기발파암리퍼병행" localSheetId="16">#REF!</definedName>
    <definedName name="땅깍기발파암리퍼병행" localSheetId="18">#REF!</definedName>
    <definedName name="땅깍기발파암리퍼병행">#REF!</definedName>
    <definedName name="때죽R10" localSheetId="12">#REF!</definedName>
    <definedName name="때죽R10" localSheetId="14">#REF!</definedName>
    <definedName name="때죽R10" localSheetId="13">#REF!</definedName>
    <definedName name="때죽R10" localSheetId="19">#REF!</definedName>
    <definedName name="때죽R10">[35]데이타!$E$127</definedName>
    <definedName name="때죽R4" localSheetId="12">#REF!</definedName>
    <definedName name="때죽R4" localSheetId="14">#REF!</definedName>
    <definedName name="때죽R4" localSheetId="13">#REF!</definedName>
    <definedName name="때죽R4" localSheetId="19">#REF!</definedName>
    <definedName name="때죽R4">[35]데이타!$E$124</definedName>
    <definedName name="때죽R6" localSheetId="12">#REF!</definedName>
    <definedName name="때죽R6" localSheetId="14">#REF!</definedName>
    <definedName name="때죽R6" localSheetId="13">#REF!</definedName>
    <definedName name="때죽R6" localSheetId="19">#REF!</definedName>
    <definedName name="때죽R6">[35]데이타!$E$125</definedName>
    <definedName name="때죽R8" localSheetId="12">#REF!</definedName>
    <definedName name="때죽R8" localSheetId="14">#REF!</definedName>
    <definedName name="때죽R8" localSheetId="13">#REF!</definedName>
    <definedName name="때죽R8" localSheetId="19">#REF!</definedName>
    <definedName name="때죽R8">[35]데이타!$E$126</definedName>
    <definedName name="때죽나무H3.0" localSheetId="12">#REF!</definedName>
    <definedName name="때죽나무H3.0" localSheetId="14">#REF!</definedName>
    <definedName name="때죽나무H3.0" localSheetId="13">#REF!</definedName>
    <definedName name="때죽나무H3.0" localSheetId="20">#REF!</definedName>
    <definedName name="때죽나무H3.0" localSheetId="19">#REF!</definedName>
    <definedName name="때죽나무H3.0" localSheetId="15">#REF!</definedName>
    <definedName name="때죽나무H3.0" localSheetId="17">#REF!</definedName>
    <definedName name="때죽나무H3.0" localSheetId="16">#REF!</definedName>
    <definedName name="때죽나무H3.0" localSheetId="18">#REF!</definedName>
    <definedName name="때죽나무H3.0">#REF!</definedName>
    <definedName name="떼1" localSheetId="20">#REF!</definedName>
    <definedName name="떼1" localSheetId="15">#REF!</definedName>
    <definedName name="떼1" localSheetId="17">#REF!</definedName>
    <definedName name="떼1" localSheetId="16">#REF!</definedName>
    <definedName name="떼1" localSheetId="18">#REF!</definedName>
    <definedName name="떼1">#REF!</definedName>
    <definedName name="뚜껑1" localSheetId="20" hidden="1">{#N/A,#N/A,FALSE,"배수2"}</definedName>
    <definedName name="뚜껑1" localSheetId="4" hidden="1">{#N/A,#N/A,FALSE,"배수2"}</definedName>
    <definedName name="뚜껑1" hidden="1">{#N/A,#N/A,FALSE,"배수2"}</definedName>
    <definedName name="뜨껑" localSheetId="20" hidden="1">{#N/A,#N/A,FALSE,"부대1"}</definedName>
    <definedName name="뜨껑" localSheetId="4" hidden="1">{#N/A,#N/A,FALSE,"부대1"}</definedName>
    <definedName name="뜨껑" hidden="1">{#N/A,#N/A,FALSE,"부대1"}</definedName>
    <definedName name="ㄹ" localSheetId="12">#REF!</definedName>
    <definedName name="ㄹ" localSheetId="14">#REF!</definedName>
    <definedName name="ㄹ" localSheetId="13">#REF!</definedName>
    <definedName name="ㄹ" localSheetId="19">#REF!</definedName>
    <definedName name="ㄹ">[54]금액내역서!$D$3:$D$10</definedName>
    <definedName name="ㄹㄴ" localSheetId="20" hidden="1">#REF!</definedName>
    <definedName name="ㄹㄴ" localSheetId="15" hidden="1">#REF!</definedName>
    <definedName name="ㄹㄴ" localSheetId="17" hidden="1">#REF!</definedName>
    <definedName name="ㄹㄴ" localSheetId="16" hidden="1">#REF!</definedName>
    <definedName name="ㄹㄴ" localSheetId="18" hidden="1">#REF!</definedName>
    <definedName name="ㄹㄴ" hidden="1">#REF!</definedName>
    <definedName name="ㄹㄹ" localSheetId="20" hidden="1">{"'용역비'!$A$4:$C$8"}</definedName>
    <definedName name="ㄹㄹ" localSheetId="4" hidden="1">{"'용역비'!$A$4:$C$8"}</definedName>
    <definedName name="ㄹㄹ" hidden="1">{"'용역비'!$A$4:$C$8"}</definedName>
    <definedName name="ㄹㄹㄹ" localSheetId="20" hidden="1">#REF!</definedName>
    <definedName name="ㄹㄹㄹ" localSheetId="22" hidden="1">#REF!</definedName>
    <definedName name="ㄹㄹㄹ" localSheetId="10" hidden="1">#REF!</definedName>
    <definedName name="ㄹㄹㄹ" localSheetId="8" hidden="1">#REF!</definedName>
    <definedName name="ㄹㄹㄹ" localSheetId="4" hidden="1">#REF!</definedName>
    <definedName name="ㄹㄹㄹ" hidden="1">#REF!</definedName>
    <definedName name="ㄹㄹㄹㄹ" localSheetId="20" hidden="1">{"'산출근거'!$B$4:$D$8"}</definedName>
    <definedName name="ㄹㄹㄹㄹ" localSheetId="4" hidden="1">{"'산출근거'!$B$4:$D$8"}</definedName>
    <definedName name="ㄹㄹㄹㄹ" hidden="1">{"'산출근거'!$B$4:$D$8"}</definedName>
    <definedName name="ㄹㄹㄹㄹㄹ">#REF!</definedName>
    <definedName name="ㄹㄹㄹㅈㄹ" localSheetId="12" hidden="1">{#N/A,#N/A,FALSE,"혼합골재"}</definedName>
    <definedName name="ㄹㄹㄹㅈㄹ" localSheetId="14" hidden="1">{#N/A,#N/A,FALSE,"혼합골재"}</definedName>
    <definedName name="ㄹㄹㄹㅈㄹ" localSheetId="13" hidden="1">{#N/A,#N/A,FALSE,"혼합골재"}</definedName>
    <definedName name="ㄹㄹㄹㅈㄹ" localSheetId="20" hidden="1">{#N/A,#N/A,FALSE,"혼합골재"}</definedName>
    <definedName name="ㄹㄹㄹㅈㄹ" localSheetId="22" hidden="1">{#N/A,#N/A,FALSE,"혼합골재"}</definedName>
    <definedName name="ㄹㄹㄹㅈㄹ" localSheetId="25" hidden="1">{#N/A,#N/A,FALSE,"혼합골재"}</definedName>
    <definedName name="ㄹㄹㄹㅈㄹ" localSheetId="19" hidden="1">{#N/A,#N/A,FALSE,"혼합골재"}</definedName>
    <definedName name="ㄹㄹㄹㅈㄹ" localSheetId="15" hidden="1">{#N/A,#N/A,FALSE,"혼합골재"}</definedName>
    <definedName name="ㄹㄹㄹㅈㄹ" localSheetId="17" hidden="1">{#N/A,#N/A,FALSE,"혼합골재"}</definedName>
    <definedName name="ㄹㄹㄹㅈㄹ" localSheetId="16" hidden="1">{#N/A,#N/A,FALSE,"혼합골재"}</definedName>
    <definedName name="ㄹㄹㄹㅈㄹ" localSheetId="18" hidden="1">{#N/A,#N/A,FALSE,"혼합골재"}</definedName>
    <definedName name="ㄹㄹㄹㅈㄹ" localSheetId="4" hidden="1">{#N/A,#N/A,FALSE,"혼합골재"}</definedName>
    <definedName name="ㄹㄹㄹㅈㄹ" hidden="1">{#N/A,#N/A,FALSE,"혼합골재"}</definedName>
    <definedName name="ㄹㄹ로" localSheetId="12" hidden="1">{#N/A,#N/A,FALSE,"골재소요량";#N/A,#N/A,FALSE,"골재소요량"}</definedName>
    <definedName name="ㄹㄹ로" localSheetId="14" hidden="1">{#N/A,#N/A,FALSE,"골재소요량";#N/A,#N/A,FALSE,"골재소요량"}</definedName>
    <definedName name="ㄹㄹ로" localSheetId="13" hidden="1">{#N/A,#N/A,FALSE,"골재소요량";#N/A,#N/A,FALSE,"골재소요량"}</definedName>
    <definedName name="ㄹㄹ로" localSheetId="20" hidden="1">{#N/A,#N/A,FALSE,"골재소요량";#N/A,#N/A,FALSE,"골재소요량"}</definedName>
    <definedName name="ㄹㄹ로" localSheetId="22" hidden="1">{#N/A,#N/A,FALSE,"골재소요량";#N/A,#N/A,FALSE,"골재소요량"}</definedName>
    <definedName name="ㄹㄹ로" localSheetId="25" hidden="1">{#N/A,#N/A,FALSE,"골재소요량";#N/A,#N/A,FALSE,"골재소요량"}</definedName>
    <definedName name="ㄹㄹ로" localSheetId="19" hidden="1">{#N/A,#N/A,FALSE,"골재소요량";#N/A,#N/A,FALSE,"골재소요량"}</definedName>
    <definedName name="ㄹㄹ로" localSheetId="15" hidden="1">{#N/A,#N/A,FALSE,"골재소요량";#N/A,#N/A,FALSE,"골재소요량"}</definedName>
    <definedName name="ㄹㄹ로" localSheetId="17" hidden="1">{#N/A,#N/A,FALSE,"골재소요량";#N/A,#N/A,FALSE,"골재소요량"}</definedName>
    <definedName name="ㄹㄹ로" localSheetId="16" hidden="1">{#N/A,#N/A,FALSE,"골재소요량";#N/A,#N/A,FALSE,"골재소요량"}</definedName>
    <definedName name="ㄹㄹ로" localSheetId="18" hidden="1">{#N/A,#N/A,FALSE,"골재소요량";#N/A,#N/A,FALSE,"골재소요량"}</definedName>
    <definedName name="ㄹㄹ로" localSheetId="4" hidden="1">{#N/A,#N/A,FALSE,"골재소요량";#N/A,#N/A,FALSE,"골재소요량"}</definedName>
    <definedName name="ㄹㄹ로" hidden="1">{#N/A,#N/A,FALSE,"골재소요량";#N/A,#N/A,FALSE,"골재소요량"}</definedName>
    <definedName name="ㄹㅇ" localSheetId="20" hidden="1">{#N/A,#N/A,FALSE,"포장단가"}</definedName>
    <definedName name="ㄹㅇ" localSheetId="4" hidden="1">{#N/A,#N/A,FALSE,"포장단가"}</definedName>
    <definedName name="ㄹㅇ" hidden="1">{#N/A,#N/A,FALSE,"포장단가"}</definedName>
    <definedName name="ㄹㅇㄴㅁㄹㄴㅇㅁㄹㄴㅁㄹ" localSheetId="12" hidden="1">{"'산출근거'!$B$4:$D$8"}</definedName>
    <definedName name="ㄹㅇㄴㅁㄹㄴㅇㅁㄹㄴㅁㄹ" localSheetId="14" hidden="1">{"'산출근거'!$B$4:$D$8"}</definedName>
    <definedName name="ㄹㅇㄴㅁㄹㄴㅇㅁㄹㄴㅁㄹ" localSheetId="13" hidden="1">{"'산출근거'!$B$4:$D$8"}</definedName>
    <definedName name="ㄹㅇㄴㅁㄹㄴㅇㅁㄹㄴㅁㄹ" localSheetId="20" hidden="1">{"'산출근거'!$B$4:$D$8"}</definedName>
    <definedName name="ㄹㅇㄴㅁㄹㄴㅇㅁㄹㄴㅁㄹ" localSheetId="22" hidden="1">{"'산출근거'!$B$4:$D$8"}</definedName>
    <definedName name="ㄹㅇㄴㅁㄹㄴㅇㅁㄹㄴㅁㄹ" localSheetId="25" hidden="1">{"'산출근거'!$B$4:$D$8"}</definedName>
    <definedName name="ㄹㅇㄴㅁㄹㄴㅇㅁㄹㄴㅁㄹ" localSheetId="19" hidden="1">{"'산출근거'!$B$4:$D$8"}</definedName>
    <definedName name="ㄹㅇㄴㅁㄹㄴㅇㅁㄹㄴㅁㄹ" localSheetId="15" hidden="1">{"'산출근거'!$B$4:$D$8"}</definedName>
    <definedName name="ㄹㅇㄴㅁㄹㄴㅇㅁㄹㄴㅁㄹ" localSheetId="17" hidden="1">{"'산출근거'!$B$4:$D$8"}</definedName>
    <definedName name="ㄹㅇㄴㅁㄹㄴㅇㅁㄹㄴㅁㄹ" localSheetId="16" hidden="1">{"'산출근거'!$B$4:$D$8"}</definedName>
    <definedName name="ㄹㅇㄴㅁㄹㄴㅇㅁㄹㄴㅁㄹ" localSheetId="18" hidden="1">{"'산출근거'!$B$4:$D$8"}</definedName>
    <definedName name="ㄹㅇㄴㅁㄹㄴㅇㅁㄹㄴㅁㄹ" localSheetId="4" hidden="1">{"'산출근거'!$B$4:$D$8"}</definedName>
    <definedName name="ㄹㅇㄴㅁㄹㄴㅇㅁㄹㄴㅁㄹ" hidden="1">{"'산출근거'!$B$4:$D$8"}</definedName>
    <definedName name="ㄹㅇㄶ" hidden="1">#REF!</definedName>
    <definedName name="ㄹㅇㄶ옿" hidden="1">'[55]N賃率-職'!$I$5:$I$30</definedName>
    <definedName name="ㄹㅇㄹㄷㅈㅍ" localSheetId="12" hidden="1">{#N/A,#N/A,FALSE,"혼합골재"}</definedName>
    <definedName name="ㄹㅇㄹㄷㅈㅍ" localSheetId="14" hidden="1">{#N/A,#N/A,FALSE,"혼합골재"}</definedName>
    <definedName name="ㄹㅇㄹㄷㅈㅍ" localSheetId="13" hidden="1">{#N/A,#N/A,FALSE,"혼합골재"}</definedName>
    <definedName name="ㄹㅇㄹㄷㅈㅍ" localSheetId="20" hidden="1">{#N/A,#N/A,FALSE,"혼합골재"}</definedName>
    <definedName name="ㄹㅇㄹㄷㅈㅍ" localSheetId="22" hidden="1">{#N/A,#N/A,FALSE,"혼합골재"}</definedName>
    <definedName name="ㄹㅇㄹㄷㅈㅍ" localSheetId="25" hidden="1">{#N/A,#N/A,FALSE,"혼합골재"}</definedName>
    <definedName name="ㄹㅇㄹㄷㅈㅍ" localSheetId="19" hidden="1">{#N/A,#N/A,FALSE,"혼합골재"}</definedName>
    <definedName name="ㄹㅇㄹㄷㅈㅍ" localSheetId="15" hidden="1">{#N/A,#N/A,FALSE,"혼합골재"}</definedName>
    <definedName name="ㄹㅇㄹㄷㅈㅍ" localSheetId="17" hidden="1">{#N/A,#N/A,FALSE,"혼합골재"}</definedName>
    <definedName name="ㄹㅇㄹㄷㅈㅍ" localSheetId="16" hidden="1">{#N/A,#N/A,FALSE,"혼합골재"}</definedName>
    <definedName name="ㄹㅇㄹㄷㅈㅍ" localSheetId="18" hidden="1">{#N/A,#N/A,FALSE,"혼합골재"}</definedName>
    <definedName name="ㄹㅇㄹㄷㅈㅍ" localSheetId="4" hidden="1">{#N/A,#N/A,FALSE,"혼합골재"}</definedName>
    <definedName name="ㄹㅇㄹㄷㅈㅍ" hidden="1">{#N/A,#N/A,FALSE,"혼합골재"}</definedName>
    <definedName name="ㄹㅇㄹㅇ" localSheetId="12">BlankMacro1</definedName>
    <definedName name="ㄹㅇㄹㅇ" localSheetId="14">BlankMacro1</definedName>
    <definedName name="ㄹㅇㄹㅇ" localSheetId="13">BlankMacro1</definedName>
    <definedName name="ㄹㅇㄹㅇ" localSheetId="20">BlankMacro1</definedName>
    <definedName name="ㄹㅇㄹㅇ" localSheetId="19">BlankMacro1</definedName>
    <definedName name="ㄹㅇㄹㅇ" localSheetId="15">BlankMacro1</definedName>
    <definedName name="ㄹㅇㄹㅇ" localSheetId="17">BlankMacro1</definedName>
    <definedName name="ㄹㅇㄹㅇ" localSheetId="16">BlankMacro1</definedName>
    <definedName name="ㄹㅇㄹㅇ" localSheetId="18">BlankMacro1</definedName>
    <definedName name="ㄹㅇㄹㅇ" localSheetId="4">BlankMacro1</definedName>
    <definedName name="ㄹㅇㄹㅇ">BlankMacro1</definedName>
    <definedName name="ㄹㅇㄹㅈㄷㅊ" hidden="1">'[14]98수문일위'!$A$1:$P$2004</definedName>
    <definedName name="ㄹㅇㅅㄱㄷ" localSheetId="12">#REF!</definedName>
    <definedName name="ㄹㅇㅅㄱㄷ" localSheetId="14">#REF!</definedName>
    <definedName name="ㄹㅇㅅㄱㄷ" localSheetId="13">#REF!</definedName>
    <definedName name="ㄹㅇㅅㄱㄷ" localSheetId="20">#REF!</definedName>
    <definedName name="ㄹㅇㅅㄱㄷ" localSheetId="19">#REF!</definedName>
    <definedName name="ㄹㅇㅅㄱㄷ" localSheetId="15">#REF!</definedName>
    <definedName name="ㄹㅇㅅㄱㄷ" localSheetId="17">#REF!</definedName>
    <definedName name="ㄹㅇㅅㄱㄷ" localSheetId="16">#REF!</definedName>
    <definedName name="ㄹㅇㅅㄱㄷ" localSheetId="18">#REF!</definedName>
    <definedName name="ㄹㅇㅅㄱㄷ">#REF!</definedName>
    <definedName name="ㄹㅇㅎㄴ"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ㅇㅎㄴ"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ㅇㅎㄴ"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ㄹㅎㄹㅎㅀ" hidden="1">#REF!</definedName>
    <definedName name="ㄹ호" localSheetId="20" hidden="1">#REF!</definedName>
    <definedName name="ㄹ호" localSheetId="22" hidden="1">#REF!</definedName>
    <definedName name="ㄹ호" localSheetId="10" hidden="1">#REF!</definedName>
    <definedName name="ㄹ호" localSheetId="8" hidden="1">#REF!</definedName>
    <definedName name="ㄹ호" localSheetId="4" hidden="1">#REF!</definedName>
    <definedName name="ㄹ호" hidden="1">#REF!</definedName>
    <definedName name="ㄹ후">#REF!</definedName>
    <definedName name="ㄹ훓">#REF!</definedName>
    <definedName name="ㄹ흏">#REF!</definedName>
    <definedName name="라">#REF!</definedName>
    <definedName name="라랄ㄹ"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라랄ㄹ"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라랄ㄹ"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랑" localSheetId="12">#REF!</definedName>
    <definedName name="랑" localSheetId="14">#REF!</definedName>
    <definedName name="랑" localSheetId="13">#REF!</definedName>
    <definedName name="랑" localSheetId="19">#REF!</definedName>
    <definedName name="랑" localSheetId="15">#REF!</definedName>
    <definedName name="랑" localSheetId="17">#REF!</definedName>
    <definedName name="랑" localSheetId="16">#REF!</definedName>
    <definedName name="랑" localSheetId="18">#REF!</definedName>
    <definedName name="랑">#REF!</definedName>
    <definedName name="램프A" localSheetId="12">#REF!</definedName>
    <definedName name="램프A" localSheetId="14">#REF!</definedName>
    <definedName name="램프A" localSheetId="13">#REF!</definedName>
    <definedName name="램프A" localSheetId="19">#REF!</definedName>
    <definedName name="램프A" localSheetId="15">#REF!</definedName>
    <definedName name="램프A" localSheetId="17">#REF!</definedName>
    <definedName name="램프A" localSheetId="16">#REF!</definedName>
    <definedName name="램프A" localSheetId="18">#REF!</definedName>
    <definedName name="램프A">#REF!</definedName>
    <definedName name="램프B" localSheetId="12">#REF!</definedName>
    <definedName name="램프B" localSheetId="14">#REF!</definedName>
    <definedName name="램프B" localSheetId="13">#REF!</definedName>
    <definedName name="램프B" localSheetId="19">#REF!</definedName>
    <definedName name="램프B" localSheetId="15">#REF!</definedName>
    <definedName name="램프B" localSheetId="17">#REF!</definedName>
    <definedName name="램프B" localSheetId="16">#REF!</definedName>
    <definedName name="램프B" localSheetId="18">#REF!</definedName>
    <definedName name="램프B">#REF!</definedName>
    <definedName name="램프D">#REF!</definedName>
    <definedName name="램픙">#REF!</definedName>
    <definedName name="러">#REF!</definedName>
    <definedName name="러먇" localSheetId="20" hidden="1">{0,0,0,0}</definedName>
    <definedName name="러먇" localSheetId="4" hidden="1">{0,0,0,0}</definedName>
    <definedName name="러먇" hidden="1">{0,0,0,0}</definedName>
    <definedName name="레미경" localSheetId="12">#REF!</definedName>
    <definedName name="레미경" localSheetId="14">#REF!</definedName>
    <definedName name="레미경" localSheetId="13">#REF!</definedName>
    <definedName name="레미경" localSheetId="19">#REF!</definedName>
    <definedName name="레미경" localSheetId="15">#REF!</definedName>
    <definedName name="레미경" localSheetId="17">#REF!</definedName>
    <definedName name="레미경" localSheetId="16">#REF!</definedName>
    <definedName name="레미경" localSheetId="18">#REF!</definedName>
    <definedName name="레미경">#REF!</definedName>
    <definedName name="레미노" localSheetId="12">#REF!</definedName>
    <definedName name="레미노" localSheetId="14">#REF!</definedName>
    <definedName name="레미노" localSheetId="13">#REF!</definedName>
    <definedName name="레미노" localSheetId="19">#REF!</definedName>
    <definedName name="레미노" localSheetId="15">#REF!</definedName>
    <definedName name="레미노" localSheetId="17">#REF!</definedName>
    <definedName name="레미노" localSheetId="16">#REF!</definedName>
    <definedName name="레미노" localSheetId="18">#REF!</definedName>
    <definedName name="레미노">#REF!</definedName>
    <definedName name="레미재" localSheetId="12">#REF!</definedName>
    <definedName name="레미재" localSheetId="14">#REF!</definedName>
    <definedName name="레미재" localSheetId="13">#REF!</definedName>
    <definedName name="레미재" localSheetId="19">#REF!</definedName>
    <definedName name="레미재" localSheetId="15">#REF!</definedName>
    <definedName name="레미재" localSheetId="17">#REF!</definedName>
    <definedName name="레미재" localSheetId="16">#REF!</definedName>
    <definedName name="레미재" localSheetId="18">#REF!</definedName>
    <definedName name="레미재">#REF!</definedName>
    <definedName name="레미콘">#REF!</definedName>
    <definedName name="레미콘251608">#REF!</definedName>
    <definedName name="레미콘251808">#REF!</definedName>
    <definedName name="레미콘252108">#REF!</definedName>
    <definedName name="레미콘252112">#REF!</definedName>
    <definedName name="레미콘252412">#REF!</definedName>
    <definedName name="레미콘집계">#REF!</definedName>
    <definedName name="로">#REF!</definedName>
    <definedName name="로우더" localSheetId="12">BlankMacro1</definedName>
    <definedName name="로우더" localSheetId="14">BlankMacro1</definedName>
    <definedName name="로우더" localSheetId="13">BlankMacro1</definedName>
    <definedName name="로우더" localSheetId="20">BlankMacro1</definedName>
    <definedName name="로우더" localSheetId="19">BlankMacro1</definedName>
    <definedName name="로우더" localSheetId="15">BlankMacro1</definedName>
    <definedName name="로우더" localSheetId="17">BlankMacro1</definedName>
    <definedName name="로우더" localSheetId="16">BlankMacro1</definedName>
    <definedName name="로우더" localSheetId="18">BlankMacro1</definedName>
    <definedName name="로우더" localSheetId="4">BlankMacro1</definedName>
    <definedName name="로우더">BlankMacro1</definedName>
    <definedName name="로ㅗ" localSheetId="20" hidden="1">{#N/A,#N/A,FALSE,"현장 NCR 분석";#N/A,#N/A,FALSE,"현장품질감사";#N/A,#N/A,FALSE,"현장품질감사"}</definedName>
    <definedName name="로ㅗ" localSheetId="4" hidden="1">{#N/A,#N/A,FALSE,"현장 NCR 분석";#N/A,#N/A,FALSE,"현장품질감사";#N/A,#N/A,FALSE,"현장품질감사"}</definedName>
    <definedName name="로ㅗ" hidden="1">{#N/A,#N/A,FALSE,"현장 NCR 분석";#N/A,#N/A,FALSE,"현장품질감사";#N/A,#N/A,FALSE,"현장품질감사"}</definedName>
    <definedName name="론생네트" localSheetId="12">#REF!</definedName>
    <definedName name="론생네트" localSheetId="14">#REF!</definedName>
    <definedName name="론생네트" localSheetId="13">#REF!</definedName>
    <definedName name="론생네트" localSheetId="20">#REF!</definedName>
    <definedName name="론생네트" localSheetId="19">#REF!</definedName>
    <definedName name="론생네트" localSheetId="15">#REF!</definedName>
    <definedName name="론생네트" localSheetId="17">#REF!</definedName>
    <definedName name="론생네트" localSheetId="16">#REF!</definedName>
    <definedName name="론생네트" localSheetId="18">#REF!</definedName>
    <definedName name="론생네트">#REF!</definedName>
    <definedName name="론생백" localSheetId="20">#REF!</definedName>
    <definedName name="론생백" localSheetId="15">#REF!</definedName>
    <definedName name="론생백" localSheetId="17">#REF!</definedName>
    <definedName name="론생백" localSheetId="16">#REF!</definedName>
    <definedName name="론생백" localSheetId="18">#REF!</definedName>
    <definedName name="론생백">#REF!</definedName>
    <definedName name="론생볏짚" localSheetId="20">#REF!</definedName>
    <definedName name="론생볏짚" localSheetId="15">#REF!</definedName>
    <definedName name="론생볏짚" localSheetId="17">#REF!</definedName>
    <definedName name="론생볏짚" localSheetId="16">#REF!</definedName>
    <definedName name="론생볏짚" localSheetId="18">#REF!</definedName>
    <definedName name="론생볏짚">#REF!</definedName>
    <definedName name="료" localSheetId="20" hidden="1">{"'용역비'!$A$4:$C$8"}</definedName>
    <definedName name="료" localSheetId="4" hidden="1">{"'용역비'!$A$4:$C$8"}</definedName>
    <definedName name="료" hidden="1">{"'용역비'!$A$4:$C$8"}</definedName>
    <definedName name="료ㅜㅇ교" localSheetId="12" hidden="1">{#N/A,#N/A,FALSE,"표지목차"}</definedName>
    <definedName name="료ㅜㅇ교" localSheetId="14" hidden="1">{#N/A,#N/A,FALSE,"표지목차"}</definedName>
    <definedName name="료ㅜㅇ교" localSheetId="13" hidden="1">{#N/A,#N/A,FALSE,"표지목차"}</definedName>
    <definedName name="료ㅜㅇ교" localSheetId="20" hidden="1">{#N/A,#N/A,FALSE,"표지목차"}</definedName>
    <definedName name="료ㅜㅇ교" localSheetId="22" hidden="1">{#N/A,#N/A,FALSE,"표지목차"}</definedName>
    <definedName name="료ㅜㅇ교" localSheetId="25" hidden="1">{#N/A,#N/A,FALSE,"표지목차"}</definedName>
    <definedName name="료ㅜㅇ교" localSheetId="19" hidden="1">{#N/A,#N/A,FALSE,"표지목차"}</definedName>
    <definedName name="료ㅜㅇ교" localSheetId="15" hidden="1">{#N/A,#N/A,FALSE,"표지목차"}</definedName>
    <definedName name="료ㅜㅇ교" localSheetId="17" hidden="1">{#N/A,#N/A,FALSE,"표지목차"}</definedName>
    <definedName name="료ㅜㅇ교" localSheetId="16" hidden="1">{#N/A,#N/A,FALSE,"표지목차"}</definedName>
    <definedName name="료ㅜㅇ교" localSheetId="18" hidden="1">{#N/A,#N/A,FALSE,"표지목차"}</definedName>
    <definedName name="료ㅜㅇ교" localSheetId="4" hidden="1">{#N/A,#N/A,FALSE,"표지목차"}</definedName>
    <definedName name="료ㅜㅇ교" hidden="1">{#N/A,#N/A,FALSE,"표지목차"}</definedName>
    <definedName name="루ㄴ" localSheetId="12" hidden="1">#REF!</definedName>
    <definedName name="루ㄴ" localSheetId="14" hidden="1">#REF!</definedName>
    <definedName name="루ㄴ" localSheetId="13" hidden="1">#REF!</definedName>
    <definedName name="루ㄴ" localSheetId="19" hidden="1">#REF!</definedName>
    <definedName name="루ㄴ" localSheetId="10" hidden="1">[56]노임단가!#REF!</definedName>
    <definedName name="루ㄴ" localSheetId="8" hidden="1">[56]노임단가!#REF!</definedName>
    <definedName name="루ㄴ" hidden="1">[56]노임단가!#REF!</definedName>
    <definedName name="루돌프" localSheetId="20" hidden="1">{#N/A,#N/A,FALSE,"현장 NCR 분석";#N/A,#N/A,FALSE,"현장품질감사";#N/A,#N/A,FALSE,"현장품질감사"}</definedName>
    <definedName name="루돌프" localSheetId="4" hidden="1">{#N/A,#N/A,FALSE,"현장 NCR 분석";#N/A,#N/A,FALSE,"현장품질감사";#N/A,#N/A,FALSE,"현장품질감사"}</definedName>
    <definedName name="루돌프" hidden="1">{#N/A,#N/A,FALSE,"현장 NCR 분석";#N/A,#N/A,FALSE,"현장품질감사";#N/A,#N/A,FALSE,"현장품질감사"}</definedName>
    <definedName name="룰루랄라" localSheetId="12" hidden="1">{"'산출근거'!$B$4:$D$8"}</definedName>
    <definedName name="룰루랄라" localSheetId="14" hidden="1">{"'산출근거'!$B$4:$D$8"}</definedName>
    <definedName name="룰루랄라" localSheetId="13" hidden="1">{"'산출근거'!$B$4:$D$8"}</definedName>
    <definedName name="룰루랄라" localSheetId="20" hidden="1">{"'산출근거'!$B$4:$D$8"}</definedName>
    <definedName name="룰루랄라" localSheetId="22" hidden="1">{"'산출근거'!$B$4:$D$8"}</definedName>
    <definedName name="룰루랄라" localSheetId="25" hidden="1">{"'산출근거'!$B$4:$D$8"}</definedName>
    <definedName name="룰루랄라" localSheetId="19" hidden="1">{"'산출근거'!$B$4:$D$8"}</definedName>
    <definedName name="룰루랄라" localSheetId="15" hidden="1">{"'산출근거'!$B$4:$D$8"}</definedName>
    <definedName name="룰루랄라" localSheetId="17" hidden="1">{"'산출근거'!$B$4:$D$8"}</definedName>
    <definedName name="룰루랄라" localSheetId="16" hidden="1">{"'산출근거'!$B$4:$D$8"}</definedName>
    <definedName name="룰루랄라" localSheetId="18" hidden="1">{"'산출근거'!$B$4:$D$8"}</definedName>
    <definedName name="룰루랄라" localSheetId="4" hidden="1">{"'산출근거'!$B$4:$D$8"}</definedName>
    <definedName name="룰루랄라" hidden="1">{"'산출근거'!$B$4:$D$8"}</definedName>
    <definedName name="룻우ㅕㄴ" localSheetId="12" hidden="1">{#N/A,#N/A,FALSE,"골재소요량";#N/A,#N/A,FALSE,"골재소요량"}</definedName>
    <definedName name="룻우ㅕㄴ" localSheetId="14" hidden="1">{#N/A,#N/A,FALSE,"골재소요량";#N/A,#N/A,FALSE,"골재소요량"}</definedName>
    <definedName name="룻우ㅕㄴ" localSheetId="13" hidden="1">{#N/A,#N/A,FALSE,"골재소요량";#N/A,#N/A,FALSE,"골재소요량"}</definedName>
    <definedName name="룻우ㅕㄴ" localSheetId="20" hidden="1">{#N/A,#N/A,FALSE,"골재소요량";#N/A,#N/A,FALSE,"골재소요량"}</definedName>
    <definedName name="룻우ㅕㄴ" localSheetId="22" hidden="1">{#N/A,#N/A,FALSE,"골재소요량";#N/A,#N/A,FALSE,"골재소요량"}</definedName>
    <definedName name="룻우ㅕㄴ" localSheetId="25" hidden="1">{#N/A,#N/A,FALSE,"골재소요량";#N/A,#N/A,FALSE,"골재소요량"}</definedName>
    <definedName name="룻우ㅕㄴ" localSheetId="19" hidden="1">{#N/A,#N/A,FALSE,"골재소요량";#N/A,#N/A,FALSE,"골재소요량"}</definedName>
    <definedName name="룻우ㅕㄴ" localSheetId="15" hidden="1">{#N/A,#N/A,FALSE,"골재소요량";#N/A,#N/A,FALSE,"골재소요량"}</definedName>
    <definedName name="룻우ㅕㄴ" localSheetId="17" hidden="1">{#N/A,#N/A,FALSE,"골재소요량";#N/A,#N/A,FALSE,"골재소요량"}</definedName>
    <definedName name="룻우ㅕㄴ" localSheetId="16" hidden="1">{#N/A,#N/A,FALSE,"골재소요량";#N/A,#N/A,FALSE,"골재소요량"}</definedName>
    <definedName name="룻우ㅕㄴ" localSheetId="18" hidden="1">{#N/A,#N/A,FALSE,"골재소요량";#N/A,#N/A,FALSE,"골재소요량"}</definedName>
    <definedName name="룻우ㅕㄴ" localSheetId="4" hidden="1">{#N/A,#N/A,FALSE,"골재소요량";#N/A,#N/A,FALSE,"골재소요량"}</definedName>
    <definedName name="룻우ㅕㄴ" hidden="1">{#N/A,#N/A,FALSE,"골재소요량";#N/A,#N/A,FALSE,"골재소요량"}</definedName>
    <definedName name="류">#REF!</definedName>
    <definedName name="륜ㅇㅀㅇㄹㄶ">#REF!</definedName>
    <definedName name="률류" localSheetId="12" hidden="1">{#N/A,#N/A,FALSE,"혼합골재"}</definedName>
    <definedName name="률류" localSheetId="14" hidden="1">{#N/A,#N/A,FALSE,"혼합골재"}</definedName>
    <definedName name="률류" localSheetId="13" hidden="1">{#N/A,#N/A,FALSE,"혼합골재"}</definedName>
    <definedName name="률류" localSheetId="20" hidden="1">{#N/A,#N/A,FALSE,"혼합골재"}</definedName>
    <definedName name="률류" localSheetId="22" hidden="1">{#N/A,#N/A,FALSE,"혼합골재"}</definedName>
    <definedName name="률류" localSheetId="25" hidden="1">{#N/A,#N/A,FALSE,"혼합골재"}</definedName>
    <definedName name="률류" localSheetId="19" hidden="1">{#N/A,#N/A,FALSE,"혼합골재"}</definedName>
    <definedName name="률류" localSheetId="15" hidden="1">{#N/A,#N/A,FALSE,"혼합골재"}</definedName>
    <definedName name="률류" localSheetId="17" hidden="1">{#N/A,#N/A,FALSE,"혼합골재"}</definedName>
    <definedName name="률류" localSheetId="16" hidden="1">{#N/A,#N/A,FALSE,"혼합골재"}</definedName>
    <definedName name="률류" localSheetId="18" hidden="1">{#N/A,#N/A,FALSE,"혼합골재"}</definedName>
    <definedName name="률류" localSheetId="4" hidden="1">{#N/A,#N/A,FALSE,"혼합골재"}</definedName>
    <definedName name="률류" hidden="1">{#N/A,#N/A,FALSE,"혼합골재"}</definedName>
    <definedName name="ㄼㅎㅅㄳㄺㅎㅇㅍㅎㅍㄴㅇㄹ">#REF!</definedName>
    <definedName name="ㄿ휴ㅜ" localSheetId="20" hidden="1">{"'용역비'!$A$4:$C$8"}</definedName>
    <definedName name="ㄿ휴ㅜ" localSheetId="4" hidden="1">{"'용역비'!$A$4:$C$8"}</definedName>
    <definedName name="ㄿ휴ㅜ" hidden="1">{"'용역비'!$A$4:$C$8"}</definedName>
    <definedName name="ㅀ" localSheetId="12">#REF!</definedName>
    <definedName name="ㅀ" localSheetId="14">#REF!</definedName>
    <definedName name="ㅀ" localSheetId="13">#REF!</definedName>
    <definedName name="ㅀ" localSheetId="20" hidden="1">{#N/A,#N/A,TRUE,"토적및재료집계";#N/A,#N/A,TRUE,"토적및재료집계";#N/A,#N/A,TRUE,"단위량"}</definedName>
    <definedName name="ㅀ" localSheetId="19">#REF!</definedName>
    <definedName name="ㅀ" localSheetId="15" hidden="1">{#N/A,#N/A,TRUE,"토적및재료집계";#N/A,#N/A,TRUE,"토적및재료집계";#N/A,#N/A,TRUE,"단위량"}</definedName>
    <definedName name="ㅀ" localSheetId="17" hidden="1">{#N/A,#N/A,TRUE,"토적및재료집계";#N/A,#N/A,TRUE,"토적및재료집계";#N/A,#N/A,TRUE,"단위량"}</definedName>
    <definedName name="ㅀ" localSheetId="16" hidden="1">{#N/A,#N/A,TRUE,"토적및재료집계";#N/A,#N/A,TRUE,"토적및재료집계";#N/A,#N/A,TRUE,"단위량"}</definedName>
    <definedName name="ㅀ" localSheetId="18" hidden="1">{#N/A,#N/A,TRUE,"토적및재료집계";#N/A,#N/A,TRUE,"토적및재료집계";#N/A,#N/A,TRUE,"단위량"}</definedName>
    <definedName name="ㅀ" localSheetId="4" hidden="1">{#N/A,#N/A,TRUE,"토적및재료집계";#N/A,#N/A,TRUE,"토적및재료집계";#N/A,#N/A,TRUE,"단위량"}</definedName>
    <definedName name="ㅀ" hidden="1">{#N/A,#N/A,TRUE,"토적및재료집계";#N/A,#N/A,TRUE,"토적및재료집계";#N/A,#N/A,TRUE,"단위량"}</definedName>
    <definedName name="ㅀㄷㅎㄳ" localSheetId="12">#REF!</definedName>
    <definedName name="ㅀㄷㅎㄳ" localSheetId="14">#REF!</definedName>
    <definedName name="ㅀㄷㅎㄳ" localSheetId="13">#REF!</definedName>
    <definedName name="ㅀㄷㅎㄳ" localSheetId="19">#REF!</definedName>
    <definedName name="ㅀㄷㅎㄳ">#REF!</definedName>
    <definedName name="ㅀㅁ" localSheetId="12" hidden="1">{#N/A,#N/A,FALSE,"조골재"}</definedName>
    <definedName name="ㅀㅁ" localSheetId="14" hidden="1">{#N/A,#N/A,FALSE,"조골재"}</definedName>
    <definedName name="ㅀㅁ" localSheetId="13" hidden="1">{#N/A,#N/A,FALSE,"조골재"}</definedName>
    <definedName name="ㅀㅁ" localSheetId="20" hidden="1">{#N/A,#N/A,FALSE,"조골재"}</definedName>
    <definedName name="ㅀㅁ" localSheetId="22" hidden="1">{#N/A,#N/A,FALSE,"조골재"}</definedName>
    <definedName name="ㅀㅁ" localSheetId="25" hidden="1">{#N/A,#N/A,FALSE,"조골재"}</definedName>
    <definedName name="ㅀㅁ" localSheetId="19" hidden="1">{#N/A,#N/A,FALSE,"조골재"}</definedName>
    <definedName name="ㅀㅁ" localSheetId="15" hidden="1">{#N/A,#N/A,FALSE,"조골재"}</definedName>
    <definedName name="ㅀㅁ" localSheetId="17" hidden="1">{#N/A,#N/A,FALSE,"조골재"}</definedName>
    <definedName name="ㅀㅁ" localSheetId="16" hidden="1">{#N/A,#N/A,FALSE,"조골재"}</definedName>
    <definedName name="ㅀㅁ" localSheetId="18" hidden="1">{#N/A,#N/A,FALSE,"조골재"}</definedName>
    <definedName name="ㅀㅁ" localSheetId="4" hidden="1">{#N/A,#N/A,FALSE,"조골재"}</definedName>
    <definedName name="ㅀㅁ" hidden="1">{#N/A,#N/A,FALSE,"조골재"}</definedName>
    <definedName name="ㅀ오ㅓㅎ롱ㄶㄹㄴ" localSheetId="20" hidden="1">{#N/A,#N/A,FALSE,"2~8번"}</definedName>
    <definedName name="ㅀ오ㅓㅎ롱ㄶㄹㄴ" localSheetId="4" hidden="1">{#N/A,#N/A,FALSE,"2~8번"}</definedName>
    <definedName name="ㅀ오ㅓㅎ롱ㄶㄹㄴ" hidden="1">{#N/A,#N/A,FALSE,"2~8번"}</definedName>
    <definedName name="ㅀ허" localSheetId="20" hidden="1">{#N/A,#N/A,FALSE,"CCTV"}</definedName>
    <definedName name="ㅀ허" localSheetId="4" hidden="1">{#N/A,#N/A,FALSE,"CCTV"}</definedName>
    <definedName name="ㅀ허" hidden="1">{#N/A,#N/A,FALSE,"CCTV"}</definedName>
    <definedName name="ㅁ" localSheetId="12">#REF!</definedName>
    <definedName name="ㅁ" localSheetId="14">#REF!</definedName>
    <definedName name="ㅁ" localSheetId="13">#REF!</definedName>
    <definedName name="ㅁ" localSheetId="20" hidden="1">#REF!</definedName>
    <definedName name="ㅁ" localSheetId="19">#REF!</definedName>
    <definedName name="ㅁ" localSheetId="15" hidden="1">#REF!</definedName>
    <definedName name="ㅁ" localSheetId="17" hidden="1">#REF!</definedName>
    <definedName name="ㅁ" localSheetId="16" hidden="1">#REF!</definedName>
    <definedName name="ㅁ" localSheetId="24" hidden="1">#REF!</definedName>
    <definedName name="ㅁ" localSheetId="18" hidden="1">#REF!</definedName>
    <definedName name="ㅁ" hidden="1">#REF!</definedName>
    <definedName name="ㅁ1" localSheetId="20">#REF!</definedName>
    <definedName name="ㅁ1">#REF!</definedName>
    <definedName name="ㅁ1100">#REF!</definedName>
    <definedName name="ㅁ1140">#REF!</definedName>
    <definedName name="ㅁ202">#REF!</definedName>
    <definedName name="ㅁ278">#REF!</definedName>
    <definedName name="ㅁ30">#REF!</definedName>
    <definedName name="ㅁ459">#REF!</definedName>
    <definedName name="ㅁ497">#REF!</definedName>
    <definedName name="ㅁ536">#REF!</definedName>
    <definedName name="ㅁ540">#REF!</definedName>
    <definedName name="ㅁ545">#REF!</definedName>
    <definedName name="ㅁ636">#REF!</definedName>
    <definedName name="ㅁ700" localSheetId="12">#REF!</definedName>
    <definedName name="ㅁ700" localSheetId="14">#REF!</definedName>
    <definedName name="ㅁ700" localSheetId="13">#REF!</definedName>
    <definedName name="ㅁ700" localSheetId="19">#REF!</definedName>
    <definedName name="ㅁ700">[57]건축원가!#REF!</definedName>
    <definedName name="ㅁ750" localSheetId="12">#REF!</definedName>
    <definedName name="ㅁ750" localSheetId="14">#REF!</definedName>
    <definedName name="ㅁ750" localSheetId="13">#REF!</definedName>
    <definedName name="ㅁ750" localSheetId="19">#REF!</definedName>
    <definedName name="ㅁ750">[58]건축공사실행!#REF!</definedName>
    <definedName name="ㅁ752" localSheetId="12">#REF!</definedName>
    <definedName name="ㅁ752" localSheetId="14">#REF!</definedName>
    <definedName name="ㅁ752" localSheetId="13">#REF!</definedName>
    <definedName name="ㅁ752" localSheetId="20">#REF!</definedName>
    <definedName name="ㅁ752" localSheetId="19">#REF!</definedName>
    <definedName name="ㅁ752" localSheetId="15">#REF!</definedName>
    <definedName name="ㅁ752" localSheetId="17">#REF!</definedName>
    <definedName name="ㅁ752" localSheetId="16">#REF!</definedName>
    <definedName name="ㅁ752" localSheetId="18">#REF!</definedName>
    <definedName name="ㅁ752">#REF!</definedName>
    <definedName name="ㅁ76" localSheetId="20">#REF!</definedName>
    <definedName name="ㅁ76" localSheetId="15">#REF!</definedName>
    <definedName name="ㅁ76" localSheetId="17">#REF!</definedName>
    <definedName name="ㅁ76" localSheetId="16">#REF!</definedName>
    <definedName name="ㅁ76" localSheetId="18">#REF!</definedName>
    <definedName name="ㅁ76">#REF!</definedName>
    <definedName name="ㅁ760" localSheetId="20">#REF!</definedName>
    <definedName name="ㅁ760" localSheetId="15">#REF!</definedName>
    <definedName name="ㅁ760" localSheetId="17">#REF!</definedName>
    <definedName name="ㅁ760" localSheetId="16">#REF!</definedName>
    <definedName name="ㅁ760" localSheetId="18">#REF!</definedName>
    <definedName name="ㅁ760">#REF!</definedName>
    <definedName name="ㅁ863">#REF!</definedName>
    <definedName name="ㅁ906">#REF!</definedName>
    <definedName name="ㅁa1140">#REF!</definedName>
    <definedName name="ㅁㄴ" localSheetId="20" hidden="1">#REF!</definedName>
    <definedName name="ㅁㄴ" localSheetId="22" hidden="1">#REF!</definedName>
    <definedName name="ㅁㄴ" localSheetId="10" hidden="1">#REF!</definedName>
    <definedName name="ㅁㄴ" localSheetId="4" hidden="1">#REF!</definedName>
    <definedName name="ㅁㄴ" hidden="1">#REF!</definedName>
    <definedName name="ㅁㄴㄴ" localSheetId="12" hidden="1">{#N/A,#N/A,FALSE,"골재소요량";#N/A,#N/A,FALSE,"골재소요량"}</definedName>
    <definedName name="ㅁㄴㄴ" localSheetId="14" hidden="1">{#N/A,#N/A,FALSE,"골재소요량";#N/A,#N/A,FALSE,"골재소요량"}</definedName>
    <definedName name="ㅁㄴㄴ" localSheetId="13" hidden="1">{#N/A,#N/A,FALSE,"골재소요량";#N/A,#N/A,FALSE,"골재소요량"}</definedName>
    <definedName name="ㅁㄴㄴ" localSheetId="20" hidden="1">{#N/A,#N/A,FALSE,"골재소요량";#N/A,#N/A,FALSE,"골재소요량"}</definedName>
    <definedName name="ㅁㄴㄴ" localSheetId="22" hidden="1">{#N/A,#N/A,FALSE,"골재소요량";#N/A,#N/A,FALSE,"골재소요량"}</definedName>
    <definedName name="ㅁㄴㄴ" localSheetId="25" hidden="1">{#N/A,#N/A,FALSE,"골재소요량";#N/A,#N/A,FALSE,"골재소요량"}</definedName>
    <definedName name="ㅁㄴㄴ" localSheetId="19" hidden="1">{#N/A,#N/A,FALSE,"골재소요량";#N/A,#N/A,FALSE,"골재소요량"}</definedName>
    <definedName name="ㅁㄴㄴ" localSheetId="15" hidden="1">{#N/A,#N/A,FALSE,"골재소요량";#N/A,#N/A,FALSE,"골재소요량"}</definedName>
    <definedName name="ㅁㄴㄴ" localSheetId="17" hidden="1">{#N/A,#N/A,FALSE,"골재소요량";#N/A,#N/A,FALSE,"골재소요량"}</definedName>
    <definedName name="ㅁㄴㄴ" localSheetId="16" hidden="1">{#N/A,#N/A,FALSE,"골재소요량";#N/A,#N/A,FALSE,"골재소요량"}</definedName>
    <definedName name="ㅁㄴㄴ" localSheetId="18" hidden="1">{#N/A,#N/A,FALSE,"골재소요량";#N/A,#N/A,FALSE,"골재소요량"}</definedName>
    <definedName name="ㅁㄴㄴ" localSheetId="4" hidden="1">{#N/A,#N/A,FALSE,"골재소요량";#N/A,#N/A,FALSE,"골재소요량"}</definedName>
    <definedName name="ㅁㄴㄴ" hidden="1">{#N/A,#N/A,FALSE,"골재소요량";#N/A,#N/A,FALSE,"골재소요량"}</definedName>
    <definedName name="ㅁㄴㅁㅇ" hidden="1">#REF!</definedName>
    <definedName name="ㅁㄴㅅㅁㄴ" localSheetId="12" hidden="1">{"'산출근거'!$B$4:$D$8"}</definedName>
    <definedName name="ㅁㄴㅅㅁㄴ" localSheetId="14" hidden="1">{"'산출근거'!$B$4:$D$8"}</definedName>
    <definedName name="ㅁㄴㅅㅁㄴ" localSheetId="13" hidden="1">{"'산출근거'!$B$4:$D$8"}</definedName>
    <definedName name="ㅁㄴㅅㅁㄴ" localSheetId="20" hidden="1">{"'산출근거'!$B$4:$D$8"}</definedName>
    <definedName name="ㅁㄴㅅㅁㄴ" localSheetId="22" hidden="1">{"'산출근거'!$B$4:$D$8"}</definedName>
    <definedName name="ㅁㄴㅅㅁㄴ" localSheetId="25" hidden="1">{"'산출근거'!$B$4:$D$8"}</definedName>
    <definedName name="ㅁㄴㅅㅁㄴ" localSheetId="19" hidden="1">{"'산출근거'!$B$4:$D$8"}</definedName>
    <definedName name="ㅁㄴㅅㅁㄴ" localSheetId="15" hidden="1">{"'산출근거'!$B$4:$D$8"}</definedName>
    <definedName name="ㅁㄴㅅㅁㄴ" localSheetId="17" hidden="1">{"'산출근거'!$B$4:$D$8"}</definedName>
    <definedName name="ㅁㄴㅅㅁㄴ" localSheetId="16" hidden="1">{"'산출근거'!$B$4:$D$8"}</definedName>
    <definedName name="ㅁㄴㅅㅁㄴ" localSheetId="18" hidden="1">{"'산출근거'!$B$4:$D$8"}</definedName>
    <definedName name="ㅁㄴㅅㅁㄴ" localSheetId="4" hidden="1">{"'산출근거'!$B$4:$D$8"}</definedName>
    <definedName name="ㅁㄴㅅㅁㄴ" hidden="1">{"'산출근거'!$B$4:$D$8"}</definedName>
    <definedName name="ㅁㄴㅇ" localSheetId="12" hidden="1">{#N/A,#N/A,FALSE,"혼합골재"}</definedName>
    <definedName name="ㅁㄴㅇ" localSheetId="14" hidden="1">{#N/A,#N/A,FALSE,"혼합골재"}</definedName>
    <definedName name="ㅁㄴㅇ" localSheetId="13" hidden="1">{#N/A,#N/A,FALSE,"혼합골재"}</definedName>
    <definedName name="ㅁㄴㅇ" localSheetId="20" hidden="1">{#N/A,#N/A,FALSE,"혼합골재"}</definedName>
    <definedName name="ㅁㄴㅇ" localSheetId="22" hidden="1">{#N/A,#N/A,FALSE,"혼합골재"}</definedName>
    <definedName name="ㅁㄴㅇ" localSheetId="25" hidden="1">{#N/A,#N/A,FALSE,"혼합골재"}</definedName>
    <definedName name="ㅁㄴㅇ" localSheetId="19" hidden="1">{#N/A,#N/A,FALSE,"혼합골재"}</definedName>
    <definedName name="ㅁㄴㅇ" localSheetId="15" hidden="1">{#N/A,#N/A,FALSE,"혼합골재"}</definedName>
    <definedName name="ㅁㄴㅇ" localSheetId="17" hidden="1">{#N/A,#N/A,FALSE,"혼합골재"}</definedName>
    <definedName name="ㅁㄴㅇ" localSheetId="16" hidden="1">{#N/A,#N/A,FALSE,"혼합골재"}</definedName>
    <definedName name="ㅁㄴㅇ" localSheetId="18" hidden="1">{#N/A,#N/A,FALSE,"혼합골재"}</definedName>
    <definedName name="ㅁㄴㅇ" localSheetId="4" hidden="1">{#N/A,#N/A,FALSE,"혼합골재"}</definedName>
    <definedName name="ㅁㄴㅇ" hidden="1">{#N/A,#N/A,FALSE,"혼합골재"}</definedName>
    <definedName name="ㅁㄴㅇㄴ" localSheetId="20" hidden="1">{#N/A,#N/A,TRUE,"토적및재료집계";#N/A,#N/A,TRUE,"토적및재료집계";#N/A,#N/A,TRUE,"단위량"}</definedName>
    <definedName name="ㅁㄴㅇㄴ" localSheetId="4" hidden="1">{#N/A,#N/A,TRUE,"토적및재료집계";#N/A,#N/A,TRUE,"토적및재료집계";#N/A,#N/A,TRUE,"단위량"}</definedName>
    <definedName name="ㅁㄴㅇㄴ" hidden="1">{#N/A,#N/A,TRUE,"토적및재료집계";#N/A,#N/A,TRUE,"토적및재료집계";#N/A,#N/A,TRUE,"단위량"}</definedName>
    <definedName name="ㅁㄴㅇㄹ" localSheetId="15" hidden="1">#REF!</definedName>
    <definedName name="ㅁㄴㅇㄹ" localSheetId="17" hidden="1">#REF!</definedName>
    <definedName name="ㅁㄴㅇㄹ" localSheetId="16" hidden="1">#REF!</definedName>
    <definedName name="ㅁㄴㅇㄹ" localSheetId="18" hidden="1">#REF!</definedName>
    <definedName name="ㅁㄴㅇㄹ" hidden="1">#REF!</definedName>
    <definedName name="ㅁㄴㅇ류" localSheetId="20" hidden="1">#REF!</definedName>
    <definedName name="ㅁㄴㅇ류" localSheetId="22" hidden="1">#REF!</definedName>
    <definedName name="ㅁㄴㅇ류" localSheetId="25" hidden="1">#REF!</definedName>
    <definedName name="ㅁㄴㅇ류" localSheetId="10" hidden="1">#REF!</definedName>
    <definedName name="ㅁㄴㅇ류" localSheetId="8" hidden="1">#REF!</definedName>
    <definedName name="ㅁㄴㅇ류" localSheetId="4" hidden="1">#REF!</definedName>
    <definedName name="ㅁㄴㅇ류" hidden="1">#REF!</definedName>
    <definedName name="ㅁㄴㅇㄻㄴㅇㄹㄴ" hidden="1">#REF!</definedName>
    <definedName name="ㅁㄴㅇㄻㄴㅇㄹㄴㅁㅎㄴㅇㅎ" localSheetId="20" hidden="1">{"'용역비'!$A$4:$C$8"}</definedName>
    <definedName name="ㅁㄴㅇㄻㄴㅇㄹㄴㅁㅎㄴㅇㅎ" localSheetId="4" hidden="1">{"'용역비'!$A$4:$C$8"}</definedName>
    <definedName name="ㅁㄴㅇㄻㄴㅇㄹㄴㅁㅎㄴㅇㅎ" hidden="1">{"'용역비'!$A$4:$C$8"}</definedName>
    <definedName name="ㅁㄴㅇㅁ" localSheetId="20" hidden="1">{"'용역비'!$A$4:$C$8"}</definedName>
    <definedName name="ㅁㄴㅇㅁ" localSheetId="4" hidden="1">{"'용역비'!$A$4:$C$8"}</definedName>
    <definedName name="ㅁㄴㅇㅁ" hidden="1">{"'용역비'!$A$4:$C$8"}</definedName>
    <definedName name="ㅁㄴㅇㅁㄴㅇ" localSheetId="20" hidden="1">#REF!</definedName>
    <definedName name="ㅁㄴㅇㅁㄴㅇ" localSheetId="22" hidden="1">#REF!</definedName>
    <definedName name="ㅁㄴㅇㅁㄴㅇ" localSheetId="10" hidden="1">#REF!</definedName>
    <definedName name="ㅁㄴㅇㅁㄴㅇ" localSheetId="8" hidden="1">#REF!</definedName>
    <definedName name="ㅁㄴㅇㅁㄴㅇ" localSheetId="4" hidden="1">#REF!</definedName>
    <definedName name="ㅁㄴㅇㅁㄴㅇ" hidden="1">#REF!</definedName>
    <definedName name="ㅁㄴㅇㅈ" localSheetId="20" hidden="1">{#N/A,#N/A,FALSE,"현장 NCR 분석";#N/A,#N/A,FALSE,"현장품질감사";#N/A,#N/A,FALSE,"현장품질감사"}</definedName>
    <definedName name="ㅁㄴㅇㅈ" localSheetId="4" hidden="1">{#N/A,#N/A,FALSE,"현장 NCR 분석";#N/A,#N/A,FALSE,"현장품질감사";#N/A,#N/A,FALSE,"현장품질감사"}</definedName>
    <definedName name="ㅁㄴㅇㅈ" hidden="1">{#N/A,#N/A,FALSE,"현장 NCR 분석";#N/A,#N/A,FALSE,"현장품질감사";#N/A,#N/A,FALSE,"현장품질감사"}</definedName>
    <definedName name="ㅁㄴㅇㅍㄴㅇㄴ" hidden="1">'[15]98수문일위'!$A$1:$P$2004</definedName>
    <definedName name="ㅁㄴㅇㅎㄴㅇ" localSheetId="12" hidden="1">{"'산출근거'!$B$4:$D$8"}</definedName>
    <definedName name="ㅁㄴㅇㅎㄴㅇ" localSheetId="14" hidden="1">{"'산출근거'!$B$4:$D$8"}</definedName>
    <definedName name="ㅁㄴㅇㅎㄴㅇ" localSheetId="13" hidden="1">{"'산출근거'!$B$4:$D$8"}</definedName>
    <definedName name="ㅁㄴㅇㅎㄴㅇ" localSheetId="20" hidden="1">{"'산출근거'!$B$4:$D$8"}</definedName>
    <definedName name="ㅁㄴㅇㅎㄴㅇ" localSheetId="22" hidden="1">{"'산출근거'!$B$4:$D$8"}</definedName>
    <definedName name="ㅁㄴㅇㅎㄴㅇ" localSheetId="25" hidden="1">{"'산출근거'!$B$4:$D$8"}</definedName>
    <definedName name="ㅁㄴㅇㅎㄴㅇ" localSheetId="19" hidden="1">{"'산출근거'!$B$4:$D$8"}</definedName>
    <definedName name="ㅁㄴㅇㅎㄴㅇ" localSheetId="15" hidden="1">{"'산출근거'!$B$4:$D$8"}</definedName>
    <definedName name="ㅁㄴㅇㅎㄴㅇ" localSheetId="17" hidden="1">{"'산출근거'!$B$4:$D$8"}</definedName>
    <definedName name="ㅁㄴㅇㅎㄴㅇ" localSheetId="16" hidden="1">{"'산출근거'!$B$4:$D$8"}</definedName>
    <definedName name="ㅁㄴㅇㅎㄴㅇ" localSheetId="18" hidden="1">{"'산출근거'!$B$4:$D$8"}</definedName>
    <definedName name="ㅁㄴㅇㅎㄴㅇ" localSheetId="4" hidden="1">{"'산출근거'!$B$4:$D$8"}</definedName>
    <definedName name="ㅁㄴㅇㅎㄴㅇ" hidden="1">{"'산출근거'!$B$4:$D$8"}</definedName>
    <definedName name="ㅁㄴㅊㅍㅁㅌㅊ펌ㄴㅇㄹ" hidden="1">#REF!</definedName>
    <definedName name="ㅁㄶㄱㅇ"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ㄱㅇ"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ㅁㄶㄴㅁㅇㅎㄴㅁㅇㅎㄴㅁㅎㅁㄴ" localSheetId="12" hidden="1">{"'산출근거'!$B$4:$D$8"}</definedName>
    <definedName name="ㅁㄶㄴㅁㅇㅎㄴㅁㅇㅎㄴㅁㅎㅁㄴ" localSheetId="14" hidden="1">{"'산출근거'!$B$4:$D$8"}</definedName>
    <definedName name="ㅁㄶㄴㅁㅇㅎㄴㅁㅇㅎㄴㅁㅎㅁㄴ" localSheetId="13" hidden="1">{"'산출근거'!$B$4:$D$8"}</definedName>
    <definedName name="ㅁㄶㄴㅁㅇㅎㄴㅁㅇㅎㄴㅁㅎㅁㄴ" localSheetId="20" hidden="1">{"'산출근거'!$B$4:$D$8"}</definedName>
    <definedName name="ㅁㄶㄴㅁㅇㅎㄴㅁㅇㅎㄴㅁㅎㅁㄴ" localSheetId="22" hidden="1">{"'산출근거'!$B$4:$D$8"}</definedName>
    <definedName name="ㅁㄶㄴㅁㅇㅎㄴㅁㅇㅎㄴㅁㅎㅁㄴ" localSheetId="25" hidden="1">{"'산출근거'!$B$4:$D$8"}</definedName>
    <definedName name="ㅁㄶㄴㅁㅇㅎㄴㅁㅇㅎㄴㅁㅎㅁㄴ" localSheetId="19" hidden="1">{"'산출근거'!$B$4:$D$8"}</definedName>
    <definedName name="ㅁㄶㄴㅁㅇㅎㄴㅁㅇㅎㄴㅁㅎㅁㄴ" localSheetId="15" hidden="1">{"'산출근거'!$B$4:$D$8"}</definedName>
    <definedName name="ㅁㄶㄴㅁㅇㅎㄴㅁㅇㅎㄴㅁㅎㅁㄴ" localSheetId="17" hidden="1">{"'산출근거'!$B$4:$D$8"}</definedName>
    <definedName name="ㅁㄶㄴㅁㅇㅎㄴㅁㅇㅎㄴㅁㅎㅁㄴ" localSheetId="16" hidden="1">{"'산출근거'!$B$4:$D$8"}</definedName>
    <definedName name="ㅁㄶㄴㅁㅇㅎㄴㅁㅇㅎㄴㅁㅎㅁㄴ" localSheetId="18" hidden="1">{"'산출근거'!$B$4:$D$8"}</definedName>
    <definedName name="ㅁㄶㄴㅁㅇㅎㄴㅁㅇㅎㄴㅁㅎㅁㄴ" localSheetId="4" hidden="1">{"'산출근거'!$B$4:$D$8"}</definedName>
    <definedName name="ㅁㄶㄴㅁㅇㅎㄴㅁㅇㅎㄴㅁㅎㅁㄴ" hidden="1">{"'산출근거'!$B$4:$D$8"}</definedName>
    <definedName name="ㅁㄷㄱ">#REF!</definedName>
    <definedName name="ㅁㄷㄱㅍㄱㅈㅁ" localSheetId="12" hidden="1">{#N/A,#N/A,FALSE,"골재소요량";#N/A,#N/A,FALSE,"골재소요량"}</definedName>
    <definedName name="ㅁㄷㄱㅍㄱㅈㅁ" localSheetId="14" hidden="1">{#N/A,#N/A,FALSE,"골재소요량";#N/A,#N/A,FALSE,"골재소요량"}</definedName>
    <definedName name="ㅁㄷㄱㅍㄱㅈㅁ" localSheetId="13" hidden="1">{#N/A,#N/A,FALSE,"골재소요량";#N/A,#N/A,FALSE,"골재소요량"}</definedName>
    <definedName name="ㅁㄷㄱㅍㄱㅈㅁ" localSheetId="20" hidden="1">{#N/A,#N/A,FALSE,"골재소요량";#N/A,#N/A,FALSE,"골재소요량"}</definedName>
    <definedName name="ㅁㄷㄱㅍㄱㅈㅁ" localSheetId="22" hidden="1">{#N/A,#N/A,FALSE,"골재소요량";#N/A,#N/A,FALSE,"골재소요량"}</definedName>
    <definedName name="ㅁㄷㄱㅍㄱㅈㅁ" localSheetId="25" hidden="1">{#N/A,#N/A,FALSE,"골재소요량";#N/A,#N/A,FALSE,"골재소요량"}</definedName>
    <definedName name="ㅁㄷㄱㅍㄱㅈㅁ" localSheetId="19" hidden="1">{#N/A,#N/A,FALSE,"골재소요량";#N/A,#N/A,FALSE,"골재소요량"}</definedName>
    <definedName name="ㅁㄷㄱㅍㄱㅈㅁ" localSheetId="15" hidden="1">{#N/A,#N/A,FALSE,"골재소요량";#N/A,#N/A,FALSE,"골재소요량"}</definedName>
    <definedName name="ㅁㄷㄱㅍㄱㅈㅁ" localSheetId="17" hidden="1">{#N/A,#N/A,FALSE,"골재소요량";#N/A,#N/A,FALSE,"골재소요량"}</definedName>
    <definedName name="ㅁㄷㄱㅍㄱㅈㅁ" localSheetId="16" hidden="1">{#N/A,#N/A,FALSE,"골재소요량";#N/A,#N/A,FALSE,"골재소요량"}</definedName>
    <definedName name="ㅁㄷㄱㅍㄱㅈㅁ" localSheetId="18" hidden="1">{#N/A,#N/A,FALSE,"골재소요량";#N/A,#N/A,FALSE,"골재소요량"}</definedName>
    <definedName name="ㅁㄷㄱㅍㄱㅈㅁ" localSheetId="4" hidden="1">{#N/A,#N/A,FALSE,"골재소요량";#N/A,#N/A,FALSE,"골재소요량"}</definedName>
    <definedName name="ㅁㄷㄱㅍㄱㅈㅁ" hidden="1">{#N/A,#N/A,FALSE,"골재소요량";#N/A,#N/A,FALSE,"골재소요량"}</definedName>
    <definedName name="ㅁㄷㅎㅁㅎㅁ" localSheetId="12" hidden="1">{#N/A,#N/A,FALSE,"조골재"}</definedName>
    <definedName name="ㅁㄷㅎㅁㅎㅁ" localSheetId="14" hidden="1">{#N/A,#N/A,FALSE,"조골재"}</definedName>
    <definedName name="ㅁㄷㅎㅁㅎㅁ" localSheetId="13" hidden="1">{#N/A,#N/A,FALSE,"조골재"}</definedName>
    <definedName name="ㅁㄷㅎㅁㅎㅁ" localSheetId="20" hidden="1">{#N/A,#N/A,FALSE,"조골재"}</definedName>
    <definedName name="ㅁㄷㅎㅁㅎㅁ" localSheetId="22" hidden="1">{#N/A,#N/A,FALSE,"조골재"}</definedName>
    <definedName name="ㅁㄷㅎㅁㅎㅁ" localSheetId="25" hidden="1">{#N/A,#N/A,FALSE,"조골재"}</definedName>
    <definedName name="ㅁㄷㅎㅁㅎㅁ" localSheetId="19" hidden="1">{#N/A,#N/A,FALSE,"조골재"}</definedName>
    <definedName name="ㅁㄷㅎㅁㅎㅁ" localSheetId="15" hidden="1">{#N/A,#N/A,FALSE,"조골재"}</definedName>
    <definedName name="ㅁㄷㅎㅁㅎㅁ" localSheetId="17" hidden="1">{#N/A,#N/A,FALSE,"조골재"}</definedName>
    <definedName name="ㅁㄷㅎㅁㅎㅁ" localSheetId="16" hidden="1">{#N/A,#N/A,FALSE,"조골재"}</definedName>
    <definedName name="ㅁㄷㅎㅁㅎㅁ" localSheetId="18" hidden="1">{#N/A,#N/A,FALSE,"조골재"}</definedName>
    <definedName name="ㅁㄷㅎㅁㅎㅁ" localSheetId="4" hidden="1">{#N/A,#N/A,FALSE,"조골재"}</definedName>
    <definedName name="ㅁㄷㅎㅁㅎㅁ" hidden="1">{#N/A,#N/A,FALSE,"조골재"}</definedName>
    <definedName name="ㅁㄹ" localSheetId="20" hidden="1">{#N/A,#N/A,FALSE,"2~8번"}</definedName>
    <definedName name="ㅁㄹ" localSheetId="4" hidden="1">{#N/A,#N/A,FALSE,"2~8번"}</definedName>
    <definedName name="ㅁㄹ" hidden="1">{#N/A,#N/A,FALSE,"2~8번"}</definedName>
    <definedName name="ㅁㄹㄹ" localSheetId="20" hidden="1">{#N/A,#N/A,FALSE,"2~8번"}</definedName>
    <definedName name="ㅁㄹㄹ" localSheetId="4" hidden="1">{#N/A,#N/A,FALSE,"2~8번"}</definedName>
    <definedName name="ㅁㄹㄹ" hidden="1">{#N/A,#N/A,FALSE,"2~8번"}</definedName>
    <definedName name="ㅁㄻㄴㅇㄹㄴㅇㄹㄴ" hidden="1">#REF!</definedName>
    <definedName name="ㅁㅀㅎ" localSheetId="20" hidden="1">{#N/A,#N/A,FALSE,"골재소요량";#N/A,#N/A,FALSE,"골재소요량"}</definedName>
    <definedName name="ㅁㅀㅎ" localSheetId="4" hidden="1">{#N/A,#N/A,FALSE,"골재소요량";#N/A,#N/A,FALSE,"골재소요량"}</definedName>
    <definedName name="ㅁㅀㅎ" hidden="1">{#N/A,#N/A,FALSE,"골재소요량";#N/A,#N/A,FALSE,"골재소요량"}</definedName>
    <definedName name="ㅁㅁ" localSheetId="12" hidden="1">{#N/A,#N/A,FALSE,"운반시간"}</definedName>
    <definedName name="ㅁㅁ" localSheetId="14" hidden="1">{#N/A,#N/A,FALSE,"운반시간"}</definedName>
    <definedName name="ㅁㅁ" localSheetId="13" hidden="1">{#N/A,#N/A,FALSE,"운반시간"}</definedName>
    <definedName name="ㅁㅁ" localSheetId="20" hidden="1">{#N/A,#N/A,FALSE,"운반시간"}</definedName>
    <definedName name="ㅁㅁ" localSheetId="22" hidden="1">{#N/A,#N/A,FALSE,"운반시간"}</definedName>
    <definedName name="ㅁㅁ" localSheetId="25" hidden="1">{#N/A,#N/A,FALSE,"운반시간"}</definedName>
    <definedName name="ㅁㅁ" localSheetId="19" hidden="1">{#N/A,#N/A,FALSE,"운반시간"}</definedName>
    <definedName name="ㅁㅁ" localSheetId="15" hidden="1">{#N/A,#N/A,FALSE,"운반시간"}</definedName>
    <definedName name="ㅁㅁ" localSheetId="17" hidden="1">{#N/A,#N/A,FALSE,"운반시간"}</definedName>
    <definedName name="ㅁㅁ" localSheetId="16" hidden="1">{#N/A,#N/A,FALSE,"운반시간"}</definedName>
    <definedName name="ㅁㅁ" localSheetId="18" hidden="1">{#N/A,#N/A,FALSE,"운반시간"}</definedName>
    <definedName name="ㅁㅁ" localSheetId="4" hidden="1">{#N/A,#N/A,FALSE,"운반시간"}</definedName>
    <definedName name="ㅁㅁ" hidden="1">{#N/A,#N/A,FALSE,"운반시간"}</definedName>
    <definedName name="ㅁㅁㅁ" localSheetId="12">#REF!</definedName>
    <definedName name="ㅁㅁㅁ" localSheetId="14">#REF!</definedName>
    <definedName name="ㅁㅁㅁ" localSheetId="13">#REF!</definedName>
    <definedName name="ㅁㅁㅁ" localSheetId="20" hidden="1">#REF!</definedName>
    <definedName name="ㅁㅁㅁ" localSheetId="19">#REF!</definedName>
    <definedName name="ㅁㅁㅁ" localSheetId="15" hidden="1">#REF!</definedName>
    <definedName name="ㅁㅁㅁ" localSheetId="17" hidden="1">#REF!</definedName>
    <definedName name="ㅁㅁㅁ" localSheetId="16" hidden="1">#REF!</definedName>
    <definedName name="ㅁㅁㅁ" localSheetId="18" hidden="1">#REF!</definedName>
    <definedName name="ㅁㅁㅁ" hidden="1">#REF!</definedName>
    <definedName name="ㅁㅁㅁㅁ" localSheetId="12" hidden="1">{#N/A,#N/A,FALSE,"표지목차"}</definedName>
    <definedName name="ㅁㅁㅁㅁ" localSheetId="14" hidden="1">{#N/A,#N/A,FALSE,"표지목차"}</definedName>
    <definedName name="ㅁㅁㅁㅁ" localSheetId="13" hidden="1">{#N/A,#N/A,FALSE,"표지목차"}</definedName>
    <definedName name="ㅁㅁㅁㅁ" localSheetId="20" hidden="1">{#N/A,#N/A,FALSE,"표지목차"}</definedName>
    <definedName name="ㅁㅁㅁㅁ" localSheetId="22" hidden="1">{#N/A,#N/A,FALSE,"표지목차"}</definedName>
    <definedName name="ㅁㅁㅁㅁ" localSheetId="25" hidden="1">{#N/A,#N/A,FALSE,"표지목차"}</definedName>
    <definedName name="ㅁㅁㅁㅁ" localSheetId="19" hidden="1">{#N/A,#N/A,FALSE,"표지목차"}</definedName>
    <definedName name="ㅁㅁㅁㅁ" localSheetId="15" hidden="1">{#N/A,#N/A,FALSE,"표지목차"}</definedName>
    <definedName name="ㅁㅁㅁㅁ" localSheetId="17" hidden="1">{#N/A,#N/A,FALSE,"표지목차"}</definedName>
    <definedName name="ㅁㅁㅁㅁ" localSheetId="16" hidden="1">{#N/A,#N/A,FALSE,"표지목차"}</definedName>
    <definedName name="ㅁㅁㅁㅁ" localSheetId="18" hidden="1">{#N/A,#N/A,FALSE,"표지목차"}</definedName>
    <definedName name="ㅁㅁㅁㅁ" localSheetId="4" hidden="1">{#N/A,#N/A,FALSE,"표지목차"}</definedName>
    <definedName name="ㅁㅁㅁㅁ" hidden="1">{#N/A,#N/A,FALSE,"표지목차"}</definedName>
    <definedName name="ㅁㅁㅁㅁㅁ">#REF!</definedName>
    <definedName name="ㅁㅁㅁㅁㅁㅁ" localSheetId="12" hidden="1">{#N/A,#N/A,FALSE,"혼합골재"}</definedName>
    <definedName name="ㅁㅁㅁㅁㅁㅁ" localSheetId="14" hidden="1">{#N/A,#N/A,FALSE,"혼합골재"}</definedName>
    <definedName name="ㅁㅁㅁㅁㅁㅁ" localSheetId="13" hidden="1">{#N/A,#N/A,FALSE,"혼합골재"}</definedName>
    <definedName name="ㅁㅁㅁㅁㅁㅁ" localSheetId="20" hidden="1">{#N/A,#N/A,FALSE,"혼합골재"}</definedName>
    <definedName name="ㅁㅁㅁㅁㅁㅁ" localSheetId="22" hidden="1">{#N/A,#N/A,FALSE,"혼합골재"}</definedName>
    <definedName name="ㅁㅁㅁㅁㅁㅁ" localSheetId="25" hidden="1">{#N/A,#N/A,FALSE,"혼합골재"}</definedName>
    <definedName name="ㅁㅁㅁㅁㅁㅁ" localSheetId="19" hidden="1">{#N/A,#N/A,FALSE,"혼합골재"}</definedName>
    <definedName name="ㅁㅁㅁㅁㅁㅁ" localSheetId="15" hidden="1">{#N/A,#N/A,FALSE,"혼합골재"}</definedName>
    <definedName name="ㅁㅁㅁㅁㅁㅁ" localSheetId="17" hidden="1">{#N/A,#N/A,FALSE,"혼합골재"}</definedName>
    <definedName name="ㅁㅁㅁㅁㅁㅁ" localSheetId="16" hidden="1">{#N/A,#N/A,FALSE,"혼합골재"}</definedName>
    <definedName name="ㅁㅁㅁㅁㅁㅁ" localSheetId="18" hidden="1">{#N/A,#N/A,FALSE,"혼합골재"}</definedName>
    <definedName name="ㅁㅁㅁㅁㅁㅁ" localSheetId="4" hidden="1">{#N/A,#N/A,FALSE,"혼합골재"}</definedName>
    <definedName name="ㅁㅁㅁㅁㅁㅁ" hidden="1">{#N/A,#N/A,FALSE,"혼합골재"}</definedName>
    <definedName name="ㅁㅁㅁㅁㅁㅁㅁㅁ" localSheetId="20" hidden="1">{#N/A,#N/A,FALSE,"배수1"}</definedName>
    <definedName name="ㅁㅁㅁㅁㅁㅁㅁㅁ" localSheetId="4" hidden="1">{#N/A,#N/A,FALSE,"배수1"}</definedName>
    <definedName name="ㅁㅁㅁㅁㅁㅁㅁㅁ" hidden="1">{#N/A,#N/A,FALSE,"배수1"}</definedName>
    <definedName name="ㅁㅂ">#REF!</definedName>
    <definedName name="ㅁㅂㅁㅂ">#REF!</definedName>
    <definedName name="ㅁㅇㅇㅁㅇ" hidden="1">#REF!</definedName>
    <definedName name="ㅁㅇㅇ모" localSheetId="20" hidden="1">{#N/A,#N/A,FALSE,"표지목차"}</definedName>
    <definedName name="ㅁㅇㅇ모" localSheetId="4" hidden="1">{#N/A,#N/A,FALSE,"표지목차"}</definedName>
    <definedName name="ㅁㅇㅇ모" hidden="1">{#N/A,#N/A,FALSE,"표지목차"}</definedName>
    <definedName name="ㅁ인ㅍㅁ닟ㅍㅁㄴㅇㄹ" localSheetId="15" hidden="1">#REF!</definedName>
    <definedName name="ㅁ인ㅍㅁ닟ㅍㅁㄴㅇㄹ" localSheetId="17" hidden="1">#REF!</definedName>
    <definedName name="ㅁ인ㅍㅁ닟ㅍㅁㄴㅇㄹ" localSheetId="16" hidden="1">#REF!</definedName>
    <definedName name="ㅁ인ㅍㅁ닟ㅍㅁㄴㅇㄹ" localSheetId="18" hidden="1">#REF!</definedName>
    <definedName name="ㅁ인ㅍㅁ닟ㅍㅁㄴㅇㄹ" hidden="1">#REF!</definedName>
    <definedName name="ㅁ읾ㄴㅇㄻ" localSheetId="15" hidden="1">#REF!</definedName>
    <definedName name="ㅁ읾ㄴㅇㄻ" localSheetId="17" hidden="1">#REF!</definedName>
    <definedName name="ㅁ읾ㄴㅇㄻ" localSheetId="16" hidden="1">#REF!</definedName>
    <definedName name="ㅁ읾ㄴㅇㄻ" localSheetId="18" hidden="1">#REF!</definedName>
    <definedName name="ㅁ읾ㄴㅇㄻ" hidden="1">#REF!</definedName>
    <definedName name="ㅁㅈㄷㅅㅂㄱ흎ㅊ퓨" localSheetId="15" hidden="1">#REF!</definedName>
    <definedName name="ㅁㅈㄷㅅㅂㄱ흎ㅊ퓨" localSheetId="17" hidden="1">#REF!</definedName>
    <definedName name="ㅁㅈㄷㅅㅂㄱ흎ㅊ퓨" localSheetId="16" hidden="1">#REF!</definedName>
    <definedName name="ㅁㅈㄷㅅㅂㄱ흎ㅊ퓨" localSheetId="18" hidden="1">#REF!</definedName>
    <definedName name="ㅁㅈㄷㅅㅂㄱ흎ㅊ퓨" hidden="1">#REF!</definedName>
    <definedName name="ㅁㅊ" localSheetId="12" hidden="1">{"'Sheet1'!$A$4","'Sheet1'!$A$9:$G$28"}</definedName>
    <definedName name="ㅁㅊ" localSheetId="14" hidden="1">{"'Sheet1'!$A$4","'Sheet1'!$A$9:$G$28"}</definedName>
    <definedName name="ㅁㅊ" localSheetId="13" hidden="1">{"'Sheet1'!$A$4","'Sheet1'!$A$9:$G$28"}</definedName>
    <definedName name="ㅁㅊ" localSheetId="20" hidden="1">{"'Sheet1'!$A$4","'Sheet1'!$A$9:$G$28"}</definedName>
    <definedName name="ㅁㅊ" localSheetId="22" hidden="1">{"'Sheet1'!$A$4","'Sheet1'!$A$9:$G$28"}</definedName>
    <definedName name="ㅁㅊ" localSheetId="25" hidden="1">{"'Sheet1'!$A$4","'Sheet1'!$A$9:$G$28"}</definedName>
    <definedName name="ㅁㅊ" localSheetId="19" hidden="1">{"'Sheet1'!$A$4","'Sheet1'!$A$9:$G$28"}</definedName>
    <definedName name="ㅁㅊ" localSheetId="15" hidden="1">{"'Sheet1'!$A$4","'Sheet1'!$A$9:$G$28"}</definedName>
    <definedName name="ㅁㅊ" localSheetId="17" hidden="1">{"'Sheet1'!$A$4","'Sheet1'!$A$9:$G$28"}</definedName>
    <definedName name="ㅁㅊ" localSheetId="16" hidden="1">{"'Sheet1'!$A$4","'Sheet1'!$A$9:$G$28"}</definedName>
    <definedName name="ㅁㅊ" localSheetId="18" hidden="1">{"'Sheet1'!$A$4","'Sheet1'!$A$9:$G$28"}</definedName>
    <definedName name="ㅁㅊ" localSheetId="4" hidden="1">{"'Sheet1'!$A$4","'Sheet1'!$A$9:$G$28"}</definedName>
    <definedName name="ㅁㅊ" hidden="1">{"'Sheet1'!$A$4","'Sheet1'!$A$9:$G$28"}</definedName>
    <definedName name="ㅁㅊㅇㅍㅁㄴㅇㄻㄴㅇㄹ" hidden="1">#REF!</definedName>
    <definedName name="ㅁㅊㅊ" localSheetId="12" hidden="1">{"'Sheet1'!$A$4","'Sheet1'!$A$9:$G$28"}</definedName>
    <definedName name="ㅁㅊㅊ" localSheetId="14" hidden="1">{"'Sheet1'!$A$4","'Sheet1'!$A$9:$G$28"}</definedName>
    <definedName name="ㅁㅊㅊ" localSheetId="13" hidden="1">{"'Sheet1'!$A$4","'Sheet1'!$A$9:$G$28"}</definedName>
    <definedName name="ㅁㅊㅊ" localSheetId="20" hidden="1">{"'Sheet1'!$A$4","'Sheet1'!$A$9:$G$28"}</definedName>
    <definedName name="ㅁㅊㅊ" localSheetId="22" hidden="1">{"'Sheet1'!$A$4","'Sheet1'!$A$9:$G$28"}</definedName>
    <definedName name="ㅁㅊㅊ" localSheetId="25" hidden="1">{"'Sheet1'!$A$4","'Sheet1'!$A$9:$G$28"}</definedName>
    <definedName name="ㅁㅊㅊ" localSheetId="19" hidden="1">{"'Sheet1'!$A$4","'Sheet1'!$A$9:$G$28"}</definedName>
    <definedName name="ㅁㅊㅊ" localSheetId="15" hidden="1">{"'Sheet1'!$A$4","'Sheet1'!$A$9:$G$28"}</definedName>
    <definedName name="ㅁㅊㅊ" localSheetId="17" hidden="1">{"'Sheet1'!$A$4","'Sheet1'!$A$9:$G$28"}</definedName>
    <definedName name="ㅁㅊㅊ" localSheetId="16" hidden="1">{"'Sheet1'!$A$4","'Sheet1'!$A$9:$G$28"}</definedName>
    <definedName name="ㅁㅊㅊ" localSheetId="18" hidden="1">{"'Sheet1'!$A$4","'Sheet1'!$A$9:$G$28"}</definedName>
    <definedName name="ㅁㅊㅊ" localSheetId="4" hidden="1">{"'Sheet1'!$A$4","'Sheet1'!$A$9:$G$28"}</definedName>
    <definedName name="ㅁㅊㅊ" hidden="1">{"'Sheet1'!$A$4","'Sheet1'!$A$9:$G$28"}</definedName>
    <definedName name="ㅁㅊㅊ123" localSheetId="12" hidden="1">{"'Sheet1'!$A$4","'Sheet1'!$A$9:$G$28"}</definedName>
    <definedName name="ㅁㅊㅊ123" localSheetId="14" hidden="1">{"'Sheet1'!$A$4","'Sheet1'!$A$9:$G$28"}</definedName>
    <definedName name="ㅁㅊㅊ123" localSheetId="13" hidden="1">{"'Sheet1'!$A$4","'Sheet1'!$A$9:$G$28"}</definedName>
    <definedName name="ㅁㅊㅊ123" localSheetId="20" hidden="1">{"'Sheet1'!$A$4","'Sheet1'!$A$9:$G$28"}</definedName>
    <definedName name="ㅁㅊㅊ123" localSheetId="22" hidden="1">{"'Sheet1'!$A$4","'Sheet1'!$A$9:$G$28"}</definedName>
    <definedName name="ㅁㅊㅊ123" localSheetId="25" hidden="1">{"'Sheet1'!$A$4","'Sheet1'!$A$9:$G$28"}</definedName>
    <definedName name="ㅁㅊㅊ123" localSheetId="19" hidden="1">{"'Sheet1'!$A$4","'Sheet1'!$A$9:$G$28"}</definedName>
    <definedName name="ㅁㅊㅊ123" localSheetId="15" hidden="1">{"'Sheet1'!$A$4","'Sheet1'!$A$9:$G$28"}</definedName>
    <definedName name="ㅁㅊㅊ123" localSheetId="17" hidden="1">{"'Sheet1'!$A$4","'Sheet1'!$A$9:$G$28"}</definedName>
    <definedName name="ㅁㅊㅊ123" localSheetId="16" hidden="1">{"'Sheet1'!$A$4","'Sheet1'!$A$9:$G$28"}</definedName>
    <definedName name="ㅁㅊㅊ123" localSheetId="18" hidden="1">{"'Sheet1'!$A$4","'Sheet1'!$A$9:$G$28"}</definedName>
    <definedName name="ㅁㅊㅊ123" localSheetId="4" hidden="1">{"'Sheet1'!$A$4","'Sheet1'!$A$9:$G$28"}</definedName>
    <definedName name="ㅁㅊㅊ123" hidden="1">{"'Sheet1'!$A$4","'Sheet1'!$A$9:$G$28"}</definedName>
    <definedName name="ㅁㅍㅊ" localSheetId="20" hidden="1">{#N/A,#N/A,FALSE,"속도"}</definedName>
    <definedName name="ㅁㅍㅊ" localSheetId="4" hidden="1">{#N/A,#N/A,FALSE,"속도"}</definedName>
    <definedName name="ㅁㅍㅊ" hidden="1">{#N/A,#N/A,FALSE,"속도"}</definedName>
    <definedName name="ㅁ퓩" localSheetId="20" hidden="1">{#N/A,#N/A,FALSE,"현장 NCR 분석";#N/A,#N/A,FALSE,"현장품질감사";#N/A,#N/A,FALSE,"현장품질감사"}</definedName>
    <definedName name="ㅁ퓩" localSheetId="4" hidden="1">{#N/A,#N/A,FALSE,"현장 NCR 분석";#N/A,#N/A,FALSE,"현장품질감사";#N/A,#N/A,FALSE,"현장품질감사"}</definedName>
    <definedName name="ㅁ퓩" hidden="1">{#N/A,#N/A,FALSE,"현장 NCR 분석";#N/A,#N/A,FALSE,"현장품질감사";#N/A,#N/A,FALSE,"현장품질감사"}</definedName>
    <definedName name="ㅁㅎ" localSheetId="12">#REF!</definedName>
    <definedName name="ㅁㅎ" localSheetId="14">#REF!</definedName>
    <definedName name="ㅁㅎ" localSheetId="13">#REF!</definedName>
    <definedName name="ㅁㅎ" localSheetId="19">#REF!</definedName>
    <definedName name="ㅁㅎ" localSheetId="15">#REF!</definedName>
    <definedName name="ㅁㅎ" localSheetId="17">#REF!</definedName>
    <definedName name="ㅁㅎ" localSheetId="16">#REF!</definedName>
    <definedName name="ㅁㅎ" localSheetId="18">#REF!</definedName>
    <definedName name="ㅁㅎ">#REF!</definedName>
    <definedName name="ㅁㅎㅎ" hidden="1">#REF!</definedName>
    <definedName name="마" localSheetId="12">#REF!</definedName>
    <definedName name="마" localSheetId="14">#REF!</definedName>
    <definedName name="마" localSheetId="13">#REF!</definedName>
    <definedName name="마" localSheetId="19">#REF!</definedName>
    <definedName name="마" localSheetId="15">#REF!</definedName>
    <definedName name="마" localSheetId="17">#REF!</definedName>
    <definedName name="마" localSheetId="16">#REF!</definedName>
    <definedName name="마" localSheetId="18">#REF!</definedName>
    <definedName name="마">#REF!</definedName>
    <definedName name="마1" localSheetId="15">#REF!</definedName>
    <definedName name="마1" localSheetId="17">#REF!</definedName>
    <definedName name="마1" localSheetId="16">#REF!</definedName>
    <definedName name="마1" localSheetId="18">#REF!</definedName>
    <definedName name="마1">#REF!</definedName>
    <definedName name="마가목R3" localSheetId="12">#REF!</definedName>
    <definedName name="마가목R3" localSheetId="14">#REF!</definedName>
    <definedName name="마가목R3" localSheetId="13">#REF!</definedName>
    <definedName name="마가목R3" localSheetId="19">#REF!</definedName>
    <definedName name="마가목R3">[35]데이타!$E$160</definedName>
    <definedName name="마가목R5" localSheetId="12">#REF!</definedName>
    <definedName name="마가목R5" localSheetId="14">#REF!</definedName>
    <definedName name="마가목R5" localSheetId="13">#REF!</definedName>
    <definedName name="마가목R5" localSheetId="19">#REF!</definedName>
    <definedName name="마가목R5">[35]데이타!$E$161</definedName>
    <definedName name="마가목R7" localSheetId="12">#REF!</definedName>
    <definedName name="마가목R7" localSheetId="14">#REF!</definedName>
    <definedName name="마가목R7" localSheetId="13">#REF!</definedName>
    <definedName name="마가목R7" localSheetId="19">#REF!</definedName>
    <definedName name="마가목R7">[35]데이타!$E$162</definedName>
    <definedName name="마마마" localSheetId="20" hidden="1">{#N/A,#N/A,FALSE,"현장 NCR 분석";#N/A,#N/A,FALSE,"현장품질감사";#N/A,#N/A,FALSE,"현장품질감사"}</definedName>
    <definedName name="마마마" localSheetId="4" hidden="1">{#N/A,#N/A,FALSE,"현장 NCR 분석";#N/A,#N/A,FALSE,"현장품질감사";#N/A,#N/A,FALSE,"현장품질감사"}</definedName>
    <definedName name="마마마" hidden="1">{#N/A,#N/A,FALSE,"현장 NCR 분석";#N/A,#N/A,FALSE,"현장품질감사";#N/A,#N/A,FALSE,"현장품질감사"}</definedName>
    <definedName name="마원1교" localSheetId="12">#REF!</definedName>
    <definedName name="마원1교" localSheetId="14">#REF!</definedName>
    <definedName name="마원1교" localSheetId="13">#REF!</definedName>
    <definedName name="마원1교" localSheetId="20">#REF!</definedName>
    <definedName name="마원1교" localSheetId="19">#REF!</definedName>
    <definedName name="마원1교" localSheetId="15">#REF!</definedName>
    <definedName name="마원1교" localSheetId="17">#REF!</definedName>
    <definedName name="마원1교" localSheetId="16">#REF!</definedName>
    <definedName name="마원1교" localSheetId="18">#REF!</definedName>
    <definedName name="마원1교">#REF!</definedName>
    <definedName name="마원1상" localSheetId="20">#REF!</definedName>
    <definedName name="마원1상" localSheetId="15">#REF!</definedName>
    <definedName name="마원1상" localSheetId="17">#REF!</definedName>
    <definedName name="마원1상" localSheetId="16">#REF!</definedName>
    <definedName name="마원1상" localSheetId="18">#REF!</definedName>
    <definedName name="마원1상">#REF!</definedName>
    <definedName name="마원1수" localSheetId="20">#REF!</definedName>
    <definedName name="마원1수" localSheetId="15">#REF!</definedName>
    <definedName name="마원1수" localSheetId="17">#REF!</definedName>
    <definedName name="마원1수" localSheetId="16">#REF!</definedName>
    <definedName name="마원1수" localSheetId="18">#REF!</definedName>
    <definedName name="마원1수">#REF!</definedName>
    <definedName name="마직막" hidden="1">#REF!</definedName>
    <definedName name="만득이" localSheetId="20" hidden="1">{#N/A,#N/A,FALSE,"2~8번"}</definedName>
    <definedName name="만득이" localSheetId="4" hidden="1">{#N/A,#N/A,FALSE,"2~8번"}</definedName>
    <definedName name="만득이" hidden="1">{#N/A,#N/A,FALSE,"2~8번"}</definedName>
    <definedName name="만수" localSheetId="20" hidden="1">{#N/A,#N/A,FALSE,"현장 NCR 분석";#N/A,#N/A,FALSE,"현장품질감사";#N/A,#N/A,FALSE,"현장품질감사"}</definedName>
    <definedName name="만수" localSheetId="4" hidden="1">{#N/A,#N/A,FALSE,"현장 NCR 분석";#N/A,#N/A,FALSE,"현장품질감사";#N/A,#N/A,FALSE,"현장품질감사"}</definedName>
    <definedName name="만수" hidden="1">{#N/A,#N/A,FALSE,"현장 NCR 분석";#N/A,#N/A,FALSE,"현장품질감사";#N/A,#N/A,FALSE,"현장품질감사"}</definedName>
    <definedName name="말뚝길이" localSheetId="12">#REF!</definedName>
    <definedName name="말뚝길이" localSheetId="14">#REF!</definedName>
    <definedName name="말뚝길이" localSheetId="13">#REF!</definedName>
    <definedName name="말뚝길이" localSheetId="19">#REF!</definedName>
    <definedName name="말뚝길이" localSheetId="15">#REF!</definedName>
    <definedName name="말뚝길이" localSheetId="17">#REF!</definedName>
    <definedName name="말뚝길이" localSheetId="16">#REF!</definedName>
    <definedName name="말뚝길이" localSheetId="18">#REF!</definedName>
    <definedName name="말뚝길이">#REF!</definedName>
    <definedName name="말뚝두께" localSheetId="12">#REF!</definedName>
    <definedName name="말뚝두께" localSheetId="14">#REF!</definedName>
    <definedName name="말뚝두께" localSheetId="13">#REF!</definedName>
    <definedName name="말뚝두께" localSheetId="19">#REF!</definedName>
    <definedName name="말뚝두께" localSheetId="15">#REF!</definedName>
    <definedName name="말뚝두께" localSheetId="17">#REF!</definedName>
    <definedName name="말뚝두께" localSheetId="16">#REF!</definedName>
    <definedName name="말뚝두께" localSheetId="18">#REF!</definedName>
    <definedName name="말뚝두께">#REF!</definedName>
    <definedName name="말뚝속채움" localSheetId="12">#REF!</definedName>
    <definedName name="말뚝속채움" localSheetId="14">#REF!</definedName>
    <definedName name="말뚝속채움" localSheetId="13">#REF!</definedName>
    <definedName name="말뚝속채움" localSheetId="19">#REF!</definedName>
    <definedName name="말뚝속채움" localSheetId="15">#REF!</definedName>
    <definedName name="말뚝속채움" localSheetId="17">#REF!</definedName>
    <definedName name="말뚝속채움" localSheetId="16">#REF!</definedName>
    <definedName name="말뚝속채움" localSheetId="18">#REF!</definedName>
    <definedName name="말뚝속채움">#REF!</definedName>
    <definedName name="말뚝시험비">#REF!</definedName>
    <definedName name="말뚝열수">#REF!</definedName>
    <definedName name="말뚝이음">#REF!</definedName>
    <definedName name="말뚝직경">#REF!</definedName>
    <definedName name="말뚝행수">#REF!</definedName>
    <definedName name="말발도리1003" localSheetId="12">#REF!</definedName>
    <definedName name="말발도리1003" localSheetId="14">#REF!</definedName>
    <definedName name="말발도리1003" localSheetId="13">#REF!</definedName>
    <definedName name="말발도리1003" localSheetId="19">#REF!</definedName>
    <definedName name="말발도리1003">[35]데이타!$E$163</definedName>
    <definedName name="말발도리1204" localSheetId="12">#REF!</definedName>
    <definedName name="말발도리1204" localSheetId="14">#REF!</definedName>
    <definedName name="말발도리1204" localSheetId="13">#REF!</definedName>
    <definedName name="말발도리1204" localSheetId="19">#REF!</definedName>
    <definedName name="말발도리1204">[35]데이타!$E$164</definedName>
    <definedName name="말발도리1506" localSheetId="12">#REF!</definedName>
    <definedName name="말발도리1506" localSheetId="14">#REF!</definedName>
    <definedName name="말발도리1506" localSheetId="13">#REF!</definedName>
    <definedName name="말발도리1506" localSheetId="19">#REF!</definedName>
    <definedName name="말발도리1506">[35]데이타!$E$165</definedName>
    <definedName name="망고정클립" localSheetId="12">#REF!</definedName>
    <definedName name="망고정클립" localSheetId="14">#REF!</definedName>
    <definedName name="망고정클립" localSheetId="13">#REF!</definedName>
    <definedName name="망고정클립" localSheetId="20">#REF!</definedName>
    <definedName name="망고정클립" localSheetId="19">#REF!</definedName>
    <definedName name="망고정클립" localSheetId="15">#REF!</definedName>
    <definedName name="망고정클립" localSheetId="17">#REF!</definedName>
    <definedName name="망고정클립" localSheetId="16">#REF!</definedName>
    <definedName name="망고정클립" localSheetId="18">#REF!</definedName>
    <definedName name="망고정클립">#REF!</definedName>
    <definedName name="매끈한마감" localSheetId="20">#REF!</definedName>
    <definedName name="매끈한마감" localSheetId="15">#REF!</definedName>
    <definedName name="매끈한마감" localSheetId="17">#REF!</definedName>
    <definedName name="매끈한마감" localSheetId="16">#REF!</definedName>
    <definedName name="매끈한마감" localSheetId="18">#REF!</definedName>
    <definedName name="매끈한마감">#REF!</definedName>
    <definedName name="매자0804" localSheetId="12">#REF!</definedName>
    <definedName name="매자0804" localSheetId="14">#REF!</definedName>
    <definedName name="매자0804" localSheetId="13">#REF!</definedName>
    <definedName name="매자0804" localSheetId="19">#REF!</definedName>
    <definedName name="매자0804">[35]데이타!$E$166</definedName>
    <definedName name="매자1005" localSheetId="12">#REF!</definedName>
    <definedName name="매자1005" localSheetId="14">#REF!</definedName>
    <definedName name="매자1005" localSheetId="13">#REF!</definedName>
    <definedName name="매자1005" localSheetId="19">#REF!</definedName>
    <definedName name="매자1005">[35]데이타!$E$167</definedName>
    <definedName name="매출이월" localSheetId="20" hidden="1">{#N/A,#N/A,TRUE,"LOADCOVE";#N/A,#N/A,TRUE,"PAGE001";#N/A,#N/A,TRUE,"PAGE002";#N/A,#N/A,TRUE,"PAGE003";#N/A,#N/A,TRUE,"PAGE004";#N/A,#N/A,TRUE,"PAGE005";#N/A,#N/A,TRUE,"PAGE006";#N/A,#N/A,TRUE,"PAGE007";#N/A,#N/A,TRUE,"PAGE008";#N/A,#N/A,TRUE,"PAGE009";#N/A,#N/A,TRUE,"PAGE010";#N/A,#N/A,TRUE,"PAGE011";#N/A,#N/A,TRUE,"PAGE012";#N/A,#N/A,TRUE,"PAGE013"}</definedName>
    <definedName name="매출이월" localSheetId="4" hidden="1">{#N/A,#N/A,TRUE,"LOADCOVE";#N/A,#N/A,TRUE,"PAGE001";#N/A,#N/A,TRUE,"PAGE002";#N/A,#N/A,TRUE,"PAGE003";#N/A,#N/A,TRUE,"PAGE004";#N/A,#N/A,TRUE,"PAGE005";#N/A,#N/A,TRUE,"PAGE006";#N/A,#N/A,TRUE,"PAGE007";#N/A,#N/A,TRUE,"PAGE008";#N/A,#N/A,TRUE,"PAGE009";#N/A,#N/A,TRUE,"PAGE010";#N/A,#N/A,TRUE,"PAGE011";#N/A,#N/A,TRUE,"PAGE012";#N/A,#N/A,TRUE,"PAGE013"}</definedName>
    <definedName name="매출이월" hidden="1">{#N/A,#N/A,TRUE,"LOADCOVE";#N/A,#N/A,TRUE,"PAGE001";#N/A,#N/A,TRUE,"PAGE002";#N/A,#N/A,TRUE,"PAGE003";#N/A,#N/A,TRUE,"PAGE004";#N/A,#N/A,TRUE,"PAGE005";#N/A,#N/A,TRUE,"PAGE006";#N/A,#N/A,TRUE,"PAGE007";#N/A,#N/A,TRUE,"PAGE008";#N/A,#N/A,TRUE,"PAGE009";#N/A,#N/A,TRUE,"PAGE010";#N/A,#N/A,TRUE,"PAGE011";#N/A,#N/A,TRUE,"PAGE012";#N/A,#N/A,TRUE,"PAGE013"}</definedName>
    <definedName name="매크로1" localSheetId="20">#REF!</definedName>
    <definedName name="매크로1" localSheetId="15">#REF!</definedName>
    <definedName name="매크로1" localSheetId="17">#REF!</definedName>
    <definedName name="매크로1" localSheetId="16">#REF!</definedName>
    <definedName name="매크로1" localSheetId="18">#REF!</definedName>
    <definedName name="매크로1">#REF!</definedName>
    <definedName name="매크로11" localSheetId="12">#REF!</definedName>
    <definedName name="매크로11" localSheetId="14">#REF!</definedName>
    <definedName name="매크로11" localSheetId="13">#REF!</definedName>
    <definedName name="매크로11" localSheetId="20">#REF!</definedName>
    <definedName name="매크로11" localSheetId="15">#REF!</definedName>
    <definedName name="매크로11" localSheetId="17">#REF!</definedName>
    <definedName name="매크로11" localSheetId="16">#REF!</definedName>
    <definedName name="매크로11" localSheetId="18">#REF!</definedName>
    <definedName name="매크로11">#REF!</definedName>
    <definedName name="매크로2" localSheetId="12">#N/A</definedName>
    <definedName name="매크로2" localSheetId="14">#N/A</definedName>
    <definedName name="매크로2" localSheetId="13">#N/A</definedName>
    <definedName name="매크로2" localSheetId="19">#N/A</definedName>
    <definedName name="매크로2">#N/A</definedName>
    <definedName name="매크로3" localSheetId="12">#N/A</definedName>
    <definedName name="매크로3" localSheetId="14">#N/A</definedName>
    <definedName name="매크로3" localSheetId="13">#N/A</definedName>
    <definedName name="매크로3" localSheetId="19">#N/A</definedName>
    <definedName name="매크로3">#N/A</definedName>
    <definedName name="매크로5" localSheetId="12">#N/A</definedName>
    <definedName name="매크로5" localSheetId="14">#N/A</definedName>
    <definedName name="매크로5" localSheetId="13">#N/A</definedName>
    <definedName name="매크로5" localSheetId="19">#N/A</definedName>
    <definedName name="매크로5">#N/A</definedName>
    <definedName name="매크로7" localSheetId="12">#N/A</definedName>
    <definedName name="매크로7" localSheetId="14">#N/A</definedName>
    <definedName name="매크로7" localSheetId="13">#N/A</definedName>
    <definedName name="매크로7" localSheetId="19">#N/A</definedName>
    <definedName name="매크로7">#N/A</definedName>
    <definedName name="매크로8" localSheetId="12">#N/A</definedName>
    <definedName name="매크로8" localSheetId="14">#N/A</definedName>
    <definedName name="매크로8" localSheetId="13">#N/A</definedName>
    <definedName name="매크로8" localSheetId="19">#N/A</definedName>
    <definedName name="매크로8">#N/A</definedName>
    <definedName name="매크로9" localSheetId="12">#N/A</definedName>
    <definedName name="매크로9" localSheetId="14">#N/A</definedName>
    <definedName name="매크로9" localSheetId="13">#N/A</definedName>
    <definedName name="매크로9" localSheetId="19">#N/A</definedName>
    <definedName name="매크로9">#N/A</definedName>
    <definedName name="매홀2" localSheetId="20" hidden="1">{#N/A,#N/A,FALSE,"현장 NCR 분석";#N/A,#N/A,FALSE,"현장품질감사";#N/A,#N/A,FALSE,"현장품질감사"}</definedName>
    <definedName name="매홀2" localSheetId="4" hidden="1">{#N/A,#N/A,FALSE,"현장 NCR 분석";#N/A,#N/A,FALSE,"현장품질감사";#N/A,#N/A,FALSE,"현장품질감사"}</definedName>
    <definedName name="매홀2" hidden="1">{#N/A,#N/A,FALSE,"현장 NCR 분석";#N/A,#N/A,FALSE,"현장품질감사";#N/A,#N/A,FALSE,"현장품질감사"}</definedName>
    <definedName name="매화R10" localSheetId="12">#REF!</definedName>
    <definedName name="매화R10" localSheetId="14">#REF!</definedName>
    <definedName name="매화R10" localSheetId="13">#REF!</definedName>
    <definedName name="매화R10" localSheetId="19">#REF!</definedName>
    <definedName name="매화R10">[35]데이타!$E$174</definedName>
    <definedName name="매화R4" localSheetId="12">#REF!</definedName>
    <definedName name="매화R4" localSheetId="14">#REF!</definedName>
    <definedName name="매화R4" localSheetId="13">#REF!</definedName>
    <definedName name="매화R4" localSheetId="19">#REF!</definedName>
    <definedName name="매화R4">[35]데이타!$E$171</definedName>
    <definedName name="매화R6" localSheetId="12">#REF!</definedName>
    <definedName name="매화R6" localSheetId="14">#REF!</definedName>
    <definedName name="매화R6" localSheetId="13">#REF!</definedName>
    <definedName name="매화R6" localSheetId="19">#REF!</definedName>
    <definedName name="매화R6">[35]데이타!$E$172</definedName>
    <definedName name="매화R8" localSheetId="12">#REF!</definedName>
    <definedName name="매화R8" localSheetId="14">#REF!</definedName>
    <definedName name="매화R8" localSheetId="13">#REF!</definedName>
    <definedName name="매화R8" localSheetId="19">#REF!</definedName>
    <definedName name="매화R8">[35]데이타!$E$173</definedName>
    <definedName name="맥문동" localSheetId="12">#REF!</definedName>
    <definedName name="맥문동" localSheetId="14">#REF!</definedName>
    <definedName name="맥문동" localSheetId="13">#REF!</definedName>
    <definedName name="맥문동" localSheetId="20">#REF!</definedName>
    <definedName name="맥문동" localSheetId="19">#REF!</definedName>
    <definedName name="맥문동" localSheetId="15">#REF!</definedName>
    <definedName name="맥문동" localSheetId="17">#REF!</definedName>
    <definedName name="맥문동" localSheetId="16">#REF!</definedName>
    <definedName name="맥문동" localSheetId="18">#REF!</definedName>
    <definedName name="맥문동">#REF!</definedName>
    <definedName name="맨" localSheetId="20" hidden="1">{#N/A,#N/A,FALSE,"혼합골재"}</definedName>
    <definedName name="맨" localSheetId="4" hidden="1">{#N/A,#N/A,FALSE,"혼합골재"}</definedName>
    <definedName name="맨" hidden="1">{#N/A,#N/A,FALSE,"혼합골재"}</definedName>
    <definedName name="맨홀조서" localSheetId="12">#REF!</definedName>
    <definedName name="맨홀조서" localSheetId="14">#REF!</definedName>
    <definedName name="맨홀조서" localSheetId="13">#REF!</definedName>
    <definedName name="맨홀조서" localSheetId="20">#REF!</definedName>
    <definedName name="맨홀조서" localSheetId="19">#REF!</definedName>
    <definedName name="맨홀조서" localSheetId="15">#REF!</definedName>
    <definedName name="맨홀조서" localSheetId="17">#REF!</definedName>
    <definedName name="맨홀조서" localSheetId="16">#REF!</definedName>
    <definedName name="맨홀조서" localSheetId="18">#REF!</definedName>
    <definedName name="맨홀조서">#REF!</definedName>
    <definedName name="맹암" localSheetId="20">#REF!</definedName>
    <definedName name="맹암" localSheetId="15">#REF!</definedName>
    <definedName name="맹암" localSheetId="17">#REF!</definedName>
    <definedName name="맹암" localSheetId="16">#REF!</definedName>
    <definedName name="맹암" localSheetId="18">#REF!</definedName>
    <definedName name="맹암">#REF!</definedName>
    <definedName name="맹암거">#REF!</definedName>
    <definedName name="맹암거형태">#REF!</definedName>
    <definedName name="맹앙">#REF!</definedName>
    <definedName name="머캐덤롤러8의10톤">#REF!</definedName>
    <definedName name="머하냐" localSheetId="20" hidden="1">{#N/A,#N/A,FALSE,"현장 NCR 분석";#N/A,#N/A,FALSE,"현장품질감사";#N/A,#N/A,FALSE,"현장품질감사"}</definedName>
    <definedName name="머하냐" localSheetId="4" hidden="1">{#N/A,#N/A,FALSE,"현장 NCR 분석";#N/A,#N/A,FALSE,"현장품질감사";#N/A,#N/A,FALSE,"현장품질감사"}</definedName>
    <definedName name="머하냐" hidden="1">{#N/A,#N/A,FALSE,"현장 NCR 분석";#N/A,#N/A,FALSE,"현장품질감사";#N/A,#N/A,FALSE,"현장품질감사"}</definedName>
    <definedName name="머하지" localSheetId="20" hidden="1">{#N/A,#N/A,FALSE,"현장 NCR 분석";#N/A,#N/A,FALSE,"현장품질감사";#N/A,#N/A,FALSE,"현장품질감사"}</definedName>
    <definedName name="머하지" localSheetId="4" hidden="1">{#N/A,#N/A,FALSE,"현장 NCR 분석";#N/A,#N/A,FALSE,"현장품질감사";#N/A,#N/A,FALSE,"현장품질감사"}</definedName>
    <definedName name="머하지" hidden="1">{#N/A,#N/A,FALSE,"현장 NCR 분석";#N/A,#N/A,FALSE,"현장품질감사";#N/A,#N/A,FALSE,"현장품질감사"}</definedName>
    <definedName name="먼동" localSheetId="20" hidden="1">{#N/A,#N/A,FALSE,"현장 NCR 분석";#N/A,#N/A,FALSE,"현장품질감사";#N/A,#N/A,FALSE,"현장품질감사"}</definedName>
    <definedName name="먼동" localSheetId="4" hidden="1">{#N/A,#N/A,FALSE,"현장 NCR 분석";#N/A,#N/A,FALSE,"현장품질감사";#N/A,#N/A,FALSE,"현장품질감사"}</definedName>
    <definedName name="먼동" hidden="1">{#N/A,#N/A,FALSE,"현장 NCR 분석";#N/A,#N/A,FALSE,"현장품질감사";#N/A,#N/A,FALSE,"현장품질감사"}</definedName>
    <definedName name="먼득이" localSheetId="20" hidden="1">{#N/A,#N/A,FALSE,"골재소요량";#N/A,#N/A,FALSE,"골재소요량"}</definedName>
    <definedName name="먼득이" localSheetId="4" hidden="1">{#N/A,#N/A,FALSE,"골재소요량";#N/A,#N/A,FALSE,"골재소요량"}</definedName>
    <definedName name="먼득이" hidden="1">{#N/A,#N/A,FALSE,"골재소요량";#N/A,#N/A,FALSE,"골재소요량"}</definedName>
    <definedName name="메1" localSheetId="12">#REF!</definedName>
    <definedName name="메1" localSheetId="14">#REF!</definedName>
    <definedName name="메1" localSheetId="13">#REF!</definedName>
    <definedName name="메1" localSheetId="19">#REF!</definedName>
    <definedName name="메1" localSheetId="15">#REF!</definedName>
    <definedName name="메1" localSheetId="17">#REF!</definedName>
    <definedName name="메1" localSheetId="16">#REF!</definedName>
    <definedName name="메1" localSheetId="18">#REF!</definedName>
    <definedName name="메1">#REF!</definedName>
    <definedName name="메2" localSheetId="12">#REF!</definedName>
    <definedName name="메2" localSheetId="14">#REF!</definedName>
    <definedName name="메2" localSheetId="13">#REF!</definedName>
    <definedName name="메2" localSheetId="19">#REF!</definedName>
    <definedName name="메2" localSheetId="15">#REF!</definedName>
    <definedName name="메2" localSheetId="17">#REF!</definedName>
    <definedName name="메2" localSheetId="16">#REF!</definedName>
    <definedName name="메2" localSheetId="18">#REF!</definedName>
    <definedName name="메2">#REF!</definedName>
    <definedName name="메3" localSheetId="12">#REF!</definedName>
    <definedName name="메3" localSheetId="14">#REF!</definedName>
    <definedName name="메3" localSheetId="13">#REF!</definedName>
    <definedName name="메3" localSheetId="19">#REF!</definedName>
    <definedName name="메3" localSheetId="15">#REF!</definedName>
    <definedName name="메3" localSheetId="17">#REF!</definedName>
    <definedName name="메3" localSheetId="16">#REF!</definedName>
    <definedName name="메3" localSheetId="18">#REF!</definedName>
    <definedName name="메3">#REF!</definedName>
    <definedName name="메4">#REF!</definedName>
    <definedName name="메가마이트">#REF!</definedName>
    <definedName name="메롱">#REF!</definedName>
    <definedName name="메타B10" localSheetId="12">#REF!</definedName>
    <definedName name="메타B10" localSheetId="14">#REF!</definedName>
    <definedName name="메타B10" localSheetId="13">#REF!</definedName>
    <definedName name="메타B10" localSheetId="19">#REF!</definedName>
    <definedName name="메타B10">[35]데이타!$E$179</definedName>
    <definedName name="메타B12" localSheetId="12">#REF!</definedName>
    <definedName name="메타B12" localSheetId="14">#REF!</definedName>
    <definedName name="메타B12" localSheetId="13">#REF!</definedName>
    <definedName name="메타B12" localSheetId="19">#REF!</definedName>
    <definedName name="메타B12">[35]데이타!$E$180</definedName>
    <definedName name="메타B15" localSheetId="12">#REF!</definedName>
    <definedName name="메타B15" localSheetId="14">#REF!</definedName>
    <definedName name="메타B15" localSheetId="13">#REF!</definedName>
    <definedName name="메타B15" localSheetId="19">#REF!</definedName>
    <definedName name="메타B15">[35]데이타!$E$181</definedName>
    <definedName name="메타B18" localSheetId="12">#REF!</definedName>
    <definedName name="메타B18" localSheetId="14">#REF!</definedName>
    <definedName name="메타B18" localSheetId="13">#REF!</definedName>
    <definedName name="메타B18" localSheetId="19">#REF!</definedName>
    <definedName name="메타B18">[35]데이타!$E$182</definedName>
    <definedName name="메타B4" localSheetId="12">#REF!</definedName>
    <definedName name="메타B4" localSheetId="14">#REF!</definedName>
    <definedName name="메타B4" localSheetId="13">#REF!</definedName>
    <definedName name="메타B4" localSheetId="19">#REF!</definedName>
    <definedName name="메타B4">[35]데이타!$E$175</definedName>
    <definedName name="메타B5" localSheetId="12">#REF!</definedName>
    <definedName name="메타B5" localSheetId="14">#REF!</definedName>
    <definedName name="메타B5" localSheetId="13">#REF!</definedName>
    <definedName name="메타B5" localSheetId="19">#REF!</definedName>
    <definedName name="메타B5">[35]데이타!$E$176</definedName>
    <definedName name="메타B6" localSheetId="12">#REF!</definedName>
    <definedName name="메타B6" localSheetId="14">#REF!</definedName>
    <definedName name="메타B6" localSheetId="13">#REF!</definedName>
    <definedName name="메타B6" localSheetId="19">#REF!</definedName>
    <definedName name="메타B6">[35]데이타!$E$177</definedName>
    <definedName name="메타B8" localSheetId="12">#REF!</definedName>
    <definedName name="메타B8" localSheetId="14">#REF!</definedName>
    <definedName name="메타B8" localSheetId="13">#REF!</definedName>
    <definedName name="메타B8" localSheetId="19">#REF!</definedName>
    <definedName name="메타B8">[35]데이타!$E$178</definedName>
    <definedName name="멘트" localSheetId="12">#REF!</definedName>
    <definedName name="멘트" localSheetId="14">#REF!</definedName>
    <definedName name="멘트" localSheetId="13">#REF!</definedName>
    <definedName name="멘트" localSheetId="20">#REF!</definedName>
    <definedName name="멘트" localSheetId="19">#REF!</definedName>
    <definedName name="멘트" localSheetId="15">#REF!</definedName>
    <definedName name="멘트" localSheetId="17">#REF!</definedName>
    <definedName name="멘트" localSheetId="16">#REF!</definedName>
    <definedName name="멘트" localSheetId="18">#REF!</definedName>
    <definedName name="멘트">#REF!</definedName>
    <definedName name="면목" localSheetId="20">#REF!</definedName>
    <definedName name="면목" localSheetId="15">#REF!</definedName>
    <definedName name="면목" localSheetId="17">#REF!</definedName>
    <definedName name="면목" localSheetId="16">#REF!</definedName>
    <definedName name="면목" localSheetId="18">#REF!</definedName>
    <definedName name="면목">#REF!</definedName>
    <definedName name="면벽조서" localSheetId="20">#REF!</definedName>
    <definedName name="면벽조서" localSheetId="15">#REF!</definedName>
    <definedName name="면벽조서" localSheetId="17">#REF!</definedName>
    <definedName name="면벽조서" localSheetId="16">#REF!</definedName>
    <definedName name="면벽조서" localSheetId="18">#REF!</definedName>
    <definedName name="면벽조서">#REF!</definedName>
    <definedName name="면벽집" localSheetId="12">#REF!</definedName>
    <definedName name="면벽집" localSheetId="14">#REF!</definedName>
    <definedName name="면벽집" localSheetId="13">#REF!</definedName>
    <definedName name="면벽집">#REF!</definedName>
    <definedName name="면벽집계표" localSheetId="12" hidden="1">{"'산출근거'!$B$4:$D$8"}</definedName>
    <definedName name="면벽집계표" localSheetId="14" hidden="1">{"'산출근거'!$B$4:$D$8"}</definedName>
    <definedName name="면벽집계표" localSheetId="13" hidden="1">{"'산출근거'!$B$4:$D$8"}</definedName>
    <definedName name="면벽집계표" localSheetId="20" hidden="1">{"'산출근거'!$B$4:$D$8"}</definedName>
    <definedName name="면벽집계표" localSheetId="22" hidden="1">{"'산출근거'!$B$4:$D$8"}</definedName>
    <definedName name="면벽집계표" localSheetId="25" hidden="1">{"'산출근거'!$B$4:$D$8"}</definedName>
    <definedName name="면벽집계표" localSheetId="19" hidden="1">{"'산출근거'!$B$4:$D$8"}</definedName>
    <definedName name="면벽집계표" localSheetId="15" hidden="1">{"'산출근거'!$B$4:$D$8"}</definedName>
    <definedName name="면벽집계표" localSheetId="17" hidden="1">{"'산출근거'!$B$4:$D$8"}</definedName>
    <definedName name="면벽집계표" localSheetId="16" hidden="1">{"'산출근거'!$B$4:$D$8"}</definedName>
    <definedName name="면벽집계표" localSheetId="18" hidden="1">{"'산출근거'!$B$4:$D$8"}</definedName>
    <definedName name="면벽집계표" localSheetId="4" hidden="1">{"'산출근거'!$B$4:$D$8"}</definedName>
    <definedName name="면벽집계표" hidden="1">{"'산출근거'!$B$4:$D$8"}</definedName>
    <definedName name="면벽집곞" localSheetId="12" hidden="1">{"'산출근거'!$B$4:$D$8"}</definedName>
    <definedName name="면벽집곞" localSheetId="14" hidden="1">{"'산출근거'!$B$4:$D$8"}</definedName>
    <definedName name="면벽집곞" localSheetId="13" hidden="1">{"'산출근거'!$B$4:$D$8"}</definedName>
    <definedName name="면벽집곞" localSheetId="20" hidden="1">{"'산출근거'!$B$4:$D$8"}</definedName>
    <definedName name="면벽집곞" localSheetId="22" hidden="1">{"'산출근거'!$B$4:$D$8"}</definedName>
    <definedName name="면벽집곞" localSheetId="25" hidden="1">{"'산출근거'!$B$4:$D$8"}</definedName>
    <definedName name="면벽집곞" localSheetId="19" hidden="1">{"'산출근거'!$B$4:$D$8"}</definedName>
    <definedName name="면벽집곞" localSheetId="15" hidden="1">{"'산출근거'!$B$4:$D$8"}</definedName>
    <definedName name="면벽집곞" localSheetId="17" hidden="1">{"'산출근거'!$B$4:$D$8"}</definedName>
    <definedName name="면벽집곞" localSheetId="16" hidden="1">{"'산출근거'!$B$4:$D$8"}</definedName>
    <definedName name="면벽집곞" localSheetId="18" hidden="1">{"'산출근거'!$B$4:$D$8"}</definedName>
    <definedName name="면벽집곞" localSheetId="4" hidden="1">{"'산출근거'!$B$4:$D$8"}</definedName>
    <definedName name="면벽집곞" hidden="1">{"'산출근거'!$B$4:$D$8"}</definedName>
    <definedName name="면적">#REF!</definedName>
    <definedName name="명일" localSheetId="20" hidden="1">{#N/A,#N/A,FALSE,"속도"}</definedName>
    <definedName name="명일" localSheetId="4" hidden="1">{#N/A,#N/A,FALSE,"속도"}</definedName>
    <definedName name="명일" hidden="1">{#N/A,#N/A,FALSE,"속도"}</definedName>
    <definedName name="명자0604" localSheetId="12">#REF!</definedName>
    <definedName name="명자0604" localSheetId="14">#REF!</definedName>
    <definedName name="명자0604" localSheetId="13">#REF!</definedName>
    <definedName name="명자0604" localSheetId="19">#REF!</definedName>
    <definedName name="명자0604">[35]데이타!$E$183</definedName>
    <definedName name="명자0805" localSheetId="12">#REF!</definedName>
    <definedName name="명자0805" localSheetId="14">#REF!</definedName>
    <definedName name="명자0805" localSheetId="13">#REF!</definedName>
    <definedName name="명자0805" localSheetId="19">#REF!</definedName>
    <definedName name="명자0805">[35]데이타!$E$184</definedName>
    <definedName name="명자1006" localSheetId="12">#REF!</definedName>
    <definedName name="명자1006" localSheetId="14">#REF!</definedName>
    <definedName name="명자1006" localSheetId="13">#REF!</definedName>
    <definedName name="명자1006" localSheetId="19">#REF!</definedName>
    <definedName name="명자1006">[35]데이타!$E$185</definedName>
    <definedName name="명자1208" localSheetId="12">#REF!</definedName>
    <definedName name="명자1208" localSheetId="14">#REF!</definedName>
    <definedName name="명자1208" localSheetId="13">#REF!</definedName>
    <definedName name="명자1208" localSheetId="19">#REF!</definedName>
    <definedName name="명자1208">[35]데이타!$E$186</definedName>
    <definedName name="명진출력" localSheetId="12">#N/A</definedName>
    <definedName name="명진출력" localSheetId="14">#N/A</definedName>
    <definedName name="명진출력" localSheetId="13">#N/A</definedName>
    <definedName name="명진출력" localSheetId="19">#N/A</definedName>
    <definedName name="명진출력">#N/A</definedName>
    <definedName name="모" localSheetId="12">#REF!</definedName>
    <definedName name="모" localSheetId="14">#REF!</definedName>
    <definedName name="모" localSheetId="13">#REF!</definedName>
    <definedName name="모" localSheetId="19">#REF!</definedName>
    <definedName name="모">#REF!</definedName>
    <definedName name="모감주R10" localSheetId="12">#REF!</definedName>
    <definedName name="모감주R10" localSheetId="14">#REF!</definedName>
    <definedName name="모감주R10" localSheetId="13">#REF!</definedName>
    <definedName name="모감주R10" localSheetId="19">#REF!</definedName>
    <definedName name="모감주R10">[35]데이타!$E$190</definedName>
    <definedName name="모감주R4" localSheetId="12">#REF!</definedName>
    <definedName name="모감주R4" localSheetId="14">#REF!</definedName>
    <definedName name="모감주R4" localSheetId="13">#REF!</definedName>
    <definedName name="모감주R4" localSheetId="19">#REF!</definedName>
    <definedName name="모감주R4">[35]데이타!$E$187</definedName>
    <definedName name="모감주R6" localSheetId="12">#REF!</definedName>
    <definedName name="모감주R6" localSheetId="14">#REF!</definedName>
    <definedName name="모감주R6" localSheetId="13">#REF!</definedName>
    <definedName name="모감주R6" localSheetId="19">#REF!</definedName>
    <definedName name="모감주R6">[35]데이타!$E$188</definedName>
    <definedName name="모감주R8" localSheetId="12">#REF!</definedName>
    <definedName name="모감주R8" localSheetId="14">#REF!</definedName>
    <definedName name="모감주R8" localSheetId="13">#REF!</definedName>
    <definedName name="모감주R8" localSheetId="19">#REF!</definedName>
    <definedName name="모감주R8">[35]데이타!$E$189</definedName>
    <definedName name="모감주나무H3.0xR10" localSheetId="12">#REF!</definedName>
    <definedName name="모감주나무H3.0xR10" localSheetId="14">#REF!</definedName>
    <definedName name="모감주나무H3.0xR10" localSheetId="13">#REF!</definedName>
    <definedName name="모감주나무H3.0xR10" localSheetId="20">#REF!</definedName>
    <definedName name="모감주나무H3.0xR10" localSheetId="19">#REF!</definedName>
    <definedName name="모감주나무H3.0xR10" localSheetId="15">#REF!</definedName>
    <definedName name="모감주나무H3.0xR10" localSheetId="17">#REF!</definedName>
    <definedName name="모감주나무H3.0xR10" localSheetId="16">#REF!</definedName>
    <definedName name="모감주나무H3.0xR10" localSheetId="18">#REF!</definedName>
    <definedName name="모감주나무H3.0xR10">#REF!</definedName>
    <definedName name="모과2005" localSheetId="12">#REF!</definedName>
    <definedName name="모과2005" localSheetId="14">#REF!</definedName>
    <definedName name="모과2005" localSheetId="13">#REF!</definedName>
    <definedName name="모과2005" localSheetId="19">#REF!</definedName>
    <definedName name="모과2005">[35]데이타!$E$191</definedName>
    <definedName name="모과2507" localSheetId="12">#REF!</definedName>
    <definedName name="모과2507" localSheetId="14">#REF!</definedName>
    <definedName name="모과2507" localSheetId="13">#REF!</definedName>
    <definedName name="모과2507" localSheetId="19">#REF!</definedName>
    <definedName name="모과2507">[35]데이타!$E$192</definedName>
    <definedName name="모과R10" localSheetId="12">#REF!</definedName>
    <definedName name="모과R10" localSheetId="14">#REF!</definedName>
    <definedName name="모과R10" localSheetId="13">#REF!</definedName>
    <definedName name="모과R10" localSheetId="19">#REF!</definedName>
    <definedName name="모과R10">[35]데이타!$E$195</definedName>
    <definedName name="모과R12" localSheetId="12">#REF!</definedName>
    <definedName name="모과R12" localSheetId="14">#REF!</definedName>
    <definedName name="모과R12" localSheetId="13">#REF!</definedName>
    <definedName name="모과R12" localSheetId="19">#REF!</definedName>
    <definedName name="모과R12">[35]데이타!$E$196</definedName>
    <definedName name="모과R15" localSheetId="12">#REF!</definedName>
    <definedName name="모과R15" localSheetId="14">#REF!</definedName>
    <definedName name="모과R15" localSheetId="13">#REF!</definedName>
    <definedName name="모과R15" localSheetId="19">#REF!</definedName>
    <definedName name="모과R15">[35]데이타!$E$197</definedName>
    <definedName name="모과R20" localSheetId="12">#REF!</definedName>
    <definedName name="모과R20" localSheetId="14">#REF!</definedName>
    <definedName name="모과R20" localSheetId="13">#REF!</definedName>
    <definedName name="모과R20" localSheetId="19">#REF!</definedName>
    <definedName name="모과R20">[35]데이타!$E$198</definedName>
    <definedName name="모과R25" localSheetId="12">#REF!</definedName>
    <definedName name="모과R25" localSheetId="14">#REF!</definedName>
    <definedName name="모과R25" localSheetId="13">#REF!</definedName>
    <definedName name="모과R25" localSheetId="19">#REF!</definedName>
    <definedName name="모과R25">[35]데이타!$E$199</definedName>
    <definedName name="모과R5" localSheetId="12">#REF!</definedName>
    <definedName name="모과R5" localSheetId="14">#REF!</definedName>
    <definedName name="모과R5" localSheetId="13">#REF!</definedName>
    <definedName name="모과R5" localSheetId="19">#REF!</definedName>
    <definedName name="모과R5">[35]데이타!$E$193</definedName>
    <definedName name="모과R8" localSheetId="12">#REF!</definedName>
    <definedName name="모과R8" localSheetId="14">#REF!</definedName>
    <definedName name="모과R8" localSheetId="13">#REF!</definedName>
    <definedName name="모과R8" localSheetId="19">#REF!</definedName>
    <definedName name="모과R8">[35]데이타!$E$194</definedName>
    <definedName name="모과나무" localSheetId="12">#REF!</definedName>
    <definedName name="모과나무" localSheetId="14">#REF!</definedName>
    <definedName name="모과나무" localSheetId="13">#REF!</definedName>
    <definedName name="모과나무" localSheetId="20">#REF!</definedName>
    <definedName name="모과나무" localSheetId="19">#REF!</definedName>
    <definedName name="모과나무" localSheetId="15">#REF!</definedName>
    <definedName name="모과나무" localSheetId="17">#REF!</definedName>
    <definedName name="모과나무" localSheetId="16">#REF!</definedName>
    <definedName name="모과나무" localSheetId="18">#REF!</definedName>
    <definedName name="모과나무">#REF!</definedName>
    <definedName name="모과나무H2.5" localSheetId="20">#REF!</definedName>
    <definedName name="모과나무H2.5" localSheetId="15">#REF!</definedName>
    <definedName name="모과나무H2.5" localSheetId="17">#REF!</definedName>
    <definedName name="모과나무H2.5" localSheetId="16">#REF!</definedName>
    <definedName name="모과나무H2.5" localSheetId="18">#REF!</definedName>
    <definedName name="모과나무H2.5">#REF!</definedName>
    <definedName name="모과나무H3.5" localSheetId="20">#REF!</definedName>
    <definedName name="모과나무H3.5" localSheetId="15">#REF!</definedName>
    <definedName name="모과나무H3.5" localSheetId="17">#REF!</definedName>
    <definedName name="모과나무H3.5" localSheetId="16">#REF!</definedName>
    <definedName name="모과나무H3.5" localSheetId="18">#REF!</definedName>
    <definedName name="모과나무H3.5">#REF!</definedName>
    <definedName name="모냐" hidden="1">#REF!</definedName>
    <definedName name="모두">#REF!</definedName>
    <definedName name="모란5가지" localSheetId="12">#REF!</definedName>
    <definedName name="모란5가지" localSheetId="14">#REF!</definedName>
    <definedName name="모란5가지" localSheetId="13">#REF!</definedName>
    <definedName name="모란5가지" localSheetId="19">#REF!</definedName>
    <definedName name="모란5가지">[35]데이타!$E$200</definedName>
    <definedName name="모란6가지" localSheetId="12">#REF!</definedName>
    <definedName name="모란6가지" localSheetId="14">#REF!</definedName>
    <definedName name="모란6가지" localSheetId="13">#REF!</definedName>
    <definedName name="모란6가지" localSheetId="19">#REF!</definedName>
    <definedName name="모란6가지">[35]데이타!$E$201</definedName>
    <definedName name="모래" localSheetId="12">#REF!</definedName>
    <definedName name="모래" localSheetId="14">#REF!</definedName>
    <definedName name="모래" localSheetId="13">#REF!</definedName>
    <definedName name="모래" localSheetId="20">#REF!</definedName>
    <definedName name="모래" localSheetId="19">#REF!</definedName>
    <definedName name="모래" localSheetId="15">#REF!</definedName>
    <definedName name="모래" localSheetId="17">#REF!</definedName>
    <definedName name="모래" localSheetId="16">#REF!</definedName>
    <definedName name="모래" localSheetId="18">#REF!</definedName>
    <definedName name="모래">#REF!</definedName>
    <definedName name="모래1" localSheetId="20">#REF!</definedName>
    <definedName name="모래1" localSheetId="15">#REF!</definedName>
    <definedName name="모래1" localSheetId="17">#REF!</definedName>
    <definedName name="모래1" localSheetId="16">#REF!</definedName>
    <definedName name="모래1" localSheetId="18">#REF!</definedName>
    <definedName name="모래1">#REF!</definedName>
    <definedName name="모래300" localSheetId="20">#REF!</definedName>
    <definedName name="모래300" localSheetId="15">#REF!</definedName>
    <definedName name="모래300" localSheetId="17">#REF!</definedName>
    <definedName name="모래300" localSheetId="16">#REF!</definedName>
    <definedName name="모래300" localSheetId="18">#REF!</definedName>
    <definedName name="모래300">#REF!</definedName>
    <definedName name="모래350">#REF!</definedName>
    <definedName name="모래t">#REF!</definedName>
    <definedName name="모래운반">#REF!</definedName>
    <definedName name="모래운반경">#REF!</definedName>
    <definedName name="모래운반노">#REF!</definedName>
    <definedName name="모래운반상차도" localSheetId="12">#REF!</definedName>
    <definedName name="모래운반상차도" localSheetId="14">#REF!</definedName>
    <definedName name="모래운반상차도" localSheetId="13">#REF!</definedName>
    <definedName name="모래운반상차도" localSheetId="19">#REF!</definedName>
    <definedName name="모래운반상차도">[39]산출1!#REF!</definedName>
    <definedName name="모래운반재" localSheetId="12">#REF!</definedName>
    <definedName name="모래운반재" localSheetId="14">#REF!</definedName>
    <definedName name="모래운반재" localSheetId="13">#REF!</definedName>
    <definedName name="모래운반재" localSheetId="20">#REF!</definedName>
    <definedName name="모래운반재" localSheetId="19">#REF!</definedName>
    <definedName name="모래운반재" localSheetId="15">#REF!</definedName>
    <definedName name="모래운반재" localSheetId="17">#REF!</definedName>
    <definedName name="모래운반재" localSheetId="16">#REF!</definedName>
    <definedName name="모래운반재" localSheetId="18">#REF!</definedName>
    <definedName name="모래운반재">#REF!</definedName>
    <definedName name="모르터2노" localSheetId="20">#REF!</definedName>
    <definedName name="모르터2노" localSheetId="15">#REF!</definedName>
    <definedName name="모르터2노" localSheetId="17">#REF!</definedName>
    <definedName name="모르터2노" localSheetId="16">#REF!</definedName>
    <definedName name="모르터2노" localSheetId="18">#REF!</definedName>
    <definedName name="모르터2노">#REF!</definedName>
    <definedName name="모르터3노" localSheetId="20">#REF!</definedName>
    <definedName name="모르터3노" localSheetId="15">#REF!</definedName>
    <definedName name="모르터3노" localSheetId="17">#REF!</definedName>
    <definedName name="모르터3노" localSheetId="16">#REF!</definedName>
    <definedName name="모르터3노" localSheetId="18">#REF!</definedName>
    <definedName name="모르터3노">#REF!</definedName>
    <definedName name="모르터노">#REF!</definedName>
    <definedName name="모선자재2"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2"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자재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절연"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절연"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절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모선철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 localSheetId="12">#REF!</definedName>
    <definedName name="목" localSheetId="14">#REF!</definedName>
    <definedName name="목" localSheetId="13">#REF!</definedName>
    <definedName name="목" localSheetId="19">#REF!</definedName>
    <definedName name="목" localSheetId="15">#REF!</definedName>
    <definedName name="목" localSheetId="17">#REF!</definedName>
    <definedName name="목" localSheetId="16">#REF!</definedName>
    <definedName name="목" localSheetId="18">#REF!</definedName>
    <definedName name="목">#REF!</definedName>
    <definedName name="목도001" localSheetId="12">#REF!</definedName>
    <definedName name="목도001" localSheetId="14">#REF!</definedName>
    <definedName name="목도001" localSheetId="13">#REF!</definedName>
    <definedName name="목도001" localSheetId="19">#REF!</definedName>
    <definedName name="목도001" localSheetId="15">#REF!</definedName>
    <definedName name="목도001" localSheetId="17">#REF!</definedName>
    <definedName name="목도001" localSheetId="16">#REF!</definedName>
    <definedName name="목도001" localSheetId="18">#REF!</definedName>
    <definedName name="목도001">#REF!</definedName>
    <definedName name="목도002" localSheetId="12">#REF!</definedName>
    <definedName name="목도002" localSheetId="14">#REF!</definedName>
    <definedName name="목도002" localSheetId="13">#REF!</definedName>
    <definedName name="목도002" localSheetId="19">#REF!</definedName>
    <definedName name="목도002" localSheetId="15">#REF!</definedName>
    <definedName name="목도002" localSheetId="17">#REF!</definedName>
    <definedName name="목도002" localSheetId="16">#REF!</definedName>
    <definedName name="목도002" localSheetId="18">#REF!</definedName>
    <definedName name="목도002">#REF!</definedName>
    <definedName name="목도011">#REF!</definedName>
    <definedName name="목도982">#REF!</definedName>
    <definedName name="목도991">#REF!</definedName>
    <definedName name="목도992">#REF!</definedName>
    <definedName name="목련R10" localSheetId="12">#REF!</definedName>
    <definedName name="목련R10" localSheetId="14">#REF!</definedName>
    <definedName name="목련R10" localSheetId="13">#REF!</definedName>
    <definedName name="목련R10" localSheetId="19">#REF!</definedName>
    <definedName name="목련R10">[35]데이타!$E$206</definedName>
    <definedName name="목련R12" localSheetId="12">#REF!</definedName>
    <definedName name="목련R12" localSheetId="14">#REF!</definedName>
    <definedName name="목련R12" localSheetId="13">#REF!</definedName>
    <definedName name="목련R12" localSheetId="19">#REF!</definedName>
    <definedName name="목련R12">[35]데이타!$E$207</definedName>
    <definedName name="목련R15" localSheetId="12">#REF!</definedName>
    <definedName name="목련R15" localSheetId="14">#REF!</definedName>
    <definedName name="목련R15" localSheetId="13">#REF!</definedName>
    <definedName name="목련R15" localSheetId="19">#REF!</definedName>
    <definedName name="목련R15">[35]데이타!$E$208</definedName>
    <definedName name="목련R20" localSheetId="12">#REF!</definedName>
    <definedName name="목련R20" localSheetId="14">#REF!</definedName>
    <definedName name="목련R20" localSheetId="13">#REF!</definedName>
    <definedName name="목련R20" localSheetId="19">#REF!</definedName>
    <definedName name="목련R20">[35]데이타!$E$209</definedName>
    <definedName name="목련R4" localSheetId="12">#REF!</definedName>
    <definedName name="목련R4" localSheetId="14">#REF!</definedName>
    <definedName name="목련R4" localSheetId="13">#REF!</definedName>
    <definedName name="목련R4" localSheetId="19">#REF!</definedName>
    <definedName name="목련R4">[35]데이타!$E$202</definedName>
    <definedName name="목련R5" localSheetId="12">#REF!</definedName>
    <definedName name="목련R5" localSheetId="14">#REF!</definedName>
    <definedName name="목련R5" localSheetId="13">#REF!</definedName>
    <definedName name="목련R5" localSheetId="19">#REF!</definedName>
    <definedName name="목련R5">[35]데이타!$E$203</definedName>
    <definedName name="목련R6" localSheetId="12">#REF!</definedName>
    <definedName name="목련R6" localSheetId="14">#REF!</definedName>
    <definedName name="목련R6" localSheetId="13">#REF!</definedName>
    <definedName name="목련R6" localSheetId="19">#REF!</definedName>
    <definedName name="목련R6">[35]데이타!$E$204</definedName>
    <definedName name="목련R8" localSheetId="12">#REF!</definedName>
    <definedName name="목련R8" localSheetId="14">#REF!</definedName>
    <definedName name="목련R8" localSheetId="13">#REF!</definedName>
    <definedName name="목련R8" localSheetId="19">#REF!</definedName>
    <definedName name="목련R8">[35]데이타!$E$205</definedName>
    <definedName name="목백합" localSheetId="12">#REF!</definedName>
    <definedName name="목백합" localSheetId="14">#REF!</definedName>
    <definedName name="목백합" localSheetId="13">#REF!</definedName>
    <definedName name="목백합" localSheetId="20">#REF!</definedName>
    <definedName name="목백합" localSheetId="19">#REF!</definedName>
    <definedName name="목백합" localSheetId="15">#REF!</definedName>
    <definedName name="목백합" localSheetId="17">#REF!</definedName>
    <definedName name="목백합" localSheetId="16">#REF!</definedName>
    <definedName name="목백합" localSheetId="18">#REF!</definedName>
    <definedName name="목백합">#REF!</definedName>
    <definedName name="목서1506" localSheetId="12">#REF!</definedName>
    <definedName name="목서1506" localSheetId="14">#REF!</definedName>
    <definedName name="목서1506" localSheetId="13">#REF!</definedName>
    <definedName name="목서1506" localSheetId="19">#REF!</definedName>
    <definedName name="목서1506">[35]데이타!$E$213</definedName>
    <definedName name="목서2012" localSheetId="12">#REF!</definedName>
    <definedName name="목서2012" localSheetId="14">#REF!</definedName>
    <definedName name="목서2012" localSheetId="13">#REF!</definedName>
    <definedName name="목서2012" localSheetId="19">#REF!</definedName>
    <definedName name="목서2012">[35]데이타!$E$214</definedName>
    <definedName name="목서2515" localSheetId="12">#REF!</definedName>
    <definedName name="목서2515" localSheetId="14">#REF!</definedName>
    <definedName name="목서2515" localSheetId="13">#REF!</definedName>
    <definedName name="목서2515" localSheetId="19">#REF!</definedName>
    <definedName name="목서2515">[35]데이타!$E$215</definedName>
    <definedName name="목수국1006" localSheetId="12">#REF!</definedName>
    <definedName name="목수국1006" localSheetId="14">#REF!</definedName>
    <definedName name="목수국1006" localSheetId="13">#REF!</definedName>
    <definedName name="목수국1006" localSheetId="19">#REF!</definedName>
    <definedName name="목수국1006">[35]데이타!$E$210</definedName>
    <definedName name="목수국1208" localSheetId="12">#REF!</definedName>
    <definedName name="목수국1208" localSheetId="14">#REF!</definedName>
    <definedName name="목수국1208" localSheetId="13">#REF!</definedName>
    <definedName name="목수국1208" localSheetId="19">#REF!</definedName>
    <definedName name="목수국1208">[35]데이타!$E$211</definedName>
    <definedName name="목수국1510" localSheetId="12">#REF!</definedName>
    <definedName name="목수국1510" localSheetId="14">#REF!</definedName>
    <definedName name="목수국1510" localSheetId="13">#REF!</definedName>
    <definedName name="목수국1510" localSheetId="19">#REF!</definedName>
    <definedName name="목수국1510">[35]데이타!$E$212</definedName>
    <definedName name="목재거푸집1회" localSheetId="12">#REF!</definedName>
    <definedName name="목재거푸집1회" localSheetId="14">#REF!</definedName>
    <definedName name="목재거푸집1회" localSheetId="13">#REF!</definedName>
    <definedName name="목재거푸집1회" localSheetId="20">#REF!</definedName>
    <definedName name="목재거푸집1회" localSheetId="19">#REF!</definedName>
    <definedName name="목재거푸집1회" localSheetId="15">#REF!</definedName>
    <definedName name="목재거푸집1회" localSheetId="17">#REF!</definedName>
    <definedName name="목재거푸집1회" localSheetId="16">#REF!</definedName>
    <definedName name="목재거푸집1회" localSheetId="18">#REF!</definedName>
    <definedName name="목재거푸집1회">#REF!</definedName>
    <definedName name="목재거푸집2회" localSheetId="20">#REF!</definedName>
    <definedName name="목재거푸집2회" localSheetId="15">#REF!</definedName>
    <definedName name="목재거푸집2회" localSheetId="17">#REF!</definedName>
    <definedName name="목재거푸집2회" localSheetId="16">#REF!</definedName>
    <definedName name="목재거푸집2회" localSheetId="18">#REF!</definedName>
    <definedName name="목재거푸집2회">#REF!</definedName>
    <definedName name="목재거푸집3회" localSheetId="20">#REF!</definedName>
    <definedName name="목재거푸집3회" localSheetId="15">#REF!</definedName>
    <definedName name="목재거푸집3회" localSheetId="17">#REF!</definedName>
    <definedName name="목재거푸집3회" localSheetId="16">#REF!</definedName>
    <definedName name="목재거푸집3회" localSheetId="18">#REF!</definedName>
    <definedName name="목재거푸집3회">#REF!</definedName>
    <definedName name="목재거푸집4회">#REF!</definedName>
    <definedName name="목조각공001">#REF!</definedName>
    <definedName name="목조각공002">#REF!</definedName>
    <definedName name="목조각공011">#REF!</definedName>
    <definedName name="목조각공982">#REF!</definedName>
    <definedName name="목조각공991">#REF!</definedName>
    <definedName name="목조각공992">#REF!</definedName>
    <definedName name="목차" localSheetId="12">BlankMacro1</definedName>
    <definedName name="목차" localSheetId="14">BlankMacro1</definedName>
    <definedName name="목차" localSheetId="13">BlankMacro1</definedName>
    <definedName name="목차" localSheetId="20">BlankMacro1</definedName>
    <definedName name="목차" localSheetId="19">BlankMacro1</definedName>
    <definedName name="목차" localSheetId="15">BlankMacro1</definedName>
    <definedName name="목차" localSheetId="17">BlankMacro1</definedName>
    <definedName name="목차" localSheetId="16">BlankMacro1</definedName>
    <definedName name="목차" localSheetId="18">BlankMacro1</definedName>
    <definedName name="목차" localSheetId="4">BlankMacro1</definedName>
    <definedName name="목차">BlankMacro1</definedName>
    <definedName name="목차1" localSheetId="12">#REF!</definedName>
    <definedName name="목차1" localSheetId="14">#REF!</definedName>
    <definedName name="목차1" localSheetId="13">#REF!</definedName>
    <definedName name="목차1" localSheetId="20">#REF!</definedName>
    <definedName name="목차1" localSheetId="19">#REF!</definedName>
    <definedName name="목차1" localSheetId="15">#REF!</definedName>
    <definedName name="목차1" localSheetId="17">#REF!</definedName>
    <definedName name="목차1" localSheetId="16">#REF!</definedName>
    <definedName name="목차1" localSheetId="18">#REF!</definedName>
    <definedName name="목차1">#REF!</definedName>
    <definedName name="목차2" localSheetId="20">#REF!</definedName>
    <definedName name="목차2" localSheetId="15">#REF!</definedName>
    <definedName name="목차2" localSheetId="17">#REF!</definedName>
    <definedName name="목차2" localSheetId="16">#REF!</definedName>
    <definedName name="목차2" localSheetId="18">#REF!</definedName>
    <definedName name="목차2">#REF!</definedName>
    <definedName name="목차31" localSheetId="12">BlankMacro1</definedName>
    <definedName name="목차31" localSheetId="14">BlankMacro1</definedName>
    <definedName name="목차31" localSheetId="13">BlankMacro1</definedName>
    <definedName name="목차31" localSheetId="20">BlankMacro1</definedName>
    <definedName name="목차31" localSheetId="19">BlankMacro1</definedName>
    <definedName name="목차31" localSheetId="15">BlankMacro1</definedName>
    <definedName name="목차31" localSheetId="17">BlankMacro1</definedName>
    <definedName name="목차31" localSheetId="16">BlankMacro1</definedName>
    <definedName name="목차31" localSheetId="18">BlankMacro1</definedName>
    <definedName name="목차31" localSheetId="4">BlankMacro1</definedName>
    <definedName name="목차31">BlankMacro1</definedName>
    <definedName name="목차차"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차차"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차차"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목차찿" localSheetId="12">BlankMacro1</definedName>
    <definedName name="목차찿" localSheetId="14">BlankMacro1</definedName>
    <definedName name="목차찿" localSheetId="13">BlankMacro1</definedName>
    <definedName name="목차찿" localSheetId="20">BlankMacro1</definedName>
    <definedName name="목차찿" localSheetId="19">BlankMacro1</definedName>
    <definedName name="목차찿" localSheetId="15">BlankMacro1</definedName>
    <definedName name="목차찿" localSheetId="17">BlankMacro1</definedName>
    <definedName name="목차찿" localSheetId="16">BlankMacro1</definedName>
    <definedName name="목차찿" localSheetId="18">BlankMacro1</definedName>
    <definedName name="목차찿" localSheetId="4">BlankMacro1</definedName>
    <definedName name="목차찿">BlankMacro1</definedName>
    <definedName name="목표1" localSheetId="20" hidden="1">{#N/A,#N/A,FALSE,"현장 NCR 분석";#N/A,#N/A,FALSE,"현장품질감사";#N/A,#N/A,FALSE,"현장품질감사"}</definedName>
    <definedName name="목표1" localSheetId="4" hidden="1">{#N/A,#N/A,FALSE,"현장 NCR 분석";#N/A,#N/A,FALSE,"현장품질감사";#N/A,#N/A,FALSE,"현장품질감사"}</definedName>
    <definedName name="목표1" hidden="1">{#N/A,#N/A,FALSE,"현장 NCR 분석";#N/A,#N/A,FALSE,"현장품질감사";#N/A,#N/A,FALSE,"현장품질감사"}</definedName>
    <definedName name="몰라" localSheetId="20" hidden="1">{#N/A,#N/A,FALSE,"현장 NCR 분석";#N/A,#N/A,FALSE,"현장품질감사";#N/A,#N/A,FALSE,"현장품질감사"}</definedName>
    <definedName name="몰라" localSheetId="4" hidden="1">{#N/A,#N/A,FALSE,"현장 NCR 분석";#N/A,#N/A,FALSE,"현장품질감사";#N/A,#N/A,FALSE,"현장품질감사"}</definedName>
    <definedName name="몰라" hidden="1">{#N/A,#N/A,FALSE,"현장 NCR 분석";#N/A,#N/A,FALSE,"현장품질감사";#N/A,#N/A,FALSE,"현장품질감사"}</definedName>
    <definedName name="몰라임마" localSheetId="20" hidden="1">{#N/A,#N/A,FALSE,"단가표지"}</definedName>
    <definedName name="몰라임마" localSheetId="4" hidden="1">{#N/A,#N/A,FALSE,"단가표지"}</definedName>
    <definedName name="몰라임마" hidden="1">{#N/A,#N/A,FALSE,"단가표지"}</definedName>
    <definedName name="몰탈" localSheetId="12">#REF!</definedName>
    <definedName name="몰탈" localSheetId="14">#REF!</definedName>
    <definedName name="몰탈" localSheetId="13">#REF!</definedName>
    <definedName name="몰탈" localSheetId="20">#REF!</definedName>
    <definedName name="몰탈" localSheetId="19">#REF!</definedName>
    <definedName name="몰탈" localSheetId="15">#REF!</definedName>
    <definedName name="몰탈" localSheetId="17">#REF!</definedName>
    <definedName name="몰탈" localSheetId="16">#REF!</definedName>
    <definedName name="몰탈" localSheetId="18">#REF!</definedName>
    <definedName name="몰탈">#REF!</definedName>
    <definedName name="몰탈2" localSheetId="12">#REF!</definedName>
    <definedName name="몰탈2" localSheetId="14">#REF!</definedName>
    <definedName name="몰탈2" localSheetId="13">#REF!</definedName>
    <definedName name="몰탈2" localSheetId="20">[39]산출1!#REF!</definedName>
    <definedName name="몰탈2" localSheetId="19">#REF!</definedName>
    <definedName name="몰탈2" localSheetId="15">[39]산출1!#REF!</definedName>
    <definedName name="몰탈2" localSheetId="17">[39]산출1!#REF!</definedName>
    <definedName name="몰탈2" localSheetId="16">[39]산출1!#REF!</definedName>
    <definedName name="몰탈2" localSheetId="18">[39]산출1!#REF!</definedName>
    <definedName name="몰탈2">[39]산출1!#REF!</definedName>
    <definedName name="몰탈3" localSheetId="12">#REF!</definedName>
    <definedName name="몰탈3" localSheetId="14">#REF!</definedName>
    <definedName name="몰탈3" localSheetId="13">#REF!</definedName>
    <definedName name="몰탈3" localSheetId="20">[39]산출1!#REF!</definedName>
    <definedName name="몰탈3" localSheetId="19">#REF!</definedName>
    <definedName name="몰탈3" localSheetId="15">[39]산출1!#REF!</definedName>
    <definedName name="몰탈3" localSheetId="17">[39]산출1!#REF!</definedName>
    <definedName name="몰탈3" localSheetId="16">[39]산출1!#REF!</definedName>
    <definedName name="몰탈3" localSheetId="18">[39]산출1!#REF!</definedName>
    <definedName name="몰탈3">[39]산출1!#REF!</definedName>
    <definedName name="몰탈콘크리트" localSheetId="12">#REF!</definedName>
    <definedName name="몰탈콘크리트" localSheetId="14">#REF!</definedName>
    <definedName name="몰탈콘크리트" localSheetId="13">#REF!</definedName>
    <definedName name="몰탈콘크리트" localSheetId="20">#REF!</definedName>
    <definedName name="몰탈콘크리트" localSheetId="19">#REF!</definedName>
    <definedName name="몰탈콘크리트" localSheetId="15">#REF!</definedName>
    <definedName name="몰탈콘크리트" localSheetId="17">#REF!</definedName>
    <definedName name="몰탈콘크리트" localSheetId="16">#REF!</definedName>
    <definedName name="몰탈콘크리트" localSheetId="18">#REF!</definedName>
    <definedName name="몰탈콘크리트">#REF!</definedName>
    <definedName name="못" localSheetId="20">#REF!</definedName>
    <definedName name="못" localSheetId="15">#REF!</definedName>
    <definedName name="못" localSheetId="17">#REF!</definedName>
    <definedName name="못" localSheetId="16">#REF!</definedName>
    <definedName name="못" localSheetId="18">#REF!</definedName>
    <definedName name="못">#REF!</definedName>
    <definedName name="무궁화" localSheetId="20">#REF!</definedName>
    <definedName name="무궁화" localSheetId="15">#REF!</definedName>
    <definedName name="무궁화" localSheetId="17">#REF!</definedName>
    <definedName name="무궁화" localSheetId="16">#REF!</definedName>
    <definedName name="무궁화" localSheetId="18">#REF!</definedName>
    <definedName name="무궁화">#REF!</definedName>
    <definedName name="무궁화1003" localSheetId="12">#REF!</definedName>
    <definedName name="무궁화1003" localSheetId="14">#REF!</definedName>
    <definedName name="무궁화1003" localSheetId="13">#REF!</definedName>
    <definedName name="무궁화1003" localSheetId="19">#REF!</definedName>
    <definedName name="무궁화1003">[35]데이타!$E$216</definedName>
    <definedName name="무궁화1203" localSheetId="12">#REF!</definedName>
    <definedName name="무궁화1203" localSheetId="14">#REF!</definedName>
    <definedName name="무궁화1203" localSheetId="13">#REF!</definedName>
    <definedName name="무궁화1203" localSheetId="19">#REF!</definedName>
    <definedName name="무궁화1203">[35]데이타!$E$217</definedName>
    <definedName name="무궁화1504" localSheetId="12">#REF!</definedName>
    <definedName name="무궁화1504" localSheetId="14">#REF!</definedName>
    <definedName name="무궁화1504" localSheetId="13">#REF!</definedName>
    <definedName name="무궁화1504" localSheetId="19">#REF!</definedName>
    <definedName name="무궁화1504">[35]데이타!$E$218</definedName>
    <definedName name="무궁화1805" localSheetId="12">#REF!</definedName>
    <definedName name="무궁화1805" localSheetId="14">#REF!</definedName>
    <definedName name="무궁화1805" localSheetId="13">#REF!</definedName>
    <definedName name="무궁화1805" localSheetId="19">#REF!</definedName>
    <definedName name="무궁화1805">[35]데이타!$E$219</definedName>
    <definedName name="무궁화2006" localSheetId="12">#REF!</definedName>
    <definedName name="무궁화2006" localSheetId="14">#REF!</definedName>
    <definedName name="무궁화2006" localSheetId="13">#REF!</definedName>
    <definedName name="무궁화2006" localSheetId="19">#REF!</definedName>
    <definedName name="무궁화2006">[35]데이타!$E$220</definedName>
    <definedName name="무근">2.3</definedName>
    <definedName name="무근콘경" localSheetId="12">#REF!</definedName>
    <definedName name="무근콘경" localSheetId="14">#REF!</definedName>
    <definedName name="무근콘경" localSheetId="13">#REF!</definedName>
    <definedName name="무근콘경" localSheetId="19">#REF!</definedName>
    <definedName name="무근콘경">[38]관급자재대!#REF!</definedName>
    <definedName name="무근콘노" localSheetId="12">#REF!</definedName>
    <definedName name="무근콘노" localSheetId="14">#REF!</definedName>
    <definedName name="무근콘노" localSheetId="13">#REF!</definedName>
    <definedName name="무근콘노" localSheetId="19">#REF!</definedName>
    <definedName name="무근콘노">[38]관급자재대!#REF!</definedName>
    <definedName name="무근콘재" localSheetId="12">#REF!</definedName>
    <definedName name="무근콘재" localSheetId="14">#REF!</definedName>
    <definedName name="무근콘재" localSheetId="13">#REF!</definedName>
    <definedName name="무근콘재" localSheetId="19">#REF!</definedName>
    <definedName name="무근콘재">[38]관급자재대!#REF!</definedName>
    <definedName name="무농1호" localSheetId="12">#REF!</definedName>
    <definedName name="무농1호" localSheetId="14">#REF!</definedName>
    <definedName name="무농1호" localSheetId="13">#REF!</definedName>
    <definedName name="무농1호" localSheetId="20">#REF!</definedName>
    <definedName name="무농1호" localSheetId="19">#REF!</definedName>
    <definedName name="무농1호" localSheetId="15">#REF!</definedName>
    <definedName name="무농1호" localSheetId="17">#REF!</definedName>
    <definedName name="무농1호" localSheetId="16">#REF!</definedName>
    <definedName name="무농1호" localSheetId="18">#REF!</definedName>
    <definedName name="무농1호">#REF!</definedName>
    <definedName name="무농2호" localSheetId="20">#REF!</definedName>
    <definedName name="무농2호" localSheetId="15">#REF!</definedName>
    <definedName name="무농2호" localSheetId="17">#REF!</definedName>
    <definedName name="무농2호" localSheetId="16">#REF!</definedName>
    <definedName name="무농2호" localSheetId="18">#REF!</definedName>
    <definedName name="무농2호">#REF!</definedName>
    <definedName name="무늬거푸집" localSheetId="20">#REF!</definedName>
    <definedName name="무늬거푸집" localSheetId="15">#REF!</definedName>
    <definedName name="무늬거푸집" localSheetId="17">#REF!</definedName>
    <definedName name="무늬거푸집" localSheetId="16">#REF!</definedName>
    <definedName name="무늬거푸집" localSheetId="18">#REF!</definedName>
    <definedName name="무늬거푸집">#REF!</definedName>
    <definedName name="무사복구" localSheetId="12">#REF!</definedName>
    <definedName name="무사복구" localSheetId="14">#REF!</definedName>
    <definedName name="무사복구" localSheetId="13">#REF!</definedName>
    <definedName name="무사복구" localSheetId="20">[43]일위대가!#REF!</definedName>
    <definedName name="무사복구" localSheetId="19">#REF!</definedName>
    <definedName name="무사복구" localSheetId="15">[43]일위대가!#REF!</definedName>
    <definedName name="무사복구" localSheetId="17">[43]일위대가!#REF!</definedName>
    <definedName name="무사복구" localSheetId="16">[43]일위대가!#REF!</definedName>
    <definedName name="무사복구" localSheetId="18">[43]일위대가!#REF!</definedName>
    <definedName name="무사복구">[43]일위대가!#REF!</definedName>
    <definedName name="무선안테나공001" localSheetId="12">#REF!</definedName>
    <definedName name="무선안테나공001" localSheetId="14">#REF!</definedName>
    <definedName name="무선안테나공001" localSheetId="13">#REF!</definedName>
    <definedName name="무선안테나공001" localSheetId="20">#REF!</definedName>
    <definedName name="무선안테나공001" localSheetId="19">#REF!</definedName>
    <definedName name="무선안테나공001" localSheetId="15">#REF!</definedName>
    <definedName name="무선안테나공001" localSheetId="17">#REF!</definedName>
    <definedName name="무선안테나공001" localSheetId="16">#REF!</definedName>
    <definedName name="무선안테나공001" localSheetId="18">#REF!</definedName>
    <definedName name="무선안테나공001">#REF!</definedName>
    <definedName name="무선안테나공002" localSheetId="20">#REF!</definedName>
    <definedName name="무선안테나공002" localSheetId="15">#REF!</definedName>
    <definedName name="무선안테나공002" localSheetId="17">#REF!</definedName>
    <definedName name="무선안테나공002" localSheetId="16">#REF!</definedName>
    <definedName name="무선안테나공002" localSheetId="18">#REF!</definedName>
    <definedName name="무선안테나공002">#REF!</definedName>
    <definedName name="무선안테나공011" localSheetId="20">#REF!</definedName>
    <definedName name="무선안테나공011" localSheetId="15">#REF!</definedName>
    <definedName name="무선안테나공011" localSheetId="17">#REF!</definedName>
    <definedName name="무선안테나공011" localSheetId="16">#REF!</definedName>
    <definedName name="무선안테나공011" localSheetId="18">#REF!</definedName>
    <definedName name="무선안테나공011">#REF!</definedName>
    <definedName name="무선안테나공982">#REF!</definedName>
    <definedName name="무선안테나공991">#REF!</definedName>
    <definedName name="무선안테나공992">#REF!</definedName>
    <definedName name="무학고가수축줄눈">#REF!</definedName>
    <definedName name="무학고가스치로폴">#REF!</definedName>
    <definedName name="무학고가실링재">#REF!</definedName>
    <definedName name="문"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문서" localSheetId="20" hidden="1">{#N/A,#N/A,FALSE,"현장 NCR 분석";#N/A,#N/A,FALSE,"현장품질감사";#N/A,#N/A,FALSE,"현장품질감사"}</definedName>
    <definedName name="문서" localSheetId="4" hidden="1">{#N/A,#N/A,FALSE,"현장 NCR 분석";#N/A,#N/A,FALSE,"현장품질감사";#N/A,#N/A,FALSE,"현장품질감사"}</definedName>
    <definedName name="문서" hidden="1">{#N/A,#N/A,FALSE,"현장 NCR 분석";#N/A,#N/A,FALSE,"현장품질감사";#N/A,#N/A,FALSE,"현장품질감사"}</definedName>
    <definedName name="문서2" localSheetId="20" hidden="1">{#N/A,#N/A,FALSE,"현장 NCR 분석";#N/A,#N/A,FALSE,"현장품질감사";#N/A,#N/A,FALSE,"현장품질감사"}</definedName>
    <definedName name="문서2" localSheetId="4" hidden="1">{#N/A,#N/A,FALSE,"현장 NCR 분석";#N/A,#N/A,FALSE,"현장품질감사";#N/A,#N/A,FALSE,"현장품질감사"}</definedName>
    <definedName name="문서2" hidden="1">{#N/A,#N/A,FALSE,"현장 NCR 분석";#N/A,#N/A,FALSE,"현장품질감사";#N/A,#N/A,FALSE,"현장품질감사"}</definedName>
    <definedName name="문양노" localSheetId="12">#REF!</definedName>
    <definedName name="문양노" localSheetId="14">#REF!</definedName>
    <definedName name="문양노" localSheetId="13">#REF!</definedName>
    <definedName name="문양노" localSheetId="19">#REF!</definedName>
    <definedName name="문양노" localSheetId="15">#REF!</definedName>
    <definedName name="문양노" localSheetId="17">#REF!</definedName>
    <definedName name="문양노" localSheetId="16">#REF!</definedName>
    <definedName name="문양노" localSheetId="18">#REF!</definedName>
    <definedName name="문양노">#REF!</definedName>
    <definedName name="문양수" localSheetId="12">#REF!</definedName>
    <definedName name="문양수" localSheetId="14">#REF!</definedName>
    <definedName name="문양수" localSheetId="13">#REF!</definedName>
    <definedName name="문양수" localSheetId="19">#REF!</definedName>
    <definedName name="문양수" localSheetId="15">#REF!</definedName>
    <definedName name="문양수" localSheetId="17">#REF!</definedName>
    <definedName name="문양수" localSheetId="16">#REF!</definedName>
    <definedName name="문양수" localSheetId="18">#REF!</definedName>
    <definedName name="문양수">#REF!</definedName>
    <definedName name="문양스치로폴" localSheetId="12">#REF!</definedName>
    <definedName name="문양스치로폴" localSheetId="14">#REF!</definedName>
    <definedName name="문양스치로폴" localSheetId="13">#REF!</definedName>
    <definedName name="문양스치로폴" localSheetId="19">#REF!</definedName>
    <definedName name="문양스치로폴" localSheetId="15">#REF!</definedName>
    <definedName name="문양스치로폴" localSheetId="17">#REF!</definedName>
    <definedName name="문양스치로폴" localSheetId="16">#REF!</definedName>
    <definedName name="문양스치로폴" localSheetId="18">#REF!</definedName>
    <definedName name="문양스치로폴">#REF!</definedName>
    <definedName name="문영근"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영근"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문영근"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물" localSheetId="20" hidden="1">{#N/A,#N/A,FALSE,"이태원철근"}</definedName>
    <definedName name="물" localSheetId="4" hidden="1">{#N/A,#N/A,FALSE,"이태원철근"}</definedName>
    <definedName name="물" hidden="1">{#N/A,#N/A,FALSE,"이태원철근"}</definedName>
    <definedName name="물가" localSheetId="20" hidden="1">{#N/A,#N/A,FALSE,"이태원철근"}</definedName>
    <definedName name="물가" localSheetId="4" hidden="1">{#N/A,#N/A,FALSE,"이태원철근"}</definedName>
    <definedName name="물가" hidden="1">{#N/A,#N/A,FALSE,"이태원철근"}</definedName>
    <definedName name="물가자료" localSheetId="12">#REF!</definedName>
    <definedName name="물가자료" localSheetId="14">#REF!</definedName>
    <definedName name="물가자료" localSheetId="13">#REF!</definedName>
    <definedName name="물가자료" localSheetId="19">#REF!</definedName>
    <definedName name="물가자료" localSheetId="15">#REF!</definedName>
    <definedName name="물가자료" localSheetId="17">#REF!</definedName>
    <definedName name="물가자료" localSheetId="16">#REF!</definedName>
    <definedName name="물가자료" localSheetId="18">#REF!</definedName>
    <definedName name="물가자료">#REF!</definedName>
    <definedName name="물량2" hidden="1">'[59]#REF'!#REF!</definedName>
    <definedName name="물탱크5500L" localSheetId="12">#REF!</definedName>
    <definedName name="물탱크5500L" localSheetId="14">#REF!</definedName>
    <definedName name="물탱크5500L" localSheetId="13">#REF!</definedName>
    <definedName name="물탱크5500L" localSheetId="19">#REF!</definedName>
    <definedName name="물탱크5500L" localSheetId="15">#REF!</definedName>
    <definedName name="물탱크5500L" localSheetId="17">#REF!</definedName>
    <definedName name="물탱크5500L" localSheetId="16">#REF!</definedName>
    <definedName name="물탱크5500L" localSheetId="18">#REF!</definedName>
    <definedName name="물탱크5500L">#REF!</definedName>
    <definedName name="물푸경" localSheetId="12">#REF!</definedName>
    <definedName name="물푸경" localSheetId="14">#REF!</definedName>
    <definedName name="물푸경" localSheetId="13">#REF!</definedName>
    <definedName name="물푸경" localSheetId="19">#REF!</definedName>
    <definedName name="물푸경" localSheetId="15">#REF!</definedName>
    <definedName name="물푸경" localSheetId="17">#REF!</definedName>
    <definedName name="물푸경" localSheetId="16">#REF!</definedName>
    <definedName name="물푸경" localSheetId="18">#REF!</definedName>
    <definedName name="물푸경">#REF!</definedName>
    <definedName name="물푸기" localSheetId="12">#REF!</definedName>
    <definedName name="물푸기" localSheetId="14">#REF!</definedName>
    <definedName name="물푸기" localSheetId="13">#REF!</definedName>
    <definedName name="물푸기" localSheetId="19">#REF!</definedName>
    <definedName name="물푸기" localSheetId="15">#REF!</definedName>
    <definedName name="물푸기" localSheetId="17">#REF!</definedName>
    <definedName name="물푸기" localSheetId="16">#REF!</definedName>
    <definedName name="물푸기" localSheetId="18">#REF!</definedName>
    <definedName name="물푸기">#REF!</definedName>
    <definedName name="물푸노">#REF!</definedName>
    <definedName name="물푸레R5" localSheetId="12">#REF!</definedName>
    <definedName name="물푸레R5" localSheetId="14">#REF!</definedName>
    <definedName name="물푸레R5" localSheetId="13">#REF!</definedName>
    <definedName name="물푸레R5" localSheetId="19">#REF!</definedName>
    <definedName name="물푸레R5">[35]데이타!$E$221</definedName>
    <definedName name="물푸레R6" localSheetId="12">#REF!</definedName>
    <definedName name="물푸레R6" localSheetId="14">#REF!</definedName>
    <definedName name="물푸레R6" localSheetId="13">#REF!</definedName>
    <definedName name="물푸레R6" localSheetId="19">#REF!</definedName>
    <definedName name="물푸레R6">[35]데이타!$E$222</definedName>
    <definedName name="물푸레R8" localSheetId="12">#REF!</definedName>
    <definedName name="물푸레R8" localSheetId="14">#REF!</definedName>
    <definedName name="물푸레R8" localSheetId="13">#REF!</definedName>
    <definedName name="물푸레R8" localSheetId="19">#REF!</definedName>
    <definedName name="물푸레R8">[35]데이타!$E$223</definedName>
    <definedName name="물푸재" localSheetId="12">#REF!</definedName>
    <definedName name="물푸재" localSheetId="14">#REF!</definedName>
    <definedName name="물푸재" localSheetId="13">#REF!</definedName>
    <definedName name="물푸재" localSheetId="20">#REF!</definedName>
    <definedName name="물푸재" localSheetId="19">#REF!</definedName>
    <definedName name="물푸재" localSheetId="15">#REF!</definedName>
    <definedName name="물푸재" localSheetId="17">#REF!</definedName>
    <definedName name="물푸재" localSheetId="16">#REF!</definedName>
    <definedName name="물푸재" localSheetId="18">#REF!</definedName>
    <definedName name="물푸재">#REF!</definedName>
    <definedName name="뭐가이태원이야" localSheetId="20" hidden="1">{#N/A,#N/A,FALSE,"이태원철근"}</definedName>
    <definedName name="뭐가이태원이야" localSheetId="4" hidden="1">{#N/A,#N/A,FALSE,"이태원철근"}</definedName>
    <definedName name="뭐가이태원이야" hidden="1">{#N/A,#N/A,FALSE,"이태원철근"}</definedName>
    <definedName name="뭐지" localSheetId="12" hidden="1">{"'Sheet1'!$A$4","'Sheet1'!$A$9:$G$28"}</definedName>
    <definedName name="뭐지" localSheetId="14" hidden="1">{"'Sheet1'!$A$4","'Sheet1'!$A$9:$G$28"}</definedName>
    <definedName name="뭐지" localSheetId="13" hidden="1">{"'Sheet1'!$A$4","'Sheet1'!$A$9:$G$28"}</definedName>
    <definedName name="뭐지" localSheetId="20" hidden="1">{"'Sheet1'!$A$4","'Sheet1'!$A$9:$G$28"}</definedName>
    <definedName name="뭐지" localSheetId="22" hidden="1">{"'Sheet1'!$A$4","'Sheet1'!$A$9:$G$28"}</definedName>
    <definedName name="뭐지" localSheetId="25" hidden="1">{"'Sheet1'!$A$4","'Sheet1'!$A$9:$G$28"}</definedName>
    <definedName name="뭐지" localSheetId="19" hidden="1">{"'Sheet1'!$A$4","'Sheet1'!$A$9:$G$28"}</definedName>
    <definedName name="뭐지" localSheetId="15" hidden="1">{"'Sheet1'!$A$4","'Sheet1'!$A$9:$G$28"}</definedName>
    <definedName name="뭐지" localSheetId="17" hidden="1">{"'Sheet1'!$A$4","'Sheet1'!$A$9:$G$28"}</definedName>
    <definedName name="뭐지" localSheetId="16" hidden="1">{"'Sheet1'!$A$4","'Sheet1'!$A$9:$G$28"}</definedName>
    <definedName name="뭐지" localSheetId="18" hidden="1">{"'Sheet1'!$A$4","'Sheet1'!$A$9:$G$28"}</definedName>
    <definedName name="뭐지" localSheetId="4" hidden="1">{"'Sheet1'!$A$4","'Sheet1'!$A$9:$G$28"}</definedName>
    <definedName name="뭐지" hidden="1">{"'Sheet1'!$A$4","'Sheet1'!$A$9:$G$28"}</definedName>
    <definedName name="뭐지도" localSheetId="12" hidden="1">{"'Sheet1'!$A$4","'Sheet1'!$A$9:$G$28"}</definedName>
    <definedName name="뭐지도" localSheetId="14" hidden="1">{"'Sheet1'!$A$4","'Sheet1'!$A$9:$G$28"}</definedName>
    <definedName name="뭐지도" localSheetId="13" hidden="1">{"'Sheet1'!$A$4","'Sheet1'!$A$9:$G$28"}</definedName>
    <definedName name="뭐지도" localSheetId="20" hidden="1">{"'Sheet1'!$A$4","'Sheet1'!$A$9:$G$28"}</definedName>
    <definedName name="뭐지도" localSheetId="22" hidden="1">{"'Sheet1'!$A$4","'Sheet1'!$A$9:$G$28"}</definedName>
    <definedName name="뭐지도" localSheetId="25" hidden="1">{"'Sheet1'!$A$4","'Sheet1'!$A$9:$G$28"}</definedName>
    <definedName name="뭐지도" localSheetId="19" hidden="1">{"'Sheet1'!$A$4","'Sheet1'!$A$9:$G$28"}</definedName>
    <definedName name="뭐지도" localSheetId="15" hidden="1">{"'Sheet1'!$A$4","'Sheet1'!$A$9:$G$28"}</definedName>
    <definedName name="뭐지도" localSheetId="17" hidden="1">{"'Sheet1'!$A$4","'Sheet1'!$A$9:$G$28"}</definedName>
    <definedName name="뭐지도" localSheetId="16" hidden="1">{"'Sheet1'!$A$4","'Sheet1'!$A$9:$G$28"}</definedName>
    <definedName name="뭐지도" localSheetId="18" hidden="1">{"'Sheet1'!$A$4","'Sheet1'!$A$9:$G$28"}</definedName>
    <definedName name="뭐지도" localSheetId="4" hidden="1">{"'Sheet1'!$A$4","'Sheet1'!$A$9:$G$28"}</definedName>
    <definedName name="뭐지도" hidden="1">{"'Sheet1'!$A$4","'Sheet1'!$A$9:$G$28"}</definedName>
    <definedName name="미" localSheetId="12">#REF!</definedName>
    <definedName name="미" localSheetId="14">#REF!</definedName>
    <definedName name="미" localSheetId="13">#REF!</definedName>
    <definedName name="미" localSheetId="19">#REF!</definedName>
    <definedName name="미">[60]공통가설!#REF!</definedName>
    <definedName name="미_장_공" localSheetId="12">#REF!</definedName>
    <definedName name="미_장_공" localSheetId="14">#REF!</definedName>
    <definedName name="미_장_공" localSheetId="13">#REF!</definedName>
    <definedName name="미_장_공" localSheetId="20">#REF!</definedName>
    <definedName name="미_장_공" localSheetId="19">#REF!</definedName>
    <definedName name="미_장_공" localSheetId="15">#REF!</definedName>
    <definedName name="미_장_공" localSheetId="17">#REF!</definedName>
    <definedName name="미_장_공" localSheetId="16">#REF!</definedName>
    <definedName name="미_장_공" localSheetId="18">#REF!</definedName>
    <definedName name="미_장_공">#REF!</definedName>
    <definedName name="미끄럼방지수량" localSheetId="12">#REF!</definedName>
    <definedName name="미끄럼방지수량" localSheetId="14">#REF!</definedName>
    <definedName name="미끄럼방지수량" localSheetId="13">#REF!</definedName>
    <definedName name="미끄럼방지수량" localSheetId="20">#REF!</definedName>
    <definedName name="미끄럼방지수량" localSheetId="19">#REF!</definedName>
    <definedName name="미끄럼방지수량" localSheetId="15">#REF!</definedName>
    <definedName name="미끄럼방지수량" localSheetId="17">#REF!</definedName>
    <definedName name="미끄럼방지수량" localSheetId="16">#REF!</definedName>
    <definedName name="미끄럼방지수량" localSheetId="18">#REF!</definedName>
    <definedName name="미끄럼방지수량">#REF!</definedName>
    <definedName name="미래" localSheetId="20">#REF!</definedName>
    <definedName name="미래" localSheetId="15">#REF!</definedName>
    <definedName name="미래" localSheetId="17">#REF!</definedName>
    <definedName name="미래" localSheetId="16">#REF!</definedName>
    <definedName name="미래" localSheetId="18">#REF!</definedName>
    <definedName name="미래">#REF!</definedName>
    <definedName name="미선0804" localSheetId="12">#REF!</definedName>
    <definedName name="미선0804" localSheetId="14">#REF!</definedName>
    <definedName name="미선0804" localSheetId="13">#REF!</definedName>
    <definedName name="미선0804" localSheetId="19">#REF!</definedName>
    <definedName name="미선0804">[35]데이타!$E$224</definedName>
    <definedName name="미선1206" localSheetId="12">#REF!</definedName>
    <definedName name="미선1206" localSheetId="14">#REF!</definedName>
    <definedName name="미선1206" localSheetId="13">#REF!</definedName>
    <definedName name="미선1206" localSheetId="19">#REF!</definedName>
    <definedName name="미선1206">[35]데이타!$E$225</definedName>
    <definedName name="미순" localSheetId="12">#REF!</definedName>
    <definedName name="미순" localSheetId="14">#REF!</definedName>
    <definedName name="미순" localSheetId="13">#REF!</definedName>
    <definedName name="미순" localSheetId="20">#REF!</definedName>
    <definedName name="미순" localSheetId="19">#REF!</definedName>
    <definedName name="미순" localSheetId="15">#REF!</definedName>
    <definedName name="미순" localSheetId="17">#REF!</definedName>
    <definedName name="미순" localSheetId="16">#REF!</definedName>
    <definedName name="미순" localSheetId="18">#REF!</definedName>
    <definedName name="미순">#REF!</definedName>
    <definedName name="미순이" localSheetId="20">#REF!</definedName>
    <definedName name="미순이" localSheetId="15">#REF!</definedName>
    <definedName name="미순이" localSheetId="17">#REF!</definedName>
    <definedName name="미순이" localSheetId="16">#REF!</definedName>
    <definedName name="미순이" localSheetId="18">#REF!</definedName>
    <definedName name="미순이">#REF!</definedName>
    <definedName name="미스미스타" localSheetId="20">#REF!</definedName>
    <definedName name="미스미스타" localSheetId="15">#REF!</definedName>
    <definedName name="미스미스타" localSheetId="17">#REF!</definedName>
    <definedName name="미스미스타" localSheetId="16">#REF!</definedName>
    <definedName name="미스미스타" localSheetId="18">#REF!</definedName>
    <definedName name="미스미스타">#REF!</definedName>
    <definedName name="미장공">#REF!</definedName>
    <definedName name="미장공001">#REF!</definedName>
    <definedName name="미장공002">#REF!</definedName>
    <definedName name="미장공011">#REF!</definedName>
    <definedName name="미장공982">#REF!</definedName>
    <definedName name="미장공991">#REF!</definedName>
    <definedName name="미장공992">#REF!</definedName>
    <definedName name="밍" localSheetId="12">#REF!</definedName>
    <definedName name="밍" localSheetId="14">#REF!</definedName>
    <definedName name="밍" localSheetId="13">#REF!</definedName>
    <definedName name="밍">#REF!</definedName>
    <definedName name="ㅂ" localSheetId="12">#REF!</definedName>
    <definedName name="ㅂ" localSheetId="14">#REF!</definedName>
    <definedName name="ㅂ" localSheetId="13">#REF!</definedName>
    <definedName name="ㅂ">#REF!</definedName>
    <definedName name="ㅂ2ㅂ2" localSheetId="20" hidden="1">{#N/A,#N/A,FALSE,"배수1"}</definedName>
    <definedName name="ㅂ2ㅂ2" localSheetId="4" hidden="1">{#N/A,#N/A,FALSE,"배수1"}</definedName>
    <definedName name="ㅂ2ㅂ2" hidden="1">{#N/A,#N/A,FALSE,"배수1"}</definedName>
    <definedName name="ㅂㄷ" localSheetId="20" hidden="1">{#N/A,#N/A,FALSE,"현장 NCR 분석";#N/A,#N/A,FALSE,"현장품질감사";#N/A,#N/A,FALSE,"현장품질감사"}</definedName>
    <definedName name="ㅂㄷ" localSheetId="4" hidden="1">{#N/A,#N/A,FALSE,"현장 NCR 분석";#N/A,#N/A,FALSE,"현장품질감사";#N/A,#N/A,FALSE,"현장품질감사"}</definedName>
    <definedName name="ㅂㄷ" hidden="1">{#N/A,#N/A,FALSE,"현장 NCR 분석";#N/A,#N/A,FALSE,"현장품질감사";#N/A,#N/A,FALSE,"현장품질감사"}</definedName>
    <definedName name="ㅂㄷㄳㄷㅂㄱ" hidden="1">#REF!</definedName>
    <definedName name="ㅂㄷㅅㅄ" hidden="1">#REF!</definedName>
    <definedName name="ㅂㄷㅇ" localSheetId="12" hidden="1">{#N/A,#N/A,FALSE,"표지목차"}</definedName>
    <definedName name="ㅂㄷㅇ" localSheetId="14" hidden="1">{#N/A,#N/A,FALSE,"표지목차"}</definedName>
    <definedName name="ㅂㄷㅇ" localSheetId="13" hidden="1">{#N/A,#N/A,FALSE,"표지목차"}</definedName>
    <definedName name="ㅂㄷㅇ" localSheetId="20" hidden="1">{#N/A,#N/A,FALSE,"표지목차"}</definedName>
    <definedName name="ㅂㄷㅇ" localSheetId="22" hidden="1">{#N/A,#N/A,FALSE,"표지목차"}</definedName>
    <definedName name="ㅂㄷㅇ" localSheetId="25" hidden="1">{#N/A,#N/A,FALSE,"표지목차"}</definedName>
    <definedName name="ㅂㄷㅇ" localSheetId="19" hidden="1">{#N/A,#N/A,FALSE,"표지목차"}</definedName>
    <definedName name="ㅂㄷㅇ" localSheetId="15" hidden="1">{#N/A,#N/A,FALSE,"표지목차"}</definedName>
    <definedName name="ㅂㄷㅇ" localSheetId="17" hidden="1">{#N/A,#N/A,FALSE,"표지목차"}</definedName>
    <definedName name="ㅂㄷㅇ" localSheetId="16" hidden="1">{#N/A,#N/A,FALSE,"표지목차"}</definedName>
    <definedName name="ㅂㄷㅇ" localSheetId="18" hidden="1">{#N/A,#N/A,FALSE,"표지목차"}</definedName>
    <definedName name="ㅂㄷㅇ" localSheetId="4" hidden="1">{#N/A,#N/A,FALSE,"표지목차"}</definedName>
    <definedName name="ㅂㄷㅇ" hidden="1">{#N/A,#N/A,FALSE,"표지목차"}</definedName>
    <definedName name="ㅂㄹ">#REF!</definedName>
    <definedName name="ㅂㅂ" localSheetId="12" hidden="1">{"'Sheet1'!$A$4","'Sheet1'!$A$9:$G$28"}</definedName>
    <definedName name="ㅂㅂ" localSheetId="14" hidden="1">{"'Sheet1'!$A$4","'Sheet1'!$A$9:$G$28"}</definedName>
    <definedName name="ㅂㅂ" localSheetId="13" hidden="1">{"'Sheet1'!$A$4","'Sheet1'!$A$9:$G$28"}</definedName>
    <definedName name="ㅂㅂ" localSheetId="20" hidden="1">{"'Sheet1'!$A$4","'Sheet1'!$A$9:$G$28"}</definedName>
    <definedName name="ㅂㅂ" localSheetId="22" hidden="1">{"'Sheet1'!$A$4","'Sheet1'!$A$9:$G$28"}</definedName>
    <definedName name="ㅂㅂ" localSheetId="25" hidden="1">{"'Sheet1'!$A$4","'Sheet1'!$A$9:$G$28"}</definedName>
    <definedName name="ㅂㅂ" localSheetId="19" hidden="1">{"'Sheet1'!$A$4","'Sheet1'!$A$9:$G$28"}</definedName>
    <definedName name="ㅂㅂ" localSheetId="15" hidden="1">{"'Sheet1'!$A$4","'Sheet1'!$A$9:$G$28"}</definedName>
    <definedName name="ㅂㅂ" localSheetId="17" hidden="1">{"'Sheet1'!$A$4","'Sheet1'!$A$9:$G$28"}</definedName>
    <definedName name="ㅂㅂ" localSheetId="16" hidden="1">{"'Sheet1'!$A$4","'Sheet1'!$A$9:$G$28"}</definedName>
    <definedName name="ㅂㅂ" localSheetId="18" hidden="1">{"'Sheet1'!$A$4","'Sheet1'!$A$9:$G$28"}</definedName>
    <definedName name="ㅂㅂ" localSheetId="4" hidden="1">{"'Sheet1'!$A$4","'Sheet1'!$A$9:$G$28"}</definedName>
    <definedName name="ㅂㅂ" hidden="1">{"'Sheet1'!$A$4","'Sheet1'!$A$9:$G$28"}</definedName>
    <definedName name="ㅂㅂ1" localSheetId="12" hidden="1">{"'Sheet1'!$A$4","'Sheet1'!$A$9:$G$28"}</definedName>
    <definedName name="ㅂㅂ1" localSheetId="14" hidden="1">{"'Sheet1'!$A$4","'Sheet1'!$A$9:$G$28"}</definedName>
    <definedName name="ㅂㅂ1" localSheetId="13" hidden="1">{"'Sheet1'!$A$4","'Sheet1'!$A$9:$G$28"}</definedName>
    <definedName name="ㅂㅂ1" localSheetId="20" hidden="1">{"'Sheet1'!$A$4","'Sheet1'!$A$9:$G$28"}</definedName>
    <definedName name="ㅂㅂ1" localSheetId="22" hidden="1">{"'Sheet1'!$A$4","'Sheet1'!$A$9:$G$28"}</definedName>
    <definedName name="ㅂㅂ1" localSheetId="25" hidden="1">{"'Sheet1'!$A$4","'Sheet1'!$A$9:$G$28"}</definedName>
    <definedName name="ㅂㅂ1" localSheetId="19" hidden="1">{"'Sheet1'!$A$4","'Sheet1'!$A$9:$G$28"}</definedName>
    <definedName name="ㅂㅂ1" localSheetId="15" hidden="1">{"'Sheet1'!$A$4","'Sheet1'!$A$9:$G$28"}</definedName>
    <definedName name="ㅂㅂ1" localSheetId="17" hidden="1">{"'Sheet1'!$A$4","'Sheet1'!$A$9:$G$28"}</definedName>
    <definedName name="ㅂㅂ1" localSheetId="16" hidden="1">{"'Sheet1'!$A$4","'Sheet1'!$A$9:$G$28"}</definedName>
    <definedName name="ㅂㅂ1" localSheetId="18" hidden="1">{"'Sheet1'!$A$4","'Sheet1'!$A$9:$G$28"}</definedName>
    <definedName name="ㅂㅂ1" localSheetId="4" hidden="1">{"'Sheet1'!$A$4","'Sheet1'!$A$9:$G$28"}</definedName>
    <definedName name="ㅂㅂ1" hidden="1">{"'Sheet1'!$A$4","'Sheet1'!$A$9:$G$28"}</definedName>
    <definedName name="ㅂㅂㅁ" localSheetId="12" hidden="1">{"'Sheet1'!$A$4","'Sheet1'!$A$9:$G$28"}</definedName>
    <definedName name="ㅂㅂㅁ" localSheetId="14" hidden="1">{"'Sheet1'!$A$4","'Sheet1'!$A$9:$G$28"}</definedName>
    <definedName name="ㅂㅂㅁ" localSheetId="13" hidden="1">{"'Sheet1'!$A$4","'Sheet1'!$A$9:$G$28"}</definedName>
    <definedName name="ㅂㅂㅁ" localSheetId="20" hidden="1">{"'Sheet1'!$A$4","'Sheet1'!$A$9:$G$28"}</definedName>
    <definedName name="ㅂㅂㅁ" localSheetId="22" hidden="1">{"'Sheet1'!$A$4","'Sheet1'!$A$9:$G$28"}</definedName>
    <definedName name="ㅂㅂㅁ" localSheetId="25" hidden="1">{"'Sheet1'!$A$4","'Sheet1'!$A$9:$G$28"}</definedName>
    <definedName name="ㅂㅂㅁ" localSheetId="19" hidden="1">{"'Sheet1'!$A$4","'Sheet1'!$A$9:$G$28"}</definedName>
    <definedName name="ㅂㅂㅁ" localSheetId="15" hidden="1">{"'Sheet1'!$A$4","'Sheet1'!$A$9:$G$28"}</definedName>
    <definedName name="ㅂㅂㅁ" localSheetId="17" hidden="1">{"'Sheet1'!$A$4","'Sheet1'!$A$9:$G$28"}</definedName>
    <definedName name="ㅂㅂㅁ" localSheetId="16" hidden="1">{"'Sheet1'!$A$4","'Sheet1'!$A$9:$G$28"}</definedName>
    <definedName name="ㅂㅂㅁ" localSheetId="18" hidden="1">{"'Sheet1'!$A$4","'Sheet1'!$A$9:$G$28"}</definedName>
    <definedName name="ㅂㅂㅁ" localSheetId="4" hidden="1">{"'Sheet1'!$A$4","'Sheet1'!$A$9:$G$28"}</definedName>
    <definedName name="ㅂㅂㅁ" hidden="1">{"'Sheet1'!$A$4","'Sheet1'!$A$9:$G$28"}</definedName>
    <definedName name="ㅂㅂㅂ" localSheetId="12">#REF!</definedName>
    <definedName name="ㅂㅂㅂ" localSheetId="14">#REF!</definedName>
    <definedName name="ㅂㅂㅂ" localSheetId="13">#REF!</definedName>
    <definedName name="ㅂㅂㅂ" localSheetId="19">#REF!</definedName>
    <definedName name="ㅂㅂㅂ">#REF!</definedName>
    <definedName name="ㅂㅂㅂㅂ" localSheetId="12" hidden="1">{#N/A,#N/A,FALSE,"운반시간"}</definedName>
    <definedName name="ㅂㅂㅂㅂ" localSheetId="14" hidden="1">{#N/A,#N/A,FALSE,"운반시간"}</definedName>
    <definedName name="ㅂㅂㅂㅂ" localSheetId="13" hidden="1">{#N/A,#N/A,FALSE,"운반시간"}</definedName>
    <definedName name="ㅂㅂㅂㅂ" localSheetId="20" hidden="1">{#N/A,#N/A,FALSE,"운반시간"}</definedName>
    <definedName name="ㅂㅂㅂㅂ" localSheetId="22" hidden="1">{#N/A,#N/A,FALSE,"운반시간"}</definedName>
    <definedName name="ㅂㅂㅂㅂ" localSheetId="25" hidden="1">{#N/A,#N/A,FALSE,"운반시간"}</definedName>
    <definedName name="ㅂㅂㅂㅂ" localSheetId="19" hidden="1">{#N/A,#N/A,FALSE,"운반시간"}</definedName>
    <definedName name="ㅂㅂㅂㅂ" localSheetId="15" hidden="1">{#N/A,#N/A,FALSE,"운반시간"}</definedName>
    <definedName name="ㅂㅂㅂㅂ" localSheetId="17" hidden="1">{#N/A,#N/A,FALSE,"운반시간"}</definedName>
    <definedName name="ㅂㅂㅂㅂ" localSheetId="16" hidden="1">{#N/A,#N/A,FALSE,"운반시간"}</definedName>
    <definedName name="ㅂㅂㅂㅂ" localSheetId="18" hidden="1">{#N/A,#N/A,FALSE,"운반시간"}</definedName>
    <definedName name="ㅂㅂㅂㅂ" localSheetId="4" hidden="1">{#N/A,#N/A,FALSE,"운반시간"}</definedName>
    <definedName name="ㅂㅂㅂㅂ" hidden="1">{#N/A,#N/A,FALSE,"운반시간"}</definedName>
    <definedName name="ㅂㅂㅂㅂㅂ" localSheetId="12" hidden="1">{#N/A,#N/A,FALSE,"혼합골재"}</definedName>
    <definedName name="ㅂㅂㅂㅂㅂ" localSheetId="14" hidden="1">{#N/A,#N/A,FALSE,"혼합골재"}</definedName>
    <definedName name="ㅂㅂㅂㅂㅂ" localSheetId="13" hidden="1">{#N/A,#N/A,FALSE,"혼합골재"}</definedName>
    <definedName name="ㅂㅂㅂㅂㅂ" localSheetId="20" hidden="1">{#N/A,#N/A,FALSE,"혼합골재"}</definedName>
    <definedName name="ㅂㅂㅂㅂㅂ" localSheetId="22" hidden="1">{#N/A,#N/A,FALSE,"혼합골재"}</definedName>
    <definedName name="ㅂㅂㅂㅂㅂ" localSheetId="25" hidden="1">{#N/A,#N/A,FALSE,"혼합골재"}</definedName>
    <definedName name="ㅂㅂㅂㅂㅂ" localSheetId="19" hidden="1">{#N/A,#N/A,FALSE,"혼합골재"}</definedName>
    <definedName name="ㅂㅂㅂㅂㅂ" localSheetId="15" hidden="1">{#N/A,#N/A,FALSE,"혼합골재"}</definedName>
    <definedName name="ㅂㅂㅂㅂㅂ" localSheetId="17" hidden="1">{#N/A,#N/A,FALSE,"혼합골재"}</definedName>
    <definedName name="ㅂㅂㅂㅂㅂ" localSheetId="16" hidden="1">{#N/A,#N/A,FALSE,"혼합골재"}</definedName>
    <definedName name="ㅂㅂㅂㅂㅂ" localSheetId="18" hidden="1">{#N/A,#N/A,FALSE,"혼합골재"}</definedName>
    <definedName name="ㅂㅂㅂㅂㅂ" localSheetId="4" hidden="1">{#N/A,#N/A,FALSE,"혼합골재"}</definedName>
    <definedName name="ㅂㅂㅂㅂㅂ" hidden="1">{#N/A,#N/A,FALSE,"혼합골재"}</definedName>
    <definedName name="ㅂㅂㅂㅂㅂㅂㅂㅂㅂ" localSheetId="12" hidden="1">{#N/A,#N/A,FALSE,"표지목차"}</definedName>
    <definedName name="ㅂㅂㅂㅂㅂㅂㅂㅂㅂ" localSheetId="14" hidden="1">{#N/A,#N/A,FALSE,"표지목차"}</definedName>
    <definedName name="ㅂㅂㅂㅂㅂㅂㅂㅂㅂ" localSheetId="13" hidden="1">{#N/A,#N/A,FALSE,"표지목차"}</definedName>
    <definedName name="ㅂㅂㅂㅂㅂㅂㅂㅂㅂ" localSheetId="20" hidden="1">{#N/A,#N/A,FALSE,"표지목차"}</definedName>
    <definedName name="ㅂㅂㅂㅂㅂㅂㅂㅂㅂ" localSheetId="22" hidden="1">{#N/A,#N/A,FALSE,"표지목차"}</definedName>
    <definedName name="ㅂㅂㅂㅂㅂㅂㅂㅂㅂ" localSheetId="25" hidden="1">{#N/A,#N/A,FALSE,"표지목차"}</definedName>
    <definedName name="ㅂㅂㅂㅂㅂㅂㅂㅂㅂ" localSheetId="19" hidden="1">{#N/A,#N/A,FALSE,"표지목차"}</definedName>
    <definedName name="ㅂㅂㅂㅂㅂㅂㅂㅂㅂ" localSheetId="15" hidden="1">{#N/A,#N/A,FALSE,"표지목차"}</definedName>
    <definedName name="ㅂㅂㅂㅂㅂㅂㅂㅂㅂ" localSheetId="17" hidden="1">{#N/A,#N/A,FALSE,"표지목차"}</definedName>
    <definedName name="ㅂㅂㅂㅂㅂㅂㅂㅂㅂ" localSheetId="16" hidden="1">{#N/A,#N/A,FALSE,"표지목차"}</definedName>
    <definedName name="ㅂㅂㅂㅂㅂㅂㅂㅂㅂ" localSheetId="18" hidden="1">{#N/A,#N/A,FALSE,"표지목차"}</definedName>
    <definedName name="ㅂㅂㅂㅂㅂㅂㅂㅂㅂ" localSheetId="4" hidden="1">{#N/A,#N/A,FALSE,"표지목차"}</definedName>
    <definedName name="ㅂㅂㅂㅂㅂㅂㅂㅂㅂ" hidden="1">{#N/A,#N/A,FALSE,"표지목차"}</definedName>
    <definedName name="ㅂㅇ">#REF!</definedName>
    <definedName name="ㅂㅇㄴㄻㅇ" localSheetId="12" hidden="1">{"'산출근거'!$B$4:$D$8"}</definedName>
    <definedName name="ㅂㅇㄴㄻㅇ" localSheetId="14" hidden="1">{"'산출근거'!$B$4:$D$8"}</definedName>
    <definedName name="ㅂㅇㄴㄻㅇ" localSheetId="13" hidden="1">{"'산출근거'!$B$4:$D$8"}</definedName>
    <definedName name="ㅂㅇㄴㄻㅇ" localSheetId="20" hidden="1">{"'산출근거'!$B$4:$D$8"}</definedName>
    <definedName name="ㅂㅇㄴㄻㅇ" localSheetId="22" hidden="1">{"'산출근거'!$B$4:$D$8"}</definedName>
    <definedName name="ㅂㅇㄴㄻㅇ" localSheetId="25" hidden="1">{"'산출근거'!$B$4:$D$8"}</definedName>
    <definedName name="ㅂㅇㄴㄻㅇ" localSheetId="19" hidden="1">{"'산출근거'!$B$4:$D$8"}</definedName>
    <definedName name="ㅂㅇㄴㄻㅇ" localSheetId="15" hidden="1">{"'산출근거'!$B$4:$D$8"}</definedName>
    <definedName name="ㅂㅇㄴㄻㅇ" localSheetId="17" hidden="1">{"'산출근거'!$B$4:$D$8"}</definedName>
    <definedName name="ㅂㅇㄴㄻㅇ" localSheetId="16" hidden="1">{"'산출근거'!$B$4:$D$8"}</definedName>
    <definedName name="ㅂㅇㄴㄻㅇ" localSheetId="18" hidden="1">{"'산출근거'!$B$4:$D$8"}</definedName>
    <definedName name="ㅂㅇㄴㄻㅇ" localSheetId="4" hidden="1">{"'산출근거'!$B$4:$D$8"}</definedName>
    <definedName name="ㅂㅇㄴㄻㅇ" hidden="1">{"'산출근거'!$B$4:$D$8"}</definedName>
    <definedName name="ㅂㅈ" localSheetId="12" hidden="1">{#N/A,#N/A,FALSE,"표지목차"}</definedName>
    <definedName name="ㅂㅈ" localSheetId="14" hidden="1">{#N/A,#N/A,FALSE,"표지목차"}</definedName>
    <definedName name="ㅂㅈ" localSheetId="13" hidden="1">{#N/A,#N/A,FALSE,"표지목차"}</definedName>
    <definedName name="ㅂㅈ" localSheetId="20" hidden="1">{#N/A,#N/A,FALSE,"표지목차"}</definedName>
    <definedName name="ㅂㅈ" localSheetId="22" hidden="1">{#N/A,#N/A,FALSE,"표지목차"}</definedName>
    <definedName name="ㅂㅈ" localSheetId="25" hidden="1">{#N/A,#N/A,FALSE,"표지목차"}</definedName>
    <definedName name="ㅂㅈ" localSheetId="19" hidden="1">{#N/A,#N/A,FALSE,"표지목차"}</definedName>
    <definedName name="ㅂㅈ" localSheetId="15" hidden="1">{#N/A,#N/A,FALSE,"표지목차"}</definedName>
    <definedName name="ㅂㅈ" localSheetId="17" hidden="1">{#N/A,#N/A,FALSE,"표지목차"}</definedName>
    <definedName name="ㅂㅈ" localSheetId="16" hidden="1">{#N/A,#N/A,FALSE,"표지목차"}</definedName>
    <definedName name="ㅂㅈ" localSheetId="18" hidden="1">{#N/A,#N/A,FALSE,"표지목차"}</definedName>
    <definedName name="ㅂㅈ" localSheetId="4" hidden="1">{#N/A,#N/A,FALSE,"표지목차"}</definedName>
    <definedName name="ㅂㅈ" hidden="1">{#N/A,#N/A,FALSE,"표지목차"}</definedName>
    <definedName name="ㅂㅈㄷㄳ" localSheetId="20" hidden="1">{#N/A,#N/A,FALSE,"골재소요량";#N/A,#N/A,FALSE,"골재소요량"}</definedName>
    <definedName name="ㅂㅈㄷㄳ" localSheetId="4" hidden="1">{#N/A,#N/A,FALSE,"골재소요량";#N/A,#N/A,FALSE,"골재소요량"}</definedName>
    <definedName name="ㅂㅈㄷㄳ" hidden="1">{#N/A,#N/A,FALSE,"골재소요량";#N/A,#N/A,FALSE,"골재소요량"}</definedName>
    <definedName name="ㅂㅈㅂㅈ" localSheetId="12">#REF!</definedName>
    <definedName name="ㅂㅈㅂㅈ" localSheetId="14">#REF!</definedName>
    <definedName name="ㅂㅈㅂㅈ" localSheetId="13">#REF!</definedName>
    <definedName name="ㅂㅈㅂㅈ" localSheetId="19">#REF!</definedName>
    <definedName name="ㅂㅈㅂㅈ" localSheetId="15">#REF!</definedName>
    <definedName name="ㅂㅈㅂㅈ" localSheetId="17">#REF!</definedName>
    <definedName name="ㅂㅈㅂㅈ" localSheetId="16">#REF!</definedName>
    <definedName name="ㅂㅈㅂㅈ" localSheetId="18">#REF!</definedName>
    <definedName name="ㅂㅈㅂㅈ">#REF!</definedName>
    <definedName name="ㅂㅈㅈ" localSheetId="12" hidden="1">{#N/A,#N/A,FALSE,"운반시간"}</definedName>
    <definedName name="ㅂㅈㅈ" localSheetId="14" hidden="1">{#N/A,#N/A,FALSE,"운반시간"}</definedName>
    <definedName name="ㅂㅈㅈ" localSheetId="13" hidden="1">{#N/A,#N/A,FALSE,"운반시간"}</definedName>
    <definedName name="ㅂㅈㅈ" localSheetId="20" hidden="1">{#N/A,#N/A,FALSE,"운반시간"}</definedName>
    <definedName name="ㅂㅈㅈ" localSheetId="22" hidden="1">{#N/A,#N/A,FALSE,"운반시간"}</definedName>
    <definedName name="ㅂㅈㅈ" localSheetId="25" hidden="1">{#N/A,#N/A,FALSE,"운반시간"}</definedName>
    <definedName name="ㅂㅈㅈ" localSheetId="19" hidden="1">{#N/A,#N/A,FALSE,"운반시간"}</definedName>
    <definedName name="ㅂㅈㅈ" localSheetId="15" hidden="1">{#N/A,#N/A,FALSE,"운반시간"}</definedName>
    <definedName name="ㅂㅈㅈ" localSheetId="17" hidden="1">{#N/A,#N/A,FALSE,"운반시간"}</definedName>
    <definedName name="ㅂㅈㅈ" localSheetId="16" hidden="1">{#N/A,#N/A,FALSE,"운반시간"}</definedName>
    <definedName name="ㅂㅈㅈ" localSheetId="18" hidden="1">{#N/A,#N/A,FALSE,"운반시간"}</definedName>
    <definedName name="ㅂㅈㅈ" localSheetId="4" hidden="1">{#N/A,#N/A,FALSE,"운반시간"}</definedName>
    <definedName name="ㅂㅈㅈ" hidden="1">{#N/A,#N/A,FALSE,"운반시간"}</definedName>
    <definedName name="ㅂ쟈ㅕㅑㅂ1" localSheetId="20" hidden="1">{#N/A,#N/A,FALSE,"배수1"}</definedName>
    <definedName name="ㅂ쟈ㅕㅑㅂ1" localSheetId="4" hidden="1">{#N/A,#N/A,FALSE,"배수1"}</definedName>
    <definedName name="ㅂ쟈ㅕㅑㅂ1" hidden="1">{#N/A,#N/A,FALSE,"배수1"}</definedName>
    <definedName name="ㅂㅎ">#REF!</definedName>
    <definedName name="바">#REF!</definedName>
    <definedName name="바꿔"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꿔"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바보" localSheetId="12">#REF!</definedName>
    <definedName name="바보" localSheetId="14">#REF!</definedName>
    <definedName name="바보" localSheetId="13">#REF!</definedName>
    <definedName name="바보" localSheetId="19">#REF!</definedName>
    <definedName name="바보">[59]일위대가목록!$1:$2</definedName>
    <definedName name="바붕" localSheetId="20" hidden="1">{#N/A,#N/A,FALSE,"전력간선"}</definedName>
    <definedName name="바붕" localSheetId="4" hidden="1">{#N/A,#N/A,FALSE,"전력간선"}</definedName>
    <definedName name="바붕" hidden="1">{#N/A,#N/A,FALSE,"전력간선"}</definedName>
    <definedName name="바주히" localSheetId="12">#REF!</definedName>
    <definedName name="바주히" localSheetId="14">#REF!</definedName>
    <definedName name="바주히" localSheetId="13">#REF!</definedName>
    <definedName name="바주히" localSheetId="20">#REF!</definedName>
    <definedName name="바주히" localSheetId="19">#REF!</definedName>
    <definedName name="바주히" localSheetId="15">#REF!</definedName>
    <definedName name="바주히" localSheetId="17">#REF!</definedName>
    <definedName name="바주히" localSheetId="16">#REF!</definedName>
    <definedName name="바주히" localSheetId="18">#REF!</definedName>
    <definedName name="바주히">#REF!</definedName>
    <definedName name="바탕" localSheetId="20">#REF!</definedName>
    <definedName name="바탕" localSheetId="15">#REF!</definedName>
    <definedName name="바탕" localSheetId="17">#REF!</definedName>
    <definedName name="바탕" localSheetId="16">#REF!</definedName>
    <definedName name="바탕" localSheetId="18">#REF!</definedName>
    <definedName name="바탕">#REF!</definedName>
    <definedName name="박" localSheetId="12">#REF!</definedName>
    <definedName name="박" localSheetId="14">#REF!</definedName>
    <definedName name="박" localSheetId="13">#REF!</definedName>
    <definedName name="박" localSheetId="20">#REF!</definedName>
    <definedName name="박" localSheetId="15">#REF!</definedName>
    <definedName name="박" localSheetId="17">#REF!</definedName>
    <definedName name="박" localSheetId="16">#REF!</definedName>
    <definedName name="박" localSheetId="18">#REF!</definedName>
    <definedName name="박">#REF!</definedName>
    <definedName name="박리제">#REF!</definedName>
    <definedName name="박스" localSheetId="12">#REF!</definedName>
    <definedName name="박스" localSheetId="14">#REF!</definedName>
    <definedName name="박스" localSheetId="13">#REF!</definedName>
    <definedName name="박스">#REF!</definedName>
    <definedName name="박원흠" localSheetId="20" hidden="1">{#N/A,#N/A,FALSE,"현장 NCR 분석";#N/A,#N/A,FALSE,"현장품질감사";#N/A,#N/A,FALSE,"현장품질감사"}</definedName>
    <definedName name="박원흠" localSheetId="4" hidden="1">{#N/A,#N/A,FALSE,"현장 NCR 분석";#N/A,#N/A,FALSE,"현장품질감사";#N/A,#N/A,FALSE,"현장품질감사"}</definedName>
    <definedName name="박원흠" hidden="1">{#N/A,#N/A,FALSE,"현장 NCR 분석";#N/A,#N/A,FALSE,"현장품질감사";#N/A,#N/A,FALSE,"현장품질감사"}</definedName>
    <definedName name="박정훈" hidden="1">[61]공예을!#REF!</definedName>
    <definedName name="박준희" localSheetId="12">#REF!</definedName>
    <definedName name="박준희" localSheetId="14">#REF!</definedName>
    <definedName name="박준희" localSheetId="13">#REF!</definedName>
    <definedName name="박준희" localSheetId="19">#REF!</definedName>
    <definedName name="박준희" localSheetId="15">#REF!</definedName>
    <definedName name="박준희" localSheetId="17">#REF!</definedName>
    <definedName name="박준희" localSheetId="16">#REF!</definedName>
    <definedName name="박준희" localSheetId="18">#REF!</definedName>
    <definedName name="박준희">#REF!</definedName>
    <definedName name="박태기" localSheetId="12">#REF!</definedName>
    <definedName name="박태기" localSheetId="14">#REF!</definedName>
    <definedName name="박태기" localSheetId="13">#REF!</definedName>
    <definedName name="박태기" localSheetId="19">#REF!</definedName>
    <definedName name="박태기" localSheetId="15">#REF!</definedName>
    <definedName name="박태기" localSheetId="17">#REF!</definedName>
    <definedName name="박태기" localSheetId="16">#REF!</definedName>
    <definedName name="박태기" localSheetId="18">#REF!</definedName>
    <definedName name="박태기">#REF!</definedName>
    <definedName name="반사경노" localSheetId="12">#REF!</definedName>
    <definedName name="반사경노" localSheetId="14">#REF!</definedName>
    <definedName name="반사경노" localSheetId="13">#REF!</definedName>
    <definedName name="반사경노" localSheetId="19">#REF!</definedName>
    <definedName name="반사경노" localSheetId="15">#REF!</definedName>
    <definedName name="반사경노" localSheetId="17">#REF!</definedName>
    <definedName name="반사경노" localSheetId="16">#REF!</definedName>
    <definedName name="반사경노" localSheetId="18">#REF!</definedName>
    <definedName name="반사경노">#REF!</definedName>
    <definedName name="반사경지주노">#REF!</definedName>
    <definedName name="반송1012" localSheetId="12">#REF!</definedName>
    <definedName name="반송1012" localSheetId="14">#REF!</definedName>
    <definedName name="반송1012" localSheetId="13">#REF!</definedName>
    <definedName name="반송1012" localSheetId="19">#REF!</definedName>
    <definedName name="반송1012">[35]데이타!$E$148</definedName>
    <definedName name="반송1215" localSheetId="12">#REF!</definedName>
    <definedName name="반송1215" localSheetId="14">#REF!</definedName>
    <definedName name="반송1215" localSheetId="13">#REF!</definedName>
    <definedName name="반송1215" localSheetId="19">#REF!</definedName>
    <definedName name="반송1215">[35]데이타!$E$149</definedName>
    <definedName name="반송1518" localSheetId="12">#REF!</definedName>
    <definedName name="반송1518" localSheetId="14">#REF!</definedName>
    <definedName name="반송1518" localSheetId="13">#REF!</definedName>
    <definedName name="반송1518" localSheetId="19">#REF!</definedName>
    <definedName name="반송1518">[35]데이타!$E$150</definedName>
    <definedName name="반송1520" localSheetId="12">#REF!</definedName>
    <definedName name="반송1520" localSheetId="14">#REF!</definedName>
    <definedName name="반송1520" localSheetId="13">#REF!</definedName>
    <definedName name="반송1520" localSheetId="19">#REF!</definedName>
    <definedName name="반송1520">[35]데이타!$E$151</definedName>
    <definedName name="반송2022" localSheetId="12">#REF!</definedName>
    <definedName name="반송2022" localSheetId="14">#REF!</definedName>
    <definedName name="반송2022" localSheetId="13">#REF!</definedName>
    <definedName name="반송2022" localSheetId="19">#REF!</definedName>
    <definedName name="반송2022">[35]데이타!$E$152</definedName>
    <definedName name="반옹벽1" localSheetId="12">#REF!</definedName>
    <definedName name="반옹벽1" localSheetId="14">#REF!</definedName>
    <definedName name="반옹벽1" localSheetId="13">#REF!</definedName>
    <definedName name="반옹벽1" localSheetId="20">#REF!</definedName>
    <definedName name="반옹벽1" localSheetId="19">#REF!</definedName>
    <definedName name="반옹벽1" localSheetId="15">#REF!</definedName>
    <definedName name="반옹벽1" localSheetId="17">#REF!</definedName>
    <definedName name="반옹벽1" localSheetId="16">#REF!</definedName>
    <definedName name="반옹벽1" localSheetId="18">#REF!</definedName>
    <definedName name="반옹벽1">#REF!</definedName>
    <definedName name="받침철물" localSheetId="20">#REF!</definedName>
    <definedName name="받침철물" localSheetId="15">#REF!</definedName>
    <definedName name="받침철물" localSheetId="17">#REF!</definedName>
    <definedName name="받침철물" localSheetId="16">#REF!</definedName>
    <definedName name="받침철물" localSheetId="18">#REF!</definedName>
    <definedName name="받침철물">#REF!</definedName>
    <definedName name="발받침손료" hidden="1">#REF!</definedName>
    <definedName name="발파1" localSheetId="12" hidden="1">{#N/A,#N/A,FALSE,"포장단가"}</definedName>
    <definedName name="발파1" localSheetId="14" hidden="1">{#N/A,#N/A,FALSE,"포장단가"}</definedName>
    <definedName name="발파1" localSheetId="13" hidden="1">{#N/A,#N/A,FALSE,"포장단가"}</definedName>
    <definedName name="발파1" localSheetId="20" hidden="1">{#N/A,#N/A,FALSE,"포장단가"}</definedName>
    <definedName name="발파1" localSheetId="22" hidden="1">{#N/A,#N/A,FALSE,"포장단가"}</definedName>
    <definedName name="발파1" localSheetId="25" hidden="1">{#N/A,#N/A,FALSE,"포장단가"}</definedName>
    <definedName name="발파1" localSheetId="19" hidden="1">{#N/A,#N/A,FALSE,"포장단가"}</definedName>
    <definedName name="발파1" localSheetId="15" hidden="1">{#N/A,#N/A,FALSE,"포장단가"}</definedName>
    <definedName name="발파1" localSheetId="17" hidden="1">{#N/A,#N/A,FALSE,"포장단가"}</definedName>
    <definedName name="발파1" localSheetId="16" hidden="1">{#N/A,#N/A,FALSE,"포장단가"}</definedName>
    <definedName name="발파1" localSheetId="18" hidden="1">{#N/A,#N/A,FALSE,"포장단가"}</definedName>
    <definedName name="발파1" localSheetId="4" hidden="1">{#N/A,#N/A,FALSE,"포장단가"}</definedName>
    <definedName name="발파1" hidden="1">{#N/A,#N/A,FALSE,"포장단가"}</definedName>
    <definedName name="발파2" localSheetId="12" hidden="1">{#N/A,#N/A,FALSE,"포장단가"}</definedName>
    <definedName name="발파2" localSheetId="14" hidden="1">{#N/A,#N/A,FALSE,"포장단가"}</definedName>
    <definedName name="발파2" localSheetId="13" hidden="1">{#N/A,#N/A,FALSE,"포장단가"}</definedName>
    <definedName name="발파2" localSheetId="20" hidden="1">{#N/A,#N/A,FALSE,"포장단가"}</definedName>
    <definedName name="발파2" localSheetId="22" hidden="1">{#N/A,#N/A,FALSE,"포장단가"}</definedName>
    <definedName name="발파2" localSheetId="25" hidden="1">{#N/A,#N/A,FALSE,"포장단가"}</definedName>
    <definedName name="발파2" localSheetId="19" hidden="1">{#N/A,#N/A,FALSE,"포장단가"}</definedName>
    <definedName name="발파2" localSheetId="15" hidden="1">{#N/A,#N/A,FALSE,"포장단가"}</definedName>
    <definedName name="발파2" localSheetId="17" hidden="1">{#N/A,#N/A,FALSE,"포장단가"}</definedName>
    <definedName name="발파2" localSheetId="16" hidden="1">{#N/A,#N/A,FALSE,"포장단가"}</definedName>
    <definedName name="발파2" localSheetId="18" hidden="1">{#N/A,#N/A,FALSE,"포장단가"}</definedName>
    <definedName name="발파2" localSheetId="4" hidden="1">{#N/A,#N/A,FALSE,"포장단가"}</definedName>
    <definedName name="발파2" hidden="1">{#N/A,#N/A,FALSE,"포장단가"}</definedName>
    <definedName name="발파3" localSheetId="12" hidden="1">{#N/A,#N/A,FALSE,"포장단가"}</definedName>
    <definedName name="발파3" localSheetId="14" hidden="1">{#N/A,#N/A,FALSE,"포장단가"}</definedName>
    <definedName name="발파3" localSheetId="13" hidden="1">{#N/A,#N/A,FALSE,"포장단가"}</definedName>
    <definedName name="발파3" localSheetId="20" hidden="1">{#N/A,#N/A,FALSE,"포장단가"}</definedName>
    <definedName name="발파3" localSheetId="22" hidden="1">{#N/A,#N/A,FALSE,"포장단가"}</definedName>
    <definedName name="발파3" localSheetId="25" hidden="1">{#N/A,#N/A,FALSE,"포장단가"}</definedName>
    <definedName name="발파3" localSheetId="19" hidden="1">{#N/A,#N/A,FALSE,"포장단가"}</definedName>
    <definedName name="발파3" localSheetId="15" hidden="1">{#N/A,#N/A,FALSE,"포장단가"}</definedName>
    <definedName name="발파3" localSheetId="17" hidden="1">{#N/A,#N/A,FALSE,"포장단가"}</definedName>
    <definedName name="발파3" localSheetId="16" hidden="1">{#N/A,#N/A,FALSE,"포장단가"}</definedName>
    <definedName name="발파3" localSheetId="18" hidden="1">{#N/A,#N/A,FALSE,"포장단가"}</definedName>
    <definedName name="발파3" localSheetId="4" hidden="1">{#N/A,#N/A,FALSE,"포장단가"}</definedName>
    <definedName name="발파3" hidden="1">{#N/A,#N/A,FALSE,"포장단가"}</definedName>
    <definedName name="발파4" localSheetId="12" hidden="1">{#N/A,#N/A,FALSE,"포장단가"}</definedName>
    <definedName name="발파4" localSheetId="14" hidden="1">{#N/A,#N/A,FALSE,"포장단가"}</definedName>
    <definedName name="발파4" localSheetId="13" hidden="1">{#N/A,#N/A,FALSE,"포장단가"}</definedName>
    <definedName name="발파4" localSheetId="20" hidden="1">{#N/A,#N/A,FALSE,"포장단가"}</definedName>
    <definedName name="발파4" localSheetId="22" hidden="1">{#N/A,#N/A,FALSE,"포장단가"}</definedName>
    <definedName name="발파4" localSheetId="25" hidden="1">{#N/A,#N/A,FALSE,"포장단가"}</definedName>
    <definedName name="발파4" localSheetId="19" hidden="1">{#N/A,#N/A,FALSE,"포장단가"}</definedName>
    <definedName name="발파4" localSheetId="15" hidden="1">{#N/A,#N/A,FALSE,"포장단가"}</definedName>
    <definedName name="발파4" localSheetId="17" hidden="1">{#N/A,#N/A,FALSE,"포장단가"}</definedName>
    <definedName name="발파4" localSheetId="16" hidden="1">{#N/A,#N/A,FALSE,"포장단가"}</definedName>
    <definedName name="발파4" localSheetId="18" hidden="1">{#N/A,#N/A,FALSE,"포장단가"}</definedName>
    <definedName name="발파4" localSheetId="4" hidden="1">{#N/A,#N/A,FALSE,"포장단가"}</definedName>
    <definedName name="발파4" hidden="1">{#N/A,#N/A,FALSE,"포장단가"}</definedName>
    <definedName name="발파5" localSheetId="12" hidden="1">{#N/A,#N/A,FALSE,"포장단가"}</definedName>
    <definedName name="발파5" localSheetId="14" hidden="1">{#N/A,#N/A,FALSE,"포장단가"}</definedName>
    <definedName name="발파5" localSheetId="13" hidden="1">{#N/A,#N/A,FALSE,"포장단가"}</definedName>
    <definedName name="발파5" localSheetId="20" hidden="1">{#N/A,#N/A,FALSE,"포장단가"}</definedName>
    <definedName name="발파5" localSheetId="22" hidden="1">{#N/A,#N/A,FALSE,"포장단가"}</definedName>
    <definedName name="발파5" localSheetId="25" hidden="1">{#N/A,#N/A,FALSE,"포장단가"}</definedName>
    <definedName name="발파5" localSheetId="19" hidden="1">{#N/A,#N/A,FALSE,"포장단가"}</definedName>
    <definedName name="발파5" localSheetId="15" hidden="1">{#N/A,#N/A,FALSE,"포장단가"}</definedName>
    <definedName name="발파5" localSheetId="17" hidden="1">{#N/A,#N/A,FALSE,"포장단가"}</definedName>
    <definedName name="발파5" localSheetId="16" hidden="1">{#N/A,#N/A,FALSE,"포장단가"}</definedName>
    <definedName name="발파5" localSheetId="18" hidden="1">{#N/A,#N/A,FALSE,"포장단가"}</definedName>
    <definedName name="발파5" localSheetId="4" hidden="1">{#N/A,#N/A,FALSE,"포장단가"}</definedName>
    <definedName name="발파5" hidden="1">{#N/A,#N/A,FALSE,"포장단가"}</definedName>
    <definedName name="발파6" localSheetId="12" hidden="1">{#N/A,#N/A,FALSE,"포장단가"}</definedName>
    <definedName name="발파6" localSheetId="14" hidden="1">{#N/A,#N/A,FALSE,"포장단가"}</definedName>
    <definedName name="발파6" localSheetId="13" hidden="1">{#N/A,#N/A,FALSE,"포장단가"}</definedName>
    <definedName name="발파6" localSheetId="20" hidden="1">{#N/A,#N/A,FALSE,"포장단가"}</definedName>
    <definedName name="발파6" localSheetId="22" hidden="1">{#N/A,#N/A,FALSE,"포장단가"}</definedName>
    <definedName name="발파6" localSheetId="25" hidden="1">{#N/A,#N/A,FALSE,"포장단가"}</definedName>
    <definedName name="발파6" localSheetId="19" hidden="1">{#N/A,#N/A,FALSE,"포장단가"}</definedName>
    <definedName name="발파6" localSheetId="15" hidden="1">{#N/A,#N/A,FALSE,"포장단가"}</definedName>
    <definedName name="발파6" localSheetId="17" hidden="1">{#N/A,#N/A,FALSE,"포장단가"}</definedName>
    <definedName name="발파6" localSheetId="16" hidden="1">{#N/A,#N/A,FALSE,"포장단가"}</definedName>
    <definedName name="발파6" localSheetId="18" hidden="1">{#N/A,#N/A,FALSE,"포장단가"}</definedName>
    <definedName name="발파6" localSheetId="4" hidden="1">{#N/A,#N/A,FALSE,"포장단가"}</definedName>
    <definedName name="발파6" hidden="1">{#N/A,#N/A,FALSE,"포장단가"}</definedName>
    <definedName name="발파7" localSheetId="12" hidden="1">{#N/A,#N/A,FALSE,"포장단가"}</definedName>
    <definedName name="발파7" localSheetId="14" hidden="1">{#N/A,#N/A,FALSE,"포장단가"}</definedName>
    <definedName name="발파7" localSheetId="13" hidden="1">{#N/A,#N/A,FALSE,"포장단가"}</definedName>
    <definedName name="발파7" localSheetId="20" hidden="1">{#N/A,#N/A,FALSE,"포장단가"}</definedName>
    <definedName name="발파7" localSheetId="22" hidden="1">{#N/A,#N/A,FALSE,"포장단가"}</definedName>
    <definedName name="발파7" localSheetId="25" hidden="1">{#N/A,#N/A,FALSE,"포장단가"}</definedName>
    <definedName name="발파7" localSheetId="19" hidden="1">{#N/A,#N/A,FALSE,"포장단가"}</definedName>
    <definedName name="발파7" localSheetId="15" hidden="1">{#N/A,#N/A,FALSE,"포장단가"}</definedName>
    <definedName name="발파7" localSheetId="17" hidden="1">{#N/A,#N/A,FALSE,"포장단가"}</definedName>
    <definedName name="발파7" localSheetId="16" hidden="1">{#N/A,#N/A,FALSE,"포장단가"}</definedName>
    <definedName name="발파7" localSheetId="18" hidden="1">{#N/A,#N/A,FALSE,"포장단가"}</definedName>
    <definedName name="발파7" localSheetId="4" hidden="1">{#N/A,#N/A,FALSE,"포장단가"}</definedName>
    <definedName name="발파7" hidden="1">{#N/A,#N/A,FALSE,"포장단가"}</definedName>
    <definedName name="발파암소할대형30cm미만">#REF!</definedName>
    <definedName name="방부B형">#REF!</definedName>
    <definedName name="방부대형">#REF!</definedName>
    <definedName name="방부이각">#REF!</definedName>
    <definedName name="방송설비">#REF!</definedName>
    <definedName name="방수공">#REF!</definedName>
    <definedName name="방수공001">#REF!</definedName>
    <definedName name="방수공002">#REF!</definedName>
    <definedName name="방수공011">#REF!</definedName>
    <definedName name="방수공982">#REF!</definedName>
    <definedName name="방수공991">#REF!</definedName>
    <definedName name="방수공992">#REF!</definedName>
    <definedName name="방수로집계표" localSheetId="12" hidden="1">{"'산출근거'!$B$4:$D$8"}</definedName>
    <definedName name="방수로집계표" localSheetId="14" hidden="1">{"'산출근거'!$B$4:$D$8"}</definedName>
    <definedName name="방수로집계표" localSheetId="13" hidden="1">{"'산출근거'!$B$4:$D$8"}</definedName>
    <definedName name="방수로집계표" localSheetId="20" hidden="1">{"'산출근거'!$B$4:$D$8"}</definedName>
    <definedName name="방수로집계표" localSheetId="22" hidden="1">{"'산출근거'!$B$4:$D$8"}</definedName>
    <definedName name="방수로집계표" localSheetId="25" hidden="1">{"'산출근거'!$B$4:$D$8"}</definedName>
    <definedName name="방수로집계표" localSheetId="19" hidden="1">{"'산출근거'!$B$4:$D$8"}</definedName>
    <definedName name="방수로집계표" localSheetId="15" hidden="1">{"'산출근거'!$B$4:$D$8"}</definedName>
    <definedName name="방수로집계표" localSheetId="17" hidden="1">{"'산출근거'!$B$4:$D$8"}</definedName>
    <definedName name="방수로집계표" localSheetId="16" hidden="1">{"'산출근거'!$B$4:$D$8"}</definedName>
    <definedName name="방수로집계표" localSheetId="18" hidden="1">{"'산출근거'!$B$4:$D$8"}</definedName>
    <definedName name="방수로집계표" localSheetId="4" hidden="1">{"'산출근거'!$B$4:$D$8"}</definedName>
    <definedName name="방수로집계표" hidden="1">{"'산출근거'!$B$4:$D$8"}</definedName>
    <definedName name="방수시방1" localSheetId="20" hidden="1">{#N/A,#N/A,FALSE,"현장 NCR 분석";#N/A,#N/A,FALSE,"현장품질감사";#N/A,#N/A,FALSE,"현장품질감사"}</definedName>
    <definedName name="방수시방1" localSheetId="4" hidden="1">{#N/A,#N/A,FALSE,"현장 NCR 분석";#N/A,#N/A,FALSE,"현장품질감사";#N/A,#N/A,FALSE,"현장품질감사"}</definedName>
    <definedName name="방수시방1" hidden="1">{#N/A,#N/A,FALSE,"현장 NCR 분석";#N/A,#N/A,FALSE,"현장품질감사";#N/A,#N/A,FALSE,"현장품질감사"}</definedName>
    <definedName name="방수액" localSheetId="12">#REF!</definedName>
    <definedName name="방수액" localSheetId="14">#REF!</definedName>
    <definedName name="방수액" localSheetId="13">#REF!</definedName>
    <definedName name="방수액" localSheetId="19">#REF!</definedName>
    <definedName name="방수액" localSheetId="15">#REF!</definedName>
    <definedName name="방수액" localSheetId="17">#REF!</definedName>
    <definedName name="방수액" localSheetId="16">#REF!</definedName>
    <definedName name="방수액" localSheetId="18">#REF!</definedName>
    <definedName name="방수액">#REF!</definedName>
    <definedName name="방진고무50" localSheetId="12">#REF!</definedName>
    <definedName name="방진고무50" localSheetId="14">#REF!</definedName>
    <definedName name="방진고무50" localSheetId="13">#REF!</definedName>
    <definedName name="방진고무50" localSheetId="19">#REF!</definedName>
    <definedName name="방진고무50" localSheetId="15">#REF!</definedName>
    <definedName name="방진고무50" localSheetId="17">#REF!</definedName>
    <definedName name="방진고무50" localSheetId="16">#REF!</definedName>
    <definedName name="방진고무50" localSheetId="18">#REF!</definedName>
    <definedName name="방진고무50">#REF!</definedName>
    <definedName name="방청페인트" localSheetId="12">#REF!</definedName>
    <definedName name="방청페인트" localSheetId="14">#REF!</definedName>
    <definedName name="방청페인트" localSheetId="13">#REF!</definedName>
    <definedName name="방청페인트" localSheetId="19">#REF!</definedName>
    <definedName name="방청페인트" localSheetId="15">#REF!</definedName>
    <definedName name="방청페인트" localSheetId="17">#REF!</definedName>
    <definedName name="방청페인트" localSheetId="16">#REF!</definedName>
    <definedName name="방청페인트" localSheetId="18">#REF!</definedName>
    <definedName name="방청페인트">#REF!</definedName>
    <definedName name="방파제3" localSheetId="12" hidden="1">{"'산출근거'!$B$4:$D$8"}</definedName>
    <definedName name="방파제3" localSheetId="14" hidden="1">{"'산출근거'!$B$4:$D$8"}</definedName>
    <definedName name="방파제3" localSheetId="13" hidden="1">{"'산출근거'!$B$4:$D$8"}</definedName>
    <definedName name="방파제3" localSheetId="20" hidden="1">{"'산출근거'!$B$4:$D$8"}</definedName>
    <definedName name="방파제3" localSheetId="22" hidden="1">{"'산출근거'!$B$4:$D$8"}</definedName>
    <definedName name="방파제3" localSheetId="25" hidden="1">{"'산출근거'!$B$4:$D$8"}</definedName>
    <definedName name="방파제3" localSheetId="19" hidden="1">{"'산출근거'!$B$4:$D$8"}</definedName>
    <definedName name="방파제3" localSheetId="15" hidden="1">{"'산출근거'!$B$4:$D$8"}</definedName>
    <definedName name="방파제3" localSheetId="17" hidden="1">{"'산출근거'!$B$4:$D$8"}</definedName>
    <definedName name="방파제3" localSheetId="16" hidden="1">{"'산출근거'!$B$4:$D$8"}</definedName>
    <definedName name="방파제3" localSheetId="18" hidden="1">{"'산출근거'!$B$4:$D$8"}</definedName>
    <definedName name="방파제3" localSheetId="4" hidden="1">{"'산출근거'!$B$4:$D$8"}</definedName>
    <definedName name="방파제3" hidden="1">{"'산출근거'!$B$4:$D$8"}</definedName>
    <definedName name="방호벽">#REF!</definedName>
    <definedName name="방호벽조서">#REF!</definedName>
    <definedName name="방화문">#REF!</definedName>
    <definedName name="배">#REF!</definedName>
    <definedName name="배강거몰">#REF!</definedName>
    <definedName name="배강거몰?">#REF!</definedName>
    <definedName name="배경비">#REF!</definedName>
    <definedName name="배관">#REF!</definedName>
    <definedName name="배관공">#REF!</definedName>
    <definedName name="배관공001">#REF!</definedName>
    <definedName name="배관공002">#REF!</definedName>
    <definedName name="배관공011">#REF!</definedName>
    <definedName name="배관공982">#REF!</definedName>
    <definedName name="배관공991">#REF!</definedName>
    <definedName name="배관공992">#REF!</definedName>
    <definedName name="배관공수율" hidden="1">'[62]N賃率-職'!$I$5:$I$30</definedName>
    <definedName name="배관자재중량" localSheetId="12">#REF!</definedName>
    <definedName name="배관자재중량" localSheetId="14">#REF!</definedName>
    <definedName name="배관자재중량" localSheetId="13">#REF!</definedName>
    <definedName name="배관자재중량" localSheetId="19">#REF!</definedName>
    <definedName name="배관자재중량" localSheetId="15">#REF!</definedName>
    <definedName name="배관자재중량" localSheetId="17">#REF!</definedName>
    <definedName name="배관자재중량" localSheetId="16">#REF!</definedName>
    <definedName name="배관자재중량" localSheetId="18">#REF!</definedName>
    <definedName name="배관자재중량">#REF!</definedName>
    <definedName name="배노무비" localSheetId="12">#REF!</definedName>
    <definedName name="배노무비" localSheetId="14">#REF!</definedName>
    <definedName name="배노무비" localSheetId="13">#REF!</definedName>
    <definedName name="배노무비" localSheetId="19">#REF!</definedName>
    <definedName name="배노무비" localSheetId="15">#REF!</definedName>
    <definedName name="배노무비" localSheetId="17">#REF!</definedName>
    <definedName name="배노무비" localSheetId="16">#REF!</definedName>
    <definedName name="배노무비" localSheetId="18">#REF!</definedName>
    <definedName name="배노무비">#REF!</definedName>
    <definedName name="배롱나무" localSheetId="12">#REF!</definedName>
    <definedName name="배롱나무" localSheetId="14">#REF!</definedName>
    <definedName name="배롱나무" localSheetId="13">#REF!</definedName>
    <definedName name="배롱나무" localSheetId="19">#REF!</definedName>
    <definedName name="배롱나무" localSheetId="15">#REF!</definedName>
    <definedName name="배롱나무" localSheetId="17">#REF!</definedName>
    <definedName name="배롱나무" localSheetId="16">#REF!</definedName>
    <definedName name="배롱나무" localSheetId="18">#REF!</definedName>
    <definedName name="배롱나무">#REF!</definedName>
    <definedName name="배롱나무H2.5xR7">#REF!</definedName>
    <definedName name="배롱나무H3.5xR20">#REF!</definedName>
    <definedName name="배수" localSheetId="12">BlankMacro1</definedName>
    <definedName name="배수" localSheetId="14">BlankMacro1</definedName>
    <definedName name="배수" localSheetId="13">BlankMacro1</definedName>
    <definedName name="배수" localSheetId="20">BlankMacro1</definedName>
    <definedName name="배수" localSheetId="19">BlankMacro1</definedName>
    <definedName name="배수" localSheetId="15">BlankMacro1</definedName>
    <definedName name="배수" localSheetId="17">BlankMacro1</definedName>
    <definedName name="배수" localSheetId="16">BlankMacro1</definedName>
    <definedName name="배수" localSheetId="18">BlankMacro1</definedName>
    <definedName name="배수" localSheetId="4">BlankMacro1</definedName>
    <definedName name="배수">BlankMacro1</definedName>
    <definedName name="배수공수량집계" localSheetId="12" hidden="1">{"'산출근거'!$B$4:$D$8"}</definedName>
    <definedName name="배수공수량집계" localSheetId="14" hidden="1">{"'산출근거'!$B$4:$D$8"}</definedName>
    <definedName name="배수공수량집계" localSheetId="13" hidden="1">{"'산출근거'!$B$4:$D$8"}</definedName>
    <definedName name="배수공수량집계" localSheetId="20" hidden="1">{"'산출근거'!$B$4:$D$8"}</definedName>
    <definedName name="배수공수량집계" localSheetId="22" hidden="1">{"'산출근거'!$B$4:$D$8"}</definedName>
    <definedName name="배수공수량집계" localSheetId="25" hidden="1">{"'산출근거'!$B$4:$D$8"}</definedName>
    <definedName name="배수공수량집계" localSheetId="19" hidden="1">{"'산출근거'!$B$4:$D$8"}</definedName>
    <definedName name="배수공수량집계" localSheetId="15" hidden="1">{"'산출근거'!$B$4:$D$8"}</definedName>
    <definedName name="배수공수량집계" localSheetId="17" hidden="1">{"'산출근거'!$B$4:$D$8"}</definedName>
    <definedName name="배수공수량집계" localSheetId="16" hidden="1">{"'산출근거'!$B$4:$D$8"}</definedName>
    <definedName name="배수공수량집계" localSheetId="18" hidden="1">{"'산출근거'!$B$4:$D$8"}</definedName>
    <definedName name="배수공수량집계" localSheetId="4" hidden="1">{"'산출근거'!$B$4:$D$8"}</definedName>
    <definedName name="배수공수량집계" hidden="1">{"'산출근거'!$B$4:$D$8"}</definedName>
    <definedName name="배수공수량집계표">#REF!</definedName>
    <definedName name="배수공집계">#REF!</definedName>
    <definedName name="배수관">#REF!</definedName>
    <definedName name="배수관날개벽">#REF!</definedName>
    <definedName name="배수구조물공총재">#REF!</definedName>
    <definedName name="배수구조물토공">#REF!</definedName>
    <definedName name="배수로총집계" localSheetId="20" hidden="1">{"'중기작업1'!$A$1:$V$18"}</definedName>
    <definedName name="배수로총집계" localSheetId="4" hidden="1">{"'중기작업1'!$A$1:$V$18"}</definedName>
    <definedName name="배수로총집계" hidden="1">{"'중기작업1'!$A$1:$V$18"}</definedName>
    <definedName name="배수파이프설치35mm">#REF!</definedName>
    <definedName name="배수파이프설치50mm">#REF!</definedName>
    <definedName name="배재료비">#REF!</definedName>
    <definedName name="배전전공001">#REF!</definedName>
    <definedName name="배전전공002">#REF!</definedName>
    <definedName name="배전전공011">#REF!</definedName>
    <definedName name="배전전공982">#REF!</definedName>
    <definedName name="배전전공991">#REF!</definedName>
    <definedName name="배전전공992">#REF!</definedName>
    <definedName name="배전활선전공001">#REF!</definedName>
    <definedName name="배전활선전공002">#REF!</definedName>
    <definedName name="배전활선전공011">#REF!</definedName>
    <definedName name="배전활선전공982">#REF!</definedName>
    <definedName name="배전활선전공991">#REF!</definedName>
    <definedName name="배전활선전공992">#REF!</definedName>
    <definedName name="백관100">#REF!</definedName>
    <definedName name="백관125">#REF!</definedName>
    <definedName name="백관32">#REF!</definedName>
    <definedName name="백관50">#REF!</definedName>
    <definedName name="백관80">#REF!</definedName>
    <definedName name="백신" localSheetId="20" hidden="1">{#N/A,#N/A,FALSE,"현장 NCR 분석";#N/A,#N/A,FALSE,"현장품질감사";#N/A,#N/A,FALSE,"현장품질감사"}</definedName>
    <definedName name="백신" localSheetId="4" hidden="1">{#N/A,#N/A,FALSE,"현장 NCR 분석";#N/A,#N/A,FALSE,"현장품질감사";#N/A,#N/A,FALSE,"현장품질감사"}</definedName>
    <definedName name="백신" hidden="1">{#N/A,#N/A,FALSE,"현장 NCR 분석";#N/A,#N/A,FALSE,"현장품질감사";#N/A,#N/A,FALSE,"현장품질감사"}</definedName>
    <definedName name="백지" localSheetId="20" hidden="1">{#N/A,#N/A,FALSE,"현장 NCR 분석";#N/A,#N/A,FALSE,"현장품질감사";#N/A,#N/A,FALSE,"현장품질감사"}</definedName>
    <definedName name="백지" localSheetId="4" hidden="1">{#N/A,#N/A,FALSE,"현장 NCR 분석";#N/A,#N/A,FALSE,"현장품질감사";#N/A,#N/A,FALSE,"현장품질감사"}</definedName>
    <definedName name="백지" hidden="1">{#N/A,#N/A,FALSE,"현장 NCR 분석";#N/A,#N/A,FALSE,"현장품질감사";#N/A,#N/A,FALSE,"현장품질감사"}</definedName>
    <definedName name="백철쭉H0.3" localSheetId="12">#REF!</definedName>
    <definedName name="백철쭉H0.3" localSheetId="14">#REF!</definedName>
    <definedName name="백철쭉H0.3" localSheetId="13">#REF!</definedName>
    <definedName name="백철쭉H0.3" localSheetId="19">#REF!</definedName>
    <definedName name="백철쭉H0.3" localSheetId="15">#REF!</definedName>
    <definedName name="백철쭉H0.3" localSheetId="17">#REF!</definedName>
    <definedName name="백철쭉H0.3" localSheetId="16">#REF!</definedName>
    <definedName name="백철쭉H0.3" localSheetId="18">#REF!</definedName>
    <definedName name="백철쭉H0.3">#REF!</definedName>
    <definedName name="백호우BH07" localSheetId="12">#REF!</definedName>
    <definedName name="백호우BH07" localSheetId="14">#REF!</definedName>
    <definedName name="백호우BH07" localSheetId="13">#REF!</definedName>
    <definedName name="백호우BH07" localSheetId="19">#REF!</definedName>
    <definedName name="백호우BH07" localSheetId="15">#REF!</definedName>
    <definedName name="백호우BH07" localSheetId="17">#REF!</definedName>
    <definedName name="백호우BH07" localSheetId="16">#REF!</definedName>
    <definedName name="백호우BH07" localSheetId="18">#REF!</definedName>
    <definedName name="백호우BH07">#REF!</definedName>
    <definedName name="백호티스0.2" localSheetId="12">#REF!</definedName>
    <definedName name="백호티스0.2" localSheetId="14">#REF!</definedName>
    <definedName name="백호티스0.2" localSheetId="13">#REF!</definedName>
    <definedName name="백호티스0.2" localSheetId="19">#REF!</definedName>
    <definedName name="백호티스0.2" localSheetId="15">#REF!</definedName>
    <definedName name="백호티스0.2" localSheetId="17">#REF!</definedName>
    <definedName name="백호티스0.2" localSheetId="16">#REF!</definedName>
    <definedName name="백호티스0.2" localSheetId="18">#REF!</definedName>
    <definedName name="백호티스0.2">#REF!</definedName>
    <definedName name="백호티스0.7">#REF!</definedName>
    <definedName name="백호티스1.0">#REF!</definedName>
    <definedName name="번들1호">#REF!</definedName>
    <definedName name="번들2호">#REF!</definedName>
    <definedName name="번들3호">#REF!</definedName>
    <definedName name="번호">#REF!</definedName>
    <definedName name="벌목공011">#REF!</definedName>
    <definedName name="벌목부001">#REF!</definedName>
    <definedName name="벌목부002">#REF!</definedName>
    <definedName name="벌목부982">#REF!</definedName>
    <definedName name="벌목부991">#REF!</definedName>
    <definedName name="벌목부992">#REF!</definedName>
    <definedName name="벌목야장" hidden="1">0</definedName>
    <definedName name="벽_돌__블_럭__제_작_공">#REF!</definedName>
    <definedName name="벽돌">#REF!</definedName>
    <definedName name="벽돌_블럭_제작공011">#REF!</definedName>
    <definedName name="벽돌_블록_제작공001">#REF!</definedName>
    <definedName name="벽돌_블록_제작공002">#REF!</definedName>
    <definedName name="벽돌_블록_제작공982">#REF!</definedName>
    <definedName name="벽돌_블록_제작공991">#REF!</definedName>
    <definedName name="벽돌_블록_제작공992">#REF!</definedName>
    <definedName name="벽돌공_치장">#REF!</definedName>
    <definedName name="벽두께">#REF!</definedName>
    <definedName name="벽체" localSheetId="20" hidden="1">{#N/A,#N/A,FALSE,"혼합골재"}</definedName>
    <definedName name="벽체" localSheetId="4" hidden="1">{#N/A,#N/A,FALSE,"혼합골재"}</definedName>
    <definedName name="벽체" hidden="1">{#N/A,#N/A,FALSE,"혼합골재"}</definedName>
    <definedName name="변경_기초정산집계" hidden="1">#REF!</definedName>
    <definedName name="변경단가" localSheetId="12" hidden="1">{#N/A,#N/A,FALSE,"포장단가"}</definedName>
    <definedName name="변경단가" localSheetId="14" hidden="1">{#N/A,#N/A,FALSE,"포장단가"}</definedName>
    <definedName name="변경단가" localSheetId="13" hidden="1">{#N/A,#N/A,FALSE,"포장단가"}</definedName>
    <definedName name="변경단가" localSheetId="20" hidden="1">{#N/A,#N/A,FALSE,"포장단가"}</definedName>
    <definedName name="변경단가" localSheetId="22" hidden="1">{#N/A,#N/A,FALSE,"포장단가"}</definedName>
    <definedName name="변경단가" localSheetId="25" hidden="1">{#N/A,#N/A,FALSE,"포장단가"}</definedName>
    <definedName name="변경단가" localSheetId="19" hidden="1">{#N/A,#N/A,FALSE,"포장단가"}</definedName>
    <definedName name="변경단가" localSheetId="15" hidden="1">{#N/A,#N/A,FALSE,"포장단가"}</definedName>
    <definedName name="변경단가" localSheetId="17" hidden="1">{#N/A,#N/A,FALSE,"포장단가"}</definedName>
    <definedName name="변경단가" localSheetId="16" hidden="1">{#N/A,#N/A,FALSE,"포장단가"}</definedName>
    <definedName name="변경단가" localSheetId="18" hidden="1">{#N/A,#N/A,FALSE,"포장단가"}</definedName>
    <definedName name="변경단가" localSheetId="4" hidden="1">{#N/A,#N/A,FALSE,"포장단가"}</definedName>
    <definedName name="변경단가" hidden="1">{#N/A,#N/A,FALSE,"포장단가"}</definedName>
    <definedName name="변경석축" localSheetId="20" hidden="1">{#N/A,#N/A,FALSE,"현장 NCR 분석";#N/A,#N/A,FALSE,"현장품질감사";#N/A,#N/A,FALSE,"현장품질감사"}</definedName>
    <definedName name="변경석축" localSheetId="4" hidden="1">{#N/A,#N/A,FALSE,"현장 NCR 분석";#N/A,#N/A,FALSE,"현장품질감사";#N/A,#N/A,FALSE,"현장품질감사"}</definedName>
    <definedName name="변경석축" hidden="1">{#N/A,#N/A,FALSE,"현장 NCR 분석";#N/A,#N/A,FALSE,"현장품질감사";#N/A,#N/A,FALSE,"현장품질감사"}</definedName>
    <definedName name="변경총괄" localSheetId="12">#REF!</definedName>
    <definedName name="변경총괄" localSheetId="14">#REF!</definedName>
    <definedName name="변경총괄" localSheetId="13">#REF!</definedName>
    <definedName name="변경총괄" localSheetId="19">#REF!</definedName>
    <definedName name="변경총괄" localSheetId="15">#REF!</definedName>
    <definedName name="변경총괄" localSheetId="17">#REF!</definedName>
    <definedName name="변경총괄" localSheetId="16">#REF!</definedName>
    <definedName name="변경총괄" localSheetId="18">#REF!</definedName>
    <definedName name="변경총괄">#REF!</definedName>
    <definedName name="변압기품"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변압기품셈" hidden="1">#REF!</definedName>
    <definedName name="변전전공001" localSheetId="12">#REF!</definedName>
    <definedName name="변전전공001" localSheetId="14">#REF!</definedName>
    <definedName name="변전전공001" localSheetId="13">#REF!</definedName>
    <definedName name="변전전공001" localSheetId="19">#REF!</definedName>
    <definedName name="변전전공001" localSheetId="15">#REF!</definedName>
    <definedName name="변전전공001" localSheetId="17">#REF!</definedName>
    <definedName name="변전전공001" localSheetId="16">#REF!</definedName>
    <definedName name="변전전공001" localSheetId="18">#REF!</definedName>
    <definedName name="변전전공001">#REF!</definedName>
    <definedName name="변전전공002" localSheetId="12">#REF!</definedName>
    <definedName name="변전전공002" localSheetId="14">#REF!</definedName>
    <definedName name="변전전공002" localSheetId="13">#REF!</definedName>
    <definedName name="변전전공002" localSheetId="19">#REF!</definedName>
    <definedName name="변전전공002">#REF!</definedName>
    <definedName name="변전전공011">#REF!</definedName>
    <definedName name="변전전공982">#REF!</definedName>
    <definedName name="변전전공991">#REF!</definedName>
    <definedName name="변전전공992">#REF!</definedName>
    <definedName name="별책2" localSheetId="12">BlankMacro1</definedName>
    <definedName name="별책2" localSheetId="14">BlankMacro1</definedName>
    <definedName name="별책2" localSheetId="13">BlankMacro1</definedName>
    <definedName name="별책2" localSheetId="20">BlankMacro1</definedName>
    <definedName name="별책2" localSheetId="19">BlankMacro1</definedName>
    <definedName name="별책2" localSheetId="15">BlankMacro1</definedName>
    <definedName name="별책2" localSheetId="17">BlankMacro1</definedName>
    <definedName name="별책2" localSheetId="16">BlankMacro1</definedName>
    <definedName name="별책2" localSheetId="18">BlankMacro1</definedName>
    <definedName name="별책2" localSheetId="4">BlankMacro1</definedName>
    <definedName name="별책2">BlankMacro1</definedName>
    <definedName name="별표총2" localSheetId="20" hidden="1">{#N/A,#N/A,FALSE,"현장 NCR 분석";#N/A,#N/A,FALSE,"현장품질감사";#N/A,#N/A,FALSE,"현장품질감사"}</definedName>
    <definedName name="별표총2" localSheetId="4" hidden="1">{#N/A,#N/A,FALSE,"현장 NCR 분석";#N/A,#N/A,FALSE,"현장품질감사";#N/A,#N/A,FALSE,"현장품질감사"}</definedName>
    <definedName name="별표총2" hidden="1">{#N/A,#N/A,FALSE,"현장 NCR 분석";#N/A,#N/A,FALSE,"현장품질감사";#N/A,#N/A,FALSE,"현장품질감사"}</definedName>
    <definedName name="볏짚거적" localSheetId="12">#REF!</definedName>
    <definedName name="볏짚거적" localSheetId="14">#REF!</definedName>
    <definedName name="볏짚거적" localSheetId="13">#REF!</definedName>
    <definedName name="볏짚거적" localSheetId="20">#REF!</definedName>
    <definedName name="볏짚거적" localSheetId="19">#REF!</definedName>
    <definedName name="볏짚거적" localSheetId="15">#REF!</definedName>
    <definedName name="볏짚거적" localSheetId="17">#REF!</definedName>
    <definedName name="볏짚거적" localSheetId="16">#REF!</definedName>
    <definedName name="볏짚거적" localSheetId="18">#REF!</definedName>
    <definedName name="볏짚거적">#REF!</definedName>
    <definedName name="보" localSheetId="20">#REF!</definedName>
    <definedName name="보" localSheetId="15">#REF!</definedName>
    <definedName name="보" localSheetId="17">#REF!</definedName>
    <definedName name="보" localSheetId="16">#REF!</definedName>
    <definedName name="보" localSheetId="18">#REF!</definedName>
    <definedName name="보">#REF!</definedName>
    <definedName name="보기1" hidden="1">#REF!</definedName>
    <definedName name="보도폐기물" localSheetId="20">#REF!</definedName>
    <definedName name="보도폐기물" localSheetId="15">#REF!</definedName>
    <definedName name="보도폐기물" localSheetId="17">#REF!</definedName>
    <definedName name="보도폐기물" localSheetId="16">#REF!</definedName>
    <definedName name="보도폐기물" localSheetId="18">#REF!</definedName>
    <definedName name="보도폐기물">#REF!</definedName>
    <definedName name="보링" localSheetId="20" hidden="1">{#N/A,#N/A,FALSE,"포장2"}</definedName>
    <definedName name="보링" localSheetId="4" hidden="1">{#N/A,#N/A,FALSE,"포장2"}</definedName>
    <definedName name="보링" hidden="1">{#N/A,#N/A,FALSE,"포장2"}</definedName>
    <definedName name="보링공_지질조사001" localSheetId="12">#REF!</definedName>
    <definedName name="보링공_지질조사001" localSheetId="14">#REF!</definedName>
    <definedName name="보링공_지질조사001" localSheetId="13">#REF!</definedName>
    <definedName name="보링공_지질조사001" localSheetId="19">#REF!</definedName>
    <definedName name="보링공_지질조사001" localSheetId="15">#REF!</definedName>
    <definedName name="보링공_지질조사001" localSheetId="17">#REF!</definedName>
    <definedName name="보링공_지질조사001" localSheetId="16">#REF!</definedName>
    <definedName name="보링공_지질조사001" localSheetId="18">#REF!</definedName>
    <definedName name="보링공_지질조사001">#REF!</definedName>
    <definedName name="보링공_지질조사002" localSheetId="12">#REF!</definedName>
    <definedName name="보링공_지질조사002" localSheetId="14">#REF!</definedName>
    <definedName name="보링공_지질조사002" localSheetId="13">#REF!</definedName>
    <definedName name="보링공_지질조사002" localSheetId="19">#REF!</definedName>
    <definedName name="보링공_지질조사002" localSheetId="15">#REF!</definedName>
    <definedName name="보링공_지질조사002" localSheetId="17">#REF!</definedName>
    <definedName name="보링공_지질조사002" localSheetId="16">#REF!</definedName>
    <definedName name="보링공_지질조사002" localSheetId="18">#REF!</definedName>
    <definedName name="보링공_지질조사002">#REF!</definedName>
    <definedName name="보링공_지질조사011" localSheetId="12">#REF!</definedName>
    <definedName name="보링공_지질조사011" localSheetId="14">#REF!</definedName>
    <definedName name="보링공_지질조사011" localSheetId="13">#REF!</definedName>
    <definedName name="보링공_지질조사011" localSheetId="19">#REF!</definedName>
    <definedName name="보링공_지질조사011" localSheetId="15">#REF!</definedName>
    <definedName name="보링공_지질조사011" localSheetId="17">#REF!</definedName>
    <definedName name="보링공_지질조사011" localSheetId="16">#REF!</definedName>
    <definedName name="보링공_지질조사011" localSheetId="18">#REF!</definedName>
    <definedName name="보링공_지질조사011">#REF!</definedName>
    <definedName name="보링공_지질조사982">#REF!</definedName>
    <definedName name="보링공_지질조사991">#REF!</definedName>
    <definedName name="보링공_지질조사992">#REF!</definedName>
    <definedName name="보안공001">#REF!</definedName>
    <definedName name="보안공002">#REF!</definedName>
    <definedName name="보안공011">#REF!</definedName>
    <definedName name="보안공982">#REF!</definedName>
    <definedName name="보안공991">#REF!</definedName>
    <definedName name="보안공992">#REF!</definedName>
    <definedName name="보온공001">#REF!</definedName>
    <definedName name="보온공002">#REF!</definedName>
    <definedName name="보온공011">#REF!</definedName>
    <definedName name="보온공982">#REF!</definedName>
    <definedName name="보온공991">#REF!</definedName>
    <definedName name="보온공992">#REF!</definedName>
    <definedName name="보인">#REF!</definedName>
    <definedName name="보일러공001">#REF!</definedName>
    <definedName name="보일러공002">#REF!</definedName>
    <definedName name="보일러공011">#REF!</definedName>
    <definedName name="보일러공982">#REF!</definedName>
    <definedName name="보일러공991">#REF!</definedName>
    <definedName name="보일러공992">#REF!</definedName>
    <definedName name="보조30경" localSheetId="12">#REF!</definedName>
    <definedName name="보조30경" localSheetId="14">#REF!</definedName>
    <definedName name="보조30경" localSheetId="13">#REF!</definedName>
    <definedName name="보조30경" localSheetId="19">#REF!</definedName>
    <definedName name="보조30경">[38]관급자재대!#REF!</definedName>
    <definedName name="보조30노" localSheetId="12">#REF!</definedName>
    <definedName name="보조30노" localSheetId="14">#REF!</definedName>
    <definedName name="보조30노" localSheetId="13">#REF!</definedName>
    <definedName name="보조30노" localSheetId="19">#REF!</definedName>
    <definedName name="보조30노">[38]관급자재대!#REF!</definedName>
    <definedName name="보조30재" localSheetId="12">#REF!</definedName>
    <definedName name="보조30재" localSheetId="14">#REF!</definedName>
    <definedName name="보조30재" localSheetId="13">#REF!</definedName>
    <definedName name="보조30재" localSheetId="19">#REF!</definedName>
    <definedName name="보조30재">[38]관급자재대!#REF!</definedName>
    <definedName name="보조기층" localSheetId="12">#REF!</definedName>
    <definedName name="보조기층" localSheetId="14">#REF!</definedName>
    <definedName name="보조기층" localSheetId="13">#REF!</definedName>
    <definedName name="보조기층" localSheetId="20">#REF!</definedName>
    <definedName name="보조기층" localSheetId="19">#REF!</definedName>
    <definedName name="보조기층" localSheetId="15">#REF!</definedName>
    <definedName name="보조기층" localSheetId="17">#REF!</definedName>
    <definedName name="보조기층" localSheetId="16">#REF!</definedName>
    <definedName name="보조기층" localSheetId="18">#REF!</definedName>
    <definedName name="보조기층">#REF!</definedName>
    <definedName name="보조기층ㄹ" localSheetId="20">#REF!</definedName>
    <definedName name="보조기층ㄹ" localSheetId="15">#REF!</definedName>
    <definedName name="보조기층ㄹ" localSheetId="17">#REF!</definedName>
    <definedName name="보조기층ㄹ" localSheetId="16">#REF!</definedName>
    <definedName name="보조기층ㄹ" localSheetId="18">#REF!</definedName>
    <definedName name="보조기층ㄹ">#REF!</definedName>
    <definedName name="보충" hidden="1">#REF!</definedName>
    <definedName name="보통">37483</definedName>
    <definedName name="보통마감" localSheetId="20">#REF!</definedName>
    <definedName name="보통마감" localSheetId="15">#REF!</definedName>
    <definedName name="보통마감" localSheetId="17">#REF!</definedName>
    <definedName name="보통마감" localSheetId="16">#REF!</definedName>
    <definedName name="보통마감" localSheetId="18">#REF!</definedName>
    <definedName name="보통마감">#REF!</definedName>
    <definedName name="보통선원001" localSheetId="12">#REF!</definedName>
    <definedName name="보통선원001" localSheetId="14">#REF!</definedName>
    <definedName name="보통선원001" localSheetId="13">#REF!</definedName>
    <definedName name="보통선원001" localSheetId="19">#REF!</definedName>
    <definedName name="보통선원001" localSheetId="15">#REF!</definedName>
    <definedName name="보통선원001" localSheetId="17">#REF!</definedName>
    <definedName name="보통선원001" localSheetId="16">#REF!</definedName>
    <definedName name="보통선원001" localSheetId="18">#REF!</definedName>
    <definedName name="보통선원001">#REF!</definedName>
    <definedName name="보통선원002" localSheetId="15">#REF!</definedName>
    <definedName name="보통선원002" localSheetId="17">#REF!</definedName>
    <definedName name="보통선원002" localSheetId="16">#REF!</definedName>
    <definedName name="보통선원002" localSheetId="18">#REF!</definedName>
    <definedName name="보통선원002">#REF!</definedName>
    <definedName name="보통선원011">#REF!</definedName>
    <definedName name="보통선원982">#REF!</definedName>
    <definedName name="보통선원991">#REF!</definedName>
    <definedName name="보통선원992">#REF!</definedName>
    <definedName name="보통인부" localSheetId="12">#REF!</definedName>
    <definedName name="보통인부" localSheetId="14">#REF!</definedName>
    <definedName name="보통인부" localSheetId="13">#REF!</definedName>
    <definedName name="보통인부" localSheetId="19">#REF!</definedName>
    <definedName name="보통인부">[44]데이타!$E$659</definedName>
    <definedName name="보통인부001" localSheetId="12">#REF!</definedName>
    <definedName name="보통인부001" localSheetId="14">#REF!</definedName>
    <definedName name="보통인부001" localSheetId="13">#REF!</definedName>
    <definedName name="보통인부001" localSheetId="20">#REF!</definedName>
    <definedName name="보통인부001" localSheetId="19">#REF!</definedName>
    <definedName name="보통인부001" localSheetId="15">#REF!</definedName>
    <definedName name="보통인부001" localSheetId="17">#REF!</definedName>
    <definedName name="보통인부001" localSheetId="16">#REF!</definedName>
    <definedName name="보통인부001" localSheetId="18">#REF!</definedName>
    <definedName name="보통인부001">#REF!</definedName>
    <definedName name="보통인부002" localSheetId="20">#REF!</definedName>
    <definedName name="보통인부002" localSheetId="15">#REF!</definedName>
    <definedName name="보통인부002" localSheetId="17">#REF!</definedName>
    <definedName name="보통인부002" localSheetId="16">#REF!</definedName>
    <definedName name="보통인부002" localSheetId="18">#REF!</definedName>
    <definedName name="보통인부002">#REF!</definedName>
    <definedName name="보통인부011" localSheetId="20">#REF!</definedName>
    <definedName name="보통인부011" localSheetId="15">#REF!</definedName>
    <definedName name="보통인부011" localSheetId="17">#REF!</definedName>
    <definedName name="보통인부011" localSheetId="16">#REF!</definedName>
    <definedName name="보통인부011" localSheetId="18">#REF!</definedName>
    <definedName name="보통인부011">#REF!</definedName>
    <definedName name="보통인부982">#REF!</definedName>
    <definedName name="보통인부991">#REF!</definedName>
    <definedName name="보통인부992">#REF!</definedName>
    <definedName name="보통인부B10" localSheetId="12">#REF!</definedName>
    <definedName name="보통인부B10" localSheetId="14">#REF!</definedName>
    <definedName name="보통인부B10" localSheetId="13">#REF!</definedName>
    <definedName name="보통인부B10" localSheetId="19">#REF!</definedName>
    <definedName name="보통인부B10">[35]식재인부!$C$24</definedName>
    <definedName name="보통인부B4이하" localSheetId="12">#REF!</definedName>
    <definedName name="보통인부B4이하" localSheetId="14">#REF!</definedName>
    <definedName name="보통인부B4이하" localSheetId="13">#REF!</definedName>
    <definedName name="보통인부B4이하" localSheetId="19">#REF!</definedName>
    <definedName name="보통인부B4이하">[35]식재인부!$C$18</definedName>
    <definedName name="보통인부B5" localSheetId="12">#REF!</definedName>
    <definedName name="보통인부B5" localSheetId="14">#REF!</definedName>
    <definedName name="보통인부B5" localSheetId="13">#REF!</definedName>
    <definedName name="보통인부B5" localSheetId="19">#REF!</definedName>
    <definedName name="보통인부B5">[35]식재인부!$C$19</definedName>
    <definedName name="보통인부B6" localSheetId="12">#REF!</definedName>
    <definedName name="보통인부B6" localSheetId="14">#REF!</definedName>
    <definedName name="보통인부B6" localSheetId="13">#REF!</definedName>
    <definedName name="보통인부B6" localSheetId="19">#REF!</definedName>
    <definedName name="보통인부B6">[35]식재인부!$C$20</definedName>
    <definedName name="보통인부B8" localSheetId="12">#REF!</definedName>
    <definedName name="보통인부B8" localSheetId="14">#REF!</definedName>
    <definedName name="보통인부B8" localSheetId="13">#REF!</definedName>
    <definedName name="보통인부B8" localSheetId="19">#REF!</definedName>
    <definedName name="보통인부B8">[35]식재인부!$C$22</definedName>
    <definedName name="보통인부R10" localSheetId="12">#REF!</definedName>
    <definedName name="보통인부R10" localSheetId="14">#REF!</definedName>
    <definedName name="보통인부R10" localSheetId="13">#REF!</definedName>
    <definedName name="보통인부R10" localSheetId="19">#REF!</definedName>
    <definedName name="보통인부R10">[35]식재인부!$C$54</definedName>
    <definedName name="보통인부R12" localSheetId="12">#REF!</definedName>
    <definedName name="보통인부R12" localSheetId="14">#REF!</definedName>
    <definedName name="보통인부R12" localSheetId="13">#REF!</definedName>
    <definedName name="보통인부R12" localSheetId="19">#REF!</definedName>
    <definedName name="보통인부R12">[35]식재인부!$C$56</definedName>
    <definedName name="보통인부R15" localSheetId="12">#REF!</definedName>
    <definedName name="보통인부R15" localSheetId="14">#REF!</definedName>
    <definedName name="보통인부R15" localSheetId="13">#REF!</definedName>
    <definedName name="보통인부R15" localSheetId="19">#REF!</definedName>
    <definedName name="보통인부R15">[35]식재인부!$C$59</definedName>
    <definedName name="보통인부R4이하" localSheetId="12">#REF!</definedName>
    <definedName name="보통인부R4이하" localSheetId="14">#REF!</definedName>
    <definedName name="보통인부R4이하" localSheetId="13">#REF!</definedName>
    <definedName name="보통인부R4이하" localSheetId="19">#REF!</definedName>
    <definedName name="보통인부R4이하">[35]식재인부!$C$48</definedName>
    <definedName name="보통인부R5" localSheetId="12">#REF!</definedName>
    <definedName name="보통인부R5" localSheetId="14">#REF!</definedName>
    <definedName name="보통인부R5" localSheetId="13">#REF!</definedName>
    <definedName name="보통인부R5" localSheetId="19">#REF!</definedName>
    <definedName name="보통인부R5">[35]식재인부!$C$49</definedName>
    <definedName name="보통인부R6" localSheetId="12">#REF!</definedName>
    <definedName name="보통인부R6" localSheetId="14">#REF!</definedName>
    <definedName name="보통인부R6" localSheetId="13">#REF!</definedName>
    <definedName name="보통인부R6" localSheetId="19">#REF!</definedName>
    <definedName name="보통인부R6">[35]식재인부!$C$50</definedName>
    <definedName name="보통인부R7" localSheetId="12">#REF!</definedName>
    <definedName name="보통인부R7" localSheetId="14">#REF!</definedName>
    <definedName name="보통인부R7" localSheetId="13">#REF!</definedName>
    <definedName name="보통인부R7" localSheetId="19">#REF!</definedName>
    <definedName name="보통인부R7">[35]식재인부!$C$51</definedName>
    <definedName name="보통인부R8" localSheetId="12">#REF!</definedName>
    <definedName name="보통인부R8" localSheetId="14">#REF!</definedName>
    <definedName name="보통인부R8" localSheetId="13">#REF!</definedName>
    <definedName name="보통인부R8" localSheetId="19">#REF!</definedName>
    <definedName name="보통인부R8">[35]식재인부!$C$52</definedName>
    <definedName name="복구계획도2" localSheetId="20" hidden="1">{#N/A,#N/A,FALSE,"현장 NCR 분석";#N/A,#N/A,FALSE,"현장품질감사";#N/A,#N/A,FALSE,"현장품질감사"}</definedName>
    <definedName name="복구계획도2" localSheetId="4" hidden="1">{#N/A,#N/A,FALSE,"현장 NCR 분석";#N/A,#N/A,FALSE,"현장품질감사";#N/A,#N/A,FALSE,"현장품질감사"}</definedName>
    <definedName name="복구계획도2" hidden="1">{#N/A,#N/A,FALSE,"현장 NCR 분석";#N/A,#N/A,FALSE,"현장품질감사";#N/A,#N/A,FALSE,"현장품질감사"}</definedName>
    <definedName name="복구물량" localSheetId="20" hidden="1">{#N/A,#N/A,FALSE,"현장 NCR 분석";#N/A,#N/A,FALSE,"현장품질감사";#N/A,#N/A,FALSE,"현장품질감사"}</definedName>
    <definedName name="복구물량" localSheetId="4" hidden="1">{#N/A,#N/A,FALSE,"현장 NCR 분석";#N/A,#N/A,FALSE,"현장품질감사";#N/A,#N/A,FALSE,"현장품질감사"}</definedName>
    <definedName name="복구물량" hidden="1">{#N/A,#N/A,FALSE,"현장 NCR 분석";#N/A,#N/A,FALSE,"현장품질감사";#N/A,#N/A,FALSE,"현장품질감사"}</definedName>
    <definedName name="복구집게" hidden="1">#REF!</definedName>
    <definedName name="복통경비" localSheetId="12">#REF!</definedName>
    <definedName name="복통경비" localSheetId="14">#REF!</definedName>
    <definedName name="복통경비" localSheetId="13">#REF!</definedName>
    <definedName name="복통경비" localSheetId="20">#REF!</definedName>
    <definedName name="복통경비" localSheetId="19">#REF!</definedName>
    <definedName name="복통경비" localSheetId="15">#REF!</definedName>
    <definedName name="복통경비" localSheetId="17">#REF!</definedName>
    <definedName name="복통경비" localSheetId="16">#REF!</definedName>
    <definedName name="복통경비" localSheetId="18">#REF!</definedName>
    <definedName name="복통경비">#REF!</definedName>
    <definedName name="복통노무비" localSheetId="20">#REF!</definedName>
    <definedName name="복통노무비" localSheetId="15">#REF!</definedName>
    <definedName name="복통노무비" localSheetId="17">#REF!</definedName>
    <definedName name="복통노무비" localSheetId="16">#REF!</definedName>
    <definedName name="복통노무비" localSheetId="18">#REF!</definedName>
    <definedName name="복통노무비">#REF!</definedName>
    <definedName name="복통재료비" localSheetId="20">#REF!</definedName>
    <definedName name="복통재료비" localSheetId="15">#REF!</definedName>
    <definedName name="복통재료비" localSheetId="17">#REF!</definedName>
    <definedName name="복통재료비" localSheetId="16">#REF!</definedName>
    <definedName name="복통재료비" localSheetId="18">#REF!</definedName>
    <definedName name="복통재료비">#REF!</definedName>
    <definedName name="본선거리">#REF!</definedName>
    <definedName name="본선연장">#REF!</definedName>
    <definedName name="본선차도폭">#REF!</definedName>
    <definedName name="본선포장">#REF!</definedName>
    <definedName name="본제당경비">#REF!</definedName>
    <definedName name="본제당노무비">#REF!</definedName>
    <definedName name="본제당재료비">#REF!</definedName>
    <definedName name="볼트">#REF!</definedName>
    <definedName name="봉등비교" localSheetId="20" hidden="1">{#N/A,#N/A,FALSE,"CCTV"}</definedName>
    <definedName name="봉등비교" localSheetId="4" hidden="1">{#N/A,#N/A,FALSE,"CCTV"}</definedName>
    <definedName name="봉등비교" hidden="1">{#N/A,#N/A,FALSE,"CCTV"}</definedName>
    <definedName name="부" localSheetId="12">BlankMacro1</definedName>
    <definedName name="부" localSheetId="14">BlankMacro1</definedName>
    <definedName name="부" localSheetId="13">BlankMacro1</definedName>
    <definedName name="부" localSheetId="20">BlankMacro1</definedName>
    <definedName name="부" localSheetId="19">BlankMacro1</definedName>
    <definedName name="부" localSheetId="15">BlankMacro1</definedName>
    <definedName name="부" localSheetId="17">BlankMacro1</definedName>
    <definedName name="부" localSheetId="16">BlankMacro1</definedName>
    <definedName name="부" localSheetId="18">BlankMacro1</definedName>
    <definedName name="부" localSheetId="4">BlankMacro1</definedName>
    <definedName name="부">BlankMacro1</definedName>
    <definedName name="부가11" localSheetId="12">#REF!</definedName>
    <definedName name="부가11" localSheetId="14">#REF!</definedName>
    <definedName name="부가11" localSheetId="13">#REF!</definedName>
    <definedName name="부가11" localSheetId="20">#REF!</definedName>
    <definedName name="부가11" localSheetId="19">#REF!</definedName>
    <definedName name="부가11" localSheetId="15">#REF!</definedName>
    <definedName name="부가11" localSheetId="17">#REF!</definedName>
    <definedName name="부가11" localSheetId="16">#REF!</definedName>
    <definedName name="부가11" localSheetId="18">#REF!</definedName>
    <definedName name="부가11">#REF!</definedName>
    <definedName name="부가가치세" localSheetId="20">#REF!</definedName>
    <definedName name="부가가치세" localSheetId="15">#REF!</definedName>
    <definedName name="부가가치세" localSheetId="17">#REF!</definedName>
    <definedName name="부가가치세" localSheetId="16">#REF!</definedName>
    <definedName name="부가가치세" localSheetId="18">#REF!</definedName>
    <definedName name="부가가치세">#REF!</definedName>
    <definedName name="부가가치세요율" localSheetId="20">#REF!</definedName>
    <definedName name="부가가치세요율" localSheetId="15">#REF!</definedName>
    <definedName name="부가가치세요율" localSheetId="17">#REF!</definedName>
    <definedName name="부가가치세요율" localSheetId="16">#REF!</definedName>
    <definedName name="부가가치세요율" localSheetId="18">#REF!</definedName>
    <definedName name="부가가치세요율">#REF!</definedName>
    <definedName name="부가가치세요율_변경">#REF!</definedName>
    <definedName name="부가세">#REF!</definedName>
    <definedName name="부대">#REF!</definedName>
    <definedName name="부대a" localSheetId="20" hidden="1">{#N/A,#N/A,FALSE,"골재소요량";#N/A,#N/A,FALSE,"골재소요량"}</definedName>
    <definedName name="부대a" localSheetId="4" hidden="1">{#N/A,#N/A,FALSE,"골재소요량";#N/A,#N/A,FALSE,"골재소요량"}</definedName>
    <definedName name="부대a" hidden="1">{#N/A,#N/A,FALSE,"골재소요량";#N/A,#N/A,FALSE,"골재소요량"}</definedName>
    <definedName name="부대갑지1" localSheetId="12">#REF!</definedName>
    <definedName name="부대갑지1" localSheetId="14">#REF!</definedName>
    <definedName name="부대갑지1" localSheetId="13">#REF!</definedName>
    <definedName name="부대갑지1" localSheetId="19">#REF!</definedName>
    <definedName name="부대갑지1" localSheetId="15">#REF!</definedName>
    <definedName name="부대갑지1" localSheetId="17">#REF!</definedName>
    <definedName name="부대갑지1" localSheetId="16">#REF!</definedName>
    <definedName name="부대갑지1" localSheetId="18">#REF!</definedName>
    <definedName name="부대갑지1">#REF!</definedName>
    <definedName name="부대건축2" hidden="1">#REF!</definedName>
    <definedName name="부대공1" localSheetId="12">#REF!</definedName>
    <definedName name="부대공1" localSheetId="14">#REF!</definedName>
    <definedName name="부대공1" localSheetId="13">#REF!</definedName>
    <definedName name="부대공1" localSheetId="19">#REF!</definedName>
    <definedName name="부대공1" localSheetId="15">#REF!</definedName>
    <definedName name="부대공1" localSheetId="17">#REF!</definedName>
    <definedName name="부대공1" localSheetId="16">#REF!</definedName>
    <definedName name="부대공1" localSheetId="18">#REF!</definedName>
    <definedName name="부대공1">#REF!</definedName>
    <definedName name="부대공사" localSheetId="20" hidden="1">#REF!</definedName>
    <definedName name="부대공사" localSheetId="22" hidden="1">#REF!</definedName>
    <definedName name="부대공사" localSheetId="25" hidden="1">#REF!</definedName>
    <definedName name="부대공사" localSheetId="10" hidden="1">#REF!</definedName>
    <definedName name="부대공사" localSheetId="8" hidden="1">#REF!</definedName>
    <definedName name="부대공사" localSheetId="4" hidden="1">#REF!</definedName>
    <definedName name="부대공사" hidden="1">#REF!</definedName>
    <definedName name="부대공집계표">#REF!</definedName>
    <definedName name="부대원가" localSheetId="20" hidden="1">{#N/A,#N/A,FALSE,"배수2"}</definedName>
    <definedName name="부대원가" localSheetId="4" hidden="1">{#N/A,#N/A,FALSE,"배수2"}</definedName>
    <definedName name="부대원가" hidden="1">{#N/A,#N/A,FALSE,"배수2"}</definedName>
    <definedName name="부대원본" localSheetId="20" hidden="1">{#N/A,#N/A,FALSE,"토공2"}</definedName>
    <definedName name="부대원본" localSheetId="15" hidden="1">{#N/A,#N/A,FALSE,"토공2"}</definedName>
    <definedName name="부대원본" localSheetId="17" hidden="1">{#N/A,#N/A,FALSE,"토공2"}</definedName>
    <definedName name="부대원본" localSheetId="16" hidden="1">{#N/A,#N/A,FALSE,"토공2"}</definedName>
    <definedName name="부대원본" localSheetId="18" hidden="1">{#N/A,#N/A,FALSE,"토공2"}</definedName>
    <definedName name="부대원본" localSheetId="4" hidden="1">{#N/A,#N/A,FALSE,"토공2"}</definedName>
    <definedName name="부대원본" hidden="1">{#N/A,#N/A,FALSE,"토공2"}</definedName>
    <definedName name="부대일위대가" localSheetId="12">#REF!</definedName>
    <definedName name="부대일위대가" localSheetId="14">#REF!</definedName>
    <definedName name="부대일위대가" localSheetId="13">#REF!</definedName>
    <definedName name="부대일위대가" localSheetId="19">#REF!</definedName>
    <definedName name="부대일위대가">#REF!</definedName>
    <definedName name="부대집" localSheetId="12">BlankMacro1</definedName>
    <definedName name="부대집" localSheetId="14">BlankMacro1</definedName>
    <definedName name="부대집" localSheetId="13">BlankMacro1</definedName>
    <definedName name="부대집" localSheetId="20">BlankMacro1</definedName>
    <definedName name="부대집" localSheetId="19">BlankMacro1</definedName>
    <definedName name="부대집" localSheetId="15">BlankMacro1</definedName>
    <definedName name="부대집" localSheetId="17">BlankMacro1</definedName>
    <definedName name="부대집" localSheetId="16">BlankMacro1</definedName>
    <definedName name="부대집" localSheetId="18">BlankMacro1</definedName>
    <definedName name="부대집" localSheetId="4">BlankMacro1</definedName>
    <definedName name="부대집">BlankMacro1</definedName>
    <definedName name="부손익" localSheetId="20" hidden="1">{#N/A,#N/A,FALSE,"현장 NCR 분석";#N/A,#N/A,FALSE,"현장품질감사";#N/A,#N/A,FALSE,"현장품질감사"}</definedName>
    <definedName name="부손익" localSheetId="4" hidden="1">{#N/A,#N/A,FALSE,"현장 NCR 분석";#N/A,#N/A,FALSE,"현장품질감사";#N/A,#N/A,FALSE,"현장품질감사"}</definedName>
    <definedName name="부손익" hidden="1">{#N/A,#N/A,FALSE,"현장 NCR 분석";#N/A,#N/A,FALSE,"현장품질감사";#N/A,#N/A,FALSE,"현장품질감사"}</definedName>
    <definedName name="부지복구논" localSheetId="20" hidden="1">{#N/A,#N/A,FALSE,"현장 NCR 분석";#N/A,#N/A,FALSE,"현장품질감사";#N/A,#N/A,FALSE,"현장품질감사"}</definedName>
    <definedName name="부지복구논" localSheetId="4" hidden="1">{#N/A,#N/A,FALSE,"현장 NCR 분석";#N/A,#N/A,FALSE,"현장품질감사";#N/A,#N/A,FALSE,"현장품질감사"}</definedName>
    <definedName name="부지복구논" hidden="1">{#N/A,#N/A,FALSE,"현장 NCR 분석";#N/A,#N/A,FALSE,"현장품질감사";#N/A,#N/A,FALSE,"현장품질감사"}</definedName>
    <definedName name="부직포" localSheetId="12">#REF!</definedName>
    <definedName name="부직포" localSheetId="14">#REF!</definedName>
    <definedName name="부직포" localSheetId="13">#REF!</definedName>
    <definedName name="부직포" localSheetId="20">#REF!</definedName>
    <definedName name="부직포" localSheetId="19">#REF!</definedName>
    <definedName name="부직포" localSheetId="15">#REF!</definedName>
    <definedName name="부직포" localSheetId="17">#REF!</definedName>
    <definedName name="부직포" localSheetId="16">#REF!</definedName>
    <definedName name="부직포" localSheetId="18">#REF!</definedName>
    <definedName name="부직포">#REF!</definedName>
    <definedName name="북측도로유동표" localSheetId="20" hidden="1">{#N/A,#N/A,FALSE,"표지목차"}</definedName>
    <definedName name="북측도로유동표" localSheetId="4" hidden="1">{#N/A,#N/A,FALSE,"표지목차"}</definedName>
    <definedName name="북측도로유동표" hidden="1">{#N/A,#N/A,FALSE,"표지목차"}</definedName>
    <definedName name="분" localSheetId="12">#REF!</definedName>
    <definedName name="분" localSheetId="14">#REF!</definedName>
    <definedName name="분" localSheetId="13">#REF!</definedName>
    <definedName name="분" localSheetId="20">#REF!</definedName>
    <definedName name="분" localSheetId="19">#REF!</definedName>
    <definedName name="분" localSheetId="15">#REF!</definedName>
    <definedName name="분" localSheetId="17">#REF!</definedName>
    <definedName name="분" localSheetId="16">#REF!</definedName>
    <definedName name="분" localSheetId="18">#REF!</definedName>
    <definedName name="분">#REF!</definedName>
    <definedName name="분기" localSheetId="20" hidden="1">#REF!</definedName>
    <definedName name="분기" localSheetId="22" hidden="1">#REF!</definedName>
    <definedName name="분기" localSheetId="10" hidden="1">#REF!</definedName>
    <definedName name="분기" localSheetId="8" hidden="1">#REF!</definedName>
    <definedName name="분기" localSheetId="4" hidden="1">#REF!</definedName>
    <definedName name="분기" hidden="1">#REF!</definedName>
    <definedName name="분담13">#REF!</definedName>
    <definedName name="분담20">#REF!</definedName>
    <definedName name="분담25">#REF!</definedName>
    <definedName name="분당공" hidden="1">#REF!</definedName>
    <definedName name="분당물가" hidden="1">#REF!</definedName>
    <definedName name="분당코아" hidden="1">#REF!</definedName>
    <definedName name="분당협조" localSheetId="20" hidden="1">{#N/A,#N/A,FALSE,"이태원철근"}</definedName>
    <definedName name="분당협조" localSheetId="4" hidden="1">{#N/A,#N/A,FALSE,"이태원철근"}</definedName>
    <definedName name="분당협조" hidden="1">{#N/A,#N/A,FALSE,"이태원철근"}</definedName>
    <definedName name="분양내역" localSheetId="20" hidden="1">{#N/A,#N/A,FALSE,"현장 NCR 분석";#N/A,#N/A,FALSE,"현장품질감사";#N/A,#N/A,FALSE,"현장품질감사"}</definedName>
    <definedName name="분양내역" localSheetId="4" hidden="1">{#N/A,#N/A,FALSE,"현장 NCR 분석";#N/A,#N/A,FALSE,"현장품질감사";#N/A,#N/A,FALSE,"현장품질감사"}</definedName>
    <definedName name="분양내역" hidden="1">{#N/A,#N/A,FALSE,"현장 NCR 분석";#N/A,#N/A,FALSE,"현장품질감사";#N/A,#N/A,FALSE,"현장품질감사"}</definedName>
    <definedName name="붙임1" localSheetId="20" hidden="1">{#N/A,#N/A,FALSE,"현장 NCR 분석";#N/A,#N/A,FALSE,"현장품질감사";#N/A,#N/A,FALSE,"현장품질감사"}</definedName>
    <definedName name="붙임1" localSheetId="4" hidden="1">{#N/A,#N/A,FALSE,"현장 NCR 분석";#N/A,#N/A,FALSE,"현장품질감사";#N/A,#N/A,FALSE,"현장품질감사"}</definedName>
    <definedName name="붙임1" hidden="1">{#N/A,#N/A,FALSE,"현장 NCR 분석";#N/A,#N/A,FALSE,"현장품질감사";#N/A,#N/A,FALSE,"현장품질감사"}</definedName>
    <definedName name="브랑누아" localSheetId="12">#REF!</definedName>
    <definedName name="브랑누아" localSheetId="14">#REF!</definedName>
    <definedName name="브랑누아" localSheetId="13">#REF!</definedName>
    <definedName name="브랑누아" localSheetId="19">#REF!</definedName>
    <definedName name="브랑누아" localSheetId="15">#REF!</definedName>
    <definedName name="브랑누아" localSheetId="17">#REF!</definedName>
    <definedName name="브랑누아" localSheetId="16">#REF!</definedName>
    <definedName name="브랑누아" localSheetId="18">#REF!</definedName>
    <definedName name="브랑누아">#REF!</definedName>
    <definedName name="브랑느아" localSheetId="12">#REF!</definedName>
    <definedName name="브랑느아" localSheetId="14">#REF!</definedName>
    <definedName name="브랑느아" localSheetId="13">#REF!</definedName>
    <definedName name="브랑느아" localSheetId="19">#REF!</definedName>
    <definedName name="브랑느아" localSheetId="15">#REF!</definedName>
    <definedName name="브랑느아" localSheetId="17">#REF!</definedName>
    <definedName name="브랑느아" localSheetId="16">#REF!</definedName>
    <definedName name="브랑느아" localSheetId="18">#REF!</definedName>
    <definedName name="브랑느아">#REF!</definedName>
    <definedName name="블레이드" localSheetId="12">#REF!</definedName>
    <definedName name="블레이드" localSheetId="14">#REF!</definedName>
    <definedName name="블레이드" localSheetId="13">#REF!</definedName>
    <definedName name="블레이드" localSheetId="19">#REF!</definedName>
    <definedName name="블레이드" localSheetId="15">#REF!</definedName>
    <definedName name="블레이드" localSheetId="17">#REF!</definedName>
    <definedName name="블레이드" localSheetId="16">#REF!</definedName>
    <definedName name="블레이드" localSheetId="18">#REF!</definedName>
    <definedName name="블레이드">#REF!</definedName>
    <definedName name="비">#REF!</definedName>
    <definedName name="비_계_공">#REF!</definedName>
    <definedName name="비계공">#REF!</definedName>
    <definedName name="비계공001">#REF!</definedName>
    <definedName name="비계공002">#REF!</definedName>
    <definedName name="비계공011">#REF!</definedName>
    <definedName name="비계공982">#REF!</definedName>
    <definedName name="비계공991">#REF!</definedName>
    <definedName name="비계공992">#REF!</definedName>
    <definedName name="비계목재10회">#REF!</definedName>
    <definedName name="비계목재1회">#REF!</definedName>
    <definedName name="비계목재2회">#REF!</definedName>
    <definedName name="비계목재3회">#REF!</definedName>
    <definedName name="비계목재4회">#REF!</definedName>
    <definedName name="비계목재5회">#REF!</definedName>
    <definedName name="비계목재6회">#REF!</definedName>
    <definedName name="비계목재7회">#REF!</definedName>
    <definedName name="비계목재8회">#REF!</definedName>
    <definedName name="비계목재9회">#REF!</definedName>
    <definedName name="비과세" hidden="1">#REF!</definedName>
    <definedName name="비닐">#REF!</definedName>
    <definedName name="비닐0.1">#REF!</definedName>
    <definedName name="비목1">#REF!</definedName>
    <definedName name="비목2">#REF!</definedName>
    <definedName name="비목3">#REF!</definedName>
    <definedName name="비목4">#REF!</definedName>
    <definedName name="비비추">#REF!</definedName>
    <definedName name="ㅅ" localSheetId="12">#REF!</definedName>
    <definedName name="ㅅ" localSheetId="14">#REF!</definedName>
    <definedName name="ㅅ" localSheetId="13">#REF!</definedName>
    <definedName name="ㅅ" localSheetId="20" hidden="1">{#N/A,#N/A,TRUE,"토적및재료집계";#N/A,#N/A,TRUE,"토적및재료집계";#N/A,#N/A,TRUE,"단위량"}</definedName>
    <definedName name="ㅅ" localSheetId="19">#REF!</definedName>
    <definedName name="ㅅ" localSheetId="15" hidden="1">{#N/A,#N/A,TRUE,"토적및재료집계";#N/A,#N/A,TRUE,"토적및재료집계";#N/A,#N/A,TRUE,"단위량"}</definedName>
    <definedName name="ㅅ" localSheetId="17" hidden="1">{#N/A,#N/A,TRUE,"토적및재료집계";#N/A,#N/A,TRUE,"토적및재료집계";#N/A,#N/A,TRUE,"단위량"}</definedName>
    <definedName name="ㅅ" localSheetId="16" hidden="1">{#N/A,#N/A,TRUE,"토적및재료집계";#N/A,#N/A,TRUE,"토적및재료집계";#N/A,#N/A,TRUE,"단위량"}</definedName>
    <definedName name="ㅅ" localSheetId="18" hidden="1">{#N/A,#N/A,TRUE,"토적및재료집계";#N/A,#N/A,TRUE,"토적및재료집계";#N/A,#N/A,TRUE,"단위량"}</definedName>
    <definedName name="ㅅ" localSheetId="4" hidden="1">{#N/A,#N/A,TRUE,"토적및재료집계";#N/A,#N/A,TRUE,"토적및재료집계";#N/A,#N/A,TRUE,"단위량"}</definedName>
    <definedName name="ㅅ" hidden="1">{#N/A,#N/A,TRUE,"토적및재료집계";#N/A,#N/A,TRUE,"토적및재료집계";#N/A,#N/A,TRUE,"단위량"}</definedName>
    <definedName name="ㅅ.." localSheetId="12" hidden="1">{#N/A,#N/A,FALSE,"골재소요량";#N/A,#N/A,FALSE,"골재소요량"}</definedName>
    <definedName name="ㅅ.." localSheetId="14" hidden="1">{#N/A,#N/A,FALSE,"골재소요량";#N/A,#N/A,FALSE,"골재소요량"}</definedName>
    <definedName name="ㅅ.." localSheetId="13" hidden="1">{#N/A,#N/A,FALSE,"골재소요량";#N/A,#N/A,FALSE,"골재소요량"}</definedName>
    <definedName name="ㅅ.." localSheetId="20" hidden="1">{#N/A,#N/A,FALSE,"골재소요량";#N/A,#N/A,FALSE,"골재소요량"}</definedName>
    <definedName name="ㅅ.." localSheetId="22" hidden="1">{#N/A,#N/A,FALSE,"골재소요량";#N/A,#N/A,FALSE,"골재소요량"}</definedName>
    <definedName name="ㅅ.." localSheetId="25" hidden="1">{#N/A,#N/A,FALSE,"골재소요량";#N/A,#N/A,FALSE,"골재소요량"}</definedName>
    <definedName name="ㅅ.." localSheetId="19" hidden="1">{#N/A,#N/A,FALSE,"골재소요량";#N/A,#N/A,FALSE,"골재소요량"}</definedName>
    <definedName name="ㅅ.." localSheetId="15" hidden="1">{#N/A,#N/A,FALSE,"골재소요량";#N/A,#N/A,FALSE,"골재소요량"}</definedName>
    <definedName name="ㅅ.." localSheetId="17" hidden="1">{#N/A,#N/A,FALSE,"골재소요량";#N/A,#N/A,FALSE,"골재소요량"}</definedName>
    <definedName name="ㅅ.." localSheetId="16" hidden="1">{#N/A,#N/A,FALSE,"골재소요량";#N/A,#N/A,FALSE,"골재소요량"}</definedName>
    <definedName name="ㅅ.." localSheetId="18" hidden="1">{#N/A,#N/A,FALSE,"골재소요량";#N/A,#N/A,FALSE,"골재소요량"}</definedName>
    <definedName name="ㅅ.." localSheetId="4" hidden="1">{#N/A,#N/A,FALSE,"골재소요량";#N/A,#N/A,FALSE,"골재소요량"}</definedName>
    <definedName name="ㅅ.." hidden="1">{#N/A,#N/A,FALSE,"골재소요량";#N/A,#N/A,FALSE,"골재소요량"}</definedName>
    <definedName name="ㅅ54ㅛㄳ" hidden="1">#REF!</definedName>
    <definedName name="ㅅㄱㄷ" localSheetId="20" hidden="1">{#N/A,#N/A,FALSE,"2~8번"}</definedName>
    <definedName name="ㅅㄱㄷ" localSheetId="4" hidden="1">{#N/A,#N/A,FALSE,"2~8번"}</definedName>
    <definedName name="ㅅㄱㄷ" hidden="1">{#N/A,#N/A,FALSE,"2~8번"}</definedName>
    <definedName name="ㅅㄱㄷㅅㄱㄷ" localSheetId="20" hidden="1">{#N/A,#N/A,FALSE,"구조2"}</definedName>
    <definedName name="ㅅㄱㄷㅅㄱㄷ" localSheetId="4" hidden="1">{#N/A,#N/A,FALSE,"구조2"}</definedName>
    <definedName name="ㅅㄱㄷㅅㄱㄷ" hidden="1">{#N/A,#N/A,FALSE,"구조2"}</definedName>
    <definedName name="ㅅㄱㄷㅅㄷㄱ" localSheetId="20" hidden="1">{#N/A,#N/A,FALSE,"단가표지"}</definedName>
    <definedName name="ㅅㄱㄷㅅㄷㄱ" localSheetId="4" hidden="1">{#N/A,#N/A,FALSE,"단가표지"}</definedName>
    <definedName name="ㅅㄱㄷㅅㄷㄱ" hidden="1">{#N/A,#N/A,FALSE,"단가표지"}</definedName>
    <definedName name="ㅅㄱㄷㅅㄷㄳ" localSheetId="20" hidden="1">{#N/A,#N/A,FALSE,"골재소요량";#N/A,#N/A,FALSE,"골재소요량"}</definedName>
    <definedName name="ㅅㄱㄷㅅㄷㄳ" localSheetId="4" hidden="1">{#N/A,#N/A,FALSE,"골재소요량";#N/A,#N/A,FALSE,"골재소요량"}</definedName>
    <definedName name="ㅅㄱㄷㅅㄷㄳ" hidden="1">{#N/A,#N/A,FALSE,"골재소요량";#N/A,#N/A,FALSE,"골재소요량"}</definedName>
    <definedName name="ㅅㄱ혻ㅎ조" hidden="1">'[16]#REF'!#REF!</definedName>
    <definedName name="ㅅ곣ㅈ궈ㅕ" hidden="1">#REF!</definedName>
    <definedName name="ㅅ곳ㄴ고" localSheetId="12" hidden="1">{#N/A,#N/A,FALSE,"2~8번"}</definedName>
    <definedName name="ㅅ곳ㄴ고" localSheetId="14" hidden="1">{#N/A,#N/A,FALSE,"2~8번"}</definedName>
    <definedName name="ㅅ곳ㄴ고" localSheetId="13" hidden="1">{#N/A,#N/A,FALSE,"2~8번"}</definedName>
    <definedName name="ㅅ곳ㄴ고" localSheetId="20" hidden="1">{#N/A,#N/A,FALSE,"2~8번"}</definedName>
    <definedName name="ㅅ곳ㄴ고" localSheetId="22" hidden="1">{#N/A,#N/A,FALSE,"2~8번"}</definedName>
    <definedName name="ㅅ곳ㄴ고" localSheetId="25" hidden="1">{#N/A,#N/A,FALSE,"2~8번"}</definedName>
    <definedName name="ㅅ곳ㄴ고" localSheetId="19" hidden="1">{#N/A,#N/A,FALSE,"2~8번"}</definedName>
    <definedName name="ㅅ곳ㄴ고" localSheetId="15" hidden="1">{#N/A,#N/A,FALSE,"2~8번"}</definedName>
    <definedName name="ㅅ곳ㄴ고" localSheetId="17" hidden="1">{#N/A,#N/A,FALSE,"2~8번"}</definedName>
    <definedName name="ㅅ곳ㄴ고" localSheetId="16" hidden="1">{#N/A,#N/A,FALSE,"2~8번"}</definedName>
    <definedName name="ㅅ곳ㄴ고" localSheetId="18" hidden="1">{#N/A,#N/A,FALSE,"2~8번"}</definedName>
    <definedName name="ㅅ곳ㄴ고" localSheetId="4" hidden="1">{#N/A,#N/A,FALSE,"2~8번"}</definedName>
    <definedName name="ㅅ곳ㄴ고" hidden="1">{#N/A,#N/A,FALSE,"2~8번"}</definedName>
    <definedName name="ㅅ곻ㄱㅎ조" hidden="1">#REF!</definedName>
    <definedName name="ㅅㄳ" localSheetId="12" hidden="1">{#N/A,#N/A,FALSE,"골재소요량";#N/A,#N/A,FALSE,"골재소요량"}</definedName>
    <definedName name="ㅅㄳ" localSheetId="14" hidden="1">{#N/A,#N/A,FALSE,"골재소요량";#N/A,#N/A,FALSE,"골재소요량"}</definedName>
    <definedName name="ㅅㄳ" localSheetId="13" hidden="1">{#N/A,#N/A,FALSE,"골재소요량";#N/A,#N/A,FALSE,"골재소요량"}</definedName>
    <definedName name="ㅅㄳ" localSheetId="20" hidden="1">{#N/A,#N/A,FALSE,"골재소요량";#N/A,#N/A,FALSE,"골재소요량"}</definedName>
    <definedName name="ㅅㄳ" localSheetId="22" hidden="1">{#N/A,#N/A,FALSE,"골재소요량";#N/A,#N/A,FALSE,"골재소요량"}</definedName>
    <definedName name="ㅅㄳ" localSheetId="25" hidden="1">{#N/A,#N/A,FALSE,"골재소요량";#N/A,#N/A,FALSE,"골재소요량"}</definedName>
    <definedName name="ㅅㄳ" localSheetId="19" hidden="1">{#N/A,#N/A,FALSE,"골재소요량";#N/A,#N/A,FALSE,"골재소요량"}</definedName>
    <definedName name="ㅅㄳ" localSheetId="15" hidden="1">{#N/A,#N/A,FALSE,"골재소요량";#N/A,#N/A,FALSE,"골재소요량"}</definedName>
    <definedName name="ㅅㄳ" localSheetId="17" hidden="1">{#N/A,#N/A,FALSE,"골재소요량";#N/A,#N/A,FALSE,"골재소요량"}</definedName>
    <definedName name="ㅅㄳ" localSheetId="16" hidden="1">{#N/A,#N/A,FALSE,"골재소요량";#N/A,#N/A,FALSE,"골재소요량"}</definedName>
    <definedName name="ㅅㄳ" localSheetId="18" hidden="1">{#N/A,#N/A,FALSE,"골재소요량";#N/A,#N/A,FALSE,"골재소요량"}</definedName>
    <definedName name="ㅅㄳ" localSheetId="4" hidden="1">{#N/A,#N/A,FALSE,"골재소요량";#N/A,#N/A,FALSE,"골재소요량"}</definedName>
    <definedName name="ㅅㄳ" hidden="1">{#N/A,#N/A,FALSE,"골재소요량";#N/A,#N/A,FALSE,"골재소요량"}</definedName>
    <definedName name="ㅅㅅ" localSheetId="12" hidden="1">{#N/A,#N/A,FALSE,"골재소요량";#N/A,#N/A,FALSE,"골재소요량"}</definedName>
    <definedName name="ㅅㅅ" localSheetId="14" hidden="1">{#N/A,#N/A,FALSE,"골재소요량";#N/A,#N/A,FALSE,"골재소요량"}</definedName>
    <definedName name="ㅅㅅ" localSheetId="13" hidden="1">{#N/A,#N/A,FALSE,"골재소요량";#N/A,#N/A,FALSE,"골재소요량"}</definedName>
    <definedName name="ㅅㅅ" localSheetId="20" hidden="1">{#N/A,#N/A,FALSE,"골재소요량";#N/A,#N/A,FALSE,"골재소요량"}</definedName>
    <definedName name="ㅅㅅ" localSheetId="22" hidden="1">{#N/A,#N/A,FALSE,"골재소요량";#N/A,#N/A,FALSE,"골재소요량"}</definedName>
    <definedName name="ㅅㅅ" localSheetId="25" hidden="1">{#N/A,#N/A,FALSE,"골재소요량";#N/A,#N/A,FALSE,"골재소요량"}</definedName>
    <definedName name="ㅅㅅ" localSheetId="19" hidden="1">{#N/A,#N/A,FALSE,"골재소요량";#N/A,#N/A,FALSE,"골재소요량"}</definedName>
    <definedName name="ㅅㅅ" localSheetId="15" hidden="1">{#N/A,#N/A,FALSE,"골재소요량";#N/A,#N/A,FALSE,"골재소요량"}</definedName>
    <definedName name="ㅅㅅ" localSheetId="17" hidden="1">{#N/A,#N/A,FALSE,"골재소요량";#N/A,#N/A,FALSE,"골재소요량"}</definedName>
    <definedName name="ㅅㅅ" localSheetId="16" hidden="1">{#N/A,#N/A,FALSE,"골재소요량";#N/A,#N/A,FALSE,"골재소요량"}</definedName>
    <definedName name="ㅅㅅ" localSheetId="18" hidden="1">{#N/A,#N/A,FALSE,"골재소요량";#N/A,#N/A,FALSE,"골재소요량"}</definedName>
    <definedName name="ㅅㅅ" localSheetId="4" hidden="1">{#N/A,#N/A,FALSE,"골재소요량";#N/A,#N/A,FALSE,"골재소요량"}</definedName>
    <definedName name="ㅅㅅ" hidden="1">{#N/A,#N/A,FALSE,"골재소요량";#N/A,#N/A,FALSE,"골재소요량"}</definedName>
    <definedName name="ㅅㅅㅅ" localSheetId="12" hidden="1">{#N/A,#N/A,FALSE,"2~8번"}</definedName>
    <definedName name="ㅅㅅㅅ" localSheetId="14" hidden="1">{#N/A,#N/A,FALSE,"2~8번"}</definedName>
    <definedName name="ㅅㅅㅅ" localSheetId="13" hidden="1">{#N/A,#N/A,FALSE,"2~8번"}</definedName>
    <definedName name="ㅅㅅㅅ" localSheetId="20" hidden="1">{#N/A,#N/A,FALSE,"2~8번"}</definedName>
    <definedName name="ㅅㅅㅅ" localSheetId="22" hidden="1">{#N/A,#N/A,FALSE,"2~8번"}</definedName>
    <definedName name="ㅅㅅㅅ" localSheetId="25" hidden="1">{#N/A,#N/A,FALSE,"2~8번"}</definedName>
    <definedName name="ㅅㅅㅅ" localSheetId="19" hidden="1">{#N/A,#N/A,FALSE,"2~8번"}</definedName>
    <definedName name="ㅅㅅㅅ" localSheetId="15" hidden="1">{#N/A,#N/A,FALSE,"2~8번"}</definedName>
    <definedName name="ㅅㅅㅅ" localSheetId="17" hidden="1">{#N/A,#N/A,FALSE,"2~8번"}</definedName>
    <definedName name="ㅅㅅㅅ" localSheetId="16" hidden="1">{#N/A,#N/A,FALSE,"2~8번"}</definedName>
    <definedName name="ㅅㅅㅅ" localSheetId="18" hidden="1">{#N/A,#N/A,FALSE,"2~8번"}</definedName>
    <definedName name="ㅅㅅㅅ" localSheetId="4" hidden="1">{#N/A,#N/A,FALSE,"2~8번"}</definedName>
    <definedName name="ㅅㅅㅅ" hidden="1">{#N/A,#N/A,FALSE,"2~8번"}</definedName>
    <definedName name="ㅅㅅㅅㅅ" localSheetId="12" hidden="1">{#N/A,#N/A,FALSE,"2~8번"}</definedName>
    <definedName name="ㅅㅅㅅㅅ" localSheetId="14" hidden="1">{#N/A,#N/A,FALSE,"2~8번"}</definedName>
    <definedName name="ㅅㅅㅅㅅ" localSheetId="13" hidden="1">{#N/A,#N/A,FALSE,"2~8번"}</definedName>
    <definedName name="ㅅㅅㅅㅅ" localSheetId="20" hidden="1">{#N/A,#N/A,FALSE,"2~8번"}</definedName>
    <definedName name="ㅅㅅㅅㅅ" localSheetId="22" hidden="1">{#N/A,#N/A,FALSE,"2~8번"}</definedName>
    <definedName name="ㅅㅅㅅㅅ" localSheetId="25" hidden="1">{#N/A,#N/A,FALSE,"2~8번"}</definedName>
    <definedName name="ㅅㅅㅅㅅ" localSheetId="19" hidden="1">{#N/A,#N/A,FALSE,"2~8번"}</definedName>
    <definedName name="ㅅㅅㅅㅅ" localSheetId="15" hidden="1">{#N/A,#N/A,FALSE,"2~8번"}</definedName>
    <definedName name="ㅅㅅㅅㅅ" localSheetId="17" hidden="1">{#N/A,#N/A,FALSE,"2~8번"}</definedName>
    <definedName name="ㅅㅅㅅㅅ" localSheetId="16" hidden="1">{#N/A,#N/A,FALSE,"2~8번"}</definedName>
    <definedName name="ㅅㅅㅅㅅ" localSheetId="18" hidden="1">{#N/A,#N/A,FALSE,"2~8번"}</definedName>
    <definedName name="ㅅㅅㅅㅅ" localSheetId="4" hidden="1">{#N/A,#N/A,FALSE,"2~8번"}</definedName>
    <definedName name="ㅅㅅㅅㅅ" hidden="1">{#N/A,#N/A,FALSE,"2~8번"}</definedName>
    <definedName name="ㅅㅅㅅㅅㅅ" localSheetId="12" hidden="1">{#N/A,#N/A,FALSE,"골재소요량";#N/A,#N/A,FALSE,"골재소요량"}</definedName>
    <definedName name="ㅅㅅㅅㅅㅅ" localSheetId="14" hidden="1">{#N/A,#N/A,FALSE,"골재소요량";#N/A,#N/A,FALSE,"골재소요량"}</definedName>
    <definedName name="ㅅㅅㅅㅅㅅ" localSheetId="13" hidden="1">{#N/A,#N/A,FALSE,"골재소요량";#N/A,#N/A,FALSE,"골재소요량"}</definedName>
    <definedName name="ㅅㅅㅅㅅㅅ" localSheetId="20" hidden="1">{#N/A,#N/A,FALSE,"골재소요량";#N/A,#N/A,FALSE,"골재소요량"}</definedName>
    <definedName name="ㅅㅅㅅㅅㅅ" localSheetId="22" hidden="1">{#N/A,#N/A,FALSE,"골재소요량";#N/A,#N/A,FALSE,"골재소요량"}</definedName>
    <definedName name="ㅅㅅㅅㅅㅅ" localSheetId="25" hidden="1">{#N/A,#N/A,FALSE,"골재소요량";#N/A,#N/A,FALSE,"골재소요량"}</definedName>
    <definedName name="ㅅㅅㅅㅅㅅ" localSheetId="19" hidden="1">{#N/A,#N/A,FALSE,"골재소요량";#N/A,#N/A,FALSE,"골재소요량"}</definedName>
    <definedName name="ㅅㅅㅅㅅㅅ" localSheetId="15" hidden="1">{#N/A,#N/A,FALSE,"골재소요량";#N/A,#N/A,FALSE,"골재소요량"}</definedName>
    <definedName name="ㅅㅅㅅㅅㅅ" localSheetId="17" hidden="1">{#N/A,#N/A,FALSE,"골재소요량";#N/A,#N/A,FALSE,"골재소요량"}</definedName>
    <definedName name="ㅅㅅㅅㅅㅅ" localSheetId="16" hidden="1">{#N/A,#N/A,FALSE,"골재소요량";#N/A,#N/A,FALSE,"골재소요량"}</definedName>
    <definedName name="ㅅㅅㅅㅅㅅ" localSheetId="18" hidden="1">{#N/A,#N/A,FALSE,"골재소요량";#N/A,#N/A,FALSE,"골재소요량"}</definedName>
    <definedName name="ㅅㅅㅅㅅㅅ" localSheetId="4" hidden="1">{#N/A,#N/A,FALSE,"골재소요량";#N/A,#N/A,FALSE,"골재소요량"}</definedName>
    <definedName name="ㅅㅅㅅㅅㅅ" hidden="1">{#N/A,#N/A,FALSE,"골재소요량";#N/A,#N/A,FALSE,"골재소요량"}</definedName>
    <definedName name="ㅅㅅㅅㅅㅅㅅㅅ" localSheetId="12" hidden="1">{#N/A,#N/A,FALSE,"골재소요량";#N/A,#N/A,FALSE,"골재소요량"}</definedName>
    <definedName name="ㅅㅅㅅㅅㅅㅅㅅ" localSheetId="14" hidden="1">{#N/A,#N/A,FALSE,"골재소요량";#N/A,#N/A,FALSE,"골재소요량"}</definedName>
    <definedName name="ㅅㅅㅅㅅㅅㅅㅅ" localSheetId="13" hidden="1">{#N/A,#N/A,FALSE,"골재소요량";#N/A,#N/A,FALSE,"골재소요량"}</definedName>
    <definedName name="ㅅㅅㅅㅅㅅㅅㅅ" localSheetId="20" hidden="1">{#N/A,#N/A,FALSE,"골재소요량";#N/A,#N/A,FALSE,"골재소요량"}</definedName>
    <definedName name="ㅅㅅㅅㅅㅅㅅㅅ" localSheetId="22" hidden="1">{#N/A,#N/A,FALSE,"골재소요량";#N/A,#N/A,FALSE,"골재소요량"}</definedName>
    <definedName name="ㅅㅅㅅㅅㅅㅅㅅ" localSheetId="25" hidden="1">{#N/A,#N/A,FALSE,"골재소요량";#N/A,#N/A,FALSE,"골재소요량"}</definedName>
    <definedName name="ㅅㅅㅅㅅㅅㅅㅅ" localSheetId="19" hidden="1">{#N/A,#N/A,FALSE,"골재소요량";#N/A,#N/A,FALSE,"골재소요량"}</definedName>
    <definedName name="ㅅㅅㅅㅅㅅㅅㅅ" localSheetId="15" hidden="1">{#N/A,#N/A,FALSE,"골재소요량";#N/A,#N/A,FALSE,"골재소요량"}</definedName>
    <definedName name="ㅅㅅㅅㅅㅅㅅㅅ" localSheetId="17" hidden="1">{#N/A,#N/A,FALSE,"골재소요량";#N/A,#N/A,FALSE,"골재소요량"}</definedName>
    <definedName name="ㅅㅅㅅㅅㅅㅅㅅ" localSheetId="16" hidden="1">{#N/A,#N/A,FALSE,"골재소요량";#N/A,#N/A,FALSE,"골재소요량"}</definedName>
    <definedName name="ㅅㅅㅅㅅㅅㅅㅅ" localSheetId="18" hidden="1">{#N/A,#N/A,FALSE,"골재소요량";#N/A,#N/A,FALSE,"골재소요량"}</definedName>
    <definedName name="ㅅㅅㅅㅅㅅㅅㅅ" localSheetId="4" hidden="1">{#N/A,#N/A,FALSE,"골재소요량";#N/A,#N/A,FALSE,"골재소요량"}</definedName>
    <definedName name="ㅅㅅㅅㅅㅅㅅㅅ" hidden="1">{#N/A,#N/A,FALSE,"골재소요량";#N/A,#N/A,FALSE,"골재소요량"}</definedName>
    <definedName name="ㅅㅅㅅㅅㅅㅅㅅㅅㅅㅅㅅ" localSheetId="12" hidden="1">{#N/A,#N/A,FALSE,"골재소요량";#N/A,#N/A,FALSE,"골재소요량"}</definedName>
    <definedName name="ㅅㅅㅅㅅㅅㅅㅅㅅㅅㅅㅅ" localSheetId="14" hidden="1">{#N/A,#N/A,FALSE,"골재소요량";#N/A,#N/A,FALSE,"골재소요량"}</definedName>
    <definedName name="ㅅㅅㅅㅅㅅㅅㅅㅅㅅㅅㅅ" localSheetId="13" hidden="1">{#N/A,#N/A,FALSE,"골재소요량";#N/A,#N/A,FALSE,"골재소요량"}</definedName>
    <definedName name="ㅅㅅㅅㅅㅅㅅㅅㅅㅅㅅㅅ" localSheetId="20" hidden="1">{#N/A,#N/A,FALSE,"골재소요량";#N/A,#N/A,FALSE,"골재소요량"}</definedName>
    <definedName name="ㅅㅅㅅㅅㅅㅅㅅㅅㅅㅅㅅ" localSheetId="22" hidden="1">{#N/A,#N/A,FALSE,"골재소요량";#N/A,#N/A,FALSE,"골재소요량"}</definedName>
    <definedName name="ㅅㅅㅅㅅㅅㅅㅅㅅㅅㅅㅅ" localSheetId="25" hidden="1">{#N/A,#N/A,FALSE,"골재소요량";#N/A,#N/A,FALSE,"골재소요량"}</definedName>
    <definedName name="ㅅㅅㅅㅅㅅㅅㅅㅅㅅㅅㅅ" localSheetId="19" hidden="1">{#N/A,#N/A,FALSE,"골재소요량";#N/A,#N/A,FALSE,"골재소요량"}</definedName>
    <definedName name="ㅅㅅㅅㅅㅅㅅㅅㅅㅅㅅㅅ" localSheetId="15" hidden="1">{#N/A,#N/A,FALSE,"골재소요량";#N/A,#N/A,FALSE,"골재소요량"}</definedName>
    <definedName name="ㅅㅅㅅㅅㅅㅅㅅㅅㅅㅅㅅ" localSheetId="17" hidden="1">{#N/A,#N/A,FALSE,"골재소요량";#N/A,#N/A,FALSE,"골재소요량"}</definedName>
    <definedName name="ㅅㅅㅅㅅㅅㅅㅅㅅㅅㅅㅅ" localSheetId="16" hidden="1">{#N/A,#N/A,FALSE,"골재소요량";#N/A,#N/A,FALSE,"골재소요량"}</definedName>
    <definedName name="ㅅㅅㅅㅅㅅㅅㅅㅅㅅㅅㅅ" localSheetId="18" hidden="1">{#N/A,#N/A,FALSE,"골재소요량";#N/A,#N/A,FALSE,"골재소요량"}</definedName>
    <definedName name="ㅅㅅㅅㅅㅅㅅㅅㅅㅅㅅㅅ" localSheetId="4" hidden="1">{#N/A,#N/A,FALSE,"골재소요량";#N/A,#N/A,FALSE,"골재소요량"}</definedName>
    <definedName name="ㅅㅅㅅㅅㅅㅅㅅㅅㅅㅅㅅ" hidden="1">{#N/A,#N/A,FALSE,"골재소요량";#N/A,#N/A,FALSE,"골재소요량"}</definedName>
    <definedName name="ㅅ여ㅛ윣ㄴ" localSheetId="12" hidden="1">{#N/A,#N/A,FALSE,"조골재"}</definedName>
    <definedName name="ㅅ여ㅛ윣ㄴ" localSheetId="14" hidden="1">{#N/A,#N/A,FALSE,"조골재"}</definedName>
    <definedName name="ㅅ여ㅛ윣ㄴ" localSheetId="13" hidden="1">{#N/A,#N/A,FALSE,"조골재"}</definedName>
    <definedName name="ㅅ여ㅛ윣ㄴ" localSheetId="20" hidden="1">{#N/A,#N/A,FALSE,"조골재"}</definedName>
    <definedName name="ㅅ여ㅛ윣ㄴ" localSheetId="22" hidden="1">{#N/A,#N/A,FALSE,"조골재"}</definedName>
    <definedName name="ㅅ여ㅛ윣ㄴ" localSheetId="25" hidden="1">{#N/A,#N/A,FALSE,"조골재"}</definedName>
    <definedName name="ㅅ여ㅛ윣ㄴ" localSheetId="19" hidden="1">{#N/A,#N/A,FALSE,"조골재"}</definedName>
    <definedName name="ㅅ여ㅛ윣ㄴ" localSheetId="15" hidden="1">{#N/A,#N/A,FALSE,"조골재"}</definedName>
    <definedName name="ㅅ여ㅛ윣ㄴ" localSheetId="17" hidden="1">{#N/A,#N/A,FALSE,"조골재"}</definedName>
    <definedName name="ㅅ여ㅛ윣ㄴ" localSheetId="16" hidden="1">{#N/A,#N/A,FALSE,"조골재"}</definedName>
    <definedName name="ㅅ여ㅛ윣ㄴ" localSheetId="18" hidden="1">{#N/A,#N/A,FALSE,"조골재"}</definedName>
    <definedName name="ㅅ여ㅛ윣ㄴ" localSheetId="4" hidden="1">{#N/A,#N/A,FALSE,"조골재"}</definedName>
    <definedName name="ㅅ여ㅛ윣ㄴ" hidden="1">{#N/A,#N/A,FALSE,"조골재"}</definedName>
    <definedName name="ㅅ융ㄴㄳ" localSheetId="12" hidden="1">{#N/A,#N/A,FALSE,"조골재"}</definedName>
    <definedName name="ㅅ융ㄴㄳ" localSheetId="14" hidden="1">{#N/A,#N/A,FALSE,"조골재"}</definedName>
    <definedName name="ㅅ융ㄴㄳ" localSheetId="13" hidden="1">{#N/A,#N/A,FALSE,"조골재"}</definedName>
    <definedName name="ㅅ융ㄴㄳ" localSheetId="20" hidden="1">{#N/A,#N/A,FALSE,"조골재"}</definedName>
    <definedName name="ㅅ융ㄴㄳ" localSheetId="22" hidden="1">{#N/A,#N/A,FALSE,"조골재"}</definedName>
    <definedName name="ㅅ융ㄴㄳ" localSheetId="25" hidden="1">{#N/A,#N/A,FALSE,"조골재"}</definedName>
    <definedName name="ㅅ융ㄴㄳ" localSheetId="19" hidden="1">{#N/A,#N/A,FALSE,"조골재"}</definedName>
    <definedName name="ㅅ융ㄴㄳ" localSheetId="15" hidden="1">{#N/A,#N/A,FALSE,"조골재"}</definedName>
    <definedName name="ㅅ융ㄴㄳ" localSheetId="17" hidden="1">{#N/A,#N/A,FALSE,"조골재"}</definedName>
    <definedName name="ㅅ융ㄴㄳ" localSheetId="16" hidden="1">{#N/A,#N/A,FALSE,"조골재"}</definedName>
    <definedName name="ㅅ융ㄴㄳ" localSheetId="18" hidden="1">{#N/A,#N/A,FALSE,"조골재"}</definedName>
    <definedName name="ㅅ융ㄴㄳ" localSheetId="4" hidden="1">{#N/A,#N/A,FALSE,"조골재"}</definedName>
    <definedName name="ㅅ융ㄴㄳ" hidden="1">{#N/A,#N/A,FALSE,"조골재"}</definedName>
    <definedName name="ㅅㅎ공ㅋ" localSheetId="12" hidden="1">{#N/A,#N/A,FALSE,"단가표지"}</definedName>
    <definedName name="ㅅㅎ공ㅋ" localSheetId="14" hidden="1">{#N/A,#N/A,FALSE,"단가표지"}</definedName>
    <definedName name="ㅅㅎ공ㅋ" localSheetId="13" hidden="1">{#N/A,#N/A,FALSE,"단가표지"}</definedName>
    <definedName name="ㅅㅎ공ㅋ" localSheetId="20" hidden="1">{#N/A,#N/A,FALSE,"단가표지"}</definedName>
    <definedName name="ㅅㅎ공ㅋ" localSheetId="22" hidden="1">{#N/A,#N/A,FALSE,"단가표지"}</definedName>
    <definedName name="ㅅㅎ공ㅋ" localSheetId="25" hidden="1">{#N/A,#N/A,FALSE,"단가표지"}</definedName>
    <definedName name="ㅅㅎ공ㅋ" localSheetId="19" hidden="1">{#N/A,#N/A,FALSE,"단가표지"}</definedName>
    <definedName name="ㅅㅎ공ㅋ" localSheetId="15" hidden="1">{#N/A,#N/A,FALSE,"단가표지"}</definedName>
    <definedName name="ㅅㅎ공ㅋ" localSheetId="17" hidden="1">{#N/A,#N/A,FALSE,"단가표지"}</definedName>
    <definedName name="ㅅㅎ공ㅋ" localSheetId="16" hidden="1">{#N/A,#N/A,FALSE,"단가표지"}</definedName>
    <definedName name="ㅅㅎ공ㅋ" localSheetId="18" hidden="1">{#N/A,#N/A,FALSE,"단가표지"}</definedName>
    <definedName name="ㅅㅎ공ㅋ" localSheetId="4" hidden="1">{#N/A,#N/A,FALSE,"단가표지"}</definedName>
    <definedName name="ㅅㅎ공ㅋ" hidden="1">{#N/A,#N/A,FALSE,"단가표지"}</definedName>
    <definedName name="ㅅㅓ" hidden="1">#REF!</definedName>
    <definedName name="사" localSheetId="12">#REF!</definedName>
    <definedName name="사" localSheetId="14">#REF!</definedName>
    <definedName name="사" localSheetId="13">#REF!</definedName>
    <definedName name="사" localSheetId="20">BlankMacro1</definedName>
    <definedName name="사" localSheetId="19">#REF!</definedName>
    <definedName name="사" localSheetId="15">BlankMacro1</definedName>
    <definedName name="사" localSheetId="17">BlankMacro1</definedName>
    <definedName name="사" localSheetId="16">BlankMacro1</definedName>
    <definedName name="사" localSheetId="18">BlankMacro1</definedName>
    <definedName name="사" localSheetId="4">BlankMacro1</definedName>
    <definedName name="사">BlankMacro1</definedName>
    <definedName name="사1" localSheetId="12">#REF!</definedName>
    <definedName name="사1" localSheetId="14">#REF!</definedName>
    <definedName name="사1" localSheetId="13">#REF!</definedName>
    <definedName name="사1" localSheetId="20">#REF!</definedName>
    <definedName name="사1" localSheetId="19">#REF!</definedName>
    <definedName name="사1" localSheetId="15">#REF!</definedName>
    <definedName name="사1" localSheetId="17">#REF!</definedName>
    <definedName name="사1" localSheetId="16">#REF!</definedName>
    <definedName name="사1" localSheetId="18">#REF!</definedName>
    <definedName name="사1">#REF!</definedName>
    <definedName name="사22" localSheetId="12">#REF!</definedName>
    <definedName name="사22" localSheetId="14">#REF!</definedName>
    <definedName name="사22" localSheetId="13">#REF!</definedName>
    <definedName name="사22" localSheetId="20">#REF!</definedName>
    <definedName name="사22" localSheetId="19">#REF!</definedName>
    <definedName name="사22" localSheetId="15">#REF!</definedName>
    <definedName name="사22" localSheetId="17">#REF!</definedName>
    <definedName name="사22" localSheetId="16">#REF!</definedName>
    <definedName name="사22" localSheetId="18">#REF!</definedName>
    <definedName name="사22">#REF!</definedName>
    <definedName name="사고뭉치" localSheetId="20" hidden="1">{#N/A,#N/A,FALSE,"현장 NCR 분석";#N/A,#N/A,FALSE,"현장품질감사";#N/A,#N/A,FALSE,"현장품질감사"}</definedName>
    <definedName name="사고뭉치" localSheetId="4" hidden="1">{#N/A,#N/A,FALSE,"현장 NCR 분석";#N/A,#N/A,FALSE,"현장품질감사";#N/A,#N/A,FALSE,"현장품질감사"}</definedName>
    <definedName name="사고뭉치" hidden="1">{#N/A,#N/A,FALSE,"현장 NCR 분석";#N/A,#N/A,FALSE,"현장품질감사";#N/A,#N/A,FALSE,"현장품질감사"}</definedName>
    <definedName name="사과" localSheetId="20" hidden="1">{"'내역서 '!$A$1:$L$16"}</definedName>
    <definedName name="사과" localSheetId="4" hidden="1">{"'내역서 '!$A$1:$L$16"}</definedName>
    <definedName name="사과" hidden="1">{"'내역서 '!$A$1:$L$16"}</definedName>
    <definedName name="사구러" localSheetId="20" hidden="1">{#N/A,#N/A,FALSE,"현장 NCR 분석";#N/A,#N/A,FALSE,"현장품질감사";#N/A,#N/A,FALSE,"현장품질감사"}</definedName>
    <definedName name="사구러" localSheetId="4" hidden="1">{#N/A,#N/A,FALSE,"현장 NCR 분석";#N/A,#N/A,FALSE,"현장품질감사";#N/A,#N/A,FALSE,"현장품질감사"}</definedName>
    <definedName name="사구러" hidden="1">{#N/A,#N/A,FALSE,"현장 NCR 분석";#N/A,#N/A,FALSE,"현장품질감사";#N/A,#N/A,FALSE,"현장품질감사"}</definedName>
    <definedName name="사급" localSheetId="20" hidden="1">{#N/A,#N/A,FALSE,"배수2"}</definedName>
    <definedName name="사급" localSheetId="4" hidden="1">{#N/A,#N/A,FALSE,"배수2"}</definedName>
    <definedName name="사급" hidden="1">{#N/A,#N/A,FALSE,"배수2"}</definedName>
    <definedName name="사랑" localSheetId="12">BlankMacro1</definedName>
    <definedName name="사랑" localSheetId="14">BlankMacro1</definedName>
    <definedName name="사랑" localSheetId="13">BlankMacro1</definedName>
    <definedName name="사랑" localSheetId="20">BlankMacro1</definedName>
    <definedName name="사랑" localSheetId="19">BlankMacro1</definedName>
    <definedName name="사랑" localSheetId="15">BlankMacro1</definedName>
    <definedName name="사랑" localSheetId="17">BlankMacro1</definedName>
    <definedName name="사랑" localSheetId="16">BlankMacro1</definedName>
    <definedName name="사랑" localSheetId="18">BlankMacro1</definedName>
    <definedName name="사랑" localSheetId="4">BlankMacro1</definedName>
    <definedName name="사랑">BlankMacro1</definedName>
    <definedName name="사방댐" localSheetId="12">#REF!</definedName>
    <definedName name="사방댐" localSheetId="14">#REF!</definedName>
    <definedName name="사방댐" localSheetId="13">#REF!</definedName>
    <definedName name="사방댐" localSheetId="20">#REF!</definedName>
    <definedName name="사방댐" localSheetId="19">#REF!</definedName>
    <definedName name="사방댐" localSheetId="15">#REF!</definedName>
    <definedName name="사방댐" localSheetId="17">#REF!</definedName>
    <definedName name="사방댐" localSheetId="16">#REF!</definedName>
    <definedName name="사방댐" localSheetId="18">#REF!</definedName>
    <definedName name="사방댐">#REF!</definedName>
    <definedName name="사방품셈1" hidden="1">#REF!</definedName>
    <definedName name="사방품셈별표" hidden="1">#REF!</definedName>
    <definedName name="사석" localSheetId="12" hidden="1">{"'산출근거'!$B$4:$D$8"}</definedName>
    <definedName name="사석" localSheetId="14" hidden="1">{"'산출근거'!$B$4:$D$8"}</definedName>
    <definedName name="사석" localSheetId="13" hidden="1">{"'산출근거'!$B$4:$D$8"}</definedName>
    <definedName name="사석" localSheetId="20" hidden="1">{"'산출근거'!$B$4:$D$8"}</definedName>
    <definedName name="사석" localSheetId="22" hidden="1">{"'산출근거'!$B$4:$D$8"}</definedName>
    <definedName name="사석" localSheetId="25" hidden="1">{"'산출근거'!$B$4:$D$8"}</definedName>
    <definedName name="사석" localSheetId="19" hidden="1">{"'산출근거'!$B$4:$D$8"}</definedName>
    <definedName name="사석" localSheetId="15" hidden="1">{"'산출근거'!$B$4:$D$8"}</definedName>
    <definedName name="사석" localSheetId="17" hidden="1">{"'산출근거'!$B$4:$D$8"}</definedName>
    <definedName name="사석" localSheetId="16" hidden="1">{"'산출근거'!$B$4:$D$8"}</definedName>
    <definedName name="사석" localSheetId="18" hidden="1">{"'산출근거'!$B$4:$D$8"}</definedName>
    <definedName name="사석" localSheetId="4" hidden="1">{"'산출근거'!$B$4:$D$8"}</definedName>
    <definedName name="사석" hidden="1">{"'산출근거'!$B$4:$D$8"}</definedName>
    <definedName name="사업개요1">#REF!</definedName>
    <definedName name="사업부양식2" hidden="1">#REF!</definedName>
    <definedName name="사이클시간">#REF!</definedName>
    <definedName name="사철나무">#REF!</definedName>
    <definedName name="사철나무H1.2">#REF!</definedName>
    <definedName name="사토">#REF!</definedName>
    <definedName name="사토인경우동일">#REF!</definedName>
    <definedName name="사통경비">#REF!</definedName>
    <definedName name="사통노무비">#REF!</definedName>
    <definedName name="사통재료비">#REF!</definedName>
    <definedName name="사하중계수">#REF!</definedName>
    <definedName name="산" localSheetId="12" hidden="1">{"'Sheet1'!$A$4","'Sheet1'!$A$9:$G$28"}</definedName>
    <definedName name="산" localSheetId="14" hidden="1">{"'Sheet1'!$A$4","'Sheet1'!$A$9:$G$28"}</definedName>
    <definedName name="산" localSheetId="13" hidden="1">{"'Sheet1'!$A$4","'Sheet1'!$A$9:$G$28"}</definedName>
    <definedName name="산" localSheetId="20" hidden="1">{"'Sheet1'!$A$4","'Sheet1'!$A$9:$G$28"}</definedName>
    <definedName name="산" localSheetId="22" hidden="1">{"'Sheet1'!$A$4","'Sheet1'!$A$9:$G$28"}</definedName>
    <definedName name="산" localSheetId="25" hidden="1">{"'Sheet1'!$A$4","'Sheet1'!$A$9:$G$28"}</definedName>
    <definedName name="산" localSheetId="19" hidden="1">{"'Sheet1'!$A$4","'Sheet1'!$A$9:$G$28"}</definedName>
    <definedName name="산" localSheetId="15" hidden="1">{"'Sheet1'!$A$4","'Sheet1'!$A$9:$G$28"}</definedName>
    <definedName name="산" localSheetId="17" hidden="1">{"'Sheet1'!$A$4","'Sheet1'!$A$9:$G$28"}</definedName>
    <definedName name="산" localSheetId="16" hidden="1">{"'Sheet1'!$A$4","'Sheet1'!$A$9:$G$28"}</definedName>
    <definedName name="산" localSheetId="18" hidden="1">{"'Sheet1'!$A$4","'Sheet1'!$A$9:$G$28"}</definedName>
    <definedName name="산" localSheetId="4" hidden="1">{"'Sheet1'!$A$4","'Sheet1'!$A$9:$G$28"}</definedName>
    <definedName name="산" hidden="1">{"'Sheet1'!$A$4","'Sheet1'!$A$9:$G$28"}</definedName>
    <definedName name="산___출___근___거">#REF!</definedName>
    <definedName name="산근5" localSheetId="20" hidden="1">{#N/A,#N/A,FALSE,"현장 NCR 분석";#N/A,#N/A,FALSE,"현장품질감사";#N/A,#N/A,FALSE,"현장품질감사"}</definedName>
    <definedName name="산근5" localSheetId="4" hidden="1">{#N/A,#N/A,FALSE,"현장 NCR 분석";#N/A,#N/A,FALSE,"현장품질감사";#N/A,#N/A,FALSE,"현장품질감사"}</definedName>
    <definedName name="산근5" hidden="1">{#N/A,#N/A,FALSE,"현장 NCR 분석";#N/A,#N/A,FALSE,"현장품질감사";#N/A,#N/A,FALSE,"현장품질감사"}</definedName>
    <definedName name="산마루측구" localSheetId="12">BlankMacro1</definedName>
    <definedName name="산마루측구" localSheetId="14">BlankMacro1</definedName>
    <definedName name="산마루측구" localSheetId="13">BlankMacro1</definedName>
    <definedName name="산마루측구" localSheetId="20">BlankMacro1</definedName>
    <definedName name="산마루측구" localSheetId="19">BlankMacro1</definedName>
    <definedName name="산마루측구" localSheetId="15">BlankMacro1</definedName>
    <definedName name="산마루측구" localSheetId="17">BlankMacro1</definedName>
    <definedName name="산마루측구" localSheetId="16">BlankMacro1</definedName>
    <definedName name="산마루측구" localSheetId="18">BlankMacro1</definedName>
    <definedName name="산마루측구" localSheetId="4">BlankMacro1</definedName>
    <definedName name="산마루측구">BlankMacro1</definedName>
    <definedName name="산물대운반1구역" localSheetId="12">#REF!</definedName>
    <definedName name="산물대운반1구역" localSheetId="14">#REF!</definedName>
    <definedName name="산물대운반1구역" localSheetId="13">#REF!</definedName>
    <definedName name="산물대운반1구역" localSheetId="20">#REF!</definedName>
    <definedName name="산물대운반1구역" localSheetId="19">#REF!</definedName>
    <definedName name="산물대운반1구역" localSheetId="15">#REF!</definedName>
    <definedName name="산물대운반1구역" localSheetId="17">#REF!</definedName>
    <definedName name="산물대운반1구역" localSheetId="16">#REF!</definedName>
    <definedName name="산물대운반1구역" localSheetId="18">#REF!</definedName>
    <definedName name="산물대운반1구역">#REF!</definedName>
    <definedName name="산물대운반2구역" localSheetId="20">#REF!</definedName>
    <definedName name="산물대운반2구역" localSheetId="15">#REF!</definedName>
    <definedName name="산물대운반2구역" localSheetId="17">#REF!</definedName>
    <definedName name="산물대운반2구역" localSheetId="16">#REF!</definedName>
    <definedName name="산물대운반2구역" localSheetId="18">#REF!</definedName>
    <definedName name="산물대운반2구역">#REF!</definedName>
    <definedName name="산사태" localSheetId="12" hidden="1">{#N/A,#N/A,FALSE,"Sheet1"}</definedName>
    <definedName name="산사태" localSheetId="14" hidden="1">{#N/A,#N/A,FALSE,"Sheet1"}</definedName>
    <definedName name="산사태" localSheetId="13" hidden="1">{#N/A,#N/A,FALSE,"Sheet1"}</definedName>
    <definedName name="산사태" localSheetId="20" hidden="1">{#N/A,#N/A,FALSE,"Sheet1"}</definedName>
    <definedName name="산사태" localSheetId="22" hidden="1">{#N/A,#N/A,FALSE,"Sheet1"}</definedName>
    <definedName name="산사태" localSheetId="25" hidden="1">{#N/A,#N/A,FALSE,"Sheet1"}</definedName>
    <definedName name="산사태" localSheetId="19" hidden="1">{#N/A,#N/A,FALSE,"Sheet1"}</definedName>
    <definedName name="산사태" localSheetId="15" hidden="1">{#N/A,#N/A,FALSE,"Sheet1"}</definedName>
    <definedName name="산사태" localSheetId="17" hidden="1">{#N/A,#N/A,FALSE,"Sheet1"}</definedName>
    <definedName name="산사태" localSheetId="16" hidden="1">{#N/A,#N/A,FALSE,"Sheet1"}</definedName>
    <definedName name="산사태" localSheetId="18" hidden="1">{#N/A,#N/A,FALSE,"Sheet1"}</definedName>
    <definedName name="산사태" localSheetId="4" hidden="1">{#N/A,#N/A,FALSE,"Sheet1"}</definedName>
    <definedName name="산사태" hidden="1">{#N/A,#N/A,FALSE,"Sheet1"}</definedName>
    <definedName name="산사태도급" localSheetId="12" hidden="1">{#N/A,#N/A,FALSE,"Sheet1"}</definedName>
    <definedName name="산사태도급" localSheetId="14" hidden="1">{#N/A,#N/A,FALSE,"Sheet1"}</definedName>
    <definedName name="산사태도급" localSheetId="13" hidden="1">{#N/A,#N/A,FALSE,"Sheet1"}</definedName>
    <definedName name="산사태도급" localSheetId="20" hidden="1">{#N/A,#N/A,FALSE,"Sheet1"}</definedName>
    <definedName name="산사태도급" localSheetId="22" hidden="1">{#N/A,#N/A,FALSE,"Sheet1"}</definedName>
    <definedName name="산사태도급" localSheetId="25" hidden="1">{#N/A,#N/A,FALSE,"Sheet1"}</definedName>
    <definedName name="산사태도급" localSheetId="19" hidden="1">{#N/A,#N/A,FALSE,"Sheet1"}</definedName>
    <definedName name="산사태도급" localSheetId="15" hidden="1">{#N/A,#N/A,FALSE,"Sheet1"}</definedName>
    <definedName name="산사태도급" localSheetId="17" hidden="1">{#N/A,#N/A,FALSE,"Sheet1"}</definedName>
    <definedName name="산사태도급" localSheetId="16" hidden="1">{#N/A,#N/A,FALSE,"Sheet1"}</definedName>
    <definedName name="산사태도급" localSheetId="18" hidden="1">{#N/A,#N/A,FALSE,"Sheet1"}</definedName>
    <definedName name="산사태도급" localSheetId="4" hidden="1">{#N/A,#N/A,FALSE,"Sheet1"}</definedName>
    <definedName name="산사태도급" hidden="1">{#N/A,#N/A,FALSE,"Sheet1"}</definedName>
    <definedName name="산소">#REF!</definedName>
    <definedName name="산식" localSheetId="12">EVALVATE(#REF!)</definedName>
    <definedName name="산식" localSheetId="14">EVALVATE(#REF!)</definedName>
    <definedName name="산식" localSheetId="13">EVALVATE(#REF!)</definedName>
    <definedName name="산식" localSheetId="20">EVALVATE(#REF!)</definedName>
    <definedName name="산식" localSheetId="19">EVALVATE(#REF!)</definedName>
    <definedName name="산식" localSheetId="15">EVALVATE(#REF!)</definedName>
    <definedName name="산식" localSheetId="17">EVALVATE(#REF!)</definedName>
    <definedName name="산식" localSheetId="16">EVALVATE(#REF!)</definedName>
    <definedName name="산식" localSheetId="18">EVALVATE(#REF!)</definedName>
    <definedName name="산식" localSheetId="4">EVALVATE(#REF!)</definedName>
    <definedName name="산식">EVALVATE(#REF!)</definedName>
    <definedName name="산재보험료" localSheetId="12">#REF!</definedName>
    <definedName name="산재보험료" localSheetId="14">#REF!</definedName>
    <definedName name="산재보험료" localSheetId="13">#REF!</definedName>
    <definedName name="산재보험료" localSheetId="20">#REF!</definedName>
    <definedName name="산재보험료" localSheetId="19">#REF!</definedName>
    <definedName name="산재보험료" localSheetId="15">#REF!</definedName>
    <definedName name="산재보험료" localSheetId="17">#REF!</definedName>
    <definedName name="산재보험료" localSheetId="16">#REF!</definedName>
    <definedName name="산재보험료" localSheetId="18">#REF!</definedName>
    <definedName name="산재보험료">#REF!</definedName>
    <definedName name="산재보험료요율" localSheetId="20">#REF!</definedName>
    <definedName name="산재보험료요율" localSheetId="15">#REF!</definedName>
    <definedName name="산재보험료요율" localSheetId="17">#REF!</definedName>
    <definedName name="산재보험료요율" localSheetId="16">#REF!</definedName>
    <definedName name="산재보험료요율" localSheetId="18">#REF!</definedName>
    <definedName name="산재보험료요율">#REF!</definedName>
    <definedName name="산재보험료요율_변경" localSheetId="20">#REF!</definedName>
    <definedName name="산재보험료요율_변경" localSheetId="15">#REF!</definedName>
    <definedName name="산재보험료요율_변경" localSheetId="17">#REF!</definedName>
    <definedName name="산재보험료요율_변경" localSheetId="16">#REF!</definedName>
    <definedName name="산재보험료요율_변경" localSheetId="18">#REF!</definedName>
    <definedName name="산재보험료요율_변경">#REF!</definedName>
    <definedName name="산재보험료율">#REF!</definedName>
    <definedName name="산정">#REF!</definedName>
    <definedName name="산철쭉">#REF!</definedName>
    <definedName name="산출갑" localSheetId="20" hidden="1">{#N/A,#N/A,FALSE,"구조2"}</definedName>
    <definedName name="산출갑" localSheetId="4" hidden="1">{#N/A,#N/A,FALSE,"구조2"}</definedName>
    <definedName name="산출갑" hidden="1">{#N/A,#N/A,FALSE,"구조2"}</definedName>
    <definedName name="산출근거1" localSheetId="12">#REF!</definedName>
    <definedName name="산출근거1" localSheetId="14">#REF!</definedName>
    <definedName name="산출근거1" localSheetId="13">#REF!</definedName>
    <definedName name="산출근거1" localSheetId="19">#REF!</definedName>
    <definedName name="산출근거1" localSheetId="15">#REF!</definedName>
    <definedName name="산출근거1" localSheetId="17">#REF!</definedName>
    <definedName name="산출근거1" localSheetId="16">#REF!</definedName>
    <definedName name="산출근거1" localSheetId="18">#REF!</definedName>
    <definedName name="산출근거1">#REF!</definedName>
    <definedName name="산출시트"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시트"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시트"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산출집계표" localSheetId="12">#REF!</definedName>
    <definedName name="산출집계표" localSheetId="14">#REF!</definedName>
    <definedName name="산출집계표" localSheetId="13">#REF!</definedName>
    <definedName name="산출집계표" localSheetId="19">#REF!</definedName>
    <definedName name="산출집계표" localSheetId="15">#REF!</definedName>
    <definedName name="산출집계표" localSheetId="17">#REF!</definedName>
    <definedName name="산출집계표" localSheetId="16">#REF!</definedName>
    <definedName name="산출집계표" localSheetId="18">#REF!</definedName>
    <definedName name="산출집계표">#REF!</definedName>
    <definedName name="삼호" localSheetId="20" hidden="1">{#N/A,#N/A,FALSE,"배수2"}</definedName>
    <definedName name="삼호" localSheetId="4" hidden="1">{#N/A,#N/A,FALSE,"배수2"}</definedName>
    <definedName name="삼호" hidden="1">{#N/A,#N/A,FALSE,"배수2"}</definedName>
    <definedName name="삽날의용량" localSheetId="12">#REF!</definedName>
    <definedName name="삽날의용량" localSheetId="14">#REF!</definedName>
    <definedName name="삽날의용량" localSheetId="13">#REF!</definedName>
    <definedName name="삽날의용량" localSheetId="19">#REF!</definedName>
    <definedName name="삽날의용량" localSheetId="15">#REF!</definedName>
    <definedName name="삽날의용량" localSheetId="17">#REF!</definedName>
    <definedName name="삽날의용량" localSheetId="16">#REF!</definedName>
    <definedName name="삽날의용량" localSheetId="18">#REF!</definedName>
    <definedName name="삽날의용량">#REF!</definedName>
    <definedName name="상" localSheetId="12">#REF!</definedName>
    <definedName name="상" localSheetId="14">#REF!</definedName>
    <definedName name="상" localSheetId="13">#REF!</definedName>
    <definedName name="상" localSheetId="19">#REF!</definedName>
    <definedName name="상" localSheetId="15">#REF!</definedName>
    <definedName name="상" localSheetId="17">#REF!</definedName>
    <definedName name="상" localSheetId="16">#REF!</definedName>
    <definedName name="상" localSheetId="18">#REF!</definedName>
    <definedName name="상">#REF!</definedName>
    <definedName name="상급원자력기술자001" localSheetId="12">#REF!</definedName>
    <definedName name="상급원자력기술자001" localSheetId="14">#REF!</definedName>
    <definedName name="상급원자력기술자001" localSheetId="13">#REF!</definedName>
    <definedName name="상급원자력기술자001" localSheetId="19">#REF!</definedName>
    <definedName name="상급원자력기술자001" localSheetId="15">#REF!</definedName>
    <definedName name="상급원자력기술자001" localSheetId="17">#REF!</definedName>
    <definedName name="상급원자력기술자001" localSheetId="16">#REF!</definedName>
    <definedName name="상급원자력기술자001" localSheetId="18">#REF!</definedName>
    <definedName name="상급원자력기술자001">#REF!</definedName>
    <definedName name="상급원자력기술자002">#REF!</definedName>
    <definedName name="상급원자력기술자011">#REF!</definedName>
    <definedName name="상급원자력기술자982">#REF!</definedName>
    <definedName name="상급원자력기술자991">#REF!</definedName>
    <definedName name="상급원자력기술자992">#REF!</definedName>
    <definedName name="상대" hidden="1">#REF!</definedName>
    <definedName name="상림1호">#REF!</definedName>
    <definedName name="상림2호">#REF!</definedName>
    <definedName name="상림3호">#REF!</definedName>
    <definedName name="상부폭공주">#REF!</definedName>
    <definedName name="상부폭서천">#REF!</definedName>
    <definedName name="상수도단위" localSheetId="12">#REF!</definedName>
    <definedName name="상수도단위" localSheetId="14">#REF!</definedName>
    <definedName name="상수도단위" localSheetId="13">#REF!</definedName>
    <definedName name="상수도단위">#REF!</definedName>
    <definedName name="상수리재적" localSheetId="12">#REF!</definedName>
    <definedName name="상수리재적" localSheetId="14">#REF!</definedName>
    <definedName name="상수리재적" localSheetId="13">#REF!</definedName>
    <definedName name="상수리재적" localSheetId="19">#REF!</definedName>
    <definedName name="상수리재적">[37]상수리!$B$2:$AW$32</definedName>
    <definedName name="새공통" localSheetId="20" hidden="1">{#N/A,#N/A,FALSE,"이태원철근"}</definedName>
    <definedName name="새공통" localSheetId="4" hidden="1">{#N/A,#N/A,FALSE,"이태원철근"}</definedName>
    <definedName name="새공통" hidden="1">{#N/A,#N/A,FALSE,"이태원철근"}</definedName>
    <definedName name="새끼" localSheetId="12">#REF!</definedName>
    <definedName name="새끼" localSheetId="14">#REF!</definedName>
    <definedName name="새끼" localSheetId="13">#REF!</definedName>
    <definedName name="새끼" localSheetId="20">#REF!</definedName>
    <definedName name="새끼" localSheetId="19">#REF!</definedName>
    <definedName name="새끼" localSheetId="15">#REF!</definedName>
    <definedName name="새끼" localSheetId="17">#REF!</definedName>
    <definedName name="새끼" localSheetId="16">#REF!</definedName>
    <definedName name="새끼" localSheetId="18">#REF!</definedName>
    <definedName name="새끼">#REF!</definedName>
    <definedName name="새이름" localSheetId="20" hidden="1">{#N/A,#N/A,TRUE,"목차";#N/A,#N/A,TRUE,"1.";#N/A,#N/A,TRUE,"2.";#N/A,#N/A,TRUE,"3.";#N/A,#N/A,TRUE,"4-1";#N/A,#N/A,TRUE,"-2";#N/A,#N/A,TRUE,"-3";#N/A,#N/A,TRUE,"-4";#N/A,#N/A,TRUE,"5-1";#N/A,#N/A,TRUE,"5-2";#N/A,#N/A,TRUE,"6-1";#N/A,#N/A,TRUE,"6-2";#N/A,#N/A,TRUE,"7-1";#N/A,#N/A,TRUE,"7-2";#N/A,#N/A,TRUE,"8.";#N/A,#N/A,TRUE,"9."}</definedName>
    <definedName name="새이름" localSheetId="4" hidden="1">{#N/A,#N/A,TRUE,"목차";#N/A,#N/A,TRUE,"1.";#N/A,#N/A,TRUE,"2.";#N/A,#N/A,TRUE,"3.";#N/A,#N/A,TRUE,"4-1";#N/A,#N/A,TRUE,"-2";#N/A,#N/A,TRUE,"-3";#N/A,#N/A,TRUE,"-4";#N/A,#N/A,TRUE,"5-1";#N/A,#N/A,TRUE,"5-2";#N/A,#N/A,TRUE,"6-1";#N/A,#N/A,TRUE,"6-2";#N/A,#N/A,TRUE,"7-1";#N/A,#N/A,TRUE,"7-2";#N/A,#N/A,TRUE,"8.";#N/A,#N/A,TRUE,"9."}</definedName>
    <definedName name="새이름" hidden="1">{#N/A,#N/A,TRUE,"목차";#N/A,#N/A,TRUE,"1.";#N/A,#N/A,TRUE,"2.";#N/A,#N/A,TRUE,"3.";#N/A,#N/A,TRUE,"4-1";#N/A,#N/A,TRUE,"-2";#N/A,#N/A,TRUE,"-3";#N/A,#N/A,TRUE,"-4";#N/A,#N/A,TRUE,"5-1";#N/A,#N/A,TRUE,"5-2";#N/A,#N/A,TRUE,"6-1";#N/A,#N/A,TRUE,"6-2";#N/A,#N/A,TRUE,"7-1";#N/A,#N/A,TRUE,"7-2";#N/A,#N/A,TRUE,"8.";#N/A,#N/A,TRUE,"9."}</definedName>
    <definedName name="새쪽" localSheetId="12">#REF!</definedName>
    <definedName name="새쪽" localSheetId="14">#REF!</definedName>
    <definedName name="새쪽" localSheetId="13">#REF!</definedName>
    <definedName name="새쪽" localSheetId="20">#REF!</definedName>
    <definedName name="새쪽" localSheetId="19">#REF!</definedName>
    <definedName name="새쪽" localSheetId="15">#REF!</definedName>
    <definedName name="새쪽" localSheetId="17">#REF!</definedName>
    <definedName name="새쪽" localSheetId="16">#REF!</definedName>
    <definedName name="새쪽" localSheetId="18">#REF!</definedName>
    <definedName name="새쪽">#REF!</definedName>
    <definedName name="생사1호" localSheetId="20">#REF!</definedName>
    <definedName name="생사1호" localSheetId="15">#REF!</definedName>
    <definedName name="생사1호" localSheetId="17">#REF!</definedName>
    <definedName name="생사1호" localSheetId="16">#REF!</definedName>
    <definedName name="생사1호" localSheetId="18">#REF!</definedName>
    <definedName name="생사1호">#REF!</definedName>
    <definedName name="생사2호">#REF!</definedName>
    <definedName name="생사기존">#REF!</definedName>
    <definedName name="샤1">#REF!</definedName>
    <definedName name="샷_시_공">#REF!</definedName>
    <definedName name="샷시공001">#REF!</definedName>
    <definedName name="샷시공002">#REF!</definedName>
    <definedName name="샷시공011">#REF!</definedName>
    <definedName name="샷시공982">#REF!</definedName>
    <definedName name="샷시공991">#REF!</definedName>
    <definedName name="샷시공992">#REF!</definedName>
    <definedName name="서">#REF!</definedName>
    <definedName name="서양측백H3.0">#REF!</definedName>
    <definedName name="석_공">#REF!</definedName>
    <definedName name="석공">#REF!</definedName>
    <definedName name="석공001">#REF!</definedName>
    <definedName name="석공002">#REF!</definedName>
    <definedName name="석공011">#REF!</definedName>
    <definedName name="석공982">#REF!</definedName>
    <definedName name="석공991">#REF!</definedName>
    <definedName name="석공992">#REF!</definedName>
    <definedName name="석조각공001">#REF!</definedName>
    <definedName name="석조각공002">#REF!</definedName>
    <definedName name="석조각공011">#REF!</definedName>
    <definedName name="석조각공982">#REF!</definedName>
    <definedName name="석조각공991">#REF!</definedName>
    <definedName name="석조각공992">#REF!</definedName>
    <definedName name="석축">#REF!</definedName>
    <definedName name="석축1" localSheetId="12">#N/A</definedName>
    <definedName name="석축1" localSheetId="14">#N/A</definedName>
    <definedName name="석축1" localSheetId="13">#N/A</definedName>
    <definedName name="석축1" localSheetId="19">#N/A</definedName>
    <definedName name="석축1">#N/A</definedName>
    <definedName name="석축기초03" localSheetId="12">#REF!</definedName>
    <definedName name="석축기초03" localSheetId="14">#REF!</definedName>
    <definedName name="석축기초03" localSheetId="13">#REF!</definedName>
    <definedName name="석축기초03" localSheetId="19">#REF!</definedName>
    <definedName name="석축기초03">#REF!</definedName>
    <definedName name="석축기초36" localSheetId="12">#REF!</definedName>
    <definedName name="석축기초36" localSheetId="14">#REF!</definedName>
    <definedName name="석축기초36" localSheetId="13">#REF!</definedName>
    <definedName name="석축기초36" localSheetId="19">#REF!</definedName>
    <definedName name="석축기초36">#REF!</definedName>
    <definedName name="석축기초69" localSheetId="12">#REF!</definedName>
    <definedName name="석축기초69" localSheetId="14">#REF!</definedName>
    <definedName name="석축기초69" localSheetId="13">#REF!</definedName>
    <definedName name="석축기초69" localSheetId="19">#REF!</definedName>
    <definedName name="석축기초69">#REF!</definedName>
    <definedName name="석축깬잡석03">#REF!</definedName>
    <definedName name="석축단위수량" localSheetId="12">#REF!</definedName>
    <definedName name="석축단위수량" localSheetId="14">#REF!</definedName>
    <definedName name="석축단위수량" localSheetId="13">#REF!</definedName>
    <definedName name="석축단위수량">#REF!</definedName>
    <definedName name="석축단위수량1" localSheetId="12">#REF!</definedName>
    <definedName name="석축단위수량1" localSheetId="14">#REF!</definedName>
    <definedName name="석축단위수량1" localSheetId="13">#REF!</definedName>
    <definedName name="석축단위수량1">#REF!</definedName>
    <definedName name="석축물량" localSheetId="20" hidden="1">{#N/A,#N/A,FALSE,"현장 NCR 분석";#N/A,#N/A,FALSE,"현장품질감사";#N/A,#N/A,FALSE,"현장품질감사"}</definedName>
    <definedName name="석축물량" localSheetId="4" hidden="1">{#N/A,#N/A,FALSE,"현장 NCR 분석";#N/A,#N/A,FALSE,"현장품질감사";#N/A,#N/A,FALSE,"현장품질감사"}</definedName>
    <definedName name="석축물량" hidden="1">{#N/A,#N/A,FALSE,"현장 NCR 분석";#N/A,#N/A,FALSE,"현장품질감사";#N/A,#N/A,FALSE,"현장품질감사"}</definedName>
    <definedName name="석축쌓기" localSheetId="12" hidden="1">{"'산출근거'!$B$4:$D$8"}</definedName>
    <definedName name="석축쌓기" localSheetId="14" hidden="1">{"'산출근거'!$B$4:$D$8"}</definedName>
    <definedName name="석축쌓기" localSheetId="13" hidden="1">{"'산출근거'!$B$4:$D$8"}</definedName>
    <definedName name="석축쌓기" localSheetId="20" hidden="1">{"'산출근거'!$B$4:$D$8"}</definedName>
    <definedName name="석축쌓기" localSheetId="22" hidden="1">{"'산출근거'!$B$4:$D$8"}</definedName>
    <definedName name="석축쌓기" localSheetId="25" hidden="1">{"'산출근거'!$B$4:$D$8"}</definedName>
    <definedName name="석축쌓기" localSheetId="19" hidden="1">{"'산출근거'!$B$4:$D$8"}</definedName>
    <definedName name="석축쌓기" localSheetId="15" hidden="1">{"'산출근거'!$B$4:$D$8"}</definedName>
    <definedName name="석축쌓기" localSheetId="17" hidden="1">{"'산출근거'!$B$4:$D$8"}</definedName>
    <definedName name="석축쌓기" localSheetId="16" hidden="1">{"'산출근거'!$B$4:$D$8"}</definedName>
    <definedName name="석축쌓기" localSheetId="18" hidden="1">{"'산출근거'!$B$4:$D$8"}</definedName>
    <definedName name="석축쌓기" localSheetId="4" hidden="1">{"'산출근거'!$B$4:$D$8"}</definedName>
    <definedName name="석축쌓기" hidden="1">{"'산출근거'!$B$4:$D$8"}</definedName>
    <definedName name="석축조서">#REF!</definedName>
    <definedName name="석축집계">#REF!</definedName>
    <definedName name="석축찰쌓기03">#REF!</definedName>
    <definedName name="석축찰쌓기36">#REF!</definedName>
    <definedName name="석축찰쌓기깬잡석36">#REF!</definedName>
    <definedName name="석축찰쌓기깬잡석69">#REF!</definedName>
    <definedName name="석축찰쌓기야면석69">#REF!</definedName>
    <definedName name="석토공">#REF!</definedName>
    <definedName name="선금" localSheetId="20" hidden="1">{#N/A,#N/A,FALSE,"현장 NCR 분석";#N/A,#N/A,FALSE,"현장품질감사";#N/A,#N/A,FALSE,"현장품질감사"}</definedName>
    <definedName name="선금" localSheetId="4" hidden="1">{#N/A,#N/A,FALSE,"현장 NCR 분석";#N/A,#N/A,FALSE,"현장품질감사";#N/A,#N/A,FALSE,"현장품질감사"}</definedName>
    <definedName name="선금" hidden="1">{#N/A,#N/A,FALSE,"현장 NCR 분석";#N/A,#N/A,FALSE,"현장품질감사";#N/A,#N/A,FALSE,"현장품질감사"}</definedName>
    <definedName name="선량1호" localSheetId="12">#REF!</definedName>
    <definedName name="선량1호" localSheetId="14">#REF!</definedName>
    <definedName name="선량1호" localSheetId="13">#REF!</definedName>
    <definedName name="선량1호" localSheetId="19">#REF!</definedName>
    <definedName name="선량1호" localSheetId="15">#REF!</definedName>
    <definedName name="선량1호" localSheetId="17">#REF!</definedName>
    <definedName name="선량1호" localSheetId="16">#REF!</definedName>
    <definedName name="선량1호" localSheetId="18">#REF!</definedName>
    <definedName name="선량1호">#REF!</definedName>
    <definedName name="선량2호" localSheetId="12">#REF!</definedName>
    <definedName name="선량2호" localSheetId="14">#REF!</definedName>
    <definedName name="선량2호" localSheetId="13">#REF!</definedName>
    <definedName name="선량2호" localSheetId="19">#REF!</definedName>
    <definedName name="선량2호" localSheetId="15">#REF!</definedName>
    <definedName name="선량2호" localSheetId="17">#REF!</definedName>
    <definedName name="선량2호" localSheetId="16">#REF!</definedName>
    <definedName name="선량2호" localSheetId="18">#REF!</definedName>
    <definedName name="선량2호">#REF!</definedName>
    <definedName name="선량3호" localSheetId="12">#REF!</definedName>
    <definedName name="선량3호" localSheetId="14">#REF!</definedName>
    <definedName name="선량3호" localSheetId="13">#REF!</definedName>
    <definedName name="선량3호" localSheetId="19">#REF!</definedName>
    <definedName name="선량3호" localSheetId="15">#REF!</definedName>
    <definedName name="선량3호" localSheetId="17">#REF!</definedName>
    <definedName name="선량3호" localSheetId="16">#REF!</definedName>
    <definedName name="선량3호" localSheetId="18">#REF!</definedName>
    <definedName name="선량3호">#REF!</definedName>
    <definedName name="선량4호">#REF!</definedName>
    <definedName name="선량5호">#REF!</definedName>
    <definedName name="선로단가">#REF!</definedName>
    <definedName name="선로단가1">#REF!</definedName>
    <definedName name="선로물량">#REF!</definedName>
    <definedName name="선로물량1">#REF!</definedName>
    <definedName name="선로수량">#REF!</definedName>
    <definedName name="선로수량1">#REF!</definedName>
    <definedName name="선로신설">#REF!</definedName>
    <definedName name="선로철거">#REF!</definedName>
    <definedName name="선로철거단가">#REF!</definedName>
    <definedName name="선로철거단가1">#REF!</definedName>
    <definedName name="선부001">#REF!</definedName>
    <definedName name="선부002">#REF!</definedName>
    <definedName name="선부011">#REF!</definedName>
    <definedName name="선부982">#REF!</definedName>
    <definedName name="선부991">#REF!</definedName>
    <definedName name="선부992">#REF!</definedName>
    <definedName name="선정의뢰" localSheetId="20" hidden="1">{#N/A,#N/A,FALSE,"현장 NCR 분석";#N/A,#N/A,FALSE,"현장품질감사";#N/A,#N/A,FALSE,"현장품질감사"}</definedName>
    <definedName name="선정의뢰" localSheetId="4" hidden="1">{#N/A,#N/A,FALSE,"현장 NCR 분석";#N/A,#N/A,FALSE,"현장품질감사";#N/A,#N/A,FALSE,"현장품질감사"}</definedName>
    <definedName name="선정의뢰" hidden="1">{#N/A,#N/A,FALSE,"현장 NCR 분석";#N/A,#N/A,FALSE,"현장품질감사";#N/A,#N/A,FALSE,"현장품질감사"}</definedName>
    <definedName name="설계" localSheetId="12">#REF!</definedName>
    <definedName name="설계" localSheetId="14">#REF!</definedName>
    <definedName name="설계" localSheetId="13">#REF!</definedName>
    <definedName name="설계" localSheetId="19">#REF!</definedName>
    <definedName name="설계" localSheetId="15">#REF!</definedName>
    <definedName name="설계" localSheetId="17">#REF!</definedName>
    <definedName name="설계" localSheetId="16">#REF!</definedName>
    <definedName name="설계" localSheetId="18">#REF!</definedName>
    <definedName name="설계">#REF!</definedName>
    <definedName name="설계CBR" localSheetId="12">#REF!</definedName>
    <definedName name="설계CBR" localSheetId="14">#REF!</definedName>
    <definedName name="설계CBR" localSheetId="13">#REF!</definedName>
    <definedName name="설계CBR" localSheetId="19">#REF!</definedName>
    <definedName name="설계CBR" localSheetId="15">#REF!</definedName>
    <definedName name="설계CBR" localSheetId="17">#REF!</definedName>
    <definedName name="설계CBR" localSheetId="16">#REF!</definedName>
    <definedName name="설계CBR" localSheetId="18">#REF!</definedName>
    <definedName name="설계CBR">#REF!</definedName>
    <definedName name="설계공사" localSheetId="12">#REF!</definedName>
    <definedName name="설계공사" localSheetId="14">#REF!</definedName>
    <definedName name="설계공사" localSheetId="13">#REF!</definedName>
    <definedName name="설계공사" localSheetId="19">#REF!</definedName>
    <definedName name="설계공사" localSheetId="15">#REF!</definedName>
    <definedName name="설계공사" localSheetId="17">#REF!</definedName>
    <definedName name="설계공사" localSheetId="16">#REF!</definedName>
    <definedName name="설계공사" localSheetId="18">#REF!</definedName>
    <definedName name="설계공사">#REF!</definedName>
    <definedName name="설계공사1">#REF!</definedName>
    <definedName name="설계내역">#REF!</definedName>
    <definedName name="설계단면력요약.SAP90Work" localSheetId="12">#N/A</definedName>
    <definedName name="설계단면력요약.SAP90Work" localSheetId="14">#N/A</definedName>
    <definedName name="설계단면력요약.SAP90Work" localSheetId="13">#N/A</definedName>
    <definedName name="설계단면력요약.SAP90Work" localSheetId="19">#N/A</definedName>
    <definedName name="설계단면력요약.SAP90Work">#N/A</definedName>
    <definedName name="설계변경1" localSheetId="20" hidden="1">{#N/A,#N/A,FALSE,"현장 NCR 분석";#N/A,#N/A,FALSE,"현장품질감사";#N/A,#N/A,FALSE,"현장품질감사"}</definedName>
    <definedName name="설계변경1" localSheetId="4" hidden="1">{#N/A,#N/A,FALSE,"현장 NCR 분석";#N/A,#N/A,FALSE,"현장품질감사";#N/A,#N/A,FALSE,"현장품질감사"}</definedName>
    <definedName name="설계변경1" hidden="1">{#N/A,#N/A,FALSE,"현장 NCR 분석";#N/A,#N/A,FALSE,"현장품질감사";#N/A,#N/A,FALSE,"현장품질감사"}</definedName>
    <definedName name="설계변경사유서" localSheetId="12">#REF!</definedName>
    <definedName name="설계변경사유서" localSheetId="14">#REF!</definedName>
    <definedName name="설계변경사유서" localSheetId="13">#REF!</definedName>
    <definedName name="설계변경사유서" localSheetId="19">#REF!</definedName>
    <definedName name="설계변경사유서" localSheetId="15">#REF!</definedName>
    <definedName name="설계변경사유서" localSheetId="17">#REF!</definedName>
    <definedName name="설계변경사유서" localSheetId="16">#REF!</definedName>
    <definedName name="설계변경사유서" localSheetId="18">#REF!</definedName>
    <definedName name="설계변경사유서">#REF!</definedName>
    <definedName name="설계서2"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2"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서3"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계설명" hidden="1">#REF!</definedName>
    <definedName name="설계설명서2" localSheetId="20" hidden="1">{#N/A,#N/A,FALSE,"전력간선"}</definedName>
    <definedName name="설계설명서2" localSheetId="4" hidden="1">{#N/A,#N/A,FALSE,"전력간선"}</definedName>
    <definedName name="설계설명서2" hidden="1">{#N/A,#N/A,FALSE,"전력간선"}</definedName>
    <definedName name="설계설명서3" localSheetId="20" hidden="1">{#N/A,#N/A,FALSE,"전력간선"}</definedName>
    <definedName name="설계설명서3" localSheetId="4" hidden="1">{#N/A,#N/A,FALSE,"전력간선"}</definedName>
    <definedName name="설계설명서3" hidden="1">{#N/A,#N/A,FALSE,"전력간선"}</definedName>
    <definedName name="설계설명서4" localSheetId="20" hidden="1">{#N/A,#N/A,FALSE,"전력간선"}</definedName>
    <definedName name="설계설명서4" localSheetId="4" hidden="1">{#N/A,#N/A,FALSE,"전력간선"}</definedName>
    <definedName name="설계설명서4" hidden="1">{#N/A,#N/A,FALSE,"전력간선"}</definedName>
    <definedName name="설명서" localSheetId="20" hidden="1">{#N/A,#N/A,FALSE,"포장1";#N/A,#N/A,FALSE,"포장1"}</definedName>
    <definedName name="설명서" localSheetId="4" hidden="1">{#N/A,#N/A,FALSE,"포장1";#N/A,#N/A,FALSE,"포장1"}</definedName>
    <definedName name="설명서" hidden="1">{#N/A,#N/A,FALSE,"포장1";#N/A,#N/A,FALSE,"포장1"}</definedName>
    <definedName name="설명서1"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명서1"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명서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설비" localSheetId="20" hidden="1">{#N/A,#N/A,TRUE,"960318-1";#N/A,#N/A,TRUE,"960318-2";#N/A,#N/A,TRUE,"960318-3"}</definedName>
    <definedName name="설비" localSheetId="15" hidden="1">{#N/A,#N/A,TRUE,"960318-1";#N/A,#N/A,TRUE,"960318-2";#N/A,#N/A,TRUE,"960318-3"}</definedName>
    <definedName name="설비" localSheetId="17" hidden="1">{#N/A,#N/A,TRUE,"960318-1";#N/A,#N/A,TRUE,"960318-2";#N/A,#N/A,TRUE,"960318-3"}</definedName>
    <definedName name="설비" localSheetId="16" hidden="1">{#N/A,#N/A,TRUE,"960318-1";#N/A,#N/A,TRUE,"960318-2";#N/A,#N/A,TRUE,"960318-3"}</definedName>
    <definedName name="설비" localSheetId="18" hidden="1">{#N/A,#N/A,TRUE,"960318-1";#N/A,#N/A,TRUE,"960318-2";#N/A,#N/A,TRUE,"960318-3"}</definedName>
    <definedName name="설비" localSheetId="4" hidden="1">{#N/A,#N/A,TRUE,"960318-1";#N/A,#N/A,TRUE,"960318-2";#N/A,#N/A,TRUE,"960318-3"}</definedName>
    <definedName name="설비" hidden="1">{#N/A,#N/A,TRUE,"960318-1";#N/A,#N/A,TRUE,"960318-2";#N/A,#N/A,TRUE,"960318-3"}</definedName>
    <definedName name="설비1" localSheetId="20" hidden="1">{#N/A,#N/A,TRUE,"960318-1";#N/A,#N/A,TRUE,"960318-2";#N/A,#N/A,TRUE,"960318-3"}</definedName>
    <definedName name="설비1" localSheetId="15" hidden="1">{#N/A,#N/A,TRUE,"960318-1";#N/A,#N/A,TRUE,"960318-2";#N/A,#N/A,TRUE,"960318-3"}</definedName>
    <definedName name="설비1" localSheetId="17" hidden="1">{#N/A,#N/A,TRUE,"960318-1";#N/A,#N/A,TRUE,"960318-2";#N/A,#N/A,TRUE,"960318-3"}</definedName>
    <definedName name="설비1" localSheetId="16" hidden="1">{#N/A,#N/A,TRUE,"960318-1";#N/A,#N/A,TRUE,"960318-2";#N/A,#N/A,TRUE,"960318-3"}</definedName>
    <definedName name="설비1" localSheetId="18" hidden="1">{#N/A,#N/A,TRUE,"960318-1";#N/A,#N/A,TRUE,"960318-2";#N/A,#N/A,TRUE,"960318-3"}</definedName>
    <definedName name="설비1" localSheetId="4" hidden="1">{#N/A,#N/A,TRUE,"960318-1";#N/A,#N/A,TRUE,"960318-2";#N/A,#N/A,TRUE,"960318-3"}</definedName>
    <definedName name="설비1" hidden="1">{#N/A,#N/A,TRUE,"960318-1";#N/A,#N/A,TRUE,"960318-2";#N/A,#N/A,TRUE,"960318-3"}</definedName>
    <definedName name="설치" localSheetId="12">#REF!</definedName>
    <definedName name="설치" localSheetId="14">#REF!</definedName>
    <definedName name="설치" localSheetId="13">#REF!</definedName>
    <definedName name="설치" localSheetId="19">#REF!</definedName>
    <definedName name="설치">#REF!</definedName>
    <definedName name="설치효대GIS산출시트"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설치효대GIS산출시트"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성도" localSheetId="20" hidden="1">{#N/A,#N/A,TRUE,"960318-1";#N/A,#N/A,TRUE,"960318-2";#N/A,#N/A,TRUE,"960318-3"}</definedName>
    <definedName name="성도" localSheetId="15" hidden="1">{#N/A,#N/A,TRUE,"960318-1";#N/A,#N/A,TRUE,"960318-2";#N/A,#N/A,TRUE,"960318-3"}</definedName>
    <definedName name="성도" localSheetId="17" hidden="1">{#N/A,#N/A,TRUE,"960318-1";#N/A,#N/A,TRUE,"960318-2";#N/A,#N/A,TRUE,"960318-3"}</definedName>
    <definedName name="성도" localSheetId="16" hidden="1">{#N/A,#N/A,TRUE,"960318-1";#N/A,#N/A,TRUE,"960318-2";#N/A,#N/A,TRUE,"960318-3"}</definedName>
    <definedName name="성도" localSheetId="18" hidden="1">{#N/A,#N/A,TRUE,"960318-1";#N/A,#N/A,TRUE,"960318-2";#N/A,#N/A,TRUE,"960318-3"}</definedName>
    <definedName name="성도" localSheetId="4" hidden="1">{#N/A,#N/A,TRUE,"960318-1";#N/A,#N/A,TRUE,"960318-2";#N/A,#N/A,TRUE,"960318-3"}</definedName>
    <definedName name="성도" hidden="1">{#N/A,#N/A,TRUE,"960318-1";#N/A,#N/A,TRUE,"960318-2";#N/A,#N/A,TRUE,"960318-3"}</definedName>
    <definedName name="성산1호" localSheetId="12">#REF!</definedName>
    <definedName name="성산1호" localSheetId="14">#REF!</definedName>
    <definedName name="성산1호" localSheetId="13">#REF!</definedName>
    <definedName name="성산1호" localSheetId="19">#REF!</definedName>
    <definedName name="성산1호">#REF!</definedName>
    <definedName name="성산2호" localSheetId="12">#REF!</definedName>
    <definedName name="성산2호" localSheetId="14">#REF!</definedName>
    <definedName name="성산2호" localSheetId="13">#REF!</definedName>
    <definedName name="성산2호" localSheetId="19">#REF!</definedName>
    <definedName name="성산2호">#REF!</definedName>
    <definedName name="성산3호" localSheetId="12">#REF!</definedName>
    <definedName name="성산3호" localSheetId="14">#REF!</definedName>
    <definedName name="성산3호" localSheetId="13">#REF!</definedName>
    <definedName name="성산3호" localSheetId="19">#REF!</definedName>
    <definedName name="성산3호">#REF!</definedName>
    <definedName name="성산4호">#REF!</definedName>
    <definedName name="성산5호">#REF!</definedName>
    <definedName name="성실한" localSheetId="20" hidden="1">{#N/A,#N/A,FALSE,"현장 NCR 분석";#N/A,#N/A,FALSE,"현장품질감사";#N/A,#N/A,FALSE,"현장품질감사"}</definedName>
    <definedName name="성실한" localSheetId="4" hidden="1">{#N/A,#N/A,FALSE,"현장 NCR 분석";#N/A,#N/A,FALSE,"현장품질감사";#N/A,#N/A,FALSE,"현장품질감사"}</definedName>
    <definedName name="성실한" hidden="1">{#N/A,#N/A,FALSE,"현장 NCR 분석";#N/A,#N/A,FALSE,"현장품질감사";#N/A,#N/A,FALSE,"현장품질감사"}</definedName>
    <definedName name="성토부다짐램머" localSheetId="12">#REF!</definedName>
    <definedName name="성토부다짐램머" localSheetId="14">#REF!</definedName>
    <definedName name="성토부다짐램머" localSheetId="13">#REF!</definedName>
    <definedName name="성토부다짐램머" localSheetId="19">#REF!</definedName>
    <definedName name="성토부다짐램머" localSheetId="15">#REF!</definedName>
    <definedName name="성토부다짐램머" localSheetId="17">#REF!</definedName>
    <definedName name="성토부다짐램머" localSheetId="16">#REF!</definedName>
    <definedName name="성토부다짐램머" localSheetId="18">#REF!</definedName>
    <definedName name="성토부다짐램머">#REF!</definedName>
    <definedName name="성토부도수로연장" localSheetId="12">#REF!</definedName>
    <definedName name="성토부도수로연장" localSheetId="14">#REF!</definedName>
    <definedName name="성토부도수로연장" localSheetId="13">#REF!</definedName>
    <definedName name="성토부도수로연장" localSheetId="19">#REF!</definedName>
    <definedName name="성토부도수로연장" localSheetId="15">#REF!</definedName>
    <definedName name="성토부도수로연장" localSheetId="17">#REF!</definedName>
    <definedName name="성토부도수로연장" localSheetId="16">#REF!</definedName>
    <definedName name="성토부도수로연장" localSheetId="18">#REF!</definedName>
    <definedName name="성토부도수로연장">#REF!</definedName>
    <definedName name="성토부도수로재료" localSheetId="12">#REF!</definedName>
    <definedName name="성토부도수로재료" localSheetId="14">#REF!</definedName>
    <definedName name="성토부도수로재료" localSheetId="13">#REF!</definedName>
    <definedName name="성토부도수로재료" localSheetId="19">#REF!</definedName>
    <definedName name="성토부도수로재료" localSheetId="15">#REF!</definedName>
    <definedName name="성토부도수로재료" localSheetId="17">#REF!</definedName>
    <definedName name="성토부도수로재료" localSheetId="16">#REF!</definedName>
    <definedName name="성토부도수로재료" localSheetId="18">#REF!</definedName>
    <definedName name="성토부도수로재료">#REF!</definedName>
    <definedName name="성토부도수로재료집계">#REF!</definedName>
    <definedName name="소계">#REF!</definedName>
    <definedName name="소나무">#REF!</definedName>
    <definedName name="소나무H2.5">#REF!</definedName>
    <definedName name="소나무H3.0">#REF!</definedName>
    <definedName name="소나무H4.0">#REF!</definedName>
    <definedName name="소나무H5.0">#REF!</definedName>
    <definedName name="소운반" localSheetId="12" hidden="1">{#N/A,#N/A,FALSE,"포장단가"}</definedName>
    <definedName name="소운반" localSheetId="14" hidden="1">{#N/A,#N/A,FALSE,"포장단가"}</definedName>
    <definedName name="소운반" localSheetId="13" hidden="1">{#N/A,#N/A,FALSE,"포장단가"}</definedName>
    <definedName name="소운반" localSheetId="20" hidden="1">{#N/A,#N/A,FALSE,"포장단가"}</definedName>
    <definedName name="소운반" localSheetId="22" hidden="1">{#N/A,#N/A,FALSE,"포장단가"}</definedName>
    <definedName name="소운반" localSheetId="25" hidden="1">{#N/A,#N/A,FALSE,"포장단가"}</definedName>
    <definedName name="소운반" localSheetId="19" hidden="1">{#N/A,#N/A,FALSE,"포장단가"}</definedName>
    <definedName name="소운반" localSheetId="15" hidden="1">{#N/A,#N/A,FALSE,"포장단가"}</definedName>
    <definedName name="소운반" localSheetId="17" hidden="1">{#N/A,#N/A,FALSE,"포장단가"}</definedName>
    <definedName name="소운반" localSheetId="16" hidden="1">{#N/A,#N/A,FALSE,"포장단가"}</definedName>
    <definedName name="소운반" localSheetId="18" hidden="1">{#N/A,#N/A,FALSE,"포장단가"}</definedName>
    <definedName name="소운반" localSheetId="4" hidden="1">{#N/A,#N/A,FALSE,"포장단가"}</definedName>
    <definedName name="소운반" hidden="1">{#N/A,#N/A,FALSE,"포장단가"}</definedName>
    <definedName name="소켓무게">#REF!</definedName>
    <definedName name="소콘경" localSheetId="12">#REF!</definedName>
    <definedName name="소콘경" localSheetId="14">#REF!</definedName>
    <definedName name="소콘경" localSheetId="13">#REF!</definedName>
    <definedName name="소콘경" localSheetId="19">#REF!</definedName>
    <definedName name="소콘경">[38]관급자재대!#REF!</definedName>
    <definedName name="소콘노" localSheetId="12">#REF!</definedName>
    <definedName name="소콘노" localSheetId="14">#REF!</definedName>
    <definedName name="소콘노" localSheetId="13">#REF!</definedName>
    <definedName name="소콘노" localSheetId="19">#REF!</definedName>
    <definedName name="소콘노">[38]관급자재대!#REF!</definedName>
    <definedName name="소콘재" localSheetId="12">#REF!</definedName>
    <definedName name="소콘재" localSheetId="14">#REF!</definedName>
    <definedName name="소콘재" localSheetId="13">#REF!</definedName>
    <definedName name="소콘재" localSheetId="19">#REF!</definedName>
    <definedName name="소콘재">[38]관급자재대!#REF!</definedName>
    <definedName name="속도" localSheetId="20" hidden="1">{#N/A,#N/A,FALSE,"혼합골재"}</definedName>
    <definedName name="속도" localSheetId="4" hidden="1">{#N/A,#N/A,FALSE,"혼합골재"}</definedName>
    <definedName name="속도" hidden="1">{#N/A,#N/A,FALSE,"혼합골재"}</definedName>
    <definedName name="속표지" localSheetId="20" hidden="1">{"'용역비'!$A$4:$C$8"}</definedName>
    <definedName name="속표지" localSheetId="4" hidden="1">{"'용역비'!$A$4:$C$8"}</definedName>
    <definedName name="속표지" hidden="1">{"'용역비'!$A$4:$C$8"}</definedName>
    <definedName name="손익계산서" hidden="1">#REF!</definedName>
    <definedName name="솟고ㅛㅗ" hidden="1">#REF!</definedName>
    <definedName name="송" localSheetId="20">#REF!</definedName>
    <definedName name="송" localSheetId="15">#REF!</definedName>
    <definedName name="송" localSheetId="17">#REF!</definedName>
    <definedName name="송" localSheetId="16">#REF!</definedName>
    <definedName name="송" localSheetId="18">#REF!</definedName>
    <definedName name="송">#REF!</definedName>
    <definedName name="송곡교" localSheetId="20">#REF!</definedName>
    <definedName name="송곡교" localSheetId="15">#REF!</definedName>
    <definedName name="송곡교" localSheetId="17">#REF!</definedName>
    <definedName name="송곡교" localSheetId="16">#REF!</definedName>
    <definedName name="송곡교" localSheetId="18">#REF!</definedName>
    <definedName name="송곡교">#REF!</definedName>
    <definedName name="송변전공종단가"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변전공종단가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송수관로구경" localSheetId="12">#REF!</definedName>
    <definedName name="송수관로구경" localSheetId="14">#REF!</definedName>
    <definedName name="송수관로구경" localSheetId="13">#REF!</definedName>
    <definedName name="송수관로구경" localSheetId="20">#REF!</definedName>
    <definedName name="송수관로구경" localSheetId="19">#REF!</definedName>
    <definedName name="송수관로구경" localSheetId="15">#REF!</definedName>
    <definedName name="송수관로구경" localSheetId="17">#REF!</definedName>
    <definedName name="송수관로구경" localSheetId="16">#REF!</definedName>
    <definedName name="송수관로구경" localSheetId="18">#REF!</definedName>
    <definedName name="송수관로구경">#REF!</definedName>
    <definedName name="송전전공001" localSheetId="12">#REF!</definedName>
    <definedName name="송전전공001" localSheetId="14">#REF!</definedName>
    <definedName name="송전전공001" localSheetId="13">#REF!</definedName>
    <definedName name="송전전공001" localSheetId="19">#REF!</definedName>
    <definedName name="송전전공001" localSheetId="15">#REF!</definedName>
    <definedName name="송전전공001" localSheetId="17">#REF!</definedName>
    <definedName name="송전전공001" localSheetId="16">#REF!</definedName>
    <definedName name="송전전공001" localSheetId="18">#REF!</definedName>
    <definedName name="송전전공001">#REF!</definedName>
    <definedName name="송전전공002">#REF!</definedName>
    <definedName name="송전전공011">#REF!</definedName>
    <definedName name="송전전공982">#REF!</definedName>
    <definedName name="송전전공991">#REF!</definedName>
    <definedName name="송전전공992">#REF!</definedName>
    <definedName name="송전환선전공011">#REF!</definedName>
    <definedName name="송전활선전공001">#REF!</definedName>
    <definedName name="송전활선전공002">#REF!</definedName>
    <definedName name="송전활선전공982">#REF!</definedName>
    <definedName name="송전활선전공991">#REF!</definedName>
    <definedName name="송전활선전공992">#REF!</definedName>
    <definedName name="송천1">#REF!</definedName>
    <definedName name="송천2">#REF!</definedName>
    <definedName name="솧">#REF!</definedName>
    <definedName name="수" localSheetId="20" hidden="1">#REF!</definedName>
    <definedName name="수" localSheetId="22" hidden="1">#REF!</definedName>
    <definedName name="수" localSheetId="10" hidden="1">#REF!</definedName>
    <definedName name="수" localSheetId="8" hidden="1">#REF!</definedName>
    <definedName name="수" localSheetId="4" hidden="1">#REF!</definedName>
    <definedName name="수" hidden="1">#REF!</definedName>
    <definedName name="수____종">#REF!</definedName>
    <definedName name="수2" localSheetId="20" hidden="1">{#N/A,#N/A,TRUE,"LOADCOVE";#N/A,#N/A,TRUE,"PAGE001";#N/A,#N/A,TRUE,"PAGE002";#N/A,#N/A,TRUE,"PAGE003";#N/A,#N/A,TRUE,"PAGE004";#N/A,#N/A,TRUE,"PAGE005";#N/A,#N/A,TRUE,"PAGE006";#N/A,#N/A,TRUE,"PAGE007";#N/A,#N/A,TRUE,"PAGE008";#N/A,#N/A,TRUE,"PAGE009";#N/A,#N/A,TRUE,"PAGE010";#N/A,#N/A,TRUE,"PAGE011";#N/A,#N/A,TRUE,"PAGE012";#N/A,#N/A,TRUE,"PAGE013"}</definedName>
    <definedName name="수2" localSheetId="4" hidden="1">{#N/A,#N/A,TRUE,"LOADCOVE";#N/A,#N/A,TRUE,"PAGE001";#N/A,#N/A,TRUE,"PAGE002";#N/A,#N/A,TRUE,"PAGE003";#N/A,#N/A,TRUE,"PAGE004";#N/A,#N/A,TRUE,"PAGE005";#N/A,#N/A,TRUE,"PAGE006";#N/A,#N/A,TRUE,"PAGE007";#N/A,#N/A,TRUE,"PAGE008";#N/A,#N/A,TRUE,"PAGE009";#N/A,#N/A,TRUE,"PAGE010";#N/A,#N/A,TRUE,"PAGE011";#N/A,#N/A,TRUE,"PAGE012";#N/A,#N/A,TRUE,"PAGE013"}</definedName>
    <definedName name="수2" hidden="1">{#N/A,#N/A,TRUE,"LOADCOVE";#N/A,#N/A,TRUE,"PAGE001";#N/A,#N/A,TRUE,"PAGE002";#N/A,#N/A,TRUE,"PAGE003";#N/A,#N/A,TRUE,"PAGE004";#N/A,#N/A,TRUE,"PAGE005";#N/A,#N/A,TRUE,"PAGE006";#N/A,#N/A,TRUE,"PAGE007";#N/A,#N/A,TRUE,"PAGE008";#N/A,#N/A,TRUE,"PAGE009";#N/A,#N/A,TRUE,"PAGE010";#N/A,#N/A,TRUE,"PAGE011";#N/A,#N/A,TRUE,"PAGE012";#N/A,#N/A,TRUE,"PAGE013"}</definedName>
    <definedName name="수량" localSheetId="12">{#N/A,#N/A,FALSE,"포장단가"}</definedName>
    <definedName name="수량" localSheetId="14">{#N/A,#N/A,FALSE,"포장단가"}</definedName>
    <definedName name="수량" localSheetId="13">{#N/A,#N/A,FALSE,"포장단가"}</definedName>
    <definedName name="수량" localSheetId="20">{#N/A,#N/A,FALSE,"포장단가"}</definedName>
    <definedName name="수량" localSheetId="22">{#N/A,#N/A,FALSE,"포장단가"}</definedName>
    <definedName name="수량" localSheetId="19">{#N/A,#N/A,FALSE,"포장단가"}</definedName>
    <definedName name="수량" localSheetId="15">{#N/A,#N/A,FALSE,"포장단가"}</definedName>
    <definedName name="수량" localSheetId="17">{#N/A,#N/A,FALSE,"포장단가"}</definedName>
    <definedName name="수량" localSheetId="16">{#N/A,#N/A,FALSE,"포장단가"}</definedName>
    <definedName name="수량" localSheetId="18">{#N/A,#N/A,FALSE,"포장단가"}</definedName>
    <definedName name="수량" localSheetId="4">{#N/A,#N/A,FALSE,"포장단가"}</definedName>
    <definedName name="수량">{#N/A,#N/A,FALSE,"포장단가"}</definedName>
    <definedName name="수량1">#REF!</definedName>
    <definedName name="수량계산">#REF!</definedName>
    <definedName name="수량산출" localSheetId="12">#REF!</definedName>
    <definedName name="수량산출" localSheetId="14">#REF!</definedName>
    <definedName name="수량산출" localSheetId="13">#REF!</definedName>
    <definedName name="수량산출" localSheetId="19">#REF!</definedName>
    <definedName name="수량산출">[63]일위대가목록!$1:$2</definedName>
    <definedName name="수량산출2" localSheetId="20" hidden="1">{"'산출근거'!$B$4:$D$8"}</definedName>
    <definedName name="수량산출2" localSheetId="4" hidden="1">{"'산출근거'!$B$4:$D$8"}</definedName>
    <definedName name="수량산출2" hidden="1">{"'산출근거'!$B$4:$D$8"}</definedName>
    <definedName name="수량산출내역" localSheetId="12" hidden="1">{#N/A,#N/A,FALSE,"포장단가"}</definedName>
    <definedName name="수량산출내역" localSheetId="14" hidden="1">{#N/A,#N/A,FALSE,"포장단가"}</definedName>
    <definedName name="수량산출내역" localSheetId="13" hidden="1">{#N/A,#N/A,FALSE,"포장단가"}</definedName>
    <definedName name="수량산출내역" localSheetId="20" hidden="1">{#N/A,#N/A,FALSE,"포장단가"}</definedName>
    <definedName name="수량산출내역" localSheetId="22" hidden="1">{#N/A,#N/A,FALSE,"포장단가"}</definedName>
    <definedName name="수량산출내역" localSheetId="25" hidden="1">{#N/A,#N/A,FALSE,"포장단가"}</definedName>
    <definedName name="수량산출내역" localSheetId="19" hidden="1">{#N/A,#N/A,FALSE,"포장단가"}</definedName>
    <definedName name="수량산출내역" localSheetId="15" hidden="1">{#N/A,#N/A,FALSE,"포장단가"}</definedName>
    <definedName name="수량산출내역" localSheetId="17" hidden="1">{#N/A,#N/A,FALSE,"포장단가"}</definedName>
    <definedName name="수량산출내역" localSheetId="16" hidden="1">{#N/A,#N/A,FALSE,"포장단가"}</definedName>
    <definedName name="수량산출내역" localSheetId="18" hidden="1">{#N/A,#N/A,FALSE,"포장단가"}</definedName>
    <definedName name="수량산출내역" localSheetId="4" hidden="1">{#N/A,#N/A,FALSE,"포장단가"}</definedName>
    <definedName name="수량산출내역" hidden="1">{#N/A,#N/A,FALSE,"포장단가"}</definedName>
    <definedName name="수량산출서" localSheetId="20" hidden="1">#REF!</definedName>
    <definedName name="수량산출서" localSheetId="22" hidden="1">#REF!</definedName>
    <definedName name="수량산출서" localSheetId="15" hidden="1">#REF!</definedName>
    <definedName name="수량산출서" localSheetId="17" hidden="1">#REF!</definedName>
    <definedName name="수량산출서" localSheetId="16" hidden="1">#REF!</definedName>
    <definedName name="수량산출서" localSheetId="10" hidden="1">#REF!</definedName>
    <definedName name="수량산출서" localSheetId="18" hidden="1">#REF!</definedName>
    <definedName name="수량산출서" localSheetId="8" hidden="1">#REF!</definedName>
    <definedName name="수량산출서" localSheetId="4" hidden="1">#REF!</definedName>
    <definedName name="수량산출서" hidden="1">#REF!</definedName>
    <definedName name="수량산출세부3" localSheetId="20" hidden="1">{#N/A,#N/A,FALSE,"단가표지"}</definedName>
    <definedName name="수량산출세부3" localSheetId="15" hidden="1">{#N/A,#N/A,FALSE,"단가표지"}</definedName>
    <definedName name="수량산출세부3" localSheetId="17" hidden="1">{#N/A,#N/A,FALSE,"단가표지"}</definedName>
    <definedName name="수량산출세부3" localSheetId="16" hidden="1">{#N/A,#N/A,FALSE,"단가표지"}</definedName>
    <definedName name="수량산출세부3" localSheetId="18" hidden="1">{#N/A,#N/A,FALSE,"단가표지"}</definedName>
    <definedName name="수량산출세부3" localSheetId="4" hidden="1">{#N/A,#N/A,FALSE,"단가표지"}</definedName>
    <definedName name="수량산출세부3" hidden="1">{#N/A,#N/A,FALSE,"단가표지"}</definedName>
    <definedName name="수량재역" hidden="1">#REF!</definedName>
    <definedName name="수량전체" localSheetId="12">#REF!</definedName>
    <definedName name="수량전체" localSheetId="14">#REF!</definedName>
    <definedName name="수량전체" localSheetId="13">#REF!</definedName>
    <definedName name="수량전체" localSheetId="19">#REF!</definedName>
    <definedName name="수량전체" localSheetId="15">#REF!</definedName>
    <definedName name="수량전체" localSheetId="17">#REF!</definedName>
    <definedName name="수량전체" localSheetId="16">#REF!</definedName>
    <definedName name="수량전체" localSheetId="18">#REF!</definedName>
    <definedName name="수량전체">#REF!</definedName>
    <definedName name="수량집계" localSheetId="12" hidden="1">{#N/A,#N/A,FALSE,"포장단가"}</definedName>
    <definedName name="수량집계" localSheetId="14" hidden="1">{#N/A,#N/A,FALSE,"포장단가"}</definedName>
    <definedName name="수량집계" localSheetId="13" hidden="1">{#N/A,#N/A,FALSE,"포장단가"}</definedName>
    <definedName name="수량집계" localSheetId="20" hidden="1">{#N/A,#N/A,FALSE,"포장단가"}</definedName>
    <definedName name="수량집계" localSheetId="22" hidden="1">{#N/A,#N/A,FALSE,"포장단가"}</definedName>
    <definedName name="수량집계" localSheetId="25" hidden="1">{#N/A,#N/A,FALSE,"포장단가"}</definedName>
    <definedName name="수량집계" localSheetId="19" hidden="1">{#N/A,#N/A,FALSE,"포장단가"}</definedName>
    <definedName name="수량집계" localSheetId="15" hidden="1">{#N/A,#N/A,FALSE,"포장단가"}</definedName>
    <definedName name="수량집계" localSheetId="17" hidden="1">{#N/A,#N/A,FALSE,"포장단가"}</definedName>
    <definedName name="수량집계" localSheetId="16" hidden="1">{#N/A,#N/A,FALSE,"포장단가"}</definedName>
    <definedName name="수량집계" localSheetId="18" hidden="1">{#N/A,#N/A,FALSE,"포장단가"}</definedName>
    <definedName name="수량집계" localSheetId="4" hidden="1">{#N/A,#N/A,FALSE,"포장단가"}</definedName>
    <definedName name="수량집계" hidden="1">{#N/A,#N/A,FALSE,"포장단가"}</definedName>
    <definedName name="수량집계1">#REF!</definedName>
    <definedName name="수량폐" localSheetId="12" hidden="1">{"'산출근거'!$B$4:$D$8"}</definedName>
    <definedName name="수량폐" localSheetId="14" hidden="1">{"'산출근거'!$B$4:$D$8"}</definedName>
    <definedName name="수량폐" localSheetId="13" hidden="1">{"'산출근거'!$B$4:$D$8"}</definedName>
    <definedName name="수량폐" localSheetId="20" hidden="1">{"'산출근거'!$B$4:$D$8"}</definedName>
    <definedName name="수량폐" localSheetId="22" hidden="1">{"'산출근거'!$B$4:$D$8"}</definedName>
    <definedName name="수량폐" localSheetId="25" hidden="1">{"'산출근거'!$B$4:$D$8"}</definedName>
    <definedName name="수량폐" localSheetId="19" hidden="1">{"'산출근거'!$B$4:$D$8"}</definedName>
    <definedName name="수량폐" localSheetId="15" hidden="1">{"'산출근거'!$B$4:$D$8"}</definedName>
    <definedName name="수량폐" localSheetId="17" hidden="1">{"'산출근거'!$B$4:$D$8"}</definedName>
    <definedName name="수량폐" localSheetId="16" hidden="1">{"'산출근거'!$B$4:$D$8"}</definedName>
    <definedName name="수량폐" localSheetId="18" hidden="1">{"'산출근거'!$B$4:$D$8"}</definedName>
    <definedName name="수량폐" localSheetId="4" hidden="1">{"'산출근거'!$B$4:$D$8"}</definedName>
    <definedName name="수량폐" hidden="1">{"'산출근거'!$B$4:$D$8"}</definedName>
    <definedName name="수로집계">#REF!</definedName>
    <definedName name="수목2">#REF!</definedName>
    <definedName name="수목내역서">#REF!</definedName>
    <definedName name="수목수량">#REF!</definedName>
    <definedName name="수변데크2" localSheetId="12" hidden="1">{"'산출근거'!$B$4:$D$8"}</definedName>
    <definedName name="수변데크2" localSheetId="14" hidden="1">{"'산출근거'!$B$4:$D$8"}</definedName>
    <definedName name="수변데크2" localSheetId="13" hidden="1">{"'산출근거'!$B$4:$D$8"}</definedName>
    <definedName name="수변데크2" localSheetId="20" hidden="1">{"'산출근거'!$B$4:$D$8"}</definedName>
    <definedName name="수변데크2" localSheetId="22" hidden="1">{"'산출근거'!$B$4:$D$8"}</definedName>
    <definedName name="수변데크2" localSheetId="25" hidden="1">{"'산출근거'!$B$4:$D$8"}</definedName>
    <definedName name="수변데크2" localSheetId="19" hidden="1">{"'산출근거'!$B$4:$D$8"}</definedName>
    <definedName name="수변데크2" localSheetId="15" hidden="1">{"'산출근거'!$B$4:$D$8"}</definedName>
    <definedName name="수변데크2" localSheetId="17" hidden="1">{"'산출근거'!$B$4:$D$8"}</definedName>
    <definedName name="수변데크2" localSheetId="16" hidden="1">{"'산출근거'!$B$4:$D$8"}</definedName>
    <definedName name="수변데크2" localSheetId="18" hidden="1">{"'산출근거'!$B$4:$D$8"}</definedName>
    <definedName name="수변데크2" localSheetId="4" hidden="1">{"'산출근거'!$B$4:$D$8"}</definedName>
    <definedName name="수변데크2" hidden="1">{"'산출근거'!$B$4:$D$8"}</definedName>
    <definedName name="수볌" localSheetId="12" hidden="1">{"'산출근거'!$B$4:$D$8"}</definedName>
    <definedName name="수볌" localSheetId="14" hidden="1">{"'산출근거'!$B$4:$D$8"}</definedName>
    <definedName name="수볌" localSheetId="13" hidden="1">{"'산출근거'!$B$4:$D$8"}</definedName>
    <definedName name="수볌" localSheetId="20" hidden="1">{"'산출근거'!$B$4:$D$8"}</definedName>
    <definedName name="수볌" localSheetId="22" hidden="1">{"'산출근거'!$B$4:$D$8"}</definedName>
    <definedName name="수볌" localSheetId="25" hidden="1">{"'산출근거'!$B$4:$D$8"}</definedName>
    <definedName name="수볌" localSheetId="19" hidden="1">{"'산출근거'!$B$4:$D$8"}</definedName>
    <definedName name="수볌" localSheetId="15" hidden="1">{"'산출근거'!$B$4:$D$8"}</definedName>
    <definedName name="수볌" localSheetId="17" hidden="1">{"'산출근거'!$B$4:$D$8"}</definedName>
    <definedName name="수볌" localSheetId="16" hidden="1">{"'산출근거'!$B$4:$D$8"}</definedName>
    <definedName name="수볌" localSheetId="18" hidden="1">{"'산출근거'!$B$4:$D$8"}</definedName>
    <definedName name="수볌" localSheetId="4" hidden="1">{"'산출근거'!$B$4:$D$8"}</definedName>
    <definedName name="수볌" hidden="1">{"'산출근거'!$B$4:$D$8"}</definedName>
    <definedName name="수분재">#REF!</definedName>
    <definedName name="수성페인트">#REF!</definedName>
    <definedName name="수수꽃다리">#REF!</definedName>
    <definedName name="수수꽃다리H1.8">#REF!</definedName>
    <definedName name="수식입력매크로" localSheetId="12">#REF!</definedName>
    <definedName name="수식입력매크로" localSheetId="14">#REF!</definedName>
    <definedName name="수식입력매크로" localSheetId="13">#REF!</definedName>
    <definedName name="수식입력매크로" localSheetId="19">#REF!</definedName>
    <definedName name="수식입력매크로">[64]!수식입력매크로</definedName>
    <definedName name="수자재단위당" localSheetId="12">#REF!</definedName>
    <definedName name="수자재단위당" localSheetId="14">#REF!</definedName>
    <definedName name="수자재단위당" localSheetId="13">#REF!</definedName>
    <definedName name="수자재단위당" localSheetId="20">#REF!</definedName>
    <definedName name="수자재단위당" localSheetId="19">#REF!</definedName>
    <definedName name="수자재단위당" localSheetId="15">#REF!</definedName>
    <definedName name="수자재단위당" localSheetId="17">#REF!</definedName>
    <definedName name="수자재단위당" localSheetId="16">#REF!</definedName>
    <definedName name="수자재단위당" localSheetId="18">#REF!</definedName>
    <definedName name="수자재단위당">#REF!</definedName>
    <definedName name="수종" localSheetId="20">#REF!</definedName>
    <definedName name="수종" localSheetId="15">#REF!</definedName>
    <definedName name="수종" localSheetId="17">#REF!</definedName>
    <definedName name="수종" localSheetId="16">#REF!</definedName>
    <definedName name="수종" localSheetId="18">#REF!</definedName>
    <definedName name="수종">#REF!</definedName>
    <definedName name="수주이월" localSheetId="20" hidden="1">{#N/A,#N/A,TRUE,"LOADCOVE";#N/A,#N/A,TRUE,"PAGE001";#N/A,#N/A,TRUE,"PAGE002";#N/A,#N/A,TRUE,"PAGE003";#N/A,#N/A,TRUE,"PAGE004";#N/A,#N/A,TRUE,"PAGE005";#N/A,#N/A,TRUE,"PAGE006";#N/A,#N/A,TRUE,"PAGE007";#N/A,#N/A,TRUE,"PAGE008";#N/A,#N/A,TRUE,"PAGE009";#N/A,#N/A,TRUE,"PAGE010";#N/A,#N/A,TRUE,"PAGE011";#N/A,#N/A,TRUE,"PAGE012";#N/A,#N/A,TRUE,"PAGE013"}</definedName>
    <definedName name="수주이월" localSheetId="4" hidden="1">{#N/A,#N/A,TRUE,"LOADCOVE";#N/A,#N/A,TRUE,"PAGE001";#N/A,#N/A,TRUE,"PAGE002";#N/A,#N/A,TRUE,"PAGE003";#N/A,#N/A,TRUE,"PAGE004";#N/A,#N/A,TRUE,"PAGE005";#N/A,#N/A,TRUE,"PAGE006";#N/A,#N/A,TRUE,"PAGE007";#N/A,#N/A,TRUE,"PAGE008";#N/A,#N/A,TRUE,"PAGE009";#N/A,#N/A,TRUE,"PAGE010";#N/A,#N/A,TRUE,"PAGE011";#N/A,#N/A,TRUE,"PAGE012";#N/A,#N/A,TRUE,"PAGE013"}</definedName>
    <definedName name="수주이월" hidden="1">{#N/A,#N/A,TRUE,"LOADCOVE";#N/A,#N/A,TRUE,"PAGE001";#N/A,#N/A,TRUE,"PAGE002";#N/A,#N/A,TRUE,"PAGE003";#N/A,#N/A,TRUE,"PAGE004";#N/A,#N/A,TRUE,"PAGE005";#N/A,#N/A,TRUE,"PAGE006";#N/A,#N/A,TRUE,"PAGE007";#N/A,#N/A,TRUE,"PAGE008";#N/A,#N/A,TRUE,"PAGE009";#N/A,#N/A,TRUE,"PAGE010";#N/A,#N/A,TRUE,"PAGE011";#N/A,#N/A,TRUE,"PAGE012";#N/A,#N/A,TRUE,"PAGE013"}</definedName>
    <definedName name="수중_토사" localSheetId="12">#REF!</definedName>
    <definedName name="수중_토사" localSheetId="14">#REF!</definedName>
    <definedName name="수중_토사" localSheetId="13">#REF!</definedName>
    <definedName name="수중_토사" localSheetId="20">#REF!</definedName>
    <definedName name="수중_토사" localSheetId="19">#REF!</definedName>
    <definedName name="수중_토사" localSheetId="15">#REF!</definedName>
    <definedName name="수중_토사" localSheetId="17">#REF!</definedName>
    <definedName name="수중_토사" localSheetId="16">#REF!</definedName>
    <definedName name="수중_토사" localSheetId="18">#REF!</definedName>
    <definedName name="수중_토사">#REF!</definedName>
    <definedName name="수중면정리및청소" localSheetId="12">#REF!</definedName>
    <definedName name="수중면정리및청소" localSheetId="14">#REF!</definedName>
    <definedName name="수중면정리및청소" localSheetId="13">#REF!</definedName>
    <definedName name="수중면정리및청소" localSheetId="19">#REF!</definedName>
    <definedName name="수중면정리및청소" localSheetId="15">#REF!</definedName>
    <definedName name="수중면정리및청소" localSheetId="17">#REF!</definedName>
    <definedName name="수중면정리및청소" localSheetId="16">#REF!</definedName>
    <definedName name="수중면정리및청소" localSheetId="18">#REF!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#REF!</definedName>
    <definedName name="수중케이블단가">#REF!</definedName>
    <definedName name="수지예산">#REF!</definedName>
    <definedName name="숙">#REF!</definedName>
    <definedName name="순단면적">#REF!</definedName>
    <definedName name="스1">#REF!</definedName>
    <definedName name="스2">#REF!</definedName>
    <definedName name="스3">#REF!</definedName>
    <definedName name="스4">#REF!</definedName>
    <definedName name="스치로폴10">#REF!</definedName>
    <definedName name="스텐레스간관89.1">#REF!</definedName>
    <definedName name="스텐레스강관101.6">#REF!</definedName>
    <definedName name="스텐레스강관127">#REF!</definedName>
    <definedName name="스텐레스강판0.3">#REF!</definedName>
    <definedName name="스텐레스강판1.2">#REF!</definedName>
    <definedName name="스텐레스볼트m12l70">#REF!</definedName>
    <definedName name="스텐레스볼트m8l60">#REF!</definedName>
    <definedName name="스틸그레이팅300">#REF!</definedName>
    <definedName name="스틸그레이팅400">#REF!</definedName>
    <definedName name="스틸그레이팅500">#REF!</definedName>
    <definedName name="스페이서">#REF!</definedName>
    <definedName name="스페이셔_설치">#REF!</definedName>
    <definedName name="슬1">#REF!</definedName>
    <definedName name="슬2">#REF!</definedName>
    <definedName name="슬3">#REF!</definedName>
    <definedName name="슬9999">#REF!</definedName>
    <definedName name="슬래브두께">#REF!</definedName>
    <definedName name="슬래브총괄수량집계표">#REF!</definedName>
    <definedName name="승용교" localSheetId="20" hidden="1">{#N/A,#N/A,FALSE,"2~8번"}</definedName>
    <definedName name="승용교" localSheetId="4" hidden="1">{#N/A,#N/A,FALSE,"2~8번"}</definedName>
    <definedName name="승용교" hidden="1">{#N/A,#N/A,FALSE,"2~8번"}</definedName>
    <definedName name="시" localSheetId="12">#REF!</definedName>
    <definedName name="시" localSheetId="14">#REF!</definedName>
    <definedName name="시" localSheetId="13">#REF!</definedName>
    <definedName name="시" localSheetId="19">#REF!</definedName>
    <definedName name="시" localSheetId="15">#REF!</definedName>
    <definedName name="시" localSheetId="17">#REF!</definedName>
    <definedName name="시" localSheetId="16">#REF!</definedName>
    <definedName name="시" localSheetId="18">#REF!</definedName>
    <definedName name="시">#REF!</definedName>
    <definedName name="시_행_전" localSheetId="12">#REF!</definedName>
    <definedName name="시_행_전" localSheetId="14">#REF!</definedName>
    <definedName name="시_행_전" localSheetId="13">#REF!</definedName>
    <definedName name="시_행_전" localSheetId="19">#REF!</definedName>
    <definedName name="시_행_전" localSheetId="15">#REF!</definedName>
    <definedName name="시_행_전" localSheetId="17">#REF!</definedName>
    <definedName name="시_행_전" localSheetId="16">#REF!</definedName>
    <definedName name="시_행_전" localSheetId="18">#REF!</definedName>
    <definedName name="시_행_전">#REF!</definedName>
    <definedName name="시간" localSheetId="12">#REF!</definedName>
    <definedName name="시간" localSheetId="14">#REF!</definedName>
    <definedName name="시간" localSheetId="13">#REF!</definedName>
    <definedName name="시간" localSheetId="19">#REF!</definedName>
    <definedName name="시간" localSheetId="15">#REF!</definedName>
    <definedName name="시간" localSheetId="17">#REF!</definedName>
    <definedName name="시간" localSheetId="16">#REF!</definedName>
    <definedName name="시간" localSheetId="18">#REF!</definedName>
    <definedName name="시간">#REF!</definedName>
    <definedName name="시공측량" localSheetId="20" hidden="1">{#N/A,#N/A,FALSE,"현장 NCR 분석";#N/A,#N/A,FALSE,"현장품질감사";#N/A,#N/A,FALSE,"현장품질감사"}</definedName>
    <definedName name="시공측량" localSheetId="4" hidden="1">{#N/A,#N/A,FALSE,"현장 NCR 분석";#N/A,#N/A,FALSE,"현장품질감사";#N/A,#N/A,FALSE,"현장품질감사"}</definedName>
    <definedName name="시공측량" hidden="1">{#N/A,#N/A,FALSE,"현장 NCR 분석";#N/A,#N/A,FALSE,"현장품질감사";#N/A,#N/A,FALSE,"현장품질감사"}</definedName>
    <definedName name="시공측량사001" localSheetId="12">#REF!</definedName>
    <definedName name="시공측량사001" localSheetId="14">#REF!</definedName>
    <definedName name="시공측량사001" localSheetId="13">#REF!</definedName>
    <definedName name="시공측량사001" localSheetId="19">#REF!</definedName>
    <definedName name="시공측량사001" localSheetId="15">#REF!</definedName>
    <definedName name="시공측량사001" localSheetId="17">#REF!</definedName>
    <definedName name="시공측량사001" localSheetId="16">#REF!</definedName>
    <definedName name="시공측량사001" localSheetId="18">#REF!</definedName>
    <definedName name="시공측량사001">#REF!</definedName>
    <definedName name="시공측량사002" localSheetId="12">#REF!</definedName>
    <definedName name="시공측량사002" localSheetId="14">#REF!</definedName>
    <definedName name="시공측량사002" localSheetId="13">#REF!</definedName>
    <definedName name="시공측량사002" localSheetId="19">#REF!</definedName>
    <definedName name="시공측량사002" localSheetId="15">#REF!</definedName>
    <definedName name="시공측량사002" localSheetId="17">#REF!</definedName>
    <definedName name="시공측량사002" localSheetId="16">#REF!</definedName>
    <definedName name="시공측량사002" localSheetId="18">#REF!</definedName>
    <definedName name="시공측량사002">#REF!</definedName>
    <definedName name="시공측량사011" localSheetId="12">#REF!</definedName>
    <definedName name="시공측량사011" localSheetId="14">#REF!</definedName>
    <definedName name="시공측량사011" localSheetId="13">#REF!</definedName>
    <definedName name="시공측량사011" localSheetId="19">#REF!</definedName>
    <definedName name="시공측량사011" localSheetId="15">#REF!</definedName>
    <definedName name="시공측량사011" localSheetId="17">#REF!</definedName>
    <definedName name="시공측량사011" localSheetId="16">#REF!</definedName>
    <definedName name="시공측량사011" localSheetId="18">#REF!</definedName>
    <definedName name="시공측량사011">#REF!</definedName>
    <definedName name="시공측량사982">#REF!</definedName>
    <definedName name="시공측량사991">#REF!</definedName>
    <definedName name="시공측량사992">#REF!</definedName>
    <definedName name="시공측량사조수001">#REF!</definedName>
    <definedName name="시공측량사조수002">#REF!</definedName>
    <definedName name="시공측량사조수011">#REF!</definedName>
    <definedName name="시공측량사조수982">#REF!</definedName>
    <definedName name="시공측량사조수991">#REF!</definedName>
    <definedName name="시공측량사조수992">#REF!</definedName>
    <definedName name="시멘">#REF!</definedName>
    <definedName name="시멘트">#REF!</definedName>
    <definedName name="시멘트단">#REF!</definedName>
    <definedName name="시멘트운반" localSheetId="12" hidden="1">{#N/A,#N/A,FALSE,"포장단가"}</definedName>
    <definedName name="시멘트운반" localSheetId="14" hidden="1">{#N/A,#N/A,FALSE,"포장단가"}</definedName>
    <definedName name="시멘트운반" localSheetId="13" hidden="1">{#N/A,#N/A,FALSE,"포장단가"}</definedName>
    <definedName name="시멘트운반" localSheetId="20" hidden="1">{#N/A,#N/A,FALSE,"포장단가"}</definedName>
    <definedName name="시멘트운반" localSheetId="22" hidden="1">{#N/A,#N/A,FALSE,"포장단가"}</definedName>
    <definedName name="시멘트운반" localSheetId="25" hidden="1">{#N/A,#N/A,FALSE,"포장단가"}</definedName>
    <definedName name="시멘트운반" localSheetId="19" hidden="1">{#N/A,#N/A,FALSE,"포장단가"}</definedName>
    <definedName name="시멘트운반" localSheetId="15" hidden="1">{#N/A,#N/A,FALSE,"포장단가"}</definedName>
    <definedName name="시멘트운반" localSheetId="17" hidden="1">{#N/A,#N/A,FALSE,"포장단가"}</definedName>
    <definedName name="시멘트운반" localSheetId="16" hidden="1">{#N/A,#N/A,FALSE,"포장단가"}</definedName>
    <definedName name="시멘트운반" localSheetId="18" hidden="1">{#N/A,#N/A,FALSE,"포장단가"}</definedName>
    <definedName name="시멘트운반" localSheetId="4" hidden="1">{#N/A,#N/A,FALSE,"포장단가"}</definedName>
    <definedName name="시멘트운반" hidden="1">{#N/A,#N/A,FALSE,"포장단가"}</definedName>
    <definedName name="시멘트운반경">#REF!</definedName>
    <definedName name="시설물계" localSheetId="12">#REF!</definedName>
    <definedName name="시설물계" localSheetId="14">#REF!</definedName>
    <definedName name="시설물계" localSheetId="13">#REF!</definedName>
    <definedName name="시설물계" localSheetId="19">#REF!</definedName>
    <definedName name="시설물계">[62]총괄내역!#REF!</definedName>
    <definedName name="시설물공사비" localSheetId="12">#REF!</definedName>
    <definedName name="시설물공사비" localSheetId="14">#REF!</definedName>
    <definedName name="시설물공사비" localSheetId="13">#REF!</definedName>
    <definedName name="시설물공사비" localSheetId="19">#REF!</definedName>
    <definedName name="시설물공사비">[62]총괄내역!#REF!</definedName>
    <definedName name="시설물수량" localSheetId="12">#REF!</definedName>
    <definedName name="시설물수량" localSheetId="14">#REF!</definedName>
    <definedName name="시설물수량" localSheetId="13">#REF!</definedName>
    <definedName name="시설물수량" localSheetId="20">#REF!</definedName>
    <definedName name="시설물수량" localSheetId="19">#REF!</definedName>
    <definedName name="시설물수량" localSheetId="15">#REF!</definedName>
    <definedName name="시설물수량" localSheetId="17">#REF!</definedName>
    <definedName name="시설물수량" localSheetId="16">#REF!</definedName>
    <definedName name="시설물수량" localSheetId="18">#REF!</definedName>
    <definedName name="시설물수량">#REF!</definedName>
    <definedName name="시설수량" localSheetId="20">#REF!</definedName>
    <definedName name="시설수량" localSheetId="15">#REF!</definedName>
    <definedName name="시설수량" localSheetId="17">#REF!</definedName>
    <definedName name="시설수량" localSheetId="16">#REF!</definedName>
    <definedName name="시설수량" localSheetId="18">#REF!</definedName>
    <definedName name="시설수량">#REF!</definedName>
    <definedName name="시설일위" localSheetId="20">#REF!</definedName>
    <definedName name="시설일위" localSheetId="15">#REF!</definedName>
    <definedName name="시설일위" localSheetId="17">#REF!</definedName>
    <definedName name="시설일위" localSheetId="16">#REF!</definedName>
    <definedName name="시설일위" localSheetId="18">#REF!</definedName>
    <definedName name="시설일위">#REF!</definedName>
    <definedName name="시설일위1">#REF!</definedName>
    <definedName name="시설일위금액" localSheetId="12">#REF!</definedName>
    <definedName name="시설일위금액" localSheetId="14">#REF!</definedName>
    <definedName name="시설일위금액" localSheetId="13">#REF!</definedName>
    <definedName name="시설일위금액" localSheetId="19">#REF!</definedName>
    <definedName name="시설일위금액">[49]시설일위!$G:$M</definedName>
    <definedName name="시행" localSheetId="12">#REF!</definedName>
    <definedName name="시행" localSheetId="14">#REF!</definedName>
    <definedName name="시행" localSheetId="13">#REF!</definedName>
    <definedName name="시행" localSheetId="20">#REF!</definedName>
    <definedName name="시행" localSheetId="19">#REF!</definedName>
    <definedName name="시행" localSheetId="15">#REF!</definedName>
    <definedName name="시행" localSheetId="17">#REF!</definedName>
    <definedName name="시행" localSheetId="16">#REF!</definedName>
    <definedName name="시행" localSheetId="18">#REF!</definedName>
    <definedName name="시행">#REF!</definedName>
    <definedName name="시행111" localSheetId="20">#REF!</definedName>
    <definedName name="시행111" localSheetId="15">#REF!</definedName>
    <definedName name="시행111" localSheetId="17">#REF!</definedName>
    <definedName name="시행111" localSheetId="16">#REF!</definedName>
    <definedName name="시행111" localSheetId="18">#REF!</definedName>
    <definedName name="시행111">#REF!</definedName>
    <definedName name="시험경비" localSheetId="20">#REF!</definedName>
    <definedName name="시험경비" localSheetId="15">#REF!</definedName>
    <definedName name="시험경비" localSheetId="17">#REF!</definedName>
    <definedName name="시험경비" localSheetId="16">#REF!</definedName>
    <definedName name="시험경비" localSheetId="18">#REF!</definedName>
    <definedName name="시험경비">#REF!</definedName>
    <definedName name="시험관련기사_시험사1급001">#REF!</definedName>
    <definedName name="시험관련기사_시험사1급002">#REF!</definedName>
    <definedName name="시험관련기사_시험사1급011">#REF!</definedName>
    <definedName name="시험관련기사_시험사1급982">#REF!</definedName>
    <definedName name="시험관련기사_시험사1급991">#REF!</definedName>
    <definedName name="시험관련기사_시험사1급992">#REF!</definedName>
    <definedName name="시험관련산업기사_2급001">#REF!</definedName>
    <definedName name="시험관련산업기사_2급002">#REF!</definedName>
    <definedName name="시험관련산업기사_2급011">#REF!</definedName>
    <definedName name="시험관련산업기사_2급982">#REF!</definedName>
    <definedName name="시험관련산업기사_2급991">#REF!</definedName>
    <definedName name="시험관련산업기사_2급992">#REF!</definedName>
    <definedName name="시험노무비">#REF!</definedName>
    <definedName name="시험보조수001">#REF!</definedName>
    <definedName name="시험보조수002">#REF!</definedName>
    <definedName name="시험보조수011">#REF!</definedName>
    <definedName name="시험보조수982">#REF!</definedName>
    <definedName name="시험보조수991">#REF!</definedName>
    <definedName name="시험보조수992">#REF!</definedName>
    <definedName name="시험재료비">#REF!</definedName>
    <definedName name="식재공사비" localSheetId="12">#REF!</definedName>
    <definedName name="식재공사비" localSheetId="14">#REF!</definedName>
    <definedName name="식재공사비" localSheetId="13">#REF!</definedName>
    <definedName name="식재공사비" localSheetId="19">#REF!</definedName>
    <definedName name="식재공사비">[62]총괄내역!#REF!</definedName>
    <definedName name="식재단가" localSheetId="12">#REF!</definedName>
    <definedName name="식재단가" localSheetId="14">#REF!</definedName>
    <definedName name="식재단가" localSheetId="13">#REF!</definedName>
    <definedName name="식재단가" localSheetId="20">#REF!</definedName>
    <definedName name="식재단가" localSheetId="19">#REF!</definedName>
    <definedName name="식재단가" localSheetId="15">#REF!</definedName>
    <definedName name="식재단가" localSheetId="17">#REF!</definedName>
    <definedName name="식재단가" localSheetId="16">#REF!</definedName>
    <definedName name="식재단가" localSheetId="18">#REF!</definedName>
    <definedName name="식재단가">#REF!</definedName>
    <definedName name="식재단가1" localSheetId="20">#REF!</definedName>
    <definedName name="식재단가1" localSheetId="15">#REF!</definedName>
    <definedName name="식재단가1" localSheetId="17">#REF!</definedName>
    <definedName name="식재단가1" localSheetId="16">#REF!</definedName>
    <definedName name="식재단가1" localSheetId="18">#REF!</definedName>
    <definedName name="식재단가1">#REF!</definedName>
    <definedName name="식재소계" localSheetId="12">#REF!</definedName>
    <definedName name="식재소계" localSheetId="14">#REF!</definedName>
    <definedName name="식재소계" localSheetId="13">#REF!</definedName>
    <definedName name="식재소계" localSheetId="20">[62]총괄내역!#REF!</definedName>
    <definedName name="식재소계" localSheetId="19">#REF!</definedName>
    <definedName name="식재소계" localSheetId="15">[62]총괄내역!#REF!</definedName>
    <definedName name="식재소계" localSheetId="17">[62]총괄내역!#REF!</definedName>
    <definedName name="식재소계" localSheetId="16">[62]총괄내역!#REF!</definedName>
    <definedName name="식재소계" localSheetId="18">[62]총괄내역!#REF!</definedName>
    <definedName name="식재소계">[62]총괄내역!#REF!</definedName>
    <definedName name="신" localSheetId="12">#REF!</definedName>
    <definedName name="신" localSheetId="14">#REF!</definedName>
    <definedName name="신" localSheetId="13">#REF!</definedName>
    <definedName name="신" localSheetId="20">#REF!</definedName>
    <definedName name="신" localSheetId="19">#REF!</definedName>
    <definedName name="신" localSheetId="15">#REF!</definedName>
    <definedName name="신" localSheetId="17">#REF!</definedName>
    <definedName name="신" localSheetId="16">#REF!</definedName>
    <definedName name="신" localSheetId="18">#REF!</definedName>
    <definedName name="신">#REF!</definedName>
    <definedName name="신갈재적" localSheetId="12">#REF!</definedName>
    <definedName name="신갈재적" localSheetId="14">#REF!</definedName>
    <definedName name="신갈재적" localSheetId="13">#REF!</definedName>
    <definedName name="신갈재적" localSheetId="19">#REF!</definedName>
    <definedName name="신갈재적">[37]신갈!$B$2:$AW$32</definedName>
    <definedName name="신규일위대가" localSheetId="20" hidden="1">{#N/A,#N/A,FALSE,"포장단가"}</definedName>
    <definedName name="신규일위대가" localSheetId="4" hidden="1">{#N/A,#N/A,FALSE,"포장단가"}</definedName>
    <definedName name="신규일위대가" hidden="1">{#N/A,#N/A,FALSE,"포장단가"}</definedName>
    <definedName name="신너" localSheetId="12">#REF!</definedName>
    <definedName name="신너" localSheetId="14">#REF!</definedName>
    <definedName name="신너" localSheetId="13">#REF!</definedName>
    <definedName name="신너" localSheetId="20">#REF!</definedName>
    <definedName name="신너" localSheetId="19">#REF!</definedName>
    <definedName name="신너" localSheetId="15">#REF!</definedName>
    <definedName name="신너" localSheetId="17">#REF!</definedName>
    <definedName name="신너" localSheetId="16">#REF!</definedName>
    <definedName name="신너" localSheetId="18">#REF!</definedName>
    <definedName name="신너">#REF!</definedName>
    <definedName name="신림" localSheetId="20" hidden="1">{#N/A,#N/A,FALSE,"현장 NCR 분석";#N/A,#N/A,FALSE,"현장품질감사";#N/A,#N/A,FALSE,"현장품질감사"}</definedName>
    <definedName name="신림" localSheetId="4" hidden="1">{#N/A,#N/A,FALSE,"현장 NCR 분석";#N/A,#N/A,FALSE,"현장품질감사";#N/A,#N/A,FALSE,"현장품질감사"}</definedName>
    <definedName name="신림" hidden="1">{#N/A,#N/A,FALSE,"현장 NCR 분석";#N/A,#N/A,FALSE,"현장품질감사";#N/A,#N/A,FALSE,"현장품질감사"}</definedName>
    <definedName name="신설" localSheetId="12">#REF!</definedName>
    <definedName name="신설" localSheetId="14">#REF!</definedName>
    <definedName name="신설" localSheetId="13">#REF!</definedName>
    <definedName name="신설" localSheetId="20">#REF!</definedName>
    <definedName name="신설" localSheetId="19">#REF!</definedName>
    <definedName name="신설" localSheetId="15">#REF!</definedName>
    <definedName name="신설" localSheetId="17">#REF!</definedName>
    <definedName name="신설" localSheetId="16">#REF!</definedName>
    <definedName name="신설" localSheetId="18">#REF!</definedName>
    <definedName name="신설">#REF!</definedName>
    <definedName name="신성" localSheetId="20">#REF!</definedName>
    <definedName name="신성" localSheetId="15">#REF!</definedName>
    <definedName name="신성" localSheetId="17">#REF!</definedName>
    <definedName name="신성" localSheetId="16">#REF!</definedName>
    <definedName name="신성" localSheetId="18">#REF!</definedName>
    <definedName name="신성">#REF!</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안" localSheetId="20" hidden="1">{#N/A,#N/A,FALSE,"현장 NCR 분석";#N/A,#N/A,FALSE,"현장품질감사";#N/A,#N/A,FALSE,"현장품질감사"}</definedName>
    <definedName name="신안" localSheetId="4" hidden="1">{#N/A,#N/A,FALSE,"현장 NCR 분석";#N/A,#N/A,FALSE,"현장품질감사";#N/A,#N/A,FALSE,"현장품질감사"}</definedName>
    <definedName name="신안" hidden="1">{#N/A,#N/A,FALSE,"현장 NCR 분석";#N/A,#N/A,FALSE,"현장품질감사";#N/A,#N/A,FALSE,"현장품질감사"}</definedName>
    <definedName name="신종면" localSheetId="12">#REF!</definedName>
    <definedName name="신종면" localSheetId="14">#REF!</definedName>
    <definedName name="신종면" localSheetId="13">#REF!</definedName>
    <definedName name="신종면" localSheetId="19">#REF!</definedName>
    <definedName name="신종면" localSheetId="15">#REF!</definedName>
    <definedName name="신종면" localSheetId="17">#REF!</definedName>
    <definedName name="신종면" localSheetId="16">#REF!</definedName>
    <definedName name="신종면" localSheetId="18">#REF!</definedName>
    <definedName name="신종면">#REF!</definedName>
    <definedName name="신종면?" localSheetId="12">#REF!</definedName>
    <definedName name="신종면?" localSheetId="14">#REF!</definedName>
    <definedName name="신종면?" localSheetId="13">#REF!</definedName>
    <definedName name="신종면?" localSheetId="19">#REF!</definedName>
    <definedName name="신종면?" localSheetId="15">#REF!</definedName>
    <definedName name="신종면?" localSheetId="17">#REF!</definedName>
    <definedName name="신종면?" localSheetId="16">#REF!</definedName>
    <definedName name="신종면?" localSheetId="18">#REF!</definedName>
    <definedName name="신종면?">#REF!</definedName>
    <definedName name="신종배수" localSheetId="12">#REF!</definedName>
    <definedName name="신종배수" localSheetId="14">#REF!</definedName>
    <definedName name="신종배수" localSheetId="13">#REF!</definedName>
    <definedName name="신종배수" localSheetId="19">#REF!</definedName>
    <definedName name="신종배수" localSheetId="15">#REF!</definedName>
    <definedName name="신종배수" localSheetId="17">#REF!</definedName>
    <definedName name="신종배수" localSheetId="16">#REF!</definedName>
    <definedName name="신종배수" localSheetId="18">#REF!</definedName>
    <definedName name="신종배수">#REF!</definedName>
    <definedName name="신종배수?">#REF!</definedName>
    <definedName name="신진철거기별" localSheetId="20" hidden="1">{#N/A,#N/A,FALSE,"현장 NCR 분석";#N/A,#N/A,FALSE,"현장품질감사";#N/A,#N/A,FALSE,"현장품질감사"}</definedName>
    <definedName name="신진철거기별" localSheetId="4" hidden="1">{#N/A,#N/A,FALSE,"현장 NCR 분석";#N/A,#N/A,FALSE,"현장품질감사";#N/A,#N/A,FALSE,"현장품질감사"}</definedName>
    <definedName name="신진철거기별" hidden="1">{#N/A,#N/A,FALSE,"현장 NCR 분석";#N/A,#N/A,FALSE,"현장품질감사";#N/A,#N/A,FALSE,"현장품질감사"}</definedName>
    <definedName name="신청서출력" localSheetId="12">#N/A</definedName>
    <definedName name="신청서출력" localSheetId="14">#N/A</definedName>
    <definedName name="신청서출력" localSheetId="13">#N/A</definedName>
    <definedName name="신청서출력" localSheetId="19">#N/A</definedName>
    <definedName name="신청서출력">#N/A</definedName>
    <definedName name="신축장치" localSheetId="12">#REF!</definedName>
    <definedName name="신축장치" localSheetId="14">#REF!</definedName>
    <definedName name="신축장치" localSheetId="13">#REF!</definedName>
    <definedName name="신축장치" localSheetId="19">#REF!</definedName>
    <definedName name="신축장치" localSheetId="15">#REF!</definedName>
    <definedName name="신축장치" localSheetId="17">#REF!</definedName>
    <definedName name="신축장치" localSheetId="16">#REF!</definedName>
    <definedName name="신축장치" localSheetId="18">#REF!</definedName>
    <definedName name="신축장치">#REF!</definedName>
    <definedName name="신화" localSheetId="20" hidden="1">{#N/A,#N/A,TRUE,"960318-1";#N/A,#N/A,TRUE,"960318-2";#N/A,#N/A,TRUE,"960318-3"}</definedName>
    <definedName name="신화" localSheetId="15" hidden="1">{#N/A,#N/A,TRUE,"960318-1";#N/A,#N/A,TRUE,"960318-2";#N/A,#N/A,TRUE,"960318-3"}</definedName>
    <definedName name="신화" localSheetId="17" hidden="1">{#N/A,#N/A,TRUE,"960318-1";#N/A,#N/A,TRUE,"960318-2";#N/A,#N/A,TRUE,"960318-3"}</definedName>
    <definedName name="신화" localSheetId="16" hidden="1">{#N/A,#N/A,TRUE,"960318-1";#N/A,#N/A,TRUE,"960318-2";#N/A,#N/A,TRUE,"960318-3"}</definedName>
    <definedName name="신화" localSheetId="18" hidden="1">{#N/A,#N/A,TRUE,"960318-1";#N/A,#N/A,TRUE,"960318-2";#N/A,#N/A,TRUE,"960318-3"}</definedName>
    <definedName name="신화" localSheetId="4" hidden="1">{#N/A,#N/A,TRUE,"960318-1";#N/A,#N/A,TRUE,"960318-2";#N/A,#N/A,TRUE,"960318-3"}</definedName>
    <definedName name="신화" hidden="1">{#N/A,#N/A,TRUE,"960318-1";#N/A,#N/A,TRUE,"960318-2";#N/A,#N/A,TRUE,"960318-3"}</definedName>
    <definedName name="신흥1호" localSheetId="12">#REF!</definedName>
    <definedName name="신흥1호" localSheetId="14">#REF!</definedName>
    <definedName name="신흥1호" localSheetId="13">#REF!</definedName>
    <definedName name="신흥1호" localSheetId="19">#REF!</definedName>
    <definedName name="신흥1호">#REF!</definedName>
    <definedName name="신흥2호" localSheetId="12">#REF!</definedName>
    <definedName name="신흥2호" localSheetId="14">#REF!</definedName>
    <definedName name="신흥2호" localSheetId="13">#REF!</definedName>
    <definedName name="신흥2호" localSheetId="19">#REF!</definedName>
    <definedName name="신흥2호">#REF!</definedName>
    <definedName name="실제전선산출" hidden="1">#REF!</definedName>
    <definedName name="실행" localSheetId="15">#REF!</definedName>
    <definedName name="실행" localSheetId="17">#REF!</definedName>
    <definedName name="실행" localSheetId="16">#REF!</definedName>
    <definedName name="실행" localSheetId="18">#REF!</definedName>
    <definedName name="실행">#REF!</definedName>
    <definedName name="실행공기">#REF!</definedName>
    <definedName name="실행대비집계표" localSheetId="20" hidden="1">{#N/A,#N/A,FALSE,"운반시간"}</definedName>
    <definedName name="실행대비집계표" localSheetId="4" hidden="1">{#N/A,#N/A,FALSE,"운반시간"}</definedName>
    <definedName name="실행대비집계표" hidden="1">{#N/A,#N/A,FALSE,"운반시간"}</definedName>
    <definedName name="심우" localSheetId="12">#REF!</definedName>
    <definedName name="심우" localSheetId="14">#REF!</definedName>
    <definedName name="심우" localSheetId="13">#REF!</definedName>
    <definedName name="심우" localSheetId="19">#REF!</definedName>
    <definedName name="심우" localSheetId="15">#REF!</definedName>
    <definedName name="심우" localSheetId="17">#REF!</definedName>
    <definedName name="심우" localSheetId="16">#REF!</definedName>
    <definedName name="심우" localSheetId="18">#REF!</definedName>
    <definedName name="심우">#REF!</definedName>
    <definedName name="심우을" localSheetId="12">#REF!</definedName>
    <definedName name="심우을" localSheetId="14">#REF!</definedName>
    <definedName name="심우을" localSheetId="13">#REF!</definedName>
    <definedName name="심우을" localSheetId="19">#REF!</definedName>
    <definedName name="심우을" localSheetId="15">#REF!</definedName>
    <definedName name="심우을" localSheetId="17">#REF!</definedName>
    <definedName name="심우을" localSheetId="16">#REF!</definedName>
    <definedName name="심우을" localSheetId="18">#REF!</definedName>
    <definedName name="심우을">#REF!</definedName>
    <definedName name="십만달라" localSheetId="12">#REF!</definedName>
    <definedName name="십만달라" localSheetId="14">#REF!</definedName>
    <definedName name="십만달라" localSheetId="13">#REF!</definedName>
    <definedName name="십만달라" localSheetId="19">#REF!</definedName>
    <definedName name="십만달라" localSheetId="15">#REF!</definedName>
    <definedName name="십만달라" localSheetId="17">#REF!</definedName>
    <definedName name="십만달라" localSheetId="16">#REF!</definedName>
    <definedName name="십만달라" localSheetId="18">#REF!</definedName>
    <definedName name="십만달라">#REF!</definedName>
    <definedName name="ㅇ" localSheetId="12">#N/A</definedName>
    <definedName name="ㅇ" localSheetId="14">#N/A</definedName>
    <definedName name="ㅇ" localSheetId="13">#N/A</definedName>
    <definedName name="ㅇ" localSheetId="19">#N/A</definedName>
    <definedName name="ㅇ">#N/A</definedName>
    <definedName name="ㅇ48" localSheetId="12">#REF!</definedName>
    <definedName name="ㅇ48" localSheetId="14">#REF!</definedName>
    <definedName name="ㅇ48" localSheetId="13">#REF!</definedName>
    <definedName name="ㅇ48" localSheetId="19">#REF!</definedName>
    <definedName name="ㅇ48">#REF!</definedName>
    <definedName name="ㅇㄴㄹ" localSheetId="20" hidden="1">#REF!</definedName>
    <definedName name="ㅇㄴㄹ" hidden="1">#REF!</definedName>
    <definedName name="ㅇㄴㄹㄴㅇㅎㄹㄴㅇㅎㄴㅇ" localSheetId="20">#REF!</definedName>
    <definedName name="ㅇㄴㄹㄴㅇㅎㄹㄴㅇㅎㄴㅇ">#REF!</definedName>
    <definedName name="ㅇㄴㄹㅇㄴㄹㅇㄴ" localSheetId="12" hidden="1">{#N/A,#N/A,FALSE,"조골재"}</definedName>
    <definedName name="ㅇㄴㄹㅇㄴㄹㅇㄴ" localSheetId="14" hidden="1">{#N/A,#N/A,FALSE,"조골재"}</definedName>
    <definedName name="ㅇㄴㄹㅇㄴㄹㅇㄴ" localSheetId="13" hidden="1">{#N/A,#N/A,FALSE,"조골재"}</definedName>
    <definedName name="ㅇㄴㄹㅇㄴㄹㅇㄴ" localSheetId="20" hidden="1">{#N/A,#N/A,FALSE,"조골재"}</definedName>
    <definedName name="ㅇㄴㄹㅇㄴㄹㅇㄴ" localSheetId="22" hidden="1">{#N/A,#N/A,FALSE,"조골재"}</definedName>
    <definedName name="ㅇㄴㄹㅇㄴㄹㅇㄴ" localSheetId="25" hidden="1">{#N/A,#N/A,FALSE,"조골재"}</definedName>
    <definedName name="ㅇㄴㄹㅇㄴㄹㅇㄴ" localSheetId="19" hidden="1">{#N/A,#N/A,FALSE,"조골재"}</definedName>
    <definedName name="ㅇㄴㄹㅇㄴㄹㅇㄴ" localSheetId="15" hidden="1">{#N/A,#N/A,FALSE,"조골재"}</definedName>
    <definedName name="ㅇㄴㄹㅇㄴㄹㅇㄴ" localSheetId="17" hidden="1">{#N/A,#N/A,FALSE,"조골재"}</definedName>
    <definedName name="ㅇㄴㄹㅇㄴㄹㅇㄴ" localSheetId="16" hidden="1">{#N/A,#N/A,FALSE,"조골재"}</definedName>
    <definedName name="ㅇㄴㄹㅇㄴㄹㅇㄴ" localSheetId="18" hidden="1">{#N/A,#N/A,FALSE,"조골재"}</definedName>
    <definedName name="ㅇㄴㄹㅇㄴㄹㅇㄴ" localSheetId="4" hidden="1">{#N/A,#N/A,FALSE,"조골재"}</definedName>
    <definedName name="ㅇㄴㄹㅇㄴㄹㅇㄴ" hidden="1">{#N/A,#N/A,FALSE,"조골재"}</definedName>
    <definedName name="ㅇㄴ론">#REF!</definedName>
    <definedName name="ㅇㄴㅁ" hidden="1">[65]실행철강하도!$A$1:$A$4</definedName>
    <definedName name="ㅇㄴ미ㅣ러ㅗ" localSheetId="20" hidden="1">{#N/A,#N/A,FALSE,"골재소요량";#N/A,#N/A,FALSE,"골재소요량"}</definedName>
    <definedName name="ㅇㄴ미ㅣ러ㅗ" localSheetId="4" hidden="1">{#N/A,#N/A,FALSE,"골재소요량";#N/A,#N/A,FALSE,"골재소요량"}</definedName>
    <definedName name="ㅇㄴ미ㅣ러ㅗ" hidden="1">{#N/A,#N/A,FALSE,"골재소요량";#N/A,#N/A,FALSE,"골재소요량"}</definedName>
    <definedName name="ㅇㄴㅋㅋㅌ" localSheetId="12" hidden="1">{#N/A,#N/A,FALSE,"혼합골재"}</definedName>
    <definedName name="ㅇㄴㅋㅋㅌ" localSheetId="14" hidden="1">{#N/A,#N/A,FALSE,"혼합골재"}</definedName>
    <definedName name="ㅇㄴㅋㅋㅌ" localSheetId="13" hidden="1">{#N/A,#N/A,FALSE,"혼합골재"}</definedName>
    <definedName name="ㅇㄴㅋㅋㅌ" localSheetId="20" hidden="1">{#N/A,#N/A,FALSE,"혼합골재"}</definedName>
    <definedName name="ㅇㄴㅋㅋㅌ" localSheetId="22" hidden="1">{#N/A,#N/A,FALSE,"혼합골재"}</definedName>
    <definedName name="ㅇㄴㅋㅋㅌ" localSheetId="25" hidden="1">{#N/A,#N/A,FALSE,"혼합골재"}</definedName>
    <definedName name="ㅇㄴㅋㅋㅌ" localSheetId="19" hidden="1">{#N/A,#N/A,FALSE,"혼합골재"}</definedName>
    <definedName name="ㅇㄴㅋㅋㅌ" localSheetId="15" hidden="1">{#N/A,#N/A,FALSE,"혼합골재"}</definedName>
    <definedName name="ㅇㄴㅋㅋㅌ" localSheetId="17" hidden="1">{#N/A,#N/A,FALSE,"혼합골재"}</definedName>
    <definedName name="ㅇㄴㅋㅋㅌ" localSheetId="16" hidden="1">{#N/A,#N/A,FALSE,"혼합골재"}</definedName>
    <definedName name="ㅇㄴㅋㅋㅌ" localSheetId="18" hidden="1">{#N/A,#N/A,FALSE,"혼합골재"}</definedName>
    <definedName name="ㅇㄴㅋㅋㅌ" localSheetId="4" hidden="1">{#N/A,#N/A,FALSE,"혼합골재"}</definedName>
    <definedName name="ㅇㄴㅋㅋㅌ" hidden="1">{#N/A,#N/A,FALSE,"혼합골재"}</definedName>
    <definedName name="ㅇㄴㅍㄴㄱ" localSheetId="12" hidden="1">{#N/A,#N/A,FALSE,"골재소요량";#N/A,#N/A,FALSE,"골재소요량"}</definedName>
    <definedName name="ㅇㄴㅍㄴㄱ" localSheetId="14" hidden="1">{#N/A,#N/A,FALSE,"골재소요량";#N/A,#N/A,FALSE,"골재소요량"}</definedName>
    <definedName name="ㅇㄴㅍㄴㄱ" localSheetId="13" hidden="1">{#N/A,#N/A,FALSE,"골재소요량";#N/A,#N/A,FALSE,"골재소요량"}</definedName>
    <definedName name="ㅇㄴㅍㄴㄱ" localSheetId="20" hidden="1">{#N/A,#N/A,FALSE,"골재소요량";#N/A,#N/A,FALSE,"골재소요량"}</definedName>
    <definedName name="ㅇㄴㅍㄴㄱ" localSheetId="22" hidden="1">{#N/A,#N/A,FALSE,"골재소요량";#N/A,#N/A,FALSE,"골재소요량"}</definedName>
    <definedName name="ㅇㄴㅍㄴㄱ" localSheetId="25" hidden="1">{#N/A,#N/A,FALSE,"골재소요량";#N/A,#N/A,FALSE,"골재소요량"}</definedName>
    <definedName name="ㅇㄴㅍㄴㄱ" localSheetId="19" hidden="1">{#N/A,#N/A,FALSE,"골재소요량";#N/A,#N/A,FALSE,"골재소요량"}</definedName>
    <definedName name="ㅇㄴㅍㄴㄱ" localSheetId="15" hidden="1">{#N/A,#N/A,FALSE,"골재소요량";#N/A,#N/A,FALSE,"골재소요량"}</definedName>
    <definedName name="ㅇㄴㅍㄴㄱ" localSheetId="17" hidden="1">{#N/A,#N/A,FALSE,"골재소요량";#N/A,#N/A,FALSE,"골재소요량"}</definedName>
    <definedName name="ㅇㄴㅍㄴㄱ" localSheetId="16" hidden="1">{#N/A,#N/A,FALSE,"골재소요량";#N/A,#N/A,FALSE,"골재소요량"}</definedName>
    <definedName name="ㅇㄴㅍㄴㄱ" localSheetId="18" hidden="1">{#N/A,#N/A,FALSE,"골재소요량";#N/A,#N/A,FALSE,"골재소요량"}</definedName>
    <definedName name="ㅇㄴㅍㄴㄱ" localSheetId="4" hidden="1">{#N/A,#N/A,FALSE,"골재소요량";#N/A,#N/A,FALSE,"골재소요량"}</definedName>
    <definedName name="ㅇㄴㅍㄴㄱ" hidden="1">{#N/A,#N/A,FALSE,"골재소요량";#N/A,#N/A,FALSE,"골재소요량"}</definedName>
    <definedName name="ㅇㄹ" localSheetId="12">BlankMacro1</definedName>
    <definedName name="ㅇㄹ" localSheetId="14">BlankMacro1</definedName>
    <definedName name="ㅇㄹ" localSheetId="13">BlankMacro1</definedName>
    <definedName name="ㅇㄹ" localSheetId="20">BlankMacro1</definedName>
    <definedName name="ㅇㄹ" localSheetId="19">BlankMacro1</definedName>
    <definedName name="ㅇㄹ" localSheetId="15">BlankMacro1</definedName>
    <definedName name="ㅇㄹ" localSheetId="17">BlankMacro1</definedName>
    <definedName name="ㅇㄹ" localSheetId="16">BlankMacro1</definedName>
    <definedName name="ㅇㄹ" localSheetId="18">BlankMacro1</definedName>
    <definedName name="ㅇㄹ" localSheetId="4">BlankMacro1</definedName>
    <definedName name="ㅇㄹ">BlankMacro1</definedName>
    <definedName name="ㅇㄹㄴㄹㅇ" localSheetId="12">BlankMacro1</definedName>
    <definedName name="ㅇㄹㄴㄹㅇ" localSheetId="14">BlankMacro1</definedName>
    <definedName name="ㅇㄹㄴㄹㅇ" localSheetId="13">BlankMacro1</definedName>
    <definedName name="ㅇㄹㄴㄹㅇ" localSheetId="20">BlankMacro1</definedName>
    <definedName name="ㅇㄹㄴㄹㅇ" localSheetId="19">BlankMacro1</definedName>
    <definedName name="ㅇㄹㄴㄹㅇ" localSheetId="15">BlankMacro1</definedName>
    <definedName name="ㅇㄹㄴㄹㅇ" localSheetId="17">BlankMacro1</definedName>
    <definedName name="ㅇㄹㄴㄹㅇ" localSheetId="16">BlankMacro1</definedName>
    <definedName name="ㅇㄹㄴㄹㅇ" localSheetId="18">BlankMacro1</definedName>
    <definedName name="ㅇㄹㄴㄹㅇ" localSheetId="4">BlankMacro1</definedName>
    <definedName name="ㅇㄹㄴㄹㅇ">BlankMacro1</definedName>
    <definedName name="ㅇㄹㄴㄹㅇ널ㅇ눌" localSheetId="12">BlankMacro1</definedName>
    <definedName name="ㅇㄹㄴㄹㅇ널ㅇ눌" localSheetId="14">BlankMacro1</definedName>
    <definedName name="ㅇㄹㄴㄹㅇ널ㅇ눌" localSheetId="13">BlankMacro1</definedName>
    <definedName name="ㅇㄹㄴㄹㅇ널ㅇ눌" localSheetId="20">BlankMacro1</definedName>
    <definedName name="ㅇㄹㄴㄹㅇ널ㅇ눌" localSheetId="19">BlankMacro1</definedName>
    <definedName name="ㅇㄹㄴㄹㅇ널ㅇ눌" localSheetId="15">BlankMacro1</definedName>
    <definedName name="ㅇㄹㄴㄹㅇ널ㅇ눌" localSheetId="17">BlankMacro1</definedName>
    <definedName name="ㅇㄹㄴㄹㅇ널ㅇ눌" localSheetId="16">BlankMacro1</definedName>
    <definedName name="ㅇㄹㄴㄹㅇ널ㅇ눌" localSheetId="18">BlankMacro1</definedName>
    <definedName name="ㅇㄹㄴㄹㅇ널ㅇ눌" localSheetId="4">BlankMacro1</definedName>
    <definedName name="ㅇㄹㄴㄹㅇ널ㅇ눌">BlankMacro1</definedName>
    <definedName name="ㅇㄹㄴㅁ" localSheetId="20" hidden="1">{#N/A,#N/A,FALSE,"현장 NCR 분석";#N/A,#N/A,FALSE,"현장품질감사";#N/A,#N/A,FALSE,"현장품질감사"}</definedName>
    <definedName name="ㅇㄹㄴㅁ" localSheetId="4" hidden="1">{#N/A,#N/A,FALSE,"현장 NCR 분석";#N/A,#N/A,FALSE,"현장품질감사";#N/A,#N/A,FALSE,"현장품질감사"}</definedName>
    <definedName name="ㅇㄹㄴㅁ" hidden="1">{#N/A,#N/A,FALSE,"현장 NCR 분석";#N/A,#N/A,FALSE,"현장품질감사";#N/A,#N/A,FALSE,"현장품질감사"}</definedName>
    <definedName name="ㅇㄹㄴㅁㄻㄴㄻㄴㄻㄴㄻㄴ" localSheetId="12" hidden="1">{"'산출근거'!$B$4:$D$8"}</definedName>
    <definedName name="ㅇㄹㄴㅁㄻㄴㄻㄴㄻㄴㄻㄴ" localSheetId="14" hidden="1">{"'산출근거'!$B$4:$D$8"}</definedName>
    <definedName name="ㅇㄹㄴㅁㄻㄴㄻㄴㄻㄴㄻㄴ" localSheetId="13" hidden="1">{"'산출근거'!$B$4:$D$8"}</definedName>
    <definedName name="ㅇㄹㄴㅁㄻㄴㄻㄴㄻㄴㄻㄴ" localSheetId="20" hidden="1">{"'산출근거'!$B$4:$D$8"}</definedName>
    <definedName name="ㅇㄹㄴㅁㄻㄴㄻㄴㄻㄴㄻㄴ" localSheetId="22" hidden="1">{"'산출근거'!$B$4:$D$8"}</definedName>
    <definedName name="ㅇㄹㄴㅁㄻㄴㄻㄴㄻㄴㄻㄴ" localSheetId="25" hidden="1">{"'산출근거'!$B$4:$D$8"}</definedName>
    <definedName name="ㅇㄹㄴㅁㄻㄴㄻㄴㄻㄴㄻㄴ" localSheetId="19" hidden="1">{"'산출근거'!$B$4:$D$8"}</definedName>
    <definedName name="ㅇㄹㄴㅁㄻㄴㄻㄴㄻㄴㄻㄴ" localSheetId="15" hidden="1">{"'산출근거'!$B$4:$D$8"}</definedName>
    <definedName name="ㅇㄹㄴㅁㄻㄴㄻㄴㄻㄴㄻㄴ" localSheetId="17" hidden="1">{"'산출근거'!$B$4:$D$8"}</definedName>
    <definedName name="ㅇㄹㄴㅁㄻㄴㄻㄴㄻㄴㄻㄴ" localSheetId="16" hidden="1">{"'산출근거'!$B$4:$D$8"}</definedName>
    <definedName name="ㅇㄹㄴㅁㄻㄴㄻㄴㄻㄴㄻㄴ" localSheetId="18" hidden="1">{"'산출근거'!$B$4:$D$8"}</definedName>
    <definedName name="ㅇㄹㄴㅁㄻㄴㄻㄴㄻㄴㄻㄴ" localSheetId="4" hidden="1">{"'산출근거'!$B$4:$D$8"}</definedName>
    <definedName name="ㅇㄹㄴㅁㄻㄴㄻㄴㄻㄴㄻㄴ" hidden="1">{"'산출근거'!$B$4:$D$8"}</definedName>
    <definedName name="ㅇㄹㄶ" localSheetId="12" hidden="1">{"'Sheet1'!$A$4","'Sheet1'!$A$9:$G$28"}</definedName>
    <definedName name="ㅇㄹㄶ" localSheetId="14" hidden="1">{"'Sheet1'!$A$4","'Sheet1'!$A$9:$G$28"}</definedName>
    <definedName name="ㅇㄹㄶ" localSheetId="13" hidden="1">{"'Sheet1'!$A$4","'Sheet1'!$A$9:$G$28"}</definedName>
    <definedName name="ㅇㄹㄶ" localSheetId="20" hidden="1">{"'Sheet1'!$A$4","'Sheet1'!$A$9:$G$28"}</definedName>
    <definedName name="ㅇㄹㄶ" localSheetId="22" hidden="1">{"'Sheet1'!$A$4","'Sheet1'!$A$9:$G$28"}</definedName>
    <definedName name="ㅇㄹㄶ" localSheetId="25" hidden="1">{"'Sheet1'!$A$4","'Sheet1'!$A$9:$G$28"}</definedName>
    <definedName name="ㅇㄹㄶ" localSheetId="19" hidden="1">{"'Sheet1'!$A$4","'Sheet1'!$A$9:$G$28"}</definedName>
    <definedName name="ㅇㄹㄶ" localSheetId="15" hidden="1">{"'Sheet1'!$A$4","'Sheet1'!$A$9:$G$28"}</definedName>
    <definedName name="ㅇㄹㄶ" localSheetId="17" hidden="1">{"'Sheet1'!$A$4","'Sheet1'!$A$9:$G$28"}</definedName>
    <definedName name="ㅇㄹㄶ" localSheetId="16" hidden="1">{"'Sheet1'!$A$4","'Sheet1'!$A$9:$G$28"}</definedName>
    <definedName name="ㅇㄹㄶ" localSheetId="18" hidden="1">{"'Sheet1'!$A$4","'Sheet1'!$A$9:$G$28"}</definedName>
    <definedName name="ㅇㄹㄶ" localSheetId="4" hidden="1">{"'Sheet1'!$A$4","'Sheet1'!$A$9:$G$28"}</definedName>
    <definedName name="ㅇㄹㄶ" hidden="1">{"'Sheet1'!$A$4","'Sheet1'!$A$9:$G$28"}</definedName>
    <definedName name="ㅇㄹㄹ" localSheetId="20" hidden="1">#REF!</definedName>
    <definedName name="ㅇㄹㄹ" localSheetId="22" hidden="1">#REF!</definedName>
    <definedName name="ㅇㄹㄹ" localSheetId="10" hidden="1">#REF!</definedName>
    <definedName name="ㅇㄹㄹ" localSheetId="8" hidden="1">#REF!</definedName>
    <definedName name="ㅇㄹㄹ" localSheetId="4" hidden="1">#REF!</definedName>
    <definedName name="ㅇㄹㄹ" hidden="1">#REF!</definedName>
    <definedName name="ㅇㄹㅇ" localSheetId="20" hidden="1">{#N/A,#N/A,FALSE,"현장 NCR 분석";#N/A,#N/A,FALSE,"현장품질감사";#N/A,#N/A,FALSE,"현장품질감사"}</definedName>
    <definedName name="ㅇㄹㅇ" localSheetId="4" hidden="1">{#N/A,#N/A,FALSE,"현장 NCR 분석";#N/A,#N/A,FALSE,"현장품질감사";#N/A,#N/A,FALSE,"현장품질감사"}</definedName>
    <definedName name="ㅇㄹㅇ" hidden="1">{#N/A,#N/A,FALSE,"현장 NCR 분석";#N/A,#N/A,FALSE,"현장품질감사";#N/A,#N/A,FALSE,"현장품질감사"}</definedName>
    <definedName name="ㅇㄹ이" localSheetId="12" hidden="1">{"'산출근거'!$B$4:$D$8"}</definedName>
    <definedName name="ㅇㄹ이" localSheetId="14" hidden="1">{"'산출근거'!$B$4:$D$8"}</definedName>
    <definedName name="ㅇㄹ이" localSheetId="13" hidden="1">{"'산출근거'!$B$4:$D$8"}</definedName>
    <definedName name="ㅇㄹ이" localSheetId="20" hidden="1">{"'산출근거'!$B$4:$D$8"}</definedName>
    <definedName name="ㅇㄹ이" localSheetId="22" hidden="1">{"'산출근거'!$B$4:$D$8"}</definedName>
    <definedName name="ㅇㄹ이" localSheetId="25" hidden="1">{"'산출근거'!$B$4:$D$8"}</definedName>
    <definedName name="ㅇㄹ이" localSheetId="19" hidden="1">{"'산출근거'!$B$4:$D$8"}</definedName>
    <definedName name="ㅇㄹ이" localSheetId="15" hidden="1">{"'산출근거'!$B$4:$D$8"}</definedName>
    <definedName name="ㅇㄹ이" localSheetId="17" hidden="1">{"'산출근거'!$B$4:$D$8"}</definedName>
    <definedName name="ㅇㄹ이" localSheetId="16" hidden="1">{"'산출근거'!$B$4:$D$8"}</definedName>
    <definedName name="ㅇㄹ이" localSheetId="18" hidden="1">{"'산출근거'!$B$4:$D$8"}</definedName>
    <definedName name="ㅇㄹ이" localSheetId="4" hidden="1">{"'산출근거'!$B$4:$D$8"}</definedName>
    <definedName name="ㅇㄹ이" hidden="1">{"'산출근거'!$B$4:$D$8"}</definedName>
    <definedName name="ㅇ러알ㅇㄹㅇㄹ" localSheetId="12" hidden="1">#REF!</definedName>
    <definedName name="ㅇ러알ㅇㄹㅇㄹ" localSheetId="14" hidden="1">#REF!</definedName>
    <definedName name="ㅇ러알ㅇㄹㅇㄹ" localSheetId="13" hidden="1">#REF!</definedName>
    <definedName name="ㅇ러알ㅇㄹㅇㄹ" localSheetId="19" hidden="1">#REF!</definedName>
    <definedName name="ㅇ러알ㅇㄹㅇㄹ" localSheetId="10" hidden="1">[66]조명시설!#REF!</definedName>
    <definedName name="ㅇ러알ㅇㄹㅇㄹ" localSheetId="8" hidden="1">[66]조명시설!#REF!</definedName>
    <definedName name="ㅇ러알ㅇㄹㅇㄹ" hidden="1">[66]조명시설!#REF!</definedName>
    <definedName name="ㅇ롫" localSheetId="12">#REF!</definedName>
    <definedName name="ㅇ롫" localSheetId="14">#REF!</definedName>
    <definedName name="ㅇ롫" localSheetId="13">#REF!</definedName>
    <definedName name="ㅇ롫" localSheetId="20">#REF!</definedName>
    <definedName name="ㅇ롫" localSheetId="19">#REF!</definedName>
    <definedName name="ㅇ롫" localSheetId="15">#REF!</definedName>
    <definedName name="ㅇ롫" localSheetId="17">#REF!</definedName>
    <definedName name="ㅇ롫" localSheetId="16">#REF!</definedName>
    <definedName name="ㅇ롫" localSheetId="18">#REF!</definedName>
    <definedName name="ㅇ롫">#REF!</definedName>
    <definedName name="ㅇㄺ" localSheetId="12" hidden="1">{#N/A,#N/A,FALSE,"혼합골재"}</definedName>
    <definedName name="ㅇㄺ" localSheetId="14" hidden="1">{#N/A,#N/A,FALSE,"혼합골재"}</definedName>
    <definedName name="ㅇㄺ" localSheetId="13" hidden="1">{#N/A,#N/A,FALSE,"혼합골재"}</definedName>
    <definedName name="ㅇㄺ" localSheetId="20" hidden="1">{#N/A,#N/A,FALSE,"혼합골재"}</definedName>
    <definedName name="ㅇㄺ" localSheetId="22" hidden="1">{#N/A,#N/A,FALSE,"혼합골재"}</definedName>
    <definedName name="ㅇㄺ" localSheetId="25" hidden="1">{#N/A,#N/A,FALSE,"혼합골재"}</definedName>
    <definedName name="ㅇㄺ" localSheetId="19" hidden="1">{#N/A,#N/A,FALSE,"혼합골재"}</definedName>
    <definedName name="ㅇㄺ" localSheetId="15" hidden="1">{#N/A,#N/A,FALSE,"혼합골재"}</definedName>
    <definedName name="ㅇㄺ" localSheetId="17" hidden="1">{#N/A,#N/A,FALSE,"혼합골재"}</definedName>
    <definedName name="ㅇㄺ" localSheetId="16" hidden="1">{#N/A,#N/A,FALSE,"혼합골재"}</definedName>
    <definedName name="ㅇㄺ" localSheetId="18" hidden="1">{#N/A,#N/A,FALSE,"혼합골재"}</definedName>
    <definedName name="ㅇㄺ" localSheetId="4" hidden="1">{#N/A,#N/A,FALSE,"혼합골재"}</definedName>
    <definedName name="ㅇㄺ" hidden="1">{#N/A,#N/A,FALSE,"혼합골재"}</definedName>
    <definedName name="ㅇㄻㄴ" localSheetId="20" hidden="1">{#N/A,#N/A,FALSE,"골재소요량";#N/A,#N/A,FALSE,"골재소요량"}</definedName>
    <definedName name="ㅇㄻㄴ" localSheetId="4" hidden="1">{#N/A,#N/A,FALSE,"골재소요량";#N/A,#N/A,FALSE,"골재소요량"}</definedName>
    <definedName name="ㅇㄻㄴ" hidden="1">{#N/A,#N/A,FALSE,"골재소요량";#N/A,#N/A,FALSE,"골재소요량"}</definedName>
    <definedName name="ㅇㄻㄴㄹ" localSheetId="12" hidden="1">{"'산출근거'!$B$4:$D$8"}</definedName>
    <definedName name="ㅇㄻㄴㄹ" localSheetId="14" hidden="1">{"'산출근거'!$B$4:$D$8"}</definedName>
    <definedName name="ㅇㄻㄴㄹ" localSheetId="13" hidden="1">{"'산출근거'!$B$4:$D$8"}</definedName>
    <definedName name="ㅇㄻㄴㄹ" localSheetId="20" hidden="1">{"'산출근거'!$B$4:$D$8"}</definedName>
    <definedName name="ㅇㄻㄴㄹ" localSheetId="22" hidden="1">{"'산출근거'!$B$4:$D$8"}</definedName>
    <definedName name="ㅇㄻㄴㄹ" localSheetId="25" hidden="1">{"'산출근거'!$B$4:$D$8"}</definedName>
    <definedName name="ㅇㄻㄴㄹ" localSheetId="19" hidden="1">{"'산출근거'!$B$4:$D$8"}</definedName>
    <definedName name="ㅇㄻㄴㄹ" localSheetId="15" hidden="1">{"'산출근거'!$B$4:$D$8"}</definedName>
    <definedName name="ㅇㄻㄴㄹ" localSheetId="17" hidden="1">{"'산출근거'!$B$4:$D$8"}</definedName>
    <definedName name="ㅇㄻㄴㄹ" localSheetId="16" hidden="1">{"'산출근거'!$B$4:$D$8"}</definedName>
    <definedName name="ㅇㄻㄴㄹ" localSheetId="18" hidden="1">{"'산출근거'!$B$4:$D$8"}</definedName>
    <definedName name="ㅇㄻㄴㄹ" localSheetId="4" hidden="1">{"'산출근거'!$B$4:$D$8"}</definedName>
    <definedName name="ㅇㄻㄴㄹ" hidden="1">{"'산출근거'!$B$4:$D$8"}</definedName>
    <definedName name="ㅇㄻㄴㅇㄻㄴㅇㄹ" hidden="1">#REF!</definedName>
    <definedName name="ㅇㄽ허ㅗ" localSheetId="12">BlankMacro1</definedName>
    <definedName name="ㅇㄽ허ㅗ" localSheetId="14">BlankMacro1</definedName>
    <definedName name="ㅇㄽ허ㅗ" localSheetId="13">BlankMacro1</definedName>
    <definedName name="ㅇㄽ허ㅗ" localSheetId="20">BlankMacro1</definedName>
    <definedName name="ㅇㄽ허ㅗ" localSheetId="19">BlankMacro1</definedName>
    <definedName name="ㅇㄽ허ㅗ" localSheetId="15">BlankMacro1</definedName>
    <definedName name="ㅇㄽ허ㅗ" localSheetId="17">BlankMacro1</definedName>
    <definedName name="ㅇㄽ허ㅗ" localSheetId="16">BlankMacro1</definedName>
    <definedName name="ㅇㄽ허ㅗ" localSheetId="18">BlankMacro1</definedName>
    <definedName name="ㅇㄽ허ㅗ" localSheetId="4">BlankMacro1</definedName>
    <definedName name="ㅇㄽ허ㅗ">BlankMacro1</definedName>
    <definedName name="ㅇㅀ" localSheetId="12">#REF!</definedName>
    <definedName name="ㅇㅀ" localSheetId="14">#REF!</definedName>
    <definedName name="ㅇㅀ" localSheetId="13">#REF!</definedName>
    <definedName name="ㅇㅀ" localSheetId="20">#REF!</definedName>
    <definedName name="ㅇㅀ" localSheetId="19">#REF!</definedName>
    <definedName name="ㅇㅀ" localSheetId="15">#REF!</definedName>
    <definedName name="ㅇㅀ" localSheetId="17">#REF!</definedName>
    <definedName name="ㅇㅀ" localSheetId="16">#REF!</definedName>
    <definedName name="ㅇㅀ" localSheetId="18">#REF!</definedName>
    <definedName name="ㅇㅀ">#REF!</definedName>
    <definedName name="ㅇㅀㄴㅇㅀ" localSheetId="12" hidden="1">{"'산출근거'!$B$4:$D$8"}</definedName>
    <definedName name="ㅇㅀㄴㅇㅀ" localSheetId="14" hidden="1">{"'산출근거'!$B$4:$D$8"}</definedName>
    <definedName name="ㅇㅀㄴㅇㅀ" localSheetId="13" hidden="1">{"'산출근거'!$B$4:$D$8"}</definedName>
    <definedName name="ㅇㅀㄴㅇㅀ" localSheetId="20" hidden="1">{"'산출근거'!$B$4:$D$8"}</definedName>
    <definedName name="ㅇㅀㄴㅇㅀ" localSheetId="22" hidden="1">{"'산출근거'!$B$4:$D$8"}</definedName>
    <definedName name="ㅇㅀㄴㅇㅀ" localSheetId="25" hidden="1">{"'산출근거'!$B$4:$D$8"}</definedName>
    <definedName name="ㅇㅀㄴㅇㅀ" localSheetId="19" hidden="1">{"'산출근거'!$B$4:$D$8"}</definedName>
    <definedName name="ㅇㅀㄴㅇㅀ" localSheetId="15" hidden="1">{"'산출근거'!$B$4:$D$8"}</definedName>
    <definedName name="ㅇㅀㄴㅇㅀ" localSheetId="17" hidden="1">{"'산출근거'!$B$4:$D$8"}</definedName>
    <definedName name="ㅇㅀㄴㅇㅀ" localSheetId="16" hidden="1">{"'산출근거'!$B$4:$D$8"}</definedName>
    <definedName name="ㅇㅀㄴㅇㅀ" localSheetId="18" hidden="1">{"'산출근거'!$B$4:$D$8"}</definedName>
    <definedName name="ㅇㅀㄴㅇㅀ" localSheetId="4" hidden="1">{"'산출근거'!$B$4:$D$8"}</definedName>
    <definedName name="ㅇㅀㄴㅇㅀ" hidden="1">{"'산출근거'!$B$4:$D$8"}</definedName>
    <definedName name="ㅇㅀㅎㅎㅎㅎㅎㄴㄷㄷㄷ" localSheetId="20" hidden="1">{#N/A,#N/A,FALSE,"현장 NCR 분석";#N/A,#N/A,FALSE,"현장품질감사";#N/A,#N/A,FALSE,"현장품질감사"}</definedName>
    <definedName name="ㅇㅀㅎㅎㅎㅎㅎㄴㄷㄷㄷ" localSheetId="4" hidden="1">{#N/A,#N/A,FALSE,"현장 NCR 분석";#N/A,#N/A,FALSE,"현장품질감사";#N/A,#N/A,FALSE,"현장품질감사"}</definedName>
    <definedName name="ㅇㅀㅎㅎㅎㅎㅎㄴㄷㄷㄷ" hidden="1">{#N/A,#N/A,FALSE,"현장 NCR 분석";#N/A,#N/A,FALSE,"현장품질감사";#N/A,#N/A,FALSE,"현장품질감사"}</definedName>
    <definedName name="ㅇㅁㄴㄹㄴㅇㅁㅎㄹ" localSheetId="20" hidden="1">{#N/A,#N/A,FALSE,"골재소요량";#N/A,#N/A,FALSE,"골재소요량"}</definedName>
    <definedName name="ㅇㅁㄴㄹㄴㅇㅁㅎㄹ" localSheetId="4" hidden="1">{#N/A,#N/A,FALSE,"골재소요량";#N/A,#N/A,FALSE,"골재소요량"}</definedName>
    <definedName name="ㅇㅁㄴㄹㄴㅇㅁㅎㄹ" hidden="1">{#N/A,#N/A,FALSE,"골재소요량";#N/A,#N/A,FALSE,"골재소요량"}</definedName>
    <definedName name="ㅇㅁㄴㄻㄴㅇㄹㅇㅁㄴ" localSheetId="20" hidden="1">{#N/A,#N/A,FALSE,"단면 제원"}</definedName>
    <definedName name="ㅇㅁㄴㄻㄴㅇㄹㅇㅁㄴ" localSheetId="4" hidden="1">{#N/A,#N/A,FALSE,"단면 제원"}</definedName>
    <definedName name="ㅇㅁㄴㄻㄴㅇㄹㅇㅁㄴ" hidden="1">{#N/A,#N/A,FALSE,"단면 제원"}</definedName>
    <definedName name="ㅇㅁㄻㄴㄻㄴㄹ" localSheetId="12">#REF!</definedName>
    <definedName name="ㅇㅁㄻㄴㄻㄴㄹ" localSheetId="14">#REF!</definedName>
    <definedName name="ㅇㅁㄻㄴㄻㄴㄹ" localSheetId="13">#REF!</definedName>
    <definedName name="ㅇㅁㄻㄴㄻㄴㄹ" localSheetId="19">#REF!</definedName>
    <definedName name="ㅇㅁㄻㄴㄻㄴㄹ" localSheetId="15">#REF!</definedName>
    <definedName name="ㅇㅁㄻㄴㄻㄴㄹ" localSheetId="17">#REF!</definedName>
    <definedName name="ㅇㅁㄻㄴㄻㄴㄹ" localSheetId="16">#REF!</definedName>
    <definedName name="ㅇㅁㄻㄴㄻㄴㄹ" localSheetId="18">#REF!</definedName>
    <definedName name="ㅇㅁㄻㄴㄻㄴㄹ">#REF!</definedName>
    <definedName name="ㅇㅁㅇㄴㅁㄴㅇㅁ" hidden="1">[2]노임단가!#REF!</definedName>
    <definedName name="ㅇㅁㅇㄹ" localSheetId="20" hidden="1">{#N/A,#N/A,FALSE,"2~8번"}</definedName>
    <definedName name="ㅇㅁㅇㄹ" localSheetId="4" hidden="1">{#N/A,#N/A,FALSE,"2~8번"}</definedName>
    <definedName name="ㅇㅁㅇㄹ" hidden="1">{#N/A,#N/A,FALSE,"2~8번"}</definedName>
    <definedName name="ㅇㅁㅇㅁㅇ" localSheetId="20" hidden="1">{#N/A,#N/A,FALSE,"전력간선"}</definedName>
    <definedName name="ㅇㅁㅇㅁㅇ" localSheetId="4" hidden="1">{#N/A,#N/A,FALSE,"전력간선"}</definedName>
    <definedName name="ㅇㅁㅇㅁㅇ" hidden="1">{#N/A,#N/A,FALSE,"전력간선"}</definedName>
    <definedName name="ㅇ쇼뉴굔" localSheetId="12" hidden="1">{#N/A,#N/A,FALSE,"조골재"}</definedName>
    <definedName name="ㅇ쇼뉴굔" localSheetId="14" hidden="1">{#N/A,#N/A,FALSE,"조골재"}</definedName>
    <definedName name="ㅇ쇼뉴굔" localSheetId="13" hidden="1">{#N/A,#N/A,FALSE,"조골재"}</definedName>
    <definedName name="ㅇ쇼뉴굔" localSheetId="20" hidden="1">{#N/A,#N/A,FALSE,"조골재"}</definedName>
    <definedName name="ㅇ쇼뉴굔" localSheetId="22" hidden="1">{#N/A,#N/A,FALSE,"조골재"}</definedName>
    <definedName name="ㅇ쇼뉴굔" localSheetId="25" hidden="1">{#N/A,#N/A,FALSE,"조골재"}</definedName>
    <definedName name="ㅇ쇼뉴굔" localSheetId="19" hidden="1">{#N/A,#N/A,FALSE,"조골재"}</definedName>
    <definedName name="ㅇ쇼뉴굔" localSheetId="15" hidden="1">{#N/A,#N/A,FALSE,"조골재"}</definedName>
    <definedName name="ㅇ쇼뉴굔" localSheetId="17" hidden="1">{#N/A,#N/A,FALSE,"조골재"}</definedName>
    <definedName name="ㅇ쇼뉴굔" localSheetId="16" hidden="1">{#N/A,#N/A,FALSE,"조골재"}</definedName>
    <definedName name="ㅇ쇼뉴굔" localSheetId="18" hidden="1">{#N/A,#N/A,FALSE,"조골재"}</definedName>
    <definedName name="ㅇ쇼뉴굔" localSheetId="4" hidden="1">{#N/A,#N/A,FALSE,"조골재"}</definedName>
    <definedName name="ㅇ쇼뉴굔" hidden="1">{#N/A,#N/A,FALSE,"조골재"}</definedName>
    <definedName name="ㅇ수ㅕㅜㅇ" localSheetId="12" hidden="1">{#N/A,#N/A,FALSE,"단가표지"}</definedName>
    <definedName name="ㅇ수ㅕㅜㅇ" localSheetId="14" hidden="1">{#N/A,#N/A,FALSE,"단가표지"}</definedName>
    <definedName name="ㅇ수ㅕㅜㅇ" localSheetId="13" hidden="1">{#N/A,#N/A,FALSE,"단가표지"}</definedName>
    <definedName name="ㅇ수ㅕㅜㅇ" localSheetId="20" hidden="1">{#N/A,#N/A,FALSE,"단가표지"}</definedName>
    <definedName name="ㅇ수ㅕㅜㅇ" localSheetId="22" hidden="1">{#N/A,#N/A,FALSE,"단가표지"}</definedName>
    <definedName name="ㅇ수ㅕㅜㅇ" localSheetId="25" hidden="1">{#N/A,#N/A,FALSE,"단가표지"}</definedName>
    <definedName name="ㅇ수ㅕㅜㅇ" localSheetId="19" hidden="1">{#N/A,#N/A,FALSE,"단가표지"}</definedName>
    <definedName name="ㅇ수ㅕㅜㅇ" localSheetId="15" hidden="1">{#N/A,#N/A,FALSE,"단가표지"}</definedName>
    <definedName name="ㅇ수ㅕㅜㅇ" localSheetId="17" hidden="1">{#N/A,#N/A,FALSE,"단가표지"}</definedName>
    <definedName name="ㅇ수ㅕㅜㅇ" localSheetId="16" hidden="1">{#N/A,#N/A,FALSE,"단가표지"}</definedName>
    <definedName name="ㅇ수ㅕㅜㅇ" localSheetId="18" hidden="1">{#N/A,#N/A,FALSE,"단가표지"}</definedName>
    <definedName name="ㅇ수ㅕㅜㅇ" localSheetId="4" hidden="1">{#N/A,#N/A,FALSE,"단가표지"}</definedName>
    <definedName name="ㅇ수ㅕㅜㅇ" hidden="1">{#N/A,#N/A,FALSE,"단가표지"}</definedName>
    <definedName name="ㅇㅇ" localSheetId="12" hidden="1">{"SJ - 기본 보기",#N/A,FALSE,"공사별 외주견적"}</definedName>
    <definedName name="ㅇㅇ" localSheetId="14" hidden="1">{"SJ - 기본 보기",#N/A,FALSE,"공사별 외주견적"}</definedName>
    <definedName name="ㅇㅇ" localSheetId="13" hidden="1">{"SJ - 기본 보기",#N/A,FALSE,"공사별 외주견적"}</definedName>
    <definedName name="ㅇㅇ" localSheetId="20" hidden="1">{"SJ - 기본 보기",#N/A,FALSE,"공사별 외주견적"}</definedName>
    <definedName name="ㅇㅇ" localSheetId="22" hidden="1">{"SJ - 기본 보기",#N/A,FALSE,"공사별 외주견적"}</definedName>
    <definedName name="ㅇㅇ" localSheetId="25" hidden="1">{"SJ - 기본 보기",#N/A,FALSE,"공사별 외주견적"}</definedName>
    <definedName name="ㅇㅇ" localSheetId="19" hidden="1">{"SJ - 기본 보기",#N/A,FALSE,"공사별 외주견적"}</definedName>
    <definedName name="ㅇㅇ" localSheetId="15" hidden="1">{"SJ - 기본 보기",#N/A,FALSE,"공사별 외주견적"}</definedName>
    <definedName name="ㅇㅇ" localSheetId="17" hidden="1">{"SJ - 기본 보기",#N/A,FALSE,"공사별 외주견적"}</definedName>
    <definedName name="ㅇㅇ" localSheetId="16" hidden="1">{"SJ - 기본 보기",#N/A,FALSE,"공사별 외주견적"}</definedName>
    <definedName name="ㅇㅇ" localSheetId="18" hidden="1">{"SJ - 기본 보기",#N/A,FALSE,"공사별 외주견적"}</definedName>
    <definedName name="ㅇㅇ" localSheetId="4" hidden="1">{"SJ - 기본 보기",#N/A,FALSE,"공사별 외주견적"}</definedName>
    <definedName name="ㅇㅇ" hidden="1">{"SJ - 기본 보기",#N/A,FALSE,"공사별 외주견적"}</definedName>
    <definedName name="ㅇㅇㄹ" hidden="1">#REF!</definedName>
    <definedName name="ㅇㅇㅇ" localSheetId="12" hidden="1">{#N/A,#N/A,FALSE,"포장단가"}</definedName>
    <definedName name="ㅇㅇㅇ" localSheetId="14" hidden="1">{#N/A,#N/A,FALSE,"포장단가"}</definedName>
    <definedName name="ㅇㅇㅇ" localSheetId="13" hidden="1">{#N/A,#N/A,FALSE,"포장단가"}</definedName>
    <definedName name="ㅇㅇㅇ" localSheetId="20" hidden="1">{#N/A,#N/A,FALSE,"포장단가"}</definedName>
    <definedName name="ㅇㅇㅇ" localSheetId="22" hidden="1">{#N/A,#N/A,FALSE,"포장단가"}</definedName>
    <definedName name="ㅇㅇㅇ" localSheetId="25" hidden="1">{#N/A,#N/A,FALSE,"포장단가"}</definedName>
    <definedName name="ㅇㅇㅇ" localSheetId="19" hidden="1">{#N/A,#N/A,FALSE,"포장단가"}</definedName>
    <definedName name="ㅇㅇㅇ" localSheetId="15" hidden="1">{#N/A,#N/A,FALSE,"포장단가"}</definedName>
    <definedName name="ㅇㅇㅇ" localSheetId="17" hidden="1">{#N/A,#N/A,FALSE,"포장단가"}</definedName>
    <definedName name="ㅇㅇㅇ" localSheetId="16" hidden="1">{#N/A,#N/A,FALSE,"포장단가"}</definedName>
    <definedName name="ㅇㅇㅇ" localSheetId="18" hidden="1">{#N/A,#N/A,FALSE,"포장단가"}</definedName>
    <definedName name="ㅇㅇㅇ" localSheetId="4" hidden="1">{#N/A,#N/A,FALSE,"포장단가"}</definedName>
    <definedName name="ㅇㅇㅇ" hidden="1">{#N/A,#N/A,FALSE,"포장단가"}</definedName>
    <definedName name="ㅇㅇㅇㅇ" localSheetId="12" hidden="1">{#N/A,#N/A,FALSE,"2~8번"}</definedName>
    <definedName name="ㅇㅇㅇㅇ" localSheetId="14" hidden="1">{#N/A,#N/A,FALSE,"2~8번"}</definedName>
    <definedName name="ㅇㅇㅇㅇ" localSheetId="13" hidden="1">{#N/A,#N/A,FALSE,"2~8번"}</definedName>
    <definedName name="ㅇㅇㅇㅇ" localSheetId="20" hidden="1">{#N/A,#N/A,FALSE,"2~8번"}</definedName>
    <definedName name="ㅇㅇㅇㅇ" localSheetId="22" hidden="1">{#N/A,#N/A,FALSE,"2~8번"}</definedName>
    <definedName name="ㅇㅇㅇㅇ" localSheetId="25" hidden="1">{#N/A,#N/A,FALSE,"2~8번"}</definedName>
    <definedName name="ㅇㅇㅇㅇ" localSheetId="19" hidden="1">{#N/A,#N/A,FALSE,"2~8번"}</definedName>
    <definedName name="ㅇㅇㅇㅇ" localSheetId="15" hidden="1">{#N/A,#N/A,FALSE,"2~8번"}</definedName>
    <definedName name="ㅇㅇㅇㅇ" localSheetId="17" hidden="1">{#N/A,#N/A,FALSE,"2~8번"}</definedName>
    <definedName name="ㅇㅇㅇㅇ" localSheetId="16" hidden="1">{#N/A,#N/A,FALSE,"2~8번"}</definedName>
    <definedName name="ㅇㅇㅇㅇ" localSheetId="18" hidden="1">{#N/A,#N/A,FALSE,"2~8번"}</definedName>
    <definedName name="ㅇㅇㅇㅇ" localSheetId="4" hidden="1">{#N/A,#N/A,FALSE,"2~8번"}</definedName>
    <definedName name="ㅇㅇㅇㅇ" hidden="1">{#N/A,#N/A,FALSE,"2~8번"}</definedName>
    <definedName name="ㅇㅇㅇㅇㅇ" localSheetId="20" hidden="1">{#N/A,#N/A,FALSE,"골재소요량";#N/A,#N/A,FALSE,"골재소요량"}</definedName>
    <definedName name="ㅇㅇㅇㅇㅇ" localSheetId="4" hidden="1">{#N/A,#N/A,FALSE,"골재소요량";#N/A,#N/A,FALSE,"골재소요량"}</definedName>
    <definedName name="ㅇㅇㅇㅇㅇ" hidden="1">{#N/A,#N/A,FALSE,"골재소요량";#N/A,#N/A,FALSE,"골재소요량"}</definedName>
    <definedName name="ㅇㅇㅇㅇㅇㅇㅇ" localSheetId="20" hidden="1">{"'중기작업1'!$A$1:$V$18"}</definedName>
    <definedName name="ㅇㅇㅇㅇㅇㅇㅇ" localSheetId="4" hidden="1">{"'중기작업1'!$A$1:$V$18"}</definedName>
    <definedName name="ㅇㅇㅇㅇㅇㅇㅇ" hidden="1">{"'중기작업1'!$A$1:$V$18"}</definedName>
    <definedName name="ㅇㅈㄷㅄㅂㅈㄷㄱ" localSheetId="20" hidden="1">#REF!</definedName>
    <definedName name="ㅇㅈㄷㅄㅂㅈㄷㄱ" localSheetId="22" hidden="1">#REF!</definedName>
    <definedName name="ㅇㅈㄷㅄㅂㅈㄷㄱ" localSheetId="25" hidden="1">#REF!</definedName>
    <definedName name="ㅇㅈㄷㅄㅂㅈㄷㄱ" localSheetId="10" hidden="1">#REF!</definedName>
    <definedName name="ㅇㅈㄷㅄㅂㅈㄷㄱ" localSheetId="8" hidden="1">#REF!</definedName>
    <definedName name="ㅇㅈㄷㅄㅂㅈㄷㄱ" localSheetId="4" hidden="1">#REF!</definedName>
    <definedName name="ㅇㅈㄷㅄㅂㅈㄷㄱ" hidden="1">#REF!</definedName>
    <definedName name="ㅇㅍㄴㅁ3" localSheetId="12" hidden="1">{#N/A,#N/A,FALSE,"조골재"}</definedName>
    <definedName name="ㅇㅍㄴㅁ3" localSheetId="14" hidden="1">{#N/A,#N/A,FALSE,"조골재"}</definedName>
    <definedName name="ㅇㅍㄴㅁ3" localSheetId="13" hidden="1">{#N/A,#N/A,FALSE,"조골재"}</definedName>
    <definedName name="ㅇㅍㄴㅁ3" localSheetId="20" hidden="1">{#N/A,#N/A,FALSE,"조골재"}</definedName>
    <definedName name="ㅇㅍㄴㅁ3" localSheetId="22" hidden="1">{#N/A,#N/A,FALSE,"조골재"}</definedName>
    <definedName name="ㅇㅍㄴㅁ3" localSheetId="25" hidden="1">{#N/A,#N/A,FALSE,"조골재"}</definedName>
    <definedName name="ㅇㅍㄴㅁ3" localSheetId="19" hidden="1">{#N/A,#N/A,FALSE,"조골재"}</definedName>
    <definedName name="ㅇㅍㄴㅁ3" localSheetId="15" hidden="1">{#N/A,#N/A,FALSE,"조골재"}</definedName>
    <definedName name="ㅇㅍㄴㅁ3" localSheetId="17" hidden="1">{#N/A,#N/A,FALSE,"조골재"}</definedName>
    <definedName name="ㅇㅍㄴㅁ3" localSheetId="16" hidden="1">{#N/A,#N/A,FALSE,"조골재"}</definedName>
    <definedName name="ㅇㅍㄴㅁ3" localSheetId="18" hidden="1">{#N/A,#N/A,FALSE,"조골재"}</definedName>
    <definedName name="ㅇㅍㄴㅁ3" localSheetId="4" hidden="1">{#N/A,#N/A,FALSE,"조골재"}</definedName>
    <definedName name="ㅇㅍㄴㅁ3" hidden="1">{#N/A,#N/A,FALSE,"조골재"}</definedName>
    <definedName name="ㅇㅎㅇㅎ" localSheetId="20" hidden="1">{"'용역비'!$A$4:$C$8"}</definedName>
    <definedName name="ㅇㅎㅇㅎ" localSheetId="4" hidden="1">{"'용역비'!$A$4:$C$8"}</definedName>
    <definedName name="ㅇㅎㅇㅎ" hidden="1">{"'용역비'!$A$4:$C$8"}</definedName>
    <definedName name="ㅇ호" localSheetId="20" hidden="1">{"'용역비'!$A$4:$C$8"}</definedName>
    <definedName name="ㅇ호" localSheetId="4" hidden="1">{"'용역비'!$A$4:$C$8"}</definedName>
    <definedName name="ㅇ호" hidden="1">{"'용역비'!$A$4:$C$8"}</definedName>
    <definedName name="ㅇ호ㅓ" localSheetId="20" hidden="1">{"'용역비'!$A$4:$C$8"}</definedName>
    <definedName name="ㅇ호ㅓ" localSheetId="4" hidden="1">{"'용역비'!$A$4:$C$8"}</definedName>
    <definedName name="ㅇ호ㅓ" hidden="1">{"'용역비'!$A$4:$C$8"}</definedName>
    <definedName name="ㅇ호ㅓㅇㅎ" localSheetId="20" hidden="1">{"'용역비'!$A$4:$C$8"}</definedName>
    <definedName name="ㅇ호ㅓㅇㅎ" localSheetId="4" hidden="1">{"'용역비'!$A$4:$C$8"}</definedName>
    <definedName name="ㅇ호ㅓㅇㅎ" hidden="1">{"'용역비'!$A$4:$C$8"}</definedName>
    <definedName name="ㅇ호ㅓㅇ호ㅓ" localSheetId="20" hidden="1">{"'용역비'!$A$4:$C$8"}</definedName>
    <definedName name="ㅇ호ㅓㅇ호ㅓ" localSheetId="4" hidden="1">{"'용역비'!$A$4:$C$8"}</definedName>
    <definedName name="ㅇ호ㅓㅇ호ㅓ" hidden="1">{"'용역비'!$A$4:$C$8"}</definedName>
    <definedName name="ㅇ호ㅓㅎ" localSheetId="20" hidden="1">{"'용역비'!$A$4:$C$8"}</definedName>
    <definedName name="ㅇ호ㅓㅎ" localSheetId="4" hidden="1">{"'용역비'!$A$4:$C$8"}</definedName>
    <definedName name="ㅇ호ㅓㅎ" hidden="1">{"'용역비'!$A$4:$C$8"}</definedName>
    <definedName name="ㅇ호ㅓ호ㅓ" localSheetId="20" hidden="1">{"'용역비'!$A$4:$C$8"}</definedName>
    <definedName name="ㅇ호ㅓ호ㅓ" localSheetId="4" hidden="1">{"'용역비'!$A$4:$C$8"}</definedName>
    <definedName name="ㅇ호ㅓ호ㅓ" hidden="1">{"'용역비'!$A$4:$C$8"}</definedName>
    <definedName name="아" hidden="1">#REF!</definedName>
    <definedName name="아랑러ㅏㅇㄴㄹ" localSheetId="2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랑러ㅏㅇㄴㄹ"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아마" localSheetId="20" hidden="1">{#N/A,#N/A,FALSE,"현장 NCR 분석";#N/A,#N/A,FALSE,"현장품질감사";#N/A,#N/A,FALSE,"현장품질감사"}</definedName>
    <definedName name="아마" localSheetId="4" hidden="1">{#N/A,#N/A,FALSE,"현장 NCR 분석";#N/A,#N/A,FALSE,"현장품질감사";#N/A,#N/A,FALSE,"현장품질감사"}</definedName>
    <definedName name="아마" hidden="1">{#N/A,#N/A,FALSE,"현장 NCR 분석";#N/A,#N/A,FALSE,"현장품질감사";#N/A,#N/A,FALSE,"현장품질감사"}</definedName>
    <definedName name="아마로드" localSheetId="20" hidden="1">{#N/A,#N/A,FALSE,"현장 NCR 분석";#N/A,#N/A,FALSE,"현장품질감사";#N/A,#N/A,FALSE,"현장품질감사"}</definedName>
    <definedName name="아마로드" localSheetId="4" hidden="1">{#N/A,#N/A,FALSE,"현장 NCR 분석";#N/A,#N/A,FALSE,"현장품질감사";#N/A,#N/A,FALSE,"현장품질감사"}</definedName>
    <definedName name="아마로드" hidden="1">{#N/A,#N/A,FALSE,"현장 NCR 분석";#N/A,#N/A,FALSE,"현장품질감사";#N/A,#N/A,FALSE,"현장품질감사"}</definedName>
    <definedName name="아무" localSheetId="20" hidden="1">{#N/A,#N/A,FALSE,"배수2"}</definedName>
    <definedName name="아무" localSheetId="4" hidden="1">{#N/A,#N/A,FALSE,"배수2"}</definedName>
    <definedName name="아무" hidden="1">{#N/A,#N/A,FALSE,"배수2"}</definedName>
    <definedName name="아무거나" localSheetId="20" hidden="1">{#N/A,#N/A,FALSE,"배수2"}</definedName>
    <definedName name="아무거나" localSheetId="4" hidden="1">{#N/A,#N/A,FALSE,"배수2"}</definedName>
    <definedName name="아무거나" hidden="1">{#N/A,#N/A,FALSE,"배수2"}</definedName>
    <definedName name="아세칠렌">#REF!</definedName>
    <definedName name="아세틸렌" localSheetId="12">#REF!</definedName>
    <definedName name="아세틸렌" localSheetId="14">#REF!</definedName>
    <definedName name="아세틸렌" localSheetId="13">#REF!</definedName>
    <definedName name="아세틸렌" localSheetId="19">#REF!</definedName>
    <definedName name="아세틸렌">#REF!</definedName>
    <definedName name="아스관" localSheetId="12">#REF!</definedName>
    <definedName name="아스관" localSheetId="14">#REF!</definedName>
    <definedName name="아스관" localSheetId="13">#REF!</definedName>
    <definedName name="아스관" localSheetId="19">#REF!</definedName>
    <definedName name="아스관">#REF!</definedName>
    <definedName name="아스콘" localSheetId="20" hidden="1">{#N/A,#N/A,FALSE,"현장 NCR 분석";#N/A,#N/A,FALSE,"현장품질감사";#N/A,#N/A,FALSE,"현장품질감사"}</definedName>
    <definedName name="아스콘" localSheetId="4" hidden="1">{#N/A,#N/A,FALSE,"현장 NCR 분석";#N/A,#N/A,FALSE,"현장품질감사";#N/A,#N/A,FALSE,"현장품질감사"}</definedName>
    <definedName name="아스콘" hidden="1">{#N/A,#N/A,FALSE,"현장 NCR 분석";#N/A,#N/A,FALSE,"현장품질감사";#N/A,#N/A,FALSE,"현장품질감사"}</definedName>
    <definedName name="아스콘기층" localSheetId="12">#REF!</definedName>
    <definedName name="아스콘기층" localSheetId="14">#REF!</definedName>
    <definedName name="아스콘기층" localSheetId="13">#REF!</definedName>
    <definedName name="아스콘기층" localSheetId="19">#REF!</definedName>
    <definedName name="아스콘기층" localSheetId="15">#REF!</definedName>
    <definedName name="아스콘기층" localSheetId="17">#REF!</definedName>
    <definedName name="아스콘기층" localSheetId="16">#REF!</definedName>
    <definedName name="아스콘기층" localSheetId="18">#REF!</definedName>
    <definedName name="아스콘기층">#REF!</definedName>
    <definedName name="아스콘복구비" localSheetId="12">#REF!</definedName>
    <definedName name="아스콘복구비" localSheetId="14">#REF!</definedName>
    <definedName name="아스콘복구비" localSheetId="13">#REF!</definedName>
    <definedName name="아스콘복구비" localSheetId="19">#REF!</definedName>
    <definedName name="아스콘복구비" localSheetId="15">[43]일위대가!#REF!</definedName>
    <definedName name="아스콘복구비" localSheetId="17">[43]일위대가!#REF!</definedName>
    <definedName name="아스콘복구비" localSheetId="16">[43]일위대가!#REF!</definedName>
    <definedName name="아스콘복구비" localSheetId="18">[43]일위대가!#REF!</definedName>
    <definedName name="아스콘복구비">[43]일위대가!#REF!</definedName>
    <definedName name="아스콘복구비5" localSheetId="12">#REF!</definedName>
    <definedName name="아스콘복구비5" localSheetId="14">#REF!</definedName>
    <definedName name="아스콘복구비5" localSheetId="13">#REF!</definedName>
    <definedName name="아스콘복구비5" localSheetId="19">#REF!</definedName>
    <definedName name="아스콘복구비5" localSheetId="15">[43]일위대가!#REF!</definedName>
    <definedName name="아스콘복구비5" localSheetId="17">[43]일위대가!#REF!</definedName>
    <definedName name="아스콘복구비5" localSheetId="16">[43]일위대가!#REF!</definedName>
    <definedName name="아스콘복구비5" localSheetId="18">[43]일위대가!#REF!</definedName>
    <definedName name="아스콘복구비5">[43]일위대가!#REF!</definedName>
    <definedName name="아스콘중기운반경" localSheetId="12">#REF!</definedName>
    <definedName name="아스콘중기운반경" localSheetId="14">#REF!</definedName>
    <definedName name="아스콘중기운반경" localSheetId="13">#REF!</definedName>
    <definedName name="아스콘중기운반경" localSheetId="20">#REF!</definedName>
    <definedName name="아스콘중기운반경" localSheetId="19">#REF!</definedName>
    <definedName name="아스콘중기운반경" localSheetId="15">#REF!</definedName>
    <definedName name="아스콘중기운반경" localSheetId="17">#REF!</definedName>
    <definedName name="아스콘중기운반경" localSheetId="16">#REF!</definedName>
    <definedName name="아스콘중기운반경" localSheetId="18">#REF!</definedName>
    <definedName name="아스콘중기운반경">#REF!</definedName>
    <definedName name="아스콘중기운반노" localSheetId="20">#REF!</definedName>
    <definedName name="아스콘중기운반노" localSheetId="15">#REF!</definedName>
    <definedName name="아스콘중기운반노" localSheetId="17">#REF!</definedName>
    <definedName name="아스콘중기운반노" localSheetId="16">#REF!</definedName>
    <definedName name="아스콘중기운반노" localSheetId="18">#REF!</definedName>
    <definedName name="아스콘중기운반노">#REF!</definedName>
    <definedName name="아스콘중기운반재" localSheetId="20">#REF!</definedName>
    <definedName name="아스콘중기운반재" localSheetId="15">#REF!</definedName>
    <definedName name="아스콘중기운반재" localSheetId="17">#REF!</definedName>
    <definedName name="아스콘중기운반재" localSheetId="16">#REF!</definedName>
    <definedName name="아스콘중기운반재" localSheetId="18">#REF!</definedName>
    <definedName name="아스콘중기운반재">#REF!</definedName>
    <definedName name="아스콘토적">#REF!</definedName>
    <definedName name="아스콘파괴비" localSheetId="12">#REF!</definedName>
    <definedName name="아스콘파괴비" localSheetId="14">#REF!</definedName>
    <definedName name="아스콘파괴비" localSheetId="13">#REF!</definedName>
    <definedName name="아스콘파괴비" localSheetId="19">#REF!</definedName>
    <definedName name="아스콘파괴비">[43]일위대가!#REF!</definedName>
    <definedName name="아스콘포설경" localSheetId="12">#REF!</definedName>
    <definedName name="아스콘포설경" localSheetId="14">#REF!</definedName>
    <definedName name="아스콘포설경" localSheetId="13">#REF!</definedName>
    <definedName name="아스콘포설경" localSheetId="20">#REF!</definedName>
    <definedName name="아스콘포설경" localSheetId="19">#REF!</definedName>
    <definedName name="아스콘포설경" localSheetId="15">#REF!</definedName>
    <definedName name="아스콘포설경" localSheetId="17">#REF!</definedName>
    <definedName name="아스콘포설경" localSheetId="16">#REF!</definedName>
    <definedName name="아스콘포설경" localSheetId="18">#REF!</definedName>
    <definedName name="아스콘포설경">#REF!</definedName>
    <definedName name="아스콘포설노" localSheetId="20">#REF!</definedName>
    <definedName name="아스콘포설노" localSheetId="15">#REF!</definedName>
    <definedName name="아스콘포설노" localSheetId="17">#REF!</definedName>
    <definedName name="아스콘포설노" localSheetId="16">#REF!</definedName>
    <definedName name="아스콘포설노" localSheetId="18">#REF!</definedName>
    <definedName name="아스콘포설노">#REF!</definedName>
    <definedName name="아스콘포설재" localSheetId="20">#REF!</definedName>
    <definedName name="아스콘포설재" localSheetId="15">#REF!</definedName>
    <definedName name="아스콘포설재" localSheetId="17">#REF!</definedName>
    <definedName name="아스콘포설재" localSheetId="16">#REF!</definedName>
    <definedName name="아스콘포설재" localSheetId="18">#REF!</definedName>
    <definedName name="아스콘포설재">#REF!</definedName>
    <definedName name="아스콘표층">#REF!</definedName>
    <definedName name="아스팔트" hidden="1">#REF!</definedName>
    <definedName name="아스팔트디스트리뷰터3800L">#REF!</definedName>
    <definedName name="아스팔트루핑">#REF!</definedName>
    <definedName name="아스팔트믹싱플랜트80Ton">#REF!</definedName>
    <definedName name="아스팔트슁글">#REF!</definedName>
    <definedName name="아스팔트운반경">#REF!</definedName>
    <definedName name="아스팔트페이버3M">#REF!</definedName>
    <definedName name="아야">#REF!</definedName>
    <definedName name="아연도강관단가">#REF!</definedName>
    <definedName name="아연도배관단가">#REF!</definedName>
    <definedName name="아연도배관자재">#REF!</definedName>
    <definedName name="아왜나무H2.5">#REF!</definedName>
    <definedName name="아콘467">#REF!</definedName>
    <definedName name="아콘78">#REF!</definedName>
    <definedName name="아콘관">#REF!</definedName>
    <definedName name="아트관">#REF!</definedName>
    <definedName name="아ㅓ림" localSheetId="20" hidden="1">{#N/A,#N/A,FALSE,"포장1";#N/A,#N/A,FALSE,"포장1"}</definedName>
    <definedName name="아ㅓ림" localSheetId="4" hidden="1">{#N/A,#N/A,FALSE,"포장1";#N/A,#N/A,FALSE,"포장1"}</definedName>
    <definedName name="아ㅓ림" hidden="1">{#N/A,#N/A,FALSE,"포장1";#N/A,#N/A,FALSE,"포장1"}</definedName>
    <definedName name="안관4월" localSheetId="20" hidden="1">{#N/A,#N/A,FALSE,"현장 NCR 분석";#N/A,#N/A,FALSE,"현장품질감사";#N/A,#N/A,FALSE,"현장품질감사"}</definedName>
    <definedName name="안관4월" localSheetId="4" hidden="1">{#N/A,#N/A,FALSE,"현장 NCR 분석";#N/A,#N/A,FALSE,"현장품질감사";#N/A,#N/A,FALSE,"현장품질감사"}</definedName>
    <definedName name="안관4월" hidden="1">{#N/A,#N/A,FALSE,"현장 NCR 분석";#N/A,#N/A,FALSE,"현장품질감사";#N/A,#N/A,FALSE,"현장품질감사"}</definedName>
    <definedName name="안녕" localSheetId="20" hidden="1">#REF!</definedName>
    <definedName name="안녕" localSheetId="22" hidden="1">#REF!</definedName>
    <definedName name="안녕" localSheetId="10" hidden="1">#REF!</definedName>
    <definedName name="안녕" localSheetId="8" hidden="1">#REF!</definedName>
    <definedName name="안녕" localSheetId="4" hidden="1">#REF!</definedName>
    <definedName name="안녕" hidden="1">#REF!</definedName>
    <definedName name="안방1호">#REF!</definedName>
    <definedName name="안방2호">#REF!</definedName>
    <definedName name="안전11">#REF!</definedName>
    <definedName name="안전관리비">#REF!</definedName>
    <definedName name="안전관리비4월" localSheetId="20" hidden="1">{#N/A,#N/A,FALSE,"현장 NCR 분석";#N/A,#N/A,FALSE,"현장품질감사";#N/A,#N/A,FALSE,"현장품질감사"}</definedName>
    <definedName name="안전관리비4월" localSheetId="4" hidden="1">{#N/A,#N/A,FALSE,"현장 NCR 분석";#N/A,#N/A,FALSE,"현장품질감사";#N/A,#N/A,FALSE,"현장품질감사"}</definedName>
    <definedName name="안전관리비4월" hidden="1">{#N/A,#N/A,FALSE,"현장 NCR 분석";#N/A,#N/A,FALSE,"현장품질감사";#N/A,#N/A,FALSE,"현장품질감사"}</definedName>
    <definedName name="안전관리비요율" localSheetId="12">#REF!</definedName>
    <definedName name="안전관리비요율" localSheetId="14">#REF!</definedName>
    <definedName name="안전관리비요율" localSheetId="13">#REF!</definedName>
    <definedName name="안전관리비요율" localSheetId="19">#REF!</definedName>
    <definedName name="안전관리비요율" localSheetId="15">#REF!</definedName>
    <definedName name="안전관리비요율" localSheetId="17">#REF!</definedName>
    <definedName name="안전관리비요율" localSheetId="16">#REF!</definedName>
    <definedName name="안전관리비요율" localSheetId="18">#REF!</definedName>
    <definedName name="안전관리비요율">#REF!</definedName>
    <definedName name="안전관리비요율_변경" localSheetId="12">#REF!</definedName>
    <definedName name="안전관리비요율_변경" localSheetId="14">#REF!</definedName>
    <definedName name="안전관리비요율_변경" localSheetId="13">#REF!</definedName>
    <definedName name="안전관리비요율_변경" localSheetId="19">#REF!</definedName>
    <definedName name="안전관리비요율_변경" localSheetId="15">#REF!</definedName>
    <definedName name="안전관리비요율_변경" localSheetId="17">#REF!</definedName>
    <definedName name="안전관리비요율_변경" localSheetId="16">#REF!</definedName>
    <definedName name="안전관리비요율_변경" localSheetId="18">#REF!</definedName>
    <definedName name="안전관리비요율_변경">#REF!</definedName>
    <definedName name="안전관리비율" localSheetId="12">#REF!</definedName>
    <definedName name="안전관리비율" localSheetId="14">#REF!</definedName>
    <definedName name="안전관리비율" localSheetId="13">#REF!</definedName>
    <definedName name="안전관리비율" localSheetId="19">#REF!</definedName>
    <definedName name="안전관리비율" localSheetId="15">#REF!</definedName>
    <definedName name="안전관리비율" localSheetId="17">#REF!</definedName>
    <definedName name="안전관리비율" localSheetId="16">#REF!</definedName>
    <definedName name="안전관리비율" localSheetId="18">#REF!</definedName>
    <definedName name="안전관리비율">#REF!</definedName>
    <definedName name="안정수위">#REF!</definedName>
    <definedName name="알수가없네">#REF!</definedName>
    <definedName name="암각도">#REF!</definedName>
    <definedName name="암거">#REF!</definedName>
    <definedName name="암거공자재집계">#REF!</definedName>
    <definedName name="암거공재료">#REF!</definedName>
    <definedName name="암거기초수량">#REF!</definedName>
    <definedName name="암거날개벽" localSheetId="12" hidden="1">#REF!</definedName>
    <definedName name="암거날개벽" localSheetId="14" hidden="1">#REF!</definedName>
    <definedName name="암거날개벽" localSheetId="13" hidden="1">#REF!</definedName>
    <definedName name="암거날개벽" localSheetId="20" hidden="1">[65]덕전리!#REF!</definedName>
    <definedName name="암거날개벽" localSheetId="19" hidden="1">#REF!</definedName>
    <definedName name="암거날개벽" localSheetId="15" hidden="1">[67]덕전리!#REF!</definedName>
    <definedName name="암거날개벽" localSheetId="17" hidden="1">[67]덕전리!#REF!</definedName>
    <definedName name="암거날개벽" localSheetId="16" hidden="1">[67]덕전리!#REF!</definedName>
    <definedName name="암거날개벽" localSheetId="10" hidden="1">[65]덕전리!#REF!</definedName>
    <definedName name="암거날개벽" localSheetId="18" hidden="1">[67]덕전리!#REF!</definedName>
    <definedName name="암거날개벽" localSheetId="8" hidden="1">[65]덕전리!#REF!</definedName>
    <definedName name="암거날개벽" hidden="1">[65]덕전리!#REF!</definedName>
    <definedName name="암거날개벽기초수량" localSheetId="12">#REF!</definedName>
    <definedName name="암거날개벽기초수량" localSheetId="14">#REF!</definedName>
    <definedName name="암거날개벽기초수량" localSheetId="13">#REF!</definedName>
    <definedName name="암거날개벽기초수량" localSheetId="20">#REF!</definedName>
    <definedName name="암거날개벽기초수량" localSheetId="19">#REF!</definedName>
    <definedName name="암거날개벽기초수량" localSheetId="15">#REF!</definedName>
    <definedName name="암거날개벽기초수량" localSheetId="17">#REF!</definedName>
    <definedName name="암거날개벽기초수량" localSheetId="16">#REF!</definedName>
    <definedName name="암거날개벽기초수량" localSheetId="18">#REF!</definedName>
    <definedName name="암거날개벽기초수량">#REF!</definedName>
    <definedName name="암거날개재료집계" localSheetId="20">#REF!</definedName>
    <definedName name="암거날개재료집계" localSheetId="15">#REF!</definedName>
    <definedName name="암거날개재료집계" localSheetId="17">#REF!</definedName>
    <definedName name="암거날개재료집계" localSheetId="16">#REF!</definedName>
    <definedName name="암거날개재료집계" localSheetId="18">#REF!</definedName>
    <definedName name="암거날개재료집계">#REF!</definedName>
    <definedName name="암거날개토공집계" localSheetId="20">#REF!</definedName>
    <definedName name="암거날개토공집계" localSheetId="15">#REF!</definedName>
    <definedName name="암거날개토공집계" localSheetId="17">#REF!</definedName>
    <definedName name="암거날개토공집계" localSheetId="16">#REF!</definedName>
    <definedName name="암거날개토공집계" localSheetId="18">#REF!</definedName>
    <definedName name="암거날개토공집계">#REF!</definedName>
    <definedName name="암거자재집계">#REF!</definedName>
    <definedName name="암거재료집계" localSheetId="20" hidden="1">{"'중기작업1'!$A$1:$V$18"}</definedName>
    <definedName name="암거재료집계" localSheetId="4" hidden="1">{"'중기작업1'!$A$1:$V$18"}</definedName>
    <definedName name="암거재료집계" hidden="1">{"'중기작업1'!$A$1:$V$18"}</definedName>
    <definedName name="암거조서">#REF!</definedName>
    <definedName name="암거폭">#REF!</definedName>
    <definedName name="암구배">#REF!</definedName>
    <definedName name="압축강도">#REF!</definedName>
    <definedName name="앙카볼트">#REF!</definedName>
    <definedName name="앙카핀">#REF!</definedName>
    <definedName name="앞들1호">#REF!</definedName>
    <definedName name="앞들2호">#REF!</definedName>
    <definedName name="애자" localSheetId="20" hidden="1">{#N/A,#N/A,FALSE,"현장 NCR 분석";#N/A,#N/A,FALSE,"현장품질감사";#N/A,#N/A,FALSE,"현장품질감사"}</definedName>
    <definedName name="애자" localSheetId="4" hidden="1">{#N/A,#N/A,FALSE,"현장 NCR 분석";#N/A,#N/A,FALSE,"현장품질감사";#N/A,#N/A,FALSE,"현장품질감사"}</definedName>
    <definedName name="애자" hidden="1">{#N/A,#N/A,FALSE,"현장 NCR 분석";#N/A,#N/A,FALSE,"현장품질감사";#N/A,#N/A,FALSE,"현장품질감사"}</definedName>
    <definedName name="앵커철근13" localSheetId="12">#REF!</definedName>
    <definedName name="앵커철근13" localSheetId="14">#REF!</definedName>
    <definedName name="앵커철근13" localSheetId="13">#REF!</definedName>
    <definedName name="앵커철근13" localSheetId="19">#REF!</definedName>
    <definedName name="앵커철근13" localSheetId="15">#REF!</definedName>
    <definedName name="앵커철근13" localSheetId="17">#REF!</definedName>
    <definedName name="앵커철근13" localSheetId="16">#REF!</definedName>
    <definedName name="앵커철근13" localSheetId="18">#REF!</definedName>
    <definedName name="앵커철근13">#REF!</definedName>
    <definedName name="앵커철근16" localSheetId="12">#REF!</definedName>
    <definedName name="앵커철근16" localSheetId="14">#REF!</definedName>
    <definedName name="앵커철근16" localSheetId="13">#REF!</definedName>
    <definedName name="앵커철근16" localSheetId="19">#REF!</definedName>
    <definedName name="앵커철근16" localSheetId="15">#REF!</definedName>
    <definedName name="앵커철근16" localSheetId="17">#REF!</definedName>
    <definedName name="앵커철근16" localSheetId="16">#REF!</definedName>
    <definedName name="앵커철근16" localSheetId="18">#REF!</definedName>
    <definedName name="앵커철근16">#REF!</definedName>
    <definedName name="야근" localSheetId="12">#REF!</definedName>
    <definedName name="야근" localSheetId="14">#REF!</definedName>
    <definedName name="야근" localSheetId="13">#REF!</definedName>
    <definedName name="야근" localSheetId="19">#REF!</definedName>
    <definedName name="야근" localSheetId="15">#REF!</definedName>
    <definedName name="야근" localSheetId="17">#REF!</definedName>
    <definedName name="야근" localSheetId="16">#REF!</definedName>
    <definedName name="야근" localSheetId="18">#REF!</definedName>
    <definedName name="야근">#REF!</definedName>
    <definedName name="야면석경">#REF!</definedName>
    <definedName name="야면석노">#REF!</definedName>
    <definedName name="야면석재">#REF!</definedName>
    <definedName name="야면석채집">#REF!</definedName>
    <definedName name="양" localSheetId="12">#REF!</definedName>
    <definedName name="양" localSheetId="14">#REF!</definedName>
    <definedName name="양" localSheetId="13">#REF!</definedName>
    <definedName name="양">#REF!</definedName>
    <definedName name="양매자0403" localSheetId="12">#REF!</definedName>
    <definedName name="양매자0403" localSheetId="14">#REF!</definedName>
    <definedName name="양매자0403" localSheetId="13">#REF!</definedName>
    <definedName name="양매자0403" localSheetId="19">#REF!</definedName>
    <definedName name="양매자0403">[35]데이타!$E$168</definedName>
    <definedName name="양매자0505" localSheetId="12">#REF!</definedName>
    <definedName name="양매자0505" localSheetId="14">#REF!</definedName>
    <definedName name="양매자0505" localSheetId="13">#REF!</definedName>
    <definedName name="양매자0505" localSheetId="19">#REF!</definedName>
    <definedName name="양매자0505">[35]데이타!$E$169</definedName>
    <definedName name="양매자0606" localSheetId="12">#REF!</definedName>
    <definedName name="양매자0606" localSheetId="14">#REF!</definedName>
    <definedName name="양매자0606" localSheetId="13">#REF!</definedName>
    <definedName name="양매자0606" localSheetId="19">#REF!</definedName>
    <definedName name="양매자0606">[35]데이타!$E$170</definedName>
    <definedName name="양생공" localSheetId="12">#REF!</definedName>
    <definedName name="양생공" localSheetId="14">#REF!</definedName>
    <definedName name="양생공" localSheetId="13">#REF!</definedName>
    <definedName name="양생공" localSheetId="20">#REF!</definedName>
    <definedName name="양생공" localSheetId="19">#REF!</definedName>
    <definedName name="양생공" localSheetId="15">#REF!</definedName>
    <definedName name="양생공" localSheetId="17">#REF!</definedName>
    <definedName name="양생공" localSheetId="16">#REF!</definedName>
    <definedName name="양생공" localSheetId="18">#REF!</definedName>
    <definedName name="양생공">#REF!</definedName>
    <definedName name="양석" localSheetId="12">#REF!,#REF!,#REF!,#REF!,#REF!,#REF!,#REF!,#REF!,#REF!,#REF!,#REF!,#REF!,#REF!,#REF!,#REF!,#REF!,#REF!,#REF!,#REF!</definedName>
    <definedName name="양석" localSheetId="14">#REF!,#REF!,#REF!,#REF!,#REF!,#REF!,#REF!,#REF!,#REF!,#REF!,#REF!,#REF!,#REF!,#REF!,#REF!,#REF!,#REF!,#REF!,#REF!</definedName>
    <definedName name="양석" localSheetId="13">#REF!,#REF!,#REF!,#REF!,#REF!,#REF!,#REF!,#REF!,#REF!,#REF!,#REF!,#REF!,#REF!,#REF!,#REF!,#REF!,#REF!,#REF!,#REF!</definedName>
    <definedName name="양석" localSheetId="20">#REF!,#REF!,#REF!,#REF!,#REF!,#REF!,#REF!,#REF!,#REF!,#REF!,#REF!,#REF!,#REF!,#REF!,#REF!,#REF!,#REF!,#REF!,#REF!</definedName>
    <definedName name="양석" localSheetId="19">#REF!,#REF!,#REF!,#REF!,#REF!,#REF!,#REF!,#REF!,#REF!,#REF!,#REF!,#REF!,#REF!,#REF!,#REF!,#REF!,#REF!,#REF!,#REF!</definedName>
    <definedName name="양석" localSheetId="15">#REF!,#REF!,#REF!,#REF!,#REF!,#REF!,#REF!,#REF!,#REF!,#REF!,#REF!,#REF!,#REF!,#REF!,#REF!,#REF!,#REF!,#REF!,#REF!</definedName>
    <definedName name="양석" localSheetId="17">#REF!,#REF!,#REF!,#REF!,#REF!,#REF!,#REF!,#REF!,#REF!,#REF!,#REF!,#REF!,#REF!,#REF!,#REF!,#REF!,#REF!,#REF!,#REF!</definedName>
    <definedName name="양석" localSheetId="16">#REF!,#REF!,#REF!,#REF!,#REF!,#REF!,#REF!,#REF!,#REF!,#REF!,#REF!,#REF!,#REF!,#REF!,#REF!,#REF!,#REF!,#REF!,#REF!</definedName>
    <definedName name="양석" localSheetId="18">#REF!,#REF!,#REF!,#REF!,#REF!,#REF!,#REF!,#REF!,#REF!,#REF!,#REF!,#REF!,#REF!,#REF!,#REF!,#REF!,#REF!,#REF!,#REF!</definedName>
    <definedName name="양석">#REF!,#REF!,#REF!,#REF!,#REF!,#REF!,#REF!,#REF!,#REF!,#REF!,#REF!,#REF!,#REF!,#REF!,#REF!,#REF!,#REF!,#REF!,#REF!</definedName>
    <definedName name="양석김" localSheetId="20">#REF!</definedName>
    <definedName name="양석김" localSheetId="15">#REF!</definedName>
    <definedName name="양석김" localSheetId="17">#REF!</definedName>
    <definedName name="양석김" localSheetId="16">#REF!</definedName>
    <definedName name="양석김" localSheetId="18">#REF!</definedName>
    <definedName name="양석김">#REF!</definedName>
    <definedName name="양수공사" localSheetId="15">#REF!</definedName>
    <definedName name="양수공사" localSheetId="17">#REF!</definedName>
    <definedName name="양수공사" localSheetId="16">#REF!</definedName>
    <definedName name="양수공사" localSheetId="18">#REF!</definedName>
    <definedName name="양수공사">#REF!</definedName>
    <definedName name="양수량" localSheetId="15">#REF!</definedName>
    <definedName name="양수량" localSheetId="17">#REF!</definedName>
    <definedName name="양수량" localSheetId="16">#REF!</definedName>
    <definedName name="양수량" localSheetId="18">#REF!</definedName>
    <definedName name="양수량">#REF!</definedName>
    <definedName name="양식">#REF!</definedName>
    <definedName name="어">#REF!</definedName>
    <definedName name="어오" localSheetId="20" hidden="1">{#N/A,#N/A,FALSE,"현장 NCR 분석";#N/A,#N/A,FALSE,"현장품질감사";#N/A,#N/A,FALSE,"현장품질감사"}</definedName>
    <definedName name="어오" localSheetId="4" hidden="1">{#N/A,#N/A,FALSE,"현장 NCR 분석";#N/A,#N/A,FALSE,"현장품질감사";#N/A,#N/A,FALSE,"현장품질감사"}</definedName>
    <definedName name="어오" hidden="1">{#N/A,#N/A,FALSE,"현장 NCR 분석";#N/A,#N/A,FALSE,"현장품질감사";#N/A,#N/A,FALSE,"현장품질감사"}</definedName>
    <definedName name="어쩌구저쩌구" localSheetId="20" hidden="1">{"'장비'!$A$3:$M$12"}</definedName>
    <definedName name="어쩌구저쩌구" localSheetId="4" hidden="1">{"'장비'!$A$3:$M$12"}</definedName>
    <definedName name="어쩌구저쩌구" hidden="1">{"'장비'!$A$3:$M$12"}</definedName>
    <definedName name="억이상" localSheetId="20" hidden="1">{#N/A,#N/A,FALSE,"2~8번"}</definedName>
    <definedName name="억이상" localSheetId="4" hidden="1">{#N/A,#N/A,FALSE,"2~8번"}</definedName>
    <definedName name="억이상" hidden="1">{#N/A,#N/A,FALSE,"2~8번"}</definedName>
    <definedName name="언체집계표" localSheetId="12">#N/A</definedName>
    <definedName name="언체집계표" localSheetId="14">#N/A</definedName>
    <definedName name="언체집계표" localSheetId="13">#N/A</definedName>
    <definedName name="언체집계표" localSheetId="19">#N/A</definedName>
    <definedName name="언체집계표">#N/A</definedName>
    <definedName name="업" localSheetId="20" hidden="1">{#N/A,#N/A,FALSE,"포장2"}</definedName>
    <definedName name="업" localSheetId="4" hidden="1">{#N/A,#N/A,FALSE,"포장2"}</definedName>
    <definedName name="업" hidden="1">{#N/A,#N/A,FALSE,"포장2"}</definedName>
    <definedName name="업종" localSheetId="20" hidden="1">{#N/A,#N/A,FALSE,"포장2"}</definedName>
    <definedName name="업종" localSheetId="4" hidden="1">{#N/A,#N/A,FALSE,"포장2"}</definedName>
    <definedName name="업종" hidden="1">{#N/A,#N/A,FALSE,"포장2"}</definedName>
    <definedName name="업체" localSheetId="20" hidden="1">#REF!</definedName>
    <definedName name="업체" localSheetId="22" hidden="1">#REF!</definedName>
    <definedName name="업체" localSheetId="10" hidden="1">#REF!</definedName>
    <definedName name="업체" localSheetId="8" hidden="1">#REF!</definedName>
    <definedName name="업체" localSheetId="4" hidden="1">#REF!</definedName>
    <definedName name="업체" hidden="1">#REF!</definedName>
    <definedName name="업체순위" localSheetId="20" hidden="1">{#N/A,#N/A,FALSE,"배수2"}</definedName>
    <definedName name="업체순위" localSheetId="4" hidden="1">{#N/A,#N/A,FALSE,"배수2"}</definedName>
    <definedName name="업체순위" hidden="1">{#N/A,#N/A,FALSE,"배수2"}</definedName>
    <definedName name="에이" localSheetId="12">#REF!</definedName>
    <definedName name="에이" localSheetId="14">#REF!</definedName>
    <definedName name="에이" localSheetId="13">#REF!</definedName>
    <definedName name="에이" localSheetId="19">#REF!</definedName>
    <definedName name="에이" localSheetId="15">#REF!</definedName>
    <definedName name="에이" localSheetId="17">#REF!</definedName>
    <definedName name="에이" localSheetId="16">#REF!</definedName>
    <definedName name="에이" localSheetId="18">#REF!</definedName>
    <definedName name="에이">#REF!</definedName>
    <definedName name="에쵸티" localSheetId="12">#REF!</definedName>
    <definedName name="에쵸티" localSheetId="14">#REF!</definedName>
    <definedName name="에쵸티" localSheetId="13">#REF!</definedName>
    <definedName name="에쵸티" localSheetId="19">#REF!</definedName>
    <definedName name="에쵸티" localSheetId="15">#REF!</definedName>
    <definedName name="에쵸티" localSheetId="17">#REF!</definedName>
    <definedName name="에쵸티" localSheetId="16">#REF!</definedName>
    <definedName name="에쵸티" localSheetId="18">#REF!</definedName>
    <definedName name="에쵸티">#REF!</definedName>
    <definedName name="엔드레일" localSheetId="12">#REF!</definedName>
    <definedName name="엔드레일" localSheetId="14">#REF!</definedName>
    <definedName name="엔드레일" localSheetId="13">#REF!</definedName>
    <definedName name="엔드레일" localSheetId="19">#REF!</definedName>
    <definedName name="엔드레일" localSheetId="15">#REF!</definedName>
    <definedName name="엔드레일" localSheetId="17">#REF!</definedName>
    <definedName name="엔드레일" localSheetId="16">#REF!</definedName>
    <definedName name="엔드레일" localSheetId="18">#REF!</definedName>
    <definedName name="엔드레일">#REF!</definedName>
    <definedName name="여수토경비">#REF!</definedName>
    <definedName name="여수토노무비">#REF!</definedName>
    <definedName name="여수토재료비">#REF!</definedName>
    <definedName name="여ㅜㅅㅅㄱㅇ" localSheetId="12" hidden="1">{#N/A,#N/A,FALSE,"골재소요량";#N/A,#N/A,FALSE,"골재소요량"}</definedName>
    <definedName name="여ㅜㅅㅅㄱㅇ" localSheetId="14" hidden="1">{#N/A,#N/A,FALSE,"골재소요량";#N/A,#N/A,FALSE,"골재소요량"}</definedName>
    <definedName name="여ㅜㅅㅅㄱㅇ" localSheetId="13" hidden="1">{#N/A,#N/A,FALSE,"골재소요량";#N/A,#N/A,FALSE,"골재소요량"}</definedName>
    <definedName name="여ㅜㅅㅅㄱㅇ" localSheetId="20" hidden="1">{#N/A,#N/A,FALSE,"골재소요량";#N/A,#N/A,FALSE,"골재소요량"}</definedName>
    <definedName name="여ㅜㅅㅅㄱㅇ" localSheetId="22" hidden="1">{#N/A,#N/A,FALSE,"골재소요량";#N/A,#N/A,FALSE,"골재소요량"}</definedName>
    <definedName name="여ㅜㅅㅅㄱㅇ" localSheetId="25" hidden="1">{#N/A,#N/A,FALSE,"골재소요량";#N/A,#N/A,FALSE,"골재소요량"}</definedName>
    <definedName name="여ㅜㅅㅅㄱㅇ" localSheetId="19" hidden="1">{#N/A,#N/A,FALSE,"골재소요량";#N/A,#N/A,FALSE,"골재소요량"}</definedName>
    <definedName name="여ㅜㅅㅅㄱㅇ" localSheetId="15" hidden="1">{#N/A,#N/A,FALSE,"골재소요량";#N/A,#N/A,FALSE,"골재소요량"}</definedName>
    <definedName name="여ㅜㅅㅅㄱㅇ" localSheetId="17" hidden="1">{#N/A,#N/A,FALSE,"골재소요량";#N/A,#N/A,FALSE,"골재소요량"}</definedName>
    <definedName name="여ㅜㅅㅅㄱㅇ" localSheetId="16" hidden="1">{#N/A,#N/A,FALSE,"골재소요량";#N/A,#N/A,FALSE,"골재소요량"}</definedName>
    <definedName name="여ㅜㅅㅅㄱㅇ" localSheetId="18" hidden="1">{#N/A,#N/A,FALSE,"골재소요량";#N/A,#N/A,FALSE,"골재소요량"}</definedName>
    <definedName name="여ㅜㅅㅅㄱㅇ" localSheetId="4" hidden="1">{#N/A,#N/A,FALSE,"골재소요량";#N/A,#N/A,FALSE,"골재소요량"}</definedName>
    <definedName name="여ㅜㅅㅅㄱㅇ" hidden="1">{#N/A,#N/A,FALSE,"골재소요량";#N/A,#N/A,FALSE,"골재소요량"}</definedName>
    <definedName name="역ㄴ형" localSheetId="12" hidden="1">{"'산출근거'!$B$4:$D$8"}</definedName>
    <definedName name="역ㄴ형" localSheetId="14" hidden="1">{"'산출근거'!$B$4:$D$8"}</definedName>
    <definedName name="역ㄴ형" localSheetId="13" hidden="1">{"'산출근거'!$B$4:$D$8"}</definedName>
    <definedName name="역ㄴ형" localSheetId="20" hidden="1">{"'산출근거'!$B$4:$D$8"}</definedName>
    <definedName name="역ㄴ형" localSheetId="22" hidden="1">{"'산출근거'!$B$4:$D$8"}</definedName>
    <definedName name="역ㄴ형" localSheetId="25" hidden="1">{"'산출근거'!$B$4:$D$8"}</definedName>
    <definedName name="역ㄴ형" localSheetId="19" hidden="1">{"'산출근거'!$B$4:$D$8"}</definedName>
    <definedName name="역ㄴ형" localSheetId="15" hidden="1">{"'산출근거'!$B$4:$D$8"}</definedName>
    <definedName name="역ㄴ형" localSheetId="17" hidden="1">{"'산출근거'!$B$4:$D$8"}</definedName>
    <definedName name="역ㄴ형" localSheetId="16" hidden="1">{"'산출근거'!$B$4:$D$8"}</definedName>
    <definedName name="역ㄴ형" localSheetId="18" hidden="1">{"'산출근거'!$B$4:$D$8"}</definedName>
    <definedName name="역ㄴ형" localSheetId="4" hidden="1">{"'산출근거'!$B$4:$D$8"}</definedName>
    <definedName name="역ㄴ형" hidden="1">{"'산출근거'!$B$4:$D$8"}</definedName>
    <definedName name="연겅2" localSheetId="20" hidden="1">{#N/A,#N/A,FALSE,"단면 제원"}</definedName>
    <definedName name="연겅2" localSheetId="15" hidden="1">{#N/A,#N/A,FALSE,"단면 제원"}</definedName>
    <definedName name="연겅2" localSheetId="17" hidden="1">{#N/A,#N/A,FALSE,"단면 제원"}</definedName>
    <definedName name="연겅2" localSheetId="16" hidden="1">{#N/A,#N/A,FALSE,"단면 제원"}</definedName>
    <definedName name="연겅2" localSheetId="18" hidden="1">{#N/A,#N/A,FALSE,"단면 제원"}</definedName>
    <definedName name="연겅2" localSheetId="4" hidden="1">{#N/A,#N/A,FALSE,"단면 제원"}</definedName>
    <definedName name="연겅2" hidden="1">{#N/A,#N/A,FALSE,"단면 제원"}</definedName>
    <definedName name="연결볼트" localSheetId="12">#REF!</definedName>
    <definedName name="연결볼트" localSheetId="14">#REF!</definedName>
    <definedName name="연결볼트" localSheetId="13">#REF!</definedName>
    <definedName name="연결볼트" localSheetId="19">#REF!</definedName>
    <definedName name="연결볼트">#REF!</definedName>
    <definedName name="연경1교" localSheetId="20" hidden="1">{#N/A,#N/A,FALSE,"단면 제원"}</definedName>
    <definedName name="연경1교" localSheetId="15" hidden="1">{#N/A,#N/A,FALSE,"단면 제원"}</definedName>
    <definedName name="연경1교" localSheetId="17" hidden="1">{#N/A,#N/A,FALSE,"단면 제원"}</definedName>
    <definedName name="연경1교" localSheetId="16" hidden="1">{#N/A,#N/A,FALSE,"단면 제원"}</definedName>
    <definedName name="연경1교" localSheetId="18" hidden="1">{#N/A,#N/A,FALSE,"단면 제원"}</definedName>
    <definedName name="연경1교" localSheetId="4" hidden="1">{#N/A,#N/A,FALSE,"단면 제원"}</definedName>
    <definedName name="연경1교" hidden="1">{#N/A,#N/A,FALSE,"단면 제원"}</definedName>
    <definedName name="연경1교1" localSheetId="20" hidden="1">{#N/A,#N/A,FALSE,"단면 제원"}</definedName>
    <definedName name="연경1교1" localSheetId="15" hidden="1">{#N/A,#N/A,FALSE,"단면 제원"}</definedName>
    <definedName name="연경1교1" localSheetId="17" hidden="1">{#N/A,#N/A,FALSE,"단면 제원"}</definedName>
    <definedName name="연경1교1" localSheetId="16" hidden="1">{#N/A,#N/A,FALSE,"단면 제원"}</definedName>
    <definedName name="연경1교1" localSheetId="18" hidden="1">{#N/A,#N/A,FALSE,"단면 제원"}</definedName>
    <definedName name="연경1교1" localSheetId="4" hidden="1">{#N/A,#N/A,FALSE,"단면 제원"}</definedName>
    <definedName name="연경1교1" hidden="1">{#N/A,#N/A,FALSE,"단면 제원"}</definedName>
    <definedName name="연경2교" localSheetId="20" hidden="1">{#N/A,#N/A,FALSE,"단면 제원"}</definedName>
    <definedName name="연경2교" localSheetId="15" hidden="1">{#N/A,#N/A,FALSE,"단면 제원"}</definedName>
    <definedName name="연경2교" localSheetId="17" hidden="1">{#N/A,#N/A,FALSE,"단면 제원"}</definedName>
    <definedName name="연경2교" localSheetId="16" hidden="1">{#N/A,#N/A,FALSE,"단면 제원"}</definedName>
    <definedName name="연경2교" localSheetId="18" hidden="1">{#N/A,#N/A,FALSE,"단면 제원"}</definedName>
    <definedName name="연경2교" localSheetId="4" hidden="1">{#N/A,#N/A,FALSE,"단면 제원"}</definedName>
    <definedName name="연경2교" hidden="1">{#N/A,#N/A,FALSE,"단면 제원"}</definedName>
    <definedName name="연마공" localSheetId="12">#REF!</definedName>
    <definedName name="연마공" localSheetId="14">#REF!</definedName>
    <definedName name="연마공" localSheetId="13">#REF!</definedName>
    <definedName name="연마공" localSheetId="19">#REF!</definedName>
    <definedName name="연마공">#REF!</definedName>
    <definedName name="연마공001" localSheetId="12">#REF!</definedName>
    <definedName name="연마공001" localSheetId="14">#REF!</definedName>
    <definedName name="연마공001" localSheetId="13">#REF!</definedName>
    <definedName name="연마공001" localSheetId="19">#REF!</definedName>
    <definedName name="연마공001">#REF!</definedName>
    <definedName name="연마공002" localSheetId="12">#REF!</definedName>
    <definedName name="연마공002" localSheetId="14">#REF!</definedName>
    <definedName name="연마공002" localSheetId="13">#REF!</definedName>
    <definedName name="연마공002" localSheetId="19">#REF!</definedName>
    <definedName name="연마공002">#REF!</definedName>
    <definedName name="연마공011">#REF!</definedName>
    <definedName name="연마공982">#REF!</definedName>
    <definedName name="연마공991">#REF!</definedName>
    <definedName name="연마공992">#REF!</definedName>
    <definedName name="연마지">#REF!</definedName>
    <definedName name="연장">#REF!</definedName>
    <definedName name="연장L형측구">#REF!</definedName>
    <definedName name="연장이름">#REF!</definedName>
    <definedName name="열연강판3045">#REF!</definedName>
    <definedName name="열연강판4560">#REF!</definedName>
    <definedName name="열연강판9.0">#REF!</definedName>
    <definedName name="영산홍">#REF!</definedName>
    <definedName name="영산홍H0.3">#REF!</definedName>
    <definedName name="영상" localSheetId="20" hidden="1">{#N/A,#N/A,TRUE,"960318-1";#N/A,#N/A,TRUE,"960318-2";#N/A,#N/A,TRUE,"960318-3"}</definedName>
    <definedName name="영상" localSheetId="15" hidden="1">{#N/A,#N/A,TRUE,"960318-1";#N/A,#N/A,TRUE,"960318-2";#N/A,#N/A,TRUE,"960318-3"}</definedName>
    <definedName name="영상" localSheetId="17" hidden="1">{#N/A,#N/A,TRUE,"960318-1";#N/A,#N/A,TRUE,"960318-2";#N/A,#N/A,TRUE,"960318-3"}</definedName>
    <definedName name="영상" localSheetId="16" hidden="1">{#N/A,#N/A,TRUE,"960318-1";#N/A,#N/A,TRUE,"960318-2";#N/A,#N/A,TRUE,"960318-3"}</definedName>
    <definedName name="영상" localSheetId="18" hidden="1">{#N/A,#N/A,TRUE,"960318-1";#N/A,#N/A,TRUE,"960318-2";#N/A,#N/A,TRUE,"960318-3"}</definedName>
    <definedName name="영상" localSheetId="4" hidden="1">{#N/A,#N/A,TRUE,"960318-1";#N/A,#N/A,TRUE,"960318-2";#N/A,#N/A,TRUE,"960318-3"}</definedName>
    <definedName name="영상" hidden="1">{#N/A,#N/A,TRUE,"960318-1";#N/A,#N/A,TRUE,"960318-2";#N/A,#N/A,TRUE,"960318-3"}</definedName>
    <definedName name="영상1" localSheetId="20" hidden="1">{#N/A,#N/A,TRUE,"960318-1";#N/A,#N/A,TRUE,"960318-2";#N/A,#N/A,TRUE,"960318-3"}</definedName>
    <definedName name="영상1" localSheetId="15" hidden="1">{#N/A,#N/A,TRUE,"960318-1";#N/A,#N/A,TRUE,"960318-2";#N/A,#N/A,TRUE,"960318-3"}</definedName>
    <definedName name="영상1" localSheetId="17" hidden="1">{#N/A,#N/A,TRUE,"960318-1";#N/A,#N/A,TRUE,"960318-2";#N/A,#N/A,TRUE,"960318-3"}</definedName>
    <definedName name="영상1" localSheetId="16" hidden="1">{#N/A,#N/A,TRUE,"960318-1";#N/A,#N/A,TRUE,"960318-2";#N/A,#N/A,TRUE,"960318-3"}</definedName>
    <definedName name="영상1" localSheetId="18" hidden="1">{#N/A,#N/A,TRUE,"960318-1";#N/A,#N/A,TRUE,"960318-2";#N/A,#N/A,TRUE,"960318-3"}</definedName>
    <definedName name="영상1" localSheetId="4" hidden="1">{#N/A,#N/A,TRUE,"960318-1";#N/A,#N/A,TRUE,"960318-2";#N/A,#N/A,TRUE,"960318-3"}</definedName>
    <definedName name="영상1" hidden="1">{#N/A,#N/A,TRUE,"960318-1";#N/A,#N/A,TRUE,"960318-2";#N/A,#N/A,TRUE,"960318-3"}</definedName>
    <definedName name="영시스템" hidden="1">[67]수량산출!#REF!</definedName>
    <definedName name="영원" localSheetId="20" hidden="1">{#N/A,#N/A,FALSE,"현장 NCR 분석";#N/A,#N/A,FALSE,"현장품질감사";#N/A,#N/A,FALSE,"현장품질감사"}</definedName>
    <definedName name="영원" localSheetId="4" hidden="1">{#N/A,#N/A,FALSE,"현장 NCR 분석";#N/A,#N/A,FALSE,"현장품질감사";#N/A,#N/A,FALSE,"현장품질감사"}</definedName>
    <definedName name="영원" hidden="1">{#N/A,#N/A,FALSE,"현장 NCR 분석";#N/A,#N/A,FALSE,"현장품질감사";#N/A,#N/A,FALSE,"현장품질감사"}</definedName>
    <definedName name="영주" localSheetId="20" hidden="1">{#N/A,#N/A,FALSE,"현장 NCR 분석";#N/A,#N/A,FALSE,"현장품질감사";#N/A,#N/A,FALSE,"현장품질감사"}</definedName>
    <definedName name="영주" localSheetId="4" hidden="1">{#N/A,#N/A,FALSE,"현장 NCR 분석";#N/A,#N/A,FALSE,"현장품질감사";#N/A,#N/A,FALSE,"현장품질감사"}</definedName>
    <definedName name="영주" hidden="1">{#N/A,#N/A,FALSE,"현장 NCR 분석";#N/A,#N/A,FALSE,"현장품질감사";#N/A,#N/A,FALSE,"현장품질감사"}</definedName>
    <definedName name="예가작성" localSheetId="12">#N/A</definedName>
    <definedName name="예가작성" localSheetId="14">#N/A</definedName>
    <definedName name="예가작성" localSheetId="13">#N/A</definedName>
    <definedName name="예가작성" localSheetId="19">#N/A</definedName>
    <definedName name="예가작성">#N/A</definedName>
    <definedName name="예공표" localSheetId="20" hidden="1">{"'내역서 '!$A$1:$L$16"}</definedName>
    <definedName name="예공표" localSheetId="4" hidden="1">{"'내역서 '!$A$1:$L$16"}</definedName>
    <definedName name="예공표" hidden="1">{"'내역서 '!$A$1:$L$16"}</definedName>
    <definedName name="예산" localSheetId="20" hidden="1">{#N/A,#N/A,FALSE,"현장 NCR 분석";#N/A,#N/A,FALSE,"현장품질감사";#N/A,#N/A,FALSE,"현장품질감사"}</definedName>
    <definedName name="예산" localSheetId="4" hidden="1">{#N/A,#N/A,FALSE,"현장 NCR 분석";#N/A,#N/A,FALSE,"현장품질감사";#N/A,#N/A,FALSE,"현장품질감사"}</definedName>
    <definedName name="예산" hidden="1">{#N/A,#N/A,FALSE,"현장 NCR 분석";#N/A,#N/A,FALSE,"현장품질감사";#N/A,#N/A,FALSE,"현장품질감사"}</definedName>
    <definedName name="예산내역GI"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내역GI"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예산서" hidden="1">#REF!</definedName>
    <definedName name="예산조서" localSheetId="20" hidden="1">{#N/A,#N/A,FALSE,"현장 NCR 분석";#N/A,#N/A,FALSE,"현장품질감사";#N/A,#N/A,FALSE,"현장품질감사"}</definedName>
    <definedName name="예산조서" localSheetId="4" hidden="1">{#N/A,#N/A,FALSE,"현장 NCR 분석";#N/A,#N/A,FALSE,"현장품질감사";#N/A,#N/A,FALSE,"현장품질감사"}</definedName>
    <definedName name="예산조서" hidden="1">{#N/A,#N/A,FALSE,"현장 NCR 분석";#N/A,#N/A,FALSE,"현장품질감사";#N/A,#N/A,FALSE,"현장품질감사"}</definedName>
    <definedName name="예정가" localSheetId="20" hidden="1">{#N/A,#N/A,FALSE,"포장2"}</definedName>
    <definedName name="예정가" localSheetId="4" hidden="1">{#N/A,#N/A,FALSE,"포장2"}</definedName>
    <definedName name="예정가" hidden="1">{#N/A,#N/A,FALSE,"포장2"}</definedName>
    <definedName name="오" localSheetId="12" hidden="1">#REF!</definedName>
    <definedName name="오" localSheetId="14" hidden="1">#REF!</definedName>
    <definedName name="오" localSheetId="13" hidden="1">#REF!</definedName>
    <definedName name="오" localSheetId="19" hidden="1">#REF!</definedName>
    <definedName name="오" hidden="1">[34]실행철강하도!$A$1:$A$4</definedName>
    <definedName name="오벽높이" localSheetId="12">#REF!</definedName>
    <definedName name="오벽높이" localSheetId="14">#REF!</definedName>
    <definedName name="오벽높이" localSheetId="13">#REF!</definedName>
    <definedName name="오벽높이" localSheetId="20">#REF!</definedName>
    <definedName name="오벽높이" localSheetId="19">#REF!</definedName>
    <definedName name="오벽높이" localSheetId="15">#REF!</definedName>
    <definedName name="오벽높이" localSheetId="17">#REF!</definedName>
    <definedName name="오벽높이" localSheetId="16">#REF!</definedName>
    <definedName name="오벽높이" localSheetId="18">#REF!</definedName>
    <definedName name="오벽높이">#REF!</definedName>
    <definedName name="오수맨홀위치" localSheetId="12" hidden="1">{"'Sheet1'!$A$4","'Sheet1'!$A$9:$G$28"}</definedName>
    <definedName name="오수맨홀위치" localSheetId="14" hidden="1">{"'Sheet1'!$A$4","'Sheet1'!$A$9:$G$28"}</definedName>
    <definedName name="오수맨홀위치" localSheetId="13" hidden="1">{"'Sheet1'!$A$4","'Sheet1'!$A$9:$G$28"}</definedName>
    <definedName name="오수맨홀위치" localSheetId="20" hidden="1">{"'Sheet1'!$A$4","'Sheet1'!$A$9:$G$28"}</definedName>
    <definedName name="오수맨홀위치" localSheetId="22" hidden="1">{"'Sheet1'!$A$4","'Sheet1'!$A$9:$G$28"}</definedName>
    <definedName name="오수맨홀위치" localSheetId="25" hidden="1">{"'Sheet1'!$A$4","'Sheet1'!$A$9:$G$28"}</definedName>
    <definedName name="오수맨홀위치" localSheetId="19" hidden="1">{"'Sheet1'!$A$4","'Sheet1'!$A$9:$G$28"}</definedName>
    <definedName name="오수맨홀위치" localSheetId="15" hidden="1">{"'Sheet1'!$A$4","'Sheet1'!$A$9:$G$28"}</definedName>
    <definedName name="오수맨홀위치" localSheetId="17" hidden="1">{"'Sheet1'!$A$4","'Sheet1'!$A$9:$G$28"}</definedName>
    <definedName name="오수맨홀위치" localSheetId="16" hidden="1">{"'Sheet1'!$A$4","'Sheet1'!$A$9:$G$28"}</definedName>
    <definedName name="오수맨홀위치" localSheetId="18" hidden="1">{"'Sheet1'!$A$4","'Sheet1'!$A$9:$G$28"}</definedName>
    <definedName name="오수맨홀위치" localSheetId="4" hidden="1">{"'Sheet1'!$A$4","'Sheet1'!$A$9:$G$28"}</definedName>
    <definedName name="오수맨홀위치" hidden="1">{"'Sheet1'!$A$4","'Sheet1'!$A$9:$G$28"}</definedName>
    <definedName name="오수맨홀조서" localSheetId="12" hidden="1">{"'산출근거'!$B$4:$D$8"}</definedName>
    <definedName name="오수맨홀조서" localSheetId="14" hidden="1">{"'산출근거'!$B$4:$D$8"}</definedName>
    <definedName name="오수맨홀조서" localSheetId="13" hidden="1">{"'산출근거'!$B$4:$D$8"}</definedName>
    <definedName name="오수맨홀조서" localSheetId="20" hidden="1">{"'산출근거'!$B$4:$D$8"}</definedName>
    <definedName name="오수맨홀조서" localSheetId="22" hidden="1">{"'산출근거'!$B$4:$D$8"}</definedName>
    <definedName name="오수맨홀조서" localSheetId="25" hidden="1">{"'산출근거'!$B$4:$D$8"}</definedName>
    <definedName name="오수맨홀조서" localSheetId="19" hidden="1">{"'산출근거'!$B$4:$D$8"}</definedName>
    <definedName name="오수맨홀조서" localSheetId="15" hidden="1">{"'산출근거'!$B$4:$D$8"}</definedName>
    <definedName name="오수맨홀조서" localSheetId="17" hidden="1">{"'산출근거'!$B$4:$D$8"}</definedName>
    <definedName name="오수맨홀조서" localSheetId="16" hidden="1">{"'산출근거'!$B$4:$D$8"}</definedName>
    <definedName name="오수맨홀조서" localSheetId="18" hidden="1">{"'산출근거'!$B$4:$D$8"}</definedName>
    <definedName name="오수맨홀조서" localSheetId="4" hidden="1">{"'산출근거'!$B$4:$D$8"}</definedName>
    <definedName name="오수맨홀조서" hidden="1">{"'산출근거'!$B$4:$D$8"}</definedName>
    <definedName name="오오오">#REF!</definedName>
    <definedName name="오주1호">#REF!</definedName>
    <definedName name="오주2호">#REF!</definedName>
    <definedName name="오주3호">#REF!</definedName>
    <definedName name="오주4호">#REF!</definedName>
    <definedName name="옥외대비" localSheetId="20" hidden="1">{#N/A,#N/A,FALSE,"이태원철근"}</definedName>
    <definedName name="옥외대비" localSheetId="4" hidden="1">{#N/A,#N/A,FALSE,"이태원철근"}</definedName>
    <definedName name="옥외대비" hidden="1">{#N/A,#N/A,FALSE,"이태원철근"}</definedName>
    <definedName name="옥향H0.5" localSheetId="12">#REF!</definedName>
    <definedName name="옥향H0.5" localSheetId="14">#REF!</definedName>
    <definedName name="옥향H0.5" localSheetId="13">#REF!</definedName>
    <definedName name="옥향H0.5" localSheetId="19">#REF!</definedName>
    <definedName name="옥향H0.5" localSheetId="15">#REF!</definedName>
    <definedName name="옥향H0.5" localSheetId="17">#REF!</definedName>
    <definedName name="옥향H0.5" localSheetId="16">#REF!</definedName>
    <definedName name="옥향H0.5" localSheetId="18">#REF!</definedName>
    <definedName name="옥향H0.5">#REF!</definedName>
    <definedName name="옹" localSheetId="12">#REF!</definedName>
    <definedName name="옹" localSheetId="14">#REF!</definedName>
    <definedName name="옹" localSheetId="13">#REF!</definedName>
    <definedName name="옹" localSheetId="19">#REF!</definedName>
    <definedName name="옹" localSheetId="15">#REF!</definedName>
    <definedName name="옹" localSheetId="17">#REF!</definedName>
    <definedName name="옹" localSheetId="16">#REF!</definedName>
    <definedName name="옹" localSheetId="18">#REF!</definedName>
    <definedName name="옹">#REF!</definedName>
    <definedName name="옹2되" localSheetId="12">#REF!</definedName>
    <definedName name="옹2되" localSheetId="14">#REF!</definedName>
    <definedName name="옹2되" localSheetId="13">#REF!</definedName>
    <definedName name="옹2되" localSheetId="19">#REF!</definedName>
    <definedName name="옹2되" localSheetId="15">#REF!</definedName>
    <definedName name="옹2되" localSheetId="17">#REF!</definedName>
    <definedName name="옹2되" localSheetId="16">#REF!</definedName>
    <definedName name="옹2되" localSheetId="18">#REF!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벼집계" localSheetId="12" hidden="1">{#N/A,#N/A,FALSE,"혼합골재"}</definedName>
    <definedName name="옹벼집계" localSheetId="14" hidden="1">{#N/A,#N/A,FALSE,"혼합골재"}</definedName>
    <definedName name="옹벼집계" localSheetId="13" hidden="1">{#N/A,#N/A,FALSE,"혼합골재"}</definedName>
    <definedName name="옹벼집계" localSheetId="20" hidden="1">{#N/A,#N/A,FALSE,"혼합골재"}</definedName>
    <definedName name="옹벼집계" localSheetId="22" hidden="1">{#N/A,#N/A,FALSE,"혼합골재"}</definedName>
    <definedName name="옹벼집계" localSheetId="25" hidden="1">{#N/A,#N/A,FALSE,"혼합골재"}</definedName>
    <definedName name="옹벼집계" localSheetId="19" hidden="1">{#N/A,#N/A,FALSE,"혼합골재"}</definedName>
    <definedName name="옹벼집계" localSheetId="15" hidden="1">{#N/A,#N/A,FALSE,"혼합골재"}</definedName>
    <definedName name="옹벼집계" localSheetId="17" hidden="1">{#N/A,#N/A,FALSE,"혼합골재"}</definedName>
    <definedName name="옹벼집계" localSheetId="16" hidden="1">{#N/A,#N/A,FALSE,"혼합골재"}</definedName>
    <definedName name="옹벼집계" localSheetId="18" hidden="1">{#N/A,#N/A,FALSE,"혼합골재"}</definedName>
    <definedName name="옹벼집계" localSheetId="4" hidden="1">{#N/A,#N/A,FALSE,"혼합골재"}</definedName>
    <definedName name="옹벼집계" hidden="1">{#N/A,#N/A,FALSE,"혼합골재"}</definedName>
    <definedName name="옹벽" localSheetId="20" hidden="1">{#N/A,#N/A,FALSE,"현장 NCR 분석";#N/A,#N/A,FALSE,"현장품질감사";#N/A,#N/A,FALSE,"현장품질감사"}</definedName>
    <definedName name="옹벽" localSheetId="4" hidden="1">{#N/A,#N/A,FALSE,"현장 NCR 분석";#N/A,#N/A,FALSE,"현장품질감사";#N/A,#N/A,FALSE,"현장품질감사"}</definedName>
    <definedName name="옹벽" hidden="1">{#N/A,#N/A,FALSE,"현장 NCR 분석";#N/A,#N/A,FALSE,"현장품질감사";#N/A,#N/A,FALSE,"현장품질감사"}</definedName>
    <definedName name="옹벽12" localSheetId="20" hidden="1">{#N/A,#N/A,FALSE,"현장 NCR 분석";#N/A,#N/A,FALSE,"현장품질감사";#N/A,#N/A,FALSE,"현장품질감사"}</definedName>
    <definedName name="옹벽12" localSheetId="4" hidden="1">{#N/A,#N/A,FALSE,"현장 NCR 분석";#N/A,#N/A,FALSE,"현장품질감사";#N/A,#N/A,FALSE,"현장품질감사"}</definedName>
    <definedName name="옹벽12" hidden="1">{#N/A,#N/A,FALSE,"현장 NCR 분석";#N/A,#N/A,FALSE,"현장품질감사";#N/A,#N/A,FALSE,"현장품질감사"}</definedName>
    <definedName name="옹벽공" localSheetId="12">#REF!</definedName>
    <definedName name="옹벽공" localSheetId="14">#REF!</definedName>
    <definedName name="옹벽공" localSheetId="13">#REF!</definedName>
    <definedName name="옹벽공" localSheetId="19">#REF!</definedName>
    <definedName name="옹벽공" localSheetId="15">#REF!</definedName>
    <definedName name="옹벽공" localSheetId="17">#REF!</definedName>
    <definedName name="옹벽공" localSheetId="16">#REF!</definedName>
    <definedName name="옹벽공" localSheetId="18">#REF!</definedName>
    <definedName name="옹벽공">#REF!</definedName>
    <definedName name="옹벽기초두께" localSheetId="12">#REF!</definedName>
    <definedName name="옹벽기초두께" localSheetId="14">#REF!</definedName>
    <definedName name="옹벽기초두께" localSheetId="13">#REF!</definedName>
    <definedName name="옹벽기초두께" localSheetId="19">#REF!</definedName>
    <definedName name="옹벽기초두께" localSheetId="15">#REF!</definedName>
    <definedName name="옹벽기초두께" localSheetId="17">#REF!</definedName>
    <definedName name="옹벽기초두께" localSheetId="16">#REF!</definedName>
    <definedName name="옹벽기초두께" localSheetId="18">#REF!</definedName>
    <definedName name="옹벽기초두께">#REF!</definedName>
    <definedName name="옹벽대비일위" localSheetId="12">#REF!</definedName>
    <definedName name="옹벽대비일위" localSheetId="14">#REF!</definedName>
    <definedName name="옹벽대비일위" localSheetId="13">#REF!</definedName>
    <definedName name="옹벽대비일위" localSheetId="19">#REF!</definedName>
    <definedName name="옹벽대비일위">#REF!</definedName>
    <definedName name="옹벽수량집계표" localSheetId="20" hidden="1">{#N/A,#N/A,FALSE,"2~8번"}</definedName>
    <definedName name="옹벽수량집계표" localSheetId="4" hidden="1">{#N/A,#N/A,FALSE,"2~8번"}</definedName>
    <definedName name="옹벽수량집계표" hidden="1">{#N/A,#N/A,FALSE,"2~8번"}</definedName>
    <definedName name="옹벽수량집계표총괄" localSheetId="20" hidden="1">{#N/A,#N/A,FALSE,"혼합골재"}</definedName>
    <definedName name="옹벽수량집계표총괄" localSheetId="4" hidden="1">{#N/A,#N/A,FALSE,"혼합골재"}</definedName>
    <definedName name="옹벽수량집계표총괄" hidden="1">{#N/A,#N/A,FALSE,"혼합골재"}</definedName>
    <definedName name="옹벽지" localSheetId="12" hidden="1">{#N/A,#N/A,FALSE,"혼합골재"}</definedName>
    <definedName name="옹벽지" localSheetId="14" hidden="1">{#N/A,#N/A,FALSE,"혼합골재"}</definedName>
    <definedName name="옹벽지" localSheetId="13" hidden="1">{#N/A,#N/A,FALSE,"혼합골재"}</definedName>
    <definedName name="옹벽지" localSheetId="20" hidden="1">{#N/A,#N/A,FALSE,"혼합골재"}</definedName>
    <definedName name="옹벽지" localSheetId="22" hidden="1">{#N/A,#N/A,FALSE,"혼합골재"}</definedName>
    <definedName name="옹벽지" localSheetId="25" hidden="1">{#N/A,#N/A,FALSE,"혼합골재"}</definedName>
    <definedName name="옹벽지" localSheetId="19" hidden="1">{#N/A,#N/A,FALSE,"혼합골재"}</definedName>
    <definedName name="옹벽지" localSheetId="15" hidden="1">{#N/A,#N/A,FALSE,"혼합골재"}</definedName>
    <definedName name="옹벽지" localSheetId="17" hidden="1">{#N/A,#N/A,FALSE,"혼합골재"}</definedName>
    <definedName name="옹벽지" localSheetId="16" hidden="1">{#N/A,#N/A,FALSE,"혼합골재"}</definedName>
    <definedName name="옹벽지" localSheetId="18" hidden="1">{#N/A,#N/A,FALSE,"혼합골재"}</definedName>
    <definedName name="옹벽지" localSheetId="4" hidden="1">{#N/A,#N/A,FALSE,"혼합골재"}</definedName>
    <definedName name="옹벽지" hidden="1">{#N/A,#N/A,FALSE,"혼합골재"}</definedName>
    <definedName name="옹벽형측구깨기">#REF!</definedName>
    <definedName name="옹부">#REF!</definedName>
    <definedName name="옹블캡">#REF!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이어로프16">#REF!</definedName>
    <definedName name="와이어로프20">#REF!</definedName>
    <definedName name="완도" localSheetId="20" hidden="1">{#N/A,#N/A,FALSE,"포장2"}</definedName>
    <definedName name="완도" localSheetId="4" hidden="1">{#N/A,#N/A,FALSE,"포장2"}</definedName>
    <definedName name="완도" hidden="1">{#N/A,#N/A,FALSE,"포장2"}</definedName>
    <definedName name="왕벚나무" localSheetId="12">#REF!</definedName>
    <definedName name="왕벚나무" localSheetId="14">#REF!</definedName>
    <definedName name="왕벚나무" localSheetId="13">#REF!</definedName>
    <definedName name="왕벚나무" localSheetId="19">#REF!</definedName>
    <definedName name="왕벚나무" localSheetId="15">#REF!</definedName>
    <definedName name="왕벚나무" localSheetId="17">#REF!</definedName>
    <definedName name="왕벚나무" localSheetId="16">#REF!</definedName>
    <definedName name="왕벚나무" localSheetId="18">#REF!</definedName>
    <definedName name="왕벚나무">#REF!</definedName>
    <definedName name="왕벚나무H4.5" localSheetId="12">#REF!</definedName>
    <definedName name="왕벚나무H4.5" localSheetId="14">#REF!</definedName>
    <definedName name="왕벚나무H4.5" localSheetId="13">#REF!</definedName>
    <definedName name="왕벚나무H4.5" localSheetId="19">#REF!</definedName>
    <definedName name="왕벚나무H4.5" localSheetId="15">#REF!</definedName>
    <definedName name="왕벚나무H4.5" localSheetId="17">#REF!</definedName>
    <definedName name="왕벚나무H4.5" localSheetId="16">#REF!</definedName>
    <definedName name="왕벚나무H4.5" localSheetId="18">#REF!</definedName>
    <definedName name="왕벚나무H4.5">#REF!</definedName>
    <definedName name="왜" localSheetId="20" hidden="1">{#N/A,#N/A,FALSE,"현장 NCR 분석";#N/A,#N/A,FALSE,"현장품질감사";#N/A,#N/A,FALSE,"현장품질감사"}</definedName>
    <definedName name="왜" localSheetId="4" hidden="1">{#N/A,#N/A,FALSE,"현장 NCR 분석";#N/A,#N/A,FALSE,"현장품질감사";#N/A,#N/A,FALSE,"현장품질감사"}</definedName>
    <definedName name="왜" hidden="1">{#N/A,#N/A,FALSE,"현장 NCR 분석";#N/A,#N/A,FALSE,"현장품질감사";#N/A,#N/A,FALSE,"현장품질감사"}</definedName>
    <definedName name="왜성도라지" localSheetId="12">#REF!</definedName>
    <definedName name="왜성도라지" localSheetId="14">#REF!</definedName>
    <definedName name="왜성도라지" localSheetId="13">#REF!</definedName>
    <definedName name="왜성도라지" localSheetId="19">#REF!</definedName>
    <definedName name="왜성도라지" localSheetId="15">#REF!</definedName>
    <definedName name="왜성도라지" localSheetId="17">#REF!</definedName>
    <definedName name="왜성도라지" localSheetId="16">#REF!</definedName>
    <definedName name="왜성도라지" localSheetId="18">#REF!</definedName>
    <definedName name="왜성도라지">#REF!</definedName>
    <definedName name="외관디자인" localSheetId="20" hidden="1">{#N/A,#N/A,FALSE,"현장 NCR 분석";#N/A,#N/A,FALSE,"현장품질감사";#N/A,#N/A,FALSE,"현장품질감사"}</definedName>
    <definedName name="외관디자인" localSheetId="4" hidden="1">{#N/A,#N/A,FALSE,"현장 NCR 분석";#N/A,#N/A,FALSE,"현장품질감사";#N/A,#N/A,FALSE,"현장품질감사"}</definedName>
    <definedName name="외관디자인" hidden="1">{#N/A,#N/A,FALSE,"현장 NCR 분석";#N/A,#N/A,FALSE,"현장품질감사";#N/A,#N/A,FALSE,"현장품질감사"}</definedName>
    <definedName name="외업구조LOAD" localSheetId="20" hidden="1">{#N/A,#N/A,TRUE,"LOADCOVE";#N/A,#N/A,TRUE,"PAGE001";#N/A,#N/A,TRUE,"PAGE002";#N/A,#N/A,TRUE,"PAGE003";#N/A,#N/A,TRUE,"PAGE004";#N/A,#N/A,TRUE,"PAGE005";#N/A,#N/A,TRUE,"PAGE006";#N/A,#N/A,TRUE,"PAGE007";#N/A,#N/A,TRUE,"PAGE008";#N/A,#N/A,TRUE,"PAGE009";#N/A,#N/A,TRUE,"PAGE010";#N/A,#N/A,TRUE,"PAGE011";#N/A,#N/A,TRUE,"PAGE012";#N/A,#N/A,TRUE,"PAGE013"}</definedName>
    <definedName name="외업구조LOAD" localSheetId="4" hidden="1">{#N/A,#N/A,TRUE,"LOADCOVE";#N/A,#N/A,TRUE,"PAGE001";#N/A,#N/A,TRUE,"PAGE002";#N/A,#N/A,TRUE,"PAGE003";#N/A,#N/A,TRUE,"PAGE004";#N/A,#N/A,TRUE,"PAGE005";#N/A,#N/A,TRUE,"PAGE006";#N/A,#N/A,TRUE,"PAGE007";#N/A,#N/A,TRUE,"PAGE008";#N/A,#N/A,TRUE,"PAGE009";#N/A,#N/A,TRUE,"PAGE010";#N/A,#N/A,TRUE,"PAGE011";#N/A,#N/A,TRUE,"PAGE012";#N/A,#N/A,TRUE,"PAGE013"}</definedName>
    <definedName name="외업구조LOAD" hidden="1">{#N/A,#N/A,TRUE,"LOADCOVE";#N/A,#N/A,TRUE,"PAGE001";#N/A,#N/A,TRUE,"PAGE002";#N/A,#N/A,TRUE,"PAGE003";#N/A,#N/A,TRUE,"PAGE004";#N/A,#N/A,TRUE,"PAGE005";#N/A,#N/A,TRUE,"PAGE006";#N/A,#N/A,TRUE,"PAGE007";#N/A,#N/A,TRUE,"PAGE008";#N/A,#N/A,TRUE,"PAGE009";#N/A,#N/A,TRUE,"PAGE010";#N/A,#N/A,TRUE,"PAGE011";#N/A,#N/A,TRUE,"PAGE012";#N/A,#N/A,TRUE,"PAGE013"}</definedName>
    <definedName name="요동1호" localSheetId="12">#REF!</definedName>
    <definedName name="요동1호" localSheetId="14">#REF!</definedName>
    <definedName name="요동1호" localSheetId="13">#REF!</definedName>
    <definedName name="요동1호" localSheetId="19">#REF!</definedName>
    <definedName name="요동1호" localSheetId="15">#REF!</definedName>
    <definedName name="요동1호" localSheetId="17">#REF!</definedName>
    <definedName name="요동1호" localSheetId="16">#REF!</definedName>
    <definedName name="요동1호" localSheetId="18">#REF!</definedName>
    <definedName name="요동1호">#REF!</definedName>
    <definedName name="요동2호" localSheetId="12">#REF!</definedName>
    <definedName name="요동2호" localSheetId="14">#REF!</definedName>
    <definedName name="요동2호" localSheetId="13">#REF!</definedName>
    <definedName name="요동2호" localSheetId="19">#REF!</definedName>
    <definedName name="요동2호" localSheetId="15">#REF!</definedName>
    <definedName name="요동2호" localSheetId="17">#REF!</definedName>
    <definedName name="요동2호" localSheetId="16">#REF!</definedName>
    <definedName name="요동2호" localSheetId="18">#REF!</definedName>
    <definedName name="요동2호">#REF!</definedName>
    <definedName name="요수간선총괄표" localSheetId="12" hidden="1">{"'Sheet1'!$A$4","'Sheet1'!$A$9:$G$28"}</definedName>
    <definedName name="요수간선총괄표" localSheetId="14" hidden="1">{"'Sheet1'!$A$4","'Sheet1'!$A$9:$G$28"}</definedName>
    <definedName name="요수간선총괄표" localSheetId="13" hidden="1">{"'Sheet1'!$A$4","'Sheet1'!$A$9:$G$28"}</definedName>
    <definedName name="요수간선총괄표" localSheetId="20" hidden="1">{"'Sheet1'!$A$4","'Sheet1'!$A$9:$G$28"}</definedName>
    <definedName name="요수간선총괄표" localSheetId="22" hidden="1">{"'Sheet1'!$A$4","'Sheet1'!$A$9:$G$28"}</definedName>
    <definedName name="요수간선총괄표" localSheetId="25" hidden="1">{"'Sheet1'!$A$4","'Sheet1'!$A$9:$G$28"}</definedName>
    <definedName name="요수간선총괄표" localSheetId="19" hidden="1">{"'Sheet1'!$A$4","'Sheet1'!$A$9:$G$28"}</definedName>
    <definedName name="요수간선총괄표" localSheetId="15" hidden="1">{"'Sheet1'!$A$4","'Sheet1'!$A$9:$G$28"}</definedName>
    <definedName name="요수간선총괄표" localSheetId="17" hidden="1">{"'Sheet1'!$A$4","'Sheet1'!$A$9:$G$28"}</definedName>
    <definedName name="요수간선총괄표" localSheetId="16" hidden="1">{"'Sheet1'!$A$4","'Sheet1'!$A$9:$G$28"}</definedName>
    <definedName name="요수간선총괄표" localSheetId="18" hidden="1">{"'Sheet1'!$A$4","'Sheet1'!$A$9:$G$28"}</definedName>
    <definedName name="요수간선총괄표" localSheetId="4" hidden="1">{"'Sheet1'!$A$4","'Sheet1'!$A$9:$G$28"}</definedName>
    <definedName name="요수간선총괄표" hidden="1">{"'Sheet1'!$A$4","'Sheet1'!$A$9:$G$28"}</definedName>
    <definedName name="요율">#REF!</definedName>
    <definedName name="용량">#REF!</definedName>
    <definedName name="용수간선공사비" localSheetId="12" hidden="1">{"'Sheet1'!$A$4","'Sheet1'!$A$9:$G$28"}</definedName>
    <definedName name="용수간선공사비" localSheetId="14" hidden="1">{"'Sheet1'!$A$4","'Sheet1'!$A$9:$G$28"}</definedName>
    <definedName name="용수간선공사비" localSheetId="13" hidden="1">{"'Sheet1'!$A$4","'Sheet1'!$A$9:$G$28"}</definedName>
    <definedName name="용수간선공사비" localSheetId="20" hidden="1">{"'Sheet1'!$A$4","'Sheet1'!$A$9:$G$28"}</definedName>
    <definedName name="용수간선공사비" localSheetId="22" hidden="1">{"'Sheet1'!$A$4","'Sheet1'!$A$9:$G$28"}</definedName>
    <definedName name="용수간선공사비" localSheetId="25" hidden="1">{"'Sheet1'!$A$4","'Sheet1'!$A$9:$G$28"}</definedName>
    <definedName name="용수간선공사비" localSheetId="19" hidden="1">{"'Sheet1'!$A$4","'Sheet1'!$A$9:$G$28"}</definedName>
    <definedName name="용수간선공사비" localSheetId="15" hidden="1">{"'Sheet1'!$A$4","'Sheet1'!$A$9:$G$28"}</definedName>
    <definedName name="용수간선공사비" localSheetId="17" hidden="1">{"'Sheet1'!$A$4","'Sheet1'!$A$9:$G$28"}</definedName>
    <definedName name="용수간선공사비" localSheetId="16" hidden="1">{"'Sheet1'!$A$4","'Sheet1'!$A$9:$G$28"}</definedName>
    <definedName name="용수간선공사비" localSheetId="18" hidden="1">{"'Sheet1'!$A$4","'Sheet1'!$A$9:$G$28"}</definedName>
    <definedName name="용수간선공사비" localSheetId="4" hidden="1">{"'Sheet1'!$A$4","'Sheet1'!$A$9:$G$28"}</definedName>
    <definedName name="용수간선공사비" hidden="1">{"'Sheet1'!$A$4","'Sheet1'!$A$9:$G$28"}</definedName>
    <definedName name="용수로" localSheetId="12" hidden="1">{"'산출근거'!$B$4:$D$8"}</definedName>
    <definedName name="용수로" localSheetId="14" hidden="1">{"'산출근거'!$B$4:$D$8"}</definedName>
    <definedName name="용수로" localSheetId="13" hidden="1">{"'산출근거'!$B$4:$D$8"}</definedName>
    <definedName name="용수로" localSheetId="20" hidden="1">{"'산출근거'!$B$4:$D$8"}</definedName>
    <definedName name="용수로" localSheetId="22" hidden="1">{"'산출근거'!$B$4:$D$8"}</definedName>
    <definedName name="용수로" localSheetId="25" hidden="1">{"'산출근거'!$B$4:$D$8"}</definedName>
    <definedName name="용수로" localSheetId="19" hidden="1">{"'산출근거'!$B$4:$D$8"}</definedName>
    <definedName name="용수로" localSheetId="15" hidden="1">{"'산출근거'!$B$4:$D$8"}</definedName>
    <definedName name="용수로" localSheetId="17" hidden="1">{"'산출근거'!$B$4:$D$8"}</definedName>
    <definedName name="용수로" localSheetId="16" hidden="1">{"'산출근거'!$B$4:$D$8"}</definedName>
    <definedName name="용수로" localSheetId="18" hidden="1">{"'산출근거'!$B$4:$D$8"}</definedName>
    <definedName name="용수로" localSheetId="4" hidden="1">{"'산출근거'!$B$4:$D$8"}</definedName>
    <definedName name="용수로" hidden="1">{"'산출근거'!$B$4:$D$8"}</definedName>
    <definedName name="용수로재료집계" localSheetId="12" hidden="1">{"'Sheet1'!$A$4","'Sheet1'!$A$9:$G$28"}</definedName>
    <definedName name="용수로재료집계" localSheetId="14" hidden="1">{"'Sheet1'!$A$4","'Sheet1'!$A$9:$G$28"}</definedName>
    <definedName name="용수로재료집계" localSheetId="13" hidden="1">{"'Sheet1'!$A$4","'Sheet1'!$A$9:$G$28"}</definedName>
    <definedName name="용수로재료집계" localSheetId="20" hidden="1">{"'Sheet1'!$A$4","'Sheet1'!$A$9:$G$28"}</definedName>
    <definedName name="용수로재료집계" localSheetId="22" hidden="1">{"'Sheet1'!$A$4","'Sheet1'!$A$9:$G$28"}</definedName>
    <definedName name="용수로재료집계" localSheetId="25" hidden="1">{"'Sheet1'!$A$4","'Sheet1'!$A$9:$G$28"}</definedName>
    <definedName name="용수로재료집계" localSheetId="19" hidden="1">{"'Sheet1'!$A$4","'Sheet1'!$A$9:$G$28"}</definedName>
    <definedName name="용수로재료집계" localSheetId="15" hidden="1">{"'Sheet1'!$A$4","'Sheet1'!$A$9:$G$28"}</definedName>
    <definedName name="용수로재료집계" localSheetId="17" hidden="1">{"'Sheet1'!$A$4","'Sheet1'!$A$9:$G$28"}</definedName>
    <definedName name="용수로재료집계" localSheetId="16" hidden="1">{"'Sheet1'!$A$4","'Sheet1'!$A$9:$G$28"}</definedName>
    <definedName name="용수로재료집계" localSheetId="18" hidden="1">{"'Sheet1'!$A$4","'Sheet1'!$A$9:$G$28"}</definedName>
    <definedName name="용수로재료집계" localSheetId="4" hidden="1">{"'Sheet1'!$A$4","'Sheet1'!$A$9:$G$28"}</definedName>
    <definedName name="용수로재료집계" hidden="1">{"'Sheet1'!$A$4","'Sheet1'!$A$9:$G$28"}</definedName>
    <definedName name="용용" localSheetId="20" hidden="1">{#N/A,#N/A,FALSE,"포장2"}</definedName>
    <definedName name="용용" localSheetId="4" hidden="1">{#N/A,#N/A,FALSE,"포장2"}</definedName>
    <definedName name="용용" hidden="1">{#N/A,#N/A,FALSE,"포장2"}</definedName>
    <definedName name="용접공" localSheetId="12">#REF!</definedName>
    <definedName name="용접공" localSheetId="14">#REF!</definedName>
    <definedName name="용접공" localSheetId="13">#REF!</definedName>
    <definedName name="용접공" localSheetId="19">#REF!</definedName>
    <definedName name="용접공" localSheetId="15">#REF!</definedName>
    <definedName name="용접공" localSheetId="17">#REF!</definedName>
    <definedName name="용접공" localSheetId="16">#REF!</definedName>
    <definedName name="용접공" localSheetId="18">#REF!</definedName>
    <definedName name="용접공">#REF!</definedName>
    <definedName name="용접공_일반001" localSheetId="12">#REF!</definedName>
    <definedName name="용접공_일반001" localSheetId="14">#REF!</definedName>
    <definedName name="용접공_일반001" localSheetId="13">#REF!</definedName>
    <definedName name="용접공_일반001" localSheetId="19">#REF!</definedName>
    <definedName name="용접공_일반001" localSheetId="15">#REF!</definedName>
    <definedName name="용접공_일반001" localSheetId="17">#REF!</definedName>
    <definedName name="용접공_일반001" localSheetId="16">#REF!</definedName>
    <definedName name="용접공_일반001" localSheetId="18">#REF!</definedName>
    <definedName name="용접공_일반001">#REF!</definedName>
    <definedName name="용접공_일반002" localSheetId="12">#REF!</definedName>
    <definedName name="용접공_일반002" localSheetId="14">#REF!</definedName>
    <definedName name="용접공_일반002" localSheetId="13">#REF!</definedName>
    <definedName name="용접공_일반002" localSheetId="19">#REF!</definedName>
    <definedName name="용접공_일반002" localSheetId="15">#REF!</definedName>
    <definedName name="용접공_일반002" localSheetId="17">#REF!</definedName>
    <definedName name="용접공_일반002" localSheetId="16">#REF!</definedName>
    <definedName name="용접공_일반002" localSheetId="18">#REF!</definedName>
    <definedName name="용접공_일반002">#REF!</definedName>
    <definedName name="용접공_일반011">#REF!</definedName>
    <definedName name="용접공_일반982">#REF!</definedName>
    <definedName name="용접공_일반991">#REF!</definedName>
    <definedName name="용접공_일반992">#REF!</definedName>
    <definedName name="용접공_철도001">#REF!</definedName>
    <definedName name="용접공_철도002">#REF!</definedName>
    <definedName name="용접공_철도011">#REF!</definedName>
    <definedName name="용접공_철도982">#REF!</definedName>
    <definedName name="용접공_철도991">#REF!</definedName>
    <definedName name="용접공_철도992">#REF!</definedName>
    <definedName name="용접노">#REF!</definedName>
    <definedName name="용접봉">#REF!</definedName>
    <definedName name="용접봉산출1" hidden="1">#REF!</definedName>
    <definedName name="용접식_이음">#REF!</definedName>
    <definedName name="용접재">#REF!</definedName>
    <definedName name="우강공감율">#REF!</definedName>
    <definedName name="우강기본율">#REF!</definedName>
    <definedName name="우강사업율">#REF!</definedName>
    <definedName name="우강세부율">#REF!</definedName>
    <definedName name="우리는" localSheetId="20" hidden="1">{#N/A,#N/A,FALSE,"현장 NCR 분석";#N/A,#N/A,FALSE,"현장품질감사";#N/A,#N/A,FALSE,"현장품질감사"}</definedName>
    <definedName name="우리는" localSheetId="4" hidden="1">{#N/A,#N/A,FALSE,"현장 NCR 분석";#N/A,#N/A,FALSE,"현장품질감사";#N/A,#N/A,FALSE,"현장품질감사"}</definedName>
    <definedName name="우리는" hidden="1">{#N/A,#N/A,FALSE,"현장 NCR 분석";#N/A,#N/A,FALSE,"현장품질감사";#N/A,#N/A,FALSE,"현장품질감사"}</definedName>
    <definedName name="우물통_굴착토사" localSheetId="12">#REF!</definedName>
    <definedName name="우물통_굴착토사" localSheetId="14">#REF!</definedName>
    <definedName name="우물통_굴착토사" localSheetId="13">#REF!</definedName>
    <definedName name="우물통_굴착토사" localSheetId="19">#REF!</definedName>
    <definedName name="우물통_굴착토사" localSheetId="15">#REF!</definedName>
    <definedName name="우물통_굴착토사" localSheetId="17">#REF!</definedName>
    <definedName name="우물통_굴착토사" localSheetId="16">#REF!</definedName>
    <definedName name="우물통_굴착토사" localSheetId="18">#REF!</definedName>
    <definedName name="우물통_굴착토사">#REF!</definedName>
    <definedName name="우물통굴착_리핑암" localSheetId="12">#REF!</definedName>
    <definedName name="우물통굴착_리핑암" localSheetId="14">#REF!</definedName>
    <definedName name="우물통굴착_리핑암" localSheetId="13">#REF!</definedName>
    <definedName name="우물통굴착_리핑암" localSheetId="19">#REF!</definedName>
    <definedName name="우물통굴착_리핑암" localSheetId="15">#REF!</definedName>
    <definedName name="우물통굴착_리핑암" localSheetId="17">#REF!</definedName>
    <definedName name="우물통굴착_리핑암" localSheetId="16">#REF!</definedName>
    <definedName name="우물통굴착_리핑암" localSheetId="18">#REF!</definedName>
    <definedName name="우물통굴착_리핑암">#REF!</definedName>
    <definedName name="우물통굴착_발파암" localSheetId="12">#REF!</definedName>
    <definedName name="우물통굴착_발파암" localSheetId="14">#REF!</definedName>
    <definedName name="우물통굴착_발파암" localSheetId="13">#REF!</definedName>
    <definedName name="우물통굴착_발파암" localSheetId="19">#REF!</definedName>
    <definedName name="우물통굴착_발파암" localSheetId="15">#REF!</definedName>
    <definedName name="우물통굴착_발파암" localSheetId="17">#REF!</definedName>
    <definedName name="우물통굴착_발파암" localSheetId="16">#REF!</definedName>
    <definedName name="우물통굴착_발파암" localSheetId="18">#REF!</definedName>
    <definedName name="우물통굴착_발파암">#REF!</definedName>
    <definedName name="우배수공" localSheetId="20" hidden="1">{#N/A,#N/A,FALSE,"전력간선"}</definedName>
    <definedName name="우배수공" localSheetId="4" hidden="1">{#N/A,#N/A,FALSE,"전력간선"}</definedName>
    <definedName name="우배수공" hidden="1">{#N/A,#N/A,FALSE,"전력간선"}</definedName>
    <definedName name="우산" localSheetId="12">#REF!</definedName>
    <definedName name="우산" localSheetId="14">#REF!</definedName>
    <definedName name="우산" localSheetId="13">#REF!</definedName>
    <definedName name="우산" localSheetId="19">#REF!</definedName>
    <definedName name="우산" localSheetId="15">#REF!</definedName>
    <definedName name="우산" localSheetId="17">#REF!</definedName>
    <definedName name="우산" localSheetId="16">#REF!</definedName>
    <definedName name="우산" localSheetId="18">#REF!</definedName>
    <definedName name="우산">#REF!</definedName>
    <definedName name="우수받이산근" localSheetId="20" hidden="1">{#N/A,#N/A,FALSE,"부대2"}</definedName>
    <definedName name="우수받이산근" localSheetId="4" hidden="1">{#N/A,#N/A,FALSE,"부대2"}</definedName>
    <definedName name="우수받이산근" hidden="1">{#N/A,#N/A,FALSE,"부대2"}</definedName>
    <definedName name="우안" localSheetId="12" hidden="1">{"'Sheet1'!$A$4","'Sheet1'!$A$9:$G$28"}</definedName>
    <definedName name="우안" localSheetId="14" hidden="1">{"'Sheet1'!$A$4","'Sheet1'!$A$9:$G$28"}</definedName>
    <definedName name="우안" localSheetId="13" hidden="1">{"'Sheet1'!$A$4","'Sheet1'!$A$9:$G$28"}</definedName>
    <definedName name="우안" localSheetId="20" hidden="1">{"'Sheet1'!$A$4","'Sheet1'!$A$9:$G$28"}</definedName>
    <definedName name="우안" localSheetId="22" hidden="1">{"'Sheet1'!$A$4","'Sheet1'!$A$9:$G$28"}</definedName>
    <definedName name="우안" localSheetId="25" hidden="1">{"'Sheet1'!$A$4","'Sheet1'!$A$9:$G$28"}</definedName>
    <definedName name="우안" localSheetId="19" hidden="1">{"'Sheet1'!$A$4","'Sheet1'!$A$9:$G$28"}</definedName>
    <definedName name="우안" localSheetId="15" hidden="1">{"'Sheet1'!$A$4","'Sheet1'!$A$9:$G$28"}</definedName>
    <definedName name="우안" localSheetId="17" hidden="1">{"'Sheet1'!$A$4","'Sheet1'!$A$9:$G$28"}</definedName>
    <definedName name="우안" localSheetId="16" hidden="1">{"'Sheet1'!$A$4","'Sheet1'!$A$9:$G$28"}</definedName>
    <definedName name="우안" localSheetId="18" hidden="1">{"'Sheet1'!$A$4","'Sheet1'!$A$9:$G$28"}</definedName>
    <definedName name="우안" localSheetId="4" hidden="1">{"'Sheet1'!$A$4","'Sheet1'!$A$9:$G$28"}</definedName>
    <definedName name="우안" hidden="1">{"'Sheet1'!$A$4","'Sheet1'!$A$9:$G$28"}</definedName>
    <definedName name="운반량집계표" localSheetId="20" hidden="1">{#N/A,#N/A,FALSE,"전력간선"}</definedName>
    <definedName name="운반량집계표" localSheetId="4" hidden="1">{#N/A,#N/A,FALSE,"전력간선"}</definedName>
    <definedName name="운반량집계표" hidden="1">{#N/A,#N/A,FALSE,"전력간선"}</definedName>
    <definedName name="운반비" localSheetId="12">#REF!</definedName>
    <definedName name="운반비" localSheetId="14">#REF!</definedName>
    <definedName name="운반비" localSheetId="13">#REF!</definedName>
    <definedName name="운반비" localSheetId="19">#REF!</definedName>
    <definedName name="운반비" localSheetId="15">#REF!</definedName>
    <definedName name="운반비" localSheetId="17">#REF!</definedName>
    <definedName name="운반비" localSheetId="16">#REF!</definedName>
    <definedName name="운반비" localSheetId="18">#REF!</definedName>
    <definedName name="운반비">#REF!</definedName>
    <definedName name="운반비2"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운반비2"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운반비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운반산출" localSheetId="12">#REF!</definedName>
    <definedName name="운반산출" localSheetId="14">#REF!</definedName>
    <definedName name="운반산출" localSheetId="13">#REF!</definedName>
    <definedName name="운반산출" localSheetId="19">#REF!</definedName>
    <definedName name="운반산출" localSheetId="15">#REF!</definedName>
    <definedName name="운반산출" localSheetId="17">#REF!</definedName>
    <definedName name="운반산출" localSheetId="16">#REF!</definedName>
    <definedName name="운반산출" localSheetId="18">#REF!</definedName>
    <definedName name="운반산출">#REF!</definedName>
    <definedName name="운반중량1" hidden="1">#REF!</definedName>
    <definedName name="운반집계" localSheetId="20" hidden="1">{#N/A,#N/A,FALSE,"전력간선"}</definedName>
    <definedName name="운반집계" localSheetId="4" hidden="1">{#N/A,#N/A,FALSE,"전력간선"}</definedName>
    <definedName name="운반집계" hidden="1">{#N/A,#N/A,FALSE,"전력간선"}</definedName>
    <definedName name="운반집계표" localSheetId="20" hidden="1">{#N/A,#N/A,FALSE,"전력간선"}</definedName>
    <definedName name="운반집계표" localSheetId="4" hidden="1">{#N/A,#N/A,FALSE,"전력간선"}</definedName>
    <definedName name="운반집계표" hidden="1">{#N/A,#N/A,FALSE,"전력간선"}</definedName>
    <definedName name="운암" localSheetId="12">#REF!</definedName>
    <definedName name="운암" localSheetId="14">#REF!</definedName>
    <definedName name="운암" localSheetId="13">#REF!</definedName>
    <definedName name="운암" localSheetId="19">#REF!</definedName>
    <definedName name="운암" localSheetId="15">#REF!</definedName>
    <definedName name="운암" localSheetId="17">#REF!</definedName>
    <definedName name="운암" localSheetId="16">#REF!</definedName>
    <definedName name="운암" localSheetId="18">#REF!</definedName>
    <definedName name="운암">#REF!</definedName>
    <definedName name="운전사_기계" localSheetId="12">#REF!</definedName>
    <definedName name="운전사_기계" localSheetId="14">#REF!</definedName>
    <definedName name="운전사_기계" localSheetId="13">#REF!</definedName>
    <definedName name="운전사_기계" localSheetId="19">#REF!</definedName>
    <definedName name="운전사_기계" localSheetId="15">#REF!</definedName>
    <definedName name="운전사_기계" localSheetId="17">#REF!</definedName>
    <definedName name="운전사_기계" localSheetId="16">#REF!</definedName>
    <definedName name="운전사_기계" localSheetId="18">#REF!</definedName>
    <definedName name="운전사_기계">#REF!</definedName>
    <definedName name="운전사_기계001" localSheetId="12">#REF!</definedName>
    <definedName name="운전사_기계001" localSheetId="14">#REF!</definedName>
    <definedName name="운전사_기계001" localSheetId="13">#REF!</definedName>
    <definedName name="운전사_기계001" localSheetId="19">#REF!</definedName>
    <definedName name="운전사_기계001" localSheetId="15">#REF!</definedName>
    <definedName name="운전사_기계001" localSheetId="17">#REF!</definedName>
    <definedName name="운전사_기계001" localSheetId="16">#REF!</definedName>
    <definedName name="운전사_기계001" localSheetId="18">#REF!</definedName>
    <definedName name="운전사_기계001">#REF!</definedName>
    <definedName name="운전사_기계002">#REF!</definedName>
    <definedName name="운전사_기계011">#REF!</definedName>
    <definedName name="운전사_기계982">#REF!</definedName>
    <definedName name="운전사_기계991">#REF!</definedName>
    <definedName name="운전사_기계992">#REF!</definedName>
    <definedName name="운전사_운반차">#REF!</definedName>
    <definedName name="운전사_운반차001">#REF!</definedName>
    <definedName name="운전사_운반차002">#REF!</definedName>
    <definedName name="운전사_운반차011">#REF!</definedName>
    <definedName name="운전사_운반차982">#REF!</definedName>
    <definedName name="운전사_운반차991">#REF!</definedName>
    <definedName name="운전사_운반차992">#REF!</definedName>
    <definedName name="운전사기계">#REF!</definedName>
    <definedName name="운전사운반">#REF!</definedName>
    <definedName name="운전사운반차">#REF!</definedName>
    <definedName name="운전운반차">#REF!</definedName>
    <definedName name="운호1호">#REF!</definedName>
    <definedName name="운호2호">#REF!</definedName>
    <definedName name="운호3호">#REF!</definedName>
    <definedName name="웃ㅇ국ㅇ" localSheetId="12" hidden="1">{#N/A,#N/A,FALSE,"혼합골재"}</definedName>
    <definedName name="웃ㅇ국ㅇ" localSheetId="14" hidden="1">{#N/A,#N/A,FALSE,"혼합골재"}</definedName>
    <definedName name="웃ㅇ국ㅇ" localSheetId="13" hidden="1">{#N/A,#N/A,FALSE,"혼합골재"}</definedName>
    <definedName name="웃ㅇ국ㅇ" localSheetId="20" hidden="1">{#N/A,#N/A,FALSE,"혼합골재"}</definedName>
    <definedName name="웃ㅇ국ㅇ" localSheetId="22" hidden="1">{#N/A,#N/A,FALSE,"혼합골재"}</definedName>
    <definedName name="웃ㅇ국ㅇ" localSheetId="25" hidden="1">{#N/A,#N/A,FALSE,"혼합골재"}</definedName>
    <definedName name="웃ㅇ국ㅇ" localSheetId="19" hidden="1">{#N/A,#N/A,FALSE,"혼합골재"}</definedName>
    <definedName name="웃ㅇ국ㅇ" localSheetId="15" hidden="1">{#N/A,#N/A,FALSE,"혼합골재"}</definedName>
    <definedName name="웃ㅇ국ㅇ" localSheetId="17" hidden="1">{#N/A,#N/A,FALSE,"혼합골재"}</definedName>
    <definedName name="웃ㅇ국ㅇ" localSheetId="16" hidden="1">{#N/A,#N/A,FALSE,"혼합골재"}</definedName>
    <definedName name="웃ㅇ국ㅇ" localSheetId="18" hidden="1">{#N/A,#N/A,FALSE,"혼합골재"}</definedName>
    <definedName name="웃ㅇ국ㅇ" localSheetId="4" hidden="1">{#N/A,#N/A,FALSE,"혼합골재"}</definedName>
    <definedName name="웃ㅇ국ㅇ" hidden="1">{#N/A,#N/A,FALSE,"혼합골재"}</definedName>
    <definedName name="원" localSheetId="12">#REF!</definedName>
    <definedName name="원" localSheetId="14">#REF!</definedName>
    <definedName name="원" localSheetId="13">#REF!</definedName>
    <definedName name="원" localSheetId="19">#REF!</definedName>
    <definedName name="원">'[68]1'!$A$1:$O$51</definedName>
    <definedName name="원_가_계_산_서" localSheetId="12">#REF!</definedName>
    <definedName name="원_가_계_산_서" localSheetId="14">#REF!</definedName>
    <definedName name="원_가_계_산_서" localSheetId="13">#REF!</definedName>
    <definedName name="원_가_계_산_서" localSheetId="20">#REF!</definedName>
    <definedName name="원_가_계_산_서" localSheetId="19">#REF!</definedName>
    <definedName name="원_가_계_산_서" localSheetId="15">#REF!</definedName>
    <definedName name="원_가_계_산_서" localSheetId="17">#REF!</definedName>
    <definedName name="원_가_계_산_서" localSheetId="16">#REF!</definedName>
    <definedName name="원_가_계_산_서" localSheetId="18">#REF!</definedName>
    <definedName name="원_가_계_산_서">#REF!</definedName>
    <definedName name="원1234" localSheetId="20">#REF!</definedName>
    <definedName name="원1234" localSheetId="15">#REF!</definedName>
    <definedName name="원1234" localSheetId="17">#REF!</definedName>
    <definedName name="원1234" localSheetId="16">#REF!</definedName>
    <definedName name="원1234" localSheetId="18">#REF!</definedName>
    <definedName name="원1234">#REF!</definedName>
    <definedName name="원가1" localSheetId="20" hidden="1">{#N/A,#N/A,FALSE,"현장 NCR 분석";#N/A,#N/A,FALSE,"현장품질감사";#N/A,#N/A,FALSE,"현장품질감사"}</definedName>
    <definedName name="원가1" localSheetId="4" hidden="1">{#N/A,#N/A,FALSE,"현장 NCR 분석";#N/A,#N/A,FALSE,"현장품질감사";#N/A,#N/A,FALSE,"현장품질감사"}</definedName>
    <definedName name="원가1" hidden="1">{#N/A,#N/A,FALSE,"현장 NCR 분석";#N/A,#N/A,FALSE,"현장품질감사";#N/A,#N/A,FALSE,"현장품질감사"}</definedName>
    <definedName name="원가2안" localSheetId="20" hidden="1">{#N/A,#N/A,FALSE,"운반시간"}</definedName>
    <definedName name="원가2안" localSheetId="4" hidden="1">{#N/A,#N/A,FALSE,"운반시간"}</definedName>
    <definedName name="원가2안" hidden="1">{#N/A,#N/A,FALSE,"운반시간"}</definedName>
    <definedName name="원가계산" localSheetId="12">{#N/A,#N/A,FALSE,"포장단가"}</definedName>
    <definedName name="원가계산" localSheetId="14">{#N/A,#N/A,FALSE,"포장단가"}</definedName>
    <definedName name="원가계산" localSheetId="13">{#N/A,#N/A,FALSE,"포장단가"}</definedName>
    <definedName name="원가계산" localSheetId="20">{#N/A,#N/A,FALSE,"포장단가"}</definedName>
    <definedName name="원가계산" localSheetId="22">{#N/A,#N/A,FALSE,"포장단가"}</definedName>
    <definedName name="원가계산" localSheetId="19">{#N/A,#N/A,FALSE,"포장단가"}</definedName>
    <definedName name="원가계산" localSheetId="15">{#N/A,#N/A,FALSE,"포장단가"}</definedName>
    <definedName name="원가계산" localSheetId="17">{#N/A,#N/A,FALSE,"포장단가"}</definedName>
    <definedName name="원가계산" localSheetId="16">{#N/A,#N/A,FALSE,"포장단가"}</definedName>
    <definedName name="원가계산" localSheetId="18">{#N/A,#N/A,FALSE,"포장단가"}</definedName>
    <definedName name="원가계산" localSheetId="4">{#N/A,#N/A,FALSE,"포장단가"}</definedName>
    <definedName name="원가계산">{#N/A,#N/A,FALSE,"포장단가"}</definedName>
    <definedName name="원가계산1" localSheetId="20" hidden="1">{#N/A,#N/A,FALSE,"단가표지"}</definedName>
    <definedName name="원가계산1" localSheetId="4" hidden="1">{#N/A,#N/A,FALSE,"단가표지"}</definedName>
    <definedName name="원가계산1" hidden="1">{#N/A,#N/A,FALSE,"단가표지"}</definedName>
    <definedName name="원가계산서">#REF!</definedName>
    <definedName name="원가절감" localSheetId="20" hidden="1">{#N/A,#N/A,FALSE,"현장 NCR 분석";#N/A,#N/A,FALSE,"현장품질감사";#N/A,#N/A,FALSE,"현장품질감사"}</definedName>
    <definedName name="원가절감" localSheetId="4" hidden="1">{#N/A,#N/A,FALSE,"현장 NCR 분석";#N/A,#N/A,FALSE,"현장품질감사";#N/A,#N/A,FALSE,"현장품질감사"}</definedName>
    <definedName name="원가절감" hidden="1">{#N/A,#N/A,FALSE,"현장 NCR 분석";#N/A,#N/A,FALSE,"현장품질감사";#N/A,#N/A,FALSE,"현장품질감사"}</definedName>
    <definedName name="원거푸집2회" localSheetId="12">#REF!</definedName>
    <definedName name="원거푸집2회" localSheetId="14">#REF!</definedName>
    <definedName name="원거푸집2회" localSheetId="13">#REF!</definedName>
    <definedName name="원거푸집2회" localSheetId="19">#REF!</definedName>
    <definedName name="원거푸집2회" localSheetId="15">#REF!</definedName>
    <definedName name="원거푸집2회" localSheetId="17">#REF!</definedName>
    <definedName name="원거푸집2회" localSheetId="16">#REF!</definedName>
    <definedName name="원거푸집2회" localSheetId="18">#REF!</definedName>
    <definedName name="원거푸집2회">#REF!</definedName>
    <definedName name="원남내역" localSheetId="12" hidden="1">#REF!</definedName>
    <definedName name="원남내역" localSheetId="14" hidden="1">#REF!</definedName>
    <definedName name="원남내역" localSheetId="13" hidden="1">#REF!</definedName>
    <definedName name="원남내역" localSheetId="19" hidden="1">#REF!</definedName>
    <definedName name="원남내역" hidden="1">[69]실행철강하도!$A$1:$A$4</definedName>
    <definedName name="원돌11" localSheetId="12">#REF!</definedName>
    <definedName name="원돌11" localSheetId="14">#REF!</definedName>
    <definedName name="원돌11" localSheetId="13">#REF!</definedName>
    <definedName name="원돌11" localSheetId="20">#REF!</definedName>
    <definedName name="원돌11" localSheetId="19">#REF!</definedName>
    <definedName name="원돌11" localSheetId="15">#REF!</definedName>
    <definedName name="원돌11" localSheetId="17">#REF!</definedName>
    <definedName name="원돌11" localSheetId="16">#REF!</definedName>
    <definedName name="원돌11" localSheetId="18">#REF!</definedName>
    <definedName name="원돌11">#REF!</definedName>
    <definedName name="원돌흙1" localSheetId="20">#REF!</definedName>
    <definedName name="원돌흙1" localSheetId="15">#REF!</definedName>
    <definedName name="원돌흙1" localSheetId="17">#REF!</definedName>
    <definedName name="원돌흙1" localSheetId="16">#REF!</definedName>
    <definedName name="원돌흙1" localSheetId="18">#REF!</definedName>
    <definedName name="원돌흙1">#REF!</definedName>
    <definedName name="원수" localSheetId="20">#REF!</definedName>
    <definedName name="원수" localSheetId="15">#REF!</definedName>
    <definedName name="원수" localSheetId="17">#REF!</definedName>
    <definedName name="원수" localSheetId="16">#REF!</definedName>
    <definedName name="원수" localSheetId="18">#REF!</definedName>
    <definedName name="원수">#REF!</definedName>
    <definedName name="원심력철근콘크리트관600">#REF!</definedName>
    <definedName name="원운1호">#REF!</definedName>
    <definedName name="원운2호">#REF!</definedName>
    <definedName name="원자력계장공001">#REF!</definedName>
    <definedName name="원자력계장공002">#REF!</definedName>
    <definedName name="원자력계장공011">#REF!</definedName>
    <definedName name="원자력계장공982">#REF!</definedName>
    <definedName name="원자력계장공991">#REF!</definedName>
    <definedName name="원자력계장공992">#REF!</definedName>
    <definedName name="원자력기계설치공001">#REF!</definedName>
    <definedName name="원자력기계설치공002">#REF!</definedName>
    <definedName name="원자력기계설치공011">#REF!</definedName>
    <definedName name="원자력기계설치공982">#REF!</definedName>
    <definedName name="원자력기계설치공991">#REF!</definedName>
    <definedName name="원자력기계설치공992">#REF!</definedName>
    <definedName name="원자력기술자001">#REF!</definedName>
    <definedName name="원자력기술자002">#REF!</definedName>
    <definedName name="원자력기술자011">#REF!</definedName>
    <definedName name="원자력기술자982">#REF!</definedName>
    <definedName name="원자력기술자991">#REF!</definedName>
    <definedName name="원자력기술자992">#REF!</definedName>
    <definedName name="원자력덕트공001">#REF!</definedName>
    <definedName name="원자력덕트공002">#REF!</definedName>
    <definedName name="원자력덕트공011">#REF!</definedName>
    <definedName name="원자력덕트공982">#REF!</definedName>
    <definedName name="원자력덕트공991">#REF!</definedName>
    <definedName name="원자력덕트공992">#REF!</definedName>
    <definedName name="원자력배관공001">#REF!</definedName>
    <definedName name="원자력배관공002">#REF!</definedName>
    <definedName name="원자력배관공011">#REF!</definedName>
    <definedName name="원자력배관공982">#REF!</definedName>
    <definedName name="원자력배관공991">#REF!</definedName>
    <definedName name="원자력배관공992">#REF!</definedName>
    <definedName name="원자력보온공001">#REF!</definedName>
    <definedName name="원자력보온공002">#REF!</definedName>
    <definedName name="원자력보온공011">#REF!</definedName>
    <definedName name="원자력보온공982">#REF!</definedName>
    <definedName name="원자력보온공991">#REF!</definedName>
    <definedName name="원자력보온공992">#REF!</definedName>
    <definedName name="원자력용접공001">#REF!</definedName>
    <definedName name="원자력용접공002">#REF!</definedName>
    <definedName name="원자력용접공011">#REF!</definedName>
    <definedName name="원자력용접공982">#REF!</definedName>
    <definedName name="원자력용접공991">#REF!</definedName>
    <definedName name="원자력용접공992">#REF!</definedName>
    <definedName name="원자력제관공001">#REF!</definedName>
    <definedName name="원자력제관공002">#REF!</definedName>
    <definedName name="원자력제관공011">#REF!</definedName>
    <definedName name="원자력제관공982">#REF!</definedName>
    <definedName name="원자력제관공991">#REF!</definedName>
    <definedName name="원자력제관공992">#REF!</definedName>
    <definedName name="원자력케이블전공001">#REF!</definedName>
    <definedName name="원자력케이블전공002">#REF!</definedName>
    <definedName name="원자력케이블전공011">#REF!</definedName>
    <definedName name="원자력케이블전공982">#REF!</definedName>
    <definedName name="원자력케이블전공991">#REF!</definedName>
    <definedName name="원자력케이블전공992">#REF!</definedName>
    <definedName name="원자력특별인부001">#REF!</definedName>
    <definedName name="원자력특별인부002">#REF!</definedName>
    <definedName name="원자력특별인부011">#REF!</definedName>
    <definedName name="원자력특별인부982">#REF!</definedName>
    <definedName name="원자력특별인부991">#REF!</definedName>
    <definedName name="원자력특별인부992">#REF!</definedName>
    <definedName name="원자력품질관리사001">#REF!</definedName>
    <definedName name="원자력품질관리사002">#REF!</definedName>
    <definedName name="원자력품질관리사011">#REF!</definedName>
    <definedName name="원자력품질관리사982">#REF!</definedName>
    <definedName name="원자력품질관리사991">#REF!</definedName>
    <definedName name="원자력품질관리사992">#REF!</definedName>
    <definedName name="원자력플랜트전공001">#REF!</definedName>
    <definedName name="원자력플랜트전공002">#REF!</definedName>
    <definedName name="원자력플랜트전공011">#REF!</definedName>
    <definedName name="원자력플랜트전공982">#REF!</definedName>
    <definedName name="원자력플랜트전공991">#REF!</definedName>
    <definedName name="원자력플랜트전공992">#REF!</definedName>
    <definedName name="원형3">#REF!</definedName>
    <definedName name="원형거푸집1회">#REF!</definedName>
    <definedName name="원형거푸집3회">#REF!</definedName>
    <definedName name="원형돌망태">#REF!</definedName>
    <definedName name="원형돌망태골막이">#REF!</definedName>
    <definedName name="월">#REF!</definedName>
    <definedName name="월명출력" localSheetId="12">#N/A</definedName>
    <definedName name="월명출력" localSheetId="14">#N/A</definedName>
    <definedName name="월명출력" localSheetId="13">#N/A</definedName>
    <definedName name="월명출력" localSheetId="19">#N/A</definedName>
    <definedName name="월명출력">#N/A</definedName>
    <definedName name="월별계획" localSheetId="20" hidden="1">{#N/A,#N/A,FALSE,"현장 NCR 분석";#N/A,#N/A,FALSE,"현장품질감사";#N/A,#N/A,FALSE,"현장품질감사"}</definedName>
    <definedName name="월별계획" localSheetId="4" hidden="1">{#N/A,#N/A,FALSE,"현장 NCR 분석";#N/A,#N/A,FALSE,"현장품질감사";#N/A,#N/A,FALSE,"현장품질감사"}</definedName>
    <definedName name="월별계획" hidden="1">{#N/A,#N/A,FALSE,"현장 NCR 분석";#N/A,#N/A,FALSE,"현장품질감사";#N/A,#N/A,FALSE,"현장품질감사"}</definedName>
    <definedName name="웨이지핀" localSheetId="12">#REF!</definedName>
    <definedName name="웨이지핀" localSheetId="14">#REF!</definedName>
    <definedName name="웨이지핀" localSheetId="13">#REF!</definedName>
    <definedName name="웨이지핀" localSheetId="19">#REF!</definedName>
    <definedName name="웨이지핀" localSheetId="15">#REF!</definedName>
    <definedName name="웨이지핀" localSheetId="17">#REF!</definedName>
    <definedName name="웨이지핀" localSheetId="16">#REF!</definedName>
    <definedName name="웨이지핀" localSheetId="18">#REF!</definedName>
    <definedName name="웨이지핀">#REF!</definedName>
    <definedName name="위병면회소" localSheetId="12">#REF!</definedName>
    <definedName name="위병면회소" localSheetId="14">#REF!</definedName>
    <definedName name="위병면회소" localSheetId="13">#REF!</definedName>
    <definedName name="위병면회소" localSheetId="19">#REF!</definedName>
    <definedName name="위병면회소" localSheetId="15">[70]원가계산서!#REF!</definedName>
    <definedName name="위병면회소" localSheetId="17">[70]원가계산서!#REF!</definedName>
    <definedName name="위병면회소" localSheetId="16">[70]원가계산서!#REF!</definedName>
    <definedName name="위병면회소" localSheetId="18">[70]원가계산서!#REF!</definedName>
    <definedName name="위병면회소">[70]원가계산서!#REF!</definedName>
    <definedName name="위생공001" localSheetId="12">#REF!</definedName>
    <definedName name="위생공001" localSheetId="14">#REF!</definedName>
    <definedName name="위생공001" localSheetId="13">#REF!</definedName>
    <definedName name="위생공001" localSheetId="20">#REF!</definedName>
    <definedName name="위생공001" localSheetId="19">#REF!</definedName>
    <definedName name="위생공001" localSheetId="15">#REF!</definedName>
    <definedName name="위생공001" localSheetId="17">#REF!</definedName>
    <definedName name="위생공001" localSheetId="16">#REF!</definedName>
    <definedName name="위생공001" localSheetId="18">#REF!</definedName>
    <definedName name="위생공001">#REF!</definedName>
    <definedName name="위생공002" localSheetId="20">#REF!</definedName>
    <definedName name="위생공002" localSheetId="15">#REF!</definedName>
    <definedName name="위생공002" localSheetId="17">#REF!</definedName>
    <definedName name="위생공002" localSheetId="16">#REF!</definedName>
    <definedName name="위생공002" localSheetId="18">#REF!</definedName>
    <definedName name="위생공002">#REF!</definedName>
    <definedName name="위생공011" localSheetId="20">#REF!</definedName>
    <definedName name="위생공011" localSheetId="15">#REF!</definedName>
    <definedName name="위생공011" localSheetId="17">#REF!</definedName>
    <definedName name="위생공011" localSheetId="16">#REF!</definedName>
    <definedName name="위생공011" localSheetId="18">#REF!</definedName>
    <definedName name="위생공011">#REF!</definedName>
    <definedName name="위생공982">#REF!</definedName>
    <definedName name="위생공991">#REF!</definedName>
    <definedName name="위생공992">#REF!</definedName>
    <definedName name="위치">#REF!</definedName>
    <definedName name="위치도1" localSheetId="20" hidden="1">{#N/A,#N/A,FALSE,"현장 NCR 분석";#N/A,#N/A,FALSE,"현장품질감사";#N/A,#N/A,FALSE,"현장품질감사"}</definedName>
    <definedName name="위치도1" localSheetId="4" hidden="1">{#N/A,#N/A,FALSE,"현장 NCR 분석";#N/A,#N/A,FALSE,"현장품질감사";#N/A,#N/A,FALSE,"현장품질감사"}</definedName>
    <definedName name="위치도1" hidden="1">{#N/A,#N/A,FALSE,"현장 NCR 분석";#N/A,#N/A,FALSE,"현장품질감사";#N/A,#N/A,FALSE,"현장품질감사"}</definedName>
    <definedName name="위치조서" localSheetId="12">#REF!</definedName>
    <definedName name="위치조서" localSheetId="14">#REF!</definedName>
    <definedName name="위치조서" localSheetId="13">#REF!</definedName>
    <definedName name="위치조서" localSheetId="19">#REF!</definedName>
    <definedName name="위치조서" localSheetId="15">#REF!</definedName>
    <definedName name="위치조서" localSheetId="17">#REF!</definedName>
    <definedName name="위치조서" localSheetId="16">#REF!</definedName>
    <definedName name="위치조서" localSheetId="18">#REF!</definedName>
    <definedName name="위치조서">#REF!</definedName>
    <definedName name="유로폼벽경" localSheetId="12">#REF!</definedName>
    <definedName name="유로폼벽경" localSheetId="14">#REF!</definedName>
    <definedName name="유로폼벽경" localSheetId="13">#REF!</definedName>
    <definedName name="유로폼벽경" localSheetId="19">#REF!</definedName>
    <definedName name="유로폼벽경" localSheetId="15">#REF!</definedName>
    <definedName name="유로폼벽경" localSheetId="17">#REF!</definedName>
    <definedName name="유로폼벽경" localSheetId="16">#REF!</definedName>
    <definedName name="유로폼벽경" localSheetId="18">#REF!</definedName>
    <definedName name="유로폼벽경">#REF!</definedName>
    <definedName name="유로폼벽노" localSheetId="12">#REF!</definedName>
    <definedName name="유로폼벽노" localSheetId="14">#REF!</definedName>
    <definedName name="유로폼벽노" localSheetId="13">#REF!</definedName>
    <definedName name="유로폼벽노" localSheetId="19">#REF!</definedName>
    <definedName name="유로폼벽노" localSheetId="15">#REF!</definedName>
    <definedName name="유로폼벽노" localSheetId="17">#REF!</definedName>
    <definedName name="유로폼벽노" localSheetId="16">#REF!</definedName>
    <definedName name="유로폼벽노" localSheetId="18">#REF!</definedName>
    <definedName name="유로폼벽노">#REF!</definedName>
    <definedName name="유로폼벽재">#REF!</definedName>
    <definedName name="유로폼패널">#REF!</definedName>
    <definedName name="유리공">#REF!</definedName>
    <definedName name="유리공001">#REF!</definedName>
    <definedName name="유리공002">#REF!</definedName>
    <definedName name="유리공011">#REF!</definedName>
    <definedName name="유리공982">#REF!</definedName>
    <definedName name="유리공991">#REF!</definedName>
    <definedName name="유리공992">#REF!</definedName>
    <definedName name="유사복구" localSheetId="12">#REF!</definedName>
    <definedName name="유사복구" localSheetId="14">#REF!</definedName>
    <definedName name="유사복구" localSheetId="13">#REF!</definedName>
    <definedName name="유사복구" localSheetId="19">#REF!</definedName>
    <definedName name="유사복구">[43]일위대가!#REF!</definedName>
    <definedName name="유용성토도쟈운반토사" localSheetId="12">#REF!</definedName>
    <definedName name="유용성토도쟈운반토사" localSheetId="14">#REF!</definedName>
    <definedName name="유용성토도쟈운반토사" localSheetId="13">#REF!</definedName>
    <definedName name="유용성토도쟈운반토사" localSheetId="20">#REF!</definedName>
    <definedName name="유용성토도쟈운반토사" localSheetId="19">#REF!</definedName>
    <definedName name="유용성토도쟈운반토사" localSheetId="15">#REF!</definedName>
    <definedName name="유용성토도쟈운반토사" localSheetId="17">#REF!</definedName>
    <definedName name="유용성토도쟈운반토사" localSheetId="16">#REF!</definedName>
    <definedName name="유용성토도쟈운반토사" localSheetId="18">#REF!</definedName>
    <definedName name="유용성토도쟈운반토사">#REF!</definedName>
    <definedName name="유입부산근" localSheetId="20" hidden="1">{"'산출근거'!$B$4:$D$8"}</definedName>
    <definedName name="유입부산근" localSheetId="4" hidden="1">{"'산출근거'!$B$4:$D$8"}</definedName>
    <definedName name="유입부산근" hidden="1">{"'산출근거'!$B$4:$D$8"}</definedName>
    <definedName name="유입부산근33" localSheetId="20" hidden="1">{"'산출근거'!$B$4:$D$8"}</definedName>
    <definedName name="유입부산근33" localSheetId="4" hidden="1">{"'산출근거'!$B$4:$D$8"}</definedName>
    <definedName name="유입부산근33" hidden="1">{"'산출근거'!$B$4:$D$8"}</definedName>
    <definedName name="유희정" localSheetId="20" hidden="1">{#N/A,#N/A,FALSE,"골재소요량";#N/A,#N/A,FALSE,"골재소요량"}</definedName>
    <definedName name="유희정" localSheetId="4" hidden="1">{#N/A,#N/A,FALSE,"골재소요량";#N/A,#N/A,FALSE,"골재소요량"}</definedName>
    <definedName name="유희정" hidden="1">{#N/A,#N/A,FALSE,"골재소요량";#N/A,#N/A,FALSE,"골재소요량"}</definedName>
    <definedName name="육리1호" localSheetId="12">#REF!</definedName>
    <definedName name="육리1호" localSheetId="14">#REF!</definedName>
    <definedName name="육리1호" localSheetId="13">#REF!</definedName>
    <definedName name="육리1호" localSheetId="20">#REF!</definedName>
    <definedName name="육리1호" localSheetId="19">#REF!</definedName>
    <definedName name="육리1호" localSheetId="15">#REF!</definedName>
    <definedName name="육리1호" localSheetId="17">#REF!</definedName>
    <definedName name="육리1호" localSheetId="16">#REF!</definedName>
    <definedName name="육리1호" localSheetId="18">#REF!</definedName>
    <definedName name="육리1호">#REF!</definedName>
    <definedName name="육리2호" localSheetId="20">#REF!</definedName>
    <definedName name="육리2호" localSheetId="15">#REF!</definedName>
    <definedName name="육리2호" localSheetId="17">#REF!</definedName>
    <definedName name="육리2호" localSheetId="16">#REF!</definedName>
    <definedName name="육리2호" localSheetId="18">#REF!</definedName>
    <definedName name="육리2호">#REF!</definedName>
    <definedName name="육상" localSheetId="20" hidden="1">{#N/A,#N/A,TRUE,"LOADCOVE";#N/A,#N/A,TRUE,"PAGE001";#N/A,#N/A,TRUE,"PAGE002";#N/A,#N/A,TRUE,"PAGE003";#N/A,#N/A,TRUE,"PAGE004";#N/A,#N/A,TRUE,"PAGE005";#N/A,#N/A,TRUE,"PAGE006";#N/A,#N/A,TRUE,"PAGE007";#N/A,#N/A,TRUE,"PAGE008";#N/A,#N/A,TRUE,"PAGE009";#N/A,#N/A,TRUE,"PAGE010";#N/A,#N/A,TRUE,"PAGE011";#N/A,#N/A,TRUE,"PAGE012";#N/A,#N/A,TRUE,"PAGE013"}</definedName>
    <definedName name="육상" localSheetId="4" hidden="1">{#N/A,#N/A,TRUE,"LOADCOVE";#N/A,#N/A,TRUE,"PAGE001";#N/A,#N/A,TRUE,"PAGE002";#N/A,#N/A,TRUE,"PAGE003";#N/A,#N/A,TRUE,"PAGE004";#N/A,#N/A,TRUE,"PAGE005";#N/A,#N/A,TRUE,"PAGE006";#N/A,#N/A,TRUE,"PAGE007";#N/A,#N/A,TRUE,"PAGE008";#N/A,#N/A,TRUE,"PAGE009";#N/A,#N/A,TRUE,"PAGE010";#N/A,#N/A,TRUE,"PAGE011";#N/A,#N/A,TRUE,"PAGE012";#N/A,#N/A,TRUE,"PAGE013"}</definedName>
    <definedName name="육상" hidden="1">{#N/A,#N/A,TRUE,"LOADCOVE";#N/A,#N/A,TRUE,"PAGE001";#N/A,#N/A,TRUE,"PAGE002";#N/A,#N/A,TRUE,"PAGE003";#N/A,#N/A,TRUE,"PAGE004";#N/A,#N/A,TRUE,"PAGE005";#N/A,#N/A,TRUE,"PAGE006";#N/A,#N/A,TRUE,"PAGE007";#N/A,#N/A,TRUE,"PAGE008";#N/A,#N/A,TRUE,"PAGE009";#N/A,#N/A,TRUE,"PAGE010";#N/A,#N/A,TRUE,"PAGE011";#N/A,#N/A,TRUE,"PAGE012";#N/A,#N/A,TRUE,"PAGE013"}</definedName>
    <definedName name="육상면정리및청소" localSheetId="12">#REF!</definedName>
    <definedName name="육상면정리및청소" localSheetId="14">#REF!</definedName>
    <definedName name="육상면정리및청소" localSheetId="13">#REF!</definedName>
    <definedName name="육상면정리및청소" localSheetId="19">#REF!</definedName>
    <definedName name="육상면정리및청소" localSheetId="15">#REF!</definedName>
    <definedName name="육상면정리및청소" localSheetId="17">#REF!</definedName>
    <definedName name="육상면정리및청소" localSheetId="16">#REF!</definedName>
    <definedName name="육상면정리및청소" localSheetId="18">#REF!</definedName>
    <definedName name="육상면정리및청소">#REF!</definedName>
    <definedName name="윤" localSheetId="12">#REF!,#REF!,#REF!,#REF!,#REF!,#REF!,#REF!,#REF!,#REF!,#REF!,#REF!,#REF!,#REF!,#REF!,#REF!,#REF!,#REF!,#REF!,#REF!</definedName>
    <definedName name="윤" localSheetId="14">#REF!,#REF!,#REF!,#REF!,#REF!,#REF!,#REF!,#REF!,#REF!,#REF!,#REF!,#REF!,#REF!,#REF!,#REF!,#REF!,#REF!,#REF!,#REF!</definedName>
    <definedName name="윤" localSheetId="13">#REF!,#REF!,#REF!,#REF!,#REF!,#REF!,#REF!,#REF!,#REF!,#REF!,#REF!,#REF!,#REF!,#REF!,#REF!,#REF!,#REF!,#REF!,#REF!</definedName>
    <definedName name="윤" localSheetId="19">#REF!,#REF!,#REF!,#REF!,#REF!,#REF!,#REF!,#REF!,#REF!,#REF!,#REF!,#REF!,#REF!,#REF!,#REF!,#REF!,#REF!,#REF!,#REF!</definedName>
    <definedName name="윤" localSheetId="15">#REF!,#REF!,#REF!,#REF!,#REF!,#REF!,#REF!,#REF!,#REF!,#REF!,#REF!,#REF!,#REF!,#REF!,#REF!,#REF!,#REF!,#REF!,#REF!</definedName>
    <definedName name="윤" localSheetId="17">#REF!,#REF!,#REF!,#REF!,#REF!,#REF!,#REF!,#REF!,#REF!,#REF!,#REF!,#REF!,#REF!,#REF!,#REF!,#REF!,#REF!,#REF!,#REF!</definedName>
    <definedName name="윤" localSheetId="16">#REF!,#REF!,#REF!,#REF!,#REF!,#REF!,#REF!,#REF!,#REF!,#REF!,#REF!,#REF!,#REF!,#REF!,#REF!,#REF!,#REF!,#REF!,#REF!</definedName>
    <definedName name="윤" localSheetId="18">#REF!,#REF!,#REF!,#REF!,#REF!,#REF!,#REF!,#REF!,#REF!,#REF!,#REF!,#REF!,#REF!,#REF!,#REF!,#REF!,#REF!,#REF!,#REF!</definedName>
    <definedName name="윤">#REF!,#REF!,#REF!,#REF!,#REF!,#REF!,#REF!,#REF!,#REF!,#REF!,#REF!,#REF!,#REF!,#REF!,#REF!,#REF!,#REF!,#REF!,#REF!</definedName>
    <definedName name="은산1호" localSheetId="12">#REF!</definedName>
    <definedName name="은산1호" localSheetId="14">#REF!</definedName>
    <definedName name="은산1호" localSheetId="13">#REF!</definedName>
    <definedName name="은산1호" localSheetId="19">#REF!</definedName>
    <definedName name="은산1호">#REF!</definedName>
    <definedName name="은산2호">#REF!</definedName>
    <definedName name="은산3호">#REF!</definedName>
    <definedName name="은산4호">#REF!</definedName>
    <definedName name="은종원" localSheetId="12" hidden="1">{"'산출근거'!$B$4:$D$8"}</definedName>
    <definedName name="은종원" localSheetId="14" hidden="1">{"'산출근거'!$B$4:$D$8"}</definedName>
    <definedName name="은종원" localSheetId="13" hidden="1">{"'산출근거'!$B$4:$D$8"}</definedName>
    <definedName name="은종원" localSheetId="20" hidden="1">{"'산출근거'!$B$4:$D$8"}</definedName>
    <definedName name="은종원" localSheetId="22" hidden="1">{"'산출근거'!$B$4:$D$8"}</definedName>
    <definedName name="은종원" localSheetId="25" hidden="1">{"'산출근거'!$B$4:$D$8"}</definedName>
    <definedName name="은종원" localSheetId="19" hidden="1">{"'산출근거'!$B$4:$D$8"}</definedName>
    <definedName name="은종원" localSheetId="15" hidden="1">{"'산출근거'!$B$4:$D$8"}</definedName>
    <definedName name="은종원" localSheetId="17" hidden="1">{"'산출근거'!$B$4:$D$8"}</definedName>
    <definedName name="은종원" localSheetId="16" hidden="1">{"'산출근거'!$B$4:$D$8"}</definedName>
    <definedName name="은종원" localSheetId="18" hidden="1">{"'산출근거'!$B$4:$D$8"}</definedName>
    <definedName name="은종원" localSheetId="4" hidden="1">{"'산출근거'!$B$4:$D$8"}</definedName>
    <definedName name="은종원" hidden="1">{"'산출근거'!$B$4:$D$8"}</definedName>
    <definedName name="은행나무">#REF!</definedName>
    <definedName name="은행나무H3.5">#REF!</definedName>
    <definedName name="을">#REF!</definedName>
    <definedName name="을지양식">#REF!</definedName>
    <definedName name="의" localSheetId="20" hidden="1">{#N/A,#N/A,FALSE,"운반시간"}</definedName>
    <definedName name="의" localSheetId="4" hidden="1">{#N/A,#N/A,FALSE,"운반시간"}</definedName>
    <definedName name="의" hidden="1">{#N/A,#N/A,FALSE,"운반시간"}</definedName>
    <definedName name="이" localSheetId="12">#REF!</definedName>
    <definedName name="이" localSheetId="14">#REF!</definedName>
    <definedName name="이" localSheetId="13">#REF!</definedName>
    <definedName name="이" localSheetId="19">#REF!</definedName>
    <definedName name="이" localSheetId="15">#REF!</definedName>
    <definedName name="이" localSheetId="17">#REF!</definedName>
    <definedName name="이" localSheetId="16">#REF!</definedName>
    <definedName name="이" localSheetId="18">#REF!</definedName>
    <definedName name="이">#REF!</definedName>
    <definedName name="이가비" localSheetId="12">#REF!</definedName>
    <definedName name="이가비" localSheetId="14">#REF!</definedName>
    <definedName name="이가비" localSheetId="13">#REF!</definedName>
    <definedName name="이가비" localSheetId="19">#REF!</definedName>
    <definedName name="이가비" localSheetId="15">#REF!</definedName>
    <definedName name="이가비" localSheetId="17">#REF!</definedName>
    <definedName name="이가비" localSheetId="16">#REF!</definedName>
    <definedName name="이가비" localSheetId="18">#REF!</definedName>
    <definedName name="이가비">#REF!</definedName>
    <definedName name="이각A형" localSheetId="12">#REF!</definedName>
    <definedName name="이각A형" localSheetId="14">#REF!</definedName>
    <definedName name="이각A형" localSheetId="13">#REF!</definedName>
    <definedName name="이각A형" localSheetId="19">#REF!</definedName>
    <definedName name="이각A형" localSheetId="15">#REF!</definedName>
    <definedName name="이각A형" localSheetId="17">#REF!</definedName>
    <definedName name="이각A형" localSheetId="16">#REF!</definedName>
    <definedName name="이각A형" localSheetId="18">#REF!</definedName>
    <definedName name="이각A형">#REF!</definedName>
    <definedName name="이각B형">#REF!</definedName>
    <definedName name="이경희" localSheetId="20" hidden="1">{#N/A,#N/A,FALSE,"부대2"}</definedName>
    <definedName name="이경희" localSheetId="4" hidden="1">{#N/A,#N/A,FALSE,"부대2"}</definedName>
    <definedName name="이경희" hidden="1">{#N/A,#N/A,FALSE,"부대2"}</definedName>
    <definedName name="이공구가설비" localSheetId="12">#REF!</definedName>
    <definedName name="이공구가설비" localSheetId="14">#REF!</definedName>
    <definedName name="이공구가설비" localSheetId="13">#REF!</definedName>
    <definedName name="이공구가설비" localSheetId="19">#REF!</definedName>
    <definedName name="이공구가설비" localSheetId="15">#REF!</definedName>
    <definedName name="이공구가설비" localSheetId="17">#REF!</definedName>
    <definedName name="이공구가설비" localSheetId="16">#REF!</definedName>
    <definedName name="이공구가설비" localSheetId="18">#REF!</definedName>
    <definedName name="이공구가설비">#REF!</definedName>
    <definedName name="이공구간접노무비" localSheetId="12">#REF!</definedName>
    <definedName name="이공구간접노무비" localSheetId="14">#REF!</definedName>
    <definedName name="이공구간접노무비" localSheetId="13">#REF!</definedName>
    <definedName name="이공구간접노무비" localSheetId="19">#REF!</definedName>
    <definedName name="이공구간접노무비" localSheetId="15">#REF!</definedName>
    <definedName name="이공구간접노무비" localSheetId="17">#REF!</definedName>
    <definedName name="이공구간접노무비" localSheetId="16">#REF!</definedName>
    <definedName name="이공구간접노무비" localSheetId="18">#REF!</definedName>
    <definedName name="이공구간접노무비">#REF!</definedName>
    <definedName name="이공구공사원가" localSheetId="12">#REF!</definedName>
    <definedName name="이공구공사원가" localSheetId="14">#REF!</definedName>
    <definedName name="이공구공사원가" localSheetId="13">#REF!</definedName>
    <definedName name="이공구공사원가" localSheetId="19">#REF!</definedName>
    <definedName name="이공구공사원가" localSheetId="15">#REF!</definedName>
    <definedName name="이공구공사원가" localSheetId="17">#REF!</definedName>
    <definedName name="이공구공사원가" localSheetId="16">#REF!</definedName>
    <definedName name="이공구공사원가" localSheetId="18">#REF!</definedName>
    <definedName name="이공구공사원가">#REF!</definedName>
    <definedName name="이공구기타경비">#REF!</definedName>
    <definedName name="이공구부가가치세" localSheetId="12">#REF!</definedName>
    <definedName name="이공구부가가치세" localSheetId="14">#REF!</definedName>
    <definedName name="이공구부가가치세" localSheetId="13">#REF!</definedName>
    <definedName name="이공구부가가치세" localSheetId="19">#REF!</definedName>
    <definedName name="이공구부가가치세">'[46]2공구산출내역'!#REF!</definedName>
    <definedName name="이공구산재보험료" localSheetId="12">#REF!</definedName>
    <definedName name="이공구산재보험료" localSheetId="14">#REF!</definedName>
    <definedName name="이공구산재보험료" localSheetId="13">#REF!</definedName>
    <definedName name="이공구산재보험료" localSheetId="20">#REF!</definedName>
    <definedName name="이공구산재보험료" localSheetId="19">#REF!</definedName>
    <definedName name="이공구산재보험료" localSheetId="15">#REF!</definedName>
    <definedName name="이공구산재보험료" localSheetId="17">#REF!</definedName>
    <definedName name="이공구산재보험료" localSheetId="16">#REF!</definedName>
    <definedName name="이공구산재보험료" localSheetId="18">#REF!</definedName>
    <definedName name="이공구산재보험료">#REF!</definedName>
    <definedName name="이공구안전관리비" localSheetId="20">#REF!</definedName>
    <definedName name="이공구안전관리비" localSheetId="15">#REF!</definedName>
    <definedName name="이공구안전관리비" localSheetId="17">#REF!</definedName>
    <definedName name="이공구안전관리비" localSheetId="16">#REF!</definedName>
    <definedName name="이공구안전관리비" localSheetId="18">#REF!</definedName>
    <definedName name="이공구안전관리비">#REF!</definedName>
    <definedName name="이공구이윤" localSheetId="20">#REF!</definedName>
    <definedName name="이공구이윤" localSheetId="15">#REF!</definedName>
    <definedName name="이공구이윤" localSheetId="17">#REF!</definedName>
    <definedName name="이공구이윤" localSheetId="16">#REF!</definedName>
    <definedName name="이공구이윤" localSheetId="18">#REF!</definedName>
    <definedName name="이공구이윤">#REF!</definedName>
    <definedName name="이공구일반관리비">#REF!</definedName>
    <definedName name="이대형" localSheetId="20" hidden="1">{#N/A,#N/A,FALSE,"골재소요량";#N/A,#N/A,FALSE,"골재소요량"}</definedName>
    <definedName name="이대형" localSheetId="4" hidden="1">{#N/A,#N/A,FALSE,"골재소요량";#N/A,#N/A,FALSE,"골재소요량"}</definedName>
    <definedName name="이대형" hidden="1">{#N/A,#N/A,FALSE,"골재소요량";#N/A,#N/A,FALSE,"골재소요량"}</definedName>
    <definedName name="이동">#N/A</definedName>
    <definedName name="이동23" localSheetId="12">#REF!</definedName>
    <definedName name="이동23" localSheetId="14">#REF!</definedName>
    <definedName name="이동23" localSheetId="13">#REF!</definedName>
    <definedName name="이동23" localSheetId="19">#REF!</definedName>
    <definedName name="이동23" localSheetId="15">#REF!</definedName>
    <definedName name="이동23" localSheetId="17">#REF!</definedName>
    <definedName name="이동23" localSheetId="16">#REF!</definedName>
    <definedName name="이동23" localSheetId="18">#REF!</definedName>
    <definedName name="이동23">#REF!</definedName>
    <definedName name="이동조소" localSheetId="12">#REF!</definedName>
    <definedName name="이동조소" localSheetId="14">#REF!</definedName>
    <definedName name="이동조소" localSheetId="13">#REF!</definedName>
    <definedName name="이동조소" localSheetId="19">#REF!</definedName>
    <definedName name="이동조소" localSheetId="15">#REF!</definedName>
    <definedName name="이동조소" localSheetId="17">#REF!</definedName>
    <definedName name="이동조소" localSheetId="16">#REF!</definedName>
    <definedName name="이동조소" localSheetId="18">#REF!</definedName>
    <definedName name="이동조소">#REF!</definedName>
    <definedName name="이라라랄" localSheetId="12">#REF!</definedName>
    <definedName name="이라라랄" localSheetId="14">#REF!</definedName>
    <definedName name="이라라랄" localSheetId="13">#REF!</definedName>
    <definedName name="이라라랄" localSheetId="19">#REF!</definedName>
    <definedName name="이라라랄">#REF!</definedName>
    <definedName name="이민상" hidden="1">[2]노임단가!#REF!</definedName>
    <definedName name="이상해" localSheetId="20" hidden="1">{#N/A,#N/A,FALSE,"골재소요량";#N/A,#N/A,FALSE,"골재소요량"}</definedName>
    <definedName name="이상해" localSheetId="4" hidden="1">{#N/A,#N/A,FALSE,"골재소요량";#N/A,#N/A,FALSE,"골재소요량"}</definedName>
    <definedName name="이상해" hidden="1">{#N/A,#N/A,FALSE,"골재소요량";#N/A,#N/A,FALSE,"골재소요량"}</definedName>
    <definedName name="이영훈" localSheetId="12">#REF!</definedName>
    <definedName name="이영훈" localSheetId="14">#REF!</definedName>
    <definedName name="이영훈" localSheetId="13">#REF!</definedName>
    <definedName name="이영훈" localSheetId="19">#REF!</definedName>
    <definedName name="이영훈" localSheetId="15">#REF!</definedName>
    <definedName name="이영훈" localSheetId="17">#REF!</definedName>
    <definedName name="이영훈" localSheetId="16">#REF!</definedName>
    <definedName name="이영훈" localSheetId="18">#REF!</definedName>
    <definedName name="이영훈">#REF!</definedName>
    <definedName name="이영훈1" localSheetId="12">#REF!</definedName>
    <definedName name="이영훈1" localSheetId="14">#REF!</definedName>
    <definedName name="이영훈1" localSheetId="13">#REF!</definedName>
    <definedName name="이영훈1" localSheetId="19">#REF!</definedName>
    <definedName name="이영훈1" localSheetId="15">#REF!</definedName>
    <definedName name="이영훈1" localSheetId="17">#REF!</definedName>
    <definedName name="이영훈1" localSheetId="16">#REF!</definedName>
    <definedName name="이영훈1" localSheetId="18">#REF!</definedName>
    <definedName name="이영훈1">#REF!</definedName>
    <definedName name="이윤" localSheetId="12">#REF!</definedName>
    <definedName name="이윤" localSheetId="14">#REF!</definedName>
    <definedName name="이윤" localSheetId="13">#REF!</definedName>
    <definedName name="이윤" localSheetId="19">#REF!</definedName>
    <definedName name="이윤" localSheetId="15">#REF!</definedName>
    <definedName name="이윤" localSheetId="17">#REF!</definedName>
    <definedName name="이윤" localSheetId="16">#REF!</definedName>
    <definedName name="이윤" localSheetId="18">#REF!</definedName>
    <definedName name="이윤">#REF!</definedName>
    <definedName name="이윤11">#REF!</definedName>
    <definedName name="이윤22">#REF!</definedName>
    <definedName name="이윤요율">#REF!</definedName>
    <definedName name="이윤요율_변경">#REF!</definedName>
    <definedName name="이음철물">#REF!</definedName>
    <definedName name="이응각">#REF!</definedName>
    <definedName name="이이이이잉">#REF!</definedName>
    <definedName name="이정" localSheetId="12" hidden="1">{#N/A,#N/A,FALSE,"2~8번"}</definedName>
    <definedName name="이정" localSheetId="14" hidden="1">{#N/A,#N/A,FALSE,"2~8번"}</definedName>
    <definedName name="이정" localSheetId="13" hidden="1">{#N/A,#N/A,FALSE,"2~8번"}</definedName>
    <definedName name="이정" localSheetId="20" hidden="1">{#N/A,#N/A,FALSE,"2~8번"}</definedName>
    <definedName name="이정" localSheetId="22" hidden="1">{#N/A,#N/A,FALSE,"2~8번"}</definedName>
    <definedName name="이정" localSheetId="25" hidden="1">{#N/A,#N/A,FALSE,"2~8번"}</definedName>
    <definedName name="이정" localSheetId="19" hidden="1">{#N/A,#N/A,FALSE,"2~8번"}</definedName>
    <definedName name="이정" localSheetId="15" hidden="1">{#N/A,#N/A,FALSE,"2~8번"}</definedName>
    <definedName name="이정" localSheetId="17" hidden="1">{#N/A,#N/A,FALSE,"2~8번"}</definedName>
    <definedName name="이정" localSheetId="16" hidden="1">{#N/A,#N/A,FALSE,"2~8번"}</definedName>
    <definedName name="이정" localSheetId="18" hidden="1">{#N/A,#N/A,FALSE,"2~8번"}</definedName>
    <definedName name="이정" localSheetId="4" hidden="1">{#N/A,#N/A,FALSE,"2~8번"}</definedName>
    <definedName name="이정" hidden="1">{#N/A,#N/A,FALSE,"2~8번"}</definedName>
    <definedName name="이태리">#REF!</definedName>
    <definedName name="이태리10">#REF!</definedName>
    <definedName name="이태리2">#REF!</definedName>
    <definedName name="이태리라">#REF!</definedName>
    <definedName name="이팝나무H3.5">#REF!</definedName>
    <definedName name="이형관">#REF!</definedName>
    <definedName name="이희선" localSheetId="20">#REF!,#REF!</definedName>
    <definedName name="이희선" localSheetId="15">#REF!,#REF!</definedName>
    <definedName name="이희선" localSheetId="17">#REF!,#REF!</definedName>
    <definedName name="이희선" localSheetId="16">#REF!,#REF!</definedName>
    <definedName name="이희선" localSheetId="18">#REF!,#REF!</definedName>
    <definedName name="이희선">#REF!,#REF!</definedName>
    <definedName name="인건비" localSheetId="20">#REF!</definedName>
    <definedName name="인건비" localSheetId="15">#REF!</definedName>
    <definedName name="인건비" localSheetId="17">#REF!</definedName>
    <definedName name="인건비" localSheetId="16">#REF!</definedName>
    <definedName name="인건비" localSheetId="18">#REF!</definedName>
    <definedName name="인건비">#REF!</definedName>
    <definedName name="인구" hidden="1">#REF!</definedName>
    <definedName name="인기300" localSheetId="15">#REF!</definedName>
    <definedName name="인기300" localSheetId="17">#REF!</definedName>
    <definedName name="인기300" localSheetId="16">#REF!</definedName>
    <definedName name="인기300" localSheetId="18">#REF!</definedName>
    <definedName name="인기300">#REF!</definedName>
    <definedName name="인기350" localSheetId="15">#REF!</definedName>
    <definedName name="인기350" localSheetId="17">#REF!</definedName>
    <definedName name="인기350" localSheetId="16">#REF!</definedName>
    <definedName name="인기350" localSheetId="18">#REF!</definedName>
    <definedName name="인기350">#REF!</definedName>
    <definedName name="인동덩쿨">#REF!</definedName>
    <definedName name="인력운반" localSheetId="20" hidden="1">{#N/A,#N/A,FALSE,"현장 NCR 분석";#N/A,#N/A,FALSE,"현장품질감사";#N/A,#N/A,FALSE,"현장품질감사"}</definedName>
    <definedName name="인력운반" localSheetId="4" hidden="1">{#N/A,#N/A,FALSE,"현장 NCR 분석";#N/A,#N/A,FALSE,"현장품질감사";#N/A,#N/A,FALSE,"현장품질감사"}</definedName>
    <definedName name="인력운반" hidden="1">{#N/A,#N/A,FALSE,"현장 NCR 분석";#N/A,#N/A,FALSE,"현장품질감사";#N/A,#N/A,FALSE,"현장품질감사"}</definedName>
    <definedName name="인부" localSheetId="12">#REF!</definedName>
    <definedName name="인부" localSheetId="14">#REF!</definedName>
    <definedName name="인부" localSheetId="13">#REF!</definedName>
    <definedName name="인부" localSheetId="19">#REF!</definedName>
    <definedName name="인부" localSheetId="15">#REF!</definedName>
    <definedName name="인부" localSheetId="17">#REF!</definedName>
    <definedName name="인부" localSheetId="16">#REF!</definedName>
    <definedName name="인부" localSheetId="18">#REF!</definedName>
    <definedName name="인부">#REF!</definedName>
    <definedName name="인쇄" localSheetId="12">#REF!</definedName>
    <definedName name="인쇄" localSheetId="14">#REF!</definedName>
    <definedName name="인쇄" localSheetId="13">#REF!</definedName>
    <definedName name="인쇄" localSheetId="19">#REF!</definedName>
    <definedName name="인쇄" localSheetId="15">#REF!</definedName>
    <definedName name="인쇄" localSheetId="17">#REF!</definedName>
    <definedName name="인쇄" localSheetId="16">#REF!</definedName>
    <definedName name="인쇄" localSheetId="18">#REF!</definedName>
    <definedName name="인쇄">#REF!</definedName>
    <definedName name="인암300" localSheetId="12">#REF!</definedName>
    <definedName name="인암300" localSheetId="14">#REF!</definedName>
    <definedName name="인암300" localSheetId="13">#REF!</definedName>
    <definedName name="인암300" localSheetId="19">#REF!</definedName>
    <definedName name="인암300" localSheetId="15">#REF!</definedName>
    <definedName name="인암300" localSheetId="17">#REF!</definedName>
    <definedName name="인암300" localSheetId="16">#REF!</definedName>
    <definedName name="인암300" localSheetId="18">#REF!</definedName>
    <definedName name="인암300">#REF!</definedName>
    <definedName name="인암350">#REF!</definedName>
    <definedName name="인정" localSheetId="20" hidden="1">{#N/A,#N/A,FALSE,"현장 NCR 분석";#N/A,#N/A,FALSE,"현장품질감사";#N/A,#N/A,FALSE,"현장품질감사"}</definedName>
    <definedName name="인정" localSheetId="4" hidden="1">{#N/A,#N/A,FALSE,"현장 NCR 분석";#N/A,#N/A,FALSE,"현장품질감사";#N/A,#N/A,FALSE,"현장품질감사"}</definedName>
    <definedName name="인정" hidden="1">{#N/A,#N/A,FALSE,"현장 NCR 분석";#N/A,#N/A,FALSE,"현장품질감사";#N/A,#N/A,FALSE,"현장품질감사"}</definedName>
    <definedName name="인조잔디집계표" localSheetId="12" hidden="1">{#N/A,#N/A,FALSE,"운반시간"}</definedName>
    <definedName name="인조잔디집계표" localSheetId="14" hidden="1">{#N/A,#N/A,FALSE,"운반시간"}</definedName>
    <definedName name="인조잔디집계표" localSheetId="13" hidden="1">{#N/A,#N/A,FALSE,"운반시간"}</definedName>
    <definedName name="인조잔디집계표" localSheetId="20" hidden="1">{#N/A,#N/A,FALSE,"운반시간"}</definedName>
    <definedName name="인조잔디집계표" localSheetId="22" hidden="1">{#N/A,#N/A,FALSE,"운반시간"}</definedName>
    <definedName name="인조잔디집계표" localSheetId="25" hidden="1">{#N/A,#N/A,FALSE,"운반시간"}</definedName>
    <definedName name="인조잔디집계표" localSheetId="19" hidden="1">{#N/A,#N/A,FALSE,"운반시간"}</definedName>
    <definedName name="인조잔디집계표" localSheetId="15" hidden="1">{#N/A,#N/A,FALSE,"운반시간"}</definedName>
    <definedName name="인조잔디집계표" localSheetId="17" hidden="1">{#N/A,#N/A,FALSE,"운반시간"}</definedName>
    <definedName name="인조잔디집계표" localSheetId="16" hidden="1">{#N/A,#N/A,FALSE,"운반시간"}</definedName>
    <definedName name="인조잔디집계표" localSheetId="18" hidden="1">{#N/A,#N/A,FALSE,"운반시간"}</definedName>
    <definedName name="인조잔디집계표" localSheetId="4" hidden="1">{#N/A,#N/A,FALSE,"운반시간"}</definedName>
    <definedName name="인조잔디집계표" hidden="1">{#N/A,#N/A,FALSE,"운반시간"}</definedName>
    <definedName name="인천" localSheetId="20" hidden="1">{#N/A,#N/A,FALSE,"현장 NCR 분석";#N/A,#N/A,FALSE,"현장품질감사";#N/A,#N/A,FALSE,"현장품질감사"}</definedName>
    <definedName name="인천" localSheetId="4" hidden="1">{#N/A,#N/A,FALSE,"현장 NCR 분석";#N/A,#N/A,FALSE,"현장품질감사";#N/A,#N/A,FALSE,"현장품질감사"}</definedName>
    <definedName name="인천" hidden="1">{#N/A,#N/A,FALSE,"현장 NCR 분석";#N/A,#N/A,FALSE,"현장품질감사";#N/A,#N/A,FALSE,"현장품질감사"}</definedName>
    <definedName name="인천1" hidden="1">#REF!</definedName>
    <definedName name="인토300" localSheetId="12">#REF!</definedName>
    <definedName name="인토300" localSheetId="14">#REF!</definedName>
    <definedName name="인토300" localSheetId="13">#REF!</definedName>
    <definedName name="인토300" localSheetId="19">#REF!</definedName>
    <definedName name="인토300" localSheetId="15">#REF!</definedName>
    <definedName name="인토300" localSheetId="17">#REF!</definedName>
    <definedName name="인토300" localSheetId="16">#REF!</definedName>
    <definedName name="인토300" localSheetId="18">#REF!</definedName>
    <definedName name="인토300">#REF!</definedName>
    <definedName name="인토350" localSheetId="12">#REF!</definedName>
    <definedName name="인토350" localSheetId="14">#REF!</definedName>
    <definedName name="인토350" localSheetId="13">#REF!</definedName>
    <definedName name="인토350" localSheetId="19">#REF!</definedName>
    <definedName name="인토350" localSheetId="15">#REF!</definedName>
    <definedName name="인토350" localSheetId="17">#REF!</definedName>
    <definedName name="인토350" localSheetId="16">#REF!</definedName>
    <definedName name="인토350" localSheetId="18">#REF!</definedName>
    <definedName name="인토350">#REF!</definedName>
    <definedName name="일" localSheetId="12">#REF!</definedName>
    <definedName name="일" localSheetId="14">#REF!</definedName>
    <definedName name="일" localSheetId="13">#REF!</definedName>
    <definedName name="일" localSheetId="19">#REF!</definedName>
    <definedName name="일" localSheetId="15">#REF!</definedName>
    <definedName name="일" localSheetId="17">#REF!</definedName>
    <definedName name="일" localSheetId="16">#REF!</definedName>
    <definedName name="일" localSheetId="18">#REF!</definedName>
    <definedName name="일">#REF!</definedName>
    <definedName name="일공구직영비">#REF!</definedName>
    <definedName name="일반11">#REF!</definedName>
    <definedName name="일반112">#REF!</definedName>
    <definedName name="일반개구부"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개구부"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개구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일반관리123" localSheetId="12">#REF!</definedName>
    <definedName name="일반관리123" localSheetId="14">#REF!</definedName>
    <definedName name="일반관리123" localSheetId="13">#REF!</definedName>
    <definedName name="일반관리123" localSheetId="19">#REF!</definedName>
    <definedName name="일반관리123" localSheetId="15">#REF!</definedName>
    <definedName name="일반관리123" localSheetId="17">#REF!</definedName>
    <definedName name="일반관리123" localSheetId="16">#REF!</definedName>
    <definedName name="일반관리123" localSheetId="18">#REF!</definedName>
    <definedName name="일반관리123">#REF!</definedName>
    <definedName name="일반관리비" localSheetId="12">#REF!</definedName>
    <definedName name="일반관리비" localSheetId="14">#REF!</definedName>
    <definedName name="일반관리비" localSheetId="13">#REF!</definedName>
    <definedName name="일반관리비" localSheetId="19">#REF!</definedName>
    <definedName name="일반관리비" localSheetId="15">#REF!</definedName>
    <definedName name="일반관리비" localSheetId="17">#REF!</definedName>
    <definedName name="일반관리비" localSheetId="16">#REF!</definedName>
    <definedName name="일반관리비" localSheetId="18">#REF!</definedName>
    <definedName name="일반관리비">#REF!</definedName>
    <definedName name="일반관리비요율" localSheetId="12">#REF!</definedName>
    <definedName name="일반관리비요율" localSheetId="14">#REF!</definedName>
    <definedName name="일반관리비요율" localSheetId="13">#REF!</definedName>
    <definedName name="일반관리비요율" localSheetId="19">#REF!</definedName>
    <definedName name="일반관리비요율" localSheetId="15">#REF!</definedName>
    <definedName name="일반관리비요율" localSheetId="17">#REF!</definedName>
    <definedName name="일반관리비요율" localSheetId="16">#REF!</definedName>
    <definedName name="일반관리비요율" localSheetId="18">#REF!</definedName>
    <definedName name="일반관리비요율">#REF!</definedName>
    <definedName name="일반관리비요율_변경">#REF!</definedName>
    <definedName name="일반관리비율">#REF!</definedName>
    <definedName name="일반관부설">#REF!</definedName>
    <definedName name="일반부" localSheetId="12" hidden="1">{#N/A,#N/A,FALSE,"조골재"}</definedName>
    <definedName name="일반부" localSheetId="14" hidden="1">{#N/A,#N/A,FALSE,"조골재"}</definedName>
    <definedName name="일반부" localSheetId="13" hidden="1">{#N/A,#N/A,FALSE,"조골재"}</definedName>
    <definedName name="일반부" localSheetId="20" hidden="1">{#N/A,#N/A,FALSE,"조골재"}</definedName>
    <definedName name="일반부" localSheetId="22" hidden="1">{#N/A,#N/A,FALSE,"조골재"}</definedName>
    <definedName name="일반부" localSheetId="25" hidden="1">{#N/A,#N/A,FALSE,"조골재"}</definedName>
    <definedName name="일반부" localSheetId="19" hidden="1">{#N/A,#N/A,FALSE,"조골재"}</definedName>
    <definedName name="일반부" localSheetId="15" hidden="1">{#N/A,#N/A,FALSE,"조골재"}</definedName>
    <definedName name="일반부" localSheetId="17" hidden="1">{#N/A,#N/A,FALSE,"조골재"}</definedName>
    <definedName name="일반부" localSheetId="16" hidden="1">{#N/A,#N/A,FALSE,"조골재"}</definedName>
    <definedName name="일반부" localSheetId="18" hidden="1">{#N/A,#N/A,FALSE,"조골재"}</definedName>
    <definedName name="일반부" localSheetId="4" hidden="1">{#N/A,#N/A,FALSE,"조골재"}</definedName>
    <definedName name="일반부" hidden="1">{#N/A,#N/A,FALSE,"조골재"}</definedName>
    <definedName name="일반비">#REF!</definedName>
    <definedName name="일반토공">#REF!</definedName>
    <definedName name="일반통신설비">#REF!</definedName>
    <definedName name="일위">#REF!</definedName>
    <definedName name="일위2">#REF!</definedName>
    <definedName name="일위규격매크로" localSheetId="12">#REF!</definedName>
    <definedName name="일위규격매크로" localSheetId="14">#REF!</definedName>
    <definedName name="일위규격매크로" localSheetId="13">#REF!</definedName>
    <definedName name="일위규격매크로" localSheetId="19">#REF!</definedName>
    <definedName name="일위규격매크로">[64]!일위규격매크로</definedName>
    <definedName name="일위단가" localSheetId="12">#REF!</definedName>
    <definedName name="일위단가" localSheetId="14">#REF!</definedName>
    <definedName name="일위단가" localSheetId="13">#REF!</definedName>
    <definedName name="일위단가" localSheetId="20">#REF!</definedName>
    <definedName name="일위단가" localSheetId="19">#REF!</definedName>
    <definedName name="일위단가" localSheetId="15">#REF!</definedName>
    <definedName name="일위단가" localSheetId="17">#REF!</definedName>
    <definedName name="일위단가" localSheetId="16">#REF!</definedName>
    <definedName name="일위단가" localSheetId="18">#REF!</definedName>
    <definedName name="일위단가">#REF!</definedName>
    <definedName name="일위대가" localSheetId="20">#REF!</definedName>
    <definedName name="일위대가" localSheetId="15">#REF!</definedName>
    <definedName name="일위대가" localSheetId="17">#REF!</definedName>
    <definedName name="일위대가" localSheetId="16">#REF!</definedName>
    <definedName name="일위대가" localSheetId="18">#REF!</definedName>
    <definedName name="일위대가">#REF!</definedName>
    <definedName name="일위대가1" localSheetId="20">#REF!</definedName>
    <definedName name="일위대가1" localSheetId="15">#REF!</definedName>
    <definedName name="일위대가1" localSheetId="17">#REF!</definedName>
    <definedName name="일위대가1" localSheetId="16">#REF!</definedName>
    <definedName name="일위대가1" localSheetId="18">#REF!</definedName>
    <definedName name="일위대가1">#REF!</definedName>
    <definedName name="일위대가표">#REF!</definedName>
    <definedName name="일위산출">#REF!</definedName>
    <definedName name="일위산출1">#REF!</definedName>
    <definedName name="일위신설">#REF!</definedName>
    <definedName name="일위코드입력매크로" localSheetId="12">#REF!</definedName>
    <definedName name="일위코드입력매크로" localSheetId="14">#REF!</definedName>
    <definedName name="일위코드입력매크로" localSheetId="13">#REF!</definedName>
    <definedName name="일위코드입력매크로" localSheetId="19">#REF!</definedName>
    <definedName name="일위코드입력매크로">[64]!일위코드입력매크로</definedName>
    <definedName name="일위화면복귀매크로" localSheetId="12">#REF!</definedName>
    <definedName name="일위화면복귀매크로" localSheetId="14">#REF!</definedName>
    <definedName name="일위화면복귀매크로" localSheetId="13">#REF!</definedName>
    <definedName name="일위화면복귀매크로" localSheetId="19">#REF!</definedName>
    <definedName name="일위화면복귀매크로">[64]!일위화면복귀매크로</definedName>
    <definedName name="임내정리" localSheetId="12" hidden="1">#REF!</definedName>
    <definedName name="임내정리" localSheetId="14" hidden="1">#REF!</definedName>
    <definedName name="임내정리" localSheetId="13" hidden="1">#REF!</definedName>
    <definedName name="임내정리" localSheetId="20" hidden="1">#REF!</definedName>
    <definedName name="임내정리" localSheetId="19" hidden="1">#REF!</definedName>
    <definedName name="임내정리" localSheetId="15" hidden="1">#REF!</definedName>
    <definedName name="임내정리" localSheetId="17" hidden="1">#REF!</definedName>
    <definedName name="임내정리" localSheetId="16" hidden="1">#REF!</definedName>
    <definedName name="임내정리" localSheetId="18" hidden="1">#REF!</definedName>
    <definedName name="임내정리" hidden="1">#REF!</definedName>
    <definedName name="임대복구"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대복구"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대복구"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임시" localSheetId="12" hidden="1">{"'산출근거'!$B$4:$D$8"}</definedName>
    <definedName name="임시" localSheetId="14" hidden="1">{"'산출근거'!$B$4:$D$8"}</definedName>
    <definedName name="임시" localSheetId="13" hidden="1">{"'산출근거'!$B$4:$D$8"}</definedName>
    <definedName name="임시" localSheetId="20" hidden="1">{"'산출근거'!$B$4:$D$8"}</definedName>
    <definedName name="임시" localSheetId="22" hidden="1">{"'산출근거'!$B$4:$D$8"}</definedName>
    <definedName name="임시" localSheetId="25" hidden="1">{"'산출근거'!$B$4:$D$8"}</definedName>
    <definedName name="임시" localSheetId="19" hidden="1">{"'산출근거'!$B$4:$D$8"}</definedName>
    <definedName name="임시" localSheetId="15" hidden="1">{"'산출근거'!$B$4:$D$8"}</definedName>
    <definedName name="임시" localSheetId="17" hidden="1">{"'산출근거'!$B$4:$D$8"}</definedName>
    <definedName name="임시" localSheetId="16" hidden="1">{"'산출근거'!$B$4:$D$8"}</definedName>
    <definedName name="임시" localSheetId="18" hidden="1">{"'산출근거'!$B$4:$D$8"}</definedName>
    <definedName name="임시" localSheetId="4" hidden="1">{"'산출근거'!$B$4:$D$8"}</definedName>
    <definedName name="임시" hidden="1">{"'산출근거'!$B$4:$D$8"}</definedName>
    <definedName name="임시1" localSheetId="12" hidden="1">{"'산출근거'!$B$4:$D$8"}</definedName>
    <definedName name="임시1" localSheetId="14" hidden="1">{"'산출근거'!$B$4:$D$8"}</definedName>
    <definedName name="임시1" localSheetId="13" hidden="1">{"'산출근거'!$B$4:$D$8"}</definedName>
    <definedName name="임시1" localSheetId="20" hidden="1">{"'산출근거'!$B$4:$D$8"}</definedName>
    <definedName name="임시1" localSheetId="22" hidden="1">{"'산출근거'!$B$4:$D$8"}</definedName>
    <definedName name="임시1" localSheetId="25" hidden="1">{"'산출근거'!$B$4:$D$8"}</definedName>
    <definedName name="임시1" localSheetId="19" hidden="1">{"'산출근거'!$B$4:$D$8"}</definedName>
    <definedName name="임시1" localSheetId="15" hidden="1">{"'산출근거'!$B$4:$D$8"}</definedName>
    <definedName name="임시1" localSheetId="17" hidden="1">{"'산출근거'!$B$4:$D$8"}</definedName>
    <definedName name="임시1" localSheetId="16" hidden="1">{"'산출근거'!$B$4:$D$8"}</definedName>
    <definedName name="임시1" localSheetId="18" hidden="1">{"'산출근거'!$B$4:$D$8"}</definedName>
    <definedName name="임시1" localSheetId="4" hidden="1">{"'산출근거'!$B$4:$D$8"}</definedName>
    <definedName name="임시1" hidden="1">{"'산출근거'!$B$4:$D$8"}</definedName>
    <definedName name="임형" localSheetId="20" hidden="1">{#N/A,#N/A,FALSE,"포장2"}</definedName>
    <definedName name="임형" localSheetId="4" hidden="1">{#N/A,#N/A,FALSE,"포장2"}</definedName>
    <definedName name="임형" hidden="1">{#N/A,#N/A,FALSE,"포장2"}</definedName>
    <definedName name="입안1호" localSheetId="12">#REF!</definedName>
    <definedName name="입안1호" localSheetId="14">#REF!</definedName>
    <definedName name="입안1호" localSheetId="13">#REF!</definedName>
    <definedName name="입안1호" localSheetId="19">#REF!</definedName>
    <definedName name="입안1호" localSheetId="15">#REF!</definedName>
    <definedName name="입안1호" localSheetId="17">#REF!</definedName>
    <definedName name="입안1호" localSheetId="16">#REF!</definedName>
    <definedName name="입안1호" localSheetId="18">#REF!</definedName>
    <definedName name="입안1호">#REF!</definedName>
    <definedName name="입안2호" localSheetId="12">#REF!</definedName>
    <definedName name="입안2호" localSheetId="14">#REF!</definedName>
    <definedName name="입안2호" localSheetId="13">#REF!</definedName>
    <definedName name="입안2호" localSheetId="19">#REF!</definedName>
    <definedName name="입안2호" localSheetId="15">#REF!</definedName>
    <definedName name="입안2호" localSheetId="17">#REF!</definedName>
    <definedName name="입안2호" localSheetId="16">#REF!</definedName>
    <definedName name="입안2호" localSheetId="18">#REF!</definedName>
    <definedName name="입안2호">#REF!</definedName>
    <definedName name="입안3호" localSheetId="12">#REF!</definedName>
    <definedName name="입안3호" localSheetId="14">#REF!</definedName>
    <definedName name="입안3호" localSheetId="13">#REF!</definedName>
    <definedName name="입안3호" localSheetId="19">#REF!</definedName>
    <definedName name="입안3호" localSheetId="15">#REF!</definedName>
    <definedName name="입안3호" localSheetId="17">#REF!</definedName>
    <definedName name="입안3호" localSheetId="16">#REF!</definedName>
    <definedName name="입안3호" localSheetId="18">#REF!</definedName>
    <definedName name="입안3호">#REF!</definedName>
    <definedName name="입안4호">#REF!</definedName>
    <definedName name="입안기존2">#REF!</definedName>
    <definedName name="입찰" localSheetId="20" hidden="1">{#N/A,#N/A,FALSE,"구조2"}</definedName>
    <definedName name="입찰" localSheetId="4" hidden="1">{#N/A,#N/A,FALSE,"구조2"}</definedName>
    <definedName name="입찰" hidden="1">{#N/A,#N/A,FALSE,"구조2"}</definedName>
    <definedName name="입찰결과대비표" localSheetId="20" hidden="1">{#N/A,#N/A,FALSE,"현장 NCR 분석";#N/A,#N/A,FALSE,"현장품질감사";#N/A,#N/A,FALSE,"현장품질감사"}</definedName>
    <definedName name="입찰결과대비표" localSheetId="4" hidden="1">{#N/A,#N/A,FALSE,"현장 NCR 분석";#N/A,#N/A,FALSE,"현장품질감사";#N/A,#N/A,FALSE,"현장품질감사"}</definedName>
    <definedName name="입찰결과대비표" hidden="1">{#N/A,#N/A,FALSE,"현장 NCR 분석";#N/A,#N/A,FALSE,"현장품질감사";#N/A,#N/A,FALSE,"현장품질감사"}</definedName>
    <definedName name="입찰금액안" hidden="1">[71]집계표!#REF!</definedName>
    <definedName name="입출고료" localSheetId="12">#REF!</definedName>
    <definedName name="입출고료" localSheetId="14">#REF!</definedName>
    <definedName name="입출고료" localSheetId="13">#REF!</definedName>
    <definedName name="입출고료" localSheetId="19">#REF!</definedName>
    <definedName name="입출고료" localSheetId="15">#REF!</definedName>
    <definedName name="입출고료" localSheetId="17">#REF!</definedName>
    <definedName name="입출고료" localSheetId="16">#REF!</definedName>
    <definedName name="입출고료" localSheetId="18">#REF!</definedName>
    <definedName name="입출고료">#REF!</definedName>
    <definedName name="ㅈ" localSheetId="20" hidden="1">{#N/A,#N/A,FALSE,"혼합골재"}</definedName>
    <definedName name="ㅈ" localSheetId="4" hidden="1">{#N/A,#N/A,FALSE,"혼합골재"}</definedName>
    <definedName name="ㅈ" hidden="1">{#N/A,#N/A,FALSE,"혼합골재"}</definedName>
    <definedName name="ㅈ56ㅕ" localSheetId="20" hidden="1">{"'용역비'!$A$4:$C$8"}</definedName>
    <definedName name="ㅈ56ㅕ" localSheetId="4" hidden="1">{"'용역비'!$A$4:$C$8"}</definedName>
    <definedName name="ㅈ56ㅕ" hidden="1">{"'용역비'!$A$4:$C$8"}</definedName>
    <definedName name="ㅈㄷ" localSheetId="12" hidden="1">{"'Sheet1'!$A$4","'Sheet1'!$A$9:$G$28"}</definedName>
    <definedName name="ㅈㄷ" localSheetId="14" hidden="1">{"'Sheet1'!$A$4","'Sheet1'!$A$9:$G$28"}</definedName>
    <definedName name="ㅈㄷ" localSheetId="13" hidden="1">{"'Sheet1'!$A$4","'Sheet1'!$A$9:$G$28"}</definedName>
    <definedName name="ㅈㄷ" localSheetId="20" hidden="1">{"'Sheet1'!$A$4","'Sheet1'!$A$9:$G$28"}</definedName>
    <definedName name="ㅈㄷ" localSheetId="22" hidden="1">{"'Sheet1'!$A$4","'Sheet1'!$A$9:$G$28"}</definedName>
    <definedName name="ㅈㄷ" localSheetId="25" hidden="1">{"'Sheet1'!$A$4","'Sheet1'!$A$9:$G$28"}</definedName>
    <definedName name="ㅈㄷ" localSheetId="19" hidden="1">{"'Sheet1'!$A$4","'Sheet1'!$A$9:$G$28"}</definedName>
    <definedName name="ㅈㄷ" localSheetId="15" hidden="1">{"'Sheet1'!$A$4","'Sheet1'!$A$9:$G$28"}</definedName>
    <definedName name="ㅈㄷ" localSheetId="17" hidden="1">{"'Sheet1'!$A$4","'Sheet1'!$A$9:$G$28"}</definedName>
    <definedName name="ㅈㄷ" localSheetId="16" hidden="1">{"'Sheet1'!$A$4","'Sheet1'!$A$9:$G$28"}</definedName>
    <definedName name="ㅈㄷ" localSheetId="18" hidden="1">{"'Sheet1'!$A$4","'Sheet1'!$A$9:$G$28"}</definedName>
    <definedName name="ㅈㄷ" localSheetId="4" hidden="1">{"'Sheet1'!$A$4","'Sheet1'!$A$9:$G$28"}</definedName>
    <definedName name="ㅈㄷ" hidden="1">{"'Sheet1'!$A$4","'Sheet1'!$A$9:$G$28"}</definedName>
    <definedName name="ㅈㄷㄱ" localSheetId="20" hidden="1">{#N/A,#N/A,FALSE,"현장 NCR 분석";#N/A,#N/A,FALSE,"현장품질감사";#N/A,#N/A,FALSE,"현장품질감사"}</definedName>
    <definedName name="ㅈㄷㄱ" localSheetId="4" hidden="1">{#N/A,#N/A,FALSE,"현장 NCR 분석";#N/A,#N/A,FALSE,"현장품질감사";#N/A,#N/A,FALSE,"현장품질감사"}</definedName>
    <definedName name="ㅈㄷㄱ" hidden="1">{#N/A,#N/A,FALSE,"현장 NCR 분석";#N/A,#N/A,FALSE,"현장품질감사";#N/A,#N/A,FALSE,"현장품질감사"}</definedName>
    <definedName name="ㅈㄷㄱㄷㄱㄷ" localSheetId="20" hidden="1">{"'용역비'!$A$4:$C$8"}</definedName>
    <definedName name="ㅈㄷㄱㄷㄱㄷ" localSheetId="4" hidden="1">{"'용역비'!$A$4:$C$8"}</definedName>
    <definedName name="ㅈㄷㄱㄷㄱㄷ" hidden="1">{"'용역비'!$A$4:$C$8"}</definedName>
    <definedName name="ㅈㄷㄳㅈㄷㅍㅎㄱ" localSheetId="12" hidden="1">{#N/A,#N/A,FALSE,"표지목차"}</definedName>
    <definedName name="ㅈㄷㄳㅈㄷㅍㅎㄱ" localSheetId="14" hidden="1">{#N/A,#N/A,FALSE,"표지목차"}</definedName>
    <definedName name="ㅈㄷㄳㅈㄷㅍㅎㄱ" localSheetId="13" hidden="1">{#N/A,#N/A,FALSE,"표지목차"}</definedName>
    <definedName name="ㅈㄷㄳㅈㄷㅍㅎㄱ" localSheetId="20" hidden="1">{#N/A,#N/A,FALSE,"표지목차"}</definedName>
    <definedName name="ㅈㄷㄳㅈㄷㅍㅎㄱ" localSheetId="22" hidden="1">{#N/A,#N/A,FALSE,"표지목차"}</definedName>
    <definedName name="ㅈㄷㄳㅈㄷㅍㅎㄱ" localSheetId="25" hidden="1">{#N/A,#N/A,FALSE,"표지목차"}</definedName>
    <definedName name="ㅈㄷㄳㅈㄷㅍㅎㄱ" localSheetId="19" hidden="1">{#N/A,#N/A,FALSE,"표지목차"}</definedName>
    <definedName name="ㅈㄷㄳㅈㄷㅍㅎㄱ" localSheetId="15" hidden="1">{#N/A,#N/A,FALSE,"표지목차"}</definedName>
    <definedName name="ㅈㄷㄳㅈㄷㅍㅎㄱ" localSheetId="17" hidden="1">{#N/A,#N/A,FALSE,"표지목차"}</definedName>
    <definedName name="ㅈㄷㄳㅈㄷㅍㅎㄱ" localSheetId="16" hidden="1">{#N/A,#N/A,FALSE,"표지목차"}</definedName>
    <definedName name="ㅈㄷㄳㅈㄷㅍㅎㄱ" localSheetId="18" hidden="1">{#N/A,#N/A,FALSE,"표지목차"}</definedName>
    <definedName name="ㅈㄷㄳㅈㄷㅍㅎㄱ" localSheetId="4" hidden="1">{#N/A,#N/A,FALSE,"표지목차"}</definedName>
    <definedName name="ㅈㄷㄳㅈㄷㅍㅎㄱ" hidden="1">{#N/A,#N/A,FALSE,"표지목차"}</definedName>
    <definedName name="ㅈㄷㄳㅎㅍㅂㅈㄱ" localSheetId="12" hidden="1">{#N/A,#N/A,FALSE,"골재소요량";#N/A,#N/A,FALSE,"골재소요량"}</definedName>
    <definedName name="ㅈㄷㄳㅎㅍㅂㅈㄱ" localSheetId="14" hidden="1">{#N/A,#N/A,FALSE,"골재소요량";#N/A,#N/A,FALSE,"골재소요량"}</definedName>
    <definedName name="ㅈㄷㄳㅎㅍㅂㅈㄱ" localSheetId="13" hidden="1">{#N/A,#N/A,FALSE,"골재소요량";#N/A,#N/A,FALSE,"골재소요량"}</definedName>
    <definedName name="ㅈㄷㄳㅎㅍㅂㅈㄱ" localSheetId="20" hidden="1">{#N/A,#N/A,FALSE,"골재소요량";#N/A,#N/A,FALSE,"골재소요량"}</definedName>
    <definedName name="ㅈㄷㄳㅎㅍㅂㅈㄱ" localSheetId="22" hidden="1">{#N/A,#N/A,FALSE,"골재소요량";#N/A,#N/A,FALSE,"골재소요량"}</definedName>
    <definedName name="ㅈㄷㄳㅎㅍㅂㅈㄱ" localSheetId="25" hidden="1">{#N/A,#N/A,FALSE,"골재소요량";#N/A,#N/A,FALSE,"골재소요량"}</definedName>
    <definedName name="ㅈㄷㄳㅎㅍㅂㅈㄱ" localSheetId="19" hidden="1">{#N/A,#N/A,FALSE,"골재소요량";#N/A,#N/A,FALSE,"골재소요량"}</definedName>
    <definedName name="ㅈㄷㄳㅎㅍㅂㅈㄱ" localSheetId="15" hidden="1">{#N/A,#N/A,FALSE,"골재소요량";#N/A,#N/A,FALSE,"골재소요량"}</definedName>
    <definedName name="ㅈㄷㄳㅎㅍㅂㅈㄱ" localSheetId="17" hidden="1">{#N/A,#N/A,FALSE,"골재소요량";#N/A,#N/A,FALSE,"골재소요량"}</definedName>
    <definedName name="ㅈㄷㄳㅎㅍㅂㅈㄱ" localSheetId="16" hidden="1">{#N/A,#N/A,FALSE,"골재소요량";#N/A,#N/A,FALSE,"골재소요량"}</definedName>
    <definedName name="ㅈㄷㄳㅎㅍㅂㅈㄱ" localSheetId="18" hidden="1">{#N/A,#N/A,FALSE,"골재소요량";#N/A,#N/A,FALSE,"골재소요량"}</definedName>
    <definedName name="ㅈㄷㄳㅎㅍㅂㅈㄱ" localSheetId="4" hidden="1">{#N/A,#N/A,FALSE,"골재소요량";#N/A,#N/A,FALSE,"골재소요량"}</definedName>
    <definedName name="ㅈㄷㄳㅎㅍㅂㅈㄱ" hidden="1">{#N/A,#N/A,FALSE,"골재소요량";#N/A,#N/A,FALSE,"골재소요량"}</definedName>
    <definedName name="ㅈㄷㄹ">#REF!</definedName>
    <definedName name="ㅈㄷㄻㅇㄹ" hidden="1">#REF!</definedName>
    <definedName name="ㅈㄷㄻㅈ" hidden="1">#REF!</definedName>
    <definedName name="ㅈㄹ휴ㅜ" localSheetId="20" hidden="1">{"'용역비'!$A$4:$C$8"}</definedName>
    <definedName name="ㅈㄹ휴ㅜ" localSheetId="4" hidden="1">{"'용역비'!$A$4:$C$8"}</definedName>
    <definedName name="ㅈㄹ휴ㅜ" hidden="1">{"'용역비'!$A$4:$C$8"}</definedName>
    <definedName name="ㅈㅁㄱㄷ" localSheetId="12" hidden="1">{#N/A,#N/A,FALSE,"단가표지"}</definedName>
    <definedName name="ㅈㅁㄱㄷ" localSheetId="14" hidden="1">{#N/A,#N/A,FALSE,"단가표지"}</definedName>
    <definedName name="ㅈㅁㄱㄷ" localSheetId="13" hidden="1">{#N/A,#N/A,FALSE,"단가표지"}</definedName>
    <definedName name="ㅈㅁㄱㄷ" localSheetId="20" hidden="1">{#N/A,#N/A,FALSE,"단가표지"}</definedName>
    <definedName name="ㅈㅁㄱㄷ" localSheetId="22" hidden="1">{#N/A,#N/A,FALSE,"단가표지"}</definedName>
    <definedName name="ㅈㅁㄱㄷ" localSheetId="25" hidden="1">{#N/A,#N/A,FALSE,"단가표지"}</definedName>
    <definedName name="ㅈㅁㄱㄷ" localSheetId="19" hidden="1">{#N/A,#N/A,FALSE,"단가표지"}</definedName>
    <definedName name="ㅈㅁㄱㄷ" localSheetId="15" hidden="1">{#N/A,#N/A,FALSE,"단가표지"}</definedName>
    <definedName name="ㅈㅁㄱㄷ" localSheetId="17" hidden="1">{#N/A,#N/A,FALSE,"단가표지"}</definedName>
    <definedName name="ㅈㅁㄱㄷ" localSheetId="16" hidden="1">{#N/A,#N/A,FALSE,"단가표지"}</definedName>
    <definedName name="ㅈㅁㄱㄷ" localSheetId="18" hidden="1">{#N/A,#N/A,FALSE,"단가표지"}</definedName>
    <definedName name="ㅈㅁㄱㄷ" localSheetId="4" hidden="1">{#N/A,#N/A,FALSE,"단가표지"}</definedName>
    <definedName name="ㅈㅁㄱㄷ" hidden="1">{#N/A,#N/A,FALSE,"단가표지"}</definedName>
    <definedName name="ㅈ쇼" localSheetId="12" hidden="1">{"'산출근거'!$B$4:$D$8"}</definedName>
    <definedName name="ㅈ쇼" localSheetId="14" hidden="1">{"'산출근거'!$B$4:$D$8"}</definedName>
    <definedName name="ㅈ쇼" localSheetId="13" hidden="1">{"'산출근거'!$B$4:$D$8"}</definedName>
    <definedName name="ㅈ쇼" localSheetId="20" hidden="1">{"'산출근거'!$B$4:$D$8"}</definedName>
    <definedName name="ㅈ쇼" localSheetId="22" hidden="1">{"'산출근거'!$B$4:$D$8"}</definedName>
    <definedName name="ㅈ쇼" localSheetId="25" hidden="1">{"'산출근거'!$B$4:$D$8"}</definedName>
    <definedName name="ㅈ쇼" localSheetId="19" hidden="1">{"'산출근거'!$B$4:$D$8"}</definedName>
    <definedName name="ㅈ쇼" localSheetId="15" hidden="1">{"'산출근거'!$B$4:$D$8"}</definedName>
    <definedName name="ㅈ쇼" localSheetId="17" hidden="1">{"'산출근거'!$B$4:$D$8"}</definedName>
    <definedName name="ㅈ쇼" localSheetId="16" hidden="1">{"'산출근거'!$B$4:$D$8"}</definedName>
    <definedName name="ㅈ쇼" localSheetId="18" hidden="1">{"'산출근거'!$B$4:$D$8"}</definedName>
    <definedName name="ㅈ쇼" localSheetId="4" hidden="1">{"'산출근거'!$B$4:$D$8"}</definedName>
    <definedName name="ㅈ쇼" hidden="1">{"'산출근거'!$B$4:$D$8"}</definedName>
    <definedName name="ㅈㅇ">#REF!</definedName>
    <definedName name="ㅈㅈ" localSheetId="12" hidden="1">{#N/A,#N/A,FALSE,"표지목차"}</definedName>
    <definedName name="ㅈㅈ" localSheetId="14" hidden="1">{#N/A,#N/A,FALSE,"표지목차"}</definedName>
    <definedName name="ㅈㅈ" localSheetId="13" hidden="1">{#N/A,#N/A,FALSE,"표지목차"}</definedName>
    <definedName name="ㅈㅈ" localSheetId="20" hidden="1">{#N/A,#N/A,FALSE,"표지목차"}</definedName>
    <definedName name="ㅈㅈ" localSheetId="22" hidden="1">{#N/A,#N/A,FALSE,"표지목차"}</definedName>
    <definedName name="ㅈㅈ" localSheetId="25" hidden="1">{#N/A,#N/A,FALSE,"표지목차"}</definedName>
    <definedName name="ㅈㅈ" localSheetId="19" hidden="1">{#N/A,#N/A,FALSE,"표지목차"}</definedName>
    <definedName name="ㅈㅈ" localSheetId="15" hidden="1">{#N/A,#N/A,FALSE,"표지목차"}</definedName>
    <definedName name="ㅈㅈ" localSheetId="17" hidden="1">{#N/A,#N/A,FALSE,"표지목차"}</definedName>
    <definedName name="ㅈㅈ" localSheetId="16" hidden="1">{#N/A,#N/A,FALSE,"표지목차"}</definedName>
    <definedName name="ㅈㅈ" localSheetId="18" hidden="1">{#N/A,#N/A,FALSE,"표지목차"}</definedName>
    <definedName name="ㅈㅈ" localSheetId="4" hidden="1">{#N/A,#N/A,FALSE,"표지목차"}</definedName>
    <definedName name="ㅈㅈ" hidden="1">{#N/A,#N/A,FALSE,"표지목차"}</definedName>
    <definedName name="ㅈㅈㅈ" localSheetId="12" hidden="1">{#N/A,#N/A,FALSE,"조골재"}</definedName>
    <definedName name="ㅈㅈㅈ" localSheetId="14" hidden="1">{#N/A,#N/A,FALSE,"조골재"}</definedName>
    <definedName name="ㅈㅈㅈ" localSheetId="13" hidden="1">{#N/A,#N/A,FALSE,"조골재"}</definedName>
    <definedName name="ㅈㅈㅈ" localSheetId="20" hidden="1">{#N/A,#N/A,FALSE,"조골재"}</definedName>
    <definedName name="ㅈㅈㅈ" localSheetId="22" hidden="1">{#N/A,#N/A,FALSE,"조골재"}</definedName>
    <definedName name="ㅈㅈㅈ" localSheetId="25" hidden="1">{#N/A,#N/A,FALSE,"조골재"}</definedName>
    <definedName name="ㅈㅈㅈ" localSheetId="19" hidden="1">{#N/A,#N/A,FALSE,"조골재"}</definedName>
    <definedName name="ㅈㅈㅈ" localSheetId="15" hidden="1">{#N/A,#N/A,FALSE,"조골재"}</definedName>
    <definedName name="ㅈㅈㅈ" localSheetId="17" hidden="1">{#N/A,#N/A,FALSE,"조골재"}</definedName>
    <definedName name="ㅈㅈㅈ" localSheetId="16" hidden="1">{#N/A,#N/A,FALSE,"조골재"}</definedName>
    <definedName name="ㅈㅈㅈ" localSheetId="18" hidden="1">{#N/A,#N/A,FALSE,"조골재"}</definedName>
    <definedName name="ㅈㅈㅈ" localSheetId="4" hidden="1">{#N/A,#N/A,FALSE,"조골재"}</definedName>
    <definedName name="ㅈㅈㅈ" hidden="1">{#N/A,#N/A,FALSE,"조골재"}</definedName>
    <definedName name="ㅈㅈㅈㅈ">#REF!</definedName>
    <definedName name="ㅈㅈㅈㅈㅈ" localSheetId="12" hidden="1">{#N/A,#N/A,FALSE,"혼합골재"}</definedName>
    <definedName name="ㅈㅈㅈㅈㅈ" localSheetId="14" hidden="1">{#N/A,#N/A,FALSE,"혼합골재"}</definedName>
    <definedName name="ㅈㅈㅈㅈㅈ" localSheetId="13" hidden="1">{#N/A,#N/A,FALSE,"혼합골재"}</definedName>
    <definedName name="ㅈㅈㅈㅈㅈ" localSheetId="20" hidden="1">{#N/A,#N/A,FALSE,"혼합골재"}</definedName>
    <definedName name="ㅈㅈㅈㅈㅈ" localSheetId="22" hidden="1">{#N/A,#N/A,FALSE,"혼합골재"}</definedName>
    <definedName name="ㅈㅈㅈㅈㅈ" localSheetId="25" hidden="1">{#N/A,#N/A,FALSE,"혼합골재"}</definedName>
    <definedName name="ㅈㅈㅈㅈㅈ" localSheetId="19" hidden="1">{#N/A,#N/A,FALSE,"혼합골재"}</definedName>
    <definedName name="ㅈㅈㅈㅈㅈ" localSheetId="15" hidden="1">{#N/A,#N/A,FALSE,"혼합골재"}</definedName>
    <definedName name="ㅈㅈㅈㅈㅈ" localSheetId="17" hidden="1">{#N/A,#N/A,FALSE,"혼합골재"}</definedName>
    <definedName name="ㅈㅈㅈㅈㅈ" localSheetId="16" hidden="1">{#N/A,#N/A,FALSE,"혼합골재"}</definedName>
    <definedName name="ㅈㅈㅈㅈㅈ" localSheetId="18" hidden="1">{#N/A,#N/A,FALSE,"혼합골재"}</definedName>
    <definedName name="ㅈㅈㅈㅈㅈ" localSheetId="4" hidden="1">{#N/A,#N/A,FALSE,"혼합골재"}</definedName>
    <definedName name="ㅈㅈㅈㅈㅈ" hidden="1">{#N/A,#N/A,FALSE,"혼합골재"}</definedName>
    <definedName name="ㅈㅈㅈㅈㅈㅈ" localSheetId="20" hidden="1">{"'용역비'!$A$4:$C$8"}</definedName>
    <definedName name="ㅈㅈㅈㅈㅈㅈ" localSheetId="4" hidden="1">{"'용역비'!$A$4:$C$8"}</definedName>
    <definedName name="ㅈㅈㅈㅈㅈㅈ" hidden="1">{"'용역비'!$A$4:$C$8"}</definedName>
    <definedName name="자" localSheetId="12">#REF!</definedName>
    <definedName name="자" localSheetId="14">#REF!</definedName>
    <definedName name="자" localSheetId="13">#REF!</definedName>
    <definedName name="자" localSheetId="15">#REF!</definedName>
    <definedName name="자" localSheetId="17">#REF!</definedName>
    <definedName name="자" localSheetId="16">#REF!</definedName>
    <definedName name="자" localSheetId="18">#REF!</definedName>
    <definedName name="자">#REF!</definedName>
    <definedName name="자갈" localSheetId="15">#REF!</definedName>
    <definedName name="자갈" localSheetId="17">#REF!</definedName>
    <definedName name="자갈" localSheetId="16">#REF!</definedName>
    <definedName name="자갈" localSheetId="18">#REF!</definedName>
    <definedName name="자갈">#REF!</definedName>
    <definedName name="자갈부설" localSheetId="15">#REF!</definedName>
    <definedName name="자갈부설" localSheetId="17">#REF!</definedName>
    <definedName name="자갈부설" localSheetId="16">#REF!</definedName>
    <definedName name="자갈부설" localSheetId="18">#REF!</definedName>
    <definedName name="자갈부설">#REF!</definedName>
    <definedName name="자갈시멘트모래">#REF!</definedName>
    <definedName name="자갈운반40mm" localSheetId="12">#REF!</definedName>
    <definedName name="자갈운반40mm" localSheetId="14">#REF!</definedName>
    <definedName name="자갈운반40mm" localSheetId="13">#REF!</definedName>
    <definedName name="자갈운반40mm" localSheetId="19">#REF!</definedName>
    <definedName name="자갈운반40mm">[39]산출1!#REF!</definedName>
    <definedName name="자갈운반50mm" localSheetId="12">#REF!</definedName>
    <definedName name="자갈운반50mm" localSheetId="14">#REF!</definedName>
    <definedName name="자갈운반50mm" localSheetId="13">#REF!</definedName>
    <definedName name="자갈운반50mm" localSheetId="19">#REF!</definedName>
    <definedName name="자갈운반50mm">[39]산출1!#REF!</definedName>
    <definedName name="자갈운반경" localSheetId="12">#REF!</definedName>
    <definedName name="자갈운반경" localSheetId="14">#REF!</definedName>
    <definedName name="자갈운반경" localSheetId="13">#REF!</definedName>
    <definedName name="자갈운반경" localSheetId="20">#REF!</definedName>
    <definedName name="자갈운반경" localSheetId="19">#REF!</definedName>
    <definedName name="자갈운반경" localSheetId="15">#REF!</definedName>
    <definedName name="자갈운반경" localSheetId="17">#REF!</definedName>
    <definedName name="자갈운반경" localSheetId="16">#REF!</definedName>
    <definedName name="자갈운반경" localSheetId="18">#REF!</definedName>
    <definedName name="자갈운반경">#REF!</definedName>
    <definedName name="자갈운반노" localSheetId="20">#REF!</definedName>
    <definedName name="자갈운반노" localSheetId="15">#REF!</definedName>
    <definedName name="자갈운반노" localSheetId="17">#REF!</definedName>
    <definedName name="자갈운반노" localSheetId="16">#REF!</definedName>
    <definedName name="자갈운반노" localSheetId="18">#REF!</definedName>
    <definedName name="자갈운반노">#REF!</definedName>
    <definedName name="자갈운반상차도25mm" localSheetId="20">#REF!</definedName>
    <definedName name="자갈운반상차도25mm" localSheetId="15">#REF!</definedName>
    <definedName name="자갈운반상차도25mm" localSheetId="17">#REF!</definedName>
    <definedName name="자갈운반상차도25mm" localSheetId="16">#REF!</definedName>
    <definedName name="자갈운반상차도25mm" localSheetId="18">#REF!</definedName>
    <definedName name="자갈운반상차도25mm">#REF!</definedName>
    <definedName name="자갈운반상차도50mm" localSheetId="12">#REF!</definedName>
    <definedName name="자갈운반상차도50mm" localSheetId="14">#REF!</definedName>
    <definedName name="자갈운반상차도50mm" localSheetId="13">#REF!</definedName>
    <definedName name="자갈운반상차도50mm" localSheetId="20">[39]산출1!#REF!</definedName>
    <definedName name="자갈운반상차도50mm" localSheetId="19">#REF!</definedName>
    <definedName name="자갈운반상차도50mm" localSheetId="15">[39]산출1!#REF!</definedName>
    <definedName name="자갈운반상차도50mm" localSheetId="17">[39]산출1!#REF!</definedName>
    <definedName name="자갈운반상차도50mm" localSheetId="16">[39]산출1!#REF!</definedName>
    <definedName name="자갈운반상차도50mm" localSheetId="18">[39]산출1!#REF!</definedName>
    <definedName name="자갈운반상차도50mm">[39]산출1!#REF!</definedName>
    <definedName name="자갈운반재" localSheetId="12">#REF!</definedName>
    <definedName name="자갈운반재" localSheetId="14">#REF!</definedName>
    <definedName name="자갈운반재" localSheetId="13">#REF!</definedName>
    <definedName name="자갈운반재" localSheetId="20">#REF!</definedName>
    <definedName name="자갈운반재" localSheetId="19">#REF!</definedName>
    <definedName name="자갈운반재" localSheetId="15">#REF!</definedName>
    <definedName name="자갈운반재" localSheetId="17">#REF!</definedName>
    <definedName name="자갈운반재" localSheetId="16">#REF!</definedName>
    <definedName name="자갈운반재" localSheetId="18">#REF!</definedName>
    <definedName name="자갈운반재">#REF!</definedName>
    <definedName name="자갈포설" localSheetId="20" hidden="1">{#N/A,#N/A,FALSE,"현장 NCR 분석";#N/A,#N/A,FALSE,"현장품질감사";#N/A,#N/A,FALSE,"현장품질감사"}</definedName>
    <definedName name="자갈포설" localSheetId="4" hidden="1">{#N/A,#N/A,FALSE,"현장 NCR 분석";#N/A,#N/A,FALSE,"현장품질감사";#N/A,#N/A,FALSE,"현장품질감사"}</definedName>
    <definedName name="자갈포설" hidden="1">{#N/A,#N/A,FALSE,"현장 NCR 분석";#N/A,#N/A,FALSE,"현장품질감사";#N/A,#N/A,FALSE,"현장품질감사"}</definedName>
    <definedName name="자귀나무" localSheetId="12">#REF!</definedName>
    <definedName name="자귀나무" localSheetId="14">#REF!</definedName>
    <definedName name="자귀나무" localSheetId="13">#REF!</definedName>
    <definedName name="자귀나무" localSheetId="20">#REF!</definedName>
    <definedName name="자귀나무" localSheetId="19">#REF!</definedName>
    <definedName name="자귀나무" localSheetId="15">#REF!</definedName>
    <definedName name="자귀나무" localSheetId="17">#REF!</definedName>
    <definedName name="자귀나무" localSheetId="16">#REF!</definedName>
    <definedName name="자귀나무" localSheetId="18">#REF!</definedName>
    <definedName name="자귀나무">#REF!</definedName>
    <definedName name="자귀나무H3.0xR8" localSheetId="20">#REF!</definedName>
    <definedName name="자귀나무H3.0xR8" localSheetId="15">#REF!</definedName>
    <definedName name="자귀나무H3.0xR8" localSheetId="17">#REF!</definedName>
    <definedName name="자귀나무H3.0xR8" localSheetId="16">#REF!</definedName>
    <definedName name="자귀나무H3.0xR8" localSheetId="18">#REF!</definedName>
    <definedName name="자귀나무H3.0xR8">#REF!</definedName>
    <definedName name="자동화재탐지설비">#REF!</definedName>
    <definedName name="자료1">#REF!</definedName>
    <definedName name="자료2">#REF!</definedName>
    <definedName name="자물쇠">#REF!</definedName>
    <definedName name="자연수위">#REF!</definedName>
    <definedName name="자재" localSheetId="12">#REF!</definedName>
    <definedName name="자재" localSheetId="14">#REF!</definedName>
    <definedName name="자재" localSheetId="13">#REF!</definedName>
    <definedName name="자재" localSheetId="19">#REF!</definedName>
    <definedName name="자재">[72]일위대가목록!$1:$2</definedName>
    <definedName name="자재1" localSheetId="20" hidden="1">{#N/A,#N/A,FALSE,"포장2"}</definedName>
    <definedName name="자재1" localSheetId="4" hidden="1">{#N/A,#N/A,FALSE,"포장2"}</definedName>
    <definedName name="자재1" hidden="1">{#N/A,#N/A,FALSE,"포장2"}</definedName>
    <definedName name="자재2" localSheetId="12">#REF!</definedName>
    <definedName name="자재2" localSheetId="14">#REF!</definedName>
    <definedName name="자재2" localSheetId="13">#REF!</definedName>
    <definedName name="자재2" localSheetId="19">#REF!</definedName>
    <definedName name="자재2">[73]일위대가목록!$1:$2</definedName>
    <definedName name="자재단가" localSheetId="12">#REF!</definedName>
    <definedName name="자재단가" localSheetId="14">#REF!</definedName>
    <definedName name="자재단가" localSheetId="13">#REF!</definedName>
    <definedName name="자재단가" localSheetId="20">#REF!</definedName>
    <definedName name="자재단가" localSheetId="19">#REF!</definedName>
    <definedName name="자재단가" localSheetId="15">#REF!</definedName>
    <definedName name="자재단가" localSheetId="17">#REF!</definedName>
    <definedName name="자재단가" localSheetId="16">#REF!</definedName>
    <definedName name="자재단가" localSheetId="18">#REF!</definedName>
    <definedName name="자재단가">#REF!</definedName>
    <definedName name="자재단가근거" localSheetId="20" hidden="1">#REF!</definedName>
    <definedName name="자재단가근거" localSheetId="22" hidden="1">#REF!</definedName>
    <definedName name="자재단가근거" localSheetId="25" hidden="1">#REF!</definedName>
    <definedName name="자재단가근거" localSheetId="10" hidden="1">#REF!</definedName>
    <definedName name="자재단가근거" localSheetId="8" hidden="1">#REF!</definedName>
    <definedName name="자재단가근거" localSheetId="4" hidden="1">#REF!</definedName>
    <definedName name="자재단가근거" hidden="1">#REF!</definedName>
    <definedName name="자재단가표">#REF!</definedName>
    <definedName name="자재대경비">#REF!</definedName>
    <definedName name="자재대노무비">#REF!</definedName>
    <definedName name="자재대재료비">#REF!</definedName>
    <definedName name="자재및골재집계" localSheetId="12" hidden="1">{"'Sheet1'!$A$4","'Sheet1'!$A$9:$G$28"}</definedName>
    <definedName name="자재및골재집계" localSheetId="14" hidden="1">{"'Sheet1'!$A$4","'Sheet1'!$A$9:$G$28"}</definedName>
    <definedName name="자재및골재집계" localSheetId="13" hidden="1">{"'Sheet1'!$A$4","'Sheet1'!$A$9:$G$28"}</definedName>
    <definedName name="자재및골재집계" localSheetId="20" hidden="1">{"'Sheet1'!$A$4","'Sheet1'!$A$9:$G$28"}</definedName>
    <definedName name="자재및골재집계" localSheetId="22" hidden="1">{"'Sheet1'!$A$4","'Sheet1'!$A$9:$G$28"}</definedName>
    <definedName name="자재및골재집계" localSheetId="25" hidden="1">{"'Sheet1'!$A$4","'Sheet1'!$A$9:$G$28"}</definedName>
    <definedName name="자재및골재집계" localSheetId="19" hidden="1">{"'Sheet1'!$A$4","'Sheet1'!$A$9:$G$28"}</definedName>
    <definedName name="자재및골재집계" localSheetId="15" hidden="1">{"'Sheet1'!$A$4","'Sheet1'!$A$9:$G$28"}</definedName>
    <definedName name="자재및골재집계" localSheetId="17" hidden="1">{"'Sheet1'!$A$4","'Sheet1'!$A$9:$G$28"}</definedName>
    <definedName name="자재및골재집계" localSheetId="16" hidden="1">{"'Sheet1'!$A$4","'Sheet1'!$A$9:$G$28"}</definedName>
    <definedName name="자재및골재집계" localSheetId="18" hidden="1">{"'Sheet1'!$A$4","'Sheet1'!$A$9:$G$28"}</definedName>
    <definedName name="자재및골재집계" localSheetId="4" hidden="1">{"'Sheet1'!$A$4","'Sheet1'!$A$9:$G$28"}</definedName>
    <definedName name="자재및골재집계" hidden="1">{"'Sheet1'!$A$4","'Sheet1'!$A$9:$G$28"}</definedName>
    <definedName name="자재및장비운송" localSheetId="20" hidden="1">{#N/A,#N/A,FALSE,"현장 NCR 분석";#N/A,#N/A,FALSE,"현장품질감사";#N/A,#N/A,FALSE,"현장품질감사"}</definedName>
    <definedName name="자재및장비운송" localSheetId="4" hidden="1">{#N/A,#N/A,FALSE,"현장 NCR 분석";#N/A,#N/A,FALSE,"현장품질감사";#N/A,#N/A,FALSE,"현장품질감사"}</definedName>
    <definedName name="자재및장비운송" hidden="1">{#N/A,#N/A,FALSE,"현장 NCR 분석";#N/A,#N/A,FALSE,"현장품질감사";#N/A,#N/A,FALSE,"현장품질감사"}</definedName>
    <definedName name="자재운반" localSheetId="20" hidden="1">{#N/A,#N/A,FALSE,"현장 NCR 분석";#N/A,#N/A,FALSE,"현장품질감사";#N/A,#N/A,FALSE,"현장품질감사"}</definedName>
    <definedName name="자재운반" localSheetId="4" hidden="1">{#N/A,#N/A,FALSE,"현장 NCR 분석";#N/A,#N/A,FALSE,"현장품질감사";#N/A,#N/A,FALSE,"현장품질감사"}</definedName>
    <definedName name="자재운반" hidden="1">{#N/A,#N/A,FALSE,"현장 NCR 분석";#N/A,#N/A,FALSE,"현장품질감사";#N/A,#N/A,FALSE,"현장품질감사"}</definedName>
    <definedName name="자재일람" localSheetId="12">#REF!</definedName>
    <definedName name="자재일람" localSheetId="14">#REF!</definedName>
    <definedName name="자재일람" localSheetId="13">#REF!</definedName>
    <definedName name="자재일람" localSheetId="19">#REF!</definedName>
    <definedName name="자재일람" localSheetId="15">#REF!</definedName>
    <definedName name="자재일람" localSheetId="17">#REF!</definedName>
    <definedName name="자재일람" localSheetId="16">#REF!</definedName>
    <definedName name="자재일람" localSheetId="18">#REF!</definedName>
    <definedName name="자재일람">#REF!</definedName>
    <definedName name="자재조서" localSheetId="12">#REF!</definedName>
    <definedName name="자재조서" localSheetId="14">#REF!</definedName>
    <definedName name="자재조서" localSheetId="13">#REF!</definedName>
    <definedName name="자재조서" localSheetId="19">#REF!</definedName>
    <definedName name="자재조서">[71]일위대가목록!$1:$2</definedName>
    <definedName name="자재조서2" localSheetId="12">#REF!</definedName>
    <definedName name="자재조서2" localSheetId="14">#REF!</definedName>
    <definedName name="자재조서2" localSheetId="13">#REF!</definedName>
    <definedName name="자재조서2" localSheetId="19">#REF!</definedName>
    <definedName name="자재조서2">[74]일위대가목록!$1:$2</definedName>
    <definedName name="자재집계" localSheetId="12" hidden="1">{#N/A,#N/A,FALSE,"포장단가"}</definedName>
    <definedName name="자재집계" localSheetId="14" hidden="1">{#N/A,#N/A,FALSE,"포장단가"}</definedName>
    <definedName name="자재집계" localSheetId="13" hidden="1">{#N/A,#N/A,FALSE,"포장단가"}</definedName>
    <definedName name="자재집계" localSheetId="20" hidden="1">{#N/A,#N/A,FALSE,"포장단가"}</definedName>
    <definedName name="자재집계" localSheetId="22" hidden="1">{#N/A,#N/A,FALSE,"포장단가"}</definedName>
    <definedName name="자재집계" localSheetId="25" hidden="1">{#N/A,#N/A,FALSE,"포장단가"}</definedName>
    <definedName name="자재집계" localSheetId="19" hidden="1">{#N/A,#N/A,FALSE,"포장단가"}</definedName>
    <definedName name="자재집계" localSheetId="15" hidden="1">{#N/A,#N/A,FALSE,"포장단가"}</definedName>
    <definedName name="자재집계" localSheetId="17" hidden="1">{#N/A,#N/A,FALSE,"포장단가"}</definedName>
    <definedName name="자재집계" localSheetId="16" hidden="1">{#N/A,#N/A,FALSE,"포장단가"}</definedName>
    <definedName name="자재집계" localSheetId="18" hidden="1">{#N/A,#N/A,FALSE,"포장단가"}</definedName>
    <definedName name="자재집계" localSheetId="4" hidden="1">{#N/A,#N/A,FALSE,"포장단가"}</definedName>
    <definedName name="자재집계" hidden="1">{#N/A,#N/A,FALSE,"포장단가"}</definedName>
    <definedName name="자재총괄">#REF!</definedName>
    <definedName name="작업반장">#REF!</definedName>
    <definedName name="작업반장001">#REF!</definedName>
    <definedName name="작업반장002">#REF!</definedName>
    <definedName name="작업반장011">#REF!</definedName>
    <definedName name="작업반장982">#REF!</definedName>
    <definedName name="작업반장991">#REF!</definedName>
    <definedName name="작업반장992">#REF!</definedName>
    <definedName name="작업설명도" localSheetId="20" hidden="1">{#N/A,#N/A,FALSE,"현장 NCR 분석";#N/A,#N/A,FALSE,"현장품질감사";#N/A,#N/A,FALSE,"현장품질감사"}</definedName>
    <definedName name="작업설명도" localSheetId="4" hidden="1">{#N/A,#N/A,FALSE,"현장 NCR 분석";#N/A,#N/A,FALSE,"현장품질감사";#N/A,#N/A,FALSE,"현장품질감사"}</definedName>
    <definedName name="작업설명도" hidden="1">{#N/A,#N/A,FALSE,"현장 NCR 분석";#N/A,#N/A,FALSE,"현장품질감사";#N/A,#N/A,FALSE,"현장품질감사"}</definedName>
    <definedName name="작업자" localSheetId="20" hidden="1">{#N/A,#N/A,FALSE,"현장 NCR 분석";#N/A,#N/A,FALSE,"현장품질감사";#N/A,#N/A,FALSE,"현장품질감사"}</definedName>
    <definedName name="작업자" localSheetId="4" hidden="1">{#N/A,#N/A,FALSE,"현장 NCR 분석";#N/A,#N/A,FALSE,"현장품질감사";#N/A,#N/A,FALSE,"현장품질감사"}</definedName>
    <definedName name="작업자" hidden="1">{#N/A,#N/A,FALSE,"현장 NCR 분석";#N/A,#N/A,FALSE,"현장품질감사";#N/A,#N/A,FALSE,"현장품질감사"}</definedName>
    <definedName name="작업종" localSheetId="12">#REF!</definedName>
    <definedName name="작업종" localSheetId="14">#REF!</definedName>
    <definedName name="작업종" localSheetId="13">#REF!</definedName>
    <definedName name="작업종" localSheetId="19">#REF!</definedName>
    <definedName name="작업종">'[75]수종59-6'!$I$12:$I$18</definedName>
    <definedName name="작업효율" localSheetId="12">#REF!</definedName>
    <definedName name="작업효율" localSheetId="14">#REF!</definedName>
    <definedName name="작업효율" localSheetId="13">#REF!</definedName>
    <definedName name="작업효율" localSheetId="20">#REF!</definedName>
    <definedName name="작업효율" localSheetId="19">#REF!</definedName>
    <definedName name="작업효율" localSheetId="15">#REF!</definedName>
    <definedName name="작업효율" localSheetId="17">#REF!</definedName>
    <definedName name="작업효율" localSheetId="16">#REF!</definedName>
    <definedName name="작업효율" localSheetId="18">#REF!</definedName>
    <definedName name="작업효율">#REF!</definedName>
    <definedName name="잔디" localSheetId="20">#REF!</definedName>
    <definedName name="잔디" localSheetId="15">#REF!</definedName>
    <definedName name="잔디" localSheetId="17">#REF!</definedName>
    <definedName name="잔디" localSheetId="16">#REF!</definedName>
    <definedName name="잔디" localSheetId="18">#REF!</definedName>
    <definedName name="잔디">#REF!</definedName>
    <definedName name="잔디_평떼" localSheetId="20">#REF!</definedName>
    <definedName name="잔디_평떼" localSheetId="15">#REF!</definedName>
    <definedName name="잔디_평떼" localSheetId="17">#REF!</definedName>
    <definedName name="잔디_평떼" localSheetId="16">#REF!</definedName>
    <definedName name="잔디_평떼" localSheetId="18">#REF!</definedName>
    <definedName name="잔디_평떼">#REF!</definedName>
    <definedName name="잔토">#REF!</definedName>
    <definedName name="잔토경">#REF!</definedName>
    <definedName name="잔토노">#REF!</definedName>
    <definedName name="잔토재">#REF!</definedName>
    <definedName name="잔토처리">#REF!</definedName>
    <definedName name="잔토처리____________인력">#REF!</definedName>
    <definedName name="잔토처리경경">#REF!</definedName>
    <definedName name="잔토처리경노">#REF!</definedName>
    <definedName name="잔토처리경재">#REF!</definedName>
    <definedName name="잠수부001">#REF!</definedName>
    <definedName name="잠수부002">#REF!</definedName>
    <definedName name="잠수부011">#REF!</definedName>
    <definedName name="잠수부982">#REF!</definedName>
    <definedName name="잠수부991">#REF!</definedName>
    <definedName name="잠수부992">#REF!</definedName>
    <definedName name="잡문서_추__3__List">#REF!</definedName>
    <definedName name="잡석">#REF!</definedName>
    <definedName name="잡석물량산출" localSheetId="20" hidden="1">{#N/A,#N/A,FALSE,"전력간선"}</definedName>
    <definedName name="잡석물량산출" localSheetId="4" hidden="1">{#N/A,#N/A,FALSE,"전력간선"}</definedName>
    <definedName name="잡석물량산출" hidden="1">{#N/A,#N/A,FALSE,"전력간선"}</definedName>
    <definedName name="잡석물량집계표" localSheetId="20" hidden="1">{#N/A,#N/A,FALSE,"전력간선"}</definedName>
    <definedName name="잡석물량집계표" localSheetId="4" hidden="1">{#N/A,#N/A,FALSE,"전력간선"}</definedName>
    <definedName name="잡석물량집계표" hidden="1">{#N/A,#N/A,FALSE,"전력간선"}</definedName>
    <definedName name="잡철물일위대가2004" localSheetId="15" hidden="1">#REF!</definedName>
    <definedName name="잡철물일위대가2004" localSheetId="17" hidden="1">#REF!</definedName>
    <definedName name="잡철물일위대가2004" localSheetId="16" hidden="1">#REF!</definedName>
    <definedName name="잡철물일위대가2004" localSheetId="18" hidden="1">#REF!</definedName>
    <definedName name="잡철물일위대가2004" hidden="1">#REF!</definedName>
    <definedName name="잣나무" localSheetId="12">#REF!</definedName>
    <definedName name="잣나무" localSheetId="14">#REF!</definedName>
    <definedName name="잣나무" localSheetId="13">#REF!</definedName>
    <definedName name="잣나무" localSheetId="19">#REF!</definedName>
    <definedName name="잣나무" localSheetId="15">#REF!</definedName>
    <definedName name="잣나무" localSheetId="17">#REF!</definedName>
    <definedName name="잣나무" localSheetId="16">#REF!</definedName>
    <definedName name="잣나무" localSheetId="18">#REF!</definedName>
    <definedName name="잣나무">#REF!</definedName>
    <definedName name="잣재적" localSheetId="12">#REF!</definedName>
    <definedName name="잣재적" localSheetId="14">#REF!</definedName>
    <definedName name="잣재적" localSheetId="13">#REF!</definedName>
    <definedName name="잣재적" localSheetId="19">#REF!</definedName>
    <definedName name="잣재적">[37]잣나무!$B$2:$AW$32</definedName>
    <definedName name="장비" localSheetId="20" hidden="1">#REF!</definedName>
    <definedName name="장비" localSheetId="22" hidden="1">#REF!</definedName>
    <definedName name="장비" localSheetId="10" hidden="1">#REF!</definedName>
    <definedName name="장비" localSheetId="8" hidden="1">#REF!</definedName>
    <definedName name="장비" localSheetId="4" hidden="1">#REF!</definedName>
    <definedName name="장비" hidden="1">#REF!</definedName>
    <definedName name="장산1">#REF!</definedName>
    <definedName name="장산2">#REF!</definedName>
    <definedName name="장산3">#REF!</definedName>
    <definedName name="장산교">#REF!</definedName>
    <definedName name="장춘">#REF!</definedName>
    <definedName name="재료">#REF!</definedName>
    <definedName name="재료123">#REF!</definedName>
    <definedName name="재료2"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2"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재료비" localSheetId="12">#REF!</definedName>
    <definedName name="재료비" localSheetId="14">#REF!</definedName>
    <definedName name="재료비" localSheetId="13">#REF!</definedName>
    <definedName name="재료비" localSheetId="19">#REF!</definedName>
    <definedName name="재료비" localSheetId="15">#REF!</definedName>
    <definedName name="재료비" localSheetId="17">#REF!</definedName>
    <definedName name="재료비" localSheetId="16">#REF!</definedName>
    <definedName name="재료비" localSheetId="18">#REF!</definedName>
    <definedName name="재료비">#REF!</definedName>
    <definedName name="재료비금액" localSheetId="12">#REF!</definedName>
    <definedName name="재료비금액" localSheetId="14">#REF!</definedName>
    <definedName name="재료비금액" localSheetId="13">#REF!</definedName>
    <definedName name="재료비금액" localSheetId="19">#REF!</definedName>
    <definedName name="재료비금액" localSheetId="15">#REF!</definedName>
    <definedName name="재료비금액" localSheetId="17">#REF!</definedName>
    <definedName name="재료비금액" localSheetId="16">#REF!</definedName>
    <definedName name="재료비금액" localSheetId="18">#REF!</definedName>
    <definedName name="재료비금액">#REF!</definedName>
    <definedName name="재료비단가" localSheetId="12">#REF!</definedName>
    <definedName name="재료비단가" localSheetId="14">#REF!</definedName>
    <definedName name="재료비단가" localSheetId="13">#REF!</definedName>
    <definedName name="재료비단가" localSheetId="19">#REF!</definedName>
    <definedName name="재료비단가" localSheetId="15">#REF!</definedName>
    <definedName name="재료비단가" localSheetId="17">#REF!</definedName>
    <definedName name="재료비단가" localSheetId="16">#REF!</definedName>
    <definedName name="재료비단가" localSheetId="18">#REF!</definedName>
    <definedName name="재료비단가">#REF!</definedName>
    <definedName name="재료집계">#REF!</definedName>
    <definedName name="재료집계표" localSheetId="12">#N/A</definedName>
    <definedName name="재료집계표" localSheetId="14">#N/A</definedName>
    <definedName name="재료집계표" localSheetId="13">#N/A</definedName>
    <definedName name="재료집계표" localSheetId="19">#N/A</definedName>
    <definedName name="재료집계표">#N/A</definedName>
    <definedName name="재집" localSheetId="20" hidden="1">{"'용역비'!$A$4:$C$8"}</definedName>
    <definedName name="재집" localSheetId="4" hidden="1">{"'용역비'!$A$4:$C$8"}</definedName>
    <definedName name="재집" hidden="1">{"'용역비'!$A$4:$C$8"}</definedName>
    <definedName name="재ㅖ" localSheetId="12">#REF!</definedName>
    <definedName name="재ㅖ" localSheetId="14">#REF!</definedName>
    <definedName name="재ㅖ" localSheetId="13">#REF!</definedName>
    <definedName name="재ㅖ" localSheetId="19">#REF!</definedName>
    <definedName name="재ㅖ" localSheetId="15">#REF!</definedName>
    <definedName name="재ㅖ" localSheetId="17">#REF!</definedName>
    <definedName name="재ㅖ" localSheetId="16">#REF!</definedName>
    <definedName name="재ㅖ" localSheetId="18">#REF!</definedName>
    <definedName name="재ㅖ">#REF!</definedName>
    <definedName name="쟁료비" localSheetId="12">#REF!</definedName>
    <definedName name="쟁료비" localSheetId="14">#REF!</definedName>
    <definedName name="쟁료비" localSheetId="13">#REF!</definedName>
    <definedName name="쟁료비" localSheetId="19">#REF!</definedName>
    <definedName name="쟁료비">[76]건축내역!#REF!</definedName>
    <definedName name="저상" localSheetId="12">#REF!</definedName>
    <definedName name="저상" localSheetId="14">#REF!</definedName>
    <definedName name="저상" localSheetId="13">#REF!</definedName>
    <definedName name="저상" localSheetId="20">#REF!</definedName>
    <definedName name="저상" localSheetId="19">#REF!</definedName>
    <definedName name="저상" localSheetId="15">#REF!</definedName>
    <definedName name="저상" localSheetId="17">#REF!</definedName>
    <definedName name="저상" localSheetId="16">#REF!</definedName>
    <definedName name="저상" localSheetId="18">#REF!</definedName>
    <definedName name="저상">#REF!</definedName>
    <definedName name="저수조만수위" localSheetId="20">#REF!</definedName>
    <definedName name="저수조만수위" localSheetId="15">#REF!</definedName>
    <definedName name="저수조만수위" localSheetId="17">#REF!</definedName>
    <definedName name="저수조만수위" localSheetId="16">#REF!</definedName>
    <definedName name="저수조만수위" localSheetId="18">#REF!</definedName>
    <definedName name="저수조만수위">#REF!</definedName>
    <definedName name="저압케이블전공001" localSheetId="20">#REF!</definedName>
    <definedName name="저압케이블전공001" localSheetId="15">#REF!</definedName>
    <definedName name="저압케이블전공001" localSheetId="17">#REF!</definedName>
    <definedName name="저압케이블전공001" localSheetId="16">#REF!</definedName>
    <definedName name="저압케이블전공001" localSheetId="18">#REF!</definedName>
    <definedName name="저압케이블전공001">#REF!</definedName>
    <definedName name="저압케이블전공002">#REF!</definedName>
    <definedName name="저압케이블전공011">#REF!</definedName>
    <definedName name="저압케이블전공982">#REF!</definedName>
    <definedName name="저압케이블전공991">#REF!</definedName>
    <definedName name="저압케이블전공992">#REF!</definedName>
    <definedName name="적용단가1" localSheetId="20" hidden="1">{#N/A,#N/A,FALSE,"현장 NCR 분석";#N/A,#N/A,FALSE,"현장품질감사";#N/A,#N/A,FALSE,"현장품질감사"}</definedName>
    <definedName name="적용단가1" localSheetId="4" hidden="1">{#N/A,#N/A,FALSE,"현장 NCR 분석";#N/A,#N/A,FALSE,"현장품질감사";#N/A,#N/A,FALSE,"현장품질감사"}</definedName>
    <definedName name="적용단가1" hidden="1">{#N/A,#N/A,FALSE,"현장 NCR 분석";#N/A,#N/A,FALSE,"현장품질감사";#N/A,#N/A,FALSE,"현장품질감사"}</definedName>
    <definedName name="적용단가근거" localSheetId="12">#REF!</definedName>
    <definedName name="적용단가근거" localSheetId="14">#REF!</definedName>
    <definedName name="적용단가근거" localSheetId="13">#REF!</definedName>
    <definedName name="적용단가근거" localSheetId="19">#REF!</definedName>
    <definedName name="적용단가근거" localSheetId="15">#REF!</definedName>
    <definedName name="적용단가근거" localSheetId="17">#REF!</definedName>
    <definedName name="적용단가근거" localSheetId="16">#REF!</definedName>
    <definedName name="적용단가근거" localSheetId="18">#REF!</definedName>
    <definedName name="적용단가근거">#REF!</definedName>
    <definedName name="전" localSheetId="12">#REF!</definedName>
    <definedName name="전" localSheetId="14">#REF!</definedName>
    <definedName name="전" localSheetId="13">#REF!</definedName>
    <definedName name="전" localSheetId="19">#REF!</definedName>
    <definedName name="전" localSheetId="15">#REF!</definedName>
    <definedName name="전" localSheetId="17">#REF!</definedName>
    <definedName name="전" localSheetId="16">#REF!</definedName>
    <definedName name="전" localSheetId="18">#REF!</definedName>
    <definedName name="전">#REF!</definedName>
    <definedName name="전기" localSheetId="20" hidden="1">{#N/A,#N/A,FALSE,"전력간선"}</definedName>
    <definedName name="전기" localSheetId="4" hidden="1">{#N/A,#N/A,FALSE,"전력간선"}</definedName>
    <definedName name="전기" hidden="1">{#N/A,#N/A,FALSE,"전력간선"}</definedName>
    <definedName name="전기공사기사_전기공사기사1급001" localSheetId="12">#REF!</definedName>
    <definedName name="전기공사기사_전기공사기사1급001" localSheetId="14">#REF!</definedName>
    <definedName name="전기공사기사_전기공사기사1급001" localSheetId="13">#REF!</definedName>
    <definedName name="전기공사기사_전기공사기사1급001" localSheetId="19">#REF!</definedName>
    <definedName name="전기공사기사_전기공사기사1급001" localSheetId="15">#REF!</definedName>
    <definedName name="전기공사기사_전기공사기사1급001" localSheetId="17">#REF!</definedName>
    <definedName name="전기공사기사_전기공사기사1급001" localSheetId="16">#REF!</definedName>
    <definedName name="전기공사기사_전기공사기사1급001" localSheetId="18">#REF!</definedName>
    <definedName name="전기공사기사_전기공사기사1급001">#REF!</definedName>
    <definedName name="전기공사기사_전기공사기사1급002" localSheetId="12">#REF!</definedName>
    <definedName name="전기공사기사_전기공사기사1급002" localSheetId="14">#REF!</definedName>
    <definedName name="전기공사기사_전기공사기사1급002" localSheetId="13">#REF!</definedName>
    <definedName name="전기공사기사_전기공사기사1급002" localSheetId="19">#REF!</definedName>
    <definedName name="전기공사기사_전기공사기사1급002" localSheetId="15">#REF!</definedName>
    <definedName name="전기공사기사_전기공사기사1급002" localSheetId="17">#REF!</definedName>
    <definedName name="전기공사기사_전기공사기사1급002" localSheetId="16">#REF!</definedName>
    <definedName name="전기공사기사_전기공사기사1급002" localSheetId="18">#REF!</definedName>
    <definedName name="전기공사기사_전기공사기사1급002">#REF!</definedName>
    <definedName name="전기공사기사_전기공사기사1급011" localSheetId="12">#REF!</definedName>
    <definedName name="전기공사기사_전기공사기사1급011" localSheetId="14">#REF!</definedName>
    <definedName name="전기공사기사_전기공사기사1급011" localSheetId="13">#REF!</definedName>
    <definedName name="전기공사기사_전기공사기사1급011" localSheetId="19">#REF!</definedName>
    <definedName name="전기공사기사_전기공사기사1급011" localSheetId="15">#REF!</definedName>
    <definedName name="전기공사기사_전기공사기사1급011" localSheetId="17">#REF!</definedName>
    <definedName name="전기공사기사_전기공사기사1급011" localSheetId="16">#REF!</definedName>
    <definedName name="전기공사기사_전기공사기사1급011" localSheetId="18">#REF!</definedName>
    <definedName name="전기공사기사_전기공사기사1급011">#REF!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내역" localSheetId="20" hidden="1">{#N/A,#N/A,FALSE,"CCTV"}</definedName>
    <definedName name="전기내역" localSheetId="4" hidden="1">{#N/A,#N/A,FALSE,"CCTV"}</definedName>
    <definedName name="전기내역" hidden="1">{#N/A,#N/A,FALSE,"CCTV"}</definedName>
    <definedName name="전기뇌관" localSheetId="12">#REF!</definedName>
    <definedName name="전기뇌관" localSheetId="14">#REF!</definedName>
    <definedName name="전기뇌관" localSheetId="13">#REF!</definedName>
    <definedName name="전기뇌관" localSheetId="19">#REF!</definedName>
    <definedName name="전기뇌관" localSheetId="15">#REF!</definedName>
    <definedName name="전기뇌관" localSheetId="17">#REF!</definedName>
    <definedName name="전기뇌관" localSheetId="16">#REF!</definedName>
    <definedName name="전기뇌관" localSheetId="18">#REF!</definedName>
    <definedName name="전기뇌관">#REF!</definedName>
    <definedName name="전기특기조건" localSheetId="20" hidden="1">{#N/A,#N/A,FALSE,"현장 NCR 분석";#N/A,#N/A,FALSE,"현장품질감사";#N/A,#N/A,FALSE,"현장품질감사"}</definedName>
    <definedName name="전기특기조건" localSheetId="4" hidden="1">{#N/A,#N/A,FALSE,"현장 NCR 분석";#N/A,#N/A,FALSE,"현장품질감사";#N/A,#N/A,FALSE,"현장품질감사"}</definedName>
    <definedName name="전기특기조건" hidden="1">{#N/A,#N/A,FALSE,"현장 NCR 분석";#N/A,#N/A,FALSE,"현장품질감사";#N/A,#N/A,FALSE,"현장품질감사"}</definedName>
    <definedName name="전단면적" localSheetId="12">#REF!</definedName>
    <definedName name="전단면적" localSheetId="14">#REF!</definedName>
    <definedName name="전단면적" localSheetId="13">#REF!</definedName>
    <definedName name="전단면적" localSheetId="19">#REF!</definedName>
    <definedName name="전단면적" localSheetId="15">#REF!</definedName>
    <definedName name="전단면적" localSheetId="17">#REF!</definedName>
    <definedName name="전단면적" localSheetId="16">#REF!</definedName>
    <definedName name="전단면적" localSheetId="18">#REF!</definedName>
    <definedName name="전단면적">#REF!</definedName>
    <definedName name="전동기용량" localSheetId="12">#REF!</definedName>
    <definedName name="전동기용량" localSheetId="14">#REF!</definedName>
    <definedName name="전동기용량" localSheetId="13">#REF!</definedName>
    <definedName name="전동기용량" localSheetId="19">#REF!</definedName>
    <definedName name="전동기용량" localSheetId="15">#REF!</definedName>
    <definedName name="전동기용량" localSheetId="17">#REF!</definedName>
    <definedName name="전동기용량" localSheetId="16">#REF!</definedName>
    <definedName name="전동기용량" localSheetId="18">#REF!</definedName>
    <definedName name="전동기용량">#REF!</definedName>
    <definedName name="전등단가" localSheetId="12">#REF!</definedName>
    <definedName name="전등단가" localSheetId="14">#REF!</definedName>
    <definedName name="전등단가" localSheetId="13">#REF!</definedName>
    <definedName name="전등단가" localSheetId="19">#REF!</definedName>
    <definedName name="전등단가" localSheetId="15">#REF!</definedName>
    <definedName name="전등단가" localSheetId="17">#REF!</definedName>
    <definedName name="전등단가" localSheetId="16">#REF!</definedName>
    <definedName name="전등단가" localSheetId="18">#REF!</definedName>
    <definedName name="전등단가">#REF!</definedName>
    <definedName name="전등단가1">#REF!</definedName>
    <definedName name="전등수량">#REF!</definedName>
    <definedName name="전등수량1">#REF!</definedName>
    <definedName name="전등신설">#REF!</definedName>
    <definedName name="전등철거단가">#REF!</definedName>
    <definedName name="전등철거단가1">#REF!</definedName>
    <definedName name="전라선" localSheetId="20" hidden="1">{#N/A,#N/A,FALSE,"현장 NCR 분석";#N/A,#N/A,FALSE,"현장품질감사";#N/A,#N/A,FALSE,"현장품질감사"}</definedName>
    <definedName name="전라선" localSheetId="4" hidden="1">{#N/A,#N/A,FALSE,"현장 NCR 분석";#N/A,#N/A,FALSE,"현장품질감사";#N/A,#N/A,FALSE,"현장품질감사"}</definedName>
    <definedName name="전라선" hidden="1">{#N/A,#N/A,FALSE,"현장 NCR 분석";#N/A,#N/A,FALSE,"현장품질감사";#N/A,#N/A,FALSE,"현장품질감사"}</definedName>
    <definedName name="전력비" localSheetId="12">#REF!</definedName>
    <definedName name="전력비" localSheetId="14">#REF!</definedName>
    <definedName name="전력비" localSheetId="13">#REF!</definedName>
    <definedName name="전력비" localSheetId="19">#REF!</definedName>
    <definedName name="전력비" localSheetId="15">#REF!</definedName>
    <definedName name="전력비" localSheetId="17">#REF!</definedName>
    <definedName name="전력비" localSheetId="16">#REF!</definedName>
    <definedName name="전력비" localSheetId="18">#REF!</definedName>
    <definedName name="전력비">#REF!</definedName>
    <definedName name="전망데크B형" localSheetId="12" hidden="1">{"'산출근거'!$B$4:$D$8"}</definedName>
    <definedName name="전망데크B형" localSheetId="14" hidden="1">{"'산출근거'!$B$4:$D$8"}</definedName>
    <definedName name="전망데크B형" localSheetId="13" hidden="1">{"'산출근거'!$B$4:$D$8"}</definedName>
    <definedName name="전망데크B형" localSheetId="20" hidden="1">{"'산출근거'!$B$4:$D$8"}</definedName>
    <definedName name="전망데크B형" localSheetId="22" hidden="1">{"'산출근거'!$B$4:$D$8"}</definedName>
    <definedName name="전망데크B형" localSheetId="25" hidden="1">{"'산출근거'!$B$4:$D$8"}</definedName>
    <definedName name="전망데크B형" localSheetId="19" hidden="1">{"'산출근거'!$B$4:$D$8"}</definedName>
    <definedName name="전망데크B형" localSheetId="15" hidden="1">{"'산출근거'!$B$4:$D$8"}</definedName>
    <definedName name="전망데크B형" localSheetId="17" hidden="1">{"'산출근거'!$B$4:$D$8"}</definedName>
    <definedName name="전망데크B형" localSheetId="16" hidden="1">{"'산출근거'!$B$4:$D$8"}</definedName>
    <definedName name="전망데크B형" localSheetId="18" hidden="1">{"'산출근거'!$B$4:$D$8"}</definedName>
    <definedName name="전망데크B형" localSheetId="4" hidden="1">{"'산출근거'!$B$4:$D$8"}</definedName>
    <definedName name="전망데크B형" hidden="1">{"'산출근거'!$B$4:$D$8"}</definedName>
    <definedName name="전산자료">#REF!</definedName>
    <definedName name="전서오" localSheetId="20" hidden="1">{#N/A,#N/A,FALSE,"현장 NCR 분석";#N/A,#N/A,FALSE,"현장품질감사";#N/A,#N/A,FALSE,"현장품질감사"}</definedName>
    <definedName name="전서오" localSheetId="4" hidden="1">{#N/A,#N/A,FALSE,"현장 NCR 분석";#N/A,#N/A,FALSE,"현장품질감사";#N/A,#N/A,FALSE,"현장품질감사"}</definedName>
    <definedName name="전서오" hidden="1">{#N/A,#N/A,FALSE,"현장 NCR 분석";#N/A,#N/A,FALSE,"현장품질감사";#N/A,#N/A,FALSE,"현장품질감사"}</definedName>
    <definedName name="전석" localSheetId="20" hidden="1">{#N/A,#N/A,FALSE,"현장 NCR 분석";#N/A,#N/A,FALSE,"현장품질감사";#N/A,#N/A,FALSE,"현장품질감사"}</definedName>
    <definedName name="전석" localSheetId="4" hidden="1">{#N/A,#N/A,FALSE,"현장 NCR 분석";#N/A,#N/A,FALSE,"현장품질감사";#N/A,#N/A,FALSE,"현장품질감사"}</definedName>
    <definedName name="전석" hidden="1">{#N/A,#N/A,FALSE,"현장 NCR 분석";#N/A,#N/A,FALSE,"현장품질감사";#N/A,#N/A,FALSE,"현장품질감사"}</definedName>
    <definedName name="전석11" localSheetId="12">#REF!</definedName>
    <definedName name="전석11" localSheetId="14">#REF!</definedName>
    <definedName name="전석11" localSheetId="13">#REF!</definedName>
    <definedName name="전석11" localSheetId="19">#REF!</definedName>
    <definedName name="전석11" localSheetId="15">#REF!</definedName>
    <definedName name="전석11" localSheetId="17">#REF!</definedName>
    <definedName name="전석11" localSheetId="16">#REF!</definedName>
    <definedName name="전석11" localSheetId="18">#REF!</definedName>
    <definedName name="전석11">#REF!</definedName>
    <definedName name="전석5" localSheetId="12">#REF!</definedName>
    <definedName name="전석5" localSheetId="14">#REF!</definedName>
    <definedName name="전석5" localSheetId="13">#REF!</definedName>
    <definedName name="전석5" localSheetId="19">#REF!</definedName>
    <definedName name="전석5" localSheetId="15">#REF!</definedName>
    <definedName name="전석5" localSheetId="17">#REF!</definedName>
    <definedName name="전석5" localSheetId="16">#REF!</definedName>
    <definedName name="전석5" localSheetId="18">#REF!</definedName>
    <definedName name="전석5">#REF!</definedName>
    <definedName name="전석9" localSheetId="12">#REF!</definedName>
    <definedName name="전석9" localSheetId="14">#REF!</definedName>
    <definedName name="전석9" localSheetId="13">#REF!</definedName>
    <definedName name="전석9" localSheetId="19">#REF!</definedName>
    <definedName name="전석9" localSheetId="15">#REF!</definedName>
    <definedName name="전석9" localSheetId="17">#REF!</definedName>
    <definedName name="전석9" localSheetId="16">#REF!</definedName>
    <definedName name="전석9" localSheetId="18">#REF!</definedName>
    <definedName name="전석9">#REF!</definedName>
    <definedName name="전석쌓기">#REF!</definedName>
    <definedName name="전석쌓기1">#REF!</definedName>
    <definedName name="전석쌓기2">#REF!</definedName>
    <definedName name="전석찰쌓기">#REF!</definedName>
    <definedName name="전석찰쌓기기슭막이">#REF!</definedName>
    <definedName name="전선30경">#REF!</definedName>
    <definedName name="전선30노">#REF!</definedName>
    <definedName name="전선30재">#REF!</definedName>
    <definedName name="전선조장" hidden="1">#REF!</definedName>
    <definedName name="전선조장산출" localSheetId="20" hidden="1">{#N/A,#N/A,FALSE,"현장 NCR 분석";#N/A,#N/A,FALSE,"현장품질감사";#N/A,#N/A,FALSE,"현장품질감사"}</definedName>
    <definedName name="전선조장산출" localSheetId="4" hidden="1">{#N/A,#N/A,FALSE,"현장 NCR 분석";#N/A,#N/A,FALSE,"현장품질감사";#N/A,#N/A,FALSE,"현장품질감사"}</definedName>
    <definedName name="전선조장산출" hidden="1">{#N/A,#N/A,FALSE,"현장 NCR 분석";#N/A,#N/A,FALSE,"현장품질감사";#N/A,#N/A,FALSE,"현장품질감사"}</definedName>
    <definedName name="전시" localSheetId="20" hidden="1">{"'용역비'!$A$4:$C$8"}</definedName>
    <definedName name="전시" localSheetId="4" hidden="1">{"'용역비'!$A$4:$C$8"}</definedName>
    <definedName name="전시" hidden="1">{"'용역비'!$A$4:$C$8"}</definedName>
    <definedName name="전시시설물" localSheetId="20" hidden="1">{"'용역비'!$A$4:$C$8"}</definedName>
    <definedName name="전시시설물" localSheetId="4" hidden="1">{"'용역비'!$A$4:$C$8"}</definedName>
    <definedName name="전시시설물" hidden="1">{"'용역비'!$A$4:$C$8"}</definedName>
    <definedName name="전주">#REF!</definedName>
    <definedName name="전진속도">#REF!</definedName>
    <definedName name="전토처리">#REF!</definedName>
    <definedName name="절_단_공">#REF!</definedName>
    <definedName name="절단공001">#REF!</definedName>
    <definedName name="절단공002">#REF!</definedName>
    <definedName name="절단공011">#REF!</definedName>
    <definedName name="절단공982">#REF!</definedName>
    <definedName name="절단공991">#REF!</definedName>
    <definedName name="절단공992">#REF!</definedName>
    <definedName name="점">#REF!</definedName>
    <definedName name="접고">#REF!</definedName>
    <definedName name="접속">#REF!</definedName>
    <definedName name="접속도로">#REF!</definedName>
    <definedName name="접속면적">#REF!</definedName>
    <definedName name="접속현황">#REF!</definedName>
    <definedName name="접지자재01"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01"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01"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접지자재2"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자재2"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자재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지장치물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접착제" localSheetId="12">#REF!</definedName>
    <definedName name="접착제" localSheetId="14">#REF!</definedName>
    <definedName name="접착제" localSheetId="13">#REF!</definedName>
    <definedName name="접착제" localSheetId="19">#REF!</definedName>
    <definedName name="접착제" localSheetId="15">#REF!</definedName>
    <definedName name="접착제" localSheetId="17">#REF!</definedName>
    <definedName name="접착제" localSheetId="16">#REF!</definedName>
    <definedName name="접착제" localSheetId="18">#REF!</definedName>
    <definedName name="접착제">#REF!</definedName>
    <definedName name="정말" localSheetId="20" hidden="1">{#N/A,#N/A,FALSE,"현장 NCR 분석";#N/A,#N/A,FALSE,"현장품질감사";#N/A,#N/A,FALSE,"현장품질감사"}</definedName>
    <definedName name="정말" localSheetId="4" hidden="1">{#N/A,#N/A,FALSE,"현장 NCR 분석";#N/A,#N/A,FALSE,"현장품질감사";#N/A,#N/A,FALSE,"현장품질감사"}</definedName>
    <definedName name="정말" hidden="1">{#N/A,#N/A,FALSE,"현장 NCR 분석";#N/A,#N/A,FALSE,"현장품질감사";#N/A,#N/A,FALSE,"현장품질감사"}</definedName>
    <definedName name="정산기초1" localSheetId="20" hidden="1">{#N/A,#N/A,FALSE,"현장 NCR 분석";#N/A,#N/A,FALSE,"현장품질감사";#N/A,#N/A,FALSE,"현장품질감사"}</definedName>
    <definedName name="정산기초1" localSheetId="4" hidden="1">{#N/A,#N/A,FALSE,"현장 NCR 분석";#N/A,#N/A,FALSE,"현장품질감사";#N/A,#N/A,FALSE,"현장품질감사"}</definedName>
    <definedName name="정산기초1" hidden="1">{#N/A,#N/A,FALSE,"현장 NCR 분석";#N/A,#N/A,FALSE,"현장품질감사";#N/A,#N/A,FALSE,"현장품질감사"}</definedName>
    <definedName name="정산기초11" localSheetId="20" hidden="1">{#N/A,#N/A,FALSE,"현장 NCR 분석";#N/A,#N/A,FALSE,"현장품질감사";#N/A,#N/A,FALSE,"현장품질감사"}</definedName>
    <definedName name="정산기초11" localSheetId="4" hidden="1">{#N/A,#N/A,FALSE,"현장 NCR 분석";#N/A,#N/A,FALSE,"현장품질감사";#N/A,#N/A,FALSE,"현장품질감사"}</definedName>
    <definedName name="정산기초11" hidden="1">{#N/A,#N/A,FALSE,"현장 NCR 분석";#N/A,#N/A,FALSE,"현장품질감사";#N/A,#N/A,FALSE,"현장품질감사"}</definedName>
    <definedName name="정산설명1" localSheetId="20" hidden="1">{#N/A,#N/A,FALSE,"현장 NCR 분석";#N/A,#N/A,FALSE,"현장품질감사";#N/A,#N/A,FALSE,"현장품질감사"}</definedName>
    <definedName name="정산설명1" localSheetId="4" hidden="1">{#N/A,#N/A,FALSE,"현장 NCR 분석";#N/A,#N/A,FALSE,"현장품질감사";#N/A,#N/A,FALSE,"현장품질감사"}</definedName>
    <definedName name="정산설명1" hidden="1">{#N/A,#N/A,FALSE,"현장 NCR 분석";#N/A,#N/A,FALSE,"현장품질감사";#N/A,#N/A,FALSE,"현장품질감사"}</definedName>
    <definedName name="정산집계표" localSheetId="20" hidden="1">{#N/A,#N/A,FALSE,"현장 NCR 분석";#N/A,#N/A,FALSE,"현장품질감사";#N/A,#N/A,FALSE,"현장품질감사"}</definedName>
    <definedName name="정산집계표" localSheetId="4" hidden="1">{#N/A,#N/A,FALSE,"현장 NCR 분석";#N/A,#N/A,FALSE,"현장품질감사";#N/A,#N/A,FALSE,"현장품질감사"}</definedName>
    <definedName name="정산집계표" hidden="1">{#N/A,#N/A,FALSE,"현장 NCR 분석";#N/A,#N/A,FALSE,"현장품질감사";#N/A,#N/A,FALSE,"현장품질감사"}</definedName>
    <definedName name="정산표" localSheetId="20" hidden="1">{#N/A,#N/A,FALSE,"현장 NCR 분석";#N/A,#N/A,FALSE,"현장품질감사";#N/A,#N/A,FALSE,"현장품질감사"}</definedName>
    <definedName name="정산표" localSheetId="4" hidden="1">{#N/A,#N/A,FALSE,"현장 NCR 분석";#N/A,#N/A,FALSE,"현장품질감사";#N/A,#N/A,FALSE,"현장품질감사"}</definedName>
    <definedName name="정산표" hidden="1">{#N/A,#N/A,FALSE,"현장 NCR 분석";#N/A,#N/A,FALSE,"현장품질감사";#N/A,#N/A,FALSE,"현장품질감사"}</definedName>
    <definedName name="정수" localSheetId="20" hidden="1">{#N/A,#N/A,FALSE,"현장 NCR 분석";#N/A,#N/A,FALSE,"현장품질감사";#N/A,#N/A,FALSE,"현장품질감사"}</definedName>
    <definedName name="정수" localSheetId="4" hidden="1">{#N/A,#N/A,FALSE,"현장 NCR 분석";#N/A,#N/A,FALSE,"현장품질감사";#N/A,#N/A,FALSE,"현장품질감사"}</definedName>
    <definedName name="정수" hidden="1">{#N/A,#N/A,FALSE,"현장 NCR 분석";#N/A,#N/A,FALSE,"현장품질감사";#N/A,#N/A,FALSE,"현장품질감사"}</definedName>
    <definedName name="정숙이" localSheetId="20" hidden="1">{#N/A,#N/A,FALSE,"현장 NCR 분석";#N/A,#N/A,FALSE,"현장품질감사";#N/A,#N/A,FALSE,"현장품질감사"}</definedName>
    <definedName name="정숙이" localSheetId="4" hidden="1">{#N/A,#N/A,FALSE,"현장 NCR 분석";#N/A,#N/A,FALSE,"현장품질감사";#N/A,#N/A,FALSE,"현장품질감사"}</definedName>
    <definedName name="정숙이" hidden="1">{#N/A,#N/A,FALSE,"현장 NCR 분석";#N/A,#N/A,FALSE,"현장품질감사";#N/A,#N/A,FALSE,"현장품질감사"}</definedName>
    <definedName name="정액초과20" localSheetId="12">#REF!</definedName>
    <definedName name="정액초과20" localSheetId="14">#REF!</definedName>
    <definedName name="정액초과20" localSheetId="13">#REF!</definedName>
    <definedName name="정액초과20" localSheetId="19">#REF!</definedName>
    <definedName name="정액초과20" localSheetId="15">#REF!</definedName>
    <definedName name="정액초과20" localSheetId="17">#REF!</definedName>
    <definedName name="정액초과20" localSheetId="16">#REF!</definedName>
    <definedName name="정액초과20" localSheetId="18">#REF!</definedName>
    <definedName name="정액초과20">#REF!</definedName>
    <definedName name="정정" localSheetId="12">#REF!</definedName>
    <definedName name="정정" localSheetId="14">#REF!</definedName>
    <definedName name="정정" localSheetId="13">#REF!</definedName>
    <definedName name="정정" localSheetId="19">#REF!</definedName>
    <definedName name="정정" localSheetId="15">#REF!</definedName>
    <definedName name="정정" localSheetId="17">#REF!</definedName>
    <definedName name="정정" localSheetId="16">#REF!</definedName>
    <definedName name="정정" localSheetId="18">#REF!</definedName>
    <definedName name="정정">#REF!</definedName>
    <definedName name="정정아" localSheetId="20" hidden="1">{#N/A,#N/A,FALSE,"현장 NCR 분석";#N/A,#N/A,FALSE,"현장품질감사";#N/A,#N/A,FALSE,"현장품질감사"}</definedName>
    <definedName name="정정아" localSheetId="4" hidden="1">{#N/A,#N/A,FALSE,"현장 NCR 분석";#N/A,#N/A,FALSE,"현장품질감사";#N/A,#N/A,FALSE,"현장품질감사"}</definedName>
    <definedName name="정정아" hidden="1">{#N/A,#N/A,FALSE,"현장 NCR 분석";#N/A,#N/A,FALSE,"현장품질감사";#N/A,#N/A,FALSE,"현장품질감사"}</definedName>
    <definedName name="정체인간격" localSheetId="12">#REF!</definedName>
    <definedName name="정체인간격" localSheetId="14">#REF!</definedName>
    <definedName name="정체인간격" localSheetId="13">#REF!</definedName>
    <definedName name="정체인간격" localSheetId="19">#REF!</definedName>
    <definedName name="정체인간격" localSheetId="15">#REF!</definedName>
    <definedName name="정체인간격" localSheetId="17">#REF!</definedName>
    <definedName name="정체인간격" localSheetId="16">#REF!</definedName>
    <definedName name="정체인간격" localSheetId="18">#REF!</definedName>
    <definedName name="정체인간격">#REF!</definedName>
    <definedName name="정한영" localSheetId="20" hidden="1">{#N/A,#N/A,FALSE,"현장 NCR 분석";#N/A,#N/A,FALSE,"현장품질감사";#N/A,#N/A,FALSE,"현장품질감사"}</definedName>
    <definedName name="정한영" localSheetId="4" hidden="1">{#N/A,#N/A,FALSE,"현장 NCR 분석";#N/A,#N/A,FALSE,"현장품질감사";#N/A,#N/A,FALSE,"현장품질감사"}</definedName>
    <definedName name="정한영" hidden="1">{#N/A,#N/A,FALSE,"현장 NCR 분석";#N/A,#N/A,FALSE,"현장품질감사";#N/A,#N/A,FALSE,"현장품질감사"}</definedName>
    <definedName name="제3배스집계" localSheetId="20" hidden="1">{#N/A,#N/A,FALSE,"단면 제원"}</definedName>
    <definedName name="제3배스집계" localSheetId="15" hidden="1">{#N/A,#N/A,FALSE,"단면 제원"}</definedName>
    <definedName name="제3배스집계" localSheetId="17" hidden="1">{#N/A,#N/A,FALSE,"단면 제원"}</definedName>
    <definedName name="제3배스집계" localSheetId="16" hidden="1">{#N/A,#N/A,FALSE,"단면 제원"}</definedName>
    <definedName name="제3배스집계" localSheetId="18" hidden="1">{#N/A,#N/A,FALSE,"단면 제원"}</definedName>
    <definedName name="제3배스집계" localSheetId="4" hidden="1">{#N/A,#N/A,FALSE,"단면 제원"}</definedName>
    <definedName name="제3배스집계" hidden="1">{#N/A,#N/A,FALSE,"단면 제원"}</definedName>
    <definedName name="제4배수" localSheetId="20" hidden="1">{#N/A,#N/A,FALSE,"단면 제원"}</definedName>
    <definedName name="제4배수" localSheetId="15" hidden="1">{#N/A,#N/A,FALSE,"단면 제원"}</definedName>
    <definedName name="제4배수" localSheetId="17" hidden="1">{#N/A,#N/A,FALSE,"단면 제원"}</definedName>
    <definedName name="제4배수" localSheetId="16" hidden="1">{#N/A,#N/A,FALSE,"단면 제원"}</definedName>
    <definedName name="제4배수" localSheetId="18" hidden="1">{#N/A,#N/A,FALSE,"단면 제원"}</definedName>
    <definedName name="제4배수" localSheetId="4" hidden="1">{#N/A,#N/A,FALSE,"단면 제원"}</definedName>
    <definedName name="제4배수" hidden="1">{#N/A,#N/A,FALSE,"단면 제원"}</definedName>
    <definedName name="제4배수집계" localSheetId="20" hidden="1">{#N/A,#N/A,FALSE,"단면 제원"}</definedName>
    <definedName name="제4배수집계" localSheetId="15" hidden="1">{#N/A,#N/A,FALSE,"단면 제원"}</definedName>
    <definedName name="제4배수집계" localSheetId="17" hidden="1">{#N/A,#N/A,FALSE,"단면 제원"}</definedName>
    <definedName name="제4배수집계" localSheetId="16" hidden="1">{#N/A,#N/A,FALSE,"단면 제원"}</definedName>
    <definedName name="제4배수집계" localSheetId="18" hidden="1">{#N/A,#N/A,FALSE,"단면 제원"}</definedName>
    <definedName name="제4배수집계" localSheetId="4" hidden="1">{#N/A,#N/A,FALSE,"단면 제원"}</definedName>
    <definedName name="제4배수집계" hidden="1">{#N/A,#N/A,FALSE,"단면 제원"}</definedName>
    <definedName name="제5배수집계" localSheetId="20" hidden="1">{#N/A,#N/A,FALSE,"단면 제원"}</definedName>
    <definedName name="제5배수집계" localSheetId="15" hidden="1">{#N/A,#N/A,FALSE,"단면 제원"}</definedName>
    <definedName name="제5배수집계" localSheetId="17" hidden="1">{#N/A,#N/A,FALSE,"단면 제원"}</definedName>
    <definedName name="제5배수집계" localSheetId="16" hidden="1">{#N/A,#N/A,FALSE,"단면 제원"}</definedName>
    <definedName name="제5배수집계" localSheetId="18" hidden="1">{#N/A,#N/A,FALSE,"단면 제원"}</definedName>
    <definedName name="제5배수집계" localSheetId="4" hidden="1">{#N/A,#N/A,FALSE,"단면 제원"}</definedName>
    <definedName name="제5배수집계" hidden="1">{#N/A,#N/A,FALSE,"단면 제원"}</definedName>
    <definedName name="제경비율" localSheetId="12">#REF!</definedName>
    <definedName name="제경비율" localSheetId="14">#REF!</definedName>
    <definedName name="제경비율" localSheetId="13">#REF!</definedName>
    <definedName name="제경비율" localSheetId="19">#REF!</definedName>
    <definedName name="제경비율">#REF!</definedName>
    <definedName name="제당경비" localSheetId="12">#REF!</definedName>
    <definedName name="제당경비" localSheetId="14">#REF!</definedName>
    <definedName name="제당경비" localSheetId="13">#REF!</definedName>
    <definedName name="제당경비" localSheetId="19">#REF!</definedName>
    <definedName name="제당경비">#REF!</definedName>
    <definedName name="제당노무비" localSheetId="12">#REF!</definedName>
    <definedName name="제당노무비" localSheetId="14">#REF!</definedName>
    <definedName name="제당노무비" localSheetId="13">#REF!</definedName>
    <definedName name="제당노무비" localSheetId="19">#REF!</definedName>
    <definedName name="제당노무비">#REF!</definedName>
    <definedName name="제당재료비">#REF!</definedName>
    <definedName name="제도사001">#REF!</definedName>
    <definedName name="제도사002">#REF!</definedName>
    <definedName name="제도사011">#REF!</definedName>
    <definedName name="제도사982">#REF!</definedName>
    <definedName name="제도사991">#REF!</definedName>
    <definedName name="제도사992">#REF!</definedName>
    <definedName name="제물포로" localSheetId="20" hidden="1">{#N/A,#N/A,FALSE,"포장1";#N/A,#N/A,FALSE,"포장1"}</definedName>
    <definedName name="제물포로" localSheetId="4" hidden="1">{#N/A,#N/A,FALSE,"포장1";#N/A,#N/A,FALSE,"포장1"}</definedName>
    <definedName name="제물포로" hidden="1">{#N/A,#N/A,FALSE,"포장1";#N/A,#N/A,FALSE,"포장1"}</definedName>
    <definedName name="제수문" localSheetId="20" hidden="1">#REF!</definedName>
    <definedName name="제수문" localSheetId="22" hidden="1">#REF!</definedName>
    <definedName name="제수문" localSheetId="25" hidden="1">#REF!</definedName>
    <definedName name="제수문" localSheetId="10" hidden="1">#REF!</definedName>
    <definedName name="제수문" localSheetId="8" hidden="1">#REF!</definedName>
    <definedName name="제수문" localSheetId="4" hidden="1">#REF!</definedName>
    <definedName name="제수문" hidden="1">#REF!</definedName>
    <definedName name="제수변설치노200" localSheetId="12">#REF!</definedName>
    <definedName name="제수변설치노200" localSheetId="14">#REF!</definedName>
    <definedName name="제수변설치노200" localSheetId="13">#REF!</definedName>
    <definedName name="제수변설치노200" localSheetId="19">#REF!</definedName>
    <definedName name="제수변설치노200">[38]관급자재대!#REF!</definedName>
    <definedName name="제수변설치노80" localSheetId="12">#REF!</definedName>
    <definedName name="제수변설치노80" localSheetId="14">#REF!</definedName>
    <definedName name="제수변설치노80" localSheetId="13">#REF!</definedName>
    <definedName name="제수변설치노80" localSheetId="19">#REF!</definedName>
    <definedName name="제수변설치노80">[38]관급자재대!#REF!</definedName>
    <definedName name="제수추가" localSheetId="20" hidden="1">{"'용역비'!$A$4:$C$8"}</definedName>
    <definedName name="제수추가" localSheetId="4" hidden="1">{"'용역비'!$A$4:$C$8"}</definedName>
    <definedName name="제수추가" hidden="1">{"'용역비'!$A$4:$C$8"}</definedName>
    <definedName name="제철축로공001" localSheetId="20">#REF!</definedName>
    <definedName name="제철축로공001" localSheetId="15">#REF!</definedName>
    <definedName name="제철축로공001" localSheetId="17">#REF!</definedName>
    <definedName name="제철축로공001" localSheetId="16">#REF!</definedName>
    <definedName name="제철축로공001" localSheetId="18">#REF!</definedName>
    <definedName name="제철축로공001">#REF!</definedName>
    <definedName name="제철축로공002" localSheetId="20">#REF!</definedName>
    <definedName name="제철축로공002" localSheetId="15">#REF!</definedName>
    <definedName name="제철축로공002" localSheetId="17">#REF!</definedName>
    <definedName name="제철축로공002" localSheetId="16">#REF!</definedName>
    <definedName name="제철축로공002" localSheetId="18">#REF!</definedName>
    <definedName name="제철축로공002">#REF!</definedName>
    <definedName name="제철축로공011" localSheetId="20">#REF!</definedName>
    <definedName name="제철축로공011" localSheetId="15">#REF!</definedName>
    <definedName name="제철축로공011" localSheetId="17">#REF!</definedName>
    <definedName name="제철축로공011" localSheetId="16">#REF!</definedName>
    <definedName name="제철축로공011" localSheetId="18">#REF!</definedName>
    <definedName name="제철축로공011">#REF!</definedName>
    <definedName name="제철축로공982">#REF!</definedName>
    <definedName name="제철축로공991">#REF!</definedName>
    <definedName name="제철축로공992">#REF!</definedName>
    <definedName name="조">#REF!</definedName>
    <definedName name="조_적_공">#REF!</definedName>
    <definedName name="조1">#REF!</definedName>
    <definedName name="조2">#REF!</definedName>
    <definedName name="조경" localSheetId="12" hidden="1">{"SJ - 기본 보기",#N/A,FALSE,"공사별 외주견적"}</definedName>
    <definedName name="조경" localSheetId="14" hidden="1">{"SJ - 기본 보기",#N/A,FALSE,"공사별 외주견적"}</definedName>
    <definedName name="조경" localSheetId="13" hidden="1">{"SJ - 기본 보기",#N/A,FALSE,"공사별 외주견적"}</definedName>
    <definedName name="조경" localSheetId="20" hidden="1">{"SJ - 기본 보기",#N/A,FALSE,"공사별 외주견적"}</definedName>
    <definedName name="조경" localSheetId="22" hidden="1">{"SJ - 기본 보기",#N/A,FALSE,"공사별 외주견적"}</definedName>
    <definedName name="조경" localSheetId="25" hidden="1">{"SJ - 기본 보기",#N/A,FALSE,"공사별 외주견적"}</definedName>
    <definedName name="조경" localSheetId="19" hidden="1">{"SJ - 기본 보기",#N/A,FALSE,"공사별 외주견적"}</definedName>
    <definedName name="조경" localSheetId="15" hidden="1">{"SJ - 기본 보기",#N/A,FALSE,"공사별 외주견적"}</definedName>
    <definedName name="조경" localSheetId="17" hidden="1">{"SJ - 기본 보기",#N/A,FALSE,"공사별 외주견적"}</definedName>
    <definedName name="조경" localSheetId="16" hidden="1">{"SJ - 기본 보기",#N/A,FALSE,"공사별 외주견적"}</definedName>
    <definedName name="조경" localSheetId="18" hidden="1">{"SJ - 기본 보기",#N/A,FALSE,"공사별 외주견적"}</definedName>
    <definedName name="조경" localSheetId="4" hidden="1">{"SJ - 기본 보기",#N/A,FALSE,"공사별 외주견적"}</definedName>
    <definedName name="조경" hidden="1">{"SJ - 기본 보기",#N/A,FALSE,"공사별 외주견적"}</definedName>
    <definedName name="조경공" localSheetId="12">#REF!</definedName>
    <definedName name="조경공" localSheetId="14">#REF!</definedName>
    <definedName name="조경공" localSheetId="13">#REF!</definedName>
    <definedName name="조경공" localSheetId="19">#REF!</definedName>
    <definedName name="조경공">[44]데이타!$E$658</definedName>
    <definedName name="조경공001" localSheetId="12">#REF!</definedName>
    <definedName name="조경공001" localSheetId="14">#REF!</definedName>
    <definedName name="조경공001" localSheetId="13">#REF!</definedName>
    <definedName name="조경공001" localSheetId="20">#REF!</definedName>
    <definedName name="조경공001" localSheetId="19">#REF!</definedName>
    <definedName name="조경공001" localSheetId="15">#REF!</definedName>
    <definedName name="조경공001" localSheetId="17">#REF!</definedName>
    <definedName name="조경공001" localSheetId="16">#REF!</definedName>
    <definedName name="조경공001" localSheetId="18">#REF!</definedName>
    <definedName name="조경공001">#REF!</definedName>
    <definedName name="조경공002" localSheetId="20">#REF!</definedName>
    <definedName name="조경공002" localSheetId="15">#REF!</definedName>
    <definedName name="조경공002" localSheetId="17">#REF!</definedName>
    <definedName name="조경공002" localSheetId="16">#REF!</definedName>
    <definedName name="조경공002" localSheetId="18">#REF!</definedName>
    <definedName name="조경공002">#REF!</definedName>
    <definedName name="조경공011" localSheetId="20">#REF!</definedName>
    <definedName name="조경공011" localSheetId="15">#REF!</definedName>
    <definedName name="조경공011" localSheetId="17">#REF!</definedName>
    <definedName name="조경공011" localSheetId="16">#REF!</definedName>
    <definedName name="조경공011" localSheetId="18">#REF!</definedName>
    <definedName name="조경공011">#REF!</definedName>
    <definedName name="조경공982">#REF!</definedName>
    <definedName name="조경공991">#REF!</definedName>
    <definedName name="조경공992">#REF!</definedName>
    <definedName name="조경공B10" localSheetId="12">#REF!</definedName>
    <definedName name="조경공B10" localSheetId="14">#REF!</definedName>
    <definedName name="조경공B10" localSheetId="13">#REF!</definedName>
    <definedName name="조경공B10" localSheetId="19">#REF!</definedName>
    <definedName name="조경공B10">[35]식재인부!$B$24</definedName>
    <definedName name="조경공B4이하" localSheetId="12">#REF!</definedName>
    <definedName name="조경공B4이하" localSheetId="14">#REF!</definedName>
    <definedName name="조경공B4이하" localSheetId="13">#REF!</definedName>
    <definedName name="조경공B4이하" localSheetId="19">#REF!</definedName>
    <definedName name="조경공B4이하">[35]식재인부!$B$18</definedName>
    <definedName name="조경공B5" localSheetId="12">#REF!</definedName>
    <definedName name="조경공B5" localSheetId="14">#REF!</definedName>
    <definedName name="조경공B5" localSheetId="13">#REF!</definedName>
    <definedName name="조경공B5" localSheetId="19">#REF!</definedName>
    <definedName name="조경공B5">[35]식재인부!$B$19</definedName>
    <definedName name="조경공B6" localSheetId="12">#REF!</definedName>
    <definedName name="조경공B6" localSheetId="14">#REF!</definedName>
    <definedName name="조경공B6" localSheetId="13">#REF!</definedName>
    <definedName name="조경공B6" localSheetId="19">#REF!</definedName>
    <definedName name="조경공B6">[35]식재인부!$B$20</definedName>
    <definedName name="조경공B8" localSheetId="12">#REF!</definedName>
    <definedName name="조경공B8" localSheetId="14">#REF!</definedName>
    <definedName name="조경공B8" localSheetId="13">#REF!</definedName>
    <definedName name="조경공B8" localSheetId="19">#REF!</definedName>
    <definedName name="조경공B8">[35]식재인부!$B$22</definedName>
    <definedName name="조경공R10" localSheetId="12">#REF!</definedName>
    <definedName name="조경공R10" localSheetId="14">#REF!</definedName>
    <definedName name="조경공R10" localSheetId="13">#REF!</definedName>
    <definedName name="조경공R10" localSheetId="19">#REF!</definedName>
    <definedName name="조경공R10">[35]식재인부!$B$54</definedName>
    <definedName name="조경공R12" localSheetId="12">#REF!</definedName>
    <definedName name="조경공R12" localSheetId="14">#REF!</definedName>
    <definedName name="조경공R12" localSheetId="13">#REF!</definedName>
    <definedName name="조경공R12" localSheetId="19">#REF!</definedName>
    <definedName name="조경공R12">[35]식재인부!$B$56</definedName>
    <definedName name="조경공R15" localSheetId="12">#REF!</definedName>
    <definedName name="조경공R15" localSheetId="14">#REF!</definedName>
    <definedName name="조경공R15" localSheetId="13">#REF!</definedName>
    <definedName name="조경공R15" localSheetId="19">#REF!</definedName>
    <definedName name="조경공R15">[35]식재인부!$B$59</definedName>
    <definedName name="조경공R4이하" localSheetId="12">#REF!</definedName>
    <definedName name="조경공R4이하" localSheetId="14">#REF!</definedName>
    <definedName name="조경공R4이하" localSheetId="13">#REF!</definedName>
    <definedName name="조경공R4이하" localSheetId="19">#REF!</definedName>
    <definedName name="조경공R4이하">[35]식재인부!$B$48</definedName>
    <definedName name="조경공R5" localSheetId="12">#REF!</definedName>
    <definedName name="조경공R5" localSheetId="14">#REF!</definedName>
    <definedName name="조경공R5" localSheetId="13">#REF!</definedName>
    <definedName name="조경공R5" localSheetId="19">#REF!</definedName>
    <definedName name="조경공R5">[35]식재인부!$B$49</definedName>
    <definedName name="조경공R6" localSheetId="12">#REF!</definedName>
    <definedName name="조경공R6" localSheetId="14">#REF!</definedName>
    <definedName name="조경공R6" localSheetId="13">#REF!</definedName>
    <definedName name="조경공R6" localSheetId="19">#REF!</definedName>
    <definedName name="조경공R6">[35]식재인부!$B$50</definedName>
    <definedName name="조경공R7" localSheetId="12">#REF!</definedName>
    <definedName name="조경공R7" localSheetId="14">#REF!</definedName>
    <definedName name="조경공R7" localSheetId="13">#REF!</definedName>
    <definedName name="조경공R7" localSheetId="19">#REF!</definedName>
    <definedName name="조경공R7">[35]식재인부!$B$51</definedName>
    <definedName name="조경공R8" localSheetId="12">#REF!</definedName>
    <definedName name="조경공R8" localSheetId="14">#REF!</definedName>
    <definedName name="조경공R8" localSheetId="13">#REF!</definedName>
    <definedName name="조경공R8" localSheetId="19">#REF!</definedName>
    <definedName name="조경공R8">[35]식재인부!$B$52</definedName>
    <definedName name="조경원가" localSheetId="12" hidden="1">{"SJ - 기본 보기",#N/A,FALSE,"공사별 외주견적"}</definedName>
    <definedName name="조경원가" localSheetId="14" hidden="1">{"SJ - 기본 보기",#N/A,FALSE,"공사별 외주견적"}</definedName>
    <definedName name="조경원가" localSheetId="13" hidden="1">{"SJ - 기본 보기",#N/A,FALSE,"공사별 외주견적"}</definedName>
    <definedName name="조경원가" localSheetId="20" hidden="1">{"SJ - 기본 보기",#N/A,FALSE,"공사별 외주견적"}</definedName>
    <definedName name="조경원가" localSheetId="22" hidden="1">{"SJ - 기본 보기",#N/A,FALSE,"공사별 외주견적"}</definedName>
    <definedName name="조경원가" localSheetId="25" hidden="1">{"SJ - 기본 보기",#N/A,FALSE,"공사별 외주견적"}</definedName>
    <definedName name="조경원가" localSheetId="19" hidden="1">{"SJ - 기본 보기",#N/A,FALSE,"공사별 외주견적"}</definedName>
    <definedName name="조경원가" localSheetId="15" hidden="1">{"SJ - 기본 보기",#N/A,FALSE,"공사별 외주견적"}</definedName>
    <definedName name="조경원가" localSheetId="17" hidden="1">{"SJ - 기본 보기",#N/A,FALSE,"공사별 외주견적"}</definedName>
    <definedName name="조경원가" localSheetId="16" hidden="1">{"SJ - 기본 보기",#N/A,FALSE,"공사별 외주견적"}</definedName>
    <definedName name="조경원가" localSheetId="18" hidden="1">{"SJ - 기본 보기",#N/A,FALSE,"공사별 외주견적"}</definedName>
    <definedName name="조경원가" localSheetId="4" hidden="1">{"SJ - 기본 보기",#N/A,FALSE,"공사별 외주견적"}</definedName>
    <definedName name="조경원가" hidden="1">{"SJ - 기본 보기",#N/A,FALSE,"공사별 외주견적"}</definedName>
    <definedName name="조경일람">#REF!</definedName>
    <definedName name="조력공001" localSheetId="12">#REF!</definedName>
    <definedName name="조력공001" localSheetId="14">#REF!</definedName>
    <definedName name="조력공001" localSheetId="13">#REF!</definedName>
    <definedName name="조력공001" localSheetId="19">#REF!</definedName>
    <definedName name="조력공001">#REF!</definedName>
    <definedName name="조력공002" localSheetId="12">#REF!</definedName>
    <definedName name="조력공002" localSheetId="14">#REF!</definedName>
    <definedName name="조력공002" localSheetId="13">#REF!</definedName>
    <definedName name="조력공002" localSheetId="19">#REF!</definedName>
    <definedName name="조력공002">#REF!</definedName>
    <definedName name="조력공011">#REF!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982">#REF!</definedName>
    <definedName name="조림인부991">#REF!</definedName>
    <definedName name="조림인부992">#REF!</definedName>
    <definedName name="조명단가" localSheetId="12">#REF!</definedName>
    <definedName name="조명단가" localSheetId="14">#REF!</definedName>
    <definedName name="조명단가" localSheetId="13">#REF!</definedName>
    <definedName name="조명단가" localSheetId="19">#REF!</definedName>
    <definedName name="조명단가">[49]조명일위!$G:$M</definedName>
    <definedName name="조명단가1" localSheetId="12">#REF!</definedName>
    <definedName name="조명단가1" localSheetId="14">#REF!</definedName>
    <definedName name="조명단가1" localSheetId="13">#REF!</definedName>
    <definedName name="조명단가1" localSheetId="19">#REF!</definedName>
    <definedName name="조명단가1">[49]조명일위!$B:$G</definedName>
    <definedName name="조사가" hidden="1">[77]입찰안!#REF!</definedName>
    <definedName name="조약돌경" localSheetId="12">#REF!</definedName>
    <definedName name="조약돌경" localSheetId="14">#REF!</definedName>
    <definedName name="조약돌경" localSheetId="13">#REF!</definedName>
    <definedName name="조약돌경" localSheetId="20">#REF!</definedName>
    <definedName name="조약돌경" localSheetId="19">#REF!</definedName>
    <definedName name="조약돌경" localSheetId="15">#REF!</definedName>
    <definedName name="조약돌경" localSheetId="17">#REF!</definedName>
    <definedName name="조약돌경" localSheetId="16">#REF!</definedName>
    <definedName name="조약돌경" localSheetId="18">#REF!</definedName>
    <definedName name="조약돌경">#REF!</definedName>
    <definedName name="조약돌노" localSheetId="20">#REF!</definedName>
    <definedName name="조약돌노" localSheetId="15">#REF!</definedName>
    <definedName name="조약돌노" localSheetId="17">#REF!</definedName>
    <definedName name="조약돌노" localSheetId="16">#REF!</definedName>
    <definedName name="조약돌노" localSheetId="18">#REF!</definedName>
    <definedName name="조약돌노">#REF!</definedName>
    <definedName name="조약돌재" localSheetId="20">#REF!</definedName>
    <definedName name="조약돌재" localSheetId="15">#REF!</definedName>
    <definedName name="조약돌재" localSheetId="17">#REF!</definedName>
    <definedName name="조약돌재" localSheetId="16">#REF!</definedName>
    <definedName name="조약돌재" localSheetId="18">#REF!</definedName>
    <definedName name="조약돌재">#REF!</definedName>
    <definedName name="조약돌채집">#REF!</definedName>
    <definedName name="조영">#REF!</definedName>
    <definedName name="조영수">#REF!</definedName>
    <definedName name="조원공_1.1_1.5" localSheetId="12">#REF!</definedName>
    <definedName name="조원공_1.1_1.5" localSheetId="14">#REF!</definedName>
    <definedName name="조원공_1.1_1.5" localSheetId="13">#REF!</definedName>
    <definedName name="조원공_1.1_1.5" localSheetId="19">#REF!</definedName>
    <definedName name="조원공_1.1_1.5">[35]식재인부!$B$5</definedName>
    <definedName name="조임철물" localSheetId="12">#REF!</definedName>
    <definedName name="조임철물" localSheetId="14">#REF!</definedName>
    <definedName name="조임철물" localSheetId="13">#REF!</definedName>
    <definedName name="조임철물" localSheetId="20">#REF!</definedName>
    <definedName name="조임철물" localSheetId="19">#REF!</definedName>
    <definedName name="조임철물" localSheetId="15">#REF!</definedName>
    <definedName name="조임철물" localSheetId="17">#REF!</definedName>
    <definedName name="조임철물" localSheetId="16">#REF!</definedName>
    <definedName name="조임철물" localSheetId="18">#REF!</definedName>
    <definedName name="조임철물">#REF!</definedName>
    <definedName name="조적공" localSheetId="20">#REF!</definedName>
    <definedName name="조적공" localSheetId="15">#REF!</definedName>
    <definedName name="조적공" localSheetId="17">#REF!</definedName>
    <definedName name="조적공" localSheetId="16">#REF!</definedName>
    <definedName name="조적공" localSheetId="18">#REF!</definedName>
    <definedName name="조적공">#REF!</definedName>
    <definedName name="조적공001" localSheetId="20">#REF!</definedName>
    <definedName name="조적공001" localSheetId="15">#REF!</definedName>
    <definedName name="조적공001" localSheetId="17">#REF!</definedName>
    <definedName name="조적공001" localSheetId="16">#REF!</definedName>
    <definedName name="조적공001" localSheetId="18">#REF!</definedName>
    <definedName name="조적공001">#REF!</definedName>
    <definedName name="조적공002">#REF!</definedName>
    <definedName name="조적공011">#REF!</definedName>
    <definedName name="조적공982">#REF!</definedName>
    <definedName name="조적공991">#REF!</definedName>
    <definedName name="조적공992">#REF!</definedName>
    <definedName name="조정1" hidden="1">#REF!</definedName>
    <definedName name="조정단가1" localSheetId="20" hidden="1">{#N/A,#N/A,FALSE,"현장 NCR 분석";#N/A,#N/A,FALSE,"현장품질감사";#N/A,#N/A,FALSE,"현장품질감사"}</definedName>
    <definedName name="조정단가1" localSheetId="4" hidden="1">{#N/A,#N/A,FALSE,"현장 NCR 분석";#N/A,#N/A,FALSE,"현장품질감사";#N/A,#N/A,FALSE,"현장품질감사"}</definedName>
    <definedName name="조정단가1" hidden="1">{#N/A,#N/A,FALSE,"현장 NCR 분석";#N/A,#N/A,FALSE,"현장품질감사";#N/A,#N/A,FALSE,"현장품질감사"}</definedName>
    <definedName name="조정단가2" localSheetId="20" hidden="1">{#N/A,#N/A,FALSE,"현장 NCR 분석";#N/A,#N/A,FALSE,"현장품질감사";#N/A,#N/A,FALSE,"현장품질감사"}</definedName>
    <definedName name="조정단가2" localSheetId="4" hidden="1">{#N/A,#N/A,FALSE,"현장 NCR 분석";#N/A,#N/A,FALSE,"현장품질감사";#N/A,#N/A,FALSE,"현장품질감사"}</definedName>
    <definedName name="조정단가2" hidden="1">{#N/A,#N/A,FALSE,"현장 NCR 분석";#N/A,#N/A,FALSE,"현장품질감사";#N/A,#N/A,FALSE,"현장품질감사"}</definedName>
    <definedName name="조정요율" hidden="1">#REF!</definedName>
    <definedName name="조합경" localSheetId="12">#REF!</definedName>
    <definedName name="조합경" localSheetId="14">#REF!</definedName>
    <definedName name="조합경" localSheetId="13">#REF!</definedName>
    <definedName name="조합경" localSheetId="19">#REF!</definedName>
    <definedName name="조합경" localSheetId="15">[38]관급자재대!#REF!</definedName>
    <definedName name="조합경" localSheetId="17">[38]관급자재대!#REF!</definedName>
    <definedName name="조합경" localSheetId="16">[38]관급자재대!#REF!</definedName>
    <definedName name="조합경" localSheetId="18">[38]관급자재대!#REF!</definedName>
    <definedName name="조합경">[38]관급자재대!#REF!</definedName>
    <definedName name="조합노" localSheetId="12">#REF!</definedName>
    <definedName name="조합노" localSheetId="14">#REF!</definedName>
    <definedName name="조합노" localSheetId="13">#REF!</definedName>
    <definedName name="조합노" localSheetId="19">#REF!</definedName>
    <definedName name="조합노" localSheetId="15">[38]관급자재대!#REF!</definedName>
    <definedName name="조합노" localSheetId="17">[38]관급자재대!#REF!</definedName>
    <definedName name="조합노" localSheetId="16">[38]관급자재대!#REF!</definedName>
    <definedName name="조합노" localSheetId="18">[38]관급자재대!#REF!</definedName>
    <definedName name="조합노">[38]관급자재대!#REF!</definedName>
    <definedName name="조합재" localSheetId="12">#REF!</definedName>
    <definedName name="조합재" localSheetId="14">#REF!</definedName>
    <definedName name="조합재" localSheetId="13">#REF!</definedName>
    <definedName name="조합재" localSheetId="19">#REF!</definedName>
    <definedName name="조합재">[38]관급자재대!#REF!</definedName>
    <definedName name="조합페인트" localSheetId="12">#REF!</definedName>
    <definedName name="조합페인트" localSheetId="14">#REF!</definedName>
    <definedName name="조합페인트" localSheetId="13">#REF!</definedName>
    <definedName name="조합페인트" localSheetId="20">#REF!</definedName>
    <definedName name="조합페인트" localSheetId="19">#REF!</definedName>
    <definedName name="조합페인트" localSheetId="15">#REF!</definedName>
    <definedName name="조합페인트" localSheetId="17">#REF!</definedName>
    <definedName name="조합페인트" localSheetId="16">#REF!</definedName>
    <definedName name="조합페인트" localSheetId="18">#REF!</definedName>
    <definedName name="조합페인트">#REF!</definedName>
    <definedName name="조형가이즈까3010" localSheetId="12">#REF!</definedName>
    <definedName name="조형가이즈까3010" localSheetId="14">#REF!</definedName>
    <definedName name="조형가이즈까3010" localSheetId="13">#REF!</definedName>
    <definedName name="조형가이즈까3010" localSheetId="19">#REF!</definedName>
    <definedName name="조형가이즈까3010">[35]데이타!$E$11</definedName>
    <definedName name="조형가이즈까3012" localSheetId="12">#REF!</definedName>
    <definedName name="조형가이즈까3012" localSheetId="14">#REF!</definedName>
    <definedName name="조형가이즈까3012" localSheetId="13">#REF!</definedName>
    <definedName name="조형가이즈까3012" localSheetId="19">#REF!</definedName>
    <definedName name="조형가이즈까3012">[35]데이타!$E$12</definedName>
    <definedName name="조형가이즈까3014" localSheetId="12">#REF!</definedName>
    <definedName name="조형가이즈까3014" localSheetId="14">#REF!</definedName>
    <definedName name="조형가이즈까3014" localSheetId="13">#REF!</definedName>
    <definedName name="조형가이즈까3014" localSheetId="19">#REF!</definedName>
    <definedName name="조형가이즈까3014">[35]데이타!$E$13</definedName>
    <definedName name="조형가이즈까3516" localSheetId="12">#REF!</definedName>
    <definedName name="조형가이즈까3516" localSheetId="14">#REF!</definedName>
    <definedName name="조형가이즈까3516" localSheetId="13">#REF!</definedName>
    <definedName name="조형가이즈까3516" localSheetId="19">#REF!</definedName>
    <definedName name="조형가이즈까3516">[35]데이타!$E$14</definedName>
    <definedName name="종" localSheetId="12">#REF!</definedName>
    <definedName name="종" localSheetId="14">#REF!</definedName>
    <definedName name="종" localSheetId="13">#REF!</definedName>
    <definedName name="종" localSheetId="20">#REF!</definedName>
    <definedName name="종" localSheetId="19">#REF!</definedName>
    <definedName name="종" localSheetId="15">#REF!</definedName>
    <definedName name="종" localSheetId="17">#REF!</definedName>
    <definedName name="종" localSheetId="16">#REF!</definedName>
    <definedName name="종" localSheetId="18">#REF!</definedName>
    <definedName name="종">#REF!</definedName>
    <definedName name="종구분" localSheetId="20">#REF!</definedName>
    <definedName name="종구분" localSheetId="15">#REF!</definedName>
    <definedName name="종구분" localSheetId="17">#REF!</definedName>
    <definedName name="종구분" localSheetId="16">#REF!</definedName>
    <definedName name="종구분" localSheetId="18">#REF!</definedName>
    <definedName name="종구분">#REF!</definedName>
    <definedName name="종날개벽단위수량" localSheetId="12">BlankMacro1</definedName>
    <definedName name="종날개벽단위수량" localSheetId="14">BlankMacro1</definedName>
    <definedName name="종날개벽단위수량" localSheetId="13">BlankMacro1</definedName>
    <definedName name="종날개벽단위수량" localSheetId="20">BlankMacro1</definedName>
    <definedName name="종날개벽단위수량" localSheetId="19">BlankMacro1</definedName>
    <definedName name="종날개벽단위수량" localSheetId="15">BlankMacro1</definedName>
    <definedName name="종날개벽단위수량" localSheetId="17">BlankMacro1</definedName>
    <definedName name="종날개벽단위수량" localSheetId="16">BlankMacro1</definedName>
    <definedName name="종날개벽단위수량" localSheetId="18">BlankMacro1</definedName>
    <definedName name="종날개벽단위수량" localSheetId="4">BlankMacro1</definedName>
    <definedName name="종날개벽단위수량">BlankMacro1</definedName>
    <definedName name="종면벽" localSheetId="12">#REF!</definedName>
    <definedName name="종면벽" localSheetId="14">#REF!</definedName>
    <definedName name="종면벽" localSheetId="13">#REF!</definedName>
    <definedName name="종면벽" localSheetId="20">#REF!</definedName>
    <definedName name="종면벽" localSheetId="19">#REF!</definedName>
    <definedName name="종면벽" localSheetId="15">#REF!</definedName>
    <definedName name="종면벽" localSheetId="17">#REF!</definedName>
    <definedName name="종면벽" localSheetId="16">#REF!</definedName>
    <definedName name="종면벽" localSheetId="18">#REF!</definedName>
    <definedName name="종면벽">#REF!</definedName>
    <definedName name="종배수" localSheetId="20">#REF!</definedName>
    <definedName name="종배수" localSheetId="15">#REF!</definedName>
    <definedName name="종배수" localSheetId="17">#REF!</definedName>
    <definedName name="종배수" localSheetId="16">#REF!</definedName>
    <definedName name="종배수" localSheetId="18">#REF!</definedName>
    <definedName name="종배수">#REF!</definedName>
    <definedName name="종배수공집계" localSheetId="20">#REF!</definedName>
    <definedName name="종배수공집계" localSheetId="15">#REF!</definedName>
    <definedName name="종배수공집계" localSheetId="17">#REF!</definedName>
    <definedName name="종배수공집계" localSheetId="16">#REF!</definedName>
    <definedName name="종배수공집계" localSheetId="18">#REF!</definedName>
    <definedName name="종배수공집계">#REF!</definedName>
    <definedName name="종배수관" localSheetId="20" hidden="1">{"'산출근거'!$B$4:$D$8"}</definedName>
    <definedName name="종배수관" localSheetId="4" hidden="1">{"'산출근거'!$B$4:$D$8"}</definedName>
    <definedName name="종배수관" hidden="1">{"'산출근거'!$B$4:$D$8"}</definedName>
    <definedName name="종배수관600mm">#REF!</definedName>
    <definedName name="종배수관800mm">#REF!</definedName>
    <definedName name="종배수관기초">#REF!</definedName>
    <definedName name="종배수관단위수량" localSheetId="12">#REF!</definedName>
    <definedName name="종배수관단위수량" localSheetId="14">#REF!</definedName>
    <definedName name="종배수관단위수량" localSheetId="13">#REF!</definedName>
    <definedName name="종배수관단위수량">#REF!</definedName>
    <definedName name="종배수관연장" localSheetId="12">#REF!</definedName>
    <definedName name="종배수관연장" localSheetId="14">#REF!</definedName>
    <definedName name="종배수관연장" localSheetId="13">#REF!</definedName>
    <definedName name="종배수관연장">#REF!</definedName>
    <definedName name="종배수날개벽단위수량" localSheetId="12">BlankMacro1</definedName>
    <definedName name="종배수날개벽단위수량" localSheetId="14">BlankMacro1</definedName>
    <definedName name="종배수날개벽단위수량" localSheetId="13">BlankMacro1</definedName>
    <definedName name="종배수날개벽단위수량" localSheetId="20">BlankMacro1</definedName>
    <definedName name="종배수날개벽단위수량" localSheetId="19">BlankMacro1</definedName>
    <definedName name="종배수날개벽단위수량" localSheetId="15">BlankMacro1</definedName>
    <definedName name="종배수날개벽단위수량" localSheetId="17">BlankMacro1</definedName>
    <definedName name="종배수날개벽단위수량" localSheetId="16">BlankMacro1</definedName>
    <definedName name="종배수날개벽단위수량" localSheetId="18">BlankMacro1</definedName>
    <definedName name="종배수날개벽단위수량" localSheetId="4">BlankMacro1</definedName>
    <definedName name="종배수날개벽단위수량">BlankMacro1</definedName>
    <definedName name="종배수맨홀" localSheetId="12">#REF!</definedName>
    <definedName name="종배수맨홀" localSheetId="14">#REF!</definedName>
    <definedName name="종배수맨홀" localSheetId="13">#REF!</definedName>
    <definedName name="종배수맨홀" localSheetId="20">#REF!</definedName>
    <definedName name="종배수맨홀" localSheetId="19">#REF!</definedName>
    <definedName name="종배수맨홀" localSheetId="15">#REF!</definedName>
    <definedName name="종배수맨홀" localSheetId="17">#REF!</definedName>
    <definedName name="종배수맨홀" localSheetId="16">#REF!</definedName>
    <definedName name="종배수맨홀" localSheetId="18">#REF!</definedName>
    <definedName name="종배수맨홀">#REF!</definedName>
    <definedName name="종배수위치" localSheetId="20">#REF!</definedName>
    <definedName name="종배수위치" localSheetId="15">#REF!</definedName>
    <definedName name="종배수위치" localSheetId="17">#REF!</definedName>
    <definedName name="종배수위치" localSheetId="16">#REF!</definedName>
    <definedName name="종배수위치" localSheetId="18">#REF!</definedName>
    <definedName name="종배수위치">#REF!</definedName>
    <definedName name="종배수조서" localSheetId="20">#REF!</definedName>
    <definedName name="종배수조서" localSheetId="15">#REF!</definedName>
    <definedName name="종배수조서" localSheetId="17">#REF!</definedName>
    <definedName name="종배수조서" localSheetId="16">#REF!</definedName>
    <definedName name="종배수조서" localSheetId="18">#REF!</definedName>
    <definedName name="종배수조서">#REF!</definedName>
    <definedName name="종석">#REF!</definedName>
    <definedName name="종연장조서">#REF!</definedName>
    <definedName name="종자" localSheetId="20" hidden="1">{#N/A,#N/A,FALSE,"현장 NCR 분석";#N/A,#N/A,FALSE,"현장품질감사";#N/A,#N/A,FALSE,"현장품질감사"}</definedName>
    <definedName name="종자" localSheetId="4" hidden="1">{#N/A,#N/A,FALSE,"현장 NCR 분석";#N/A,#N/A,FALSE,"현장품질감사";#N/A,#N/A,FALSE,"현장품질감사"}</definedName>
    <definedName name="종자" hidden="1">{#N/A,#N/A,FALSE,"현장 NCR 분석";#N/A,#N/A,FALSE,"현장품질감사";#N/A,#N/A,FALSE,"현장품질감사"}</definedName>
    <definedName name="죠" localSheetId="12">#REF!</definedName>
    <definedName name="죠" localSheetId="14">#REF!</definedName>
    <definedName name="죠" localSheetId="13">#REF!</definedName>
    <definedName name="죠" localSheetId="19">#REF!</definedName>
    <definedName name="죠" localSheetId="15">#REF!</definedName>
    <definedName name="죠" localSheetId="17">#REF!</definedName>
    <definedName name="죠" localSheetId="16">#REF!</definedName>
    <definedName name="죠" localSheetId="18">#REF!</definedName>
    <definedName name="죠">#REF!</definedName>
    <definedName name="주간" localSheetId="20" hidden="1">{#N/A,#N/A,FALSE,"운반시간"}</definedName>
    <definedName name="주간" localSheetId="15" hidden="1">{#N/A,#N/A,FALSE,"운반시간"}</definedName>
    <definedName name="주간" localSheetId="17" hidden="1">{#N/A,#N/A,FALSE,"운반시간"}</definedName>
    <definedName name="주간" localSheetId="16" hidden="1">{#N/A,#N/A,FALSE,"운반시간"}</definedName>
    <definedName name="주간" localSheetId="18" hidden="1">{#N/A,#N/A,FALSE,"운반시간"}</definedName>
    <definedName name="주간" localSheetId="4" hidden="1">{#N/A,#N/A,FALSE,"운반시간"}</definedName>
    <definedName name="주간" hidden="1">{#N/A,#N/A,FALSE,"운반시간"}</definedName>
    <definedName name="주경기장" localSheetId="20" hidden="1">{#N/A,#N/A,FALSE,"구조1"}</definedName>
    <definedName name="주경기장" localSheetId="4" hidden="1">{#N/A,#N/A,FALSE,"구조1"}</definedName>
    <definedName name="주경기장" hidden="1">{#N/A,#N/A,FALSE,"구조1"}</definedName>
    <definedName name="주공현황" localSheetId="20" hidden="1">{#N/A,#N/A,FALSE,"현장 NCR 분석";#N/A,#N/A,FALSE,"현장품질감사";#N/A,#N/A,FALSE,"현장품질감사"}</definedName>
    <definedName name="주공현황" localSheetId="4" hidden="1">{#N/A,#N/A,FALSE,"현장 NCR 분석";#N/A,#N/A,FALSE,"현장품질감사";#N/A,#N/A,FALSE,"현장품질감사"}</definedName>
    <definedName name="주공현황" hidden="1">{#N/A,#N/A,FALSE,"현장 NCR 분석";#N/A,#N/A,FALSE,"현장품질감사";#N/A,#N/A,FALSE,"현장품질감사"}</definedName>
    <definedName name="주목" localSheetId="12">#REF!</definedName>
    <definedName name="주목" localSheetId="14">#REF!</definedName>
    <definedName name="주목" localSheetId="13">#REF!</definedName>
    <definedName name="주목" localSheetId="19">#REF!</definedName>
    <definedName name="주목" localSheetId="15">#REF!</definedName>
    <definedName name="주목" localSheetId="17">#REF!</definedName>
    <definedName name="주목" localSheetId="16">#REF!</definedName>
    <definedName name="주목" localSheetId="18">#REF!</definedName>
    <definedName name="주목">#REF!</definedName>
    <definedName name="주목H2.5" localSheetId="12">#REF!</definedName>
    <definedName name="주목H2.5" localSheetId="14">#REF!</definedName>
    <definedName name="주목H2.5" localSheetId="13">#REF!</definedName>
    <definedName name="주목H2.5" localSheetId="19">#REF!</definedName>
    <definedName name="주목H2.5" localSheetId="15">#REF!</definedName>
    <definedName name="주목H2.5" localSheetId="17">#REF!</definedName>
    <definedName name="주목H2.5" localSheetId="16">#REF!</definedName>
    <definedName name="주목H2.5" localSheetId="18">#REF!</definedName>
    <definedName name="주목H2.5">#REF!</definedName>
    <definedName name="준설선기관사001" localSheetId="12">#REF!</definedName>
    <definedName name="준설선기관사001" localSheetId="14">#REF!</definedName>
    <definedName name="준설선기관사001" localSheetId="13">#REF!</definedName>
    <definedName name="준설선기관사001" localSheetId="19">#REF!</definedName>
    <definedName name="준설선기관사001">#REF!</definedName>
    <definedName name="준설선기관사002">#REF!</definedName>
    <definedName name="준설선기관사982">#REF!</definedName>
    <definedName name="준설선기관사991">#REF!</definedName>
    <definedName name="준설선기관사992">#REF!</definedName>
    <definedName name="준설선기관장001">#REF!</definedName>
    <definedName name="준설선기관장002">#REF!</definedName>
    <definedName name="준설선기관장011">#REF!</definedName>
    <definedName name="준설선기관장982">#REF!</definedName>
    <definedName name="준설선기관장991">#REF!</definedName>
    <definedName name="준설선기관장992">#REF!</definedName>
    <definedName name="준설선선장001">#REF!</definedName>
    <definedName name="준설선선장002">#REF!</definedName>
    <definedName name="준설선선장011">#REF!</definedName>
    <definedName name="준설선선장982">#REF!</definedName>
    <definedName name="준설선선장991">#REF!</definedName>
    <definedName name="준설선선장992">#REF!</definedName>
    <definedName name="준설선운전사001">#REF!</definedName>
    <definedName name="준설선운전사002">#REF!</definedName>
    <definedName name="준설선운전사982">#REF!</definedName>
    <definedName name="준설선운전사991">#REF!</definedName>
    <definedName name="준설선운전사992">#REF!</definedName>
    <definedName name="준설선전기사001">#REF!</definedName>
    <definedName name="준설선전기사00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준희" localSheetId="12">#REF!</definedName>
    <definedName name="준희" localSheetId="14">#REF!</definedName>
    <definedName name="준희" localSheetId="13">#REF!</definedName>
    <definedName name="준희">#REF!</definedName>
    <definedName name="줄눈공_치장">#REF!</definedName>
    <definedName name="줄눈공001">#REF!</definedName>
    <definedName name="줄눈공002">#REF!</definedName>
    <definedName name="줄눈공011">#REF!</definedName>
    <definedName name="줄눈공982">#REF!</definedName>
    <definedName name="줄눈공991">#REF!</definedName>
    <definedName name="줄눈공992">#REF!</definedName>
    <definedName name="줄떼">#REF!</definedName>
    <definedName name="줄사철">#REF!</definedName>
    <definedName name="중국집" localSheetId="20" hidden="1">{#N/A,#N/A,FALSE,"현장 NCR 분석";#N/A,#N/A,FALSE,"현장품질감사";#N/A,#N/A,FALSE,"현장품질감사"}</definedName>
    <definedName name="중국집" localSheetId="4" hidden="1">{#N/A,#N/A,FALSE,"현장 NCR 분석";#N/A,#N/A,FALSE,"현장품질감사";#N/A,#N/A,FALSE,"현장품질감사"}</definedName>
    <definedName name="중국집" hidden="1">{#N/A,#N/A,FALSE,"현장 NCR 분석";#N/A,#N/A,FALSE,"현장품질감사";#N/A,#N/A,FALSE,"현장품질감사"}</definedName>
    <definedName name="중급원자력기술자001" localSheetId="12">#REF!</definedName>
    <definedName name="중급원자력기술자001" localSheetId="14">#REF!</definedName>
    <definedName name="중급원자력기술자001" localSheetId="13">#REF!</definedName>
    <definedName name="중급원자력기술자001" localSheetId="19">#REF!</definedName>
    <definedName name="중급원자력기술자001" localSheetId="15">#REF!</definedName>
    <definedName name="중급원자력기술자001" localSheetId="17">#REF!</definedName>
    <definedName name="중급원자력기술자001" localSheetId="16">#REF!</definedName>
    <definedName name="중급원자력기술자001" localSheetId="18">#REF!</definedName>
    <definedName name="중급원자력기술자001">#REF!</definedName>
    <definedName name="중급원자력기술자002" localSheetId="12">#REF!</definedName>
    <definedName name="중급원자력기술자002" localSheetId="14">#REF!</definedName>
    <definedName name="중급원자력기술자002" localSheetId="13">#REF!</definedName>
    <definedName name="중급원자력기술자002" localSheetId="19">#REF!</definedName>
    <definedName name="중급원자력기술자002" localSheetId="15">#REF!</definedName>
    <definedName name="중급원자력기술자002" localSheetId="17">#REF!</definedName>
    <definedName name="중급원자력기술자002" localSheetId="16">#REF!</definedName>
    <definedName name="중급원자력기술자002" localSheetId="18">#REF!</definedName>
    <definedName name="중급원자력기술자002">#REF!</definedName>
    <definedName name="중급원자력기술자011" localSheetId="12">#REF!</definedName>
    <definedName name="중급원자력기술자011" localSheetId="14">#REF!</definedName>
    <definedName name="중급원자력기술자011" localSheetId="13">#REF!</definedName>
    <definedName name="중급원자력기술자011" localSheetId="19">#REF!</definedName>
    <definedName name="중급원자력기술자011" localSheetId="15">#REF!</definedName>
    <definedName name="중급원자력기술자011" localSheetId="17">#REF!</definedName>
    <definedName name="중급원자력기술자011" localSheetId="16">#REF!</definedName>
    <definedName name="중급원자력기술자011" localSheetId="18">#REF!</definedName>
    <definedName name="중급원자력기술자011">#REF!</definedName>
    <definedName name="중급원자력기술자982">#REF!</definedName>
    <definedName name="중급원자력기술자991">#REF!</definedName>
    <definedName name="중급원자력기술자992">#REF!</definedName>
    <definedName name="중기운반경">#REF!</definedName>
    <definedName name="중기운반경비">#REF!</definedName>
    <definedName name="중기운반노">#REF!</definedName>
    <definedName name="중기운반노무비">#REF!</definedName>
    <definedName name="중기운반식" localSheetId="12" hidden="1">{#N/A,#N/A,FALSE,"포장단가"}</definedName>
    <definedName name="중기운반식" localSheetId="14" hidden="1">{#N/A,#N/A,FALSE,"포장단가"}</definedName>
    <definedName name="중기운반식" localSheetId="13" hidden="1">{#N/A,#N/A,FALSE,"포장단가"}</definedName>
    <definedName name="중기운반식" localSheetId="20" hidden="1">{#N/A,#N/A,FALSE,"포장단가"}</definedName>
    <definedName name="중기운반식" localSheetId="22" hidden="1">{#N/A,#N/A,FALSE,"포장단가"}</definedName>
    <definedName name="중기운반식" localSheetId="25" hidden="1">{#N/A,#N/A,FALSE,"포장단가"}</definedName>
    <definedName name="중기운반식" localSheetId="19" hidden="1">{#N/A,#N/A,FALSE,"포장단가"}</definedName>
    <definedName name="중기운반식" localSheetId="15" hidden="1">{#N/A,#N/A,FALSE,"포장단가"}</definedName>
    <definedName name="중기운반식" localSheetId="17" hidden="1">{#N/A,#N/A,FALSE,"포장단가"}</definedName>
    <definedName name="중기운반식" localSheetId="16" hidden="1">{#N/A,#N/A,FALSE,"포장단가"}</definedName>
    <definedName name="중기운반식" localSheetId="18" hidden="1">{#N/A,#N/A,FALSE,"포장단가"}</definedName>
    <definedName name="중기운반식" localSheetId="4" hidden="1">{#N/A,#N/A,FALSE,"포장단가"}</definedName>
    <definedName name="중기운반식" hidden="1">{#N/A,#N/A,FALSE,"포장단가"}</definedName>
    <definedName name="중기운반재">#REF!</definedName>
    <definedName name="중기운반재료비">#REF!</definedName>
    <definedName name="중기운전기사" localSheetId="12">#REF!</definedName>
    <definedName name="중기운전기사" localSheetId="14">#REF!</definedName>
    <definedName name="중기운전기사" localSheetId="13">#REF!</definedName>
    <definedName name="중기운전기사" localSheetId="19">#REF!</definedName>
    <definedName name="중기운전기사">#REF!</definedName>
    <definedName name="중기운전조수">#REF!</definedName>
    <definedName name="중기입력자료">#REF!</definedName>
    <definedName name="중기조장">#REF!</definedName>
    <definedName name="중유">#REF!</definedName>
    <definedName name="중추2교대거푸집집계" localSheetId="20" hidden="1">{#N/A,#N/A,FALSE,"배수1"}</definedName>
    <definedName name="중추2교대거푸집집계" localSheetId="4" hidden="1">{#N/A,#N/A,FALSE,"배수1"}</definedName>
    <definedName name="중추2교대거푸집집계" hidden="1">{#N/A,#N/A,FALSE,"배수1"}</definedName>
    <definedName name="중폭" localSheetId="12">#REF!</definedName>
    <definedName name="중폭" localSheetId="14">#REF!</definedName>
    <definedName name="중폭" localSheetId="13">#REF!</definedName>
    <definedName name="중폭" localSheetId="19">#REF!</definedName>
    <definedName name="중폭" localSheetId="15">#REF!</definedName>
    <definedName name="중폭" localSheetId="17">#REF!</definedName>
    <definedName name="중폭" localSheetId="16">#REF!</definedName>
    <definedName name="중폭" localSheetId="18">#REF!</definedName>
    <definedName name="중폭">#REF!</definedName>
    <definedName name="쥐똥나무" localSheetId="12">#REF!</definedName>
    <definedName name="쥐똥나무" localSheetId="14">#REF!</definedName>
    <definedName name="쥐똥나무" localSheetId="13">#REF!</definedName>
    <definedName name="쥐똥나무" localSheetId="19">#REF!</definedName>
    <definedName name="쥐똥나무" localSheetId="15">#REF!</definedName>
    <definedName name="쥐똥나무" localSheetId="17">#REF!</definedName>
    <definedName name="쥐똥나무" localSheetId="16">#REF!</definedName>
    <definedName name="쥐똥나무" localSheetId="18">#REF!</definedName>
    <definedName name="쥐똥나무">#REF!</definedName>
    <definedName name="증감내역" hidden="1">#REF!</definedName>
    <definedName name="증감내역2" localSheetId="20" hidden="1">{#N/A,#N/A,FALSE,"현장 NCR 분석";#N/A,#N/A,FALSE,"현장품질감사";#N/A,#N/A,FALSE,"현장품질감사"}</definedName>
    <definedName name="증감내역2" localSheetId="4" hidden="1">{#N/A,#N/A,FALSE,"현장 NCR 분석";#N/A,#N/A,FALSE,"현장품질감사";#N/A,#N/A,FALSE,"현장품질감사"}</definedName>
    <definedName name="증감내역2" hidden="1">{#N/A,#N/A,FALSE,"현장 NCR 분석";#N/A,#N/A,FALSE,"현장품질감사";#N/A,#N/A,FALSE,"현장품질감사"}</definedName>
    <definedName name="증감내역양식" localSheetId="20" hidden="1">{#N/A,#N/A,FALSE,"현장 NCR 분석";#N/A,#N/A,FALSE,"현장품질감사";#N/A,#N/A,FALSE,"현장품질감사"}</definedName>
    <definedName name="증감내역양식" localSheetId="4" hidden="1">{#N/A,#N/A,FALSE,"현장 NCR 분석";#N/A,#N/A,FALSE,"현장품질감사";#N/A,#N/A,FALSE,"현장품질감사"}</definedName>
    <definedName name="증감내역양식" hidden="1">{#N/A,#N/A,FALSE,"현장 NCR 분석";#N/A,#N/A,FALSE,"현장품질감사";#N/A,#N/A,FALSE,"현장품질감사"}</definedName>
    <definedName name="증감대비" localSheetId="12">#REF!</definedName>
    <definedName name="증감대비" localSheetId="14">#REF!</definedName>
    <definedName name="증감대비" localSheetId="13">#REF!</definedName>
    <definedName name="증감대비" localSheetId="19">#REF!</definedName>
    <definedName name="증감대비" localSheetId="15">#REF!</definedName>
    <definedName name="증감대비" localSheetId="17">#REF!</definedName>
    <definedName name="증감대비" localSheetId="16">#REF!</definedName>
    <definedName name="증감대비" localSheetId="18">#REF!</definedName>
    <definedName name="증감대비">#REF!</definedName>
    <definedName name="증설13205계" localSheetId="12">#REF!</definedName>
    <definedName name="증설13205계" localSheetId="14">#REF!</definedName>
    <definedName name="증설13205계" localSheetId="13">#REF!</definedName>
    <definedName name="증설13205계" localSheetId="19">#REF!</definedName>
    <definedName name="증설13205계" localSheetId="15">#REF!</definedName>
    <definedName name="증설13205계" localSheetId="17">#REF!</definedName>
    <definedName name="증설13205계" localSheetId="16">#REF!</definedName>
    <definedName name="증설13205계" localSheetId="18">#REF!</definedName>
    <definedName name="증설13205계">#REF!</definedName>
    <definedName name="지" localSheetId="12">#REF!</definedName>
    <definedName name="지" localSheetId="14">#REF!</definedName>
    <definedName name="지" localSheetId="13">#REF!</definedName>
    <definedName name="지" localSheetId="19">#REF!</definedName>
    <definedName name="지" localSheetId="15">#REF!</definedName>
    <definedName name="지" localSheetId="17">#REF!</definedName>
    <definedName name="지" localSheetId="16">#REF!</definedName>
    <definedName name="지" localSheetId="18">#REF!</definedName>
    <definedName name="지">#REF!</definedName>
    <definedName name="지k1">#REF!</definedName>
    <definedName name="지k2">#REF!</definedName>
    <definedName name="지k4">#REF!</definedName>
    <definedName name="지VI1">#REF!</definedName>
    <definedName name="지VI2">#REF!</definedName>
    <definedName name="지VI3">#REF!</definedName>
    <definedName name="지VI4">#REF!</definedName>
    <definedName name="지vi5">#REF!</definedName>
    <definedName name="지간">#REF!</definedName>
    <definedName name="지간수">#REF!</definedName>
    <definedName name="지구명">#REF!</definedName>
    <definedName name="지급2">#REF!</definedName>
    <definedName name="지급부가제외">#REF!</definedName>
    <definedName name="지동">#REF!</definedName>
    <definedName name="지베타">#REF!</definedName>
    <definedName name="지부외배">#REF!</definedName>
    <definedName name="지부외평">#REF!</definedName>
    <definedName name="지부포배">#REF!</definedName>
    <definedName name="지부포수">#REF!</definedName>
    <definedName name="지부포평">#REF!</definedName>
    <definedName name="지붕잇기공001">#REF!</definedName>
    <definedName name="지붕잇기공002">#REF!</definedName>
    <definedName name="지붕잇기공011">#REF!</definedName>
    <definedName name="지붕잇기공982">#REF!</definedName>
    <definedName name="지붕잇기공991">#REF!</definedName>
    <definedName name="지붕잇기공992">#REF!</definedName>
    <definedName name="지서" localSheetId="20" hidden="1">{#N/A,#N/A,FALSE,"현장 NCR 분석";#N/A,#N/A,FALSE,"현장품질감사";#N/A,#N/A,FALSE,"현장품질감사"}</definedName>
    <definedName name="지서" localSheetId="4" hidden="1">{#N/A,#N/A,FALSE,"현장 NCR 분석";#N/A,#N/A,FALSE,"현장품질감사";#N/A,#N/A,FALSE,"현장품질감사"}</definedName>
    <definedName name="지서" hidden="1">{#N/A,#N/A,FALSE,"현장 NCR 분석";#N/A,#N/A,FALSE,"현장품질감사";#N/A,#N/A,FALSE,"현장품질감사"}</definedName>
    <definedName name="지선계1" localSheetId="12">#REF!</definedName>
    <definedName name="지선계1" localSheetId="14">#REF!</definedName>
    <definedName name="지선계1" localSheetId="13">#REF!</definedName>
    <definedName name="지선계1" localSheetId="19">#REF!</definedName>
    <definedName name="지선계1" localSheetId="15">#REF!</definedName>
    <definedName name="지선계1" localSheetId="17">#REF!</definedName>
    <definedName name="지선계1" localSheetId="16">#REF!</definedName>
    <definedName name="지선계1" localSheetId="18">#REF!</definedName>
    <definedName name="지선계1">#REF!</definedName>
    <definedName name="지선계2" localSheetId="12">#REF!</definedName>
    <definedName name="지선계2" localSheetId="14">#REF!</definedName>
    <definedName name="지선계2" localSheetId="13">#REF!</definedName>
    <definedName name="지선계2" localSheetId="19">#REF!</definedName>
    <definedName name="지선계2" localSheetId="15">#REF!</definedName>
    <definedName name="지선계2" localSheetId="17">#REF!</definedName>
    <definedName name="지선계2" localSheetId="16">#REF!</definedName>
    <definedName name="지선계2" localSheetId="18">#REF!</definedName>
    <definedName name="지선계2">#REF!</definedName>
    <definedName name="지시" localSheetId="20" hidden="1">{#N/A,#N/A,FALSE,"현장 NCR 분석";#N/A,#N/A,FALSE,"현장품질감사";#N/A,#N/A,FALSE,"현장품질감사"}</definedName>
    <definedName name="지시" localSheetId="4" hidden="1">{#N/A,#N/A,FALSE,"현장 NCR 분석";#N/A,#N/A,FALSE,"현장품질감사";#N/A,#N/A,FALSE,"현장품질감사"}</definedName>
    <definedName name="지시" hidden="1">{#N/A,#N/A,FALSE,"현장 NCR 분석";#N/A,#N/A,FALSE,"현장품질감사";#N/A,#N/A,FALSE,"현장품질감사"}</definedName>
    <definedName name="지시부" localSheetId="20" hidden="1">{#N/A,#N/A,FALSE,"현장 NCR 분석";#N/A,#N/A,FALSE,"현장품질감사";#N/A,#N/A,FALSE,"현장품질감사"}</definedName>
    <definedName name="지시부" localSheetId="4" hidden="1">{#N/A,#N/A,FALSE,"현장 NCR 분석";#N/A,#N/A,FALSE,"현장품질감사";#N/A,#N/A,FALSE,"현장품질감사"}</definedName>
    <definedName name="지시부" hidden="1">{#N/A,#N/A,FALSE,"현장 NCR 분석";#N/A,#N/A,FALSE,"현장품질감사";#N/A,#N/A,FALSE,"현장품질감사"}</definedName>
    <definedName name="지시자" localSheetId="20" hidden="1">{#N/A,#N/A,FALSE,"현장 NCR 분석";#N/A,#N/A,FALSE,"현장품질감사";#N/A,#N/A,FALSE,"현장품질감사"}</definedName>
    <definedName name="지시자" localSheetId="4" hidden="1">{#N/A,#N/A,FALSE,"현장 NCR 분석";#N/A,#N/A,FALSE,"현장품질감사";#N/A,#N/A,FALSE,"현장품질감사"}</definedName>
    <definedName name="지시자" hidden="1">{#N/A,#N/A,FALSE,"현장 NCR 분석";#N/A,#N/A,FALSE,"현장품질감사";#N/A,#N/A,FALSE,"현장품질감사"}</definedName>
    <definedName name="지역" localSheetId="20" hidden="1">{#N/A,#N/A,FALSE,"포장2"}</definedName>
    <definedName name="지역" localSheetId="4" hidden="1">{#N/A,#N/A,FALSE,"포장2"}</definedName>
    <definedName name="지역" hidden="1">{#N/A,#N/A,FALSE,"포장2"}</definedName>
    <definedName name="지역업체" localSheetId="20" hidden="1">{#N/A,#N/A,FALSE,"배수2"}</definedName>
    <definedName name="지역업체" localSheetId="4" hidden="1">{#N/A,#N/A,FALSE,"배수2"}</definedName>
    <definedName name="지역업체" hidden="1">{#N/A,#N/A,FALSE,"배수2"}</definedName>
    <definedName name="지움" localSheetId="20" hidden="1">{#N/A,#N/A,FALSE,"속도"}</definedName>
    <definedName name="지움" localSheetId="4" hidden="1">{#N/A,#N/A,FALSE,"속도"}</definedName>
    <definedName name="지움" hidden="1">{#N/A,#N/A,FALSE,"속도"}</definedName>
    <definedName name="지움2" localSheetId="20" hidden="1">{#N/A,#N/A,FALSE,"토공2"}</definedName>
    <definedName name="지움2" localSheetId="4" hidden="1">{#N/A,#N/A,FALSE,"토공2"}</definedName>
    <definedName name="지움2" hidden="1">{#N/A,#N/A,FALSE,"토공2"}</definedName>
    <definedName name="지움3" localSheetId="20" hidden="1">{#N/A,#N/A,FALSE,"표지목차"}</definedName>
    <definedName name="지움3" localSheetId="4" hidden="1">{#N/A,#N/A,FALSE,"표지목차"}</definedName>
    <definedName name="지움3" hidden="1">{#N/A,#N/A,FALSE,"표지목차"}</definedName>
    <definedName name="지적기능사_지적기능사2급001" localSheetId="12">#REF!</definedName>
    <definedName name="지적기능사_지적기능사2급001" localSheetId="14">#REF!</definedName>
    <definedName name="지적기능사_지적기능사2급001" localSheetId="13">#REF!</definedName>
    <definedName name="지적기능사_지적기능사2급001" localSheetId="19">#REF!</definedName>
    <definedName name="지적기능사_지적기능사2급001" localSheetId="15">#REF!</definedName>
    <definedName name="지적기능사_지적기능사2급001" localSheetId="17">#REF!</definedName>
    <definedName name="지적기능사_지적기능사2급001" localSheetId="16">#REF!</definedName>
    <definedName name="지적기능사_지적기능사2급001" localSheetId="18">#REF!</definedName>
    <definedName name="지적기능사_지적기능사2급001">#REF!</definedName>
    <definedName name="지적기능사_지적기능사2급002" localSheetId="12">#REF!</definedName>
    <definedName name="지적기능사_지적기능사2급002" localSheetId="14">#REF!</definedName>
    <definedName name="지적기능사_지적기능사2급002" localSheetId="13">#REF!</definedName>
    <definedName name="지적기능사_지적기능사2급002" localSheetId="19">#REF!</definedName>
    <definedName name="지적기능사_지적기능사2급002" localSheetId="15">#REF!</definedName>
    <definedName name="지적기능사_지적기능사2급002" localSheetId="17">#REF!</definedName>
    <definedName name="지적기능사_지적기능사2급002" localSheetId="16">#REF!</definedName>
    <definedName name="지적기능사_지적기능사2급002" localSheetId="18">#REF!</definedName>
    <definedName name="지적기능사_지적기능사2급002">#REF!</definedName>
    <definedName name="지적기능사_지적기능사2급011" localSheetId="12">#REF!</definedName>
    <definedName name="지적기능사_지적기능사2급011" localSheetId="14">#REF!</definedName>
    <definedName name="지적기능사_지적기능사2급011" localSheetId="13">#REF!</definedName>
    <definedName name="지적기능사_지적기능사2급011" localSheetId="19">#REF!</definedName>
    <definedName name="지적기능사_지적기능사2급011" localSheetId="15">#REF!</definedName>
    <definedName name="지적기능사_지적기능사2급011" localSheetId="17">#REF!</definedName>
    <definedName name="지적기능사_지적기능사2급011" localSheetId="16">#REF!</definedName>
    <definedName name="지적기능사_지적기능사2급011" localSheetId="18">#REF!</definedName>
    <definedName name="지적기능사_지적기능사2급011">#REF!</definedName>
    <definedName name="지적기능사_지적기능사2급982">#REF!</definedName>
    <definedName name="지적기능사_지적기능사2급991">#REF!</definedName>
    <definedName name="지적기능사_지적기능사2급992">#REF!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982">#REF!</definedName>
    <definedName name="지적기능산업기사_지적기능사1급991">#REF!</definedName>
    <definedName name="지적기능산업기사_지적기능사1급992">#REF!</definedName>
    <definedName name="지적기사_지적기사1급001">#REF!</definedName>
    <definedName name="지적기사_지적기사1급002">#REF!</definedName>
    <definedName name="지적기사_지적기사1급011">#REF!</definedName>
    <definedName name="지적기사_지적기사1급982">#REF!</definedName>
    <definedName name="지적기사_지적기사1급991">#REF!</definedName>
    <definedName name="지적기사_지적기사1급992">#REF!</definedName>
    <definedName name="지적산업기사_지적기사2급001">#REF!</definedName>
    <definedName name="지적산업기사_지적기사2급002">#REF!</definedName>
    <definedName name="지적산업기사_지적기사2급011">#REF!</definedName>
    <definedName name="지적산업기사_지적기사2급982">#REF!</definedName>
    <definedName name="지적산업기사_지적기사2급991">#REF!</definedName>
    <definedName name="지적산업기사_지적기사2급992">#REF!</definedName>
    <definedName name="지주">#N/A</definedName>
    <definedName name="지주캡">#REF!</definedName>
    <definedName name="지지">#REF!</definedName>
    <definedName name="지지물" localSheetId="20" hidden="1">{#N/A,#N/A,FALSE,"현장 NCR 분석";#N/A,#N/A,FALSE,"현장품질감사";#N/A,#N/A,FALSE,"현장품질감사"}</definedName>
    <definedName name="지지물" localSheetId="4" hidden="1">{#N/A,#N/A,FALSE,"현장 NCR 분석";#N/A,#N/A,FALSE,"현장품질감사";#N/A,#N/A,FALSE,"현장품질감사"}</definedName>
    <definedName name="지지물" hidden="1">{#N/A,#N/A,FALSE,"현장 NCR 분석";#N/A,#N/A,FALSE,"현장품질감사";#N/A,#N/A,FALSE,"현장품질감사"}</definedName>
    <definedName name="지철" localSheetId="20" hidden="1">{#N/A,#N/A,FALSE,"포장2"}</definedName>
    <definedName name="지철" localSheetId="4" hidden="1">{#N/A,#N/A,FALSE,"포장2"}</definedName>
    <definedName name="지철" hidden="1">{#N/A,#N/A,FALSE,"포장2"}</definedName>
    <definedName name="지철자재" localSheetId="20" hidden="1">{#N/A,#N/A,FALSE,"포장2"}</definedName>
    <definedName name="지철자재" localSheetId="4" hidden="1">{#N/A,#N/A,FALSE,"포장2"}</definedName>
    <definedName name="지철자재" hidden="1">{#N/A,#N/A,FALSE,"포장2"}</definedName>
    <definedName name="지토" localSheetId="20" hidden="1">{#N/A,#N/A,FALSE,"포장1";#N/A,#N/A,FALSE,"포장1"}</definedName>
    <definedName name="지토" localSheetId="4" hidden="1">{#N/A,#N/A,FALSE,"포장1";#N/A,#N/A,FALSE,"포장1"}</definedName>
    <definedName name="지토" hidden="1">{#N/A,#N/A,FALSE,"포장1";#N/A,#N/A,FALSE,"포장1"}</definedName>
    <definedName name="지토자재" localSheetId="20" hidden="1">{#N/A,#N/A,FALSE,"포장2"}</definedName>
    <definedName name="지토자재" localSheetId="4" hidden="1">{#N/A,#N/A,FALSE,"포장2"}</definedName>
    <definedName name="지토자재" hidden="1">{#N/A,#N/A,FALSE,"포장2"}</definedName>
    <definedName name="지힌k1" localSheetId="12">#REF!</definedName>
    <definedName name="지힌k1" localSheetId="14">#REF!</definedName>
    <definedName name="지힌k1" localSheetId="13">#REF!</definedName>
    <definedName name="지힌k1" localSheetId="19">#REF!</definedName>
    <definedName name="지힌k1" localSheetId="15">#REF!</definedName>
    <definedName name="지힌k1" localSheetId="17">#REF!</definedName>
    <definedName name="지힌k1" localSheetId="16">#REF!</definedName>
    <definedName name="지힌k1" localSheetId="18">#REF!</definedName>
    <definedName name="지힌k1">#REF!</definedName>
    <definedName name="지힌k2" localSheetId="12">#REF!</definedName>
    <definedName name="지힌k2" localSheetId="14">#REF!</definedName>
    <definedName name="지힌k2" localSheetId="13">#REF!</definedName>
    <definedName name="지힌k2" localSheetId="19">#REF!</definedName>
    <definedName name="지힌k2" localSheetId="15">#REF!</definedName>
    <definedName name="지힌k2" localSheetId="17">#REF!</definedName>
    <definedName name="지힌k2" localSheetId="16">#REF!</definedName>
    <definedName name="지힌k2" localSheetId="18">#REF!</definedName>
    <definedName name="지힌k2">#REF!</definedName>
    <definedName name="지힌k4" localSheetId="12">#REF!</definedName>
    <definedName name="지힌k4" localSheetId="14">#REF!</definedName>
    <definedName name="지힌k4" localSheetId="13">#REF!</definedName>
    <definedName name="지힌k4" localSheetId="19">#REF!</definedName>
    <definedName name="지힌k4" localSheetId="15">#REF!</definedName>
    <definedName name="지힌k4" localSheetId="17">#REF!</definedName>
    <definedName name="지힌k4" localSheetId="16">#REF!</definedName>
    <definedName name="지힌k4" localSheetId="18">#REF!</definedName>
    <definedName name="지힌k4">#REF!</definedName>
    <definedName name="지힌VI1">#REF!</definedName>
    <definedName name="지힌VI2">#REF!</definedName>
    <definedName name="지힌VI3">#REF!</definedName>
    <definedName name="지힌VI4">#REF!</definedName>
    <definedName name="지힌vi5">#REF!</definedName>
    <definedName name="지ㅣ지ㅣ" localSheetId="20" hidden="1">{#N/A,#N/A,FALSE,"배수2"}</definedName>
    <definedName name="지ㅣ지ㅣ" localSheetId="4" hidden="1">{#N/A,#N/A,FALSE,"배수2"}</definedName>
    <definedName name="지ㅣ지ㅣ" hidden="1">{#N/A,#N/A,FALSE,"배수2"}</definedName>
    <definedName name="직경" localSheetId="12">#REF!</definedName>
    <definedName name="직경" localSheetId="14">#REF!</definedName>
    <definedName name="직경" localSheetId="13">#REF!</definedName>
    <definedName name="직경" localSheetId="19">#REF!</definedName>
    <definedName name="직경" localSheetId="15">#REF!</definedName>
    <definedName name="직경" localSheetId="17">#REF!</definedName>
    <definedName name="직경" localSheetId="16">#REF!</definedName>
    <definedName name="직경" localSheetId="18">#REF!</definedName>
    <definedName name="직경">#REF!</definedName>
    <definedName name="직노비" localSheetId="12">#REF!</definedName>
    <definedName name="직노비" localSheetId="14">#REF!</definedName>
    <definedName name="직노비" localSheetId="13">#REF!</definedName>
    <definedName name="직노비" localSheetId="19">#REF!</definedName>
    <definedName name="직노비" localSheetId="15">#REF!</definedName>
    <definedName name="직노비" localSheetId="17">#REF!</definedName>
    <definedName name="직노비" localSheetId="16">#REF!</definedName>
    <definedName name="직노비" localSheetId="18">#REF!</definedName>
    <definedName name="직노비">#REF!</definedName>
    <definedName name="직매54P" localSheetId="20" hidden="1">{#N/A,#N/A,TRUE,"토적및재료집계";#N/A,#N/A,TRUE,"토적및재료집계";#N/A,#N/A,TRUE,"단위량"}</definedName>
    <definedName name="직매54P" localSheetId="15" hidden="1">{#N/A,#N/A,TRUE,"토적및재료집계";#N/A,#N/A,TRUE,"토적및재료집계";#N/A,#N/A,TRUE,"단위량"}</definedName>
    <definedName name="직매54P" localSheetId="17" hidden="1">{#N/A,#N/A,TRUE,"토적및재료집계";#N/A,#N/A,TRUE,"토적및재료집계";#N/A,#N/A,TRUE,"단위량"}</definedName>
    <definedName name="직매54P" localSheetId="16" hidden="1">{#N/A,#N/A,TRUE,"토적및재료집계";#N/A,#N/A,TRUE,"토적및재료집계";#N/A,#N/A,TRUE,"단위량"}</definedName>
    <definedName name="직매54P" localSheetId="18" hidden="1">{#N/A,#N/A,TRUE,"토적및재료집계";#N/A,#N/A,TRUE,"토적및재료집계";#N/A,#N/A,TRUE,"단위량"}</definedName>
    <definedName name="직매54P" localSheetId="4" hidden="1">{#N/A,#N/A,TRUE,"토적및재료집계";#N/A,#N/A,TRUE,"토적및재료집계";#N/A,#N/A,TRUE,"단위량"}</definedName>
    <definedName name="직매54P" hidden="1">{#N/A,#N/A,TRUE,"토적및재료집계";#N/A,#N/A,TRUE,"토적및재료집계";#N/A,#N/A,TRUE,"단위량"}</definedName>
    <definedName name="직선부" localSheetId="12">#REF!</definedName>
    <definedName name="직선부" localSheetId="14">#REF!</definedName>
    <definedName name="직선부" localSheetId="13">#REF!</definedName>
    <definedName name="직선부" localSheetId="19">#REF!</definedName>
    <definedName name="직선부">#REF!</definedName>
    <definedName name="직영비" localSheetId="12">#REF!</definedName>
    <definedName name="직영비" localSheetId="14">#REF!</definedName>
    <definedName name="직영비" localSheetId="13">#REF!</definedName>
    <definedName name="직영비" localSheetId="19">#REF!</definedName>
    <definedName name="직영비">'[46]2공구산출내역'!#REF!</definedName>
    <definedName name="직재비" localSheetId="12">#REF!</definedName>
    <definedName name="직재비" localSheetId="14">#REF!</definedName>
    <definedName name="직재비" localSheetId="13">#REF!</definedName>
    <definedName name="직재비" localSheetId="20">#REF!</definedName>
    <definedName name="직재비" localSheetId="19">#REF!</definedName>
    <definedName name="직재비" localSheetId="15">#REF!</definedName>
    <definedName name="직재비" localSheetId="17">#REF!</definedName>
    <definedName name="직재비" localSheetId="16">#REF!</definedName>
    <definedName name="직재비" localSheetId="18">#REF!</definedName>
    <definedName name="직재비">#REF!</definedName>
    <definedName name="직접노무비" localSheetId="20">#REF!</definedName>
    <definedName name="직접노무비" localSheetId="15">#REF!</definedName>
    <definedName name="직접노무비" localSheetId="17">#REF!</definedName>
    <definedName name="직접노무비" localSheetId="16">#REF!</definedName>
    <definedName name="직접노무비" localSheetId="18">#REF!</definedName>
    <definedName name="직접노무비">#REF!</definedName>
    <definedName name="직접재료비" localSheetId="20">#REF!</definedName>
    <definedName name="직접재료비" localSheetId="15">#REF!</definedName>
    <definedName name="직접재료비" localSheetId="17">#REF!</definedName>
    <definedName name="직접재료비" localSheetId="16">#REF!</definedName>
    <definedName name="직접재료비" localSheetId="18">#REF!</definedName>
    <definedName name="직접재료비">#REF!</definedName>
    <definedName name="직종">#REF!</definedName>
    <definedName name="진" localSheetId="20" hidden="1">{#N/A,#N/A,FALSE,"2~8번"}</definedName>
    <definedName name="진" localSheetId="4" hidden="1">{#N/A,#N/A,FALSE,"2~8번"}</definedName>
    <definedName name="진" hidden="1">{#N/A,#N/A,FALSE,"2~8번"}</definedName>
    <definedName name="진달래H0.6" localSheetId="12">#REF!</definedName>
    <definedName name="진달래H0.6" localSheetId="14">#REF!</definedName>
    <definedName name="진달래H0.6" localSheetId="13">#REF!</definedName>
    <definedName name="진달래H0.6" localSheetId="19">#REF!</definedName>
    <definedName name="진달래H0.6" localSheetId="15">#REF!</definedName>
    <definedName name="진달래H0.6" localSheetId="17">#REF!</definedName>
    <definedName name="진달래H0.6" localSheetId="16">#REF!</definedName>
    <definedName name="진달래H0.6" localSheetId="18">#REF!</definedName>
    <definedName name="진달래H0.6">#REF!</definedName>
    <definedName name="진동롤러" localSheetId="12">#REF!</definedName>
    <definedName name="진동롤러" localSheetId="14">#REF!</definedName>
    <definedName name="진동롤러" localSheetId="13">#REF!</definedName>
    <definedName name="진동롤러" localSheetId="19">#REF!</definedName>
    <definedName name="진동롤러" localSheetId="15">#REF!</definedName>
    <definedName name="진동롤러" localSheetId="17">#REF!</definedName>
    <definedName name="진동롤러" localSheetId="16">#REF!</definedName>
    <definedName name="진동롤러" localSheetId="18">#REF!</definedName>
    <definedName name="진동롤러">#REF!</definedName>
    <definedName name="진보" localSheetId="20" hidden="1">{#N/A,#N/A,FALSE,"현장 NCR 분석";#N/A,#N/A,FALSE,"현장품질감사";#N/A,#N/A,FALSE,"현장품질감사"}</definedName>
    <definedName name="진보" localSheetId="4" hidden="1">{#N/A,#N/A,FALSE,"현장 NCR 분석";#N/A,#N/A,FALSE,"현장품질감사";#N/A,#N/A,FALSE,"현장품질감사"}</definedName>
    <definedName name="진보" hidden="1">{#N/A,#N/A,FALSE,"현장 NCR 분석";#N/A,#N/A,FALSE,"현장품질감사";#N/A,#N/A,FALSE,"현장품질감사"}</definedName>
    <definedName name="진입도로경비" localSheetId="12">#REF!</definedName>
    <definedName name="진입도로경비" localSheetId="14">#REF!</definedName>
    <definedName name="진입도로경비" localSheetId="13">#REF!</definedName>
    <definedName name="진입도로경비" localSheetId="19">#REF!</definedName>
    <definedName name="진입도로경비" localSheetId="15">#REF!</definedName>
    <definedName name="진입도로경비" localSheetId="17">#REF!</definedName>
    <definedName name="진입도로경비" localSheetId="16">#REF!</definedName>
    <definedName name="진입도로경비" localSheetId="18">#REF!</definedName>
    <definedName name="진입도로경비">#REF!</definedName>
    <definedName name="진입도로노무비" localSheetId="12">#REF!</definedName>
    <definedName name="진입도로노무비" localSheetId="14">#REF!</definedName>
    <definedName name="진입도로노무비" localSheetId="13">#REF!</definedName>
    <definedName name="진입도로노무비" localSheetId="19">#REF!</definedName>
    <definedName name="진입도로노무비" localSheetId="15">#REF!</definedName>
    <definedName name="진입도로노무비" localSheetId="17">#REF!</definedName>
    <definedName name="진입도로노무비" localSheetId="16">#REF!</definedName>
    <definedName name="진입도로노무비" localSheetId="18">#REF!</definedName>
    <definedName name="진입도로노무비">#REF!</definedName>
    <definedName name="진입도로재료비" localSheetId="12">#REF!</definedName>
    <definedName name="진입도로재료비" localSheetId="14">#REF!</definedName>
    <definedName name="진입도로재료비" localSheetId="13">#REF!</definedName>
    <definedName name="진입도로재료비" localSheetId="19">#REF!</definedName>
    <definedName name="진입도로재료비" localSheetId="15">#REF!</definedName>
    <definedName name="진입도로재료비" localSheetId="17">#REF!</definedName>
    <definedName name="진입도로재료비" localSheetId="16">#REF!</definedName>
    <definedName name="진입도로재료비" localSheetId="18">#REF!</definedName>
    <definedName name="진입도로재료비">#REF!</definedName>
    <definedName name="진입로">#REF!</definedName>
    <definedName name="진해" hidden="1">#REF!</definedName>
    <definedName name="집1">#REF!</definedName>
    <definedName name="집계표" localSheetId="20" hidden="1">{#N/A,#N/A,FALSE,"전력간선"}</definedName>
    <definedName name="집계표" localSheetId="4" hidden="1">{#N/A,#N/A,FALSE,"전력간선"}</definedName>
    <definedName name="집계표" hidden="1">{#N/A,#N/A,FALSE,"전력간선"}</definedName>
    <definedName name="집구" localSheetId="12">#REF!</definedName>
    <definedName name="집구" localSheetId="14">#REF!</definedName>
    <definedName name="집구" localSheetId="13">#REF!</definedName>
    <definedName name="집구" localSheetId="19">#REF!</definedName>
    <definedName name="집구" localSheetId="15">#REF!</definedName>
    <definedName name="집구" localSheetId="17">#REF!</definedName>
    <definedName name="집구" localSheetId="16">#REF!</definedName>
    <definedName name="집구" localSheetId="18">#REF!</definedName>
    <definedName name="집구">#REF!</definedName>
    <definedName name="집수정" localSheetId="20" hidden="1">#REF!</definedName>
    <definedName name="집수정" localSheetId="22" hidden="1">#REF!</definedName>
    <definedName name="집수정" localSheetId="25" hidden="1">#REF!</definedName>
    <definedName name="집수정" localSheetId="10" hidden="1">#REF!</definedName>
    <definedName name="집수정" localSheetId="8" hidden="1">#REF!</definedName>
    <definedName name="집수정" localSheetId="4" hidden="1">#REF!</definedName>
    <definedName name="집수정" hidden="1">#REF!</definedName>
    <definedName name="집수정1" localSheetId="20" hidden="1">#REF!</definedName>
    <definedName name="집수정1" localSheetId="22" hidden="1">#REF!</definedName>
    <definedName name="집수정1" localSheetId="25" hidden="1">#REF!</definedName>
    <definedName name="집수정1" localSheetId="10" hidden="1">#REF!</definedName>
    <definedName name="집수정1" localSheetId="8" hidden="1">#REF!</definedName>
    <definedName name="집수정1" localSheetId="4" hidden="1">#REF!</definedName>
    <definedName name="집수정1" hidden="1">#REF!</definedName>
    <definedName name="집수정12" localSheetId="12">#REF!</definedName>
    <definedName name="집수정12" localSheetId="14">#REF!</definedName>
    <definedName name="집수정12" localSheetId="13">#REF!</definedName>
    <definedName name="집수정12">#REF!</definedName>
    <definedName name="집수정1최종" localSheetId="20" hidden="1">{#N/A,#N/A,FALSE,"2~8번"}</definedName>
    <definedName name="집수정1최종" localSheetId="4" hidden="1">{#N/A,#N/A,FALSE,"2~8번"}</definedName>
    <definedName name="집수정1최종" hidden="1">{#N/A,#N/A,FALSE,"2~8번"}</definedName>
    <definedName name="집수정T1" localSheetId="12">#REF!</definedName>
    <definedName name="집수정T1" localSheetId="14">#REF!</definedName>
    <definedName name="집수정T1" localSheetId="13">#REF!</definedName>
    <definedName name="집수정T1" localSheetId="19">#REF!</definedName>
    <definedName name="집수정T1" localSheetId="15">#REF!</definedName>
    <definedName name="집수정T1" localSheetId="17">#REF!</definedName>
    <definedName name="집수정T1" localSheetId="16">#REF!</definedName>
    <definedName name="집수정T1" localSheetId="18">#REF!</definedName>
    <definedName name="집수정T1">#REF!</definedName>
    <definedName name="집수정연장산출" localSheetId="12">#REF!</definedName>
    <definedName name="집수정연장산출" localSheetId="14">#REF!</definedName>
    <definedName name="집수정연장산출" localSheetId="13">#REF!</definedName>
    <definedName name="집수정연장산출" localSheetId="19">#REF!</definedName>
    <definedName name="집수정연장산출" localSheetId="15">#REF!</definedName>
    <definedName name="집수정연장산출" localSheetId="17">#REF!</definedName>
    <definedName name="집수정연장산출" localSheetId="16">#REF!</definedName>
    <definedName name="집수정연장산출" localSheetId="18">#REF!</definedName>
    <definedName name="집수정연장산출">#REF!</definedName>
    <definedName name="집수정재료집계" localSheetId="12">#REF!</definedName>
    <definedName name="집수정재료집계" localSheetId="14">#REF!</definedName>
    <definedName name="집수정재료집계" localSheetId="13">#REF!</definedName>
    <definedName name="집수정재료집계" localSheetId="19">#REF!</definedName>
    <definedName name="집수정재료집계" localSheetId="15">#REF!</definedName>
    <definedName name="집수정재료집계" localSheetId="17">#REF!</definedName>
    <definedName name="집수정재료집계" localSheetId="16">#REF!</definedName>
    <definedName name="집수정재료집계" localSheetId="18">#REF!</definedName>
    <definedName name="집수정재료집계">#REF!</definedName>
    <definedName name="집수정토공집계">#REF!</definedName>
    <definedName name="집행" localSheetId="20" hidden="1">{#N/A,#N/A,TRUE,"960318-1";#N/A,#N/A,TRUE,"960318-2";#N/A,#N/A,TRUE,"960318-3"}</definedName>
    <definedName name="집행" localSheetId="15" hidden="1">{#N/A,#N/A,TRUE,"960318-1";#N/A,#N/A,TRUE,"960318-2";#N/A,#N/A,TRUE,"960318-3"}</definedName>
    <definedName name="집행" localSheetId="17" hidden="1">{#N/A,#N/A,TRUE,"960318-1";#N/A,#N/A,TRUE,"960318-2";#N/A,#N/A,TRUE,"960318-3"}</definedName>
    <definedName name="집행" localSheetId="16" hidden="1">{#N/A,#N/A,TRUE,"960318-1";#N/A,#N/A,TRUE,"960318-2";#N/A,#N/A,TRUE,"960318-3"}</definedName>
    <definedName name="집행" localSheetId="18" hidden="1">{#N/A,#N/A,TRUE,"960318-1";#N/A,#N/A,TRUE,"960318-2";#N/A,#N/A,TRUE,"960318-3"}</definedName>
    <definedName name="집행" localSheetId="4" hidden="1">{#N/A,#N/A,TRUE,"960318-1";#N/A,#N/A,TRUE,"960318-2";#N/A,#N/A,TRUE,"960318-3"}</definedName>
    <definedName name="집행" hidden="1">{#N/A,#N/A,TRUE,"960318-1";#N/A,#N/A,TRUE,"960318-2";#N/A,#N/A,TRUE,"960318-3"}</definedName>
    <definedName name="집행품의" localSheetId="20" hidden="1">{#N/A,#N/A,TRUE,"960318-1";#N/A,#N/A,TRUE,"960318-2";#N/A,#N/A,TRUE,"960318-3"}</definedName>
    <definedName name="집행품의" localSheetId="15" hidden="1">{#N/A,#N/A,TRUE,"960318-1";#N/A,#N/A,TRUE,"960318-2";#N/A,#N/A,TRUE,"960318-3"}</definedName>
    <definedName name="집행품의" localSheetId="17" hidden="1">{#N/A,#N/A,TRUE,"960318-1";#N/A,#N/A,TRUE,"960318-2";#N/A,#N/A,TRUE,"960318-3"}</definedName>
    <definedName name="집행품의" localSheetId="16" hidden="1">{#N/A,#N/A,TRUE,"960318-1";#N/A,#N/A,TRUE,"960318-2";#N/A,#N/A,TRUE,"960318-3"}</definedName>
    <definedName name="집행품의" localSheetId="18" hidden="1">{#N/A,#N/A,TRUE,"960318-1";#N/A,#N/A,TRUE,"960318-2";#N/A,#N/A,TRUE,"960318-3"}</definedName>
    <definedName name="집행품의" localSheetId="4" hidden="1">{#N/A,#N/A,TRUE,"960318-1";#N/A,#N/A,TRUE,"960318-2";#N/A,#N/A,TRUE,"960318-3"}</definedName>
    <definedName name="집행품의" hidden="1">{#N/A,#N/A,TRUE,"960318-1";#N/A,#N/A,TRUE,"960318-2";#N/A,#N/A,TRUE,"960318-3"}</definedName>
    <definedName name="징검다리" localSheetId="12">#N/A</definedName>
    <definedName name="징검다리" localSheetId="14">#N/A</definedName>
    <definedName name="징검다리" localSheetId="13">#N/A</definedName>
    <definedName name="징검다리" localSheetId="19">#N/A</definedName>
    <definedName name="징검다리">#N/A</definedName>
    <definedName name="쪼까고있네" localSheetId="20" hidden="1">{#N/A,#N/A,FALSE,"토공2"}</definedName>
    <definedName name="쪼까고있네" localSheetId="4" hidden="1">{#N/A,#N/A,FALSE,"토공2"}</definedName>
    <definedName name="쪼까고있네" hidden="1">{#N/A,#N/A,FALSE,"토공2"}</definedName>
    <definedName name="ㅊ" localSheetId="12" hidden="1">{#N/A,#N/A,FALSE,"단가표지"}</definedName>
    <definedName name="ㅊ" localSheetId="14" hidden="1">{#N/A,#N/A,FALSE,"단가표지"}</definedName>
    <definedName name="ㅊ" localSheetId="13" hidden="1">{#N/A,#N/A,FALSE,"단가표지"}</definedName>
    <definedName name="ㅊ" localSheetId="20" hidden="1">{#N/A,#N/A,FALSE,"단가표지"}</definedName>
    <definedName name="ㅊ" localSheetId="22" hidden="1">{#N/A,#N/A,FALSE,"단가표지"}</definedName>
    <definedName name="ㅊ" localSheetId="25" hidden="1">{#N/A,#N/A,FALSE,"단가표지"}</definedName>
    <definedName name="ㅊ" localSheetId="19" hidden="1">{#N/A,#N/A,FALSE,"단가표지"}</definedName>
    <definedName name="ㅊ" localSheetId="15" hidden="1">{#N/A,#N/A,FALSE,"단가표지"}</definedName>
    <definedName name="ㅊ" localSheetId="17" hidden="1">{#N/A,#N/A,FALSE,"단가표지"}</definedName>
    <definedName name="ㅊ" localSheetId="16" hidden="1">{#N/A,#N/A,FALSE,"단가표지"}</definedName>
    <definedName name="ㅊ" localSheetId="18" hidden="1">{#N/A,#N/A,FALSE,"단가표지"}</definedName>
    <definedName name="ㅊ" localSheetId="4" hidden="1">{#N/A,#N/A,FALSE,"단가표지"}</definedName>
    <definedName name="ㅊ" hidden="1">{#N/A,#N/A,FALSE,"단가표지"}</definedName>
    <definedName name="ㅊ1555">#REF!</definedName>
    <definedName name="ㅊㅊ" localSheetId="12">#REF!</definedName>
    <definedName name="ㅊㅊ" localSheetId="14">#REF!</definedName>
    <definedName name="ㅊㅊ" localSheetId="13">#REF!</definedName>
    <definedName name="ㅊㅊ" localSheetId="19">#REF!</definedName>
    <definedName name="ㅊㅊ">#REF!</definedName>
    <definedName name="ㅊㅊㅊ" localSheetId="12" hidden="1">{#N/A,#N/A,FALSE,"운반시간"}</definedName>
    <definedName name="ㅊㅊㅊ" localSheetId="14" hidden="1">{#N/A,#N/A,FALSE,"운반시간"}</definedName>
    <definedName name="ㅊㅊㅊ" localSheetId="13" hidden="1">{#N/A,#N/A,FALSE,"운반시간"}</definedName>
    <definedName name="ㅊㅊㅊ" localSheetId="20" hidden="1">{#N/A,#N/A,FALSE,"운반시간"}</definedName>
    <definedName name="ㅊㅊㅊ" localSheetId="22" hidden="1">{#N/A,#N/A,FALSE,"운반시간"}</definedName>
    <definedName name="ㅊㅊㅊ" localSheetId="25" hidden="1">{#N/A,#N/A,FALSE,"운반시간"}</definedName>
    <definedName name="ㅊㅊㅊ" localSheetId="19" hidden="1">{#N/A,#N/A,FALSE,"운반시간"}</definedName>
    <definedName name="ㅊㅊㅊ" localSheetId="15" hidden="1">{#N/A,#N/A,FALSE,"운반시간"}</definedName>
    <definedName name="ㅊㅊㅊ" localSheetId="17" hidden="1">{#N/A,#N/A,FALSE,"운반시간"}</definedName>
    <definedName name="ㅊㅊㅊ" localSheetId="16" hidden="1">{#N/A,#N/A,FALSE,"운반시간"}</definedName>
    <definedName name="ㅊㅊㅊ" localSheetId="18" hidden="1">{#N/A,#N/A,FALSE,"운반시간"}</definedName>
    <definedName name="ㅊㅊㅊ" localSheetId="4" hidden="1">{#N/A,#N/A,FALSE,"운반시간"}</definedName>
    <definedName name="ㅊㅊㅊ" hidden="1">{#N/A,#N/A,FALSE,"운반시간"}</definedName>
    <definedName name="ㅊㅊㅊㅊㅊ" localSheetId="12" hidden="1">{#N/A,#N/A,FALSE,"단가표지"}</definedName>
    <definedName name="ㅊㅊㅊㅊㅊ" localSheetId="14" hidden="1">{#N/A,#N/A,FALSE,"단가표지"}</definedName>
    <definedName name="ㅊㅊㅊㅊㅊ" localSheetId="13" hidden="1">{#N/A,#N/A,FALSE,"단가표지"}</definedName>
    <definedName name="ㅊㅊㅊㅊㅊ" localSheetId="20" hidden="1">{#N/A,#N/A,FALSE,"단가표지"}</definedName>
    <definedName name="ㅊㅊㅊㅊㅊ" localSheetId="22" hidden="1">{#N/A,#N/A,FALSE,"단가표지"}</definedName>
    <definedName name="ㅊㅊㅊㅊㅊ" localSheetId="25" hidden="1">{#N/A,#N/A,FALSE,"단가표지"}</definedName>
    <definedName name="ㅊㅊㅊㅊㅊ" localSheetId="19" hidden="1">{#N/A,#N/A,FALSE,"단가표지"}</definedName>
    <definedName name="ㅊㅊㅊㅊㅊ" localSheetId="15" hidden="1">{#N/A,#N/A,FALSE,"단가표지"}</definedName>
    <definedName name="ㅊㅊㅊㅊㅊ" localSheetId="17" hidden="1">{#N/A,#N/A,FALSE,"단가표지"}</definedName>
    <definedName name="ㅊㅊㅊㅊㅊ" localSheetId="16" hidden="1">{#N/A,#N/A,FALSE,"단가표지"}</definedName>
    <definedName name="ㅊㅊㅊㅊㅊ" localSheetId="18" hidden="1">{#N/A,#N/A,FALSE,"단가표지"}</definedName>
    <definedName name="ㅊㅊㅊㅊㅊ" localSheetId="4" hidden="1">{#N/A,#N/A,FALSE,"단가표지"}</definedName>
    <definedName name="ㅊㅊㅊㅊㅊ" hidden="1">{#N/A,#N/A,FALSE,"단가표지"}</definedName>
    <definedName name="ㅊㅊㅊㅊㅊㅊ" localSheetId="12" hidden="1">{#N/A,#N/A,FALSE,"조골재"}</definedName>
    <definedName name="ㅊㅊㅊㅊㅊㅊ" localSheetId="14" hidden="1">{#N/A,#N/A,FALSE,"조골재"}</definedName>
    <definedName name="ㅊㅊㅊㅊㅊㅊ" localSheetId="13" hidden="1">{#N/A,#N/A,FALSE,"조골재"}</definedName>
    <definedName name="ㅊㅊㅊㅊㅊㅊ" localSheetId="20" hidden="1">{#N/A,#N/A,FALSE,"조골재"}</definedName>
    <definedName name="ㅊㅊㅊㅊㅊㅊ" localSheetId="22" hidden="1">{#N/A,#N/A,FALSE,"조골재"}</definedName>
    <definedName name="ㅊㅊㅊㅊㅊㅊ" localSheetId="25" hidden="1">{#N/A,#N/A,FALSE,"조골재"}</definedName>
    <definedName name="ㅊㅊㅊㅊㅊㅊ" localSheetId="19" hidden="1">{#N/A,#N/A,FALSE,"조골재"}</definedName>
    <definedName name="ㅊㅊㅊㅊㅊㅊ" localSheetId="15" hidden="1">{#N/A,#N/A,FALSE,"조골재"}</definedName>
    <definedName name="ㅊㅊㅊㅊㅊㅊ" localSheetId="17" hidden="1">{#N/A,#N/A,FALSE,"조골재"}</definedName>
    <definedName name="ㅊㅊㅊㅊㅊㅊ" localSheetId="16" hidden="1">{#N/A,#N/A,FALSE,"조골재"}</definedName>
    <definedName name="ㅊㅊㅊㅊㅊㅊ" localSheetId="18" hidden="1">{#N/A,#N/A,FALSE,"조골재"}</definedName>
    <definedName name="ㅊㅊㅊㅊㅊㅊ" localSheetId="4" hidden="1">{#N/A,#N/A,FALSE,"조골재"}</definedName>
    <definedName name="ㅊㅊㅊㅊㅊㅊ" hidden="1">{#N/A,#N/A,FALSE,"조골재"}</definedName>
    <definedName name="ㅊㅊㅊㅊㅊㅊㅊ" localSheetId="12" hidden="1">{#N/A,#N/A,FALSE,"표지목차"}</definedName>
    <definedName name="ㅊㅊㅊㅊㅊㅊㅊ" localSheetId="14" hidden="1">{#N/A,#N/A,FALSE,"표지목차"}</definedName>
    <definedName name="ㅊㅊㅊㅊㅊㅊㅊ" localSheetId="13" hidden="1">{#N/A,#N/A,FALSE,"표지목차"}</definedName>
    <definedName name="ㅊㅊㅊㅊㅊㅊㅊ" localSheetId="20" hidden="1">{#N/A,#N/A,FALSE,"표지목차"}</definedName>
    <definedName name="ㅊㅊㅊㅊㅊㅊㅊ" localSheetId="22" hidden="1">{#N/A,#N/A,FALSE,"표지목차"}</definedName>
    <definedName name="ㅊㅊㅊㅊㅊㅊㅊ" localSheetId="25" hidden="1">{#N/A,#N/A,FALSE,"표지목차"}</definedName>
    <definedName name="ㅊㅊㅊㅊㅊㅊㅊ" localSheetId="19" hidden="1">{#N/A,#N/A,FALSE,"표지목차"}</definedName>
    <definedName name="ㅊㅊㅊㅊㅊㅊㅊ" localSheetId="15" hidden="1">{#N/A,#N/A,FALSE,"표지목차"}</definedName>
    <definedName name="ㅊㅊㅊㅊㅊㅊㅊ" localSheetId="17" hidden="1">{#N/A,#N/A,FALSE,"표지목차"}</definedName>
    <definedName name="ㅊㅊㅊㅊㅊㅊㅊ" localSheetId="16" hidden="1">{#N/A,#N/A,FALSE,"표지목차"}</definedName>
    <definedName name="ㅊㅊㅊㅊㅊㅊㅊ" localSheetId="18" hidden="1">{#N/A,#N/A,FALSE,"표지목차"}</definedName>
    <definedName name="ㅊㅊㅊㅊㅊㅊㅊ" localSheetId="4" hidden="1">{#N/A,#N/A,FALSE,"표지목차"}</definedName>
    <definedName name="ㅊㅊㅊㅊㅊㅊㅊ" hidden="1">{#N/A,#N/A,FALSE,"표지목차"}</definedName>
    <definedName name="ㅊㅊㅍㅌ" localSheetId="12">BlankMacro1</definedName>
    <definedName name="ㅊㅊㅍㅌ" localSheetId="14">BlankMacro1</definedName>
    <definedName name="ㅊㅊㅍㅌ" localSheetId="13">BlankMacro1</definedName>
    <definedName name="ㅊㅊㅍㅌ" localSheetId="20">BlankMacro1</definedName>
    <definedName name="ㅊㅊㅍㅌ" localSheetId="19">BlankMacro1</definedName>
    <definedName name="ㅊㅊㅍㅌ" localSheetId="15">BlankMacro1</definedName>
    <definedName name="ㅊㅊㅍㅌ" localSheetId="17">BlankMacro1</definedName>
    <definedName name="ㅊㅊㅍㅌ" localSheetId="16">BlankMacro1</definedName>
    <definedName name="ㅊㅊㅍㅌ" localSheetId="18">BlankMacro1</definedName>
    <definedName name="ㅊㅊㅍㅌ" localSheetId="4">BlankMacro1</definedName>
    <definedName name="ㅊㅊㅍㅌ">BlankMacro1</definedName>
    <definedName name="ㅊㅍ" localSheetId="20" hidden="1">#REF!</definedName>
    <definedName name="ㅊㅍ" localSheetId="15" hidden="1">#REF!</definedName>
    <definedName name="ㅊㅍ" localSheetId="17" hidden="1">#REF!</definedName>
    <definedName name="ㅊㅍ" localSheetId="16" hidden="1">#REF!</definedName>
    <definedName name="ㅊㅍ" localSheetId="18" hidden="1">#REF!</definedName>
    <definedName name="ㅊㅍ" hidden="1">#REF!</definedName>
    <definedName name="차선" localSheetId="12">#REF!</definedName>
    <definedName name="차선" localSheetId="14">#REF!</definedName>
    <definedName name="차선" localSheetId="13">#REF!</definedName>
    <definedName name="차선" localSheetId="20">#REF!</definedName>
    <definedName name="차선" localSheetId="19">#REF!</definedName>
    <definedName name="차선" localSheetId="15">#REF!</definedName>
    <definedName name="차선" localSheetId="17">#REF!</definedName>
    <definedName name="차선" localSheetId="16">#REF!</definedName>
    <definedName name="차선" localSheetId="18">#REF!</definedName>
    <definedName name="차선">#REF!</definedName>
    <definedName name="차선도" localSheetId="20">#REF!</definedName>
    <definedName name="차선도" localSheetId="15">#REF!</definedName>
    <definedName name="차선도" localSheetId="17">#REF!</definedName>
    <definedName name="차선도" localSheetId="16">#REF!</definedName>
    <definedName name="차선도" localSheetId="18">#REF!</definedName>
    <definedName name="차선도">#REF!</definedName>
    <definedName name="차선도색경">#REF!</definedName>
    <definedName name="차선도색노">#REF!</definedName>
    <definedName name="차선도색수" localSheetId="12">#REF!</definedName>
    <definedName name="차선도색수" localSheetId="14">#REF!</definedName>
    <definedName name="차선도색수" localSheetId="13">#REF!</definedName>
    <definedName name="차선도색수">#REF!</definedName>
    <definedName name="차선도색재">#REF!</definedName>
    <definedName name="차선도색집계" localSheetId="12">#REF!</definedName>
    <definedName name="차선도색집계" localSheetId="14">#REF!</definedName>
    <definedName name="차선도색집계" localSheetId="13">#REF!</definedName>
    <definedName name="차선도색집계">#REF!</definedName>
    <definedName name="차수벽토공2" localSheetId="20" hidden="1">{"'산출근거'!$B$4:$D$8"}</definedName>
    <definedName name="차수벽토공2" localSheetId="4" hidden="1">{"'산출근거'!$B$4:$D$8"}</definedName>
    <definedName name="차수벽토공2" hidden="1">{"'산출근거'!$B$4:$D$8"}</definedName>
    <definedName name="차폐막수량" localSheetId="20" hidden="1">{#N/A,#N/A,FALSE,"현장 NCR 분석";#N/A,#N/A,FALSE,"현장품질감사";#N/A,#N/A,FALSE,"현장품질감사"}</definedName>
    <definedName name="차폐막수량" localSheetId="4" hidden="1">{#N/A,#N/A,FALSE,"현장 NCR 분석";#N/A,#N/A,FALSE,"현장품질감사";#N/A,#N/A,FALSE,"현장품질감사"}</definedName>
    <definedName name="차폐막수량" hidden="1">{#N/A,#N/A,FALSE,"현장 NCR 분석";#N/A,#N/A,FALSE,"현장품질감사";#N/A,#N/A,FALSE,"현장품질감사"}</definedName>
    <definedName name="착공" localSheetId="12">#REF!</definedName>
    <definedName name="착공" localSheetId="14">#REF!</definedName>
    <definedName name="착공" localSheetId="13">#REF!</definedName>
    <definedName name="착공" localSheetId="19">#REF!</definedName>
    <definedName name="착공" localSheetId="15">#REF!</definedName>
    <definedName name="착공" localSheetId="17">#REF!</definedName>
    <definedName name="착공" localSheetId="16">#REF!</definedName>
    <definedName name="착공" localSheetId="18">#REF!</definedName>
    <definedName name="착공">#REF!</definedName>
    <definedName name="착색제" localSheetId="12">#REF!</definedName>
    <definedName name="착색제" localSheetId="14">#REF!</definedName>
    <definedName name="착색제" localSheetId="13">#REF!</definedName>
    <definedName name="착색제" localSheetId="19">#REF!</definedName>
    <definedName name="착색제" localSheetId="15">#REF!</definedName>
    <definedName name="착색제" localSheetId="17">#REF!</definedName>
    <definedName name="착색제" localSheetId="16">#REF!</definedName>
    <definedName name="착색제" localSheetId="18">#REF!</definedName>
    <definedName name="착색제">#REF!</definedName>
    <definedName name="착암공" localSheetId="12">#REF!</definedName>
    <definedName name="착암공" localSheetId="14">#REF!</definedName>
    <definedName name="착암공" localSheetId="13">#REF!</definedName>
    <definedName name="착암공" localSheetId="19">#REF!</definedName>
    <definedName name="착암공" localSheetId="15">#REF!</definedName>
    <definedName name="착암공" localSheetId="17">#REF!</definedName>
    <definedName name="착암공" localSheetId="16">#REF!</definedName>
    <definedName name="착암공" localSheetId="18">#REF!</definedName>
    <definedName name="착암공">#REF!</definedName>
    <definedName name="착암공001">#REF!</definedName>
    <definedName name="착암공002">#REF!</definedName>
    <definedName name="착암공011">#REF!</definedName>
    <definedName name="착암공982">#REF!</definedName>
    <definedName name="착암공991">#REF!</definedName>
    <definedName name="착암공992">#REF!</definedName>
    <definedName name="착정심도">#REF!</definedName>
    <definedName name="찰샇기" localSheetId="20" hidden="1">#REF!</definedName>
    <definedName name="찰샇기" localSheetId="22" hidden="1">#REF!</definedName>
    <definedName name="찰샇기" localSheetId="10" hidden="1">#REF!</definedName>
    <definedName name="찰샇기" localSheetId="8" hidden="1">#REF!</definedName>
    <definedName name="찰샇기" localSheetId="4" hidden="1">#REF!</definedName>
    <definedName name="찰샇기" hidden="1">#REF!</definedName>
    <definedName name="찰쌓기경">#REF!</definedName>
    <definedName name="찰쌓기노">#REF!</definedName>
    <definedName name="찰쌓기재">#REF!</definedName>
    <definedName name="참" localSheetId="12">#REF!</definedName>
    <definedName name="참" localSheetId="14">#REF!</definedName>
    <definedName name="참" localSheetId="13">#REF!</definedName>
    <definedName name="참" localSheetId="19">#REF!</definedName>
    <definedName name="참">[78]단재적표!#REF!</definedName>
    <definedName name="참고자료"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고자료"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고자료"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석자" localSheetId="20" hidden="1">{#N/A,#N/A,FALSE,"현장 NCR 분석";#N/A,#N/A,FALSE,"현장품질감사";#N/A,#N/A,FALSE,"현장품질감사"}</definedName>
    <definedName name="참석자" localSheetId="4" hidden="1">{#N/A,#N/A,FALSE,"현장 NCR 분석";#N/A,#N/A,FALSE,"현장품질감사";#N/A,#N/A,FALSE,"현장품질감사"}</definedName>
    <definedName name="참석자" hidden="1">{#N/A,#N/A,FALSE,"현장 NCR 분석";#N/A,#N/A,FALSE,"현장품질감사";#N/A,#N/A,FALSE,"현장품질감사"}</definedName>
    <definedName name="참여자" localSheetId="12">#REF!</definedName>
    <definedName name="참여자" localSheetId="14">#REF!</definedName>
    <definedName name="참여자" localSheetId="13">#REF!</definedName>
    <definedName name="참여자" localSheetId="20">#REF!</definedName>
    <definedName name="참여자" localSheetId="19">#REF!</definedName>
    <definedName name="참여자" localSheetId="15">#REF!</definedName>
    <definedName name="참여자" localSheetId="17">#REF!</definedName>
    <definedName name="참여자" localSheetId="16">#REF!</definedName>
    <definedName name="참여자" localSheetId="18">#REF!</definedName>
    <definedName name="참여자">#REF!</definedName>
    <definedName name="참여자1" localSheetId="20">#REF!</definedName>
    <definedName name="참여자1" localSheetId="15">#REF!</definedName>
    <definedName name="참여자1" localSheetId="17">#REF!</definedName>
    <definedName name="참여자1" localSheetId="16">#REF!</definedName>
    <definedName name="참여자1" localSheetId="18">#REF!</definedName>
    <definedName name="참여자1">#REF!</definedName>
    <definedName name="참조"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1"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1"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참조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창" localSheetId="12">#REF!</definedName>
    <definedName name="창" localSheetId="14">#REF!</definedName>
    <definedName name="창" localSheetId="13">#REF!</definedName>
    <definedName name="창" localSheetId="20">#REF!</definedName>
    <definedName name="창" localSheetId="19">#REF!</definedName>
    <definedName name="창" localSheetId="15">#REF!</definedName>
    <definedName name="창" localSheetId="17">#REF!</definedName>
    <definedName name="창" localSheetId="16">#REF!</definedName>
    <definedName name="창" localSheetId="18">#REF!</definedName>
    <definedName name="창">#REF!</definedName>
    <definedName name="창호목공001" localSheetId="12">#REF!</definedName>
    <definedName name="창호목공001" localSheetId="14">#REF!</definedName>
    <definedName name="창호목공001" localSheetId="13">#REF!</definedName>
    <definedName name="창호목공001" localSheetId="19">#REF!</definedName>
    <definedName name="창호목공001" localSheetId="15">#REF!</definedName>
    <definedName name="창호목공001" localSheetId="17">#REF!</definedName>
    <definedName name="창호목공001" localSheetId="16">#REF!</definedName>
    <definedName name="창호목공001" localSheetId="18">#REF!</definedName>
    <definedName name="창호목공001">#REF!</definedName>
    <definedName name="창호목공002">#REF!</definedName>
    <definedName name="창호목공011">#REF!</definedName>
    <definedName name="창호목공982">#REF!</definedName>
    <definedName name="창호목공991">#REF!</definedName>
    <definedName name="창호목공992">#REF!</definedName>
    <definedName name="채움조약돌경">#REF!</definedName>
    <definedName name="채움조약돌노">#REF!</definedName>
    <definedName name="채움조약돌재">#REF!</definedName>
    <definedName name="채점결과2" localSheetId="20" hidden="1">{#N/A,#N/A,FALSE,"현장 NCR 분석";#N/A,#N/A,FALSE,"현장품질감사";#N/A,#N/A,FALSE,"현장품질감사"}</definedName>
    <definedName name="채점결과2" localSheetId="4" hidden="1">{#N/A,#N/A,FALSE,"현장 NCR 분석";#N/A,#N/A,FALSE,"현장품질감사";#N/A,#N/A,FALSE,"현장품질감사"}</definedName>
    <definedName name="채점결과2" hidden="1">{#N/A,#N/A,FALSE,"현장 NCR 분석";#N/A,#N/A,FALSE,"현장품질감사";#N/A,#N/A,FALSE,"현장품질감사"}</definedName>
    <definedName name="채점결과신림난우" localSheetId="20" hidden="1">{#N/A,#N/A,FALSE,"현장 NCR 분석";#N/A,#N/A,FALSE,"현장품질감사";#N/A,#N/A,FALSE,"현장품질감사"}</definedName>
    <definedName name="채점결과신림난우" localSheetId="4" hidden="1">{#N/A,#N/A,FALSE,"현장 NCR 분석";#N/A,#N/A,FALSE,"현장품질감사";#N/A,#N/A,FALSE,"현장품질감사"}</definedName>
    <definedName name="채점결과신림난우" hidden="1">{#N/A,#N/A,FALSE,"현장 NCR 분석";#N/A,#N/A,FALSE,"현장품질감사";#N/A,#N/A,FALSE,"현장품질감사"}</definedName>
    <definedName name="처리계획3" localSheetId="20" hidden="1">{#N/A,#N/A,FALSE,"현장 NCR 분석";#N/A,#N/A,FALSE,"현장품질감사";#N/A,#N/A,FALSE,"현장품질감사"}</definedName>
    <definedName name="처리계획3" localSheetId="4" hidden="1">{#N/A,#N/A,FALSE,"현장 NCR 분석";#N/A,#N/A,FALSE,"현장품질감사";#N/A,#N/A,FALSE,"현장품질감사"}</definedName>
    <definedName name="처리계획3" hidden="1">{#N/A,#N/A,FALSE,"현장 NCR 분석";#N/A,#N/A,FALSE,"현장품질감사";#N/A,#N/A,FALSE,"현장품질감사"}</definedName>
    <definedName name="척산교대2" localSheetId="20" hidden="1">{#N/A,#N/A,FALSE,"단면 제원"}</definedName>
    <definedName name="척산교대2" localSheetId="4" hidden="1">{#N/A,#N/A,FALSE,"단면 제원"}</definedName>
    <definedName name="척산교대2" hidden="1">{#N/A,#N/A,FALSE,"단면 제원"}</definedName>
    <definedName name="천막자갈" localSheetId="12">#REF!</definedName>
    <definedName name="천막자갈" localSheetId="14">#REF!</definedName>
    <definedName name="천막자갈" localSheetId="13">#REF!</definedName>
    <definedName name="천막자갈" localSheetId="19">#REF!</definedName>
    <definedName name="천막자갈" localSheetId="15">#REF!</definedName>
    <definedName name="천막자갈" localSheetId="17">#REF!</definedName>
    <definedName name="천막자갈" localSheetId="16">#REF!</definedName>
    <definedName name="천막자갈" localSheetId="18">#REF!</definedName>
    <definedName name="천막자갈">#REF!</definedName>
    <definedName name="천모래" localSheetId="12">#REF!</definedName>
    <definedName name="천모래" localSheetId="14">#REF!</definedName>
    <definedName name="천모래" localSheetId="13">#REF!</definedName>
    <definedName name="천모래" localSheetId="19">#REF!</definedName>
    <definedName name="천모래" localSheetId="15">#REF!</definedName>
    <definedName name="천모래" localSheetId="17">#REF!</definedName>
    <definedName name="천모래" localSheetId="16">#REF!</definedName>
    <definedName name="천모래" localSheetId="18">#REF!</definedName>
    <definedName name="천모래">#REF!</definedName>
    <definedName name="천사" localSheetId="20" hidden="1">{"'용역비'!$A$4:$C$8"}</definedName>
    <definedName name="천사" localSheetId="4" hidden="1">{"'용역비'!$A$4:$C$8"}</definedName>
    <definedName name="천사" hidden="1">{"'용역비'!$A$4:$C$8"}</definedName>
    <definedName name="천자갈">#REF!</definedName>
    <definedName name="철">#REF!</definedName>
    <definedName name="철10">#REF!</definedName>
    <definedName name="철13">#REF!</definedName>
    <definedName name="철16">#REF!</definedName>
    <definedName name="철19">#REF!</definedName>
    <definedName name="철22">#REF!</definedName>
    <definedName name="철25">#REF!</definedName>
    <definedName name="철29">#REF!</definedName>
    <definedName name="철32">#REF!</definedName>
    <definedName name="철H10">#REF!</definedName>
    <definedName name="철거"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거2" localSheetId="20" hidden="1">{#N/A,#N/A,FALSE,"현장 NCR 분석";#N/A,#N/A,FALSE,"현장품질감사";#N/A,#N/A,FALSE,"현장품질감사"}</definedName>
    <definedName name="철거2" localSheetId="4" hidden="1">{#N/A,#N/A,FALSE,"현장 NCR 분석";#N/A,#N/A,FALSE,"현장품질감사";#N/A,#N/A,FALSE,"현장품질감사"}</definedName>
    <definedName name="철거2" hidden="1">{#N/A,#N/A,FALSE,"현장 NCR 분석";#N/A,#N/A,FALSE,"현장품질감사";#N/A,#N/A,FALSE,"현장품질감사"}</definedName>
    <definedName name="철거기벼" hidden="1">#REF!</definedName>
    <definedName name="철거기별신진천" localSheetId="20" hidden="1">{#N/A,#N/A,FALSE,"현장 NCR 분석";#N/A,#N/A,FALSE,"현장품질감사";#N/A,#N/A,FALSE,"현장품질감사"}</definedName>
    <definedName name="철거기별신진천" localSheetId="4" hidden="1">{#N/A,#N/A,FALSE,"현장 NCR 분석";#N/A,#N/A,FALSE,"현장품질감사";#N/A,#N/A,FALSE,"현장품질감사"}</definedName>
    <definedName name="철거기별신진천" hidden="1">{#N/A,#N/A,FALSE,"현장 NCR 분석";#N/A,#N/A,FALSE,"현장품질감사";#N/A,#N/A,FALSE,"현장품질감사"}</definedName>
    <definedName name="철거자재" localSheetId="12">#REF!</definedName>
    <definedName name="철거자재" localSheetId="14">#REF!</definedName>
    <definedName name="철거자재" localSheetId="13">#REF!</definedName>
    <definedName name="철거자재" localSheetId="19">#REF!</definedName>
    <definedName name="철거자재" localSheetId="15">#REF!</definedName>
    <definedName name="철거자재" localSheetId="17">#REF!</definedName>
    <definedName name="철거자재" localSheetId="16">#REF!</definedName>
    <definedName name="철거자재" localSheetId="18">#REF!</definedName>
    <definedName name="철거자재">#REF!</definedName>
    <definedName name="철거전등단가" localSheetId="12">#REF!</definedName>
    <definedName name="철거전등단가" localSheetId="14">#REF!</definedName>
    <definedName name="철거전등단가" localSheetId="13">#REF!</definedName>
    <definedName name="철거전등단가" localSheetId="19">#REF!</definedName>
    <definedName name="철거전등단가" localSheetId="15">#REF!</definedName>
    <definedName name="철거전등단가" localSheetId="17">#REF!</definedName>
    <definedName name="철거전등단가" localSheetId="16">#REF!</definedName>
    <definedName name="철거전등단가" localSheetId="18">#REF!</definedName>
    <definedName name="철거전등단가">#REF!</definedName>
    <definedName name="철거전등단가1" localSheetId="12">#REF!</definedName>
    <definedName name="철거전등단가1" localSheetId="14">#REF!</definedName>
    <definedName name="철거전등단가1" localSheetId="13">#REF!</definedName>
    <definedName name="철거전등단가1" localSheetId="19">#REF!</definedName>
    <definedName name="철거전등단가1" localSheetId="15">#REF!</definedName>
    <definedName name="철거전등단가1" localSheetId="17">#REF!</definedName>
    <definedName name="철거전등단가1" localSheetId="16">#REF!</definedName>
    <definedName name="철거전등단가1" localSheetId="18">#REF!</definedName>
    <definedName name="철거전등단가1">#REF!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공">#REF!</definedName>
    <definedName name="철골공001">#REF!</definedName>
    <definedName name="철골공002">#REF!</definedName>
    <definedName name="철골공011">#REF!</definedName>
    <definedName name="철골공982">#REF!</definedName>
    <definedName name="철골공991">#REF!</definedName>
    <definedName name="철골공992">#REF!</definedName>
    <definedName name="철골공사시방서" localSheetId="20" hidden="1">{#N/A,#N/A,FALSE,"현장 NCR 분석";#N/A,#N/A,FALSE,"현장품질감사";#N/A,#N/A,FALSE,"현장품질감사"}</definedName>
    <definedName name="철골공사시방서" localSheetId="4" hidden="1">{#N/A,#N/A,FALSE,"현장 NCR 분석";#N/A,#N/A,FALSE,"현장품질감사";#N/A,#N/A,FALSE,"현장품질감사"}</definedName>
    <definedName name="철골공사시방서" hidden="1">{#N/A,#N/A,FALSE,"현장 NCR 분석";#N/A,#N/A,FALSE,"현장품질감사";#N/A,#N/A,FALSE,"현장품질감사"}</definedName>
    <definedName name="철골협의" localSheetId="20" hidden="1">{#N/A,#N/A,FALSE,"현장 NCR 분석";#N/A,#N/A,FALSE,"현장품질감사";#N/A,#N/A,FALSE,"현장품질감사"}</definedName>
    <definedName name="철골협의" localSheetId="4" hidden="1">{#N/A,#N/A,FALSE,"현장 NCR 분석";#N/A,#N/A,FALSE,"현장품질감사";#N/A,#N/A,FALSE,"현장품질감사"}</definedName>
    <definedName name="철골협의" hidden="1">{#N/A,#N/A,FALSE,"현장 NCR 분석";#N/A,#N/A,FALSE,"현장품질감사";#N/A,#N/A,FALSE,"현장품질감사"}</definedName>
    <definedName name="철공" localSheetId="12">#REF!</definedName>
    <definedName name="철공" localSheetId="14">#REF!</definedName>
    <definedName name="철공" localSheetId="13">#REF!</definedName>
    <definedName name="철공" localSheetId="19">#REF!</definedName>
    <definedName name="철공" localSheetId="15">#REF!</definedName>
    <definedName name="철공" localSheetId="17">#REF!</definedName>
    <definedName name="철공" localSheetId="16">#REF!</definedName>
    <definedName name="철공" localSheetId="18">#REF!</definedName>
    <definedName name="철공">#REF!</definedName>
    <definedName name="철공001" localSheetId="12">#REF!</definedName>
    <definedName name="철공001" localSheetId="14">#REF!</definedName>
    <definedName name="철공001" localSheetId="13">#REF!</definedName>
    <definedName name="철공001" localSheetId="19">#REF!</definedName>
    <definedName name="철공001" localSheetId="15">#REF!</definedName>
    <definedName name="철공001" localSheetId="17">#REF!</definedName>
    <definedName name="철공001" localSheetId="16">#REF!</definedName>
    <definedName name="철공001" localSheetId="18">#REF!</definedName>
    <definedName name="철공001">#REF!</definedName>
    <definedName name="철공002" localSheetId="12">#REF!</definedName>
    <definedName name="철공002" localSheetId="14">#REF!</definedName>
    <definedName name="철공002" localSheetId="13">#REF!</definedName>
    <definedName name="철공002" localSheetId="19">#REF!</definedName>
    <definedName name="철공002" localSheetId="15">#REF!</definedName>
    <definedName name="철공002" localSheetId="17">#REF!</definedName>
    <definedName name="철공002" localSheetId="16">#REF!</definedName>
    <definedName name="철공002" localSheetId="18">#REF!</definedName>
    <definedName name="철공002">#REF!</definedName>
    <definedName name="철공011">#REF!</definedName>
    <definedName name="철공982">#REF!</definedName>
    <definedName name="철공991">#REF!</definedName>
    <definedName name="철공992">#REF!</definedName>
    <definedName name="철관">#REF!</definedName>
    <definedName name="철구공문" localSheetId="20" hidden="1">{#N/A,#N/A,FALSE,"현장 NCR 분석";#N/A,#N/A,FALSE,"현장품질감사";#N/A,#N/A,FALSE,"현장품질감사"}</definedName>
    <definedName name="철구공문" localSheetId="4" hidden="1">{#N/A,#N/A,FALSE,"현장 NCR 분석";#N/A,#N/A,FALSE,"현장품질감사";#N/A,#N/A,FALSE,"현장품질감사"}</definedName>
    <definedName name="철구공문" hidden="1">{#N/A,#N/A,FALSE,"현장 NCR 분석";#N/A,#N/A,FALSE,"현장품질감사";#N/A,#N/A,FALSE,"현장품질감사"}</definedName>
    <definedName name="철구물량" hidden="1">[79]준공머리!#REF!</definedName>
    <definedName name="철근" localSheetId="12" hidden="1">{#N/A,#N/A,FALSE,"포장단가"}</definedName>
    <definedName name="철근" localSheetId="14" hidden="1">{#N/A,#N/A,FALSE,"포장단가"}</definedName>
    <definedName name="철근" localSheetId="13" hidden="1">{#N/A,#N/A,FALSE,"포장단가"}</definedName>
    <definedName name="철근" localSheetId="20" hidden="1">{#N/A,#N/A,FALSE,"포장단가"}</definedName>
    <definedName name="철근" localSheetId="22" hidden="1">{#N/A,#N/A,FALSE,"포장단가"}</definedName>
    <definedName name="철근" localSheetId="25" hidden="1">{#N/A,#N/A,FALSE,"포장단가"}</definedName>
    <definedName name="철근" localSheetId="19" hidden="1">{#N/A,#N/A,FALSE,"포장단가"}</definedName>
    <definedName name="철근" localSheetId="15" hidden="1">{#N/A,#N/A,FALSE,"포장단가"}</definedName>
    <definedName name="철근" localSheetId="17" hidden="1">{#N/A,#N/A,FALSE,"포장단가"}</definedName>
    <definedName name="철근" localSheetId="16" hidden="1">{#N/A,#N/A,FALSE,"포장단가"}</definedName>
    <definedName name="철근" localSheetId="18" hidden="1">{#N/A,#N/A,FALSE,"포장단가"}</definedName>
    <definedName name="철근" localSheetId="4" hidden="1">{#N/A,#N/A,FALSE,"포장단가"}</definedName>
    <definedName name="철근" hidden="1">{#N/A,#N/A,FALSE,"포장단가"}</definedName>
    <definedName name="철근1.51.5">#REF!</definedName>
    <definedName name="철근10">#REF!</definedName>
    <definedName name="철근13">#REF!</definedName>
    <definedName name="철근22015">#REF!</definedName>
    <definedName name="철근22515">#REF!</definedName>
    <definedName name="철근간단노">#REF!</definedName>
    <definedName name="철근간단재">#REF!</definedName>
    <definedName name="철근경">#REF!</definedName>
    <definedName name="철근공">#REF!</definedName>
    <definedName name="철근공001">#REF!</definedName>
    <definedName name="철근공002">#REF!</definedName>
    <definedName name="철근공011">#REF!</definedName>
    <definedName name="철근공982">#REF!</definedName>
    <definedName name="철근공991">#REF!</definedName>
    <definedName name="철근공992">#REF!</definedName>
    <definedName name="철근노">#REF!</definedName>
    <definedName name="철근보통노">#REF!</definedName>
    <definedName name="철근보통재">#REF!</definedName>
    <definedName name="철근복잡노">#REF!</definedName>
    <definedName name="철근복잡재">#REF!</definedName>
    <definedName name="철근운반" localSheetId="12" hidden="1">{#N/A,#N/A,FALSE,"포장단가"}</definedName>
    <definedName name="철근운반" localSheetId="14" hidden="1">{#N/A,#N/A,FALSE,"포장단가"}</definedName>
    <definedName name="철근운반" localSheetId="13" hidden="1">{#N/A,#N/A,FALSE,"포장단가"}</definedName>
    <definedName name="철근운반" localSheetId="20" hidden="1">{#N/A,#N/A,FALSE,"포장단가"}</definedName>
    <definedName name="철근운반" localSheetId="22" hidden="1">{#N/A,#N/A,FALSE,"포장단가"}</definedName>
    <definedName name="철근운반" localSheetId="25" hidden="1">{#N/A,#N/A,FALSE,"포장단가"}</definedName>
    <definedName name="철근운반" localSheetId="19" hidden="1">{#N/A,#N/A,FALSE,"포장단가"}</definedName>
    <definedName name="철근운반" localSheetId="15" hidden="1">{#N/A,#N/A,FALSE,"포장단가"}</definedName>
    <definedName name="철근운반" localSheetId="17" hidden="1">{#N/A,#N/A,FALSE,"포장단가"}</definedName>
    <definedName name="철근운반" localSheetId="16" hidden="1">{#N/A,#N/A,FALSE,"포장단가"}</definedName>
    <definedName name="철근운반" localSheetId="18" hidden="1">{#N/A,#N/A,FALSE,"포장단가"}</definedName>
    <definedName name="철근운반" localSheetId="4" hidden="1">{#N/A,#N/A,FALSE,"포장단가"}</definedName>
    <definedName name="철근운반" hidden="1">{#N/A,#N/A,FALSE,"포장단가"}</definedName>
    <definedName name="철근운반경">#REF!</definedName>
    <definedName name="철근자료" hidden="1">#REF!</definedName>
    <definedName name="철근재" localSheetId="12">#REF!</definedName>
    <definedName name="철근재" localSheetId="14">#REF!</definedName>
    <definedName name="철근재" localSheetId="13">#REF!</definedName>
    <definedName name="철근재" localSheetId="19">#REF!</definedName>
    <definedName name="철근재" localSheetId="15">#REF!</definedName>
    <definedName name="철근재" localSheetId="17">#REF!</definedName>
    <definedName name="철근재" localSheetId="16">#REF!</definedName>
    <definedName name="철근재" localSheetId="18">#REF!</definedName>
    <definedName name="철근재">#REF!</definedName>
    <definedName name="철근조립간단" localSheetId="12">#REF!</definedName>
    <definedName name="철근조립간단" localSheetId="14">#REF!</definedName>
    <definedName name="철근조립간단" localSheetId="13">#REF!</definedName>
    <definedName name="철근조립간단" localSheetId="19">#REF!</definedName>
    <definedName name="철근조립간단" localSheetId="15">#REF!</definedName>
    <definedName name="철근조립간단" localSheetId="17">#REF!</definedName>
    <definedName name="철근조립간단" localSheetId="16">#REF!</definedName>
    <definedName name="철근조립간단" localSheetId="18">#REF!</definedName>
    <definedName name="철근조립간단">#REF!</definedName>
    <definedName name="철근조립노" localSheetId="12">#REF!</definedName>
    <definedName name="철근조립노" localSheetId="14">#REF!</definedName>
    <definedName name="철근조립노" localSheetId="13">#REF!</definedName>
    <definedName name="철근조립노" localSheetId="19">#REF!</definedName>
    <definedName name="철근조립노" localSheetId="15">[38]관급자재대!#REF!</definedName>
    <definedName name="철근조립노" localSheetId="17">[38]관급자재대!#REF!</definedName>
    <definedName name="철근조립노" localSheetId="16">[38]관급자재대!#REF!</definedName>
    <definedName name="철근조립노" localSheetId="18">[38]관급자재대!#REF!</definedName>
    <definedName name="철근조립노">[38]관급자재대!#REF!</definedName>
    <definedName name="철근조립매우복잡" localSheetId="12">#REF!</definedName>
    <definedName name="철근조립매우복잡" localSheetId="14">#REF!</definedName>
    <definedName name="철근조립매우복잡" localSheetId="13">#REF!</definedName>
    <definedName name="철근조립매우복잡" localSheetId="20">#REF!</definedName>
    <definedName name="철근조립매우복잡" localSheetId="19">#REF!</definedName>
    <definedName name="철근조립매우복잡" localSheetId="15">#REF!</definedName>
    <definedName name="철근조립매우복잡" localSheetId="17">#REF!</definedName>
    <definedName name="철근조립매우복잡" localSheetId="16">#REF!</definedName>
    <definedName name="철근조립매우복잡" localSheetId="18">#REF!</definedName>
    <definedName name="철근조립매우복잡">#REF!</definedName>
    <definedName name="철근조립보통" localSheetId="20">#REF!</definedName>
    <definedName name="철근조립보통" localSheetId="15">#REF!</definedName>
    <definedName name="철근조립보통" localSheetId="17">#REF!</definedName>
    <definedName name="철근조립보통" localSheetId="16">#REF!</definedName>
    <definedName name="철근조립보통" localSheetId="18">#REF!</definedName>
    <definedName name="철근조립보통">#REF!</definedName>
    <definedName name="철근조립복잡" localSheetId="20">#REF!</definedName>
    <definedName name="철근조립복잡" localSheetId="15">#REF!</definedName>
    <definedName name="철근조립복잡" localSheetId="17">#REF!</definedName>
    <definedName name="철근조립복잡" localSheetId="16">#REF!</definedName>
    <definedName name="철근조립복잡" localSheetId="18">#REF!</definedName>
    <definedName name="철근조립복잡">#REF!</definedName>
    <definedName name="철근조립재" localSheetId="12">#REF!</definedName>
    <definedName name="철근조립재" localSheetId="14">#REF!</definedName>
    <definedName name="철근조립재" localSheetId="13">#REF!</definedName>
    <definedName name="철근조립재" localSheetId="20">[38]관급자재대!#REF!</definedName>
    <definedName name="철근조립재" localSheetId="19">#REF!</definedName>
    <definedName name="철근조립재" localSheetId="15">[38]관급자재대!#REF!</definedName>
    <definedName name="철근조립재" localSheetId="17">[38]관급자재대!#REF!</definedName>
    <definedName name="철근조립재" localSheetId="16">[38]관급자재대!#REF!</definedName>
    <definedName name="철근조립재" localSheetId="18">[38]관급자재대!#REF!</definedName>
    <definedName name="철근조립재">[38]관급자재대!#REF!</definedName>
    <definedName name="철근직경D13" localSheetId="12">#REF!</definedName>
    <definedName name="철근직경D13" localSheetId="14">#REF!</definedName>
    <definedName name="철근직경D13" localSheetId="13">#REF!</definedName>
    <definedName name="철근직경D13" localSheetId="20">#REF!</definedName>
    <definedName name="철근직경D13" localSheetId="19">#REF!</definedName>
    <definedName name="철근직경D13" localSheetId="15">#REF!</definedName>
    <definedName name="철근직경D13" localSheetId="17">#REF!</definedName>
    <definedName name="철근직경D13" localSheetId="16">#REF!</definedName>
    <definedName name="철근직경D13" localSheetId="18">#REF!</definedName>
    <definedName name="철근직경D13">#REF!</definedName>
    <definedName name="철근직경D16_25" localSheetId="20">#REF!</definedName>
    <definedName name="철근직경D16_25" localSheetId="15">#REF!</definedName>
    <definedName name="철근직경D16_25" localSheetId="17">#REF!</definedName>
    <definedName name="철근직경D16_25" localSheetId="16">#REF!</definedName>
    <definedName name="철근직경D16_25" localSheetId="18">#REF!</definedName>
    <definedName name="철근직경D16_25">#REF!</definedName>
    <definedName name="철근직경D29_35" localSheetId="20">#REF!</definedName>
    <definedName name="철근직경D29_35" localSheetId="15">#REF!</definedName>
    <definedName name="철근직경D29_35" localSheetId="17">#REF!</definedName>
    <definedName name="철근직경D29_35" localSheetId="16">#REF!</definedName>
    <definedName name="철근직경D29_35" localSheetId="18">#REF!</definedName>
    <definedName name="철근직경D29_35">#REF!</definedName>
    <definedName name="철근집계">#REF!</definedName>
    <definedName name="철근총괄1" localSheetId="12" hidden="1">{#N/A,#N/A,FALSE,"표지목차"}</definedName>
    <definedName name="철근총괄1" localSheetId="14" hidden="1">{#N/A,#N/A,FALSE,"표지목차"}</definedName>
    <definedName name="철근총괄1" localSheetId="13" hidden="1">{#N/A,#N/A,FALSE,"표지목차"}</definedName>
    <definedName name="철근총괄1" localSheetId="20" hidden="1">{#N/A,#N/A,FALSE,"표지목차"}</definedName>
    <definedName name="철근총괄1" localSheetId="22" hidden="1">{#N/A,#N/A,FALSE,"표지목차"}</definedName>
    <definedName name="철근총괄1" localSheetId="25" hidden="1">{#N/A,#N/A,FALSE,"표지목차"}</definedName>
    <definedName name="철근총괄1" localSheetId="19" hidden="1">{#N/A,#N/A,FALSE,"표지목차"}</definedName>
    <definedName name="철근총괄1" localSheetId="15" hidden="1">{#N/A,#N/A,FALSE,"표지목차"}</definedName>
    <definedName name="철근총괄1" localSheetId="17" hidden="1">{#N/A,#N/A,FALSE,"표지목차"}</definedName>
    <definedName name="철근총괄1" localSheetId="16" hidden="1">{#N/A,#N/A,FALSE,"표지목차"}</definedName>
    <definedName name="철근총괄1" localSheetId="18" hidden="1">{#N/A,#N/A,FALSE,"표지목차"}</definedName>
    <definedName name="철근총괄1" localSheetId="4" hidden="1">{#N/A,#N/A,FALSE,"표지목차"}</definedName>
    <definedName name="철근총괄1" hidden="1">{#N/A,#N/A,FALSE,"표지목차"}</definedName>
    <definedName name="철도신호공001">#REF!</definedName>
    <definedName name="철도신호공002">#REF!</definedName>
    <definedName name="철도신호공011">#REF!</definedName>
    <definedName name="철도신호공982">#REF!</definedName>
    <definedName name="철도신호공991">#REF!</definedName>
    <definedName name="철도신호공992">#REF!</definedName>
    <definedName name="철목1호">#REF!</definedName>
    <definedName name="철목2호">#REF!</definedName>
    <definedName name="철목3호">#REF!</definedName>
    <definedName name="철목4호">#REF!</definedName>
    <definedName name="철물">#REF!</definedName>
    <definedName name="철선">#REF!</definedName>
    <definedName name="철수"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수"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수"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철제거푸집" localSheetId="12">#REF!</definedName>
    <definedName name="철제거푸집" localSheetId="14">#REF!</definedName>
    <definedName name="철제거푸집" localSheetId="13">#REF!</definedName>
    <definedName name="철제거푸집" localSheetId="19">#REF!</definedName>
    <definedName name="철제거푸집" localSheetId="15">#REF!</definedName>
    <definedName name="철제거푸집" localSheetId="17">#REF!</definedName>
    <definedName name="철제거푸집" localSheetId="16">#REF!</definedName>
    <definedName name="철제거푸집" localSheetId="18">#REF!</definedName>
    <definedName name="철제거푸집">#REF!</definedName>
    <definedName name="철제거푸집연결핀" localSheetId="12">#REF!</definedName>
    <definedName name="철제거푸집연결핀" localSheetId="14">#REF!</definedName>
    <definedName name="철제거푸집연결핀" localSheetId="13">#REF!</definedName>
    <definedName name="철제거푸집연결핀" localSheetId="19">#REF!</definedName>
    <definedName name="철제거푸집연결핀" localSheetId="15">#REF!</definedName>
    <definedName name="철제거푸집연결핀" localSheetId="17">#REF!</definedName>
    <definedName name="철제거푸집연결핀" localSheetId="16">#REF!</definedName>
    <definedName name="철제거푸집연결핀" localSheetId="18">#REF!</definedName>
    <definedName name="철제거푸집연결핀">#REF!</definedName>
    <definedName name="철錐공982" localSheetId="12">#REF!</definedName>
    <definedName name="철錐공982" localSheetId="14">#REF!</definedName>
    <definedName name="철錐공982" localSheetId="13">#REF!</definedName>
    <definedName name="철錐공982" localSheetId="19">#REF!</definedName>
    <definedName name="철錐공982" localSheetId="15">#REF!</definedName>
    <definedName name="철錐공982" localSheetId="17">#REF!</definedName>
    <definedName name="철錐공982" localSheetId="16">#REF!</definedName>
    <definedName name="철錐공982" localSheetId="18">#REF!</definedName>
    <definedName name="철錐공982">#REF!</definedName>
    <definedName name="철판공001">#REF!</definedName>
    <definedName name="철판공002">#REF!</definedName>
    <definedName name="철판공011">#REF!</definedName>
    <definedName name="철판공982">#REF!</definedName>
    <definedName name="철판공991">#REF!</definedName>
    <definedName name="철판공992">#REF!</definedName>
    <definedName name="청단풍">#REF!</definedName>
    <definedName name="청단풍H3.0">#REF!</definedName>
    <definedName name="청림1호">#REF!</definedName>
    <definedName name="청림2호">#REF!</definedName>
    <definedName name="청림3호">#REF!</definedName>
    <definedName name="청천200">#REF!</definedName>
    <definedName name="초오오오오오오">#REF!</definedName>
    <definedName name="초화류">#REF!</definedName>
    <definedName name="총">#REF!</definedName>
    <definedName name="총k44">#REF!</definedName>
    <definedName name="총계">#REF!</definedName>
    <definedName name="총공" localSheetId="20" hidden="1">{#N/A,#N/A,FALSE,"운반시간"}</definedName>
    <definedName name="총공" localSheetId="15" hidden="1">{#N/A,#N/A,FALSE,"운반시간"}</definedName>
    <definedName name="총공" localSheetId="17" hidden="1">{#N/A,#N/A,FALSE,"운반시간"}</definedName>
    <definedName name="총공" localSheetId="16" hidden="1">{#N/A,#N/A,FALSE,"운반시간"}</definedName>
    <definedName name="총공" localSheetId="18" hidden="1">{#N/A,#N/A,FALSE,"운반시간"}</definedName>
    <definedName name="총공" localSheetId="4" hidden="1">{#N/A,#N/A,FALSE,"운반시간"}</definedName>
    <definedName name="총공" hidden="1">{#N/A,#N/A,FALSE,"운반시간"}</definedName>
    <definedName name="총괄" localSheetId="12" hidden="1">{#N/A,#N/A,FALSE,"포장단가"}</definedName>
    <definedName name="총괄" localSheetId="14" hidden="1">{#N/A,#N/A,FALSE,"포장단가"}</definedName>
    <definedName name="총괄" localSheetId="13" hidden="1">{#N/A,#N/A,FALSE,"포장단가"}</definedName>
    <definedName name="총괄" localSheetId="20" hidden="1">{#N/A,#N/A,FALSE,"포장단가"}</definedName>
    <definedName name="총괄" localSheetId="22" hidden="1">{#N/A,#N/A,FALSE,"포장단가"}</definedName>
    <definedName name="총괄" localSheetId="25" hidden="1">{#N/A,#N/A,FALSE,"포장단가"}</definedName>
    <definedName name="총괄" localSheetId="19" hidden="1">{#N/A,#N/A,FALSE,"포장단가"}</definedName>
    <definedName name="총괄" localSheetId="15" hidden="1">{#N/A,#N/A,FALSE,"포장단가"}</definedName>
    <definedName name="총괄" localSheetId="17" hidden="1">{#N/A,#N/A,FALSE,"포장단가"}</definedName>
    <definedName name="총괄" localSheetId="16" hidden="1">{#N/A,#N/A,FALSE,"포장단가"}</definedName>
    <definedName name="총괄" localSheetId="18" hidden="1">{#N/A,#N/A,FALSE,"포장단가"}</definedName>
    <definedName name="총괄" localSheetId="4" hidden="1">{#N/A,#N/A,FALSE,"포장단가"}</definedName>
    <definedName name="총괄" hidden="1">{#N/A,#N/A,FALSE,"포장단가"}</definedName>
    <definedName name="총괄공동" localSheetId="20" hidden="1">{#N/A,#N/A,FALSE,"현장 NCR 분석";#N/A,#N/A,FALSE,"현장품질감사";#N/A,#N/A,FALSE,"현장품질감사"}</definedName>
    <definedName name="총괄공동" localSheetId="4" hidden="1">{#N/A,#N/A,FALSE,"현장 NCR 분석";#N/A,#N/A,FALSE,"현장품질감사";#N/A,#N/A,FALSE,"현장품질감사"}</definedName>
    <definedName name="총괄공동" hidden="1">{#N/A,#N/A,FALSE,"현장 NCR 분석";#N/A,#N/A,FALSE,"현장품질감사";#N/A,#N/A,FALSE,"현장품질감사"}</definedName>
    <definedName name="총괄시" localSheetId="12">#REF!</definedName>
    <definedName name="총괄시" localSheetId="14">#REF!</definedName>
    <definedName name="총괄시" localSheetId="13">#REF!</definedName>
    <definedName name="총괄시" localSheetId="19">#REF!</definedName>
    <definedName name="총괄시" localSheetId="15">#REF!</definedName>
    <definedName name="총괄시" localSheetId="17">#REF!</definedName>
    <definedName name="총괄시" localSheetId="16">#REF!</definedName>
    <definedName name="총괄시" localSheetId="18">#REF!</definedName>
    <definedName name="총괄시">#REF!</definedName>
    <definedName name="총괄제출2차" hidden="1">#REF!</definedName>
    <definedName name="총괄집계" hidden="1">#REF!</definedName>
    <definedName name="총괄집계1" hidden="1">#REF!</definedName>
    <definedName name="총괄표" localSheetId="12">#REF!</definedName>
    <definedName name="총괄표" localSheetId="14">#REF!</definedName>
    <definedName name="총괄표" localSheetId="13">#REF!</definedName>
    <definedName name="총괄표" localSheetId="19">#REF!</definedName>
    <definedName name="총괄표" localSheetId="15">#REF!</definedName>
    <definedName name="총괄표" localSheetId="17">#REF!</definedName>
    <definedName name="총괄표" localSheetId="16">#REF!</definedName>
    <definedName name="총괄표" localSheetId="18">#REF!</definedName>
    <definedName name="총괄표">#REF!</definedName>
    <definedName name="총괄표3" localSheetId="20" hidden="1">{#N/A,#N/A,FALSE,"현장 NCR 분석";#N/A,#N/A,FALSE,"현장품질감사";#N/A,#N/A,FALSE,"현장품질감사"}</definedName>
    <definedName name="총괄표3" localSheetId="4" hidden="1">{#N/A,#N/A,FALSE,"현장 NCR 분석";#N/A,#N/A,FALSE,"현장품질감사";#N/A,#N/A,FALSE,"현장품질감사"}</definedName>
    <definedName name="총괄표3" hidden="1">{#N/A,#N/A,FALSE,"현장 NCR 분석";#N/A,#N/A,FALSE,"현장품질감사";#N/A,#N/A,FALSE,"현장품질감사"}</definedName>
    <definedName name="총괄횡배수현황" localSheetId="12">BlankMacro1</definedName>
    <definedName name="총괄횡배수현황" localSheetId="14">BlankMacro1</definedName>
    <definedName name="총괄횡배수현황" localSheetId="13">BlankMacro1</definedName>
    <definedName name="총괄횡배수현황" localSheetId="20">BlankMacro1</definedName>
    <definedName name="총괄횡배수현황" localSheetId="19">BlankMacro1</definedName>
    <definedName name="총괄횡배수현황" localSheetId="15">BlankMacro1</definedName>
    <definedName name="총괄횡배수현황" localSheetId="17">BlankMacro1</definedName>
    <definedName name="총괄횡배수현황" localSheetId="16">BlankMacro1</definedName>
    <definedName name="총괄횡배수현황" localSheetId="18">BlankMacro1</definedName>
    <definedName name="총괄횡배수현황" localSheetId="4">BlankMacro1</definedName>
    <definedName name="총괄횡배수현황">BlankMacro1</definedName>
    <definedName name="총괄횡배수현황1" localSheetId="12">BlankMacro1</definedName>
    <definedName name="총괄횡배수현황1" localSheetId="14">BlankMacro1</definedName>
    <definedName name="총괄횡배수현황1" localSheetId="13">BlankMacro1</definedName>
    <definedName name="총괄횡배수현황1" localSheetId="20">BlankMacro1</definedName>
    <definedName name="총괄횡배수현황1" localSheetId="19">BlankMacro1</definedName>
    <definedName name="총괄횡배수현황1" localSheetId="15">BlankMacro1</definedName>
    <definedName name="총괄횡배수현황1" localSheetId="17">BlankMacro1</definedName>
    <definedName name="총괄횡배수현황1" localSheetId="16">BlankMacro1</definedName>
    <definedName name="총괄횡배수현황1" localSheetId="18">BlankMacro1</definedName>
    <definedName name="총괄횡배수현황1" localSheetId="4">BlankMacro1</definedName>
    <definedName name="총괄횡배수현황1">BlankMacro1</definedName>
    <definedName name="총원가" localSheetId="12">#REF!</definedName>
    <definedName name="총원가" localSheetId="14">#REF!</definedName>
    <definedName name="총원가" localSheetId="13">#REF!</definedName>
    <definedName name="총원가" localSheetId="20">#REF!</definedName>
    <definedName name="총원가" localSheetId="19">#REF!</definedName>
    <definedName name="총원가" localSheetId="15">#REF!</definedName>
    <definedName name="총원가" localSheetId="17">#REF!</definedName>
    <definedName name="총원가" localSheetId="16">#REF!</definedName>
    <definedName name="총원가" localSheetId="18">#REF!</definedName>
    <definedName name="총원가">#REF!</definedName>
    <definedName name="총총" hidden="1">#REF!</definedName>
    <definedName name="최이갑" localSheetId="12">#REF!</definedName>
    <definedName name="최이갑" localSheetId="14">#REF!</definedName>
    <definedName name="최이갑" localSheetId="13">#REF!</definedName>
    <definedName name="최이갑" localSheetId="20">#REF!</definedName>
    <definedName name="최이갑" localSheetId="19">#REF!</definedName>
    <definedName name="최이갑" localSheetId="15">#REF!</definedName>
    <definedName name="최이갑" localSheetId="17">#REF!</definedName>
    <definedName name="최이갑" localSheetId="16">#REF!</definedName>
    <definedName name="최이갑" localSheetId="18">#REF!</definedName>
    <definedName name="최이갑">#REF!</definedName>
    <definedName name="최현ㅇ" localSheetId="12" hidden="1">{"'산출근거'!$B$4:$D$8"}</definedName>
    <definedName name="최현ㅇ" localSheetId="14" hidden="1">{"'산출근거'!$B$4:$D$8"}</definedName>
    <definedName name="최현ㅇ" localSheetId="13" hidden="1">{"'산출근거'!$B$4:$D$8"}</definedName>
    <definedName name="최현ㅇ" localSheetId="20" hidden="1">{"'산출근거'!$B$4:$D$8"}</definedName>
    <definedName name="최현ㅇ" localSheetId="22" hidden="1">{"'산출근거'!$B$4:$D$8"}</definedName>
    <definedName name="최현ㅇ" localSheetId="25" hidden="1">{"'산출근거'!$B$4:$D$8"}</definedName>
    <definedName name="최현ㅇ" localSheetId="19" hidden="1">{"'산출근거'!$B$4:$D$8"}</definedName>
    <definedName name="최현ㅇ" localSheetId="15" hidden="1">{"'산출근거'!$B$4:$D$8"}</definedName>
    <definedName name="최현ㅇ" localSheetId="17" hidden="1">{"'산출근거'!$B$4:$D$8"}</definedName>
    <definedName name="최현ㅇ" localSheetId="16" hidden="1">{"'산출근거'!$B$4:$D$8"}</definedName>
    <definedName name="최현ㅇ" localSheetId="18" hidden="1">{"'산출근거'!$B$4:$D$8"}</definedName>
    <definedName name="최현ㅇ" localSheetId="4" hidden="1">{"'산출근거'!$B$4:$D$8"}</definedName>
    <definedName name="최현ㅇ" hidden="1">{"'산출근거'!$B$4:$D$8"}</definedName>
    <definedName name="추가옵션01" hidden="1">#REF!</definedName>
    <definedName name="추정" localSheetId="20" hidden="1">{#N/A,#N/A,FALSE,"포장2"}</definedName>
    <definedName name="추정" localSheetId="4" hidden="1">{#N/A,#N/A,FALSE,"포장2"}</definedName>
    <definedName name="추정" hidden="1">{#N/A,#N/A,FALSE,"포장2"}</definedName>
    <definedName name="춘추" localSheetId="20" hidden="1">{#N/A,#N/A,FALSE,"현장 NCR 분석";#N/A,#N/A,FALSE,"현장품질감사";#N/A,#N/A,FALSE,"현장품질감사"}</definedName>
    <definedName name="춘추" localSheetId="4" hidden="1">{#N/A,#N/A,FALSE,"현장 NCR 분석";#N/A,#N/A,FALSE,"현장품질감사";#N/A,#N/A,FALSE,"현장품질감사"}</definedName>
    <definedName name="춘추" hidden="1">{#N/A,#N/A,FALSE,"현장 NCR 분석";#N/A,#N/A,FALSE,"현장품질감사";#N/A,#N/A,FALSE,"현장품질감사"}</definedName>
    <definedName name="출" localSheetId="12">#REF!</definedName>
    <definedName name="출" localSheetId="14">#REF!</definedName>
    <definedName name="출" localSheetId="13">#REF!</definedName>
    <definedName name="출" localSheetId="19">#REF!</definedName>
    <definedName name="출" localSheetId="15">#REF!</definedName>
    <definedName name="출" localSheetId="17">#REF!</definedName>
    <definedName name="출" localSheetId="16">#REF!</definedName>
    <definedName name="출" localSheetId="18">#REF!</definedName>
    <definedName name="출">#REF!</definedName>
    <definedName name="출력공사" localSheetId="12">#N/A</definedName>
    <definedName name="출력공사" localSheetId="14">#N/A</definedName>
    <definedName name="출력공사" localSheetId="13">#N/A</definedName>
    <definedName name="출력공사" localSheetId="19">#N/A</definedName>
    <definedName name="출력공사">#N/A</definedName>
    <definedName name="출장지">INDIRECT("데이타!A4:a"&amp;COUNTA(#REF!)+3)</definedName>
    <definedName name="충도리">#REF!</definedName>
    <definedName name="충돌">#N/A</definedName>
    <definedName name="취부볼트">#REF!</definedName>
    <definedName name="취수탑경비">#REF!</definedName>
    <definedName name="취수탑노무비">#REF!</definedName>
    <definedName name="취수탑재료비">#REF!</definedName>
    <definedName name="취수휀스">#REF!</definedName>
    <definedName name="취입보" localSheetId="12">#N/A</definedName>
    <definedName name="취입보" localSheetId="14">#N/A</definedName>
    <definedName name="취입보" localSheetId="13">#N/A</definedName>
    <definedName name="취입보" localSheetId="19">#N/A</definedName>
    <definedName name="취입보">#N/A</definedName>
    <definedName name="취입보1" localSheetId="12">#N/A</definedName>
    <definedName name="취입보1" localSheetId="14">#N/A</definedName>
    <definedName name="취입보1" localSheetId="13">#N/A</definedName>
    <definedName name="취입보1" localSheetId="19">#N/A</definedName>
    <definedName name="취입보1">#N/A</definedName>
    <definedName name="측구연장" localSheetId="12">#REF!</definedName>
    <definedName name="측구연장" localSheetId="14">#REF!</definedName>
    <definedName name="측구연장" localSheetId="13">#REF!</definedName>
    <definedName name="측구연장" localSheetId="19">#REF!</definedName>
    <definedName name="측구연장">#REF!</definedName>
    <definedName name="측구연장조서" localSheetId="12">#REF!</definedName>
    <definedName name="측구연장조서" localSheetId="14">#REF!</definedName>
    <definedName name="측구연장조서" localSheetId="13">#REF!</definedName>
    <definedName name="측구연장조서" localSheetId="19">#REF!</definedName>
    <definedName name="측구연장조서">#REF!</definedName>
    <definedName name="측구터파기" localSheetId="12">#REF!</definedName>
    <definedName name="측구터파기" localSheetId="14">#REF!</definedName>
    <definedName name="측구터파기" localSheetId="13">#REF!</definedName>
    <definedName name="측구터파기" localSheetId="19">#REF!</definedName>
    <definedName name="측구터파기">#REF!</definedName>
    <definedName name="측구터파기리핑브레이카" localSheetId="12">#REF!</definedName>
    <definedName name="측구터파기리핑브레이카" localSheetId="14">#REF!</definedName>
    <definedName name="측구터파기리핑브레이카" localSheetId="13">#REF!</definedName>
    <definedName name="측구터파기리핑브레이카" localSheetId="19">#REF!</definedName>
    <definedName name="측구터파기리핑브레이카">[39]산출1!#REF!</definedName>
    <definedName name="측구터파기리핑화약" localSheetId="12">#REF!</definedName>
    <definedName name="측구터파기리핑화약" localSheetId="14">#REF!</definedName>
    <definedName name="측구터파기리핑화약" localSheetId="13">#REF!</definedName>
    <definedName name="측구터파기리핑화약" localSheetId="19">#REF!</definedName>
    <definedName name="측구터파기리핑화약">[39]산출1!#REF!</definedName>
    <definedName name="측구터파기발파화약" localSheetId="12">#REF!</definedName>
    <definedName name="측구터파기발파화약" localSheetId="14">#REF!</definedName>
    <definedName name="측구터파기발파화약" localSheetId="13">#REF!</definedName>
    <definedName name="측구터파기발파화약" localSheetId="19">#REF!</definedName>
    <definedName name="측구터파기발파화약">[39]산출1!#REF!</definedName>
    <definedName name="측부001" localSheetId="12">#REF!</definedName>
    <definedName name="측부001" localSheetId="14">#REF!</definedName>
    <definedName name="측부001" localSheetId="13">#REF!</definedName>
    <definedName name="측부001" localSheetId="20">#REF!</definedName>
    <definedName name="측부001" localSheetId="19">#REF!</definedName>
    <definedName name="측부001" localSheetId="15">#REF!</definedName>
    <definedName name="측부001" localSheetId="17">#REF!</definedName>
    <definedName name="측부001" localSheetId="16">#REF!</definedName>
    <definedName name="측부001" localSheetId="18">#REF!</definedName>
    <definedName name="측부001">#REF!</definedName>
    <definedName name="측부002" localSheetId="20">#REF!</definedName>
    <definedName name="측부002" localSheetId="15">#REF!</definedName>
    <definedName name="측부002" localSheetId="17">#REF!</definedName>
    <definedName name="측부002" localSheetId="16">#REF!</definedName>
    <definedName name="측부002" localSheetId="18">#REF!</definedName>
    <definedName name="측부002">#REF!</definedName>
    <definedName name="측부011" localSheetId="20">#REF!</definedName>
    <definedName name="측부011" localSheetId="15">#REF!</definedName>
    <definedName name="측부011" localSheetId="17">#REF!</definedName>
    <definedName name="측부011" localSheetId="16">#REF!</definedName>
    <definedName name="측부011" localSheetId="18">#REF!</definedName>
    <definedName name="측부011">#REF!</definedName>
    <definedName name="측부982">#REF!</definedName>
    <definedName name="측부991">#REF!</definedName>
    <definedName name="측부992">#REF!</definedName>
    <definedName name="츨구">#REF!</definedName>
    <definedName name="층따기">#REF!</definedName>
    <definedName name="치_장_벽_돌_공">#REF!</definedName>
    <definedName name="치수표">#REF!</definedName>
    <definedName name="치장벽돌공001">#REF!</definedName>
    <definedName name="치장벽돌공002">#REF!</definedName>
    <definedName name="치장벽돌공011">#REF!</definedName>
    <definedName name="치장벽돌공982">#REF!</definedName>
    <definedName name="치장벽돌공991">#REF!</definedName>
    <definedName name="치장벽돌공992">#REF!</definedName>
    <definedName name="침">#REF!</definedName>
    <definedName name="침엽">#REF!</definedName>
    <definedName name="침엽수" localSheetId="12">#REF!</definedName>
    <definedName name="침엽수" localSheetId="14">#REF!</definedName>
    <definedName name="침엽수" localSheetId="13">#REF!</definedName>
    <definedName name="침엽수" localSheetId="19">#REF!</definedName>
    <definedName name="침엽수">[80]설계요소!#REF!</definedName>
    <definedName name="ㅋ" localSheetId="12">#REF!</definedName>
    <definedName name="ㅋ" localSheetId="14">#REF!</definedName>
    <definedName name="ㅋ" localSheetId="13">#REF!</definedName>
    <definedName name="ㅋ" localSheetId="20">#REF!</definedName>
    <definedName name="ㅋ" localSheetId="19">#REF!</definedName>
    <definedName name="ㅋ" localSheetId="15">#REF!</definedName>
    <definedName name="ㅋ" localSheetId="17">#REF!</definedName>
    <definedName name="ㅋ" localSheetId="16">#REF!</definedName>
    <definedName name="ㅋ" localSheetId="18">#REF!</definedName>
    <definedName name="ㅋ">#REF!</definedName>
    <definedName name="ㅋㅇㅇ" localSheetId="12">#REF!</definedName>
    <definedName name="ㅋㅇㅇ" localSheetId="14">#REF!</definedName>
    <definedName name="ㅋㅇㅇ" localSheetId="13">#REF!</definedName>
    <definedName name="ㅋㅇㅇ" localSheetId="19">#REF!</definedName>
    <definedName name="ㅋㅇㅇ" localSheetId="15">[81]부대공Ⅱ!#REF!</definedName>
    <definedName name="ㅋㅇㅇ" localSheetId="17">[81]부대공Ⅱ!#REF!</definedName>
    <definedName name="ㅋㅇㅇ" localSheetId="16">[81]부대공Ⅱ!#REF!</definedName>
    <definedName name="ㅋㅇㅇ" localSheetId="18">[81]부대공Ⅱ!#REF!</definedName>
    <definedName name="ㅋㅇㅇ">[81]부대공Ⅱ!#REF!</definedName>
    <definedName name="ㅋㅋ" localSheetId="12">#REF!</definedName>
    <definedName name="ㅋㅋ" localSheetId="14">#REF!</definedName>
    <definedName name="ㅋㅋ" localSheetId="13">#REF!</definedName>
    <definedName name="ㅋㅋ" localSheetId="20">#REF!</definedName>
    <definedName name="ㅋㅋ" localSheetId="19">#REF!</definedName>
    <definedName name="ㅋㅋ" localSheetId="15">#REF!</definedName>
    <definedName name="ㅋㅋ" localSheetId="17">#REF!</definedName>
    <definedName name="ㅋㅋ" localSheetId="16">#REF!</definedName>
    <definedName name="ㅋㅋ" localSheetId="18">#REF!</definedName>
    <definedName name="ㅋㅋ">#REF!</definedName>
    <definedName name="ㅋㅋㅋ" localSheetId="20">#REF!</definedName>
    <definedName name="ㅋㅋㅋ" localSheetId="15">#REF!</definedName>
    <definedName name="ㅋㅋㅋ" localSheetId="17">#REF!</definedName>
    <definedName name="ㅋㅋㅋ" localSheetId="16">#REF!</definedName>
    <definedName name="ㅋㅋㅋ" localSheetId="18">#REF!</definedName>
    <definedName name="ㅋㅋㅋ">#REF!</definedName>
    <definedName name="ㅋㅋㅋㅋ" localSheetId="12" hidden="1">{#N/A,#N/A,FALSE,"조골재"}</definedName>
    <definedName name="ㅋㅋㅋㅋ" localSheetId="14" hidden="1">{#N/A,#N/A,FALSE,"조골재"}</definedName>
    <definedName name="ㅋㅋㅋㅋ" localSheetId="13" hidden="1">{#N/A,#N/A,FALSE,"조골재"}</definedName>
    <definedName name="ㅋㅋㅋㅋ" localSheetId="20" hidden="1">{#N/A,#N/A,FALSE,"조골재"}</definedName>
    <definedName name="ㅋㅋㅋㅋ" localSheetId="22" hidden="1">{#N/A,#N/A,FALSE,"조골재"}</definedName>
    <definedName name="ㅋㅋㅋㅋ" localSheetId="25" hidden="1">{#N/A,#N/A,FALSE,"조골재"}</definedName>
    <definedName name="ㅋㅋㅋㅋ" localSheetId="19" hidden="1">{#N/A,#N/A,FALSE,"조골재"}</definedName>
    <definedName name="ㅋㅋㅋㅋ" localSheetId="15" hidden="1">{#N/A,#N/A,FALSE,"조골재"}</definedName>
    <definedName name="ㅋㅋㅋㅋ" localSheetId="17" hidden="1">{#N/A,#N/A,FALSE,"조골재"}</definedName>
    <definedName name="ㅋㅋㅋㅋ" localSheetId="16" hidden="1">{#N/A,#N/A,FALSE,"조골재"}</definedName>
    <definedName name="ㅋㅋㅋㅋ" localSheetId="18" hidden="1">{#N/A,#N/A,FALSE,"조골재"}</definedName>
    <definedName name="ㅋㅋㅋㅋ" localSheetId="4" hidden="1">{#N/A,#N/A,FALSE,"조골재"}</definedName>
    <definedName name="ㅋㅋㅋㅋ" hidden="1">{#N/A,#N/A,FALSE,"조골재"}</definedName>
    <definedName name="ㅋㅋㅋㅋㅋ"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ㅋㅋㅋㅋㅋㅋ" localSheetId="12" hidden="1">{#N/A,#N/A,FALSE,"골재소요량";#N/A,#N/A,FALSE,"골재소요량"}</definedName>
    <definedName name="ㅋㅋㅋㅋㅋㅋ" localSheetId="14" hidden="1">{#N/A,#N/A,FALSE,"골재소요량";#N/A,#N/A,FALSE,"골재소요량"}</definedName>
    <definedName name="ㅋㅋㅋㅋㅋㅋ" localSheetId="13" hidden="1">{#N/A,#N/A,FALSE,"골재소요량";#N/A,#N/A,FALSE,"골재소요량"}</definedName>
    <definedName name="ㅋㅋㅋㅋㅋㅋ" localSheetId="20" hidden="1">{#N/A,#N/A,FALSE,"골재소요량";#N/A,#N/A,FALSE,"골재소요량"}</definedName>
    <definedName name="ㅋㅋㅋㅋㅋㅋ" localSheetId="22" hidden="1">{#N/A,#N/A,FALSE,"골재소요량";#N/A,#N/A,FALSE,"골재소요량"}</definedName>
    <definedName name="ㅋㅋㅋㅋㅋㅋ" localSheetId="25" hidden="1">{#N/A,#N/A,FALSE,"골재소요량";#N/A,#N/A,FALSE,"골재소요량"}</definedName>
    <definedName name="ㅋㅋㅋㅋㅋㅋ" localSheetId="19" hidden="1">{#N/A,#N/A,FALSE,"골재소요량";#N/A,#N/A,FALSE,"골재소요량"}</definedName>
    <definedName name="ㅋㅋㅋㅋㅋㅋ" localSheetId="15" hidden="1">{#N/A,#N/A,FALSE,"골재소요량";#N/A,#N/A,FALSE,"골재소요량"}</definedName>
    <definedName name="ㅋㅋㅋㅋㅋㅋ" localSheetId="17" hidden="1">{#N/A,#N/A,FALSE,"골재소요량";#N/A,#N/A,FALSE,"골재소요량"}</definedName>
    <definedName name="ㅋㅋㅋㅋㅋㅋ" localSheetId="16" hidden="1">{#N/A,#N/A,FALSE,"골재소요량";#N/A,#N/A,FALSE,"골재소요량"}</definedName>
    <definedName name="ㅋㅋㅋㅋㅋㅋ" localSheetId="18" hidden="1">{#N/A,#N/A,FALSE,"골재소요량";#N/A,#N/A,FALSE,"골재소요량"}</definedName>
    <definedName name="ㅋㅋㅋㅋㅋㅋ" localSheetId="4" hidden="1">{#N/A,#N/A,FALSE,"골재소요량";#N/A,#N/A,FALSE,"골재소요량"}</definedName>
    <definedName name="ㅋㅋㅋㅋㅋㅋ" hidden="1">{#N/A,#N/A,FALSE,"골재소요량";#N/A,#N/A,FALSE,"골재소요량"}</definedName>
    <definedName name="ㅋㅋㅋㅋㅋㅋㅋ" localSheetId="20" hidden="1">{"'중기작업1'!$A$1:$V$18"}</definedName>
    <definedName name="ㅋㅋㅋㅋㅋㅋㅋ" localSheetId="4" hidden="1">{"'중기작업1'!$A$1:$V$18"}</definedName>
    <definedName name="ㅋㅋㅋㅋㅋㅋㅋ" hidden="1">{"'중기작업1'!$A$1:$V$18"}</definedName>
    <definedName name="ㅋㅌ" localSheetId="20" hidden="1">{"'용역비'!$A$4:$C$8"}</definedName>
    <definedName name="ㅋㅌ" localSheetId="4" hidden="1">{"'용역비'!$A$4:$C$8"}</definedName>
    <definedName name="ㅋㅌ" hidden="1">{"'용역비'!$A$4:$C$8"}</definedName>
    <definedName name="카믹서별표" hidden="1">#REF!</definedName>
    <definedName name="캄아롱" localSheetId="20" hidden="1">{#N/A,#N/A,FALSE,"현장 NCR 분석";#N/A,#N/A,FALSE,"현장품질감사";#N/A,#N/A,FALSE,"현장품질감사"}</definedName>
    <definedName name="캄아롱" localSheetId="4" hidden="1">{#N/A,#N/A,FALSE,"현장 NCR 분석";#N/A,#N/A,FALSE,"현장품질감사";#N/A,#N/A,FALSE,"현장품질감사"}</definedName>
    <definedName name="캄아롱" hidden="1">{#N/A,#N/A,FALSE,"현장 NCR 분석";#N/A,#N/A,FALSE,"현장품질감사";#N/A,#N/A,FALSE,"현장품질감사"}</definedName>
    <definedName name="커터공경" localSheetId="12">#REF!</definedName>
    <definedName name="커터공경" localSheetId="14">#REF!</definedName>
    <definedName name="커터공경" localSheetId="13">#REF!</definedName>
    <definedName name="커터공경" localSheetId="19">#REF!</definedName>
    <definedName name="커터공경" localSheetId="15">#REF!</definedName>
    <definedName name="커터공경" localSheetId="17">#REF!</definedName>
    <definedName name="커터공경" localSheetId="16">#REF!</definedName>
    <definedName name="커터공경" localSheetId="18">#REF!</definedName>
    <definedName name="커터공경">#REF!</definedName>
    <definedName name="커터공노" localSheetId="12">#REF!</definedName>
    <definedName name="커터공노" localSheetId="14">#REF!</definedName>
    <definedName name="커터공노" localSheetId="13">#REF!</definedName>
    <definedName name="커터공노" localSheetId="19">#REF!</definedName>
    <definedName name="커터공노" localSheetId="15">#REF!</definedName>
    <definedName name="커터공노" localSheetId="17">#REF!</definedName>
    <definedName name="커터공노" localSheetId="16">#REF!</definedName>
    <definedName name="커터공노" localSheetId="18">#REF!</definedName>
    <definedName name="커터공노">#REF!</definedName>
    <definedName name="커터공재">#REF!</definedName>
    <definedName name="케이블"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간지" localSheetId="20" hidden="1">{#N/A,#N/A,TRUE,"토적및재료집계";#N/A,#N/A,TRUE,"토적및재료집계";#N/A,#N/A,TRUE,"단위량"}</definedName>
    <definedName name="케이블간지" localSheetId="15" hidden="1">{#N/A,#N/A,TRUE,"토적및재료집계";#N/A,#N/A,TRUE,"토적및재료집계";#N/A,#N/A,TRUE,"단위량"}</definedName>
    <definedName name="케이블간지" localSheetId="17" hidden="1">{#N/A,#N/A,TRUE,"토적및재료집계";#N/A,#N/A,TRUE,"토적및재료집계";#N/A,#N/A,TRUE,"단위량"}</definedName>
    <definedName name="케이블간지" localSheetId="16" hidden="1">{#N/A,#N/A,TRUE,"토적및재료집계";#N/A,#N/A,TRUE,"토적및재료집계";#N/A,#N/A,TRUE,"단위량"}</definedName>
    <definedName name="케이블간지" localSheetId="18" hidden="1">{#N/A,#N/A,TRUE,"토적및재료집계";#N/A,#N/A,TRUE,"토적및재료집계";#N/A,#N/A,TRUE,"단위량"}</definedName>
    <definedName name="케이블간지" localSheetId="4" hidden="1">{#N/A,#N/A,TRUE,"토적및재료집계";#N/A,#N/A,TRUE,"토적및재료집계";#N/A,#N/A,TRUE,"단위량"}</definedName>
    <definedName name="케이블간지" hidden="1">{#N/A,#N/A,TRUE,"토적및재료집계";#N/A,#N/A,TRUE,"토적및재료집계";#N/A,#N/A,TRUE,"단위량"}</definedName>
    <definedName name="케이블물량집게표"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물량집게표"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물량집게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케이블신설물량"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케이블신설물량"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케이블신설물량"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코아네트" localSheetId="12">#REF!</definedName>
    <definedName name="코아네트" localSheetId="14">#REF!</definedName>
    <definedName name="코아네트" localSheetId="13">#REF!</definedName>
    <definedName name="코아네트" localSheetId="19">#REF!</definedName>
    <definedName name="코아네트" localSheetId="15">#REF!</definedName>
    <definedName name="코아네트" localSheetId="17">#REF!</definedName>
    <definedName name="코아네트" localSheetId="16">#REF!</definedName>
    <definedName name="코아네트" localSheetId="18">#REF!</definedName>
    <definedName name="코아네트">#REF!</definedName>
    <definedName name="코킹" localSheetId="20" hidden="1">{#N/A,#N/A,FALSE,"현장 NCR 분석";#N/A,#N/A,FALSE,"현장품질감사";#N/A,#N/A,FALSE,"현장품질감사"}</definedName>
    <definedName name="코킹" localSheetId="4" hidden="1">{#N/A,#N/A,FALSE,"현장 NCR 분석";#N/A,#N/A,FALSE,"현장품질감사";#N/A,#N/A,FALSE,"현장품질감사"}</definedName>
    <definedName name="코킹" hidden="1">{#N/A,#N/A,FALSE,"현장 NCR 분석";#N/A,#N/A,FALSE,"현장품질감사";#N/A,#N/A,FALSE,"현장품질감사"}</definedName>
    <definedName name="코킹공001" localSheetId="12">#REF!</definedName>
    <definedName name="코킹공001" localSheetId="14">#REF!</definedName>
    <definedName name="코킹공001" localSheetId="13">#REF!</definedName>
    <definedName name="코킹공001" localSheetId="19">#REF!</definedName>
    <definedName name="코킹공001" localSheetId="15">#REF!</definedName>
    <definedName name="코킹공001" localSheetId="17">#REF!</definedName>
    <definedName name="코킹공001" localSheetId="16">#REF!</definedName>
    <definedName name="코킹공001" localSheetId="18">#REF!</definedName>
    <definedName name="코킹공001">#REF!</definedName>
    <definedName name="코킹공002" localSheetId="12">#REF!</definedName>
    <definedName name="코킹공002" localSheetId="14">#REF!</definedName>
    <definedName name="코킹공002" localSheetId="13">#REF!</definedName>
    <definedName name="코킹공002" localSheetId="19">#REF!</definedName>
    <definedName name="코킹공002" localSheetId="15">#REF!</definedName>
    <definedName name="코킹공002" localSheetId="17">#REF!</definedName>
    <definedName name="코킹공002" localSheetId="16">#REF!</definedName>
    <definedName name="코킹공002" localSheetId="18">#REF!</definedName>
    <definedName name="코킹공002">#REF!</definedName>
    <definedName name="코킹공011" localSheetId="12">#REF!</definedName>
    <definedName name="코킹공011" localSheetId="14">#REF!</definedName>
    <definedName name="코킹공011" localSheetId="13">#REF!</definedName>
    <definedName name="코킹공011" localSheetId="19">#REF!</definedName>
    <definedName name="코킹공011" localSheetId="15">#REF!</definedName>
    <definedName name="코킹공011" localSheetId="17">#REF!</definedName>
    <definedName name="코킹공011" localSheetId="16">#REF!</definedName>
    <definedName name="코킹공011" localSheetId="18">#REF!</definedName>
    <definedName name="코킹공011">#REF!</definedName>
    <definedName name="코킹공982">#REF!</definedName>
    <definedName name="코킹공991">#REF!</definedName>
    <definedName name="코킹공992">#REF!</definedName>
    <definedName name="콘" localSheetId="12">#REF!</definedName>
    <definedName name="콘" localSheetId="14">#REF!</definedName>
    <definedName name="콘" localSheetId="13">#REF!</definedName>
    <definedName name="콘" localSheetId="19">#REF!</definedName>
    <definedName name="콘">[82]토공사!$B$10</definedName>
    <definedName name="콘1" localSheetId="12">#REF!</definedName>
    <definedName name="콘1" localSheetId="14">#REF!</definedName>
    <definedName name="콘1" localSheetId="13">#REF!</definedName>
    <definedName name="콘1" localSheetId="20">#REF!</definedName>
    <definedName name="콘1" localSheetId="19">#REF!</definedName>
    <definedName name="콘1" localSheetId="15">#REF!</definedName>
    <definedName name="콘1" localSheetId="17">#REF!</definedName>
    <definedName name="콘1" localSheetId="16">#REF!</definedName>
    <definedName name="콘1" localSheetId="18">#REF!</definedName>
    <definedName name="콘1">#REF!</definedName>
    <definedName name="콘100" localSheetId="20">#REF!</definedName>
    <definedName name="콘100" localSheetId="15">#REF!</definedName>
    <definedName name="콘100" localSheetId="17">#REF!</definedName>
    <definedName name="콘100" localSheetId="16">#REF!</definedName>
    <definedName name="콘100" localSheetId="18">#REF!</definedName>
    <definedName name="콘100">#REF!</definedName>
    <definedName name="콘160" localSheetId="20">#REF!</definedName>
    <definedName name="콘160" localSheetId="15">#REF!</definedName>
    <definedName name="콘160" localSheetId="17">#REF!</definedName>
    <definedName name="콘160" localSheetId="16">#REF!</definedName>
    <definedName name="콘160" localSheetId="18">#REF!</definedName>
    <definedName name="콘160">#REF!</definedName>
    <definedName name="콘180">#REF!</definedName>
    <definedName name="콘210">#REF!</definedName>
    <definedName name="콘240">#REF!</definedName>
    <definedName name="콘270">#REF!</definedName>
    <definedName name="콘40믹서경">#REF!</definedName>
    <definedName name="콘40믹서노">#REF!</definedName>
    <definedName name="콘40믹서재">#REF!</definedName>
    <definedName name="콘관">#REF!</definedName>
    <definedName name="콘믹서50경">#REF!</definedName>
    <definedName name="콘믹서50노">#REF!</definedName>
    <definedName name="콘믹서50재">#REF!</definedName>
    <definedName name="콘소운반경">#REF!</definedName>
    <definedName name="콘소운반노">#REF!</definedName>
    <definedName name="콘소운반재">#REF!</definedName>
    <definedName name="콘크리트">#REF!</definedName>
    <definedName name="콘크리트_구입">#REF!</definedName>
    <definedName name="콘크리트_생산">#REF!</definedName>
    <definedName name="콘크리트_타설">#REF!</definedName>
    <definedName name="콘크리트1" localSheetId="20" hidden="1">#REF!</definedName>
    <definedName name="콘크리트1" localSheetId="22" hidden="1">#REF!</definedName>
    <definedName name="콘크리트1" localSheetId="25" hidden="1">#REF!</definedName>
    <definedName name="콘크리트1" localSheetId="10" hidden="1">#REF!</definedName>
    <definedName name="콘크리트1" localSheetId="8" hidden="1">#REF!</definedName>
    <definedName name="콘크리트1" localSheetId="4" hidden="1">#REF!</definedName>
    <definedName name="콘크리트1" hidden="1">#REF!</definedName>
    <definedName name="콘크리트2" localSheetId="20" hidden="1">#REF!</definedName>
    <definedName name="콘크리트2" localSheetId="22" hidden="1">#REF!</definedName>
    <definedName name="콘크리트2" localSheetId="25" hidden="1">#REF!</definedName>
    <definedName name="콘크리트2" localSheetId="10" hidden="1">#REF!</definedName>
    <definedName name="콘크리트2" localSheetId="8" hidden="1">#REF!</definedName>
    <definedName name="콘크리트2" localSheetId="4" hidden="1">#REF!</definedName>
    <definedName name="콘크리트2" hidden="1">#REF!</definedName>
    <definedName name="콘크리트공">#REF!</definedName>
    <definedName name="콘크리트공001">#REF!</definedName>
    <definedName name="콘크리트공002">#REF!</definedName>
    <definedName name="콘크리트공011">#REF!</definedName>
    <definedName name="콘크리트공982">#REF!</definedName>
    <definedName name="콘크리트공991">#REF!</definedName>
    <definedName name="콘크리트공992">#REF!</definedName>
    <definedName name="콘크리트믹서" localSheetId="12">#REF!</definedName>
    <definedName name="콘크리트믹서" localSheetId="14">#REF!</definedName>
    <definedName name="콘크리트믹서" localSheetId="13">#REF!</definedName>
    <definedName name="콘크리트믹서" localSheetId="19">#REF!</definedName>
    <definedName name="콘크리트믹서">[39]산출1!#REF!</definedName>
    <definedName name="콘크리트복구비" localSheetId="12">#REF!</definedName>
    <definedName name="콘크리트복구비" localSheetId="14">#REF!</definedName>
    <definedName name="콘크리트복구비" localSheetId="13">#REF!</definedName>
    <definedName name="콘크리트복구비" localSheetId="19">#REF!</definedName>
    <definedName name="콘크리트복구비">[43]일위대가!#REF!</definedName>
    <definedName name="콘크리트수로관1000800" localSheetId="12">#REF!</definedName>
    <definedName name="콘크리트수로관1000800" localSheetId="14">#REF!</definedName>
    <definedName name="콘크리트수로관1000800" localSheetId="13">#REF!</definedName>
    <definedName name="콘크리트수로관1000800" localSheetId="20">#REF!</definedName>
    <definedName name="콘크리트수로관1000800" localSheetId="19">#REF!</definedName>
    <definedName name="콘크리트수로관1000800" localSheetId="15">#REF!</definedName>
    <definedName name="콘크리트수로관1000800" localSheetId="17">#REF!</definedName>
    <definedName name="콘크리트수로관1000800" localSheetId="16">#REF!</definedName>
    <definedName name="콘크리트수로관1000800" localSheetId="18">#REF!</definedName>
    <definedName name="콘크리트수로관1000800">#REF!</definedName>
    <definedName name="콘크리트수로관300300" localSheetId="20">#REF!</definedName>
    <definedName name="콘크리트수로관300300" localSheetId="15">#REF!</definedName>
    <definedName name="콘크리트수로관300300" localSheetId="17">#REF!</definedName>
    <definedName name="콘크리트수로관300300" localSheetId="16">#REF!</definedName>
    <definedName name="콘크리트수로관300300" localSheetId="18">#REF!</definedName>
    <definedName name="콘크리트수로관300300">#REF!</definedName>
    <definedName name="콘크리트수로관400400" localSheetId="20">#REF!</definedName>
    <definedName name="콘크리트수로관400400" localSheetId="15">#REF!</definedName>
    <definedName name="콘크리트수로관400400" localSheetId="17">#REF!</definedName>
    <definedName name="콘크리트수로관400400" localSheetId="16">#REF!</definedName>
    <definedName name="콘크리트수로관400400" localSheetId="18">#REF!</definedName>
    <definedName name="콘크리트수로관400400">#REF!</definedName>
    <definedName name="콘크리트수로관500400">#REF!</definedName>
    <definedName name="콘크리트접속면적">#REF!</definedName>
    <definedName name="콘크리트측구연장">#REF!</definedName>
    <definedName name="콘크리트타설" localSheetId="12">#REF!</definedName>
    <definedName name="콘크리트타설" localSheetId="14">#REF!</definedName>
    <definedName name="콘크리트타설" localSheetId="13">#REF!</definedName>
    <definedName name="콘크리트타설">#REF!</definedName>
    <definedName name="콘크리트타설무근vib제외">#REF!</definedName>
    <definedName name="콘크리트타설무근vib포함" localSheetId="12">#REF!</definedName>
    <definedName name="콘크리트타설무근vib포함" localSheetId="14">#REF!</definedName>
    <definedName name="콘크리트타설무근vib포함" localSheetId="13">#REF!</definedName>
    <definedName name="콘크리트타설무근vib포함" localSheetId="19">#REF!</definedName>
    <definedName name="콘크리트타설무근vib포함">[39]산출1!#REF!</definedName>
    <definedName name="콘크리트타설무근믹서" localSheetId="12">#REF!</definedName>
    <definedName name="콘크리트타설무근믹서" localSheetId="14">#REF!</definedName>
    <definedName name="콘크리트타설무근믹서" localSheetId="13">#REF!</definedName>
    <definedName name="콘크리트타설무근믹서" localSheetId="19">#REF!</definedName>
    <definedName name="콘크리트타설무근믹서">[39]산출1!#REF!</definedName>
    <definedName name="콘크리트타설무근인력" localSheetId="12">#REF!</definedName>
    <definedName name="콘크리트타설무근인력" localSheetId="14">#REF!</definedName>
    <definedName name="콘크리트타설무근인력" localSheetId="13">#REF!</definedName>
    <definedName name="콘크리트타설무근인력" localSheetId="20">#REF!</definedName>
    <definedName name="콘크리트타설무근인력" localSheetId="19">#REF!</definedName>
    <definedName name="콘크리트타설무근인력" localSheetId="15">#REF!</definedName>
    <definedName name="콘크리트타설무근인력" localSheetId="17">#REF!</definedName>
    <definedName name="콘크리트타설무근인력" localSheetId="16">#REF!</definedName>
    <definedName name="콘크리트타설무근인력" localSheetId="18">#REF!</definedName>
    <definedName name="콘크리트타설무근인력">#REF!</definedName>
    <definedName name="콘크리트타설무근펌프카" localSheetId="12">#REF!</definedName>
    <definedName name="콘크리트타설무근펌프카" localSheetId="14">#REF!</definedName>
    <definedName name="콘크리트타설무근펌프카" localSheetId="13">#REF!</definedName>
    <definedName name="콘크리트타설무근펌프카" localSheetId="19">#REF!</definedName>
    <definedName name="콘크리트타설무근펌프카" localSheetId="15">[39]산출1!#REF!</definedName>
    <definedName name="콘크리트타설무근펌프카" localSheetId="17">[39]산출1!#REF!</definedName>
    <definedName name="콘크리트타설무근펌프카" localSheetId="16">[39]산출1!#REF!</definedName>
    <definedName name="콘크리트타설무근펌프카" localSheetId="18">[39]산출1!#REF!</definedName>
    <definedName name="콘크리트타설무근펌프카">[39]산출1!#REF!</definedName>
    <definedName name="콘크리트타설버림" localSheetId="12">#REF!</definedName>
    <definedName name="콘크리트타설버림" localSheetId="14">#REF!</definedName>
    <definedName name="콘크리트타설버림" localSheetId="13">#REF!</definedName>
    <definedName name="콘크리트타설버림" localSheetId="19">#REF!</definedName>
    <definedName name="콘크리트타설버림" localSheetId="15">[39]산출1!#REF!</definedName>
    <definedName name="콘크리트타설버림" localSheetId="17">[39]산출1!#REF!</definedName>
    <definedName name="콘크리트타설버림" localSheetId="16">[39]산출1!#REF!</definedName>
    <definedName name="콘크리트타설버림" localSheetId="18">[39]산출1!#REF!</definedName>
    <definedName name="콘크리트타설버림">[39]산출1!#REF!</definedName>
    <definedName name="콘크리트타설소형vib제외" localSheetId="12">#REF!</definedName>
    <definedName name="콘크리트타설소형vib제외" localSheetId="14">#REF!</definedName>
    <definedName name="콘크리트타설소형vib제외" localSheetId="13">#REF!</definedName>
    <definedName name="콘크리트타설소형vib제외" localSheetId="19">#REF!</definedName>
    <definedName name="콘크리트타설소형vib제외">[39]산출1!#REF!</definedName>
    <definedName name="콘크리트타설소형믹서" localSheetId="12">#REF!</definedName>
    <definedName name="콘크리트타설소형믹서" localSheetId="14">#REF!</definedName>
    <definedName name="콘크리트타설소형믹서" localSheetId="13">#REF!</definedName>
    <definedName name="콘크리트타설소형믹서" localSheetId="19">#REF!</definedName>
    <definedName name="콘크리트타설소형믹서">[39]산출1!#REF!</definedName>
    <definedName name="콘크리트타설소형인력" localSheetId="12">#REF!</definedName>
    <definedName name="콘크리트타설소형인력" localSheetId="14">#REF!</definedName>
    <definedName name="콘크리트타설소형인력" localSheetId="13">#REF!</definedName>
    <definedName name="콘크리트타설소형인력" localSheetId="19">#REF!</definedName>
    <definedName name="콘크리트타설소형인력">[39]산출1!#REF!</definedName>
    <definedName name="콘크리트타설소형철근vib포함" localSheetId="12">#REF!</definedName>
    <definedName name="콘크리트타설소형철근vib포함" localSheetId="14">#REF!</definedName>
    <definedName name="콘크리트타설소형철근vib포함" localSheetId="13">#REF!</definedName>
    <definedName name="콘크리트타설소형철근vib포함" localSheetId="19">#REF!</definedName>
    <definedName name="콘크리트타설소형철근vib포함">[39]산출1!#REF!</definedName>
    <definedName name="콘크리트타설철근vib제외" localSheetId="12">#REF!</definedName>
    <definedName name="콘크리트타설철근vib제외" localSheetId="14">#REF!</definedName>
    <definedName name="콘크리트타설철근vib제외" localSheetId="13">#REF!</definedName>
    <definedName name="콘크리트타설철근vib제외" localSheetId="19">#REF!</definedName>
    <definedName name="콘크리트타설철근vib제외">[39]산출1!#REF!</definedName>
    <definedName name="콘크리트타설철근vib포함" localSheetId="12">#REF!</definedName>
    <definedName name="콘크리트타설철근vib포함" localSheetId="14">#REF!</definedName>
    <definedName name="콘크리트타설철근vib포함" localSheetId="13">#REF!</definedName>
    <definedName name="콘크리트타설철근vib포함" localSheetId="19">#REF!</definedName>
    <definedName name="콘크리트타설철근vib포함">[39]산출1!#REF!</definedName>
    <definedName name="콘크리트타설철근믹서" localSheetId="12">#REF!</definedName>
    <definedName name="콘크리트타설철근믹서" localSheetId="14">#REF!</definedName>
    <definedName name="콘크리트타설철근믹서" localSheetId="13">#REF!</definedName>
    <definedName name="콘크리트타설철근믹서" localSheetId="19">#REF!</definedName>
    <definedName name="콘크리트타설철근믹서">[39]산출1!#REF!</definedName>
    <definedName name="콘크리트타설철근인력" localSheetId="12">#REF!</definedName>
    <definedName name="콘크리트타설철근인력" localSheetId="14">#REF!</definedName>
    <definedName name="콘크리트타설철근인력" localSheetId="13">#REF!</definedName>
    <definedName name="콘크리트타설철근인력" localSheetId="20">#REF!</definedName>
    <definedName name="콘크리트타설철근인력" localSheetId="19">#REF!</definedName>
    <definedName name="콘크리트타설철근인력" localSheetId="15">#REF!</definedName>
    <definedName name="콘크리트타설철근인력" localSheetId="17">#REF!</definedName>
    <definedName name="콘크리트타설철근인력" localSheetId="16">#REF!</definedName>
    <definedName name="콘크리트타설철근인력" localSheetId="18">#REF!</definedName>
    <definedName name="콘크리트타설철근인력">#REF!</definedName>
    <definedName name="콘크리트타설철근펌프카" localSheetId="12">#REF!</definedName>
    <definedName name="콘크리트타설철근펌프카" localSheetId="14">#REF!</definedName>
    <definedName name="콘크리트타설철근펌프카" localSheetId="13">#REF!</definedName>
    <definedName name="콘크리트타설철근펌프카" localSheetId="19">#REF!</definedName>
    <definedName name="콘크리트타설철근펌프카" localSheetId="15">[39]산출1!#REF!</definedName>
    <definedName name="콘크리트타설철근펌프카" localSheetId="17">[39]산출1!#REF!</definedName>
    <definedName name="콘크리트타설철근펌프카" localSheetId="16">[39]산출1!#REF!</definedName>
    <definedName name="콘크리트타설철근펌프카" localSheetId="18">[39]산출1!#REF!</definedName>
    <definedName name="콘크리트타설철근펌프카">[39]산출1!#REF!</definedName>
    <definedName name="콘크리트파괴비" localSheetId="12">#REF!</definedName>
    <definedName name="콘크리트파괴비" localSheetId="14">#REF!</definedName>
    <definedName name="콘크리트파괴비" localSheetId="13">#REF!</definedName>
    <definedName name="콘크리트파괴비" localSheetId="19">#REF!</definedName>
    <definedName name="콘크리트파괴비" localSheetId="15">[43]일위대가!#REF!</definedName>
    <definedName name="콘크리트파괴비" localSheetId="17">[43]일위대가!#REF!</definedName>
    <definedName name="콘크리트파괴비" localSheetId="16">[43]일위대가!#REF!</definedName>
    <definedName name="콘크리트파괴비" localSheetId="18">[43]일위대가!#REF!</definedName>
    <definedName name="콘크리트파괴비">[43]일위대가!#REF!</definedName>
    <definedName name="콘크측구재료집계" localSheetId="12">#REF!</definedName>
    <definedName name="콘크측구재료집계" localSheetId="14">#REF!</definedName>
    <definedName name="콘크측구재료집계" localSheetId="13">#REF!</definedName>
    <definedName name="콘크측구재료집계" localSheetId="20">#REF!</definedName>
    <definedName name="콘크측구재료집계" localSheetId="19">#REF!</definedName>
    <definedName name="콘크측구재료집계" localSheetId="15">#REF!</definedName>
    <definedName name="콘크측구재료집계" localSheetId="17">#REF!</definedName>
    <definedName name="콘크측구재료집계" localSheetId="16">#REF!</definedName>
    <definedName name="콘크측구재료집계" localSheetId="18">#REF!</definedName>
    <definedName name="콘크측구재료집계">#REF!</definedName>
    <definedName name="콘타설철근" localSheetId="20">#REF!</definedName>
    <definedName name="콘타설철근" localSheetId="15">#REF!</definedName>
    <definedName name="콘타설철근" localSheetId="17">#REF!</definedName>
    <definedName name="콘타설철근" localSheetId="16">#REF!</definedName>
    <definedName name="콘타설철근" localSheetId="18">#REF!</definedName>
    <definedName name="콘타설철근">#REF!</definedName>
    <definedName name="콘포장수량" localSheetId="12">#REF!</definedName>
    <definedName name="콘포장수량" localSheetId="14">#REF!</definedName>
    <definedName name="콘포장수량" localSheetId="13">#REF!</definedName>
    <definedName name="콘포장수량" localSheetId="20">#REF!</definedName>
    <definedName name="콘포장수량" localSheetId="15">#REF!</definedName>
    <definedName name="콘포장수량" localSheetId="17">#REF!</definedName>
    <definedName name="콘포장수량" localSheetId="16">#REF!</definedName>
    <definedName name="콘포장수량" localSheetId="18">#REF!</definedName>
    <definedName name="콘포장수량">#REF!</definedName>
    <definedName name="콜타르">#REF!</definedName>
    <definedName name="콤푸빗트">#REF!</definedName>
    <definedName name="크레인타이어">#REF!</definedName>
    <definedName name="크오" localSheetId="12" hidden="1">{"'산출근거'!$B$4:$D$8"}</definedName>
    <definedName name="크오" localSheetId="14" hidden="1">{"'산출근거'!$B$4:$D$8"}</definedName>
    <definedName name="크오" localSheetId="13" hidden="1">{"'산출근거'!$B$4:$D$8"}</definedName>
    <definedName name="크오" localSheetId="20" hidden="1">{"'산출근거'!$B$4:$D$8"}</definedName>
    <definedName name="크오" localSheetId="22" hidden="1">{"'산출근거'!$B$4:$D$8"}</definedName>
    <definedName name="크오" localSheetId="25" hidden="1">{"'산출근거'!$B$4:$D$8"}</definedName>
    <definedName name="크오" localSheetId="19" hidden="1">{"'산출근거'!$B$4:$D$8"}</definedName>
    <definedName name="크오" localSheetId="15" hidden="1">{"'산출근거'!$B$4:$D$8"}</definedName>
    <definedName name="크오" localSheetId="17" hidden="1">{"'산출근거'!$B$4:$D$8"}</definedName>
    <definedName name="크오" localSheetId="16" hidden="1">{"'산출근거'!$B$4:$D$8"}</definedName>
    <definedName name="크오" localSheetId="18" hidden="1">{"'산출근거'!$B$4:$D$8"}</definedName>
    <definedName name="크오" localSheetId="4" hidden="1">{"'산출근거'!$B$4:$D$8"}</definedName>
    <definedName name="크오" hidden="1">{"'산출근거'!$B$4:$D$8"}</definedName>
    <definedName name="ㅌ" localSheetId="12" hidden="1">{#N/A,#N/A,FALSE,"골재소요량";#N/A,#N/A,FALSE,"골재소요량"}</definedName>
    <definedName name="ㅌ" localSheetId="14" hidden="1">{#N/A,#N/A,FALSE,"골재소요량";#N/A,#N/A,FALSE,"골재소요량"}</definedName>
    <definedName name="ㅌ" localSheetId="13" hidden="1">{#N/A,#N/A,FALSE,"골재소요량";#N/A,#N/A,FALSE,"골재소요량"}</definedName>
    <definedName name="ㅌ" localSheetId="20" hidden="1">{#N/A,#N/A,FALSE,"골재소요량";#N/A,#N/A,FALSE,"골재소요량"}</definedName>
    <definedName name="ㅌ" localSheetId="22" hidden="1">{#N/A,#N/A,FALSE,"골재소요량";#N/A,#N/A,FALSE,"골재소요량"}</definedName>
    <definedName name="ㅌ" localSheetId="25" hidden="1">{#N/A,#N/A,FALSE,"골재소요량";#N/A,#N/A,FALSE,"골재소요량"}</definedName>
    <definedName name="ㅌ" localSheetId="19" hidden="1">{#N/A,#N/A,FALSE,"골재소요량";#N/A,#N/A,FALSE,"골재소요량"}</definedName>
    <definedName name="ㅌ" localSheetId="15" hidden="1">{#N/A,#N/A,FALSE,"골재소요량";#N/A,#N/A,FALSE,"골재소요량"}</definedName>
    <definedName name="ㅌ" localSheetId="17" hidden="1">{#N/A,#N/A,FALSE,"골재소요량";#N/A,#N/A,FALSE,"골재소요량"}</definedName>
    <definedName name="ㅌ" localSheetId="16" hidden="1">{#N/A,#N/A,FALSE,"골재소요량";#N/A,#N/A,FALSE,"골재소요량"}</definedName>
    <definedName name="ㅌ" localSheetId="18" hidden="1">{#N/A,#N/A,FALSE,"골재소요량";#N/A,#N/A,FALSE,"골재소요량"}</definedName>
    <definedName name="ㅌ" localSheetId="4" hidden="1">{#N/A,#N/A,FALSE,"골재소요량";#N/A,#N/A,FALSE,"골재소요량"}</definedName>
    <definedName name="ㅌ" hidden="1">{#N/A,#N/A,FALSE,"골재소요량";#N/A,#N/A,FALSE,"골재소요량"}</definedName>
    <definedName name="ㅌ1121">#REF!</definedName>
    <definedName name="ㅌㄹ" localSheetId="20" hidden="1">{#N/A,#N/A,FALSE,"현장 NCR 분석";#N/A,#N/A,FALSE,"현장품질감사";#N/A,#N/A,FALSE,"현장품질감사"}</definedName>
    <definedName name="ㅌㄹ" localSheetId="4" hidden="1">{#N/A,#N/A,FALSE,"현장 NCR 분석";#N/A,#N/A,FALSE,"현장품질감사";#N/A,#N/A,FALSE,"현장품질감사"}</definedName>
    <definedName name="ㅌㄹ" hidden="1">{#N/A,#N/A,FALSE,"현장 NCR 분석";#N/A,#N/A,FALSE,"현장품질감사";#N/A,#N/A,FALSE,"현장품질감사"}</definedName>
    <definedName name="ㅌㅊㅀ" localSheetId="20" hidden="1">{#N/A,#N/A,FALSE,"운반시간"}</definedName>
    <definedName name="ㅌㅊㅀ" localSheetId="4" hidden="1">{#N/A,#N/A,FALSE,"운반시간"}</definedName>
    <definedName name="ㅌㅊㅀ" hidden="1">{#N/A,#N/A,FALSE,"운반시간"}</definedName>
    <definedName name="ㅌㅋ" localSheetId="12">#REF!</definedName>
    <definedName name="ㅌㅋ" localSheetId="14">#REF!</definedName>
    <definedName name="ㅌㅋ" localSheetId="13">#REF!</definedName>
    <definedName name="ㅌㅋ" localSheetId="19">#REF!</definedName>
    <definedName name="ㅌㅋ" localSheetId="15">#REF!</definedName>
    <definedName name="ㅌㅋ" localSheetId="17">#REF!</definedName>
    <definedName name="ㅌㅋ" localSheetId="16">#REF!</definedName>
    <definedName name="ㅌㅋ" localSheetId="18">#REF!</definedName>
    <definedName name="ㅌㅋ">#REF!</definedName>
    <definedName name="ㅌㅌ" localSheetId="12" hidden="1">{#N/A,#N/A,FALSE,"조골재"}</definedName>
    <definedName name="ㅌㅌ" localSheetId="14" hidden="1">{#N/A,#N/A,FALSE,"조골재"}</definedName>
    <definedName name="ㅌㅌ" localSheetId="13" hidden="1">{#N/A,#N/A,FALSE,"조골재"}</definedName>
    <definedName name="ㅌㅌ" localSheetId="20" hidden="1">{#N/A,#N/A,FALSE,"조골재"}</definedName>
    <definedName name="ㅌㅌ" localSheetId="22" hidden="1">{#N/A,#N/A,FALSE,"조골재"}</definedName>
    <definedName name="ㅌㅌ" localSheetId="25" hidden="1">{#N/A,#N/A,FALSE,"조골재"}</definedName>
    <definedName name="ㅌㅌ" localSheetId="19" hidden="1">{#N/A,#N/A,FALSE,"조골재"}</definedName>
    <definedName name="ㅌㅌ" localSheetId="15" hidden="1">{#N/A,#N/A,FALSE,"조골재"}</definedName>
    <definedName name="ㅌㅌ" localSheetId="17" hidden="1">{#N/A,#N/A,FALSE,"조골재"}</definedName>
    <definedName name="ㅌㅌ" localSheetId="16" hidden="1">{#N/A,#N/A,FALSE,"조골재"}</definedName>
    <definedName name="ㅌㅌ" localSheetId="18" hidden="1">{#N/A,#N/A,FALSE,"조골재"}</definedName>
    <definedName name="ㅌㅌ" localSheetId="4" hidden="1">{#N/A,#N/A,FALSE,"조골재"}</definedName>
    <definedName name="ㅌㅌ" hidden="1">{#N/A,#N/A,FALSE,"조골재"}</definedName>
    <definedName name="ㅌㅌㅌ" localSheetId="12" hidden="1">{#N/A,#N/A,FALSE,"골재소요량";#N/A,#N/A,FALSE,"골재소요량"}</definedName>
    <definedName name="ㅌㅌㅌ" localSheetId="14" hidden="1">{#N/A,#N/A,FALSE,"골재소요량";#N/A,#N/A,FALSE,"골재소요량"}</definedName>
    <definedName name="ㅌㅌㅌ" localSheetId="13" hidden="1">{#N/A,#N/A,FALSE,"골재소요량";#N/A,#N/A,FALSE,"골재소요량"}</definedName>
    <definedName name="ㅌㅌㅌ" localSheetId="20" hidden="1">{#N/A,#N/A,FALSE,"골재소요량";#N/A,#N/A,FALSE,"골재소요량"}</definedName>
    <definedName name="ㅌㅌㅌ" localSheetId="22" hidden="1">{#N/A,#N/A,FALSE,"골재소요량";#N/A,#N/A,FALSE,"골재소요량"}</definedName>
    <definedName name="ㅌㅌㅌ" localSheetId="25" hidden="1">{#N/A,#N/A,FALSE,"골재소요량";#N/A,#N/A,FALSE,"골재소요량"}</definedName>
    <definedName name="ㅌㅌㅌ" localSheetId="19" hidden="1">{#N/A,#N/A,FALSE,"골재소요량";#N/A,#N/A,FALSE,"골재소요량"}</definedName>
    <definedName name="ㅌㅌㅌ" localSheetId="15" hidden="1">{#N/A,#N/A,FALSE,"골재소요량";#N/A,#N/A,FALSE,"골재소요량"}</definedName>
    <definedName name="ㅌㅌㅌ" localSheetId="17" hidden="1">{#N/A,#N/A,FALSE,"골재소요량";#N/A,#N/A,FALSE,"골재소요량"}</definedName>
    <definedName name="ㅌㅌㅌ" localSheetId="16" hidden="1">{#N/A,#N/A,FALSE,"골재소요량";#N/A,#N/A,FALSE,"골재소요량"}</definedName>
    <definedName name="ㅌㅌㅌ" localSheetId="18" hidden="1">{#N/A,#N/A,FALSE,"골재소요량";#N/A,#N/A,FALSE,"골재소요량"}</definedName>
    <definedName name="ㅌㅌㅌ" localSheetId="4" hidden="1">{#N/A,#N/A,FALSE,"골재소요량";#N/A,#N/A,FALSE,"골재소요량"}</definedName>
    <definedName name="ㅌㅌㅌ" hidden="1">{#N/A,#N/A,FALSE,"골재소요량";#N/A,#N/A,FALSE,"골재소요량"}</definedName>
    <definedName name="ㅌㅌㅌㅌ" localSheetId="12" hidden="1">{#N/A,#N/A,FALSE,"2~8번"}</definedName>
    <definedName name="ㅌㅌㅌㅌ" localSheetId="14" hidden="1">{#N/A,#N/A,FALSE,"2~8번"}</definedName>
    <definedName name="ㅌㅌㅌㅌ" localSheetId="13" hidden="1">{#N/A,#N/A,FALSE,"2~8번"}</definedName>
    <definedName name="ㅌㅌㅌㅌ" localSheetId="20" hidden="1">{#N/A,#N/A,FALSE,"2~8번"}</definedName>
    <definedName name="ㅌㅌㅌㅌ" localSheetId="22" hidden="1">{#N/A,#N/A,FALSE,"2~8번"}</definedName>
    <definedName name="ㅌㅌㅌㅌ" localSheetId="25" hidden="1">{#N/A,#N/A,FALSE,"2~8번"}</definedName>
    <definedName name="ㅌㅌㅌㅌ" localSheetId="19" hidden="1">{#N/A,#N/A,FALSE,"2~8번"}</definedName>
    <definedName name="ㅌㅌㅌㅌ" localSheetId="15" hidden="1">{#N/A,#N/A,FALSE,"2~8번"}</definedName>
    <definedName name="ㅌㅌㅌㅌ" localSheetId="17" hidden="1">{#N/A,#N/A,FALSE,"2~8번"}</definedName>
    <definedName name="ㅌㅌㅌㅌ" localSheetId="16" hidden="1">{#N/A,#N/A,FALSE,"2~8번"}</definedName>
    <definedName name="ㅌㅌㅌㅌ" localSheetId="18" hidden="1">{#N/A,#N/A,FALSE,"2~8번"}</definedName>
    <definedName name="ㅌㅌㅌㅌ" localSheetId="4" hidden="1">{#N/A,#N/A,FALSE,"2~8번"}</definedName>
    <definedName name="ㅌㅌㅌㅌ" hidden="1">{#N/A,#N/A,FALSE,"2~8번"}</definedName>
    <definedName name="ㅌㅌㅌㅌㅌ" localSheetId="12" hidden="1">{#N/A,#N/A,FALSE,"골재소요량";#N/A,#N/A,FALSE,"골재소요량"}</definedName>
    <definedName name="ㅌㅌㅌㅌㅌ" localSheetId="14" hidden="1">{#N/A,#N/A,FALSE,"골재소요량";#N/A,#N/A,FALSE,"골재소요량"}</definedName>
    <definedName name="ㅌㅌㅌㅌㅌ" localSheetId="13" hidden="1">{#N/A,#N/A,FALSE,"골재소요량";#N/A,#N/A,FALSE,"골재소요량"}</definedName>
    <definedName name="ㅌㅌㅌㅌㅌ" localSheetId="20" hidden="1">{#N/A,#N/A,FALSE,"골재소요량";#N/A,#N/A,FALSE,"골재소요량"}</definedName>
    <definedName name="ㅌㅌㅌㅌㅌ" localSheetId="22" hidden="1">{#N/A,#N/A,FALSE,"골재소요량";#N/A,#N/A,FALSE,"골재소요량"}</definedName>
    <definedName name="ㅌㅌㅌㅌㅌ" localSheetId="25" hidden="1">{#N/A,#N/A,FALSE,"골재소요량";#N/A,#N/A,FALSE,"골재소요량"}</definedName>
    <definedName name="ㅌㅌㅌㅌㅌ" localSheetId="19" hidden="1">{#N/A,#N/A,FALSE,"골재소요량";#N/A,#N/A,FALSE,"골재소요량"}</definedName>
    <definedName name="ㅌㅌㅌㅌㅌ" localSheetId="15" hidden="1">{#N/A,#N/A,FALSE,"골재소요량";#N/A,#N/A,FALSE,"골재소요량"}</definedName>
    <definedName name="ㅌㅌㅌㅌㅌ" localSheetId="17" hidden="1">{#N/A,#N/A,FALSE,"골재소요량";#N/A,#N/A,FALSE,"골재소요량"}</definedName>
    <definedName name="ㅌㅌㅌㅌㅌ" localSheetId="16" hidden="1">{#N/A,#N/A,FALSE,"골재소요량";#N/A,#N/A,FALSE,"골재소요량"}</definedName>
    <definedName name="ㅌㅌㅌㅌㅌ" localSheetId="18" hidden="1">{#N/A,#N/A,FALSE,"골재소요량";#N/A,#N/A,FALSE,"골재소요량"}</definedName>
    <definedName name="ㅌㅌㅌㅌㅌ" localSheetId="4" hidden="1">{#N/A,#N/A,FALSE,"골재소요량";#N/A,#N/A,FALSE,"골재소요량"}</definedName>
    <definedName name="ㅌㅌㅌㅌㅌ" hidden="1">{#N/A,#N/A,FALSE,"골재소요량";#N/A,#N/A,FALSE,"골재소요량"}</definedName>
    <definedName name="ㅌㅌㅌㅌㅌㅌ" localSheetId="12" hidden="1">{#N/A,#N/A,FALSE,"조골재"}</definedName>
    <definedName name="ㅌㅌㅌㅌㅌㅌ" localSheetId="14" hidden="1">{#N/A,#N/A,FALSE,"조골재"}</definedName>
    <definedName name="ㅌㅌㅌㅌㅌㅌ" localSheetId="13" hidden="1">{#N/A,#N/A,FALSE,"조골재"}</definedName>
    <definedName name="ㅌㅌㅌㅌㅌㅌ" localSheetId="20" hidden="1">{#N/A,#N/A,FALSE,"조골재"}</definedName>
    <definedName name="ㅌㅌㅌㅌㅌㅌ" localSheetId="22" hidden="1">{#N/A,#N/A,FALSE,"조골재"}</definedName>
    <definedName name="ㅌㅌㅌㅌㅌㅌ" localSheetId="25" hidden="1">{#N/A,#N/A,FALSE,"조골재"}</definedName>
    <definedName name="ㅌㅌㅌㅌㅌㅌ" localSheetId="19" hidden="1">{#N/A,#N/A,FALSE,"조골재"}</definedName>
    <definedName name="ㅌㅌㅌㅌㅌㅌ" localSheetId="15" hidden="1">{#N/A,#N/A,FALSE,"조골재"}</definedName>
    <definedName name="ㅌㅌㅌㅌㅌㅌ" localSheetId="17" hidden="1">{#N/A,#N/A,FALSE,"조골재"}</definedName>
    <definedName name="ㅌㅌㅌㅌㅌㅌ" localSheetId="16" hidden="1">{#N/A,#N/A,FALSE,"조골재"}</definedName>
    <definedName name="ㅌㅌㅌㅌㅌㅌ" localSheetId="18" hidden="1">{#N/A,#N/A,FALSE,"조골재"}</definedName>
    <definedName name="ㅌㅌㅌㅌㅌㅌ" localSheetId="4" hidden="1">{#N/A,#N/A,FALSE,"조골재"}</definedName>
    <definedName name="ㅌㅌㅌㅌㅌㅌ" hidden="1">{#N/A,#N/A,FALSE,"조골재"}</definedName>
    <definedName name="타">#REF!</definedName>
    <definedName name="타견적" hidden="1">[67]수량산출!$A$1:$A$8282</definedName>
    <definedName name="타이어롤러8의10Ton" localSheetId="12">#REF!</definedName>
    <definedName name="타이어롤러8의10Ton" localSheetId="14">#REF!</definedName>
    <definedName name="타이어롤러8의10Ton" localSheetId="13">#REF!</definedName>
    <definedName name="타이어롤러8의10Ton" localSheetId="19">#REF!</definedName>
    <definedName name="타이어롤러8의10Ton" localSheetId="15">#REF!</definedName>
    <definedName name="타이어롤러8의10Ton" localSheetId="17">#REF!</definedName>
    <definedName name="타이어롤러8의10Ton" localSheetId="16">#REF!</definedName>
    <definedName name="타이어롤러8의10Ton" localSheetId="18">#REF!</definedName>
    <definedName name="타이어롤러8의10Ton">#REF!</definedName>
    <definedName name="타일공001" localSheetId="12">#REF!</definedName>
    <definedName name="타일공001" localSheetId="14">#REF!</definedName>
    <definedName name="타일공001" localSheetId="13">#REF!</definedName>
    <definedName name="타일공001" localSheetId="19">#REF!</definedName>
    <definedName name="타일공001" localSheetId="15">#REF!</definedName>
    <definedName name="타일공001" localSheetId="17">#REF!</definedName>
    <definedName name="타일공001" localSheetId="16">#REF!</definedName>
    <definedName name="타일공001" localSheetId="18">#REF!</definedName>
    <definedName name="타일공001">#REF!</definedName>
    <definedName name="타일공002" localSheetId="12">#REF!</definedName>
    <definedName name="타일공002" localSheetId="14">#REF!</definedName>
    <definedName name="타일공002" localSheetId="13">#REF!</definedName>
    <definedName name="타일공002" localSheetId="19">#REF!</definedName>
    <definedName name="타일공002" localSheetId="15">#REF!</definedName>
    <definedName name="타일공002" localSheetId="17">#REF!</definedName>
    <definedName name="타일공002" localSheetId="16">#REF!</definedName>
    <definedName name="타일공002" localSheetId="18">#REF!</definedName>
    <definedName name="타일공002">#REF!</definedName>
    <definedName name="타일공011">#REF!</definedName>
    <definedName name="타일공982">#REF!</definedName>
    <definedName name="타일공991">#REF!</definedName>
    <definedName name="타일공992">#REF!</definedName>
    <definedName name="탄성계수">#REF!</definedName>
    <definedName name="탄성고무받침">#REF!</definedName>
    <definedName name="태산목H2.5">#REF!</definedName>
    <definedName name="태영" localSheetId="12" hidden="1">{#N/A,#N/A,FALSE,"골재소요량";#N/A,#N/A,FALSE,"골재소요량"}</definedName>
    <definedName name="태영" localSheetId="14" hidden="1">{#N/A,#N/A,FALSE,"골재소요량";#N/A,#N/A,FALSE,"골재소요량"}</definedName>
    <definedName name="태영" localSheetId="13" hidden="1">{#N/A,#N/A,FALSE,"골재소요량";#N/A,#N/A,FALSE,"골재소요량"}</definedName>
    <definedName name="태영" localSheetId="20" hidden="1">{#N/A,#N/A,FALSE,"골재소요량";#N/A,#N/A,FALSE,"골재소요량"}</definedName>
    <definedName name="태영" localSheetId="22" hidden="1">{#N/A,#N/A,FALSE,"골재소요량";#N/A,#N/A,FALSE,"골재소요량"}</definedName>
    <definedName name="태영" localSheetId="25" hidden="1">{#N/A,#N/A,FALSE,"골재소요량";#N/A,#N/A,FALSE,"골재소요량"}</definedName>
    <definedName name="태영" localSheetId="19" hidden="1">{#N/A,#N/A,FALSE,"골재소요량";#N/A,#N/A,FALSE,"골재소요량"}</definedName>
    <definedName name="태영" localSheetId="15" hidden="1">{#N/A,#N/A,FALSE,"골재소요량";#N/A,#N/A,FALSE,"골재소요량"}</definedName>
    <definedName name="태영" localSheetId="17" hidden="1">{#N/A,#N/A,FALSE,"골재소요량";#N/A,#N/A,FALSE,"골재소요량"}</definedName>
    <definedName name="태영" localSheetId="16" hidden="1">{#N/A,#N/A,FALSE,"골재소요량";#N/A,#N/A,FALSE,"골재소요량"}</definedName>
    <definedName name="태영" localSheetId="18" hidden="1">{#N/A,#N/A,FALSE,"골재소요량";#N/A,#N/A,FALSE,"골재소요량"}</definedName>
    <definedName name="태영" localSheetId="4" hidden="1">{#N/A,#N/A,FALSE,"골재소요량";#N/A,#N/A,FALSE,"골재소요량"}</definedName>
    <definedName name="태영" hidden="1">{#N/A,#N/A,FALSE,"골재소요량";#N/A,#N/A,FALSE,"골재소요량"}</definedName>
    <definedName name="태영지급" localSheetId="20" hidden="1">{#N/A,#N/A,FALSE,"부대1"}</definedName>
    <definedName name="태영지급" localSheetId="4" hidden="1">{#N/A,#N/A,FALSE,"부대1"}</definedName>
    <definedName name="태영지급" hidden="1">{#N/A,#N/A,FALSE,"부대1"}</definedName>
    <definedName name="택코" localSheetId="12">#REF!</definedName>
    <definedName name="택코" localSheetId="14">#REF!</definedName>
    <definedName name="택코" localSheetId="13">#REF!</definedName>
    <definedName name="택코" localSheetId="19">#REF!</definedName>
    <definedName name="택코" localSheetId="15">#REF!</definedName>
    <definedName name="택코" localSheetId="17">#REF!</definedName>
    <definedName name="택코" localSheetId="16">#REF!</definedName>
    <definedName name="택코" localSheetId="18">#REF!</definedName>
    <definedName name="택코">#REF!</definedName>
    <definedName name="택코팅" localSheetId="12">#REF!</definedName>
    <definedName name="택코팅" localSheetId="14">#REF!</definedName>
    <definedName name="택코팅" localSheetId="13">#REF!</definedName>
    <definedName name="택코팅" localSheetId="19">#REF!</definedName>
    <definedName name="택코팅" localSheetId="15">#REF!</definedName>
    <definedName name="택코팅" localSheetId="17">#REF!</definedName>
    <definedName name="택코팅" localSheetId="16">#REF!</definedName>
    <definedName name="택코팅" localSheetId="18">#REF!</definedName>
    <definedName name="택코팅">#REF!</definedName>
    <definedName name="택코팅경">#REF!</definedName>
    <definedName name="택코팅노">#REF!</definedName>
    <definedName name="택코팅재">#REF!</definedName>
    <definedName name="탠덤롤러10의14톤">#REF!</definedName>
    <definedName name="터">#REF!</definedName>
    <definedName name="터__파__기">#REF!</definedName>
    <definedName name="터견경" localSheetId="12">#REF!</definedName>
    <definedName name="터견경" localSheetId="14">#REF!</definedName>
    <definedName name="터견경" localSheetId="13">#REF!</definedName>
    <definedName name="터견경" localSheetId="19">#REF!</definedName>
    <definedName name="터견경">[38]관급자재대!#REF!</definedName>
    <definedName name="터견노" localSheetId="12">#REF!</definedName>
    <definedName name="터견노" localSheetId="14">#REF!</definedName>
    <definedName name="터견노" localSheetId="13">#REF!</definedName>
    <definedName name="터견노" localSheetId="19">#REF!</definedName>
    <definedName name="터견노">[38]관급자재대!#REF!</definedName>
    <definedName name="터견재" localSheetId="12">#REF!</definedName>
    <definedName name="터견재" localSheetId="14">#REF!</definedName>
    <definedName name="터견재" localSheetId="13">#REF!</definedName>
    <definedName name="터견재" localSheetId="19">#REF!</definedName>
    <definedName name="터견재">[38]관급자재대!#REF!</definedName>
    <definedName name="터보노" localSheetId="12">#REF!</definedName>
    <definedName name="터보노" localSheetId="14">#REF!</definedName>
    <definedName name="터보노" localSheetId="13">#REF!</definedName>
    <definedName name="터보노" localSheetId="20">#REF!</definedName>
    <definedName name="터보노" localSheetId="19">#REF!</definedName>
    <definedName name="터보노" localSheetId="15">#REF!</definedName>
    <definedName name="터보노" localSheetId="17">#REF!</definedName>
    <definedName name="터보노" localSheetId="16">#REF!</definedName>
    <definedName name="터보노" localSheetId="18">#REF!</definedName>
    <definedName name="터보노">#REF!</definedName>
    <definedName name="터파기" localSheetId="20">#REF!</definedName>
    <definedName name="터파기" localSheetId="15">#REF!</definedName>
    <definedName name="터파기" localSheetId="17">#REF!</definedName>
    <definedName name="터파기" localSheetId="16">#REF!</definedName>
    <definedName name="터파기" localSheetId="18">#REF!</definedName>
    <definedName name="터파기">#REF!</definedName>
    <definedName name="터파기경" localSheetId="20">#REF!</definedName>
    <definedName name="터파기경" localSheetId="15">#REF!</definedName>
    <definedName name="터파기경" localSheetId="17">#REF!</definedName>
    <definedName name="터파기경" localSheetId="16">#REF!</definedName>
    <definedName name="터파기경" localSheetId="18">#REF!</definedName>
    <definedName name="터파기경">#REF!</definedName>
    <definedName name="터파기노">#REF!</definedName>
    <definedName name="터파기리핑">#REF!</definedName>
    <definedName name="터파기발파암">#REF!</definedName>
    <definedName name="터파기재">#REF!</definedName>
    <definedName name="터파기토사">#REF!</definedName>
    <definedName name="터파노">#REF!</definedName>
    <definedName name="터파재">#REF!</definedName>
    <definedName name="테이블">#REF!</definedName>
    <definedName name="텍스제">#REF!</definedName>
    <definedName name="텍코팅경">#REF!</definedName>
    <definedName name="텍코팅노">#REF!</definedName>
    <definedName name="텍코팅재">#REF!</definedName>
    <definedName name="템플리트모듈1" localSheetId="12">BlankMacro1</definedName>
    <definedName name="템플리트모듈1" localSheetId="14">BlankMacro1</definedName>
    <definedName name="템플리트모듈1" localSheetId="13">BlankMacro1</definedName>
    <definedName name="템플리트모듈1" localSheetId="20">BlankMacro1</definedName>
    <definedName name="템플리트모듈1" localSheetId="19">BlankMacro1</definedName>
    <definedName name="템플리트모듈1" localSheetId="15">BlankMacro1</definedName>
    <definedName name="템플리트모듈1" localSheetId="17">BlankMacro1</definedName>
    <definedName name="템플리트모듈1" localSheetId="16">BlankMacro1</definedName>
    <definedName name="템플리트모듈1" localSheetId="18">BlankMacro1</definedName>
    <definedName name="템플리트모듈1" localSheetId="4">BlankMacro1</definedName>
    <definedName name="템플리트모듈1">BlankMacro1</definedName>
    <definedName name="템플리트모듈2" localSheetId="12">BlankMacro1</definedName>
    <definedName name="템플리트모듈2" localSheetId="14">BlankMacro1</definedName>
    <definedName name="템플리트모듈2" localSheetId="13">BlankMacro1</definedName>
    <definedName name="템플리트모듈2" localSheetId="20">BlankMacro1</definedName>
    <definedName name="템플리트모듈2" localSheetId="19">BlankMacro1</definedName>
    <definedName name="템플리트모듈2" localSheetId="15">BlankMacro1</definedName>
    <definedName name="템플리트모듈2" localSheetId="17">BlankMacro1</definedName>
    <definedName name="템플리트모듈2" localSheetId="16">BlankMacro1</definedName>
    <definedName name="템플리트모듈2" localSheetId="18">BlankMacro1</definedName>
    <definedName name="템플리트모듈2" localSheetId="4">BlankMacro1</definedName>
    <definedName name="템플리트모듈2">BlankMacro1</definedName>
    <definedName name="템플리트모듈3" localSheetId="12">BlankMacro1</definedName>
    <definedName name="템플리트모듈3" localSheetId="14">BlankMacro1</definedName>
    <definedName name="템플리트모듈3" localSheetId="13">BlankMacro1</definedName>
    <definedName name="템플리트모듈3" localSheetId="20">BlankMacro1</definedName>
    <definedName name="템플리트모듈3" localSheetId="19">BlankMacro1</definedName>
    <definedName name="템플리트모듈3" localSheetId="15">BlankMacro1</definedName>
    <definedName name="템플리트모듈3" localSheetId="17">BlankMacro1</definedName>
    <definedName name="템플리트모듈3" localSheetId="16">BlankMacro1</definedName>
    <definedName name="템플리트모듈3" localSheetId="18">BlankMacro1</definedName>
    <definedName name="템플리트모듈3" localSheetId="4">BlankMacro1</definedName>
    <definedName name="템플리트모듈3">BlankMacro1</definedName>
    <definedName name="템플리트모듈4" localSheetId="12">BlankMacro1</definedName>
    <definedName name="템플리트모듈4" localSheetId="14">BlankMacro1</definedName>
    <definedName name="템플리트모듈4" localSheetId="13">BlankMacro1</definedName>
    <definedName name="템플리트모듈4" localSheetId="20">BlankMacro1</definedName>
    <definedName name="템플리트모듈4" localSheetId="19">BlankMacro1</definedName>
    <definedName name="템플리트모듈4" localSheetId="15">BlankMacro1</definedName>
    <definedName name="템플리트모듈4" localSheetId="17">BlankMacro1</definedName>
    <definedName name="템플리트모듈4" localSheetId="16">BlankMacro1</definedName>
    <definedName name="템플리트모듈4" localSheetId="18">BlankMacro1</definedName>
    <definedName name="템플리트모듈4" localSheetId="4">BlankMacro1</definedName>
    <definedName name="템플리트모듈4">BlankMacro1</definedName>
    <definedName name="템플리트모듈5" localSheetId="12">BlankMacro1</definedName>
    <definedName name="템플리트모듈5" localSheetId="14">BlankMacro1</definedName>
    <definedName name="템플리트모듈5" localSheetId="13">BlankMacro1</definedName>
    <definedName name="템플리트모듈5" localSheetId="20">BlankMacro1</definedName>
    <definedName name="템플리트모듈5" localSheetId="19">BlankMacro1</definedName>
    <definedName name="템플리트모듈5" localSheetId="15">BlankMacro1</definedName>
    <definedName name="템플리트모듈5" localSheetId="17">BlankMacro1</definedName>
    <definedName name="템플리트모듈5" localSheetId="16">BlankMacro1</definedName>
    <definedName name="템플리트모듈5" localSheetId="18">BlankMacro1</definedName>
    <definedName name="템플리트모듈5" localSheetId="4">BlankMacro1</definedName>
    <definedName name="템플리트모듈5">BlankMacro1</definedName>
    <definedName name="템플리트모듈6" localSheetId="12">BlankMacro1</definedName>
    <definedName name="템플리트모듈6" localSheetId="14">BlankMacro1</definedName>
    <definedName name="템플리트모듈6" localSheetId="13">BlankMacro1</definedName>
    <definedName name="템플리트모듈6" localSheetId="20">BlankMacro1</definedName>
    <definedName name="템플리트모듈6" localSheetId="19">BlankMacro1</definedName>
    <definedName name="템플리트모듈6" localSheetId="15">BlankMacro1</definedName>
    <definedName name="템플리트모듈6" localSheetId="17">BlankMacro1</definedName>
    <definedName name="템플리트모듈6" localSheetId="16">BlankMacro1</definedName>
    <definedName name="템플리트모듈6" localSheetId="18">BlankMacro1</definedName>
    <definedName name="템플리트모듈6" localSheetId="4">BlankMacro1</definedName>
    <definedName name="템플리트모듈6">BlankMacro1</definedName>
    <definedName name="토" localSheetId="12">#REF!</definedName>
    <definedName name="토" localSheetId="14">#REF!</definedName>
    <definedName name="토" localSheetId="13">#REF!</definedName>
    <definedName name="토" localSheetId="20">#REF!</definedName>
    <definedName name="토" localSheetId="19">#REF!</definedName>
    <definedName name="토" localSheetId="15">#REF!</definedName>
    <definedName name="토" localSheetId="17">#REF!</definedName>
    <definedName name="토" localSheetId="16">#REF!</definedName>
    <definedName name="토" localSheetId="18">#REF!</definedName>
    <definedName name="토">#REF!</definedName>
    <definedName name="토\40" localSheetId="20" hidden="1">{#N/A,#N/A,FALSE,"토공2"}</definedName>
    <definedName name="토\40" localSheetId="4" hidden="1">{#N/A,#N/A,FALSE,"토공2"}</definedName>
    <definedName name="토\40" hidden="1">{#N/A,#N/A,FALSE,"토공2"}</definedName>
    <definedName name="토1" localSheetId="20" hidden="1">{#N/A,#N/A,FALSE,"이정표"}</definedName>
    <definedName name="토1" localSheetId="4" hidden="1">{#N/A,#N/A,FALSE,"이정표"}</definedName>
    <definedName name="토1" hidden="1">{#N/A,#N/A,FALSE,"이정표"}</definedName>
    <definedName name="토2" localSheetId="20" hidden="1">{#N/A,#N/A,FALSE,"조골재"}</definedName>
    <definedName name="토2" localSheetId="4" hidden="1">{#N/A,#N/A,FALSE,"조골재"}</definedName>
    <definedName name="토2" hidden="1">{#N/A,#N/A,FALSE,"조골재"}</definedName>
    <definedName name="토3" localSheetId="20" hidden="1">{#N/A,#N/A,FALSE,"구조1"}</definedName>
    <definedName name="토3" localSheetId="4" hidden="1">{#N/A,#N/A,FALSE,"구조1"}</definedName>
    <definedName name="토3" hidden="1">{#N/A,#N/A,FALSE,"구조1"}</definedName>
    <definedName name="토공" localSheetId="12">#REF!</definedName>
    <definedName name="토공" localSheetId="14">#REF!</definedName>
    <definedName name="토공" localSheetId="13">#REF!</definedName>
    <definedName name="토공" localSheetId="20">#REF!</definedName>
    <definedName name="토공" localSheetId="19">#REF!</definedName>
    <definedName name="토공" localSheetId="15">#REF!</definedName>
    <definedName name="토공" localSheetId="17">#REF!</definedName>
    <definedName name="토공" localSheetId="16">#REF!</definedName>
    <definedName name="토공" localSheetId="18">#REF!</definedName>
    <definedName name="토공">#REF!</definedName>
    <definedName name="토공." localSheetId="12" hidden="1">{#N/A,#N/A,FALSE,"운반시간"}</definedName>
    <definedName name="토공." localSheetId="14" hidden="1">{#N/A,#N/A,FALSE,"운반시간"}</definedName>
    <definedName name="토공." localSheetId="13" hidden="1">{#N/A,#N/A,FALSE,"운반시간"}</definedName>
    <definedName name="토공." localSheetId="20" hidden="1">{#N/A,#N/A,FALSE,"운반시간"}</definedName>
    <definedName name="토공." localSheetId="22" hidden="1">{#N/A,#N/A,FALSE,"운반시간"}</definedName>
    <definedName name="토공." localSheetId="25" hidden="1">{#N/A,#N/A,FALSE,"운반시간"}</definedName>
    <definedName name="토공." localSheetId="19" hidden="1">{#N/A,#N/A,FALSE,"운반시간"}</definedName>
    <definedName name="토공." localSheetId="15" hidden="1">{#N/A,#N/A,FALSE,"운반시간"}</definedName>
    <definedName name="토공." localSheetId="17" hidden="1">{#N/A,#N/A,FALSE,"운반시간"}</definedName>
    <definedName name="토공." localSheetId="16" hidden="1">{#N/A,#N/A,FALSE,"운반시간"}</definedName>
    <definedName name="토공." localSheetId="18" hidden="1">{#N/A,#N/A,FALSE,"운반시간"}</definedName>
    <definedName name="토공." localSheetId="4" hidden="1">{#N/A,#N/A,FALSE,"운반시간"}</definedName>
    <definedName name="토공." hidden="1">{#N/A,#N/A,FALSE,"운반시간"}</definedName>
    <definedName name="토공10">#REF!</definedName>
    <definedName name="토공11" localSheetId="20" hidden="1">{#N/A,#N/A,FALSE,"포장2"}</definedName>
    <definedName name="토공11" localSheetId="4" hidden="1">{#N/A,#N/A,FALSE,"포장2"}</definedName>
    <definedName name="토공11" hidden="1">{#N/A,#N/A,FALSE,"포장2"}</definedName>
    <definedName name="토공2" localSheetId="12">#REF!</definedName>
    <definedName name="토공2" localSheetId="14">#REF!</definedName>
    <definedName name="토공2" localSheetId="13">#REF!</definedName>
    <definedName name="토공2" localSheetId="19">#REF!</definedName>
    <definedName name="토공2">'[83]1'!$A$1:$O$51</definedName>
    <definedName name="토공9" localSheetId="12">#REF!</definedName>
    <definedName name="토공9" localSheetId="14">#REF!</definedName>
    <definedName name="토공9" localSheetId="13">#REF!</definedName>
    <definedName name="토공9" localSheetId="20">#REF!</definedName>
    <definedName name="토공9" localSheetId="19">#REF!</definedName>
    <definedName name="토공9" localSheetId="15">#REF!</definedName>
    <definedName name="토공9" localSheetId="17">#REF!</definedName>
    <definedName name="토공9" localSheetId="16">#REF!</definedName>
    <definedName name="토공9" localSheetId="18">#REF!</definedName>
    <definedName name="토공9">#REF!</definedName>
    <definedName name="토공계획" localSheetId="12">#REF!</definedName>
    <definedName name="토공계획" localSheetId="14">#REF!</definedName>
    <definedName name="토공계획" localSheetId="13">#REF!</definedName>
    <definedName name="토공계획" localSheetId="20">#REF!</definedName>
    <definedName name="토공계획" localSheetId="15">#REF!</definedName>
    <definedName name="토공계획" localSheetId="17">#REF!</definedName>
    <definedName name="토공계획" localSheetId="16">#REF!</definedName>
    <definedName name="토공계획" localSheetId="18">#REF!</definedName>
    <definedName name="토공계획">#REF!</definedName>
    <definedName name="토공량계산서57" localSheetId="20" hidden="1">{#N/A,#N/A,FALSE,"현장 NCR 분석";#N/A,#N/A,FALSE,"현장품질감사";#N/A,#N/A,FALSE,"현장품질감사"}</definedName>
    <definedName name="토공량계산서57" localSheetId="4" hidden="1">{#N/A,#N/A,FALSE,"현장 NCR 분석";#N/A,#N/A,FALSE,"현장품질감사";#N/A,#N/A,FALSE,"현장품질감사"}</definedName>
    <definedName name="토공량계산서57" hidden="1">{#N/A,#N/A,FALSE,"현장 NCR 분석";#N/A,#N/A,FALSE,"현장품질감사";#N/A,#N/A,FALSE,"현장품질감사"}</definedName>
    <definedName name="토공유동" localSheetId="12">#REF!</definedName>
    <definedName name="토공유동" localSheetId="14">#REF!</definedName>
    <definedName name="토공유동" localSheetId="13">#REF!</definedName>
    <definedName name="토공유동" localSheetId="20">#REF!</definedName>
    <definedName name="토공유동" localSheetId="19">#REF!</definedName>
    <definedName name="토공유동" localSheetId="15">#REF!</definedName>
    <definedName name="토공유동" localSheetId="17">#REF!</definedName>
    <definedName name="토공유동" localSheetId="16">#REF!</definedName>
    <definedName name="토공유동" localSheetId="18">#REF!</definedName>
    <definedName name="토공유동">#REF!</definedName>
    <definedName name="토공집계" localSheetId="12">#REF!</definedName>
    <definedName name="토공집계" localSheetId="14">#REF!</definedName>
    <definedName name="토공집계" localSheetId="13">#REF!</definedName>
    <definedName name="토공집계" localSheetId="19">#REF!</definedName>
    <definedName name="토공집계" localSheetId="15">#REF!</definedName>
    <definedName name="토공집계" localSheetId="17">#REF!</definedName>
    <definedName name="토공집계" localSheetId="16">#REF!</definedName>
    <definedName name="토공집계" localSheetId="18">#REF!</definedName>
    <definedName name="토공집계">#REF!</definedName>
    <definedName name="토량계산" localSheetId="12" hidden="1">{#N/A,#N/A,FALSE,"포장단가"}</definedName>
    <definedName name="토량계산" localSheetId="14" hidden="1">{#N/A,#N/A,FALSE,"포장단가"}</definedName>
    <definedName name="토량계산" localSheetId="13" hidden="1">{#N/A,#N/A,FALSE,"포장단가"}</definedName>
    <definedName name="토량계산" localSheetId="20" hidden="1">{#N/A,#N/A,FALSE,"포장단가"}</definedName>
    <definedName name="토량계산" localSheetId="22" hidden="1">{#N/A,#N/A,FALSE,"포장단가"}</definedName>
    <definedName name="토량계산" localSheetId="25" hidden="1">{#N/A,#N/A,FALSE,"포장단가"}</definedName>
    <definedName name="토량계산" localSheetId="19" hidden="1">{#N/A,#N/A,FALSE,"포장단가"}</definedName>
    <definedName name="토량계산" localSheetId="15" hidden="1">{#N/A,#N/A,FALSE,"포장단가"}</definedName>
    <definedName name="토량계산" localSheetId="17" hidden="1">{#N/A,#N/A,FALSE,"포장단가"}</definedName>
    <definedName name="토량계산" localSheetId="16" hidden="1">{#N/A,#N/A,FALSE,"포장단가"}</definedName>
    <definedName name="토량계산" localSheetId="18" hidden="1">{#N/A,#N/A,FALSE,"포장단가"}</definedName>
    <definedName name="토량계산" localSheetId="4" hidden="1">{#N/A,#N/A,FALSE,"포장단가"}</definedName>
    <definedName name="토량계산" hidden="1">{#N/A,#N/A,FALSE,"포장단가"}</definedName>
    <definedName name="토량환산계수">#REF!</definedName>
    <definedName name="토목경비"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경비산출"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토목공사" localSheetId="20" hidden="1">{#N/A,#N/A,FALSE,"이태원철근"}</definedName>
    <definedName name="토목공사" localSheetId="4" hidden="1">{#N/A,#N/A,FALSE,"이태원철근"}</definedName>
    <definedName name="토목공사" hidden="1">{#N/A,#N/A,FALSE,"이태원철근"}</definedName>
    <definedName name="토목공사강릉" hidden="1">#REF!</definedName>
    <definedName name="토목내역" localSheetId="12" hidden="1">{"SJ - 기본 보기",#N/A,FALSE,"공사별 외주견적"}</definedName>
    <definedName name="토목내역" localSheetId="14" hidden="1">{"SJ - 기본 보기",#N/A,FALSE,"공사별 외주견적"}</definedName>
    <definedName name="토목내역" localSheetId="13" hidden="1">{"SJ - 기본 보기",#N/A,FALSE,"공사별 외주견적"}</definedName>
    <definedName name="토목내역" localSheetId="20" hidden="1">{"SJ - 기본 보기",#N/A,FALSE,"공사별 외주견적"}</definedName>
    <definedName name="토목내역" localSheetId="22" hidden="1">{"SJ - 기본 보기",#N/A,FALSE,"공사별 외주견적"}</definedName>
    <definedName name="토목내역" localSheetId="25" hidden="1">{"SJ - 기본 보기",#N/A,FALSE,"공사별 외주견적"}</definedName>
    <definedName name="토목내역" localSheetId="19" hidden="1">{"SJ - 기본 보기",#N/A,FALSE,"공사별 외주견적"}</definedName>
    <definedName name="토목내역" localSheetId="15" hidden="1">{"SJ - 기본 보기",#N/A,FALSE,"공사별 외주견적"}</definedName>
    <definedName name="토목내역" localSheetId="17" hidden="1">{"SJ - 기본 보기",#N/A,FALSE,"공사별 외주견적"}</definedName>
    <definedName name="토목내역" localSheetId="16" hidden="1">{"SJ - 기본 보기",#N/A,FALSE,"공사별 외주견적"}</definedName>
    <definedName name="토목내역" localSheetId="18" hidden="1">{"SJ - 기본 보기",#N/A,FALSE,"공사별 외주견적"}</definedName>
    <definedName name="토목내역" localSheetId="4" hidden="1">{"SJ - 기본 보기",#N/A,FALSE,"공사별 외주견적"}</definedName>
    <definedName name="토목내역" hidden="1">{"SJ - 기본 보기",#N/A,FALSE,"공사별 외주견적"}</definedName>
    <definedName name="토목단가" localSheetId="20" hidden="1">{#N/A,#N/A,FALSE,"이태원철근"}</definedName>
    <definedName name="토목단가" localSheetId="4" hidden="1">{#N/A,#N/A,FALSE,"이태원철근"}</definedName>
    <definedName name="토목단가" hidden="1">{#N/A,#N/A,FALSE,"이태원철근"}</definedName>
    <definedName name="토목변경요약" hidden="1">#REF!</definedName>
    <definedName name="토목부대1" localSheetId="12">#REF!</definedName>
    <definedName name="토목부대1" localSheetId="14">#REF!</definedName>
    <definedName name="토목부대1" localSheetId="13">#REF!</definedName>
    <definedName name="토목부대1" localSheetId="19">#REF!</definedName>
    <definedName name="토목부대1" localSheetId="15">#REF!</definedName>
    <definedName name="토목부대1" localSheetId="17">#REF!</definedName>
    <definedName name="토목부대1" localSheetId="16">#REF!</definedName>
    <definedName name="토목부대1" localSheetId="18">#REF!</definedName>
    <definedName name="토목부대1">#REF!</definedName>
    <definedName name="토목설계" localSheetId="20" hidden="1">{#N/A,#N/A,FALSE,"골재소요량";#N/A,#N/A,FALSE,"골재소요량"}</definedName>
    <definedName name="토목설계" localSheetId="15" hidden="1">{#N/A,#N/A,FALSE,"골재소요량";#N/A,#N/A,FALSE,"골재소요량"}</definedName>
    <definedName name="토목설계" localSheetId="17" hidden="1">{#N/A,#N/A,FALSE,"골재소요량";#N/A,#N/A,FALSE,"골재소요량"}</definedName>
    <definedName name="토목설계" localSheetId="16" hidden="1">{#N/A,#N/A,FALSE,"골재소요량";#N/A,#N/A,FALSE,"골재소요량"}</definedName>
    <definedName name="토목설계" localSheetId="18" hidden="1">{#N/A,#N/A,FALSE,"골재소요량";#N/A,#N/A,FALSE,"골재소요량"}</definedName>
    <definedName name="토목설계" localSheetId="4" hidden="1">{#N/A,#N/A,FALSE,"골재소요량";#N/A,#N/A,FALSE,"골재소요량"}</definedName>
    <definedName name="토목설계" hidden="1">{#N/A,#N/A,FALSE,"골재소요량";#N/A,#N/A,FALSE,"골재소요량"}</definedName>
    <definedName name="토목실견적" localSheetId="20" hidden="1">{#N/A,#N/A,FALSE,"이태원철근"}</definedName>
    <definedName name="토목실견적" localSheetId="4" hidden="1">{#N/A,#N/A,FALSE,"이태원철근"}</definedName>
    <definedName name="토목실견적" hidden="1">{#N/A,#N/A,FALSE,"이태원철근"}</definedName>
    <definedName name="토목예산서" localSheetId="20" hidden="1">{#N/A,#N/A,FALSE,"현장 NCR 분석";#N/A,#N/A,FALSE,"현장품질감사";#N/A,#N/A,FALSE,"현장품질감사"}</definedName>
    <definedName name="토목예산서" localSheetId="4" hidden="1">{#N/A,#N/A,FALSE,"현장 NCR 분석";#N/A,#N/A,FALSE,"현장품질감사";#N/A,#N/A,FALSE,"현장품질감사"}</definedName>
    <definedName name="토목예산서" hidden="1">{#N/A,#N/A,FALSE,"현장 NCR 분석";#N/A,#N/A,FALSE,"현장품질감사";#N/A,#N/A,FALSE,"현장품질감사"}</definedName>
    <definedName name="토사구배" localSheetId="12">#REF!</definedName>
    <definedName name="토사구배" localSheetId="14">#REF!</definedName>
    <definedName name="토사구배" localSheetId="13">#REF!</definedName>
    <definedName name="토사구배" localSheetId="19">#REF!</definedName>
    <definedName name="토사구배" localSheetId="15">#REF!</definedName>
    <definedName name="토사구배" localSheetId="17">#REF!</definedName>
    <definedName name="토사구배" localSheetId="16">#REF!</definedName>
    <definedName name="토사구배" localSheetId="18">#REF!</definedName>
    <definedName name="토사구배">#REF!</definedName>
    <definedName name="토압계수" localSheetId="12">#REF!</definedName>
    <definedName name="토압계수" localSheetId="14">#REF!</definedName>
    <definedName name="토압계수" localSheetId="13">#REF!</definedName>
    <definedName name="토압계수" localSheetId="19">#REF!</definedName>
    <definedName name="토압계수" localSheetId="15">#REF!</definedName>
    <definedName name="토압계수" localSheetId="17">#REF!</definedName>
    <definedName name="토압계수" localSheetId="16">#REF!</definedName>
    <definedName name="토압계수" localSheetId="18">#REF!</definedName>
    <definedName name="토압계수">#REF!</definedName>
    <definedName name="토적" localSheetId="12">#REF!</definedName>
    <definedName name="토적" localSheetId="14">#REF!</definedName>
    <definedName name="토적" localSheetId="13">#REF!</definedName>
    <definedName name="토적" localSheetId="19">#REF!</definedName>
    <definedName name="토적">#REF!</definedName>
    <definedName name="토적계산서" localSheetId="12" hidden="1">#REF!</definedName>
    <definedName name="토적계산서" localSheetId="14" hidden="1">#REF!</definedName>
    <definedName name="토적계산서" localSheetId="13" hidden="1">#REF!</definedName>
    <definedName name="토적계산서" localSheetId="19" hidden="1">#REF!</definedName>
    <definedName name="토적계산서" hidden="1">'[84]#REF'!$A$1:$P$2004</definedName>
    <definedName name="토적표" localSheetId="20" hidden="1">#REF!</definedName>
    <definedName name="토적표" localSheetId="22" hidden="1">#REF!</definedName>
    <definedName name="토적표" localSheetId="25" hidden="1">#REF!</definedName>
    <definedName name="토적표" localSheetId="10" hidden="1">#REF!</definedName>
    <definedName name="토적표" localSheetId="8" hidden="1">#REF!</definedName>
    <definedName name="토적표" localSheetId="4" hidden="1">#REF!</definedName>
    <definedName name="토적표" hidden="1">#REF!</definedName>
    <definedName name="토적표1" localSheetId="20" hidden="1">#REF!</definedName>
    <definedName name="토적표1" localSheetId="22" hidden="1">#REF!</definedName>
    <definedName name="토적표1" localSheetId="25" hidden="1">#REF!</definedName>
    <definedName name="토적표1" localSheetId="10" hidden="1">#REF!</definedName>
    <definedName name="토적표1" localSheetId="8" hidden="1">#REF!</definedName>
    <definedName name="토적표1" localSheetId="4" hidden="1">#REF!</definedName>
    <definedName name="토적표1" hidden="1">#REF!</definedName>
    <definedName name="토집" localSheetId="12">#REF!</definedName>
    <definedName name="토집" localSheetId="14">#REF!</definedName>
    <definedName name="토집" localSheetId="13">#REF!</definedName>
    <definedName name="토집">#REF!</definedName>
    <definedName name="토취장복구경비">#REF!</definedName>
    <definedName name="토취장복구노무비">#REF!</definedName>
    <definedName name="토취장복구재료비">#REF!</definedName>
    <definedName name="통나무">#REF!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982">#REF!</definedName>
    <definedName name="통신관련기능사_통신기능사991">#REF!</definedName>
    <definedName name="통신관련기능사_통신기능사992">#REF!</definedName>
    <definedName name="통신관련기사_통신기사1급001">#REF!</definedName>
    <definedName name="통신관련기사_통신기사1급002">#REF!</definedName>
    <definedName name="통신관련기사_통신기사1급011">#REF!</definedName>
    <definedName name="통신관련기사_통신기사1급982">#REF!</definedName>
    <definedName name="통신관련기사_통신기사1급991">#REF!</definedName>
    <definedName name="통신관련기사_통신기사1급992">#REF!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982">#REF!</definedName>
    <definedName name="통신관련산업기사_통신기사2급991">#REF!</definedName>
    <definedName name="통신관련산업기사_통신기사2급992">#REF!</definedName>
    <definedName name="통신내선공001">#REF!</definedName>
    <definedName name="통신내선공002">#REF!</definedName>
    <definedName name="통신내선공011">#REF!</definedName>
    <definedName name="통신내선공982">#REF!</definedName>
    <definedName name="통신내선공991">#REF!</definedName>
    <definedName name="통신내선공992">#REF!</definedName>
    <definedName name="통신설비공001">#REF!</definedName>
    <definedName name="통신설비공002">#REF!</definedName>
    <definedName name="통신설비공011">#REF!</definedName>
    <definedName name="통신설비공982">#REF!</definedName>
    <definedName name="통신설비공991">#REF!</definedName>
    <definedName name="통신설비공992">#REF!</definedName>
    <definedName name="통신외선공001">#REF!</definedName>
    <definedName name="통신외선공002">#REF!</definedName>
    <definedName name="통신외선공011">#REF!</definedName>
    <definedName name="통신외선공982">#REF!</definedName>
    <definedName name="통신외선공991">#REF!</definedName>
    <definedName name="통신외선공992">#REF!</definedName>
    <definedName name="통신케이블공001">#REF!</definedName>
    <definedName name="통신케이블공002">#REF!</definedName>
    <definedName name="통신케이블공011">#REF!</definedName>
    <definedName name="통신케이블공982">#REF!</definedName>
    <definedName name="통신케이블공991">#REF!</definedName>
    <definedName name="통신케이블공992">#REF!</definedName>
    <definedName name="투3" localSheetId="20" hidden="1">{#N/A,#N/A,FALSE,"배수2"}</definedName>
    <definedName name="투3" localSheetId="4" hidden="1">{#N/A,#N/A,FALSE,"배수2"}</definedName>
    <definedName name="투3" hidden="1">{#N/A,#N/A,FALSE,"배수2"}</definedName>
    <definedName name="투찰표" localSheetId="12">#REF!</definedName>
    <definedName name="투찰표" localSheetId="14">#REF!</definedName>
    <definedName name="투찰표" localSheetId="13">#REF!</definedName>
    <definedName name="투찰표" localSheetId="19">#REF!</definedName>
    <definedName name="투찰표" localSheetId="15">#REF!</definedName>
    <definedName name="투찰표" localSheetId="17">#REF!</definedName>
    <definedName name="투찰표" localSheetId="16">#REF!</definedName>
    <definedName name="투찰표" localSheetId="18">#REF!</definedName>
    <definedName name="투찰표">#REF!</definedName>
    <definedName name="트럭트레일러20Ton" localSheetId="12">#REF!</definedName>
    <definedName name="트럭트레일러20Ton" localSheetId="14">#REF!</definedName>
    <definedName name="트럭트레일러20Ton" localSheetId="13">#REF!</definedName>
    <definedName name="트럭트레일러20Ton" localSheetId="19">#REF!</definedName>
    <definedName name="트럭트레일러20Ton" localSheetId="15">#REF!</definedName>
    <definedName name="트럭트레일러20Ton" localSheetId="17">#REF!</definedName>
    <definedName name="트럭트레일러20Ton" localSheetId="16">#REF!</definedName>
    <definedName name="트럭트레일러20Ton" localSheetId="18">#REF!</definedName>
    <definedName name="트럭트레일러20Ton">#REF!</definedName>
    <definedName name="특고압케이블전공001" localSheetId="12">#REF!</definedName>
    <definedName name="특고압케이블전공001" localSheetId="14">#REF!</definedName>
    <definedName name="특고압케이블전공001" localSheetId="13">#REF!</definedName>
    <definedName name="특고압케이블전공001" localSheetId="19">#REF!</definedName>
    <definedName name="특고압케이블전공001" localSheetId="15">#REF!</definedName>
    <definedName name="특고압케이블전공001" localSheetId="17">#REF!</definedName>
    <definedName name="특고압케이블전공001" localSheetId="16">#REF!</definedName>
    <definedName name="특고압케이블전공001" localSheetId="18">#REF!</definedName>
    <definedName name="특고압케이블전공001">#REF!</definedName>
    <definedName name="특고압케이블전공002">#REF!</definedName>
    <definedName name="특고압케이블전공011">#REF!</definedName>
    <definedName name="특고압케이블전공982">#REF!</definedName>
    <definedName name="특고압케이블전공991">#REF!</definedName>
    <definedName name="특고압케이블전공992">#REF!</definedName>
    <definedName name="특급원자력비파괴시험공001">#REF!</definedName>
    <definedName name="특급원자력비파괴시험공002">#REF!</definedName>
    <definedName name="특급원자력비파괴시험공011">#REF!</definedName>
    <definedName name="특급원자력비파괴시험공982">#REF!</definedName>
    <definedName name="특급원자력비파괴시험공991">#REF!</definedName>
    <definedName name="특급원자력비파괴시험공992">#REF!</definedName>
    <definedName name="특기시방서" localSheetId="20" hidden="1">{#N/A,#N/A,FALSE,"단가표지"}</definedName>
    <definedName name="특기시방서" localSheetId="4" hidden="1">{#N/A,#N/A,FALSE,"단가표지"}</definedName>
    <definedName name="특기시방서" hidden="1">{#N/A,#N/A,FALSE,"단가표지"}</definedName>
    <definedName name="특별" localSheetId="12">#REF!</definedName>
    <definedName name="특별" localSheetId="14">#REF!</definedName>
    <definedName name="특별" localSheetId="13">#REF!</definedName>
    <definedName name="특별" localSheetId="19">#REF!</definedName>
    <definedName name="특별" localSheetId="15">#REF!</definedName>
    <definedName name="특별" localSheetId="17">#REF!</definedName>
    <definedName name="특별" localSheetId="16">#REF!</definedName>
    <definedName name="특별" localSheetId="18">#REF!</definedName>
    <definedName name="특별">#REF!</definedName>
    <definedName name="특별인부" localSheetId="12">#REF!</definedName>
    <definedName name="특별인부" localSheetId="14">#REF!</definedName>
    <definedName name="특별인부" localSheetId="13">#REF!</definedName>
    <definedName name="특별인부" localSheetId="19">#REF!</definedName>
    <definedName name="특별인부" localSheetId="15">#REF!</definedName>
    <definedName name="특별인부" localSheetId="17">#REF!</definedName>
    <definedName name="특별인부" localSheetId="16">#REF!</definedName>
    <definedName name="특별인부" localSheetId="18">#REF!</definedName>
    <definedName name="특별인부">#REF!</definedName>
    <definedName name="특별인부001" localSheetId="12">#REF!</definedName>
    <definedName name="특별인부001" localSheetId="14">#REF!</definedName>
    <definedName name="특별인부001" localSheetId="13">#REF!</definedName>
    <definedName name="특별인부001" localSheetId="19">#REF!</definedName>
    <definedName name="특별인부001" localSheetId="15">#REF!</definedName>
    <definedName name="특별인부001" localSheetId="17">#REF!</definedName>
    <definedName name="특별인부001" localSheetId="16">#REF!</definedName>
    <definedName name="특별인부001" localSheetId="18">#REF!</definedName>
    <definedName name="특별인부001">#REF!</definedName>
    <definedName name="특별인부002">#REF!</definedName>
    <definedName name="특별인부011">#REF!</definedName>
    <definedName name="특별인부982">#REF!</definedName>
    <definedName name="특별인부991">#REF!</definedName>
    <definedName name="특별인부992">#REF!</definedName>
    <definedName name="특수별표" hidden="1">#REF!</definedName>
    <definedName name="특수비계공001">#REF!</definedName>
    <definedName name="특수비계공002">#REF!</definedName>
    <definedName name="특수비계공011">#REF!</definedName>
    <definedName name="특수비계공982">#REF!</definedName>
    <definedName name="특수비계공991">#REF!</definedName>
    <definedName name="특수비계공992">#REF!</definedName>
    <definedName name="특수화공001">#REF!</definedName>
    <definedName name="특수화공002">#REF!</definedName>
    <definedName name="특수화공011">#REF!</definedName>
    <definedName name="특수화공982">#REF!</definedName>
    <definedName name="특수화공991">#REF!</definedName>
    <definedName name="특수화공992">#REF!</definedName>
    <definedName name="특인" localSheetId="12">#REF!</definedName>
    <definedName name="특인" localSheetId="14">#REF!</definedName>
    <definedName name="특인" localSheetId="13">#REF!</definedName>
    <definedName name="특인" localSheetId="19">#REF!</definedName>
    <definedName name="특인">[38]관급자재대!#REF!</definedName>
    <definedName name="ㅍ" localSheetId="12" hidden="1">{#N/A,#N/A,FALSE,"혼합골재"}</definedName>
    <definedName name="ㅍ" localSheetId="14" hidden="1">{#N/A,#N/A,FALSE,"혼합골재"}</definedName>
    <definedName name="ㅍ" localSheetId="13" hidden="1">{#N/A,#N/A,FALSE,"혼합골재"}</definedName>
    <definedName name="ㅍ" localSheetId="20" hidden="1">{#N/A,#N/A,FALSE,"혼합골재"}</definedName>
    <definedName name="ㅍ" localSheetId="22" hidden="1">{#N/A,#N/A,FALSE,"혼합골재"}</definedName>
    <definedName name="ㅍ" localSheetId="25" hidden="1">{#N/A,#N/A,FALSE,"혼합골재"}</definedName>
    <definedName name="ㅍ" localSheetId="19" hidden="1">{#N/A,#N/A,FALSE,"혼합골재"}</definedName>
    <definedName name="ㅍ" localSheetId="15" hidden="1">{#N/A,#N/A,FALSE,"혼합골재"}</definedName>
    <definedName name="ㅍ" localSheetId="17" hidden="1">{#N/A,#N/A,FALSE,"혼합골재"}</definedName>
    <definedName name="ㅍ" localSheetId="16" hidden="1">{#N/A,#N/A,FALSE,"혼합골재"}</definedName>
    <definedName name="ㅍ" localSheetId="18" hidden="1">{#N/A,#N/A,FALSE,"혼합골재"}</definedName>
    <definedName name="ㅍ" localSheetId="4" hidden="1">{#N/A,#N/A,FALSE,"혼합골재"}</definedName>
    <definedName name="ㅍ" hidden="1">{#N/A,#N/A,FALSE,"혼합골재"}</definedName>
    <definedName name="ㅍ49">#REF!</definedName>
    <definedName name="ㅍㄴㅇㄹ" hidden="1">#REF!</definedName>
    <definedName name="ㅍㄹ" localSheetId="12">BlankMacro1</definedName>
    <definedName name="ㅍㄹ" localSheetId="14">BlankMacro1</definedName>
    <definedName name="ㅍㄹ" localSheetId="13">BlankMacro1</definedName>
    <definedName name="ㅍㄹ" localSheetId="20">BlankMacro1</definedName>
    <definedName name="ㅍㄹ" localSheetId="19">BlankMacro1</definedName>
    <definedName name="ㅍㄹ" localSheetId="15">BlankMacro1</definedName>
    <definedName name="ㅍㄹ" localSheetId="17">BlankMacro1</definedName>
    <definedName name="ㅍㄹ" localSheetId="16">BlankMacro1</definedName>
    <definedName name="ㅍㄹ" localSheetId="18">BlankMacro1</definedName>
    <definedName name="ㅍㄹ" localSheetId="4">BlankMacro1</definedName>
    <definedName name="ㅍㄹ">BlankMacro1</definedName>
    <definedName name="ㅍㅇㄴ" hidden="1">'[14]98수문일위'!$A$1:$P$2004</definedName>
    <definedName name="ㅍㅋㅌㅊㅍㅇㄷ" hidden="1">'[14]98수문일위'!$A$1:$P$2004</definedName>
    <definedName name="ㅍㅍ" localSheetId="12">#REF!</definedName>
    <definedName name="ㅍㅍ" localSheetId="14">#REF!</definedName>
    <definedName name="ㅍㅍ" localSheetId="13">#REF!</definedName>
    <definedName name="ㅍㅍ" localSheetId="20" hidden="1">{#N/A,#N/A,TRUE,"토적및재료집계";#N/A,#N/A,TRUE,"토적및재료집계";#N/A,#N/A,TRUE,"단위량"}</definedName>
    <definedName name="ㅍㅍ" localSheetId="19">#REF!</definedName>
    <definedName name="ㅍㅍ" localSheetId="15" hidden="1">{#N/A,#N/A,TRUE,"토적및재료집계";#N/A,#N/A,TRUE,"토적및재료집계";#N/A,#N/A,TRUE,"단위량"}</definedName>
    <definedName name="ㅍㅍ" localSheetId="17" hidden="1">{#N/A,#N/A,TRUE,"토적및재료집계";#N/A,#N/A,TRUE,"토적및재료집계";#N/A,#N/A,TRUE,"단위량"}</definedName>
    <definedName name="ㅍㅍ" localSheetId="16" hidden="1">{#N/A,#N/A,TRUE,"토적및재료집계";#N/A,#N/A,TRUE,"토적및재료집계";#N/A,#N/A,TRUE,"단위량"}</definedName>
    <definedName name="ㅍㅍ" localSheetId="18" hidden="1">{#N/A,#N/A,TRUE,"토적및재료집계";#N/A,#N/A,TRUE,"토적및재료집계";#N/A,#N/A,TRUE,"단위량"}</definedName>
    <definedName name="ㅍㅍ" localSheetId="4" hidden="1">{#N/A,#N/A,TRUE,"토적및재료집계";#N/A,#N/A,TRUE,"토적및재료집계";#N/A,#N/A,TRUE,"단위량"}</definedName>
    <definedName name="ㅍㅍ" hidden="1">{#N/A,#N/A,TRUE,"토적및재료집계";#N/A,#N/A,TRUE,"토적및재료집계";#N/A,#N/A,TRUE,"단위량"}</definedName>
    <definedName name="ㅍㅍㅍ" localSheetId="20" hidden="1">{"'중기작업1'!$A$1:$V$18"}</definedName>
    <definedName name="ㅍㅍㅍ" localSheetId="4" hidden="1">{"'중기작업1'!$A$1:$V$18"}</definedName>
    <definedName name="ㅍㅍㅍ" hidden="1">{"'중기작업1'!$A$1:$V$18"}</definedName>
    <definedName name="ㅍㅍㅍㅍㅍ" localSheetId="12" hidden="1">{#N/A,#N/A,FALSE,"표지목차"}</definedName>
    <definedName name="ㅍㅍㅍㅍㅍ" localSheetId="14" hidden="1">{#N/A,#N/A,FALSE,"표지목차"}</definedName>
    <definedName name="ㅍㅍㅍㅍㅍ" localSheetId="13" hidden="1">{#N/A,#N/A,FALSE,"표지목차"}</definedName>
    <definedName name="ㅍㅍㅍㅍㅍ" localSheetId="20" hidden="1">{#N/A,#N/A,FALSE,"표지목차"}</definedName>
    <definedName name="ㅍㅍㅍㅍㅍ" localSheetId="22" hidden="1">{#N/A,#N/A,FALSE,"표지목차"}</definedName>
    <definedName name="ㅍㅍㅍㅍㅍ" localSheetId="25" hidden="1">{#N/A,#N/A,FALSE,"표지목차"}</definedName>
    <definedName name="ㅍㅍㅍㅍㅍ" localSheetId="19" hidden="1">{#N/A,#N/A,FALSE,"표지목차"}</definedName>
    <definedName name="ㅍㅍㅍㅍㅍ" localSheetId="15" hidden="1">{#N/A,#N/A,FALSE,"표지목차"}</definedName>
    <definedName name="ㅍㅍㅍㅍㅍ" localSheetId="17" hidden="1">{#N/A,#N/A,FALSE,"표지목차"}</definedName>
    <definedName name="ㅍㅍㅍㅍㅍ" localSheetId="16" hidden="1">{#N/A,#N/A,FALSE,"표지목차"}</definedName>
    <definedName name="ㅍㅍㅍㅍㅍ" localSheetId="18" hidden="1">{#N/A,#N/A,FALSE,"표지목차"}</definedName>
    <definedName name="ㅍㅍㅍㅍㅍ" localSheetId="4" hidden="1">{#N/A,#N/A,FALSE,"표지목차"}</definedName>
    <definedName name="ㅍㅍㅍㅍㅍ" hidden="1">{#N/A,#N/A,FALSE,"표지목차"}</definedName>
    <definedName name="파고라기초" localSheetId="12" hidden="1">{"SJ - 기본 보기",#N/A,FALSE,"공사별 외주견적"}</definedName>
    <definedName name="파고라기초" localSheetId="14" hidden="1">{"SJ - 기본 보기",#N/A,FALSE,"공사별 외주견적"}</definedName>
    <definedName name="파고라기초" localSheetId="13" hidden="1">{"SJ - 기본 보기",#N/A,FALSE,"공사별 외주견적"}</definedName>
    <definedName name="파고라기초" localSheetId="20" hidden="1">{"SJ - 기본 보기",#N/A,FALSE,"공사별 외주견적"}</definedName>
    <definedName name="파고라기초" localSheetId="22" hidden="1">{"SJ - 기본 보기",#N/A,FALSE,"공사별 외주견적"}</definedName>
    <definedName name="파고라기초" localSheetId="25" hidden="1">{"SJ - 기본 보기",#N/A,FALSE,"공사별 외주견적"}</definedName>
    <definedName name="파고라기초" localSheetId="19" hidden="1">{"SJ - 기본 보기",#N/A,FALSE,"공사별 외주견적"}</definedName>
    <definedName name="파고라기초" localSheetId="15" hidden="1">{"SJ - 기본 보기",#N/A,FALSE,"공사별 외주견적"}</definedName>
    <definedName name="파고라기초" localSheetId="17" hidden="1">{"SJ - 기본 보기",#N/A,FALSE,"공사별 외주견적"}</definedName>
    <definedName name="파고라기초" localSheetId="16" hidden="1">{"SJ - 기본 보기",#N/A,FALSE,"공사별 외주견적"}</definedName>
    <definedName name="파고라기초" localSheetId="18" hidden="1">{"SJ - 기본 보기",#N/A,FALSE,"공사별 외주견적"}</definedName>
    <definedName name="파고라기초" localSheetId="4" hidden="1">{"SJ - 기본 보기",#N/A,FALSE,"공사별 외주견적"}</definedName>
    <definedName name="파고라기초" hidden="1">{"SJ - 기본 보기",#N/A,FALSE,"공사별 외주견적"}</definedName>
    <definedName name="파고라기초1" localSheetId="12" hidden="1">{"SJ - 기본 보기",#N/A,FALSE,"공사별 외주견적"}</definedName>
    <definedName name="파고라기초1" localSheetId="14" hidden="1">{"SJ - 기본 보기",#N/A,FALSE,"공사별 외주견적"}</definedName>
    <definedName name="파고라기초1" localSheetId="13" hidden="1">{"SJ - 기본 보기",#N/A,FALSE,"공사별 외주견적"}</definedName>
    <definedName name="파고라기초1" localSheetId="20" hidden="1">{"SJ - 기본 보기",#N/A,FALSE,"공사별 외주견적"}</definedName>
    <definedName name="파고라기초1" localSheetId="22" hidden="1">{"SJ - 기본 보기",#N/A,FALSE,"공사별 외주견적"}</definedName>
    <definedName name="파고라기초1" localSheetId="25" hidden="1">{"SJ - 기본 보기",#N/A,FALSE,"공사별 외주견적"}</definedName>
    <definedName name="파고라기초1" localSheetId="19" hidden="1">{"SJ - 기본 보기",#N/A,FALSE,"공사별 외주견적"}</definedName>
    <definedName name="파고라기초1" localSheetId="15" hidden="1">{"SJ - 기본 보기",#N/A,FALSE,"공사별 외주견적"}</definedName>
    <definedName name="파고라기초1" localSheetId="17" hidden="1">{"SJ - 기본 보기",#N/A,FALSE,"공사별 외주견적"}</definedName>
    <definedName name="파고라기초1" localSheetId="16" hidden="1">{"SJ - 기본 보기",#N/A,FALSE,"공사별 외주견적"}</definedName>
    <definedName name="파고라기초1" localSheetId="18" hidden="1">{"SJ - 기본 보기",#N/A,FALSE,"공사별 외주견적"}</definedName>
    <definedName name="파고라기초1" localSheetId="4" hidden="1">{"SJ - 기본 보기",#N/A,FALSE,"공사별 외주견적"}</definedName>
    <definedName name="파고라기초1" hidden="1">{"SJ - 기본 보기",#N/A,FALSE,"공사별 외주견적"}</definedName>
    <definedName name="파군재교" localSheetId="20" hidden="1">{#N/A,#N/A,FALSE,"단면 제원"}</definedName>
    <definedName name="파군재교" localSheetId="15" hidden="1">{#N/A,#N/A,FALSE,"단면 제원"}</definedName>
    <definedName name="파군재교" localSheetId="17" hidden="1">{#N/A,#N/A,FALSE,"단면 제원"}</definedName>
    <definedName name="파군재교" localSheetId="16" hidden="1">{#N/A,#N/A,FALSE,"단면 제원"}</definedName>
    <definedName name="파군재교" localSheetId="18" hidden="1">{#N/A,#N/A,FALSE,"단면 제원"}</definedName>
    <definedName name="파군재교" localSheetId="4" hidden="1">{#N/A,#N/A,FALSE,"단면 제원"}</definedName>
    <definedName name="파군재교" hidden="1">{#N/A,#N/A,FALSE,"단면 제원"}</definedName>
    <definedName name="파쇄암0.3">#REF!</definedName>
    <definedName name="파쇄암0.5">#REF!</definedName>
    <definedName name="파일" localSheetId="20" hidden="1">#REF!</definedName>
    <definedName name="파일" localSheetId="22" hidden="1">#REF!</definedName>
    <definedName name="파일" localSheetId="25" hidden="1">#REF!</definedName>
    <definedName name="파일" localSheetId="10" hidden="1">#REF!</definedName>
    <definedName name="파일" localSheetId="8" hidden="1">#REF!</definedName>
    <definedName name="파일" localSheetId="4" hidden="1">#REF!</definedName>
    <definedName name="파일" hidden="1">#REF!</definedName>
    <definedName name="파일산출3" hidden="1">#REF!</definedName>
    <definedName name="파형강관1000">#REF!</definedName>
    <definedName name="파형강관600">#REF!</definedName>
    <definedName name="파형강관700">#REF!</definedName>
    <definedName name="파형강관800">#REF!</definedName>
    <definedName name="파형강관900">#REF!</definedName>
    <definedName name="파ㅣㅎㄹㅇ" localSheetId="20" hidden="1">{#N/A,#N/A,FALSE,"배수1"}</definedName>
    <definedName name="파ㅣㅎㄹㅇ" localSheetId="4" hidden="1">{#N/A,#N/A,FALSE,"배수1"}</definedName>
    <definedName name="파ㅣㅎㄹㅇ" hidden="1">{#N/A,#N/A,FALSE,"배수1"}</definedName>
    <definedName name="판넬조립공001" localSheetId="12">#REF!</definedName>
    <definedName name="판넬조립공001" localSheetId="14">#REF!</definedName>
    <definedName name="판넬조립공001" localSheetId="13">#REF!</definedName>
    <definedName name="판넬조립공001" localSheetId="19">#REF!</definedName>
    <definedName name="판넬조립공001" localSheetId="15">#REF!</definedName>
    <definedName name="판넬조립공001" localSheetId="17">#REF!</definedName>
    <definedName name="판넬조립공001" localSheetId="16">#REF!</definedName>
    <definedName name="판넬조립공001" localSheetId="18">#REF!</definedName>
    <definedName name="판넬조립공001">#REF!</definedName>
    <definedName name="판넬조립공002" localSheetId="12">#REF!</definedName>
    <definedName name="판넬조립공002" localSheetId="14">#REF!</definedName>
    <definedName name="판넬조립공002" localSheetId="13">#REF!</definedName>
    <definedName name="판넬조립공002" localSheetId="19">#REF!</definedName>
    <definedName name="판넬조립공002" localSheetId="15">#REF!</definedName>
    <definedName name="판넬조립공002" localSheetId="17">#REF!</definedName>
    <definedName name="판넬조립공002" localSheetId="16">#REF!</definedName>
    <definedName name="판넬조립공002" localSheetId="18">#REF!</definedName>
    <definedName name="판넬조립공002">#REF!</definedName>
    <definedName name="판넬조립공011" localSheetId="12">#REF!</definedName>
    <definedName name="판넬조립공011" localSheetId="14">#REF!</definedName>
    <definedName name="판넬조립공011" localSheetId="13">#REF!</definedName>
    <definedName name="판넬조립공011" localSheetId="19">#REF!</definedName>
    <definedName name="판넬조립공011" localSheetId="15">#REF!</definedName>
    <definedName name="판넬조립공011" localSheetId="17">#REF!</definedName>
    <definedName name="판넬조립공011" localSheetId="16">#REF!</definedName>
    <definedName name="판넬조립공011" localSheetId="18">#REF!</definedName>
    <definedName name="판넬조립공011">#REF!</definedName>
    <definedName name="판넬조립공982">#REF!</definedName>
    <definedName name="판넬조립공991">#REF!</definedName>
    <definedName name="판넬조립공992">#REF!</definedName>
    <definedName name="판재">#REF!</definedName>
    <definedName name="팔" localSheetId="20" hidden="1">#REF!</definedName>
    <definedName name="팔" localSheetId="22" hidden="1">#REF!</definedName>
    <definedName name="팔" localSheetId="10" hidden="1">#REF!</definedName>
    <definedName name="팔" localSheetId="8" hidden="1">#REF!</definedName>
    <definedName name="팔" localSheetId="4" hidden="1">#REF!</definedName>
    <definedName name="팔" hidden="1">#REF!</definedName>
    <definedName name="팥배나무H3.0">#REF!</definedName>
    <definedName name="팽나무H4.0">#REF!</definedName>
    <definedName name="퍼티">#REF!</definedName>
    <definedName name="펌프구경">#REF!</definedName>
    <definedName name="페기갑지" hidden="1">#REF!</definedName>
    <definedName name="편입면적" localSheetId="20" hidden="1">{#N/A,#N/A,FALSE,"현장 NCR 분석";#N/A,#N/A,FALSE,"현장품질감사";#N/A,#N/A,FALSE,"현장품질감사"}</definedName>
    <definedName name="편입면적" localSheetId="4" hidden="1">{#N/A,#N/A,FALSE,"현장 NCR 분석";#N/A,#N/A,FALSE,"현장품질감사";#N/A,#N/A,FALSE,"현장품질감사"}</definedName>
    <definedName name="편입면적" hidden="1">{#N/A,#N/A,FALSE,"현장 NCR 분석";#N/A,#N/A,FALSE,"현장품질감사";#N/A,#N/A,FALSE,"현장품질감사"}</definedName>
    <definedName name="평k1" localSheetId="12">#REF!</definedName>
    <definedName name="평k1" localSheetId="14">#REF!</definedName>
    <definedName name="평k1" localSheetId="13">#REF!</definedName>
    <definedName name="평k1" localSheetId="19">#REF!</definedName>
    <definedName name="평k1" localSheetId="15">#REF!</definedName>
    <definedName name="평k1" localSheetId="17">#REF!</definedName>
    <definedName name="평k1" localSheetId="16">#REF!</definedName>
    <definedName name="평k1" localSheetId="18">#REF!</definedName>
    <definedName name="평k1">#REF!</definedName>
    <definedName name="평k2" localSheetId="12">#REF!</definedName>
    <definedName name="평k2" localSheetId="14">#REF!</definedName>
    <definedName name="평k2" localSheetId="13">#REF!</definedName>
    <definedName name="평k2" localSheetId="19">#REF!</definedName>
    <definedName name="평k2" localSheetId="15">#REF!</definedName>
    <definedName name="평k2" localSheetId="17">#REF!</definedName>
    <definedName name="평k2" localSheetId="16">#REF!</definedName>
    <definedName name="평k2" localSheetId="18">#REF!</definedName>
    <definedName name="평k2">#REF!</definedName>
    <definedName name="평k4" localSheetId="12">#REF!</definedName>
    <definedName name="평k4" localSheetId="14">#REF!</definedName>
    <definedName name="평k4" localSheetId="13">#REF!</definedName>
    <definedName name="평k4" localSheetId="19">#REF!</definedName>
    <definedName name="평k4" localSheetId="15">#REF!</definedName>
    <definedName name="평k4" localSheetId="17">#REF!</definedName>
    <definedName name="평k4" localSheetId="16">#REF!</definedName>
    <definedName name="평k4" localSheetId="18">#REF!</definedName>
    <definedName name="평k4">#REF!</definedName>
    <definedName name="평VI1">#REF!</definedName>
    <definedName name="평VI2">#REF!</definedName>
    <definedName name="평VI3">#REF!</definedName>
    <definedName name="평VI4">#REF!</definedName>
    <definedName name="평vi5">#REF!</definedName>
    <definedName name="평균연장공주">#REF!</definedName>
    <definedName name="평균연장서천">#REF!</definedName>
    <definedName name="평균터파기산출근거" localSheetId="12">#REF!</definedName>
    <definedName name="평균터파기산출근거" localSheetId="14">#REF!</definedName>
    <definedName name="평균터파기산출근거" localSheetId="13">#REF!</definedName>
    <definedName name="평균터파기산출근거">#REF!</definedName>
    <definedName name="평당견적" hidden="1">#REF!</definedName>
    <definedName name="평떼">#REF!</definedName>
    <definedName name="평면선형">#REF!</definedName>
    <definedName name="평베타">#REF!</definedName>
    <definedName name="평힌k1">#REF!</definedName>
    <definedName name="평힌k2">#REF!</definedName>
    <definedName name="평힌k4">#REF!</definedName>
    <definedName name="평힌VI1">#REF!</definedName>
    <definedName name="평힌VI2">#REF!</definedName>
    <definedName name="평힌VI3">#REF!</definedName>
    <definedName name="평힌VI4">#REF!</definedName>
    <definedName name="평힌vi5">#REF!</definedName>
    <definedName name="폐기" hidden="1">#REF!</definedName>
    <definedName name="폐기물1" localSheetId="20" hidden="1">{"'중기작업1'!$A$1:$V$18"}</definedName>
    <definedName name="폐기물1" localSheetId="4" hidden="1">{"'중기작업1'!$A$1:$V$18"}</definedName>
    <definedName name="폐기물1" hidden="1">{"'중기작업1'!$A$1:$V$18"}</definedName>
    <definedName name="폐기물수량산출서" hidden="1">#REF!</definedName>
    <definedName name="폐기물처리3">#REF!</definedName>
    <definedName name="포">#REF!</definedName>
    <definedName name="포설공" localSheetId="12">#REF!</definedName>
    <definedName name="포설공" localSheetId="14">#REF!</definedName>
    <definedName name="포설공" localSheetId="13">#REF!</definedName>
    <definedName name="포설공" localSheetId="19">#REF!</definedName>
    <definedName name="포설공">[38]관급자재대!#REF!</definedName>
    <definedName name="포설공001" localSheetId="12">#REF!</definedName>
    <definedName name="포설공001" localSheetId="14">#REF!</definedName>
    <definedName name="포설공001" localSheetId="13">#REF!</definedName>
    <definedName name="포설공001" localSheetId="20">#REF!</definedName>
    <definedName name="포설공001" localSheetId="19">#REF!</definedName>
    <definedName name="포설공001" localSheetId="15">#REF!</definedName>
    <definedName name="포설공001" localSheetId="17">#REF!</definedName>
    <definedName name="포설공001" localSheetId="16">#REF!</definedName>
    <definedName name="포설공001" localSheetId="18">#REF!</definedName>
    <definedName name="포설공001">#REF!</definedName>
    <definedName name="포설공002" localSheetId="20">#REF!</definedName>
    <definedName name="포설공002" localSheetId="15">#REF!</definedName>
    <definedName name="포설공002" localSheetId="17">#REF!</definedName>
    <definedName name="포설공002" localSheetId="16">#REF!</definedName>
    <definedName name="포설공002" localSheetId="18">#REF!</definedName>
    <definedName name="포설공002">#REF!</definedName>
    <definedName name="포설공011" localSheetId="20">#REF!</definedName>
    <definedName name="포설공011" localSheetId="15">#REF!</definedName>
    <definedName name="포설공011" localSheetId="17">#REF!</definedName>
    <definedName name="포설공011" localSheetId="16">#REF!</definedName>
    <definedName name="포설공011" localSheetId="18">#REF!</definedName>
    <definedName name="포설공011">#REF!</definedName>
    <definedName name="포설공982">#REF!</definedName>
    <definedName name="포설공991">#REF!</definedName>
    <definedName name="포설공992">#REF!</definedName>
    <definedName name="포일" localSheetId="12">#REF!</definedName>
    <definedName name="포일" localSheetId="14">#REF!</definedName>
    <definedName name="포일" localSheetId="13">#REF!</definedName>
    <definedName name="포일">#REF!</definedName>
    <definedName name="포장">#REF!</definedName>
    <definedName name="포장1" localSheetId="20" hidden="1">{#N/A,#N/A,FALSE,"포장단가"}</definedName>
    <definedName name="포장1" localSheetId="4" hidden="1">{#N/A,#N/A,FALSE,"포장단가"}</definedName>
    <definedName name="포장1" hidden="1">{#N/A,#N/A,FALSE,"포장단가"}</definedName>
    <definedName name="포장거푸집조서" localSheetId="12" hidden="1">{#N/A,#N/A,FALSE,"포장단가"}</definedName>
    <definedName name="포장거푸집조서" localSheetId="14" hidden="1">{#N/A,#N/A,FALSE,"포장단가"}</definedName>
    <definedName name="포장거푸집조서" localSheetId="13" hidden="1">{#N/A,#N/A,FALSE,"포장단가"}</definedName>
    <definedName name="포장거푸집조서" localSheetId="20" hidden="1">{#N/A,#N/A,FALSE,"포장단가"}</definedName>
    <definedName name="포장거푸집조서" localSheetId="22" hidden="1">{#N/A,#N/A,FALSE,"포장단가"}</definedName>
    <definedName name="포장거푸집조서" localSheetId="25" hidden="1">{#N/A,#N/A,FALSE,"포장단가"}</definedName>
    <definedName name="포장거푸집조서" localSheetId="19" hidden="1">{#N/A,#N/A,FALSE,"포장단가"}</definedName>
    <definedName name="포장거푸집조서" localSheetId="15" hidden="1">{#N/A,#N/A,FALSE,"포장단가"}</definedName>
    <definedName name="포장거푸집조서" localSheetId="17" hidden="1">{#N/A,#N/A,FALSE,"포장단가"}</definedName>
    <definedName name="포장거푸집조서" localSheetId="16" hidden="1">{#N/A,#N/A,FALSE,"포장단가"}</definedName>
    <definedName name="포장거푸집조서" localSheetId="18" hidden="1">{#N/A,#N/A,FALSE,"포장단가"}</definedName>
    <definedName name="포장거푸집조서" localSheetId="4" hidden="1">{#N/A,#N/A,FALSE,"포장단가"}</definedName>
    <definedName name="포장거푸집조서" hidden="1">{#N/A,#N/A,FALSE,"포장단가"}</definedName>
    <definedName name="포장공">#REF!</definedName>
    <definedName name="포장공001">#REF!</definedName>
    <definedName name="포장공002">#REF!</definedName>
    <definedName name="포장공011">#REF!</definedName>
    <definedName name="포장공982">#REF!</definedName>
    <definedName name="포장공991">#REF!</definedName>
    <definedName name="포장공992">#REF!</definedName>
    <definedName name="포장공집계">#REF!</definedName>
    <definedName name="포장공집계표">#REF!</definedName>
    <definedName name="포장깨기" localSheetId="12">#REF!</definedName>
    <definedName name="포장깨기" localSheetId="14">#REF!</definedName>
    <definedName name="포장깨기" localSheetId="13">#REF!</definedName>
    <definedName name="포장깨기">#REF!</definedName>
    <definedName name="포장수량집계표" localSheetId="20" hidden="1">{#N/A,#N/A,FALSE,"포장단가"}</definedName>
    <definedName name="포장수량집계표" localSheetId="4" hidden="1">{#N/A,#N/A,FALSE,"포장단가"}</definedName>
    <definedName name="포장수량집계표" hidden="1">{#N/A,#N/A,FALSE,"포장단가"}</definedName>
    <definedName name="포장증감단위수량" localSheetId="12">#REF!</definedName>
    <definedName name="포장증감단위수량" localSheetId="14">#REF!</definedName>
    <definedName name="포장증감단위수량" localSheetId="13">#REF!</definedName>
    <definedName name="포장증감단위수량" localSheetId="19">#REF!</definedName>
    <definedName name="포장증감단위수량" localSheetId="15">#REF!</definedName>
    <definedName name="포장증감단위수량" localSheetId="17">#REF!</definedName>
    <definedName name="포장증감단위수량" localSheetId="16">#REF!</definedName>
    <definedName name="포장증감단위수량" localSheetId="18">#REF!</definedName>
    <definedName name="포장증감단위수량">#REF!</definedName>
    <definedName name="포장집계" localSheetId="12">#REF!</definedName>
    <definedName name="포장집계" localSheetId="14">#REF!</definedName>
    <definedName name="포장집계" localSheetId="13">#REF!</definedName>
    <definedName name="포장집계" localSheetId="19">#REF!</definedName>
    <definedName name="포장집계" localSheetId="15">#REF!</definedName>
    <definedName name="포장집계" localSheetId="17">#REF!</definedName>
    <definedName name="포장집계" localSheetId="16">#REF!</definedName>
    <definedName name="포장집계" localSheetId="18">#REF!</definedName>
    <definedName name="포장집계">#REF!</definedName>
    <definedName name="포장총" localSheetId="12">#REF!</definedName>
    <definedName name="포장총" localSheetId="14">#REF!</definedName>
    <definedName name="포장총" localSheetId="13">#REF!</definedName>
    <definedName name="포장총" localSheetId="19">#REF!</definedName>
    <definedName name="포장총" localSheetId="15">#REF!</definedName>
    <definedName name="포장총" localSheetId="17">#REF!</definedName>
    <definedName name="포장총" localSheetId="16">#REF!</definedName>
    <definedName name="포장총" localSheetId="18">#REF!</definedName>
    <definedName name="포장총">#REF!</definedName>
    <definedName name="포장토적015">#REF!</definedName>
    <definedName name="포장토적02">#REF!</definedName>
    <definedName name="포지머ㅗㄱㄷㅌ킹1" localSheetId="20" hidden="1">{#N/A,#N/A,FALSE,"표지목차"}</definedName>
    <definedName name="포지머ㅗㄱㄷㅌ킹1" localSheetId="4" hidden="1">{#N/A,#N/A,FALSE,"표지목차"}</definedName>
    <definedName name="포지머ㅗㄱㄷㅌ킹1" hidden="1">{#N/A,#N/A,FALSE,"표지목차"}</definedName>
    <definedName name="폭300" localSheetId="12">#REF!</definedName>
    <definedName name="폭300" localSheetId="14">#REF!</definedName>
    <definedName name="폭300" localSheetId="13">#REF!</definedName>
    <definedName name="폭300" localSheetId="19">#REF!</definedName>
    <definedName name="폭300" localSheetId="15">#REF!</definedName>
    <definedName name="폭300" localSheetId="17">#REF!</definedName>
    <definedName name="폭300" localSheetId="16">#REF!</definedName>
    <definedName name="폭300" localSheetId="18">#REF!</definedName>
    <definedName name="폭300">#REF!</definedName>
    <definedName name="폭350" localSheetId="12">#REF!</definedName>
    <definedName name="폭350" localSheetId="14">#REF!</definedName>
    <definedName name="폭350" localSheetId="13">#REF!</definedName>
    <definedName name="폭350" localSheetId="19">#REF!</definedName>
    <definedName name="폭350" localSheetId="15">#REF!</definedName>
    <definedName name="폭350" localSheetId="17">#REF!</definedName>
    <definedName name="폭350" localSheetId="16">#REF!</definedName>
    <definedName name="폭350" localSheetId="18">#REF!</definedName>
    <definedName name="폭350">#REF!</definedName>
    <definedName name="폭원" localSheetId="12">#REF!</definedName>
    <definedName name="폭원" localSheetId="14">#REF!</definedName>
    <definedName name="폭원" localSheetId="13">#REF!</definedName>
    <definedName name="폭원" localSheetId="19">#REF!</definedName>
    <definedName name="폭원" localSheetId="15">#REF!</definedName>
    <definedName name="폭원" localSheetId="17">#REF!</definedName>
    <definedName name="폭원" localSheetId="16">#REF!</definedName>
    <definedName name="폭원" localSheetId="18">#REF!</definedName>
    <definedName name="폭원">#REF!</definedName>
    <definedName name="폽장2" localSheetId="20" hidden="1">{#N/A,#N/A,FALSE,"포장1";#N/A,#N/A,FALSE,"포장1"}</definedName>
    <definedName name="폽장2" localSheetId="4" hidden="1">{#N/A,#N/A,FALSE,"포장1";#N/A,#N/A,FALSE,"포장1"}</definedName>
    <definedName name="폽장2" hidden="1">{#N/A,#N/A,FALSE,"포장1";#N/A,#N/A,FALSE,"포장1"}</definedName>
    <definedName name="표준공종단가1"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공종단가1"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공종단가1"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준지" localSheetId="12">#REF!</definedName>
    <definedName name="표준지" localSheetId="14">#REF!</definedName>
    <definedName name="표준지" localSheetId="13">#REF!</definedName>
    <definedName name="표준지" localSheetId="19">#REF!</definedName>
    <definedName name="표준지" localSheetId="15">#REF!</definedName>
    <definedName name="표준지" localSheetId="17">#REF!</definedName>
    <definedName name="표준지" localSheetId="16">#REF!</definedName>
    <definedName name="표준지" localSheetId="18">#REF!</definedName>
    <definedName name="표준지">#REF!</definedName>
    <definedName name="표지" localSheetId="12">#REF!</definedName>
    <definedName name="표지" localSheetId="14">#REF!</definedName>
    <definedName name="표지" localSheetId="13">#REF!</definedName>
    <definedName name="표지" localSheetId="19">#REF!</definedName>
    <definedName name="표지" localSheetId="15">#REF!</definedName>
    <definedName name="표지" localSheetId="17">#REF!</definedName>
    <definedName name="표지" localSheetId="16">#REF!</definedName>
    <definedName name="표지" localSheetId="18">#REF!</definedName>
    <definedName name="표지">#REF!</definedName>
    <definedName name="표지1" localSheetId="20" hidden="1">#REF!</definedName>
    <definedName name="표지1" localSheetId="22" hidden="1">#REF!</definedName>
    <definedName name="표지1" localSheetId="10" hidden="1">#REF!</definedName>
    <definedName name="표지1" localSheetId="8" hidden="1">#REF!</definedName>
    <definedName name="표지1" localSheetId="4" hidden="1">#REF!</definedName>
    <definedName name="표지1" hidden="1">#REF!</definedName>
    <definedName name="표지2"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2"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5" localSheetId="20" hidden="1">{#N/A,#N/A,FALSE,"전력간선"}</definedName>
    <definedName name="표지5" localSheetId="4" hidden="1">{#N/A,#N/A,FALSE,"전력간선"}</definedName>
    <definedName name="표지5" hidden="1">{#N/A,#N/A,FALSE,"전력간선"}</definedName>
    <definedName name="표지임"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임"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지임"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표층">2.32</definedName>
    <definedName name="표층5경" localSheetId="12">#REF!</definedName>
    <definedName name="표층5경" localSheetId="14">#REF!</definedName>
    <definedName name="표층5경" localSheetId="13">#REF!</definedName>
    <definedName name="표층5경" localSheetId="19">#REF!</definedName>
    <definedName name="표층5경">[38]관급자재대!#REF!</definedName>
    <definedName name="표층5노" localSheetId="12">#REF!</definedName>
    <definedName name="표층5노" localSheetId="14">#REF!</definedName>
    <definedName name="표층5노" localSheetId="13">#REF!</definedName>
    <definedName name="표층5노" localSheetId="19">#REF!</definedName>
    <definedName name="표층5노">[38]관급자재대!#REF!</definedName>
    <definedName name="표층5재" localSheetId="12">#REF!</definedName>
    <definedName name="표층5재" localSheetId="14">#REF!</definedName>
    <definedName name="표층5재" localSheetId="13">#REF!</definedName>
    <definedName name="표층5재" localSheetId="19">#REF!</definedName>
    <definedName name="표층5재">[38]관급자재대!#REF!</definedName>
    <definedName name="표층t" localSheetId="12">#REF!</definedName>
    <definedName name="표층t" localSheetId="14">#REF!</definedName>
    <definedName name="표층t" localSheetId="13">#REF!</definedName>
    <definedName name="표층t" localSheetId="20">#REF!</definedName>
    <definedName name="표층t" localSheetId="19">#REF!</definedName>
    <definedName name="표층t" localSheetId="15">#REF!</definedName>
    <definedName name="표층t" localSheetId="17">#REF!</definedName>
    <definedName name="표층t" localSheetId="16">#REF!</definedName>
    <definedName name="표층t" localSheetId="18">#REF!</definedName>
    <definedName name="표층t">#REF!</definedName>
    <definedName name="표층콘크리파괴" localSheetId="12">#REF!</definedName>
    <definedName name="표층콘크리파괴" localSheetId="14">#REF!</definedName>
    <definedName name="표층콘크리파괴" localSheetId="13">#REF!</definedName>
    <definedName name="표층콘크리파괴" localSheetId="19">#REF!</definedName>
    <definedName name="표층콘크리파괴" localSheetId="15">[43]일위대가!#REF!</definedName>
    <definedName name="표층콘크리파괴" localSheetId="17">[43]일위대가!#REF!</definedName>
    <definedName name="표층콘크리파괴" localSheetId="16">[43]일위대가!#REF!</definedName>
    <definedName name="표층콘크리파괴" localSheetId="18">[43]일위대가!#REF!</definedName>
    <definedName name="표층콘크리파괴">[43]일위대가!#REF!</definedName>
    <definedName name="품셈" localSheetId="20" hidden="1">{#N/A,#N/A,FALSE,"혼합골재"}</definedName>
    <definedName name="품셈" localSheetId="4" hidden="1">{#N/A,#N/A,FALSE,"혼합골재"}</definedName>
    <definedName name="품셈" hidden="1">{#N/A,#N/A,FALSE,"혼합골재"}</definedName>
    <definedName name="품셈내역" localSheetId="20" hidden="1">{#N/A,#N/A,FALSE,"현장 NCR 분석";#N/A,#N/A,FALSE,"현장품질감사";#N/A,#N/A,FALSE,"현장품질감사"}</definedName>
    <definedName name="품셈내역" localSheetId="4" hidden="1">{#N/A,#N/A,FALSE,"현장 NCR 분석";#N/A,#N/A,FALSE,"현장품질감사";#N/A,#N/A,FALSE,"현장품질감사"}</definedName>
    <definedName name="품셈내역" hidden="1">{#N/A,#N/A,FALSE,"현장 NCR 분석";#N/A,#N/A,FALSE,"현장품질감사";#N/A,#N/A,FALSE,"현장품질감사"}</definedName>
    <definedName name="풍납동" hidden="1">#REF!</definedName>
    <definedName name="풍납동아파트" hidden="1">#REF!</definedName>
    <definedName name="프라" localSheetId="20">#REF!</definedName>
    <definedName name="프라" localSheetId="15">#REF!</definedName>
    <definedName name="프라" localSheetId="17">#REF!</definedName>
    <definedName name="프라" localSheetId="16">#REF!</definedName>
    <definedName name="프라" localSheetId="18">#REF!</definedName>
    <definedName name="프라">#REF!</definedName>
    <definedName name="프라임경" localSheetId="20">#REF!</definedName>
    <definedName name="프라임경" localSheetId="15">#REF!</definedName>
    <definedName name="프라임경" localSheetId="17">#REF!</definedName>
    <definedName name="프라임경" localSheetId="16">#REF!</definedName>
    <definedName name="프라임경" localSheetId="18">#REF!</definedName>
    <definedName name="프라임경">#REF!</definedName>
    <definedName name="프라임노" localSheetId="20">#REF!</definedName>
    <definedName name="프라임노" localSheetId="15">#REF!</definedName>
    <definedName name="프라임노" localSheetId="17">#REF!</definedName>
    <definedName name="프라임노" localSheetId="16">#REF!</definedName>
    <definedName name="프라임노" localSheetId="18">#REF!</definedName>
    <definedName name="프라임노">#REF!</definedName>
    <definedName name="프라임재">#REF!</definedName>
    <definedName name="프라임코팅">#REF!</definedName>
    <definedName name="플라타너스B8" localSheetId="12">#REF!</definedName>
    <definedName name="플라타너스B8" localSheetId="14">#REF!</definedName>
    <definedName name="플라타너스B8" localSheetId="13">#REF!</definedName>
    <definedName name="플라타너스B8" localSheetId="19">#REF!</definedName>
    <definedName name="플라타너스B8">[35]데이타!$E$552</definedName>
    <definedName name="플랜지접합노200" localSheetId="12">#REF!</definedName>
    <definedName name="플랜지접합노200" localSheetId="14">#REF!</definedName>
    <definedName name="플랜지접합노200" localSheetId="13">#REF!</definedName>
    <definedName name="플랜지접합노200" localSheetId="19">#REF!</definedName>
    <definedName name="플랜지접합노200">[38]관급자재대!#REF!</definedName>
    <definedName name="플랜지접합노80" localSheetId="12">#REF!</definedName>
    <definedName name="플랜지접합노80" localSheetId="14">#REF!</definedName>
    <definedName name="플랜지접합노80" localSheetId="13">#REF!</definedName>
    <definedName name="플랜지접합노80" localSheetId="19">#REF!</definedName>
    <definedName name="플랜지접합노80">[38]관급자재대!#REF!</definedName>
    <definedName name="플랜트기계설치공001" localSheetId="12">#REF!</definedName>
    <definedName name="플랜트기계설치공001" localSheetId="14">#REF!</definedName>
    <definedName name="플랜트기계설치공001" localSheetId="13">#REF!</definedName>
    <definedName name="플랜트기계설치공001" localSheetId="20">#REF!</definedName>
    <definedName name="플랜트기계설치공001" localSheetId="19">#REF!</definedName>
    <definedName name="플랜트기계설치공001" localSheetId="15">#REF!</definedName>
    <definedName name="플랜트기계설치공001" localSheetId="17">#REF!</definedName>
    <definedName name="플랜트기계설치공001" localSheetId="16">#REF!</definedName>
    <definedName name="플랜트기계설치공001" localSheetId="18">#REF!</definedName>
    <definedName name="플랜트기계설치공001">#REF!</definedName>
    <definedName name="플랜트기계설치공002" localSheetId="20">#REF!</definedName>
    <definedName name="플랜트기계설치공002" localSheetId="15">#REF!</definedName>
    <definedName name="플랜트기계설치공002" localSheetId="17">#REF!</definedName>
    <definedName name="플랜트기계설치공002" localSheetId="16">#REF!</definedName>
    <definedName name="플랜트기계설치공002" localSheetId="18">#REF!</definedName>
    <definedName name="플랜트기계설치공002">#REF!</definedName>
    <definedName name="플랜트기계설치공011" localSheetId="20">#REF!</definedName>
    <definedName name="플랜트기계설치공011" localSheetId="15">#REF!</definedName>
    <definedName name="플랜트기계설치공011" localSheetId="17">#REF!</definedName>
    <definedName name="플랜트기계설치공011" localSheetId="16">#REF!</definedName>
    <definedName name="플랜트기계설치공011" localSheetId="18">#REF!</definedName>
    <definedName name="플랜트기계설치공011">#REF!</definedName>
    <definedName name="플랜트기계설치공982">#REF!</definedName>
    <definedName name="플랜트기계설치공991">#REF!</definedName>
    <definedName name="플랜트기계설치공992">#REF!</definedName>
    <definedName name="플랜트배관공001">#REF!</definedName>
    <definedName name="플랜트배관공002">#REF!</definedName>
    <definedName name="플랜트배관공011">#REF!</definedName>
    <definedName name="플랜트배관공982">#REF!</definedName>
    <definedName name="플랜트배관공991">#REF!</definedName>
    <definedName name="플랜트배관공992">#REF!</definedName>
    <definedName name="플랜트용접공001">#REF!</definedName>
    <definedName name="플랜트용접공002">#REF!</definedName>
    <definedName name="플랜트용접공011">#REF!</definedName>
    <definedName name="플랜트용접공982">#REF!</definedName>
    <definedName name="플랜트용접공991">#REF!</definedName>
    <definedName name="플랜트용접공992">#REF!</definedName>
    <definedName name="플랜트전공001">#REF!</definedName>
    <definedName name="플랜트전공002">#REF!</definedName>
    <definedName name="플랜트전공011">#REF!</definedName>
    <definedName name="플랜트전공982">#REF!</definedName>
    <definedName name="플랜트전공991">#REF!</definedName>
    <definedName name="플랜트전공992">#REF!</definedName>
    <definedName name="플랜트제관공001">#REF!</definedName>
    <definedName name="플랜트제관공002">#REF!</definedName>
    <definedName name="플랜트제관공011">#REF!</definedName>
    <definedName name="플랜트제관공982">#REF!</definedName>
    <definedName name="플랜트제관공991">#REF!</definedName>
    <definedName name="플랜트제관공992">#REF!</definedName>
    <definedName name="플랜트특수용접공001">#REF!</definedName>
    <definedName name="플랜트특수용접공002">#REF!</definedName>
    <definedName name="플랜트특수용접공011">#REF!</definedName>
    <definedName name="플랜트특수용접공982">#REF!</definedName>
    <definedName name="플랜트특수용접공991">#REF!</definedName>
    <definedName name="플랜트특수용접공992">#REF!</definedName>
    <definedName name="플랫타이">#REF!</definedName>
    <definedName name="플륨350경">#REF!</definedName>
    <definedName name="플륨350노">#REF!</definedName>
    <definedName name="플륨350재">#REF!</definedName>
    <definedName name="플륨관" localSheetId="20" hidden="1">{"'산출근거'!$B$4:$D$8"}</definedName>
    <definedName name="플륨관" localSheetId="4" hidden="1">{"'산출근거'!$B$4:$D$8"}</definedName>
    <definedName name="플륨관" hidden="1">{"'산출근거'!$B$4:$D$8"}</definedName>
    <definedName name="피라칸사스H1.5">#REF!</definedName>
    <definedName name="피로티" localSheetId="20" hidden="1">{#N/A,#N/A,FALSE,"이태원철근"}</definedName>
    <definedName name="피로티" localSheetId="4" hidden="1">{#N/A,#N/A,FALSE,"이태원철근"}</definedName>
    <definedName name="피로티" hidden="1">{#N/A,#N/A,FALSE,"이태원철근"}</definedName>
    <definedName name="피로티1" localSheetId="20" hidden="1">{#N/A,#N/A,FALSE,"이태원철근"}</definedName>
    <definedName name="피로티1" localSheetId="4" hidden="1">{#N/A,#N/A,FALSE,"이태원철근"}</definedName>
    <definedName name="피로티1" hidden="1">{#N/A,#N/A,FALSE,"이태원철근"}</definedName>
    <definedName name="피이관50" localSheetId="12">#REF!</definedName>
    <definedName name="피이관50" localSheetId="14">#REF!</definedName>
    <definedName name="피이관50" localSheetId="13">#REF!</definedName>
    <definedName name="피이관50" localSheetId="19">#REF!</definedName>
    <definedName name="피이관50" localSheetId="15">#REF!</definedName>
    <definedName name="피이관50" localSheetId="17">#REF!</definedName>
    <definedName name="피이관50" localSheetId="16">#REF!</definedName>
    <definedName name="피이관50" localSheetId="18">#REF!</definedName>
    <definedName name="피이관50">#REF!</definedName>
    <definedName name="피해2" hidden="1">#REF!</definedName>
    <definedName name="필지별내역_" localSheetId="20" hidden="1">{#N/A,#N/A,FALSE,"현장 NCR 분석";#N/A,#N/A,FALSE,"현장품질감사";#N/A,#N/A,FALSE,"현장품질감사"}</definedName>
    <definedName name="필지별내역_" localSheetId="4" hidden="1">{#N/A,#N/A,FALSE,"현장 NCR 분석";#N/A,#N/A,FALSE,"현장품질감사";#N/A,#N/A,FALSE,"현장품질감사"}</definedName>
    <definedName name="필지별내역_" hidden="1">{#N/A,#N/A,FALSE,"현장 NCR 분석";#N/A,#N/A,FALSE,"현장품질감사";#N/A,#N/A,FALSE,"현장품질감사"}</definedName>
    <definedName name="ㅎ" localSheetId="12">#REF!</definedName>
    <definedName name="ㅎ" localSheetId="14">#REF!</definedName>
    <definedName name="ㅎ" localSheetId="13">#REF!</definedName>
    <definedName name="ㅎ" localSheetId="19">#REF!</definedName>
    <definedName name="ㅎ" localSheetId="15">#REF!</definedName>
    <definedName name="ㅎ" localSheetId="17">#REF!</definedName>
    <definedName name="ㅎ" localSheetId="16">#REF!</definedName>
    <definedName name="ㅎ" localSheetId="18">#REF!</definedName>
    <definedName name="ㅎ">#REF!</definedName>
    <definedName name="ㅎ384" localSheetId="12">#REF!</definedName>
    <definedName name="ㅎ384" localSheetId="14">#REF!</definedName>
    <definedName name="ㅎ384" localSheetId="13">#REF!</definedName>
    <definedName name="ㅎ384" localSheetId="19">#REF!</definedName>
    <definedName name="ㅎ384" localSheetId="15">#REF!</definedName>
    <definedName name="ㅎ384" localSheetId="17">#REF!</definedName>
    <definedName name="ㅎ384" localSheetId="16">#REF!</definedName>
    <definedName name="ㅎ384" localSheetId="18">#REF!</definedName>
    <definedName name="ㅎ384">#REF!</definedName>
    <definedName name="ㅎ5" localSheetId="12" hidden="1">{#N/A,#N/A,FALSE,"골재소요량";#N/A,#N/A,FALSE,"골재소요량"}</definedName>
    <definedName name="ㅎ5" localSheetId="14" hidden="1">{#N/A,#N/A,FALSE,"골재소요량";#N/A,#N/A,FALSE,"골재소요량"}</definedName>
    <definedName name="ㅎ5" localSheetId="13" hidden="1">{#N/A,#N/A,FALSE,"골재소요량";#N/A,#N/A,FALSE,"골재소요량"}</definedName>
    <definedName name="ㅎ5" localSheetId="20" hidden="1">{#N/A,#N/A,FALSE,"골재소요량";#N/A,#N/A,FALSE,"골재소요량"}</definedName>
    <definedName name="ㅎ5" localSheetId="22" hidden="1">{#N/A,#N/A,FALSE,"골재소요량";#N/A,#N/A,FALSE,"골재소요량"}</definedName>
    <definedName name="ㅎ5" localSheetId="25" hidden="1">{#N/A,#N/A,FALSE,"골재소요량";#N/A,#N/A,FALSE,"골재소요량"}</definedName>
    <definedName name="ㅎ5" localSheetId="19" hidden="1">{#N/A,#N/A,FALSE,"골재소요량";#N/A,#N/A,FALSE,"골재소요량"}</definedName>
    <definedName name="ㅎ5" localSheetId="15" hidden="1">{#N/A,#N/A,FALSE,"골재소요량";#N/A,#N/A,FALSE,"골재소요량"}</definedName>
    <definedName name="ㅎ5" localSheetId="17" hidden="1">{#N/A,#N/A,FALSE,"골재소요량";#N/A,#N/A,FALSE,"골재소요량"}</definedName>
    <definedName name="ㅎ5" localSheetId="16" hidden="1">{#N/A,#N/A,FALSE,"골재소요량";#N/A,#N/A,FALSE,"골재소요량"}</definedName>
    <definedName name="ㅎ5" localSheetId="18" hidden="1">{#N/A,#N/A,FALSE,"골재소요량";#N/A,#N/A,FALSE,"골재소요량"}</definedName>
    <definedName name="ㅎ5" localSheetId="4" hidden="1">{#N/A,#N/A,FALSE,"골재소요량";#N/A,#N/A,FALSE,"골재소요량"}</definedName>
    <definedName name="ㅎ5" hidden="1">{#N/A,#N/A,FALSE,"골재소요량";#N/A,#N/A,FALSE,"골재소요량"}</definedName>
    <definedName name="ㅎㄱㄷㅎ" localSheetId="12" hidden="1">{#N/A,#N/A,FALSE,"골재소요량";#N/A,#N/A,FALSE,"골재소요량"}</definedName>
    <definedName name="ㅎㄱㄷㅎ" localSheetId="14" hidden="1">{#N/A,#N/A,FALSE,"골재소요량";#N/A,#N/A,FALSE,"골재소요량"}</definedName>
    <definedName name="ㅎㄱㄷㅎ" localSheetId="13" hidden="1">{#N/A,#N/A,FALSE,"골재소요량";#N/A,#N/A,FALSE,"골재소요량"}</definedName>
    <definedName name="ㅎㄱㄷㅎ" localSheetId="20" hidden="1">{#N/A,#N/A,FALSE,"골재소요량";#N/A,#N/A,FALSE,"골재소요량"}</definedName>
    <definedName name="ㅎㄱㄷㅎ" localSheetId="22" hidden="1">{#N/A,#N/A,FALSE,"골재소요량";#N/A,#N/A,FALSE,"골재소요량"}</definedName>
    <definedName name="ㅎㄱㄷㅎ" localSheetId="25" hidden="1">{#N/A,#N/A,FALSE,"골재소요량";#N/A,#N/A,FALSE,"골재소요량"}</definedName>
    <definedName name="ㅎㄱㄷㅎ" localSheetId="19" hidden="1">{#N/A,#N/A,FALSE,"골재소요량";#N/A,#N/A,FALSE,"골재소요량"}</definedName>
    <definedName name="ㅎㄱㄷㅎ" localSheetId="15" hidden="1">{#N/A,#N/A,FALSE,"골재소요량";#N/A,#N/A,FALSE,"골재소요량"}</definedName>
    <definedName name="ㅎㄱㄷㅎ" localSheetId="17" hidden="1">{#N/A,#N/A,FALSE,"골재소요량";#N/A,#N/A,FALSE,"골재소요량"}</definedName>
    <definedName name="ㅎㄱㄷㅎ" localSheetId="16" hidden="1">{#N/A,#N/A,FALSE,"골재소요량";#N/A,#N/A,FALSE,"골재소요량"}</definedName>
    <definedName name="ㅎㄱㄷㅎ" localSheetId="18" hidden="1">{#N/A,#N/A,FALSE,"골재소요량";#N/A,#N/A,FALSE,"골재소요량"}</definedName>
    <definedName name="ㅎㄱㄷㅎ" localSheetId="4" hidden="1">{#N/A,#N/A,FALSE,"골재소요량";#N/A,#N/A,FALSE,"골재소요량"}</definedName>
    <definedName name="ㅎㄱㄷㅎ" hidden="1">{#N/A,#N/A,FALSE,"골재소요량";#N/A,#N/A,FALSE,"골재소요량"}</definedName>
    <definedName name="ㅎㄱㅎㅎㄷㄶ" localSheetId="12" hidden="1">{#N/A,#N/A,FALSE,"골재소요량";#N/A,#N/A,FALSE,"골재소요량"}</definedName>
    <definedName name="ㅎㄱㅎㅎㄷㄶ" localSheetId="14" hidden="1">{#N/A,#N/A,FALSE,"골재소요량";#N/A,#N/A,FALSE,"골재소요량"}</definedName>
    <definedName name="ㅎㄱㅎㅎㄷㄶ" localSheetId="13" hidden="1">{#N/A,#N/A,FALSE,"골재소요량";#N/A,#N/A,FALSE,"골재소요량"}</definedName>
    <definedName name="ㅎㄱㅎㅎㄷㄶ" localSheetId="20" hidden="1">{#N/A,#N/A,FALSE,"골재소요량";#N/A,#N/A,FALSE,"골재소요량"}</definedName>
    <definedName name="ㅎㄱㅎㅎㄷㄶ" localSheetId="22" hidden="1">{#N/A,#N/A,FALSE,"골재소요량";#N/A,#N/A,FALSE,"골재소요량"}</definedName>
    <definedName name="ㅎㄱㅎㅎㄷㄶ" localSheetId="25" hidden="1">{#N/A,#N/A,FALSE,"골재소요량";#N/A,#N/A,FALSE,"골재소요량"}</definedName>
    <definedName name="ㅎㄱㅎㅎㄷㄶ" localSheetId="19" hidden="1">{#N/A,#N/A,FALSE,"골재소요량";#N/A,#N/A,FALSE,"골재소요량"}</definedName>
    <definedName name="ㅎㄱㅎㅎㄷㄶ" localSheetId="15" hidden="1">{#N/A,#N/A,FALSE,"골재소요량";#N/A,#N/A,FALSE,"골재소요량"}</definedName>
    <definedName name="ㅎㄱㅎㅎㄷㄶ" localSheetId="17" hidden="1">{#N/A,#N/A,FALSE,"골재소요량";#N/A,#N/A,FALSE,"골재소요량"}</definedName>
    <definedName name="ㅎㄱㅎㅎㄷㄶ" localSheetId="16" hidden="1">{#N/A,#N/A,FALSE,"골재소요량";#N/A,#N/A,FALSE,"골재소요량"}</definedName>
    <definedName name="ㅎㄱㅎㅎㄷㄶ" localSheetId="18" hidden="1">{#N/A,#N/A,FALSE,"골재소요량";#N/A,#N/A,FALSE,"골재소요량"}</definedName>
    <definedName name="ㅎㄱㅎㅎㄷㄶ" localSheetId="4" hidden="1">{#N/A,#N/A,FALSE,"골재소요량";#N/A,#N/A,FALSE,"골재소요량"}</definedName>
    <definedName name="ㅎㄱㅎㅎㄷㄶ" hidden="1">{#N/A,#N/A,FALSE,"골재소요량";#N/A,#N/A,FALSE,"골재소요량"}</definedName>
    <definedName name="ㅎㄴㅇㅁㄹ" hidden="1">'[85]98수문일위'!$A$1:$P$2004</definedName>
    <definedName name="ㅎ노ㅠ" localSheetId="20" hidden="1">{#N/A,#N/A,FALSE,"배수1"}</definedName>
    <definedName name="ㅎ노ㅠ" localSheetId="4" hidden="1">{#N/A,#N/A,FALSE,"배수1"}</definedName>
    <definedName name="ㅎ노ㅠ" hidden="1">{#N/A,#N/A,FALSE,"배수1"}</definedName>
    <definedName name="ㅎㄶ" localSheetId="20" hidden="1">{#N/A,#N/A,FALSE,"속도"}</definedName>
    <definedName name="ㅎㄶ" localSheetId="4" hidden="1">{#N/A,#N/A,FALSE,"속도"}</definedName>
    <definedName name="ㅎㄶ" hidden="1">{#N/A,#N/A,FALSE,"속도"}</definedName>
    <definedName name="ㅎㄹㄴ" localSheetId="12" hidden="1">{#N/A,#N/A,FALSE,"2~8번"}</definedName>
    <definedName name="ㅎㄹㄴ" localSheetId="14" hidden="1">{#N/A,#N/A,FALSE,"2~8번"}</definedName>
    <definedName name="ㅎㄹㄴ" localSheetId="13" hidden="1">{#N/A,#N/A,FALSE,"2~8번"}</definedName>
    <definedName name="ㅎㄹㄴ" localSheetId="20" hidden="1">{#N/A,#N/A,FALSE,"2~8번"}</definedName>
    <definedName name="ㅎㄹㄴ" localSheetId="22" hidden="1">{#N/A,#N/A,FALSE,"2~8번"}</definedName>
    <definedName name="ㅎㄹㄴ" localSheetId="25" hidden="1">{#N/A,#N/A,FALSE,"2~8번"}</definedName>
    <definedName name="ㅎㄹㄴ" localSheetId="19" hidden="1">{#N/A,#N/A,FALSE,"2~8번"}</definedName>
    <definedName name="ㅎㄹㄴ" localSheetId="15" hidden="1">{#N/A,#N/A,FALSE,"2~8번"}</definedName>
    <definedName name="ㅎㄹㄴ" localSheetId="17" hidden="1">{#N/A,#N/A,FALSE,"2~8번"}</definedName>
    <definedName name="ㅎㄹㄴ" localSheetId="16" hidden="1">{#N/A,#N/A,FALSE,"2~8번"}</definedName>
    <definedName name="ㅎㄹㄴ" localSheetId="18" hidden="1">{#N/A,#N/A,FALSE,"2~8번"}</definedName>
    <definedName name="ㅎㄹㄴ" localSheetId="4" hidden="1">{#N/A,#N/A,FALSE,"2~8번"}</definedName>
    <definedName name="ㅎㄹㄴ" hidden="1">{#N/A,#N/A,FALSE,"2~8번"}</definedName>
    <definedName name="ㅎㄹㅇㄹㄴㅇㄴㄹ" localSheetId="12" hidden="1">{#N/A,#N/A,FALSE,"표지목차"}</definedName>
    <definedName name="ㅎㄹㅇㄹㄴㅇㄴㄹ" localSheetId="14" hidden="1">{#N/A,#N/A,FALSE,"표지목차"}</definedName>
    <definedName name="ㅎㄹㅇㄹㄴㅇㄴㄹ" localSheetId="13" hidden="1">{#N/A,#N/A,FALSE,"표지목차"}</definedName>
    <definedName name="ㅎㄹㅇㄹㄴㅇㄴㄹ" localSheetId="20" hidden="1">{#N/A,#N/A,FALSE,"표지목차"}</definedName>
    <definedName name="ㅎㄹㅇㄹㄴㅇㄴㄹ" localSheetId="22" hidden="1">{#N/A,#N/A,FALSE,"표지목차"}</definedName>
    <definedName name="ㅎㄹㅇㄹㄴㅇㄴㄹ" localSheetId="25" hidden="1">{#N/A,#N/A,FALSE,"표지목차"}</definedName>
    <definedName name="ㅎㄹㅇㄹㄴㅇㄴㄹ" localSheetId="19" hidden="1">{#N/A,#N/A,FALSE,"표지목차"}</definedName>
    <definedName name="ㅎㄹㅇㄹㄴㅇㄴㄹ" localSheetId="15" hidden="1">{#N/A,#N/A,FALSE,"표지목차"}</definedName>
    <definedName name="ㅎㄹㅇㄹㄴㅇㄴㄹ" localSheetId="17" hidden="1">{#N/A,#N/A,FALSE,"표지목차"}</definedName>
    <definedName name="ㅎㄹㅇㄹㄴㅇㄴㄹ" localSheetId="16" hidden="1">{#N/A,#N/A,FALSE,"표지목차"}</definedName>
    <definedName name="ㅎㄹㅇㄹㄴㅇㄴㄹ" localSheetId="18" hidden="1">{#N/A,#N/A,FALSE,"표지목차"}</definedName>
    <definedName name="ㅎㄹㅇㄹㄴㅇㄴㄹ" localSheetId="4" hidden="1">{#N/A,#N/A,FALSE,"표지목차"}</definedName>
    <definedName name="ㅎㄹㅇㄹㄴㅇㄴㄹ" hidden="1">{#N/A,#N/A,FALSE,"표지목차"}</definedName>
    <definedName name="ㅎ로">#REF!</definedName>
    <definedName name="ㅎ로낟안" localSheetId="20" hidden="1">{#N/A,#N/A,FALSE,"혼합골재"}</definedName>
    <definedName name="ㅎ로낟안" localSheetId="4" hidden="1">{#N/A,#N/A,FALSE,"혼합골재"}</definedName>
    <definedName name="ㅎ로낟안" hidden="1">{#N/A,#N/A,FALSE,"혼합골재"}</definedName>
    <definedName name="ㅎ롱ㄹ호ㅗ" localSheetId="12" hidden="1">{"'산출근거'!$B$4:$D$8"}</definedName>
    <definedName name="ㅎ롱ㄹ호ㅗ" localSheetId="14" hidden="1">{"'산출근거'!$B$4:$D$8"}</definedName>
    <definedName name="ㅎ롱ㄹ호ㅗ" localSheetId="13" hidden="1">{"'산출근거'!$B$4:$D$8"}</definedName>
    <definedName name="ㅎ롱ㄹ호ㅗ" localSheetId="20" hidden="1">{"'산출근거'!$B$4:$D$8"}</definedName>
    <definedName name="ㅎ롱ㄹ호ㅗ" localSheetId="22" hidden="1">{"'산출근거'!$B$4:$D$8"}</definedName>
    <definedName name="ㅎ롱ㄹ호ㅗ" localSheetId="25" hidden="1">{"'산출근거'!$B$4:$D$8"}</definedName>
    <definedName name="ㅎ롱ㄹ호ㅗ" localSheetId="19" hidden="1">{"'산출근거'!$B$4:$D$8"}</definedName>
    <definedName name="ㅎ롱ㄹ호ㅗ" localSheetId="15" hidden="1">{"'산출근거'!$B$4:$D$8"}</definedName>
    <definedName name="ㅎ롱ㄹ호ㅗ" localSheetId="17" hidden="1">{"'산출근거'!$B$4:$D$8"}</definedName>
    <definedName name="ㅎ롱ㄹ호ㅗ" localSheetId="16" hidden="1">{"'산출근거'!$B$4:$D$8"}</definedName>
    <definedName name="ㅎ롱ㄹ호ㅗ" localSheetId="18" hidden="1">{"'산출근거'!$B$4:$D$8"}</definedName>
    <definedName name="ㅎ롱ㄹ호ㅗ" localSheetId="4" hidden="1">{"'산출근거'!$B$4:$D$8"}</definedName>
    <definedName name="ㅎ롱ㄹ호ㅗ" hidden="1">{"'산출근거'!$B$4:$D$8"}</definedName>
    <definedName name="ㅎ룬">#REF!</definedName>
    <definedName name="ㅎ류휴ㅠㅎ휴" localSheetId="12" hidden="1">{#N/A,#N/A,FALSE,"골재소요량";#N/A,#N/A,FALSE,"골재소요량"}</definedName>
    <definedName name="ㅎ류휴ㅠㅎ휴" localSheetId="14" hidden="1">{#N/A,#N/A,FALSE,"골재소요량";#N/A,#N/A,FALSE,"골재소요량"}</definedName>
    <definedName name="ㅎ류휴ㅠㅎ휴" localSheetId="13" hidden="1">{#N/A,#N/A,FALSE,"골재소요량";#N/A,#N/A,FALSE,"골재소요량"}</definedName>
    <definedName name="ㅎ류휴ㅠㅎ휴" localSheetId="20" hidden="1">{#N/A,#N/A,FALSE,"골재소요량";#N/A,#N/A,FALSE,"골재소요량"}</definedName>
    <definedName name="ㅎ류휴ㅠㅎ휴" localSheetId="22" hidden="1">{#N/A,#N/A,FALSE,"골재소요량";#N/A,#N/A,FALSE,"골재소요량"}</definedName>
    <definedName name="ㅎ류휴ㅠㅎ휴" localSheetId="25" hidden="1">{#N/A,#N/A,FALSE,"골재소요량";#N/A,#N/A,FALSE,"골재소요량"}</definedName>
    <definedName name="ㅎ류휴ㅠㅎ휴" localSheetId="19" hidden="1">{#N/A,#N/A,FALSE,"골재소요량";#N/A,#N/A,FALSE,"골재소요량"}</definedName>
    <definedName name="ㅎ류휴ㅠㅎ휴" localSheetId="15" hidden="1">{#N/A,#N/A,FALSE,"골재소요량";#N/A,#N/A,FALSE,"골재소요량"}</definedName>
    <definedName name="ㅎ류휴ㅠㅎ휴" localSheetId="17" hidden="1">{#N/A,#N/A,FALSE,"골재소요량";#N/A,#N/A,FALSE,"골재소요량"}</definedName>
    <definedName name="ㅎ류휴ㅠㅎ휴" localSheetId="16" hidden="1">{#N/A,#N/A,FALSE,"골재소요량";#N/A,#N/A,FALSE,"골재소요량"}</definedName>
    <definedName name="ㅎ류휴ㅠㅎ휴" localSheetId="18" hidden="1">{#N/A,#N/A,FALSE,"골재소요량";#N/A,#N/A,FALSE,"골재소요량"}</definedName>
    <definedName name="ㅎ류휴ㅠㅎ휴" localSheetId="4" hidden="1">{#N/A,#N/A,FALSE,"골재소요량";#N/A,#N/A,FALSE,"골재소요량"}</definedName>
    <definedName name="ㅎ류휴ㅠㅎ휴" hidden="1">{#N/A,#N/A,FALSE,"골재소요량";#N/A,#N/A,FALSE,"골재소요량"}</definedName>
    <definedName name="ㅎ류ㅠㅍㅎㅇㅎ" localSheetId="12" hidden="1">{#N/A,#N/A,FALSE,"골재소요량";#N/A,#N/A,FALSE,"골재소요량"}</definedName>
    <definedName name="ㅎ류ㅠㅍㅎㅇㅎ" localSheetId="14" hidden="1">{#N/A,#N/A,FALSE,"골재소요량";#N/A,#N/A,FALSE,"골재소요량"}</definedName>
    <definedName name="ㅎ류ㅠㅍㅎㅇㅎ" localSheetId="13" hidden="1">{#N/A,#N/A,FALSE,"골재소요량";#N/A,#N/A,FALSE,"골재소요량"}</definedName>
    <definedName name="ㅎ류ㅠㅍㅎㅇㅎ" localSheetId="20" hidden="1">{#N/A,#N/A,FALSE,"골재소요량";#N/A,#N/A,FALSE,"골재소요량"}</definedName>
    <definedName name="ㅎ류ㅠㅍㅎㅇㅎ" localSheetId="22" hidden="1">{#N/A,#N/A,FALSE,"골재소요량";#N/A,#N/A,FALSE,"골재소요량"}</definedName>
    <definedName name="ㅎ류ㅠㅍㅎㅇㅎ" localSheetId="25" hidden="1">{#N/A,#N/A,FALSE,"골재소요량";#N/A,#N/A,FALSE,"골재소요량"}</definedName>
    <definedName name="ㅎ류ㅠㅍㅎㅇㅎ" localSheetId="19" hidden="1">{#N/A,#N/A,FALSE,"골재소요량";#N/A,#N/A,FALSE,"골재소요량"}</definedName>
    <definedName name="ㅎ류ㅠㅍㅎㅇㅎ" localSheetId="15" hidden="1">{#N/A,#N/A,FALSE,"골재소요량";#N/A,#N/A,FALSE,"골재소요량"}</definedName>
    <definedName name="ㅎ류ㅠㅍㅎㅇㅎ" localSheetId="17" hidden="1">{#N/A,#N/A,FALSE,"골재소요량";#N/A,#N/A,FALSE,"골재소요량"}</definedName>
    <definedName name="ㅎ류ㅠㅍㅎㅇㅎ" localSheetId="16" hidden="1">{#N/A,#N/A,FALSE,"골재소요량";#N/A,#N/A,FALSE,"골재소요량"}</definedName>
    <definedName name="ㅎ류ㅠㅍㅎㅇㅎ" localSheetId="18" hidden="1">{#N/A,#N/A,FALSE,"골재소요량";#N/A,#N/A,FALSE,"골재소요량"}</definedName>
    <definedName name="ㅎ류ㅠㅍㅎㅇㅎ" localSheetId="4" hidden="1">{#N/A,#N/A,FALSE,"골재소요량";#N/A,#N/A,FALSE,"골재소요량"}</definedName>
    <definedName name="ㅎ류ㅠㅍㅎㅇㅎ" hidden="1">{#N/A,#N/A,FALSE,"골재소요량";#N/A,#N/A,FALSE,"골재소요량"}</definedName>
    <definedName name="ㅎ률" localSheetId="12" hidden="1">{#N/A,#N/A,FALSE,"조골재"}</definedName>
    <definedName name="ㅎ률" localSheetId="14" hidden="1">{#N/A,#N/A,FALSE,"조골재"}</definedName>
    <definedName name="ㅎ률" localSheetId="13" hidden="1">{#N/A,#N/A,FALSE,"조골재"}</definedName>
    <definedName name="ㅎ률" localSheetId="20" hidden="1">{#N/A,#N/A,FALSE,"조골재"}</definedName>
    <definedName name="ㅎ률" localSheetId="22" hidden="1">{#N/A,#N/A,FALSE,"조골재"}</definedName>
    <definedName name="ㅎ률" localSheetId="25" hidden="1">{#N/A,#N/A,FALSE,"조골재"}</definedName>
    <definedName name="ㅎ률" localSheetId="19" hidden="1">{#N/A,#N/A,FALSE,"조골재"}</definedName>
    <definedName name="ㅎ률" localSheetId="15" hidden="1">{#N/A,#N/A,FALSE,"조골재"}</definedName>
    <definedName name="ㅎ률" localSheetId="17" hidden="1">{#N/A,#N/A,FALSE,"조골재"}</definedName>
    <definedName name="ㅎ률" localSheetId="16" hidden="1">{#N/A,#N/A,FALSE,"조골재"}</definedName>
    <definedName name="ㅎ률" localSheetId="18" hidden="1">{#N/A,#N/A,FALSE,"조골재"}</definedName>
    <definedName name="ㅎ률" localSheetId="4" hidden="1">{#N/A,#N/A,FALSE,"조골재"}</definedName>
    <definedName name="ㅎ률" hidden="1">{#N/A,#N/A,FALSE,"조골재"}</definedName>
    <definedName name="ㅎㅀㅀ" hidden="1">#REF!</definedName>
    <definedName name="ㅎㅀㅇ" hidden="1">#REF!</definedName>
    <definedName name="ㅎㅁㄴ" hidden="1">#REF!</definedName>
    <definedName name="ㅎㅁㅎ" localSheetId="12">BlankMacro1</definedName>
    <definedName name="ㅎㅁㅎ" localSheetId="14">BlankMacro1</definedName>
    <definedName name="ㅎㅁㅎ" localSheetId="13">BlankMacro1</definedName>
    <definedName name="ㅎㅁㅎ" localSheetId="20">BlankMacro1</definedName>
    <definedName name="ㅎㅁㅎ" localSheetId="19">BlankMacro1</definedName>
    <definedName name="ㅎㅁㅎ" localSheetId="15">BlankMacro1</definedName>
    <definedName name="ㅎㅁㅎ" localSheetId="17">BlankMacro1</definedName>
    <definedName name="ㅎㅁㅎ" localSheetId="16">BlankMacro1</definedName>
    <definedName name="ㅎㅁㅎ" localSheetId="18">BlankMacro1</definedName>
    <definedName name="ㅎㅁㅎ" localSheetId="4">BlankMacro1</definedName>
    <definedName name="ㅎㅁㅎ">BlankMacro1</definedName>
    <definedName name="ㅎㅂㄷ" localSheetId="20" hidden="1">{#N/A,#N/A,FALSE,"배수2"}</definedName>
    <definedName name="ㅎㅂㄷ" localSheetId="4" hidden="1">{#N/A,#N/A,FALSE,"배수2"}</definedName>
    <definedName name="ㅎㅂㄷ" hidden="1">{#N/A,#N/A,FALSE,"배수2"}</definedName>
    <definedName name="ㅎㅇ" localSheetId="20" hidden="1">{"'용역비'!$A$4:$C$8"}</definedName>
    <definedName name="ㅎㅇ" localSheetId="4" hidden="1">{"'용역비'!$A$4:$C$8"}</definedName>
    <definedName name="ㅎㅇ" hidden="1">{"'용역비'!$A$4:$C$8"}</definedName>
    <definedName name="ㅎㅇㄴ" localSheetId="12" hidden="1">{#N/A,#N/A,FALSE,"2~8번"}</definedName>
    <definedName name="ㅎㅇㄴ" localSheetId="14" hidden="1">{#N/A,#N/A,FALSE,"2~8번"}</definedName>
    <definedName name="ㅎㅇㄴ" localSheetId="13" hidden="1">{#N/A,#N/A,FALSE,"2~8번"}</definedName>
    <definedName name="ㅎㅇㄴ" localSheetId="20" hidden="1">{#N/A,#N/A,FALSE,"2~8번"}</definedName>
    <definedName name="ㅎㅇㄴ" localSheetId="22" hidden="1">{#N/A,#N/A,FALSE,"2~8번"}</definedName>
    <definedName name="ㅎㅇㄴ" localSheetId="25" hidden="1">{#N/A,#N/A,FALSE,"2~8번"}</definedName>
    <definedName name="ㅎㅇㄴ" localSheetId="19" hidden="1">{#N/A,#N/A,FALSE,"2~8번"}</definedName>
    <definedName name="ㅎㅇㄴ" localSheetId="15" hidden="1">{#N/A,#N/A,FALSE,"2~8번"}</definedName>
    <definedName name="ㅎㅇㄴ" localSheetId="17" hidden="1">{#N/A,#N/A,FALSE,"2~8번"}</definedName>
    <definedName name="ㅎㅇㄴ" localSheetId="16" hidden="1">{#N/A,#N/A,FALSE,"2~8번"}</definedName>
    <definedName name="ㅎㅇㄴ" localSheetId="18" hidden="1">{#N/A,#N/A,FALSE,"2~8번"}</definedName>
    <definedName name="ㅎㅇㄴ" localSheetId="4" hidden="1">{#N/A,#N/A,FALSE,"2~8번"}</definedName>
    <definedName name="ㅎㅇㄴ" hidden="1">{#N/A,#N/A,FALSE,"2~8번"}</definedName>
    <definedName name="ㅎㅇㄶㄹㅇㄴ">#REF!</definedName>
    <definedName name="ㅎ오" localSheetId="20" hidden="1">{"'용역비'!$A$4:$C$8"}</definedName>
    <definedName name="ㅎ오" localSheetId="4" hidden="1">{"'용역비'!$A$4:$C$8"}</definedName>
    <definedName name="ㅎ오" hidden="1">{"'용역비'!$A$4:$C$8"}</definedName>
    <definedName name="ㅎ이동" localSheetId="12">#REF!</definedName>
    <definedName name="ㅎ이동" localSheetId="14">#REF!</definedName>
    <definedName name="ㅎ이동" localSheetId="13">#REF!</definedName>
    <definedName name="ㅎ이동" localSheetId="19">#REF!</definedName>
    <definedName name="ㅎ이동" localSheetId="15">#REF!</definedName>
    <definedName name="ㅎ이동" localSheetId="17">#REF!</definedName>
    <definedName name="ㅎ이동" localSheetId="16">#REF!</definedName>
    <definedName name="ㅎ이동" localSheetId="18">#REF!</definedName>
    <definedName name="ㅎ이동">#REF!</definedName>
    <definedName name="ㅎㅎ" localSheetId="12" hidden="1">{#N/A,#N/A,FALSE,"표지목차"}</definedName>
    <definedName name="ㅎㅎ" localSheetId="14" hidden="1">{#N/A,#N/A,FALSE,"표지목차"}</definedName>
    <definedName name="ㅎㅎ" localSheetId="13" hidden="1">{#N/A,#N/A,FALSE,"표지목차"}</definedName>
    <definedName name="ㅎㅎ" localSheetId="20" hidden="1">{#N/A,#N/A,FALSE,"표지목차"}</definedName>
    <definedName name="ㅎㅎ" localSheetId="22" hidden="1">{#N/A,#N/A,FALSE,"표지목차"}</definedName>
    <definedName name="ㅎㅎ" localSheetId="25" hidden="1">{#N/A,#N/A,FALSE,"표지목차"}</definedName>
    <definedName name="ㅎㅎ" localSheetId="19" hidden="1">{#N/A,#N/A,FALSE,"표지목차"}</definedName>
    <definedName name="ㅎㅎ" localSheetId="15" hidden="1">{#N/A,#N/A,FALSE,"표지목차"}</definedName>
    <definedName name="ㅎㅎ" localSheetId="17" hidden="1">{#N/A,#N/A,FALSE,"표지목차"}</definedName>
    <definedName name="ㅎㅎ" localSheetId="16" hidden="1">{#N/A,#N/A,FALSE,"표지목차"}</definedName>
    <definedName name="ㅎㅎ" localSheetId="18" hidden="1">{#N/A,#N/A,FALSE,"표지목차"}</definedName>
    <definedName name="ㅎㅎ" localSheetId="4" hidden="1">{#N/A,#N/A,FALSE,"표지목차"}</definedName>
    <definedName name="ㅎㅎ" hidden="1">{#N/A,#N/A,FALSE,"표지목차"}</definedName>
    <definedName name="ㅎㅎㅇㅎㅇ">#REF!</definedName>
    <definedName name="ㅎㅎㅎ" localSheetId="12" hidden="1">{#N/A,#N/A,FALSE,"혼합골재"}</definedName>
    <definedName name="ㅎㅎㅎ" localSheetId="14" hidden="1">{#N/A,#N/A,FALSE,"혼합골재"}</definedName>
    <definedName name="ㅎㅎㅎ" localSheetId="13" hidden="1">{#N/A,#N/A,FALSE,"혼합골재"}</definedName>
    <definedName name="ㅎㅎㅎ" localSheetId="20" hidden="1">{#N/A,#N/A,FALSE,"혼합골재"}</definedName>
    <definedName name="ㅎㅎㅎ" localSheetId="22" hidden="1">{#N/A,#N/A,FALSE,"혼합골재"}</definedName>
    <definedName name="ㅎㅎㅎ" localSheetId="25" hidden="1">{#N/A,#N/A,FALSE,"혼합골재"}</definedName>
    <definedName name="ㅎㅎㅎ" localSheetId="19" hidden="1">{#N/A,#N/A,FALSE,"혼합골재"}</definedName>
    <definedName name="ㅎㅎㅎ" localSheetId="15" hidden="1">{#N/A,#N/A,FALSE,"혼합골재"}</definedName>
    <definedName name="ㅎㅎㅎ" localSheetId="17" hidden="1">{#N/A,#N/A,FALSE,"혼합골재"}</definedName>
    <definedName name="ㅎㅎㅎ" localSheetId="16" hidden="1">{#N/A,#N/A,FALSE,"혼합골재"}</definedName>
    <definedName name="ㅎㅎㅎ" localSheetId="18" hidden="1">{#N/A,#N/A,FALSE,"혼합골재"}</definedName>
    <definedName name="ㅎㅎㅎ" localSheetId="4" hidden="1">{#N/A,#N/A,FALSE,"혼합골재"}</definedName>
    <definedName name="ㅎㅎㅎ" hidden="1">{#N/A,#N/A,FALSE,"혼합골재"}</definedName>
    <definedName name="ㅎㅎㅎㅇㄴ" localSheetId="12" hidden="1">{#N/A,#N/A,FALSE,"표지목차"}</definedName>
    <definedName name="ㅎㅎㅎㅇㄴ" localSheetId="14" hidden="1">{#N/A,#N/A,FALSE,"표지목차"}</definedName>
    <definedName name="ㅎㅎㅎㅇㄴ" localSheetId="13" hidden="1">{#N/A,#N/A,FALSE,"표지목차"}</definedName>
    <definedName name="ㅎㅎㅎㅇㄴ" localSheetId="20" hidden="1">{#N/A,#N/A,FALSE,"표지목차"}</definedName>
    <definedName name="ㅎㅎㅎㅇㄴ" localSheetId="22" hidden="1">{#N/A,#N/A,FALSE,"표지목차"}</definedName>
    <definedName name="ㅎㅎㅎㅇㄴ" localSheetId="25" hidden="1">{#N/A,#N/A,FALSE,"표지목차"}</definedName>
    <definedName name="ㅎㅎㅎㅇㄴ" localSheetId="19" hidden="1">{#N/A,#N/A,FALSE,"표지목차"}</definedName>
    <definedName name="ㅎㅎㅎㅇㄴ" localSheetId="15" hidden="1">{#N/A,#N/A,FALSE,"표지목차"}</definedName>
    <definedName name="ㅎㅎㅎㅇㄴ" localSheetId="17" hidden="1">{#N/A,#N/A,FALSE,"표지목차"}</definedName>
    <definedName name="ㅎㅎㅎㅇㄴ" localSheetId="16" hidden="1">{#N/A,#N/A,FALSE,"표지목차"}</definedName>
    <definedName name="ㅎㅎㅎㅇㄴ" localSheetId="18" hidden="1">{#N/A,#N/A,FALSE,"표지목차"}</definedName>
    <definedName name="ㅎㅎㅎㅇㄴ" localSheetId="4" hidden="1">{#N/A,#N/A,FALSE,"표지목차"}</definedName>
    <definedName name="ㅎㅎㅎㅇㄴ" hidden="1">{#N/A,#N/A,FALSE,"표지목차"}</definedName>
    <definedName name="ㅎㅎㅎㅎ" localSheetId="12" hidden="1">{#N/A,#N/A,FALSE,"2~8번"}</definedName>
    <definedName name="ㅎㅎㅎㅎ" localSheetId="14" hidden="1">{#N/A,#N/A,FALSE,"2~8번"}</definedName>
    <definedName name="ㅎㅎㅎㅎ" localSheetId="13" hidden="1">{#N/A,#N/A,FALSE,"2~8번"}</definedName>
    <definedName name="ㅎㅎㅎㅎ" localSheetId="20" hidden="1">{#N/A,#N/A,FALSE,"2~8번"}</definedName>
    <definedName name="ㅎㅎㅎㅎ" localSheetId="22" hidden="1">{#N/A,#N/A,FALSE,"2~8번"}</definedName>
    <definedName name="ㅎㅎㅎㅎ" localSheetId="25" hidden="1">{#N/A,#N/A,FALSE,"2~8번"}</definedName>
    <definedName name="ㅎㅎㅎㅎ" localSheetId="19" hidden="1">{#N/A,#N/A,FALSE,"2~8번"}</definedName>
    <definedName name="ㅎㅎㅎㅎ" localSheetId="15" hidden="1">{#N/A,#N/A,FALSE,"2~8번"}</definedName>
    <definedName name="ㅎㅎㅎㅎ" localSheetId="17" hidden="1">{#N/A,#N/A,FALSE,"2~8번"}</definedName>
    <definedName name="ㅎㅎㅎㅎ" localSheetId="16" hidden="1">{#N/A,#N/A,FALSE,"2~8번"}</definedName>
    <definedName name="ㅎㅎㅎㅎ" localSheetId="18" hidden="1">{#N/A,#N/A,FALSE,"2~8번"}</definedName>
    <definedName name="ㅎㅎㅎㅎ" localSheetId="4" hidden="1">{#N/A,#N/A,FALSE,"2~8번"}</definedName>
    <definedName name="ㅎㅎㅎㅎ" hidden="1">{#N/A,#N/A,FALSE,"2~8번"}</definedName>
    <definedName name="ㅎㅎㅎㅎㅎ" localSheetId="12" hidden="1">{#N/A,#N/A,FALSE,"단가표지"}</definedName>
    <definedName name="ㅎㅎㅎㅎㅎ" localSheetId="14" hidden="1">{#N/A,#N/A,FALSE,"단가표지"}</definedName>
    <definedName name="ㅎㅎㅎㅎㅎ" localSheetId="13" hidden="1">{#N/A,#N/A,FALSE,"단가표지"}</definedName>
    <definedName name="ㅎㅎㅎㅎㅎ" localSheetId="20" hidden="1">{#N/A,#N/A,FALSE,"단가표지"}</definedName>
    <definedName name="ㅎㅎㅎㅎㅎ" localSheetId="22" hidden="1">{#N/A,#N/A,FALSE,"단가표지"}</definedName>
    <definedName name="ㅎㅎㅎㅎㅎ" localSheetId="25" hidden="1">{#N/A,#N/A,FALSE,"단가표지"}</definedName>
    <definedName name="ㅎㅎㅎㅎㅎ" localSheetId="19" hidden="1">{#N/A,#N/A,FALSE,"단가표지"}</definedName>
    <definedName name="ㅎㅎㅎㅎㅎ" localSheetId="15" hidden="1">{#N/A,#N/A,FALSE,"단가표지"}</definedName>
    <definedName name="ㅎㅎㅎㅎㅎ" localSheetId="17" hidden="1">{#N/A,#N/A,FALSE,"단가표지"}</definedName>
    <definedName name="ㅎㅎㅎㅎㅎ" localSheetId="16" hidden="1">{#N/A,#N/A,FALSE,"단가표지"}</definedName>
    <definedName name="ㅎㅎㅎㅎㅎ" localSheetId="18" hidden="1">{#N/A,#N/A,FALSE,"단가표지"}</definedName>
    <definedName name="ㅎㅎㅎㅎㅎ" localSheetId="4" hidden="1">{#N/A,#N/A,FALSE,"단가표지"}</definedName>
    <definedName name="ㅎㅎㅎㅎㅎ" hidden="1">{#N/A,#N/A,FALSE,"단가표지"}</definedName>
    <definedName name="ㅎㅎㅎㅎㅎㅜㅜ" localSheetId="12" hidden="1">{#N/A,#N/A,FALSE,"조골재"}</definedName>
    <definedName name="ㅎㅎㅎㅎㅎㅜㅜ" localSheetId="14" hidden="1">{#N/A,#N/A,FALSE,"조골재"}</definedName>
    <definedName name="ㅎㅎㅎㅎㅎㅜㅜ" localSheetId="13" hidden="1">{#N/A,#N/A,FALSE,"조골재"}</definedName>
    <definedName name="ㅎㅎㅎㅎㅎㅜㅜ" localSheetId="20" hidden="1">{#N/A,#N/A,FALSE,"조골재"}</definedName>
    <definedName name="ㅎㅎㅎㅎㅎㅜㅜ" localSheetId="22" hidden="1">{#N/A,#N/A,FALSE,"조골재"}</definedName>
    <definedName name="ㅎㅎㅎㅎㅎㅜㅜ" localSheetId="25" hidden="1">{#N/A,#N/A,FALSE,"조골재"}</definedName>
    <definedName name="ㅎㅎㅎㅎㅎㅜㅜ" localSheetId="19" hidden="1">{#N/A,#N/A,FALSE,"조골재"}</definedName>
    <definedName name="ㅎㅎㅎㅎㅎㅜㅜ" localSheetId="15" hidden="1">{#N/A,#N/A,FALSE,"조골재"}</definedName>
    <definedName name="ㅎㅎㅎㅎㅎㅜㅜ" localSheetId="17" hidden="1">{#N/A,#N/A,FALSE,"조골재"}</definedName>
    <definedName name="ㅎㅎㅎㅎㅎㅜㅜ" localSheetId="16" hidden="1">{#N/A,#N/A,FALSE,"조골재"}</definedName>
    <definedName name="ㅎㅎㅎㅎㅎㅜㅜ" localSheetId="18" hidden="1">{#N/A,#N/A,FALSE,"조골재"}</definedName>
    <definedName name="ㅎㅎㅎㅎㅎㅜㅜ" localSheetId="4" hidden="1">{#N/A,#N/A,FALSE,"조골재"}</definedName>
    <definedName name="ㅎㅎㅎㅎㅎㅜㅜ" hidden="1">{#N/A,#N/A,FALSE,"조골재"}</definedName>
    <definedName name="하">#REF!</definedName>
    <definedName name="하늘" localSheetId="20" hidden="1">{#N/A,#N/A,FALSE,"전력간선"}</definedName>
    <definedName name="하늘" localSheetId="4" hidden="1">{#N/A,#N/A,FALSE,"전력간선"}</definedName>
    <definedName name="하늘" hidden="1">{#N/A,#N/A,FALSE,"전력간선"}</definedName>
    <definedName name="하도" localSheetId="20" hidden="1">{#N/A,#N/A,FALSE,"이정표"}</definedName>
    <definedName name="하도" localSheetId="4" hidden="1">{#N/A,#N/A,FALSE,"이정표"}</definedName>
    <definedName name="하도" hidden="1">{#N/A,#N/A,FALSE,"이정표"}</definedName>
    <definedName name="하도서류" localSheetId="20" hidden="1">{#N/A,#N/A,FALSE,"현장 NCR 분석";#N/A,#N/A,FALSE,"현장품질감사";#N/A,#N/A,FALSE,"현장품질감사"}</definedName>
    <definedName name="하도서류" localSheetId="4" hidden="1">{#N/A,#N/A,FALSE,"현장 NCR 분석";#N/A,#N/A,FALSE,"현장품질감사";#N/A,#N/A,FALSE,"현장품질감사"}</definedName>
    <definedName name="하도서류" hidden="1">{#N/A,#N/A,FALSE,"현장 NCR 분석";#N/A,#N/A,FALSE,"현장품질감사";#N/A,#N/A,FALSE,"현장품질감사"}</definedName>
    <definedName name="하상유지공" localSheetId="20" hidden="1">{#N/A,#N/A,FALSE,"배수1"}</definedName>
    <definedName name="하상유지공" localSheetId="4" hidden="1">{#N/A,#N/A,FALSE,"배수1"}</definedName>
    <definedName name="하상유지공" hidden="1">{#N/A,#N/A,FALSE,"배수1"}</definedName>
    <definedName name="하이바" localSheetId="12" hidden="1">{#N/A,#N/A,FALSE,"포장단가"}</definedName>
    <definedName name="하이바" localSheetId="14" hidden="1">{#N/A,#N/A,FALSE,"포장단가"}</definedName>
    <definedName name="하이바" localSheetId="13" hidden="1">{#N/A,#N/A,FALSE,"포장단가"}</definedName>
    <definedName name="하이바" localSheetId="20" hidden="1">{#N/A,#N/A,FALSE,"포장단가"}</definedName>
    <definedName name="하이바" localSheetId="22" hidden="1">{#N/A,#N/A,FALSE,"포장단가"}</definedName>
    <definedName name="하이바" localSheetId="25" hidden="1">{#N/A,#N/A,FALSE,"포장단가"}</definedName>
    <definedName name="하이바" localSheetId="19" hidden="1">{#N/A,#N/A,FALSE,"포장단가"}</definedName>
    <definedName name="하이바" localSheetId="15" hidden="1">{#N/A,#N/A,FALSE,"포장단가"}</definedName>
    <definedName name="하이바" localSheetId="17" hidden="1">{#N/A,#N/A,FALSE,"포장단가"}</definedName>
    <definedName name="하이바" localSheetId="16" hidden="1">{#N/A,#N/A,FALSE,"포장단가"}</definedName>
    <definedName name="하이바" localSheetId="18" hidden="1">{#N/A,#N/A,FALSE,"포장단가"}</definedName>
    <definedName name="하이바" localSheetId="4" hidden="1">{#N/A,#N/A,FALSE,"포장단가"}</definedName>
    <definedName name="하이바" hidden="1">{#N/A,#N/A,FALSE,"포장단가"}</definedName>
    <definedName name="하중">#REF!</definedName>
    <definedName name="하한선" localSheetId="20" hidden="1">{#N/A,#N/A,FALSE,"배수2"}</definedName>
    <definedName name="하한선" localSheetId="4" hidden="1">{#N/A,#N/A,FALSE,"배수2"}</definedName>
    <definedName name="하한선" hidden="1">{#N/A,#N/A,FALSE,"배수2"}</definedName>
    <definedName name="한" localSheetId="20" hidden="1">#REF!</definedName>
    <definedName name="한" localSheetId="22" hidden="1">#REF!</definedName>
    <definedName name="한" localSheetId="15" hidden="1">#REF!</definedName>
    <definedName name="한" localSheetId="17" hidden="1">#REF!</definedName>
    <definedName name="한" localSheetId="16" hidden="1">#REF!</definedName>
    <definedName name="한" localSheetId="10" hidden="1">#REF!</definedName>
    <definedName name="한" localSheetId="18" hidden="1">#REF!</definedName>
    <definedName name="한" localSheetId="8" hidden="1">#REF!</definedName>
    <definedName name="한" localSheetId="4" hidden="1">#REF!</definedName>
    <definedName name="한" hidden="1">#REF!</definedName>
    <definedName name="한강">#REF!</definedName>
    <definedName name="한교1호">#REF!</definedName>
    <definedName name="한교2호">#REF!</definedName>
    <definedName name="한교3호">#REF!</definedName>
    <definedName name="한글" localSheetId="20" hidden="1">{"'중기작업1'!$A$1:$V$18"}</definedName>
    <definedName name="한글" localSheetId="4" hidden="1">{"'중기작업1'!$A$1:$V$18"}</definedName>
    <definedName name="한글" hidden="1">{"'중기작업1'!$A$1:$V$18"}</definedName>
    <definedName name="한글양식" localSheetId="20" hidden="1">{"'중기작업1'!$A$1:$V$18"}</definedName>
    <definedName name="한글양식" localSheetId="4" hidden="1">{"'중기작업1'!$A$1:$V$18"}</definedName>
    <definedName name="한글양식" hidden="1">{"'중기작업1'!$A$1:$V$18"}</definedName>
    <definedName name="한독">#REF!</definedName>
    <definedName name="한동" localSheetId="20" hidden="1">{#N/A,#N/A,FALSE,"단가표지"}</definedName>
    <definedName name="한동" localSheetId="4" hidden="1">{#N/A,#N/A,FALSE,"단가표지"}</definedName>
    <definedName name="한동" hidden="1">{#N/A,#N/A,FALSE,"단가표지"}</definedName>
    <definedName name="한라구절초" localSheetId="12">#REF!</definedName>
    <definedName name="한라구절초" localSheetId="14">#REF!</definedName>
    <definedName name="한라구절초" localSheetId="13">#REF!</definedName>
    <definedName name="한라구절초" localSheetId="19">#REF!</definedName>
    <definedName name="한라구절초" localSheetId="15">#REF!</definedName>
    <definedName name="한라구절초" localSheetId="17">#REF!</definedName>
    <definedName name="한라구절초" localSheetId="16">#REF!</definedName>
    <definedName name="한라구절초" localSheetId="18">#REF!</definedName>
    <definedName name="한라구절초">#REF!</definedName>
    <definedName name="한샘견적" localSheetId="20" hidden="1">{#N/A,#N/A,FALSE,"현장 NCR 분석";#N/A,#N/A,FALSE,"현장품질감사";#N/A,#N/A,FALSE,"현장품질감사"}</definedName>
    <definedName name="한샘견적" localSheetId="4" hidden="1">{#N/A,#N/A,FALSE,"현장 NCR 분석";#N/A,#N/A,FALSE,"현장품질감사";#N/A,#N/A,FALSE,"현장품질감사"}</definedName>
    <definedName name="한샘견적" hidden="1">{#N/A,#N/A,FALSE,"현장 NCR 분석";#N/A,#N/A,FALSE,"현장품질감사";#N/A,#N/A,FALSE,"현장품질감사"}</definedName>
    <definedName name="한식목공001" localSheetId="12">#REF!</definedName>
    <definedName name="한식목공001" localSheetId="14">#REF!</definedName>
    <definedName name="한식목공001" localSheetId="13">#REF!</definedName>
    <definedName name="한식목공001" localSheetId="19">#REF!</definedName>
    <definedName name="한식목공001" localSheetId="15">#REF!</definedName>
    <definedName name="한식목공001" localSheetId="17">#REF!</definedName>
    <definedName name="한식목공001" localSheetId="16">#REF!</definedName>
    <definedName name="한식목공001" localSheetId="18">#REF!</definedName>
    <definedName name="한식목공001">#REF!</definedName>
    <definedName name="한식목공002" localSheetId="12">#REF!</definedName>
    <definedName name="한식목공002" localSheetId="14">#REF!</definedName>
    <definedName name="한식목공002" localSheetId="13">#REF!</definedName>
    <definedName name="한식목공002" localSheetId="19">#REF!</definedName>
    <definedName name="한식목공002" localSheetId="15">#REF!</definedName>
    <definedName name="한식목공002" localSheetId="17">#REF!</definedName>
    <definedName name="한식목공002" localSheetId="16">#REF!</definedName>
    <definedName name="한식목공002" localSheetId="18">#REF!</definedName>
    <definedName name="한식목공002">#REF!</definedName>
    <definedName name="한식목공011" localSheetId="12">#REF!</definedName>
    <definedName name="한식목공011" localSheetId="14">#REF!</definedName>
    <definedName name="한식목공011" localSheetId="13">#REF!</definedName>
    <definedName name="한식목공011" localSheetId="19">#REF!</definedName>
    <definedName name="한식목공011" localSheetId="15">#REF!</definedName>
    <definedName name="한식목공011" localSheetId="17">#REF!</definedName>
    <definedName name="한식목공011" localSheetId="16">#REF!</definedName>
    <definedName name="한식목공011" localSheetId="18">#REF!</definedName>
    <definedName name="한식목공011">#REF!</definedName>
    <definedName name="한식목공982">#REF!</definedName>
    <definedName name="한식목공991">#REF!</definedName>
    <definedName name="한식목공992">#REF!</definedName>
    <definedName name="한식목공조공001">#REF!</definedName>
    <definedName name="한식목공조공002">#REF!</definedName>
    <definedName name="한식목공조공011">#REF!</definedName>
    <definedName name="한식목공조공982">#REF!</definedName>
    <definedName name="한식목공조공991">#REF!</definedName>
    <definedName name="한식목공조공992">#REF!</definedName>
    <definedName name="한식미장공001">#REF!</definedName>
    <definedName name="한식미장공002">#REF!</definedName>
    <definedName name="한식미장공011">#REF!</definedName>
    <definedName name="한식미장공982">#REF!</definedName>
    <definedName name="한식미장공991">#REF!</definedName>
    <definedName name="한식미장공992">#REF!</definedName>
    <definedName name="한식와공001">#REF!</definedName>
    <definedName name="한식와공002">#REF!</definedName>
    <definedName name="한식와공011">#REF!</definedName>
    <definedName name="한식와공982">#REF!</definedName>
    <definedName name="한식와공991">#REF!</definedName>
    <definedName name="한식와공992">#REF!</definedName>
    <definedName name="한식와공조공001">#REF!</definedName>
    <definedName name="한식와공조공002">#REF!</definedName>
    <definedName name="한식와공조공011">#REF!</definedName>
    <definedName name="한식와공조공982">#REF!</definedName>
    <definedName name="한식와공조공991">#REF!</definedName>
    <definedName name="한식와공조공992">#REF!</definedName>
    <definedName name="한ㅇㅇㄹㅇ">#REF!</definedName>
    <definedName name="한전2">#REF!</definedName>
    <definedName name="한苝미장공982">#REF!</definedName>
    <definedName name="할">#REF!</definedName>
    <definedName name="할석공">#REF!</definedName>
    <definedName name="할석공001">#REF!</definedName>
    <definedName name="할석공002">#REF!</definedName>
    <definedName name="할석공982">#REF!</definedName>
    <definedName name="할석공991">#REF!</definedName>
    <definedName name="할석공992">#REF!</definedName>
    <definedName name="할증수량">#REF!</definedName>
    <definedName name="함" localSheetId="20" hidden="1">#REF!</definedName>
    <definedName name="함" localSheetId="22" hidden="1">#REF!</definedName>
    <definedName name="함" localSheetId="10" hidden="1">#REF!</definedName>
    <definedName name="함" localSheetId="8" hidden="1">#REF!</definedName>
    <definedName name="함" localSheetId="4" hidden="1">#REF!</definedName>
    <definedName name="함" hidden="1">#REF!</definedName>
    <definedName name="함계">#REF!</definedName>
    <definedName name="함석공001">#REF!</definedName>
    <definedName name="함석공002">#REF!</definedName>
    <definedName name="함석공011">#REF!</definedName>
    <definedName name="함석공982">#REF!</definedName>
    <definedName name="함석공991">#REF!</definedName>
    <definedName name="함석공992">#REF!</definedName>
    <definedName name="합계">#REF!</definedName>
    <definedName name="합병경">#REF!</definedName>
    <definedName name="합병노">#REF!</definedName>
    <definedName name="합병재">#REF!</definedName>
    <definedName name="합판">#REF!</definedName>
    <definedName name="합판3회">#REF!</definedName>
    <definedName name="합판4회">#REF!</definedName>
    <definedName name="합판거푸집1회" localSheetId="12">#REF!</definedName>
    <definedName name="합판거푸집1회" localSheetId="14">#REF!</definedName>
    <definedName name="합판거푸집1회" localSheetId="13">#REF!</definedName>
    <definedName name="합판거푸집1회" localSheetId="19">#REF!</definedName>
    <definedName name="합판거푸집1회">[39]산출1!#REF!</definedName>
    <definedName name="합판거푸집2회" localSheetId="12">#REF!</definedName>
    <definedName name="합판거푸집2회" localSheetId="14">#REF!</definedName>
    <definedName name="합판거푸집2회" localSheetId="13">#REF!</definedName>
    <definedName name="합판거푸집2회" localSheetId="19">#REF!</definedName>
    <definedName name="합판거푸집2회">[39]산출1!#REF!</definedName>
    <definedName name="합판거푸집3회" localSheetId="12">#REF!</definedName>
    <definedName name="합판거푸집3회" localSheetId="14">#REF!</definedName>
    <definedName name="합판거푸집3회" localSheetId="13">#REF!</definedName>
    <definedName name="합판거푸집3회" localSheetId="20">#REF!</definedName>
    <definedName name="합판거푸집3회" localSheetId="19">#REF!</definedName>
    <definedName name="합판거푸집3회" localSheetId="15">#REF!</definedName>
    <definedName name="합판거푸집3회" localSheetId="17">#REF!</definedName>
    <definedName name="합판거푸집3회" localSheetId="16">#REF!</definedName>
    <definedName name="합판거푸집3회" localSheetId="18">#REF!</definedName>
    <definedName name="합판거푸집3회">#REF!</definedName>
    <definedName name="합판거푸집4회" localSheetId="12">#REF!</definedName>
    <definedName name="합판거푸집4회" localSheetId="14">#REF!</definedName>
    <definedName name="합판거푸집4회" localSheetId="13">#REF!</definedName>
    <definedName name="합판거푸집4회" localSheetId="19">#REF!</definedName>
    <definedName name="합판거푸집4회" localSheetId="15">[39]산출1!#REF!</definedName>
    <definedName name="합판거푸집4회" localSheetId="17">[39]산출1!#REF!</definedName>
    <definedName name="합판거푸집4회" localSheetId="16">[39]산출1!#REF!</definedName>
    <definedName name="합판거푸집4회" localSheetId="18">[39]산출1!#REF!</definedName>
    <definedName name="합판거푸집4회">[39]산출1!#REF!</definedName>
    <definedName name="합판거푸집5회" localSheetId="12">#REF!</definedName>
    <definedName name="합판거푸집5회" localSheetId="14">#REF!</definedName>
    <definedName name="합판거푸집5회" localSheetId="13">#REF!</definedName>
    <definedName name="합판거푸집5회" localSheetId="19">#REF!</definedName>
    <definedName name="합판거푸집5회" localSheetId="15">[39]산출1!#REF!</definedName>
    <definedName name="합판거푸집5회" localSheetId="17">[39]산출1!#REF!</definedName>
    <definedName name="합판거푸집5회" localSheetId="16">[39]산출1!#REF!</definedName>
    <definedName name="합판거푸집5회" localSheetId="18">[39]산출1!#REF!</definedName>
    <definedName name="합판거푸집5회">[39]산출1!#REF!</definedName>
    <definedName name="합판거푸집6회" localSheetId="12">#REF!</definedName>
    <definedName name="합판거푸집6회" localSheetId="14">#REF!</definedName>
    <definedName name="합판거푸집6회" localSheetId="13">#REF!</definedName>
    <definedName name="합판거푸집6회" localSheetId="20">#REF!</definedName>
    <definedName name="합판거푸집6회" localSheetId="19">#REF!</definedName>
    <definedName name="합판거푸집6회" localSheetId="15">#REF!</definedName>
    <definedName name="합판거푸집6회" localSheetId="17">#REF!</definedName>
    <definedName name="합판거푸집6회" localSheetId="16">#REF!</definedName>
    <definedName name="합판거푸집6회" localSheetId="18">#REF!</definedName>
    <definedName name="합판거푸집6회">#REF!</definedName>
    <definedName name="항공장애구" localSheetId="20" hidden="1">{#N/A,#N/A,FALSE,"현장 NCR 분석";#N/A,#N/A,FALSE,"현장품질감사";#N/A,#N/A,FALSE,"현장품질감사"}</definedName>
    <definedName name="항공장애구" localSheetId="4" hidden="1">{#N/A,#N/A,FALSE,"현장 NCR 분석";#N/A,#N/A,FALSE,"현장품질감사";#N/A,#N/A,FALSE,"현장품질감사"}</definedName>
    <definedName name="항공장애구" hidden="1">{#N/A,#N/A,FALSE,"현장 NCR 분석";#N/A,#N/A,FALSE,"현장품질감사";#N/A,#N/A,FALSE,"현장품질감사"}</definedName>
    <definedName name="항나" localSheetId="12" hidden="1">{"'급수관로수리계산서'!$A$1:$V$45"}</definedName>
    <definedName name="항나" localSheetId="14" hidden="1">{"'급수관로수리계산서'!$A$1:$V$45"}</definedName>
    <definedName name="항나" localSheetId="13" hidden="1">{"'급수관로수리계산서'!$A$1:$V$45"}</definedName>
    <definedName name="항나" localSheetId="20" hidden="1">{"'급수관로수리계산서'!$A$1:$V$45"}</definedName>
    <definedName name="항나" localSheetId="22" hidden="1">{"'급수관로수리계산서'!$A$1:$V$45"}</definedName>
    <definedName name="항나" localSheetId="25" hidden="1">{"'급수관로수리계산서'!$A$1:$V$45"}</definedName>
    <definedName name="항나" localSheetId="19" hidden="1">{"'급수관로수리계산서'!$A$1:$V$45"}</definedName>
    <definedName name="항나" localSheetId="15" hidden="1">{"'급수관로수리계산서'!$A$1:$V$45"}</definedName>
    <definedName name="항나" localSheetId="17" hidden="1">{"'급수관로수리계산서'!$A$1:$V$45"}</definedName>
    <definedName name="항나" localSheetId="16" hidden="1">{"'급수관로수리계산서'!$A$1:$V$45"}</definedName>
    <definedName name="항나" localSheetId="18" hidden="1">{"'급수관로수리계산서'!$A$1:$V$45"}</definedName>
    <definedName name="항나" localSheetId="4" hidden="1">{"'급수관로수리계산서'!$A$1:$V$45"}</definedName>
    <definedName name="항나" hidden="1">{"'급수관로수리계산서'!$A$1:$V$45"}</definedName>
    <definedName name="항타길이_경사">#REF!</definedName>
    <definedName name="항타길이_수직">#REF!</definedName>
    <definedName name="해" localSheetId="12">BlankMacro1</definedName>
    <definedName name="해" localSheetId="14">BlankMacro1</definedName>
    <definedName name="해" localSheetId="13">BlankMacro1</definedName>
    <definedName name="해" localSheetId="20">BlankMacro1</definedName>
    <definedName name="해" localSheetId="19">BlankMacro1</definedName>
    <definedName name="해" localSheetId="15">BlankMacro1</definedName>
    <definedName name="해" localSheetId="17">BlankMacro1</definedName>
    <definedName name="해" localSheetId="16">BlankMacro1</definedName>
    <definedName name="해" localSheetId="18">BlankMacro1</definedName>
    <definedName name="해" localSheetId="4">BlankMacro1</definedName>
    <definedName name="해">BlankMacro1</definedName>
    <definedName name="해당화" localSheetId="12">#REF!</definedName>
    <definedName name="해당화" localSheetId="14">#REF!</definedName>
    <definedName name="해당화" localSheetId="13">#REF!</definedName>
    <definedName name="해당화" localSheetId="20">#REF!</definedName>
    <definedName name="해당화" localSheetId="19">#REF!</definedName>
    <definedName name="해당화" localSheetId="15">#REF!</definedName>
    <definedName name="해당화" localSheetId="17">#REF!</definedName>
    <definedName name="해당화" localSheetId="16">#REF!</definedName>
    <definedName name="해당화" localSheetId="18">#REF!</definedName>
    <definedName name="해당화">#REF!</definedName>
    <definedName name="해룡" localSheetId="12">BlankMacro1</definedName>
    <definedName name="해룡" localSheetId="14">BlankMacro1</definedName>
    <definedName name="해룡" localSheetId="13">BlankMacro1</definedName>
    <definedName name="해룡" localSheetId="20">BlankMacro1</definedName>
    <definedName name="해룡" localSheetId="19">BlankMacro1</definedName>
    <definedName name="해룡" localSheetId="15">BlankMacro1</definedName>
    <definedName name="해룡" localSheetId="17">BlankMacro1</definedName>
    <definedName name="해룡" localSheetId="16">BlankMacro1</definedName>
    <definedName name="해룡" localSheetId="18">BlankMacro1</definedName>
    <definedName name="해룡" localSheetId="4">BlankMacro1</definedName>
    <definedName name="해룡">BlankMacro1</definedName>
    <definedName name="해사" localSheetId="12">#REF!</definedName>
    <definedName name="해사" localSheetId="14">#REF!</definedName>
    <definedName name="해사" localSheetId="13">#REF!</definedName>
    <definedName name="해사" localSheetId="20">#REF!</definedName>
    <definedName name="해사" localSheetId="19">#REF!</definedName>
    <definedName name="해사" localSheetId="15">#REF!</definedName>
    <definedName name="해사" localSheetId="17">#REF!</definedName>
    <definedName name="해사" localSheetId="16">#REF!</definedName>
    <definedName name="해사" localSheetId="18">#REF!</definedName>
    <definedName name="해사">#REF!</definedName>
    <definedName name="해성특시" hidden="1">#REF!</definedName>
    <definedName name="해송" localSheetId="20">#REF!</definedName>
    <definedName name="해송" localSheetId="15">#REF!</definedName>
    <definedName name="해송" localSheetId="17">#REF!</definedName>
    <definedName name="해송" localSheetId="16">#REF!</definedName>
    <definedName name="해송" localSheetId="18">#REF!</definedName>
    <definedName name="해송">#REF!</definedName>
    <definedName name="해송H3.0xW1.2xR10" localSheetId="20">#REF!</definedName>
    <definedName name="해송H3.0xW1.2xR10" localSheetId="15">#REF!</definedName>
    <definedName name="해송H3.0xW1.2xR10" localSheetId="17">#REF!</definedName>
    <definedName name="해송H3.0xW1.2xR10" localSheetId="16">#REF!</definedName>
    <definedName name="해송H3.0xW1.2xR10" localSheetId="18">#REF!</definedName>
    <definedName name="해송H3.0xW1.2xR10">#REF!</definedName>
    <definedName name="해송H3.5xW1.5xR12">#REF!</definedName>
    <definedName name="해양중점3" localSheetId="20" hidden="1">{#N/A,#N/A,TRUE,"LOADCOVE";#N/A,#N/A,TRUE,"PAGE001";#N/A,#N/A,TRUE,"PAGE002";#N/A,#N/A,TRUE,"PAGE003";#N/A,#N/A,TRUE,"PAGE004";#N/A,#N/A,TRUE,"PAGE005";#N/A,#N/A,TRUE,"PAGE006";#N/A,#N/A,TRUE,"PAGE007";#N/A,#N/A,TRUE,"PAGE008";#N/A,#N/A,TRUE,"PAGE009";#N/A,#N/A,TRUE,"PAGE010";#N/A,#N/A,TRUE,"PAGE011";#N/A,#N/A,TRUE,"PAGE012";#N/A,#N/A,TRUE,"PAGE013"}</definedName>
    <definedName name="해양중점3" localSheetId="4" hidden="1">{#N/A,#N/A,TRUE,"LOADCOVE";#N/A,#N/A,TRUE,"PAGE001";#N/A,#N/A,TRUE,"PAGE002";#N/A,#N/A,TRUE,"PAGE003";#N/A,#N/A,TRUE,"PAGE004";#N/A,#N/A,TRUE,"PAGE005";#N/A,#N/A,TRUE,"PAGE006";#N/A,#N/A,TRUE,"PAGE007";#N/A,#N/A,TRUE,"PAGE008";#N/A,#N/A,TRUE,"PAGE009";#N/A,#N/A,TRUE,"PAGE010";#N/A,#N/A,TRUE,"PAGE011";#N/A,#N/A,TRUE,"PAGE012";#N/A,#N/A,TRUE,"PAGE013"}</definedName>
    <definedName name="해양중점3" hidden="1">{#N/A,#N/A,TRUE,"LOADCOVE";#N/A,#N/A,TRUE,"PAGE001";#N/A,#N/A,TRUE,"PAGE002";#N/A,#N/A,TRUE,"PAGE003";#N/A,#N/A,TRUE,"PAGE004";#N/A,#N/A,TRUE,"PAGE005";#N/A,#N/A,TRUE,"PAGE006";#N/A,#N/A,TRUE,"PAGE007";#N/A,#N/A,TRUE,"PAGE008";#N/A,#N/A,TRUE,"PAGE009";#N/A,#N/A,TRUE,"PAGE010";#N/A,#N/A,TRUE,"PAGE011";#N/A,#N/A,TRUE,"PAGE012";#N/A,#N/A,TRUE,"PAGE013"}</definedName>
    <definedName name="행선안내게시기설비" localSheetId="12">#REF!</definedName>
    <definedName name="행선안내게시기설비" localSheetId="14">#REF!</definedName>
    <definedName name="행선안내게시기설비" localSheetId="13">#REF!</definedName>
    <definedName name="행선안내게시기설비" localSheetId="19">#REF!</definedName>
    <definedName name="행선안내게시기설비" localSheetId="15">#REF!</definedName>
    <definedName name="행선안내게시기설비" localSheetId="17">#REF!</definedName>
    <definedName name="행선안내게시기설비" localSheetId="16">#REF!</definedName>
    <definedName name="행선안내게시기설비" localSheetId="18">#REF!</definedName>
    <definedName name="행선안내게시기설비">#REF!</definedName>
    <definedName name="허용전류" localSheetId="12">#REF!</definedName>
    <definedName name="허용전류" localSheetId="14">#REF!</definedName>
    <definedName name="허용전류" localSheetId="13">#REF!</definedName>
    <definedName name="허용전류" localSheetId="19">#REF!</definedName>
    <definedName name="허용전류" localSheetId="15">#REF!</definedName>
    <definedName name="허용전류" localSheetId="17">#REF!</definedName>
    <definedName name="허용전류" localSheetId="16">#REF!</definedName>
    <definedName name="허용전류" localSheetId="18">#REF!</definedName>
    <definedName name="허용전류">#REF!</definedName>
    <definedName name="헌치1" localSheetId="12">#REF!</definedName>
    <definedName name="헌치1" localSheetId="14">#REF!</definedName>
    <definedName name="헌치1" localSheetId="13">#REF!</definedName>
    <definedName name="헌치1" localSheetId="19">#REF!</definedName>
    <definedName name="헌치1" localSheetId="15">#REF!</definedName>
    <definedName name="헌치1" localSheetId="17">#REF!</definedName>
    <definedName name="헌치1" localSheetId="16">#REF!</definedName>
    <definedName name="헌치1" localSheetId="18">#REF!</definedName>
    <definedName name="헌치1">#REF!</definedName>
    <definedName name="헌치2">#REF!</definedName>
    <definedName name="현대" localSheetId="20" hidden="1">{#N/A,#N/A,FALSE,"현장 NCR 분석";#N/A,#N/A,FALSE,"현장품질감사";#N/A,#N/A,FALSE,"현장품질감사"}</definedName>
    <definedName name="현대" localSheetId="4" hidden="1">{#N/A,#N/A,FALSE,"현장 NCR 분석";#N/A,#N/A,FALSE,"현장품질감사";#N/A,#N/A,FALSE,"현장품질감사"}</definedName>
    <definedName name="현대" hidden="1">{#N/A,#N/A,FALSE,"현장 NCR 분석";#N/A,#N/A,FALSE,"현장품질감사";#N/A,#N/A,FALSE,"현장품질감사"}</definedName>
    <definedName name="현대내역서" localSheetId="12" hidden="1">{"'Sheet1'!$A$4","'Sheet1'!$A$9:$G$28"}</definedName>
    <definedName name="현대내역서" localSheetId="14" hidden="1">{"'Sheet1'!$A$4","'Sheet1'!$A$9:$G$28"}</definedName>
    <definedName name="현대내역서" localSheetId="13" hidden="1">{"'Sheet1'!$A$4","'Sheet1'!$A$9:$G$28"}</definedName>
    <definedName name="현대내역서" localSheetId="20" hidden="1">{"'Sheet1'!$A$4","'Sheet1'!$A$9:$G$28"}</definedName>
    <definedName name="현대내역서" localSheetId="22" hidden="1">{"'Sheet1'!$A$4","'Sheet1'!$A$9:$G$28"}</definedName>
    <definedName name="현대내역서" localSheetId="25" hidden="1">{"'Sheet1'!$A$4","'Sheet1'!$A$9:$G$28"}</definedName>
    <definedName name="현대내역서" localSheetId="19" hidden="1">{"'Sheet1'!$A$4","'Sheet1'!$A$9:$G$28"}</definedName>
    <definedName name="현대내역서" localSheetId="15" hidden="1">{"'Sheet1'!$A$4","'Sheet1'!$A$9:$G$28"}</definedName>
    <definedName name="현대내역서" localSheetId="17" hidden="1">{"'Sheet1'!$A$4","'Sheet1'!$A$9:$G$28"}</definedName>
    <definedName name="현대내역서" localSheetId="16" hidden="1">{"'Sheet1'!$A$4","'Sheet1'!$A$9:$G$28"}</definedName>
    <definedName name="현대내역서" localSheetId="18" hidden="1">{"'Sheet1'!$A$4","'Sheet1'!$A$9:$G$28"}</definedName>
    <definedName name="현대내역서" localSheetId="4" hidden="1">{"'Sheet1'!$A$4","'Sheet1'!$A$9:$G$28"}</definedName>
    <definedName name="현대내역서" hidden="1">{"'Sheet1'!$A$4","'Sheet1'!$A$9:$G$28"}</definedName>
    <definedName name="현대산업공문" localSheetId="20" hidden="1">{#N/A,#N/A,FALSE,"현장 NCR 분석";#N/A,#N/A,FALSE,"현장품질감사";#N/A,#N/A,FALSE,"현장품질감사"}</definedName>
    <definedName name="현대산업공문" localSheetId="4" hidden="1">{#N/A,#N/A,FALSE,"현장 NCR 분석";#N/A,#N/A,FALSE,"현장품질감사";#N/A,#N/A,FALSE,"현장품질감사"}</definedName>
    <definedName name="현대산업공문" hidden="1">{#N/A,#N/A,FALSE,"현장 NCR 분석";#N/A,#N/A,FALSE,"현장품질감사";#N/A,#N/A,FALSE,"현장품질감사"}</definedName>
    <definedName name="현도사" localSheetId="12">#REF!</definedName>
    <definedName name="현도사" localSheetId="14">#REF!</definedName>
    <definedName name="현도사" localSheetId="13">#REF!</definedName>
    <definedName name="현도사" localSheetId="19">#REF!</definedName>
    <definedName name="현도사" localSheetId="15">#REF!</definedName>
    <definedName name="현도사" localSheetId="17">#REF!</definedName>
    <definedName name="현도사" localSheetId="16">#REF!</definedName>
    <definedName name="현도사" localSheetId="18">#REF!</definedName>
    <definedName name="현도사">#REF!</definedName>
    <definedName name="현도사001" localSheetId="12">#REF!</definedName>
    <definedName name="현도사001" localSheetId="14">#REF!</definedName>
    <definedName name="현도사001" localSheetId="13">#REF!</definedName>
    <definedName name="현도사001" localSheetId="19">#REF!</definedName>
    <definedName name="현도사001" localSheetId="15">#REF!</definedName>
    <definedName name="현도사001" localSheetId="17">#REF!</definedName>
    <definedName name="현도사001" localSheetId="16">#REF!</definedName>
    <definedName name="현도사001" localSheetId="18">#REF!</definedName>
    <definedName name="현도사001">#REF!</definedName>
    <definedName name="현도사002" localSheetId="12">#REF!</definedName>
    <definedName name="현도사002" localSheetId="14">#REF!</definedName>
    <definedName name="현도사002" localSheetId="13">#REF!</definedName>
    <definedName name="현도사002" localSheetId="19">#REF!</definedName>
    <definedName name="현도사002" localSheetId="15">#REF!</definedName>
    <definedName name="현도사002" localSheetId="17">#REF!</definedName>
    <definedName name="현도사002" localSheetId="16">#REF!</definedName>
    <definedName name="현도사002" localSheetId="18">#REF!</definedName>
    <definedName name="현도사002">#REF!</definedName>
    <definedName name="현도사011">#REF!</definedName>
    <definedName name="현도사982">#REF!</definedName>
    <definedName name="현도사991">#REF!</definedName>
    <definedName name="현도사992">#REF!</definedName>
    <definedName name="현장" localSheetId="20" hidden="1">{#N/A,#N/A,FALSE,"현장 NCR 분석";#N/A,#N/A,FALSE,"현장품질감사";#N/A,#N/A,FALSE,"현장품질감사"}</definedName>
    <definedName name="현장" localSheetId="4" hidden="1">{#N/A,#N/A,FALSE,"현장 NCR 분석";#N/A,#N/A,FALSE,"현장품질감사";#N/A,#N/A,FALSE,"현장품질감사"}</definedName>
    <definedName name="현장" hidden="1">{#N/A,#N/A,FALSE,"현장 NCR 분석";#N/A,#N/A,FALSE,"현장품질감사";#N/A,#N/A,FALSE,"현장품질감사"}</definedName>
    <definedName name="현장내운반" localSheetId="20" hidden="1">{#N/A,#N/A,FALSE,"2~8번"}</definedName>
    <definedName name="현장내운반" localSheetId="4" hidden="1">{#N/A,#N/A,FALSE,"2~8번"}</definedName>
    <definedName name="현장내운반" hidden="1">{#N/A,#N/A,FALSE,"2~8번"}</definedName>
    <definedName name="현장명" localSheetId="12">#REF!</definedName>
    <definedName name="현장명" localSheetId="14">#REF!</definedName>
    <definedName name="현장명" localSheetId="13">#REF!</definedName>
    <definedName name="현장명" localSheetId="19">#REF!</definedName>
    <definedName name="현장명" localSheetId="15">#REF!</definedName>
    <definedName name="현장명" localSheetId="17">#REF!</definedName>
    <definedName name="현장명" localSheetId="16">#REF!</definedName>
    <definedName name="현장명" localSheetId="18">#REF!</definedName>
    <definedName name="현장명">#REF!</definedName>
    <definedName name="현장설명" localSheetId="20" hidden="1">{#N/A,#N/A,FALSE,"현장 NCR 분석";#N/A,#N/A,FALSE,"현장품질감사";#N/A,#N/A,FALSE,"현장품질감사"}</definedName>
    <definedName name="현장설명" localSheetId="4" hidden="1">{#N/A,#N/A,FALSE,"현장 NCR 분석";#N/A,#N/A,FALSE,"현장품질감사";#N/A,#N/A,FALSE,"현장품질감사"}</definedName>
    <definedName name="현장설명" hidden="1">{#N/A,#N/A,FALSE,"현장 NCR 분석";#N/A,#N/A,FALSE,"현장품질감사";#N/A,#N/A,FALSE,"현장품질감사"}</definedName>
    <definedName name="현장설명2" localSheetId="20" hidden="1">{#N/A,#N/A,FALSE,"현장 NCR 분석";#N/A,#N/A,FALSE,"현장품질감사";#N/A,#N/A,FALSE,"현장품질감사"}</definedName>
    <definedName name="현장설명2" localSheetId="4" hidden="1">{#N/A,#N/A,FALSE,"현장 NCR 분석";#N/A,#N/A,FALSE,"현장품질감사";#N/A,#N/A,FALSE,"현장품질감사"}</definedName>
    <definedName name="현장설명2" hidden="1">{#N/A,#N/A,FALSE,"현장 NCR 분석";#N/A,#N/A,FALSE,"현장품질감사";#N/A,#N/A,FALSE,"현장품질감사"}</definedName>
    <definedName name="현조" hidden="1">#REF!</definedName>
    <definedName name="현천기자재비" localSheetId="12">#REF!</definedName>
    <definedName name="현천기자재비" localSheetId="14">#REF!</definedName>
    <definedName name="현천기자재비" localSheetId="13">#REF!</definedName>
    <definedName name="현천기자재비" localSheetId="19">#REF!</definedName>
    <definedName name="현천기자재비" localSheetId="15">#REF!</definedName>
    <definedName name="현천기자재비" localSheetId="17">#REF!</definedName>
    <definedName name="현천기자재비" localSheetId="16">#REF!</definedName>
    <definedName name="현천기자재비" localSheetId="18">#REF!</definedName>
    <definedName name="현천기자재비">#REF!</definedName>
    <definedName name="협" localSheetId="20" hidden="1">{#N/A,#N/A,FALSE,"배수2"}</definedName>
    <definedName name="협" localSheetId="4" hidden="1">{#N/A,#N/A,FALSE,"배수2"}</definedName>
    <definedName name="협" hidden="1">{#N/A,#N/A,FALSE,"배수2"}</definedName>
    <definedName name="협력" localSheetId="20" hidden="1">{#N/A,#N/A,FALSE,"포장2"}</definedName>
    <definedName name="협력" localSheetId="4" hidden="1">{#N/A,#N/A,FALSE,"포장2"}</definedName>
    <definedName name="협력" hidden="1">{#N/A,#N/A,FALSE,"포장2"}</definedName>
    <definedName name="협력업체" localSheetId="20" hidden="1">{#N/A,#N/A,FALSE,"포장2"}</definedName>
    <definedName name="협력업체" localSheetId="4" hidden="1">{#N/A,#N/A,FALSE,"포장2"}</definedName>
    <definedName name="협력업체" hidden="1">{#N/A,#N/A,FALSE,"포장2"}</definedName>
    <definedName name="협조전" hidden="1">#REF!</definedName>
    <definedName name="협철" localSheetId="20" hidden="1">{#N/A,#N/A,FALSE,"포장2"}</definedName>
    <definedName name="협철" localSheetId="4" hidden="1">{#N/A,#N/A,FALSE,"포장2"}</definedName>
    <definedName name="협철" hidden="1">{#N/A,#N/A,FALSE,"포장2"}</definedName>
    <definedName name="협토" localSheetId="20" hidden="1">{#N/A,#N/A,FALSE,"포장1";#N/A,#N/A,FALSE,"포장1"}</definedName>
    <definedName name="협토" localSheetId="4" hidden="1">{#N/A,#N/A,FALSE,"포장1";#N/A,#N/A,FALSE,"포장1"}</definedName>
    <definedName name="협토" hidden="1">{#N/A,#N/A,FALSE,"포장1";#N/A,#N/A,FALSE,"포장1"}</definedName>
    <definedName name="협토1" localSheetId="20" hidden="1">{#N/A,#N/A,FALSE,"포장2"}</definedName>
    <definedName name="협토1" localSheetId="4" hidden="1">{#N/A,#N/A,FALSE,"포장2"}</definedName>
    <definedName name="협토1" hidden="1">{#N/A,#N/A,FALSE,"포장2"}</definedName>
    <definedName name="협토자재" localSheetId="20" hidden="1">{#N/A,#N/A,FALSE,"포장2"}</definedName>
    <definedName name="협토자재" localSheetId="4" hidden="1">{#N/A,#N/A,FALSE,"포장2"}</definedName>
    <definedName name="협토자재" hidden="1">{#N/A,#N/A,FALSE,"포장2"}</definedName>
    <definedName name="형상" localSheetId="12">#REF!</definedName>
    <definedName name="형상" localSheetId="14">#REF!</definedName>
    <definedName name="형상" localSheetId="13">#REF!</definedName>
    <definedName name="형상" localSheetId="19">#REF!</definedName>
    <definedName name="형상" localSheetId="15">#REF!</definedName>
    <definedName name="형상" localSheetId="17">#REF!</definedName>
    <definedName name="형상" localSheetId="16">#REF!</definedName>
    <definedName name="형상" localSheetId="18">#REF!</definedName>
    <definedName name="형상">#REF!</definedName>
    <definedName name="형제" localSheetId="20" hidden="1">{#N/A,#N/A,FALSE,"포장2"}</definedName>
    <definedName name="형제" localSheetId="4" hidden="1">{#N/A,#N/A,FALSE,"포장2"}</definedName>
    <definedName name="형제" hidden="1">{#N/A,#N/A,FALSE,"포장2"}</definedName>
    <definedName name="형틀목공" localSheetId="12">#REF!</definedName>
    <definedName name="형틀목공" localSheetId="14">#REF!</definedName>
    <definedName name="형틀목공" localSheetId="13">#REF!</definedName>
    <definedName name="형틀목공" localSheetId="19">#REF!</definedName>
    <definedName name="형틀목공" localSheetId="15">#REF!</definedName>
    <definedName name="형틀목공" localSheetId="17">#REF!</definedName>
    <definedName name="형틀목공" localSheetId="16">#REF!</definedName>
    <definedName name="형틀목공" localSheetId="18">#REF!</definedName>
    <definedName name="형틀목공">#REF!</definedName>
    <definedName name="형틀목공001" localSheetId="12">#REF!</definedName>
    <definedName name="형틀목공001" localSheetId="14">#REF!</definedName>
    <definedName name="형틀목공001" localSheetId="13">#REF!</definedName>
    <definedName name="형틀목공001" localSheetId="19">#REF!</definedName>
    <definedName name="형틀목공001" localSheetId="15">#REF!</definedName>
    <definedName name="형틀목공001" localSheetId="17">#REF!</definedName>
    <definedName name="형틀목공001" localSheetId="16">#REF!</definedName>
    <definedName name="형틀목공001" localSheetId="18">#REF!</definedName>
    <definedName name="형틀목공001">#REF!</definedName>
    <definedName name="형틀목공002" localSheetId="12">#REF!</definedName>
    <definedName name="형틀목공002" localSheetId="14">#REF!</definedName>
    <definedName name="형틀목공002" localSheetId="13">#REF!</definedName>
    <definedName name="형틀목공002" localSheetId="19">#REF!</definedName>
    <definedName name="형틀목공002" localSheetId="15">#REF!</definedName>
    <definedName name="형틀목공002" localSheetId="17">#REF!</definedName>
    <definedName name="형틀목공002" localSheetId="16">#REF!</definedName>
    <definedName name="형틀목공002" localSheetId="18">#REF!</definedName>
    <definedName name="형틀목공002">#REF!</definedName>
    <definedName name="형틀목공011">#REF!</definedName>
    <definedName name="형틀목공982">#REF!</definedName>
    <definedName name="형틀목공991">#REF!</definedName>
    <definedName name="형틀목공992">#REF!</definedName>
    <definedName name="호">#REF!</definedName>
    <definedName name="호성" localSheetId="12">[0]!___RD4</definedName>
    <definedName name="호성" localSheetId="14">[0]!___RD4</definedName>
    <definedName name="호성" localSheetId="13">[0]!___RD4</definedName>
    <definedName name="호성" localSheetId="20">[0]!___RD4</definedName>
    <definedName name="호성" localSheetId="19">[0]!___RD4</definedName>
    <definedName name="호성" localSheetId="15">[0]!___RD4</definedName>
    <definedName name="호성" localSheetId="17">[0]!___RD4</definedName>
    <definedName name="호성" localSheetId="16">[0]!___RD4</definedName>
    <definedName name="호성" localSheetId="18">[0]!___RD4</definedName>
    <definedName name="호성" localSheetId="4">[0]!___RD4</definedName>
    <definedName name="호성">[0]!___RD4</definedName>
    <definedName name="호안수량" localSheetId="12">#REF!</definedName>
    <definedName name="호안수량" localSheetId="14">#REF!</definedName>
    <definedName name="호안수량" localSheetId="13">#REF!</definedName>
    <definedName name="호안수량" localSheetId="20">#REF!</definedName>
    <definedName name="호안수량" localSheetId="19">#REF!</definedName>
    <definedName name="호안수량" localSheetId="15">#REF!</definedName>
    <definedName name="호안수량" localSheetId="17">#REF!</definedName>
    <definedName name="호안수량" localSheetId="16">#REF!</definedName>
    <definedName name="호안수량" localSheetId="18">#REF!</definedName>
    <definedName name="호안수량">#REF!</definedName>
    <definedName name="호지별견적" localSheetId="20" hidden="1">{#N/A,#N/A,FALSE,"현장 NCR 분석";#N/A,#N/A,FALSE,"현장품질감사";#N/A,#N/A,FALSE,"현장품질감사"}</definedName>
    <definedName name="호지별견적" localSheetId="4" hidden="1">{#N/A,#N/A,FALSE,"현장 NCR 분석";#N/A,#N/A,FALSE,"현장품질감사";#N/A,#N/A,FALSE,"현장품질감사"}</definedName>
    <definedName name="호지별견적" hidden="1">{#N/A,#N/A,FALSE,"현장 NCR 분석";#N/A,#N/A,FALSE,"현장품질감사";#N/A,#N/A,FALSE,"현장품질감사"}</definedName>
    <definedName name="호지별번호" localSheetId="12">#REF!</definedName>
    <definedName name="호지별번호" localSheetId="14">#REF!</definedName>
    <definedName name="호지별번호" localSheetId="13">#REF!</definedName>
    <definedName name="호지별번호" localSheetId="20">#REF!</definedName>
    <definedName name="호지별번호" localSheetId="19">#REF!</definedName>
    <definedName name="호지별번호" localSheetId="15">#REF!</definedName>
    <definedName name="호지별번호" localSheetId="17">#REF!</definedName>
    <definedName name="호지별번호" localSheetId="16">#REF!</definedName>
    <definedName name="호지별번호" localSheetId="18">#REF!</definedName>
    <definedName name="호지별번호">#REF!</definedName>
    <definedName name="호표" localSheetId="20">#REF!</definedName>
    <definedName name="호표" localSheetId="15">#REF!</definedName>
    <definedName name="호표" localSheetId="17">#REF!</definedName>
    <definedName name="호표" localSheetId="16">#REF!</definedName>
    <definedName name="호표" localSheetId="18">#REF!</definedName>
    <definedName name="호표">#REF!</definedName>
    <definedName name="호호">#REF!</definedName>
    <definedName name="호호호" localSheetId="20" hidden="1">{#N/A,#N/A,FALSE,"현장 NCR 분석";#N/A,#N/A,FALSE,"현장품질감사";#N/A,#N/A,FALSE,"현장품질감사"}</definedName>
    <definedName name="호호호" localSheetId="4" hidden="1">{#N/A,#N/A,FALSE,"현장 NCR 분석";#N/A,#N/A,FALSE,"현장품질감사";#N/A,#N/A,FALSE,"현장품질감사"}</definedName>
    <definedName name="호호호" hidden="1">{#N/A,#N/A,FALSE,"현장 NCR 분석";#N/A,#N/A,FALSE,"현장품질감사";#N/A,#N/A,FALSE,"현장품질감사"}</definedName>
    <definedName name="호ㅓ" hidden="1">#REF!</definedName>
    <definedName name="호ㅓㅕㅏ6ㅅ서ㅛㅓ" hidden="1">[86]입찰안!#REF!</definedName>
    <definedName name="호ㅠ포" localSheetId="12" hidden="1">{#N/A,#N/A,FALSE,"표지목차"}</definedName>
    <definedName name="호ㅠ포" localSheetId="14" hidden="1">{#N/A,#N/A,FALSE,"표지목차"}</definedName>
    <definedName name="호ㅠ포" localSheetId="13" hidden="1">{#N/A,#N/A,FALSE,"표지목차"}</definedName>
    <definedName name="호ㅠ포" localSheetId="20" hidden="1">{#N/A,#N/A,FALSE,"표지목차"}</definedName>
    <definedName name="호ㅠ포" localSheetId="22" hidden="1">{#N/A,#N/A,FALSE,"표지목차"}</definedName>
    <definedName name="호ㅠ포" localSheetId="25" hidden="1">{#N/A,#N/A,FALSE,"표지목차"}</definedName>
    <definedName name="호ㅠ포" localSheetId="19" hidden="1">{#N/A,#N/A,FALSE,"표지목차"}</definedName>
    <definedName name="호ㅠ포" localSheetId="15" hidden="1">{#N/A,#N/A,FALSE,"표지목차"}</definedName>
    <definedName name="호ㅠ포" localSheetId="17" hidden="1">{#N/A,#N/A,FALSE,"표지목차"}</definedName>
    <definedName name="호ㅠ포" localSheetId="16" hidden="1">{#N/A,#N/A,FALSE,"표지목차"}</definedName>
    <definedName name="호ㅠ포" localSheetId="18" hidden="1">{#N/A,#N/A,FALSE,"표지목차"}</definedName>
    <definedName name="호ㅠ포" localSheetId="4" hidden="1">{#N/A,#N/A,FALSE,"표지목차"}</definedName>
    <definedName name="호ㅠ포" hidden="1">{#N/A,#N/A,FALSE,"표지목차"}</definedName>
    <definedName name="혼합골재">#REF!</definedName>
    <definedName name="혼화제">#REF!</definedName>
    <definedName name="홍단풍" localSheetId="12">#REF!</definedName>
    <definedName name="홍단풍" localSheetId="14">#REF!</definedName>
    <definedName name="홍단풍" localSheetId="13">#REF!</definedName>
    <definedName name="홍단풍" localSheetId="19">#REF!</definedName>
    <definedName name="홍단풍">#REF!</definedName>
    <definedName name="홍단풍H3.5xR12">#REF!</definedName>
    <definedName name="홍ㄹㄴㄷㄱ" hidden="1">#REF!</definedName>
    <definedName name="홍ㅇ호" localSheetId="20" hidden="1">{"'용역비'!$A$4:$C$8"}</definedName>
    <definedName name="홍ㅇ호" localSheetId="4" hidden="1">{"'용역비'!$A$4:$C$8"}</definedName>
    <definedName name="홍ㅇ호" hidden="1">{"'용역비'!$A$4:$C$8"}</definedName>
    <definedName name="홍콩" localSheetId="20" hidden="1">{#N/A,#N/A,FALSE,"현장 NCR 분석";#N/A,#N/A,FALSE,"현장품질감사";#N/A,#N/A,FALSE,"현장품질감사"}</definedName>
    <definedName name="홍콩" localSheetId="4" hidden="1">{#N/A,#N/A,FALSE,"현장 NCR 분석";#N/A,#N/A,FALSE,"현장품질감사";#N/A,#N/A,FALSE,"현장품질감사"}</definedName>
    <definedName name="홍콩" hidden="1">{#N/A,#N/A,FALSE,"현장 NCR 분석";#N/A,#N/A,FALSE,"현장품질감사";#N/A,#N/A,FALSE,"현장품질감사"}</definedName>
    <definedName name="화" localSheetId="12">#REF!</definedName>
    <definedName name="화" localSheetId="14">#REF!</definedName>
    <definedName name="화" localSheetId="13">#REF!</definedName>
    <definedName name="화" localSheetId="19">#REF!</definedName>
    <definedName name="화" localSheetId="15">#REF!</definedName>
    <definedName name="화" localSheetId="17">#REF!</definedName>
    <definedName name="화" localSheetId="16">#REF!</definedName>
    <definedName name="화" localSheetId="18">#REF!</definedName>
    <definedName name="화">#REF!</definedName>
    <definedName name="화강석" localSheetId="12">#REF!</definedName>
    <definedName name="화강석" localSheetId="14">#REF!</definedName>
    <definedName name="화강석" localSheetId="13">#REF!</definedName>
    <definedName name="화강석" localSheetId="19">#REF!</definedName>
    <definedName name="화강석" localSheetId="15">#REF!</definedName>
    <definedName name="화강석" localSheetId="17">#REF!</definedName>
    <definedName name="화강석" localSheetId="16">#REF!</definedName>
    <definedName name="화강석" localSheetId="18">#REF!</definedName>
    <definedName name="화강석">#REF!</definedName>
    <definedName name="화공001" localSheetId="12">#REF!</definedName>
    <definedName name="화공001" localSheetId="14">#REF!</definedName>
    <definedName name="화공001" localSheetId="13">#REF!</definedName>
    <definedName name="화공001" localSheetId="19">#REF!</definedName>
    <definedName name="화공001" localSheetId="15">#REF!</definedName>
    <definedName name="화공001" localSheetId="17">#REF!</definedName>
    <definedName name="화공001" localSheetId="16">#REF!</definedName>
    <definedName name="화공001" localSheetId="18">#REF!</definedName>
    <definedName name="화공001">#REF!</definedName>
    <definedName name="화공002">#REF!</definedName>
    <definedName name="화공011">#REF!</definedName>
    <definedName name="화공982">#REF!</definedName>
    <definedName name="화공991">#REF!</definedName>
    <definedName name="화공992">#REF!</definedName>
    <definedName name="화신1호">#REF!</definedName>
    <definedName name="화신2호">#REF!</definedName>
    <definedName name="화신기존1">#REF!</definedName>
    <definedName name="화신기존2">#REF!</definedName>
    <definedName name="화약취급공001">#REF!</definedName>
    <definedName name="화약취급공002">#REF!</definedName>
    <definedName name="화약취급공011">#REF!</definedName>
    <definedName name="화약취급공982">#REF!</definedName>
    <definedName name="화약취급공991">#REF!</definedName>
    <definedName name="화약취급공992">#REF!</definedName>
    <definedName name="화원고무교체">#REF!</definedName>
    <definedName name="화이바">#REF!</definedName>
    <definedName name="확약서1" localSheetId="12">#REF!</definedName>
    <definedName name="확약서1" localSheetId="14">#REF!</definedName>
    <definedName name="확약서1" localSheetId="13">#REF!</definedName>
    <definedName name="확약서1" localSheetId="19">#REF!</definedName>
    <definedName name="확약서1">[85]낙찰표!#REF!</definedName>
    <definedName name="확인" localSheetId="20"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확인" localSheetId="4"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확인" hidden="1">{#N/A,#N/A,TRUE,"단가";#N/A,#N/A,TRUE,"말뚝자재비";#N/A,#N/A,TRUE,"말뚝이음(전기용접)";#N/A,#N/A,TRUE,"말뚝두부 보강 (전기용접)";#N/A,#N/A,TRUE,"방음벽기초말뚝두부 보강";#N/A,#N/A,TRUE,"화명1항타비";#N/A,#N/A,TRUE,"화명5항타비";#N/A,#N/A,TRUE,"화명7항타비";#N/A,#N/A,TRUE,"화명3항타비";#N/A,#N/A,TRUE,"화명6항타비";#N/A,#N/A,TRUE,"화명8항타비";#N/A,#N/A,TRUE,"서제항타비";#N/A,#N/A,TRUE,"의성항타비";#N/A,#N/A,TRUE,"방음벽D=609.6항타비";#N/A,#N/A,TRUE,"방음벽D=406.4항타비"}</definedName>
    <definedName name="확폭구간" localSheetId="12">#REF!</definedName>
    <definedName name="확폭구간" localSheetId="14">#REF!</definedName>
    <definedName name="확폭구간" localSheetId="13">#REF!</definedName>
    <definedName name="확폭구간" localSheetId="20">#REF!</definedName>
    <definedName name="확폭구간" localSheetId="19">#REF!</definedName>
    <definedName name="확폭구간" localSheetId="15">#REF!</definedName>
    <definedName name="확폭구간" localSheetId="17">#REF!</definedName>
    <definedName name="확폭구간" localSheetId="16">#REF!</definedName>
    <definedName name="확폭구간" localSheetId="18">#REF!</definedName>
    <definedName name="확폭구간">#REF!</definedName>
    <definedName name="환경의날공문" localSheetId="20" hidden="1">{#N/A,#N/A,FALSE,"현장 NCR 분석";#N/A,#N/A,FALSE,"현장품질감사";#N/A,#N/A,FALSE,"현장품질감사"}</definedName>
    <definedName name="환경의날공문" localSheetId="4" hidden="1">{#N/A,#N/A,FALSE,"현장 NCR 분석";#N/A,#N/A,FALSE,"현장품질감사";#N/A,#N/A,FALSE,"현장품질감사"}</definedName>
    <definedName name="환경의날공문" hidden="1">{#N/A,#N/A,FALSE,"현장 NCR 분석";#N/A,#N/A,FALSE,"현장품질감사";#N/A,#N/A,FALSE,"현장품질감사"}</definedName>
    <definedName name="환율" localSheetId="12">#REF!</definedName>
    <definedName name="환율" localSheetId="14">#REF!</definedName>
    <definedName name="환율" localSheetId="13">#REF!</definedName>
    <definedName name="환율" localSheetId="20">#REF!</definedName>
    <definedName name="환율" localSheetId="19">#REF!</definedName>
    <definedName name="환율" localSheetId="15">#REF!</definedName>
    <definedName name="환율" localSheetId="17">#REF!</definedName>
    <definedName name="환율" localSheetId="16">#REF!</definedName>
    <definedName name="환율" localSheetId="18">#REF!</definedName>
    <definedName name="환율">#REF!</definedName>
    <definedName name="환입량"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량"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중량" localSheetId="20"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중량" localSheetId="4"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환입중량"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활석공011" localSheetId="12">#REF!</definedName>
    <definedName name="활석공011" localSheetId="14">#REF!</definedName>
    <definedName name="활석공011" localSheetId="13">#REF!</definedName>
    <definedName name="활석공011" localSheetId="20">#REF!</definedName>
    <definedName name="활석공011" localSheetId="19">#REF!</definedName>
    <definedName name="활석공011" localSheetId="15">#REF!</definedName>
    <definedName name="활석공011" localSheetId="17">#REF!</definedName>
    <definedName name="활석공011" localSheetId="16">#REF!</definedName>
    <definedName name="활석공011" localSheetId="18">#REF!</definedName>
    <definedName name="활석공011">#REF!</definedName>
    <definedName name="활하중계수" localSheetId="12">#REF!</definedName>
    <definedName name="활하중계수" localSheetId="14">#REF!</definedName>
    <definedName name="활하중계수" localSheetId="13">#REF!</definedName>
    <definedName name="활하중계수" localSheetId="19">#REF!</definedName>
    <definedName name="활하중계수" localSheetId="15">#REF!</definedName>
    <definedName name="활하중계수" localSheetId="17">#REF!</definedName>
    <definedName name="활하중계수" localSheetId="16">#REF!</definedName>
    <definedName name="활하중계수" localSheetId="18">#REF!</definedName>
    <definedName name="활하중계수">#REF!</definedName>
    <definedName name="황룡강배수개선사업">#REF!</definedName>
    <definedName name="황룡지구">#REF!</definedName>
    <definedName name="회시1호">#REF!</definedName>
    <definedName name="회시2호">#REF!</definedName>
    <definedName name="회양목H0.3">#REF!</definedName>
    <definedName name="회의자료제출건" localSheetId="20" hidden="1">{#N/A,#N/A,FALSE,"현장 NCR 분석";#N/A,#N/A,FALSE,"현장품질감사";#N/A,#N/A,FALSE,"현장품질감사"}</definedName>
    <definedName name="회의자료제출건" localSheetId="4" hidden="1">{#N/A,#N/A,FALSE,"현장 NCR 분석";#N/A,#N/A,FALSE,"현장품질감사";#N/A,#N/A,FALSE,"현장품질감사"}</definedName>
    <definedName name="회의자료제출건" hidden="1">{#N/A,#N/A,FALSE,"현장 NCR 분석";#N/A,#N/A,FALSE,"현장품질감사";#N/A,#N/A,FALSE,"현장품질감사"}</definedName>
    <definedName name="회의자료제출의건" localSheetId="20" hidden="1">{#N/A,#N/A,FALSE,"현장 NCR 분석";#N/A,#N/A,FALSE,"현장품질감사";#N/A,#N/A,FALSE,"현장품질감사"}</definedName>
    <definedName name="회의자료제출의건" localSheetId="4" hidden="1">{#N/A,#N/A,FALSE,"현장 NCR 분석";#N/A,#N/A,FALSE,"현장품질감사";#N/A,#N/A,FALSE,"현장품질감사"}</definedName>
    <definedName name="회의자료제출의건" hidden="1">{#N/A,#N/A,FALSE,"현장 NCR 분석";#N/A,#N/A,FALSE,"현장품질감사";#N/A,#N/A,FALSE,"현장품질감사"}</definedName>
    <definedName name="횡구체" localSheetId="12">#REF!</definedName>
    <definedName name="횡구체" localSheetId="14">#REF!</definedName>
    <definedName name="횡구체" localSheetId="13">#REF!</definedName>
    <definedName name="횡구체" localSheetId="19">#REF!</definedName>
    <definedName name="횡구체" localSheetId="15">#REF!</definedName>
    <definedName name="횡구체" localSheetId="17">#REF!</definedName>
    <definedName name="횡구체" localSheetId="16">#REF!</definedName>
    <definedName name="횡구체" localSheetId="18">#REF!</definedName>
    <definedName name="횡구체">#REF!</definedName>
    <definedName name="횡날개수집" localSheetId="12">#REF!,#REF!,#REF!,#REF!,#REF!,#REF!,#REF!</definedName>
    <definedName name="횡날개수집" localSheetId="14">#REF!,#REF!,#REF!,#REF!,#REF!,#REF!,#REF!</definedName>
    <definedName name="횡날개수집" localSheetId="13">#REF!,#REF!,#REF!,#REF!,#REF!,#REF!,#REF!</definedName>
    <definedName name="횡날개수집" localSheetId="20">#REF!,#REF!,#REF!,#REF!,#REF!,#REF!,#REF!</definedName>
    <definedName name="횡날개수집" localSheetId="19">#REF!,#REF!,#REF!,#REF!,#REF!,#REF!,#REF!</definedName>
    <definedName name="횡날개수집" localSheetId="15">#REF!,#REF!,#REF!,#REF!,#REF!,#REF!,#REF!</definedName>
    <definedName name="횡날개수집" localSheetId="17">#REF!,#REF!,#REF!,#REF!,#REF!,#REF!,#REF!</definedName>
    <definedName name="횡날개수집" localSheetId="16">#REF!,#REF!,#REF!,#REF!,#REF!,#REF!,#REF!</definedName>
    <definedName name="횡날개수집" localSheetId="18">#REF!,#REF!,#REF!,#REF!,#REF!,#REF!,#REF!</definedName>
    <definedName name="횡날개수집">#REF!,#REF!,#REF!,#REF!,#REF!,#REF!,#REF!</definedName>
    <definedName name="횡높산" localSheetId="12">#REF!</definedName>
    <definedName name="횡높산" localSheetId="14">#REF!</definedName>
    <definedName name="횡높산" localSheetId="13">#REF!</definedName>
    <definedName name="횡높산" localSheetId="20">#REF!</definedName>
    <definedName name="횡높산" localSheetId="19">#REF!</definedName>
    <definedName name="횡높산" localSheetId="15">#REF!</definedName>
    <definedName name="횡높산" localSheetId="17">#REF!</definedName>
    <definedName name="횡높산" localSheetId="16">#REF!</definedName>
    <definedName name="횡높산" localSheetId="18">#REF!</definedName>
    <definedName name="횡높산">#REF!</definedName>
    <definedName name="횡높산1" localSheetId="12">#REF!</definedName>
    <definedName name="횡높산1" localSheetId="14">#REF!</definedName>
    <definedName name="횡높산1" localSheetId="13">#REF!</definedName>
    <definedName name="횡높산1" localSheetId="19">#REF!</definedName>
    <definedName name="횡높산1" localSheetId="15">#REF!</definedName>
    <definedName name="횡높산1" localSheetId="17">#REF!</definedName>
    <definedName name="횡높산1" localSheetId="16">#REF!</definedName>
    <definedName name="횡높산1" localSheetId="18">#REF!</definedName>
    <definedName name="횡높산1">#REF!</definedName>
    <definedName name="횡면단" localSheetId="12">#REF!</definedName>
    <definedName name="횡면단" localSheetId="14">#REF!</definedName>
    <definedName name="횡면단" localSheetId="13">#REF!</definedName>
    <definedName name="횡면단" localSheetId="19">#REF!</definedName>
    <definedName name="횡면단" localSheetId="15">#REF!</definedName>
    <definedName name="횡면단" localSheetId="17">#REF!</definedName>
    <definedName name="횡면단" localSheetId="16">#REF!</definedName>
    <definedName name="횡면단" localSheetId="18">#REF!</definedName>
    <definedName name="횡면단">#REF!</definedName>
    <definedName name="횡면벽2" localSheetId="12">BlankMacro1</definedName>
    <definedName name="횡면벽2" localSheetId="14">BlankMacro1</definedName>
    <definedName name="횡면벽2" localSheetId="13">BlankMacro1</definedName>
    <definedName name="횡면벽2" localSheetId="20">BlankMacro1</definedName>
    <definedName name="횡면벽2" localSheetId="19">BlankMacro1</definedName>
    <definedName name="횡면벽2" localSheetId="15">BlankMacro1</definedName>
    <definedName name="횡면벽2" localSheetId="17">BlankMacro1</definedName>
    <definedName name="횡면벽2" localSheetId="16">BlankMacro1</definedName>
    <definedName name="횡면벽2" localSheetId="18">BlankMacro1</definedName>
    <definedName name="횡면벽2" localSheetId="4">BlankMacro1</definedName>
    <definedName name="횡면벽2">BlankMacro1</definedName>
    <definedName name="횡배" localSheetId="12">#REF!</definedName>
    <definedName name="횡배" localSheetId="14">#REF!</definedName>
    <definedName name="횡배" localSheetId="13">#REF!</definedName>
    <definedName name="횡배" localSheetId="20">#REF!</definedName>
    <definedName name="횡배" localSheetId="19">#REF!</definedName>
    <definedName name="횡배" localSheetId="15">#REF!</definedName>
    <definedName name="횡배" localSheetId="17">#REF!</definedName>
    <definedName name="횡배" localSheetId="16">#REF!</definedName>
    <definedName name="횡배" localSheetId="18">#REF!</definedName>
    <definedName name="횡배">#REF!</definedName>
    <definedName name="횡배구" localSheetId="20">#REF!</definedName>
    <definedName name="횡배구" localSheetId="15">#REF!</definedName>
    <definedName name="횡배구" localSheetId="17">#REF!</definedName>
    <definedName name="횡배구" localSheetId="16">#REF!</definedName>
    <definedName name="횡배구" localSheetId="18">#REF!</definedName>
    <definedName name="횡배구">#REF!</definedName>
    <definedName name="횡배단" localSheetId="20">#REF!</definedName>
    <definedName name="횡배단" localSheetId="15">#REF!</definedName>
    <definedName name="횡배단" localSheetId="17">#REF!</definedName>
    <definedName name="횡배단" localSheetId="16">#REF!</definedName>
    <definedName name="횡배단" localSheetId="18">#REF!</definedName>
    <definedName name="횡배단">#REF!</definedName>
    <definedName name="횡배단계">#REF!</definedName>
    <definedName name="횡배수공집계">#REF!</definedName>
    <definedName name="횡배수관기초">#REF!</definedName>
    <definedName name="횡배수관연장">#REF!</definedName>
    <definedName name="횡배수관연장산출">#REF!</definedName>
    <definedName name="횡배수관재료집계">#REF!</definedName>
    <definedName name="횡배수관조서">#REF!</definedName>
    <definedName name="횡배수관조ㅓ">#REF!</definedName>
    <definedName name="횡배수관집계본선" localSheetId="12">BlankMacro1</definedName>
    <definedName name="횡배수관집계본선" localSheetId="14">BlankMacro1</definedName>
    <definedName name="횡배수관집계본선" localSheetId="13">BlankMacro1</definedName>
    <definedName name="횡배수관집계본선" localSheetId="20">BlankMacro1</definedName>
    <definedName name="횡배수관집계본선" localSheetId="19">BlankMacro1</definedName>
    <definedName name="횡배수관집계본선" localSheetId="15">BlankMacro1</definedName>
    <definedName name="횡배수관집계본선" localSheetId="17">BlankMacro1</definedName>
    <definedName name="횡배수관집계본선" localSheetId="16">BlankMacro1</definedName>
    <definedName name="횡배수관집계본선" localSheetId="18">BlankMacro1</definedName>
    <definedName name="횡배수관집계본선" localSheetId="4">BlankMacro1</definedName>
    <definedName name="횡배수관집계본선">BlankMacro1</definedName>
    <definedName name="횡배수위치" localSheetId="12">#REF!</definedName>
    <definedName name="횡배수위치" localSheetId="14">#REF!</definedName>
    <definedName name="횡배수위치" localSheetId="13">#REF!</definedName>
    <definedName name="횡배수위치" localSheetId="20">#REF!</definedName>
    <definedName name="횡배수위치" localSheetId="19">#REF!</definedName>
    <definedName name="횡배수위치" localSheetId="15">#REF!</definedName>
    <definedName name="횡배수위치" localSheetId="17">#REF!</definedName>
    <definedName name="횡배수위치" localSheetId="16">#REF!</definedName>
    <definedName name="횡배수위치" localSheetId="18">#REF!</definedName>
    <definedName name="횡배수위치">#REF!</definedName>
    <definedName name="횡위치" localSheetId="12">#REF!</definedName>
    <definedName name="횡위치" localSheetId="14">#REF!</definedName>
    <definedName name="횡위치" localSheetId="13">#REF!</definedName>
    <definedName name="횡위치" localSheetId="20">#REF!</definedName>
    <definedName name="횡위치" localSheetId="19">#REF!</definedName>
    <definedName name="횡위치" localSheetId="15">#REF!</definedName>
    <definedName name="횡위치" localSheetId="17">#REF!</definedName>
    <definedName name="횡위치" localSheetId="16">#REF!</definedName>
    <definedName name="횡위치" localSheetId="18">#REF!</definedName>
    <definedName name="횡위치">#REF!</definedName>
    <definedName name="횡현황본선" localSheetId="12">BlankMacro1</definedName>
    <definedName name="횡현황본선" localSheetId="14">BlankMacro1</definedName>
    <definedName name="횡현황본선" localSheetId="13">BlankMacro1</definedName>
    <definedName name="횡현황본선" localSheetId="20">BlankMacro1</definedName>
    <definedName name="횡현황본선" localSheetId="19">BlankMacro1</definedName>
    <definedName name="횡현황본선" localSheetId="15">BlankMacro1</definedName>
    <definedName name="횡현황본선" localSheetId="17">BlankMacro1</definedName>
    <definedName name="횡현황본선" localSheetId="16">BlankMacro1</definedName>
    <definedName name="횡현황본선" localSheetId="18">BlankMacro1</definedName>
    <definedName name="횡현황본선" localSheetId="4">BlankMacro1</definedName>
    <definedName name="횡현황본선">BlankMacro1</definedName>
    <definedName name="횡현황부체" localSheetId="12">BlankMacro1</definedName>
    <definedName name="횡현황부체" localSheetId="14">BlankMacro1</definedName>
    <definedName name="횡현황부체" localSheetId="13">BlankMacro1</definedName>
    <definedName name="횡현황부체" localSheetId="20">BlankMacro1</definedName>
    <definedName name="횡현황부체" localSheetId="19">BlankMacro1</definedName>
    <definedName name="횡현황부체" localSheetId="15">BlankMacro1</definedName>
    <definedName name="횡현황부체" localSheetId="17">BlankMacro1</definedName>
    <definedName name="횡현황부체" localSheetId="16">BlankMacro1</definedName>
    <definedName name="횡현황부체" localSheetId="18">BlankMacro1</definedName>
    <definedName name="횡현황부체" localSheetId="4">BlankMacro1</definedName>
    <definedName name="횡현황부체">BlankMacro1</definedName>
    <definedName name="효ㅛㅛㅛㅛ" localSheetId="12" hidden="1">{#N/A,#N/A,FALSE,"조골재"}</definedName>
    <definedName name="효ㅛㅛㅛㅛ" localSheetId="14" hidden="1">{#N/A,#N/A,FALSE,"조골재"}</definedName>
    <definedName name="효ㅛㅛㅛㅛ" localSheetId="13" hidden="1">{#N/A,#N/A,FALSE,"조골재"}</definedName>
    <definedName name="효ㅛㅛㅛㅛ" localSheetId="20" hidden="1">{#N/A,#N/A,FALSE,"조골재"}</definedName>
    <definedName name="효ㅛㅛㅛㅛ" localSheetId="22" hidden="1">{#N/A,#N/A,FALSE,"조골재"}</definedName>
    <definedName name="효ㅛㅛㅛㅛ" localSheetId="25" hidden="1">{#N/A,#N/A,FALSE,"조골재"}</definedName>
    <definedName name="효ㅛㅛㅛㅛ" localSheetId="19" hidden="1">{#N/A,#N/A,FALSE,"조골재"}</definedName>
    <definedName name="효ㅛㅛㅛㅛ" localSheetId="15" hidden="1">{#N/A,#N/A,FALSE,"조골재"}</definedName>
    <definedName name="효ㅛㅛㅛㅛ" localSheetId="17" hidden="1">{#N/A,#N/A,FALSE,"조골재"}</definedName>
    <definedName name="효ㅛㅛㅛㅛ" localSheetId="16" hidden="1">{#N/A,#N/A,FALSE,"조골재"}</definedName>
    <definedName name="효ㅛㅛㅛㅛ" localSheetId="18" hidden="1">{#N/A,#N/A,FALSE,"조골재"}</definedName>
    <definedName name="효ㅛㅛㅛㅛ" localSheetId="4" hidden="1">{#N/A,#N/A,FALSE,"조골재"}</definedName>
    <definedName name="효ㅛㅛㅛㅛ" hidden="1">{#N/A,#N/A,FALSE,"조골재"}</definedName>
    <definedName name="후" localSheetId="12">#REF!</definedName>
    <definedName name="후" localSheetId="14">#REF!</definedName>
    <definedName name="후" localSheetId="13">#REF!</definedName>
    <definedName name="후" localSheetId="19">#REF!</definedName>
    <definedName name="후">#REF!</definedName>
    <definedName name="후박나무H4.0" localSheetId="12">#REF!</definedName>
    <definedName name="후박나무H4.0" localSheetId="14">#REF!</definedName>
    <definedName name="후박나무H4.0" localSheetId="13">#REF!</definedName>
    <definedName name="후박나무H4.0" localSheetId="19">#REF!</definedName>
    <definedName name="후박나무H4.0">#REF!</definedName>
    <definedName name="후진속도" localSheetId="12">#REF!</definedName>
    <definedName name="후진속도" localSheetId="14">#REF!</definedName>
    <definedName name="후진속도" localSheetId="13">#REF!</definedName>
    <definedName name="후진속도" localSheetId="19">#REF!</definedName>
    <definedName name="후진속도">#REF!</definedName>
    <definedName name="후피향나무H1.8">#REF!</definedName>
    <definedName name="훅크랭프">#REF!</definedName>
    <definedName name="휀스스스" localSheetId="12">#REF!</definedName>
    <definedName name="휀스스스" localSheetId="14">#REF!</definedName>
    <definedName name="휀스스스" localSheetId="13">#REF!</definedName>
    <definedName name="휀스스스" localSheetId="19">#REF!</definedName>
    <definedName name="휀스스스">[64]!수식입력매크로</definedName>
    <definedName name="휀스위치" localSheetId="12">#REF!</definedName>
    <definedName name="휀스위치" localSheetId="14">#REF!</definedName>
    <definedName name="휀스위치" localSheetId="13">#REF!</definedName>
    <definedName name="휀스위치" localSheetId="20">#REF!</definedName>
    <definedName name="휀스위치" localSheetId="19">#REF!</definedName>
    <definedName name="휀스위치" localSheetId="15">#REF!</definedName>
    <definedName name="휀스위치" localSheetId="17">#REF!</definedName>
    <definedName name="휀스위치" localSheetId="16">#REF!</definedName>
    <definedName name="휀스위치" localSheetId="18">#REF!</definedName>
    <definedName name="휀스위치">#REF!</definedName>
    <definedName name="휘발유" localSheetId="20">#REF!</definedName>
    <definedName name="휘발유" localSheetId="15">#REF!</definedName>
    <definedName name="휘발유" localSheetId="17">#REF!</definedName>
    <definedName name="휘발유" localSheetId="16">#REF!</definedName>
    <definedName name="휘발유" localSheetId="18">#REF!</definedName>
    <definedName name="휘발유">#REF!</definedName>
    <definedName name="휴게시설" localSheetId="12" hidden="1">{#N/A,#N/A,FALSE,"2~8번"}</definedName>
    <definedName name="휴게시설" localSheetId="14" hidden="1">{#N/A,#N/A,FALSE,"2~8번"}</definedName>
    <definedName name="휴게시설" localSheetId="13" hidden="1">{#N/A,#N/A,FALSE,"2~8번"}</definedName>
    <definedName name="휴게시설" localSheetId="20" hidden="1">{#N/A,#N/A,FALSE,"2~8번"}</definedName>
    <definedName name="휴게시설" localSheetId="22" hidden="1">{#N/A,#N/A,FALSE,"2~8번"}</definedName>
    <definedName name="휴게시설" localSheetId="25" hidden="1">{#N/A,#N/A,FALSE,"2~8번"}</definedName>
    <definedName name="휴게시설" localSheetId="19" hidden="1">{#N/A,#N/A,FALSE,"2~8번"}</definedName>
    <definedName name="휴게시설" localSheetId="15" hidden="1">{#N/A,#N/A,FALSE,"2~8번"}</definedName>
    <definedName name="휴게시설" localSheetId="17" hidden="1">{#N/A,#N/A,FALSE,"2~8번"}</definedName>
    <definedName name="휴게시설" localSheetId="16" hidden="1">{#N/A,#N/A,FALSE,"2~8번"}</definedName>
    <definedName name="휴게시설" localSheetId="18" hidden="1">{#N/A,#N/A,FALSE,"2~8번"}</definedName>
    <definedName name="휴게시설" localSheetId="4" hidden="1">{#N/A,#N/A,FALSE,"2~8번"}</definedName>
    <definedName name="휴게시설" hidden="1">{#N/A,#N/A,FALSE,"2~8번"}</definedName>
    <definedName name="휴지" localSheetId="20" hidden="1">{#N/A,#N/A,FALSE,"현장 NCR 분석";#N/A,#N/A,FALSE,"현장품질감사";#N/A,#N/A,FALSE,"현장품질감사"}</definedName>
    <definedName name="휴지" localSheetId="4" hidden="1">{#N/A,#N/A,FALSE,"현장 NCR 분석";#N/A,#N/A,FALSE,"현장품질감사";#N/A,#N/A,FALSE,"현장품질감사"}</definedName>
    <definedName name="휴지" hidden="1">{#N/A,#N/A,FALSE,"현장 NCR 분석";#N/A,#N/A,FALSE,"현장품질감사";#N/A,#N/A,FALSE,"현장품질감사"}</definedName>
    <definedName name="흄100" localSheetId="12">#REF!</definedName>
    <definedName name="흄100" localSheetId="14">#REF!</definedName>
    <definedName name="흄100" localSheetId="13">#REF!</definedName>
    <definedName name="흄100" localSheetId="19">#REF!</definedName>
    <definedName name="흄100" localSheetId="15">#REF!</definedName>
    <definedName name="흄100" localSheetId="17">#REF!</definedName>
    <definedName name="흄100" localSheetId="16">#REF!</definedName>
    <definedName name="흄100" localSheetId="18">#REF!</definedName>
    <definedName name="흄100">#REF!</definedName>
    <definedName name="흄120" localSheetId="12">#REF!</definedName>
    <definedName name="흄120" localSheetId="14">#REF!</definedName>
    <definedName name="흄120" localSheetId="13">#REF!</definedName>
    <definedName name="흄120" localSheetId="19">#REF!</definedName>
    <definedName name="흄120" localSheetId="15">#REF!</definedName>
    <definedName name="흄120" localSheetId="17">#REF!</definedName>
    <definedName name="흄120" localSheetId="16">#REF!</definedName>
    <definedName name="흄120" localSheetId="18">#REF!</definedName>
    <definedName name="흄120">#REF!</definedName>
    <definedName name="흄150">#REF!</definedName>
    <definedName name="흄30">#REF!</definedName>
    <definedName name="흄45">#REF!</definedName>
    <definedName name="흄50">#REF!</definedName>
    <definedName name="흄60">#REF!</definedName>
    <definedName name="흄80">#REF!</definedName>
    <definedName name="흄90">#REF!</definedName>
    <definedName name="흄관">#REF!</definedName>
    <definedName name="흄관소켓1000경">#REF!</definedName>
    <definedName name="흄관소켓1000노">#REF!</definedName>
    <definedName name="흄관소켓1000재">#REF!</definedName>
    <definedName name="흄관소켓1200경">#REF!</definedName>
    <definedName name="흄관소켓1200노">#REF!</definedName>
    <definedName name="흄관소켓1200재">#REF!</definedName>
    <definedName name="흄관소켓300노">#REF!</definedName>
    <definedName name="흄관소켓400경">#REF!</definedName>
    <definedName name="흄관소켓400노">#REF!</definedName>
    <definedName name="흄관소켓400재">#REF!</definedName>
    <definedName name="흄관소켓500경">#REF!</definedName>
    <definedName name="흄관소켓500노">#REF!</definedName>
    <definedName name="흄관소켓500재">#REF!</definedName>
    <definedName name="흄관소켓600경">#REF!</definedName>
    <definedName name="흄관소켓600노">#REF!</definedName>
    <definedName name="흄관소켓600재">#REF!</definedName>
    <definedName name="흄관소켓800경">#REF!</definedName>
    <definedName name="흄관소켓800노">#REF!</definedName>
    <definedName name="흄관소켓800재">#REF!</definedName>
    <definedName name="흄관운반" localSheetId="12" hidden="1">{#N/A,#N/A,FALSE,"포장단가"}</definedName>
    <definedName name="흄관운반" localSheetId="14" hidden="1">{#N/A,#N/A,FALSE,"포장단가"}</definedName>
    <definedName name="흄관운반" localSheetId="13" hidden="1">{#N/A,#N/A,FALSE,"포장단가"}</definedName>
    <definedName name="흄관운반" localSheetId="20" hidden="1">{#N/A,#N/A,FALSE,"포장단가"}</definedName>
    <definedName name="흄관운반" localSheetId="22" hidden="1">{#N/A,#N/A,FALSE,"포장단가"}</definedName>
    <definedName name="흄관운반" localSheetId="25" hidden="1">{#N/A,#N/A,FALSE,"포장단가"}</definedName>
    <definedName name="흄관운반" localSheetId="19" hidden="1">{#N/A,#N/A,FALSE,"포장단가"}</definedName>
    <definedName name="흄관운반" localSheetId="15" hidden="1">{#N/A,#N/A,FALSE,"포장단가"}</definedName>
    <definedName name="흄관운반" localSheetId="17" hidden="1">{#N/A,#N/A,FALSE,"포장단가"}</definedName>
    <definedName name="흄관운반" localSheetId="16" hidden="1">{#N/A,#N/A,FALSE,"포장단가"}</definedName>
    <definedName name="흄관운반" localSheetId="18" hidden="1">{#N/A,#N/A,FALSE,"포장단가"}</definedName>
    <definedName name="흄관운반" localSheetId="4" hidden="1">{#N/A,#N/A,FALSE,"포장단가"}</definedName>
    <definedName name="흄관운반" hidden="1">{#N/A,#N/A,FALSE,"포장단가"}</definedName>
    <definedName name="흄관접합1000mm">#REF!</definedName>
    <definedName name="흄관접합1200mm">#REF!</definedName>
    <definedName name="흄관접합1200mm2련">#REF!</definedName>
    <definedName name="흄관접합300mm">#REF!</definedName>
    <definedName name="흄관접합450mm">#REF!</definedName>
    <definedName name="흄관접합600mm">#REF!</definedName>
    <definedName name="흄관접합800mm">#REF!</definedName>
    <definedName name="흄관집계">#REF!</definedName>
    <definedName name="흄관헐기" localSheetId="20" hidden="1">{"'산출근거'!$B$4:$D$8"}</definedName>
    <definedName name="흄관헐기" localSheetId="4" hidden="1">{"'산출근거'!$B$4:$D$8"}</definedName>
    <definedName name="흄관헐기" hidden="1">{"'산출근거'!$B$4:$D$8"}</definedName>
    <definedName name="흙쌓기노체">#REF!</definedName>
    <definedName name="희선" localSheetId="20">#REF!,#REF!,#REF!,#REF!,#REF!,#REF!,#REF!,#REF!,#REF!,#REF!,#REF!,#REF!,#REF!,#REF!,#REF!,#REF!,#REF!,#REF!,#REF!</definedName>
    <definedName name="희선" localSheetId="15">#REF!,#REF!,#REF!,#REF!,#REF!,#REF!,#REF!,#REF!,#REF!,#REF!,#REF!,#REF!,#REF!,#REF!,#REF!,#REF!,#REF!,#REF!,#REF!</definedName>
    <definedName name="희선" localSheetId="17">#REF!,#REF!,#REF!,#REF!,#REF!,#REF!,#REF!,#REF!,#REF!,#REF!,#REF!,#REF!,#REF!,#REF!,#REF!,#REF!,#REF!,#REF!,#REF!</definedName>
    <definedName name="희선" localSheetId="16">#REF!,#REF!,#REF!,#REF!,#REF!,#REF!,#REF!,#REF!,#REF!,#REF!,#REF!,#REF!,#REF!,#REF!,#REF!,#REF!,#REF!,#REF!,#REF!</definedName>
    <definedName name="희선" localSheetId="18">#REF!,#REF!,#REF!,#REF!,#REF!,#REF!,#REF!,#REF!,#REF!,#REF!,#REF!,#REF!,#REF!,#REF!,#REF!,#REF!,#REF!,#REF!,#REF!</definedName>
    <definedName name="희선">#REF!,#REF!,#REF!,#REF!,#REF!,#REF!,#REF!,#REF!,#REF!,#REF!,#REF!,#REF!,#REF!,#REF!,#REF!,#REF!,#REF!,#REF!,#REF!</definedName>
    <definedName name="ㅏ" localSheetId="12" hidden="1">{#N/A,#N/A,FALSE,"운반시간"}</definedName>
    <definedName name="ㅏ" localSheetId="14" hidden="1">{#N/A,#N/A,FALSE,"운반시간"}</definedName>
    <definedName name="ㅏ" localSheetId="13" hidden="1">{#N/A,#N/A,FALSE,"운반시간"}</definedName>
    <definedName name="ㅏ" localSheetId="20" hidden="1">{#N/A,#N/A,FALSE,"운반시간"}</definedName>
    <definedName name="ㅏ" localSheetId="22" hidden="1">{#N/A,#N/A,FALSE,"운반시간"}</definedName>
    <definedName name="ㅏ" localSheetId="25" hidden="1">{#N/A,#N/A,FALSE,"운반시간"}</definedName>
    <definedName name="ㅏ" localSheetId="19" hidden="1">{#N/A,#N/A,FALSE,"운반시간"}</definedName>
    <definedName name="ㅏ" localSheetId="15" hidden="1">{#N/A,#N/A,FALSE,"운반시간"}</definedName>
    <definedName name="ㅏ" localSheetId="17" hidden="1">{#N/A,#N/A,FALSE,"운반시간"}</definedName>
    <definedName name="ㅏ" localSheetId="16" hidden="1">{#N/A,#N/A,FALSE,"운반시간"}</definedName>
    <definedName name="ㅏ" localSheetId="18" hidden="1">{#N/A,#N/A,FALSE,"운반시간"}</definedName>
    <definedName name="ㅏ" localSheetId="4" hidden="1">{#N/A,#N/A,FALSE,"운반시간"}</definedName>
    <definedName name="ㅏ" hidden="1">{#N/A,#N/A,FALSE,"운반시간"}</definedName>
    <definedName name="ㅏㅏ" localSheetId="12" hidden="1">{#N/A,#N/A,FALSE,"2~8번"}</definedName>
    <definedName name="ㅏㅏ" localSheetId="14" hidden="1">{#N/A,#N/A,FALSE,"2~8번"}</definedName>
    <definedName name="ㅏㅏ" localSheetId="13" hidden="1">{#N/A,#N/A,FALSE,"2~8번"}</definedName>
    <definedName name="ㅏㅏ" localSheetId="20" hidden="1">{#N/A,#N/A,FALSE,"2~8번"}</definedName>
    <definedName name="ㅏㅏ" localSheetId="22" hidden="1">{#N/A,#N/A,FALSE,"2~8번"}</definedName>
    <definedName name="ㅏㅏ" localSheetId="25" hidden="1">{#N/A,#N/A,FALSE,"2~8번"}</definedName>
    <definedName name="ㅏㅏ" localSheetId="19" hidden="1">{#N/A,#N/A,FALSE,"2~8번"}</definedName>
    <definedName name="ㅏㅏ" localSheetId="15" hidden="1">{#N/A,#N/A,FALSE,"2~8번"}</definedName>
    <definedName name="ㅏㅏ" localSheetId="17" hidden="1">{#N/A,#N/A,FALSE,"2~8번"}</definedName>
    <definedName name="ㅏㅏ" localSheetId="16" hidden="1">{#N/A,#N/A,FALSE,"2~8번"}</definedName>
    <definedName name="ㅏㅏ" localSheetId="18" hidden="1">{#N/A,#N/A,FALSE,"2~8번"}</definedName>
    <definedName name="ㅏㅏ" localSheetId="4" hidden="1">{#N/A,#N/A,FALSE,"2~8번"}</definedName>
    <definedName name="ㅏㅏ" hidden="1">{#N/A,#N/A,FALSE,"2~8번"}</definedName>
    <definedName name="ㅏㅏㅏ" localSheetId="12" hidden="1">{#N/A,#N/A,FALSE,"골재소요량";#N/A,#N/A,FALSE,"골재소요량"}</definedName>
    <definedName name="ㅏㅏㅏ" localSheetId="14" hidden="1">{#N/A,#N/A,FALSE,"골재소요량";#N/A,#N/A,FALSE,"골재소요량"}</definedName>
    <definedName name="ㅏㅏㅏ" localSheetId="13" hidden="1">{#N/A,#N/A,FALSE,"골재소요량";#N/A,#N/A,FALSE,"골재소요량"}</definedName>
    <definedName name="ㅏㅏㅏ" localSheetId="20" hidden="1">{#N/A,#N/A,FALSE,"골재소요량";#N/A,#N/A,FALSE,"골재소요량"}</definedName>
    <definedName name="ㅏㅏㅏ" localSheetId="22" hidden="1">{#N/A,#N/A,FALSE,"골재소요량";#N/A,#N/A,FALSE,"골재소요량"}</definedName>
    <definedName name="ㅏㅏㅏ" localSheetId="25" hidden="1">{#N/A,#N/A,FALSE,"골재소요량";#N/A,#N/A,FALSE,"골재소요량"}</definedName>
    <definedName name="ㅏㅏㅏ" localSheetId="19" hidden="1">{#N/A,#N/A,FALSE,"골재소요량";#N/A,#N/A,FALSE,"골재소요량"}</definedName>
    <definedName name="ㅏㅏㅏ" localSheetId="15" hidden="1">{#N/A,#N/A,FALSE,"골재소요량";#N/A,#N/A,FALSE,"골재소요량"}</definedName>
    <definedName name="ㅏㅏㅏ" localSheetId="17" hidden="1">{#N/A,#N/A,FALSE,"골재소요량";#N/A,#N/A,FALSE,"골재소요량"}</definedName>
    <definedName name="ㅏㅏㅏ" localSheetId="16" hidden="1">{#N/A,#N/A,FALSE,"골재소요량";#N/A,#N/A,FALSE,"골재소요량"}</definedName>
    <definedName name="ㅏㅏㅏ" localSheetId="18" hidden="1">{#N/A,#N/A,FALSE,"골재소요량";#N/A,#N/A,FALSE,"골재소요량"}</definedName>
    <definedName name="ㅏㅏㅏ" localSheetId="4" hidden="1">{#N/A,#N/A,FALSE,"골재소요량";#N/A,#N/A,FALSE,"골재소요량"}</definedName>
    <definedName name="ㅏㅏㅏ" hidden="1">{#N/A,#N/A,FALSE,"골재소요량";#N/A,#N/A,FALSE,"골재소요량"}</definedName>
    <definedName name="ㅏㅏㅏㅏㅏ" localSheetId="12" hidden="1">{#N/A,#N/A,FALSE,"단가표지"}</definedName>
    <definedName name="ㅏㅏㅏㅏㅏ" localSheetId="14" hidden="1">{#N/A,#N/A,FALSE,"단가표지"}</definedName>
    <definedName name="ㅏㅏㅏㅏㅏ" localSheetId="13" hidden="1">{#N/A,#N/A,FALSE,"단가표지"}</definedName>
    <definedName name="ㅏㅏㅏㅏㅏ" localSheetId="20" hidden="1">{#N/A,#N/A,FALSE,"단가표지"}</definedName>
    <definedName name="ㅏㅏㅏㅏㅏ" localSheetId="22" hidden="1">{#N/A,#N/A,FALSE,"단가표지"}</definedName>
    <definedName name="ㅏㅏㅏㅏㅏ" localSheetId="25" hidden="1">{#N/A,#N/A,FALSE,"단가표지"}</definedName>
    <definedName name="ㅏㅏㅏㅏㅏ" localSheetId="19" hidden="1">{#N/A,#N/A,FALSE,"단가표지"}</definedName>
    <definedName name="ㅏㅏㅏㅏㅏ" localSheetId="15" hidden="1">{#N/A,#N/A,FALSE,"단가표지"}</definedName>
    <definedName name="ㅏㅏㅏㅏㅏ" localSheetId="17" hidden="1">{#N/A,#N/A,FALSE,"단가표지"}</definedName>
    <definedName name="ㅏㅏㅏㅏㅏ" localSheetId="16" hidden="1">{#N/A,#N/A,FALSE,"단가표지"}</definedName>
    <definedName name="ㅏㅏㅏㅏㅏ" localSheetId="18" hidden="1">{#N/A,#N/A,FALSE,"단가표지"}</definedName>
    <definedName name="ㅏㅏㅏㅏㅏ" localSheetId="4" hidden="1">{#N/A,#N/A,FALSE,"단가표지"}</definedName>
    <definedName name="ㅏㅏㅏㅏㅏ" hidden="1">{#N/A,#N/A,FALSE,"단가표지"}</definedName>
    <definedName name="ㅏㅏㅏㅏㅏㅏ">#REF!</definedName>
    <definedName name="ㅏㅏㅏㅏㅏㅏㅏ" localSheetId="12" hidden="1">{#N/A,#N/A,FALSE,"운반시간"}</definedName>
    <definedName name="ㅏㅏㅏㅏㅏㅏㅏ" localSheetId="14" hidden="1">{#N/A,#N/A,FALSE,"운반시간"}</definedName>
    <definedName name="ㅏㅏㅏㅏㅏㅏㅏ" localSheetId="13" hidden="1">{#N/A,#N/A,FALSE,"운반시간"}</definedName>
    <definedName name="ㅏㅏㅏㅏㅏㅏㅏ" localSheetId="20" hidden="1">{#N/A,#N/A,FALSE,"운반시간"}</definedName>
    <definedName name="ㅏㅏㅏㅏㅏㅏㅏ" localSheetId="22" hidden="1">{#N/A,#N/A,FALSE,"운반시간"}</definedName>
    <definedName name="ㅏㅏㅏㅏㅏㅏㅏ" localSheetId="25" hidden="1">{#N/A,#N/A,FALSE,"운반시간"}</definedName>
    <definedName name="ㅏㅏㅏㅏㅏㅏㅏ" localSheetId="19" hidden="1">{#N/A,#N/A,FALSE,"운반시간"}</definedName>
    <definedName name="ㅏㅏㅏㅏㅏㅏㅏ" localSheetId="15" hidden="1">{#N/A,#N/A,FALSE,"운반시간"}</definedName>
    <definedName name="ㅏㅏㅏㅏㅏㅏㅏ" localSheetId="17" hidden="1">{#N/A,#N/A,FALSE,"운반시간"}</definedName>
    <definedName name="ㅏㅏㅏㅏㅏㅏㅏ" localSheetId="16" hidden="1">{#N/A,#N/A,FALSE,"운반시간"}</definedName>
    <definedName name="ㅏㅏㅏㅏㅏㅏㅏ" localSheetId="18" hidden="1">{#N/A,#N/A,FALSE,"운반시간"}</definedName>
    <definedName name="ㅏㅏㅏㅏㅏㅏㅏ" localSheetId="4" hidden="1">{#N/A,#N/A,FALSE,"운반시간"}</definedName>
    <definedName name="ㅏㅏㅏㅏㅏㅏㅏ" hidden="1">{#N/A,#N/A,FALSE,"운반시간"}</definedName>
    <definedName name="ㅏㅏㅏㅏㅏㅏㅏㅏㅏㅏㅏㅏㅏㅏㅏㅏㅏㅏㅏㅏㅏㅏㅏㅏㅏㅏㅏ" localSheetId="12" hidden="1">{#N/A,#N/A,FALSE,"단가표지"}</definedName>
    <definedName name="ㅏㅏㅏㅏㅏㅏㅏㅏㅏㅏㅏㅏㅏㅏㅏㅏㅏㅏㅏㅏㅏㅏㅏㅏㅏㅏㅏ" localSheetId="14" hidden="1">{#N/A,#N/A,FALSE,"단가표지"}</definedName>
    <definedName name="ㅏㅏㅏㅏㅏㅏㅏㅏㅏㅏㅏㅏㅏㅏㅏㅏㅏㅏㅏㅏㅏㅏㅏㅏㅏㅏㅏ" localSheetId="13" hidden="1">{#N/A,#N/A,FALSE,"단가표지"}</definedName>
    <definedName name="ㅏㅏㅏㅏㅏㅏㅏㅏㅏㅏㅏㅏㅏㅏㅏㅏㅏㅏㅏㅏㅏㅏㅏㅏㅏㅏㅏ" localSheetId="20" hidden="1">{#N/A,#N/A,FALSE,"단가표지"}</definedName>
    <definedName name="ㅏㅏㅏㅏㅏㅏㅏㅏㅏㅏㅏㅏㅏㅏㅏㅏㅏㅏㅏㅏㅏㅏㅏㅏㅏㅏㅏ" localSheetId="22" hidden="1">{#N/A,#N/A,FALSE,"단가표지"}</definedName>
    <definedName name="ㅏㅏㅏㅏㅏㅏㅏㅏㅏㅏㅏㅏㅏㅏㅏㅏㅏㅏㅏㅏㅏㅏㅏㅏㅏㅏㅏ" localSheetId="25" hidden="1">{#N/A,#N/A,FALSE,"단가표지"}</definedName>
    <definedName name="ㅏㅏㅏㅏㅏㅏㅏㅏㅏㅏㅏㅏㅏㅏㅏㅏㅏㅏㅏㅏㅏㅏㅏㅏㅏㅏㅏ" localSheetId="19" hidden="1">{#N/A,#N/A,FALSE,"단가표지"}</definedName>
    <definedName name="ㅏㅏㅏㅏㅏㅏㅏㅏㅏㅏㅏㅏㅏㅏㅏㅏㅏㅏㅏㅏㅏㅏㅏㅏㅏㅏㅏ" localSheetId="15" hidden="1">{#N/A,#N/A,FALSE,"단가표지"}</definedName>
    <definedName name="ㅏㅏㅏㅏㅏㅏㅏㅏㅏㅏㅏㅏㅏㅏㅏㅏㅏㅏㅏㅏㅏㅏㅏㅏㅏㅏㅏ" localSheetId="17" hidden="1">{#N/A,#N/A,FALSE,"단가표지"}</definedName>
    <definedName name="ㅏㅏㅏㅏㅏㅏㅏㅏㅏㅏㅏㅏㅏㅏㅏㅏㅏㅏㅏㅏㅏㅏㅏㅏㅏㅏㅏ" localSheetId="16" hidden="1">{#N/A,#N/A,FALSE,"단가표지"}</definedName>
    <definedName name="ㅏㅏㅏㅏㅏㅏㅏㅏㅏㅏㅏㅏㅏㅏㅏㅏㅏㅏㅏㅏㅏㅏㅏㅏㅏㅏㅏ" localSheetId="18" hidden="1">{#N/A,#N/A,FALSE,"단가표지"}</definedName>
    <definedName name="ㅏㅏㅏㅏㅏㅏㅏㅏㅏㅏㅏㅏㅏㅏㅏㅏㅏㅏㅏㅏㅏㅏㅏㅏㅏㅏㅏ" localSheetId="4" hidden="1">{#N/A,#N/A,FALSE,"단가표지"}</definedName>
    <definedName name="ㅏㅏㅏㅏㅏㅏㅏㅏㅏㅏㅏㅏㅏㅏㅏㅏㅏㅏㅏㅏㅏㅏㅏㅏㅏㅏㅏ" hidden="1">{#N/A,#N/A,FALSE,"단가표지"}</definedName>
    <definedName name="ㅏㅗ햫" localSheetId="20" hidden="1">{#N/A,#N/A,FALSE,"골재소요량";#N/A,#N/A,FALSE,"골재소요량"}</definedName>
    <definedName name="ㅏㅗ햫" localSheetId="4" hidden="1">{#N/A,#N/A,FALSE,"골재소요량";#N/A,#N/A,FALSE,"골재소요량"}</definedName>
    <definedName name="ㅏㅗ햫" hidden="1">{#N/A,#N/A,FALSE,"골재소요량";#N/A,#N/A,FALSE,"골재소요량"}</definedName>
    <definedName name="ㅏㅣㅗㄹ" localSheetId="12">#REF!</definedName>
    <definedName name="ㅏㅣㅗㄹ" localSheetId="14">#REF!</definedName>
    <definedName name="ㅏㅣㅗㄹ" localSheetId="13">#REF!</definedName>
    <definedName name="ㅏㅣㅗㄹ" localSheetId="19">#REF!</definedName>
    <definedName name="ㅏㅣㅗㄹ" localSheetId="15">#REF!</definedName>
    <definedName name="ㅏㅣㅗㄹ" localSheetId="17">#REF!</definedName>
    <definedName name="ㅏㅣㅗㄹ" localSheetId="16">#REF!</definedName>
    <definedName name="ㅏㅣㅗㄹ" localSheetId="18">#REF!</definedName>
    <definedName name="ㅏㅣㅗㄹ">#REF!</definedName>
    <definedName name="ㅐ520" localSheetId="12">#REF!</definedName>
    <definedName name="ㅐ520" localSheetId="14">#REF!</definedName>
    <definedName name="ㅐ520" localSheetId="13">#REF!</definedName>
    <definedName name="ㅐ520" localSheetId="19">#REF!</definedName>
    <definedName name="ㅐ520" localSheetId="15">#REF!</definedName>
    <definedName name="ㅐ520" localSheetId="17">#REF!</definedName>
    <definedName name="ㅐ520" localSheetId="16">#REF!</definedName>
    <definedName name="ㅐ520" localSheetId="18">#REF!</definedName>
    <definedName name="ㅐ520">#REF!</definedName>
    <definedName name="ㅐㅐ">#REF!</definedName>
    <definedName name="ㅐㅐㅐ">#REF!</definedName>
    <definedName name="ㅐㅐㅐㅐㅐ">#REF!</definedName>
    <definedName name="ㅐㅐㅐㅐㅐㅐ" localSheetId="20" hidden="1">{#N/A,#N/A,TRUE,"LOADCOVE";#N/A,#N/A,TRUE,"PAGE001";#N/A,#N/A,TRUE,"PAGE002";#N/A,#N/A,TRUE,"PAGE003";#N/A,#N/A,TRUE,"PAGE004";#N/A,#N/A,TRUE,"PAGE005";#N/A,#N/A,TRUE,"PAGE006";#N/A,#N/A,TRUE,"PAGE007";#N/A,#N/A,TRUE,"PAGE008";#N/A,#N/A,TRUE,"PAGE009";#N/A,#N/A,TRUE,"PAGE010";#N/A,#N/A,TRUE,"PAGE011";#N/A,#N/A,TRUE,"PAGE012";#N/A,#N/A,TRUE,"PAGE013"}</definedName>
    <definedName name="ㅐㅐㅐㅐㅐㅐ" localSheetId="4" hidden="1">{#N/A,#N/A,TRUE,"LOADCOVE";#N/A,#N/A,TRUE,"PAGE001";#N/A,#N/A,TRUE,"PAGE002";#N/A,#N/A,TRUE,"PAGE003";#N/A,#N/A,TRUE,"PAGE004";#N/A,#N/A,TRUE,"PAGE005";#N/A,#N/A,TRUE,"PAGE006";#N/A,#N/A,TRUE,"PAGE007";#N/A,#N/A,TRUE,"PAGE008";#N/A,#N/A,TRUE,"PAGE009";#N/A,#N/A,TRUE,"PAGE010";#N/A,#N/A,TRUE,"PAGE011";#N/A,#N/A,TRUE,"PAGE012";#N/A,#N/A,TRUE,"PAGE013"}</definedName>
    <definedName name="ㅐㅐㅐㅐㅐㅐ" hidden="1">{#N/A,#N/A,TRUE,"LOADCOVE";#N/A,#N/A,TRUE,"PAGE001";#N/A,#N/A,TRUE,"PAGE002";#N/A,#N/A,TRUE,"PAGE003";#N/A,#N/A,TRUE,"PAGE004";#N/A,#N/A,TRUE,"PAGE005";#N/A,#N/A,TRUE,"PAGE006";#N/A,#N/A,TRUE,"PAGE007";#N/A,#N/A,TRUE,"PAGE008";#N/A,#N/A,TRUE,"PAGE009";#N/A,#N/A,TRUE,"PAGE010";#N/A,#N/A,TRUE,"PAGE011";#N/A,#N/A,TRUE,"PAGE012";#N/A,#N/A,TRUE,"PAGE013"}</definedName>
    <definedName name="ㅑ" localSheetId="12" hidden="1">{#N/A,#N/A,FALSE,"조골재"}</definedName>
    <definedName name="ㅑ" localSheetId="14" hidden="1">{#N/A,#N/A,FALSE,"조골재"}</definedName>
    <definedName name="ㅑ" localSheetId="13" hidden="1">{#N/A,#N/A,FALSE,"조골재"}</definedName>
    <definedName name="ㅑ" localSheetId="20" hidden="1">{#N/A,#N/A,FALSE,"조골재"}</definedName>
    <definedName name="ㅑ" localSheetId="22" hidden="1">{#N/A,#N/A,FALSE,"조골재"}</definedName>
    <definedName name="ㅑ" localSheetId="25" hidden="1">{#N/A,#N/A,FALSE,"조골재"}</definedName>
    <definedName name="ㅑ" localSheetId="19" hidden="1">{#N/A,#N/A,FALSE,"조골재"}</definedName>
    <definedName name="ㅑ" localSheetId="15" hidden="1">{#N/A,#N/A,FALSE,"조골재"}</definedName>
    <definedName name="ㅑ" localSheetId="17" hidden="1">{#N/A,#N/A,FALSE,"조골재"}</definedName>
    <definedName name="ㅑ" localSheetId="16" hidden="1">{#N/A,#N/A,FALSE,"조골재"}</definedName>
    <definedName name="ㅑ" localSheetId="18" hidden="1">{#N/A,#N/A,FALSE,"조골재"}</definedName>
    <definedName name="ㅑ" localSheetId="4" hidden="1">{#N/A,#N/A,FALSE,"조골재"}</definedName>
    <definedName name="ㅑ" hidden="1">{#N/A,#N/A,FALSE,"조골재"}</definedName>
    <definedName name="ㅑㅑ">#REF!</definedName>
    <definedName name="ㅑㅑㅑ">#REF!</definedName>
    <definedName name="ㅑㅑㅑㅅ" localSheetId="12">#REF!</definedName>
    <definedName name="ㅑㅑㅑㅅ" localSheetId="14">#REF!</definedName>
    <definedName name="ㅑㅑㅑㅅ" localSheetId="13">#REF!</definedName>
    <definedName name="ㅑㅑㅑㅅ" localSheetId="19">#REF!</definedName>
    <definedName name="ㅑㅑㅑㅅ">#REF!</definedName>
    <definedName name="ㅑㅑㅑㅑㅑ" localSheetId="20" hidden="1">{"'용역비'!$A$4:$C$8"}</definedName>
    <definedName name="ㅑㅑㅑㅑㅑ" localSheetId="4" hidden="1">{"'용역비'!$A$4:$C$8"}</definedName>
    <definedName name="ㅑㅑㅑㅑㅑ" hidden="1">{"'용역비'!$A$4:$C$8"}</definedName>
    <definedName name="ㅑㅑㅑㅑㅑㅑ" localSheetId="20" hidden="1">{"'용역비'!$A$4:$C$8"}</definedName>
    <definedName name="ㅑㅑㅑㅑㅑㅑ" localSheetId="4" hidden="1">{"'용역비'!$A$4:$C$8"}</definedName>
    <definedName name="ㅑㅑㅑㅑㅑㅑ" hidden="1">{"'용역비'!$A$4:$C$8"}</definedName>
    <definedName name="ㅑㅕ사" localSheetId="12" hidden="1">{#N/A,#N/A,FALSE,"혼합골재"}</definedName>
    <definedName name="ㅑㅕ사" localSheetId="14" hidden="1">{#N/A,#N/A,FALSE,"혼합골재"}</definedName>
    <definedName name="ㅑㅕ사" localSheetId="13" hidden="1">{#N/A,#N/A,FALSE,"혼합골재"}</definedName>
    <definedName name="ㅑㅕ사" localSheetId="20" hidden="1">{#N/A,#N/A,FALSE,"혼합골재"}</definedName>
    <definedName name="ㅑㅕ사" localSheetId="22" hidden="1">{#N/A,#N/A,FALSE,"혼합골재"}</definedName>
    <definedName name="ㅑㅕ사" localSheetId="25" hidden="1">{#N/A,#N/A,FALSE,"혼합골재"}</definedName>
    <definedName name="ㅑㅕ사" localSheetId="19" hidden="1">{#N/A,#N/A,FALSE,"혼합골재"}</definedName>
    <definedName name="ㅑㅕ사" localSheetId="15" hidden="1">{#N/A,#N/A,FALSE,"혼합골재"}</definedName>
    <definedName name="ㅑㅕ사" localSheetId="17" hidden="1">{#N/A,#N/A,FALSE,"혼합골재"}</definedName>
    <definedName name="ㅑㅕ사" localSheetId="16" hidden="1">{#N/A,#N/A,FALSE,"혼합골재"}</definedName>
    <definedName name="ㅑㅕ사" localSheetId="18" hidden="1">{#N/A,#N/A,FALSE,"혼합골재"}</definedName>
    <definedName name="ㅑㅕ사" localSheetId="4" hidden="1">{#N/A,#N/A,FALSE,"혼합골재"}</definedName>
    <definedName name="ㅑㅕ사" hidden="1">{#N/A,#N/A,FALSE,"혼합골재"}</definedName>
    <definedName name="ㅑㅕㅑ" localSheetId="20" hidden="1">{#N/A,#N/A,FALSE,"전력간선"}</definedName>
    <definedName name="ㅑㅕㅑ" localSheetId="15" hidden="1">{#N/A,#N/A,FALSE,"전력간선"}</definedName>
    <definedName name="ㅑㅕㅑ" localSheetId="17" hidden="1">{#N/A,#N/A,FALSE,"전력간선"}</definedName>
    <definedName name="ㅑㅕㅑ" localSheetId="16" hidden="1">{#N/A,#N/A,FALSE,"전력간선"}</definedName>
    <definedName name="ㅑㅕㅑ" localSheetId="18" hidden="1">{#N/A,#N/A,FALSE,"전력간선"}</definedName>
    <definedName name="ㅑㅕㅑ" localSheetId="4" hidden="1">{#N/A,#N/A,FALSE,"전력간선"}</definedName>
    <definedName name="ㅑㅕㅑ" hidden="1">{#N/A,#N/A,FALSE,"전력간선"}</definedName>
    <definedName name="ㅑㅕㅕ" localSheetId="20" hidden="1">{"'용역비'!$A$4:$C$8"}</definedName>
    <definedName name="ㅑㅕㅕ" localSheetId="4" hidden="1">{"'용역비'!$A$4:$C$8"}</definedName>
    <definedName name="ㅑㅕㅕ" hidden="1">{"'용역비'!$A$4:$C$8"}</definedName>
    <definedName name="ㅑㅣㅕㅕㅣㅏㅎ" localSheetId="12" hidden="1">{#N/A,#N/A,FALSE,"골재소요량";#N/A,#N/A,FALSE,"골재소요량"}</definedName>
    <definedName name="ㅑㅣㅕㅕㅣㅏㅎ" localSheetId="14" hidden="1">{#N/A,#N/A,FALSE,"골재소요량";#N/A,#N/A,FALSE,"골재소요량"}</definedName>
    <definedName name="ㅑㅣㅕㅕㅣㅏㅎ" localSheetId="13" hidden="1">{#N/A,#N/A,FALSE,"골재소요량";#N/A,#N/A,FALSE,"골재소요량"}</definedName>
    <definedName name="ㅑㅣㅕㅕㅣㅏㅎ" localSheetId="20" hidden="1">{#N/A,#N/A,FALSE,"골재소요량";#N/A,#N/A,FALSE,"골재소요량"}</definedName>
    <definedName name="ㅑㅣㅕㅕㅣㅏㅎ" localSheetId="22" hidden="1">{#N/A,#N/A,FALSE,"골재소요량";#N/A,#N/A,FALSE,"골재소요량"}</definedName>
    <definedName name="ㅑㅣㅕㅕㅣㅏㅎ" localSheetId="25" hidden="1">{#N/A,#N/A,FALSE,"골재소요량";#N/A,#N/A,FALSE,"골재소요량"}</definedName>
    <definedName name="ㅑㅣㅕㅕㅣㅏㅎ" localSheetId="19" hidden="1">{#N/A,#N/A,FALSE,"골재소요량";#N/A,#N/A,FALSE,"골재소요량"}</definedName>
    <definedName name="ㅑㅣㅕㅕㅣㅏㅎ" localSheetId="15" hidden="1">{#N/A,#N/A,FALSE,"골재소요량";#N/A,#N/A,FALSE,"골재소요량"}</definedName>
    <definedName name="ㅑㅣㅕㅕㅣㅏㅎ" localSheetId="17" hidden="1">{#N/A,#N/A,FALSE,"골재소요량";#N/A,#N/A,FALSE,"골재소요량"}</definedName>
    <definedName name="ㅑㅣㅕㅕㅣㅏㅎ" localSheetId="16" hidden="1">{#N/A,#N/A,FALSE,"골재소요량";#N/A,#N/A,FALSE,"골재소요량"}</definedName>
    <definedName name="ㅑㅣㅕㅕㅣㅏㅎ" localSheetId="18" hidden="1">{#N/A,#N/A,FALSE,"골재소요량";#N/A,#N/A,FALSE,"골재소요량"}</definedName>
    <definedName name="ㅑㅣㅕㅕㅣㅏㅎ" localSheetId="4" hidden="1">{#N/A,#N/A,FALSE,"골재소요량";#N/A,#N/A,FALSE,"골재소요량"}</definedName>
    <definedName name="ㅑㅣㅕㅕㅣㅏㅎ" hidden="1">{#N/A,#N/A,FALSE,"골재소요량";#N/A,#N/A,FALSE,"골재소요량"}</definedName>
    <definedName name="ㅓ" localSheetId="20" hidden="1">{#N/A,#N/A,FALSE,"현장 NCR 분석";#N/A,#N/A,FALSE,"현장품질감사";#N/A,#N/A,FALSE,"현장품질감사"}</definedName>
    <definedName name="ㅓ" localSheetId="4" hidden="1">{#N/A,#N/A,FALSE,"현장 NCR 분석";#N/A,#N/A,FALSE,"현장품질감사";#N/A,#N/A,FALSE,"현장품질감사"}</definedName>
    <definedName name="ㅓ" hidden="1">{#N/A,#N/A,FALSE,"현장 NCR 분석";#N/A,#N/A,FALSE,"현장품질감사";#N/A,#N/A,FALSE,"현장품질감사"}</definedName>
    <definedName name="ㅓ102" localSheetId="12">#REF!</definedName>
    <definedName name="ㅓ102" localSheetId="14">#REF!</definedName>
    <definedName name="ㅓ102" localSheetId="13">#REF!</definedName>
    <definedName name="ㅓ102" localSheetId="19">#REF!</definedName>
    <definedName name="ㅓ102" localSheetId="15">#REF!</definedName>
    <definedName name="ㅓ102" localSheetId="17">#REF!</definedName>
    <definedName name="ㅓ102" localSheetId="16">#REF!</definedName>
    <definedName name="ㅓ102" localSheetId="18">#REF!</definedName>
    <definedName name="ㅓ102">#REF!</definedName>
    <definedName name="ㅓ16" localSheetId="12">#REF!</definedName>
    <definedName name="ㅓ16" localSheetId="14">#REF!</definedName>
    <definedName name="ㅓ16" localSheetId="13">#REF!</definedName>
    <definedName name="ㅓ16" localSheetId="19">#REF!</definedName>
    <definedName name="ㅓ16" localSheetId="15">#REF!</definedName>
    <definedName name="ㅓ16" localSheetId="17">#REF!</definedName>
    <definedName name="ㅓ16" localSheetId="16">#REF!</definedName>
    <definedName name="ㅓ16" localSheetId="18">#REF!</definedName>
    <definedName name="ㅓ16">#REF!</definedName>
    <definedName name="ㅓ7" localSheetId="12" hidden="1">{#N/A,#N/A,FALSE,"단가표지"}</definedName>
    <definedName name="ㅓ7" localSheetId="14" hidden="1">{#N/A,#N/A,FALSE,"단가표지"}</definedName>
    <definedName name="ㅓ7" localSheetId="13" hidden="1">{#N/A,#N/A,FALSE,"단가표지"}</definedName>
    <definedName name="ㅓ7" localSheetId="20" hidden="1">{#N/A,#N/A,FALSE,"단가표지"}</definedName>
    <definedName name="ㅓ7" localSheetId="22" hidden="1">{#N/A,#N/A,FALSE,"단가표지"}</definedName>
    <definedName name="ㅓ7" localSheetId="25" hidden="1">{#N/A,#N/A,FALSE,"단가표지"}</definedName>
    <definedName name="ㅓ7" localSheetId="19" hidden="1">{#N/A,#N/A,FALSE,"단가표지"}</definedName>
    <definedName name="ㅓ7" localSheetId="15" hidden="1">{#N/A,#N/A,FALSE,"단가표지"}</definedName>
    <definedName name="ㅓ7" localSheetId="17" hidden="1">{#N/A,#N/A,FALSE,"단가표지"}</definedName>
    <definedName name="ㅓ7" localSheetId="16" hidden="1">{#N/A,#N/A,FALSE,"단가표지"}</definedName>
    <definedName name="ㅓ7" localSheetId="18" hidden="1">{#N/A,#N/A,FALSE,"단가표지"}</definedName>
    <definedName name="ㅓ7" localSheetId="4" hidden="1">{#N/A,#N/A,FALSE,"단가표지"}</definedName>
    <definedName name="ㅓ7" hidden="1">{#N/A,#N/A,FALSE,"단가표지"}</definedName>
    <definedName name="ㅓ8">#REF!</definedName>
    <definedName name="ㅓㄴㄱ" localSheetId="12" hidden="1">#REF!</definedName>
    <definedName name="ㅓㄴㄱ" localSheetId="14" hidden="1">#REF!</definedName>
    <definedName name="ㅓㄴㄱ" localSheetId="13" hidden="1">#REF!</definedName>
    <definedName name="ㅓㄴㄱ" localSheetId="20" hidden="1">[87]실행철강하도!$A$1:$A$4</definedName>
    <definedName name="ㅓㄴㄱ" localSheetId="25" hidden="1">[87]실행철강하도!$A$1:$A$4</definedName>
    <definedName name="ㅓㄴㄱ" localSheetId="19" hidden="1">#REF!</definedName>
    <definedName name="ㅓㄴㄱ" hidden="1">[87]실행철강하도!$A$1:$A$4</definedName>
    <definedName name="ㅓㅎㅅ" hidden="1">'[13]1안'!#REF!</definedName>
    <definedName name="ㅓ호" localSheetId="20" hidden="1">{#N/A,#N/A,FALSE,"구조2"}</definedName>
    <definedName name="ㅓ호" localSheetId="4" hidden="1">{#N/A,#N/A,FALSE,"구조2"}</definedName>
    <definedName name="ㅓ호" hidden="1">{#N/A,#N/A,FALSE,"구조2"}</definedName>
    <definedName name="ㅓㅏ" localSheetId="12" hidden="1">{#N/A,#N/A,FALSE,"표지목차"}</definedName>
    <definedName name="ㅓㅏ" localSheetId="14" hidden="1">{#N/A,#N/A,FALSE,"표지목차"}</definedName>
    <definedName name="ㅓㅏ" localSheetId="13" hidden="1">{#N/A,#N/A,FALSE,"표지목차"}</definedName>
    <definedName name="ㅓㅏ" localSheetId="20" hidden="1">{#N/A,#N/A,FALSE,"표지목차"}</definedName>
    <definedName name="ㅓㅏ" localSheetId="22" hidden="1">{#N/A,#N/A,FALSE,"표지목차"}</definedName>
    <definedName name="ㅓㅏ" localSheetId="25" hidden="1">{#N/A,#N/A,FALSE,"표지목차"}</definedName>
    <definedName name="ㅓㅏ" localSheetId="19" hidden="1">{#N/A,#N/A,FALSE,"표지목차"}</definedName>
    <definedName name="ㅓㅏ" localSheetId="15" hidden="1">{#N/A,#N/A,FALSE,"표지목차"}</definedName>
    <definedName name="ㅓㅏ" localSheetId="17" hidden="1">{#N/A,#N/A,FALSE,"표지목차"}</definedName>
    <definedName name="ㅓㅏ" localSheetId="16" hidden="1">{#N/A,#N/A,FALSE,"표지목차"}</definedName>
    <definedName name="ㅓㅏ" localSheetId="18" hidden="1">{#N/A,#N/A,FALSE,"표지목차"}</definedName>
    <definedName name="ㅓㅏ" localSheetId="4" hidden="1">{#N/A,#N/A,FALSE,"표지목차"}</definedName>
    <definedName name="ㅓㅏ" hidden="1">{#N/A,#N/A,FALSE,"표지목차"}</definedName>
    <definedName name="ㅓㅏㅓㅎ" localSheetId="12" hidden="1">{#N/A,#N/A,FALSE,"단가표지"}</definedName>
    <definedName name="ㅓㅏㅓㅎ" localSheetId="14" hidden="1">{#N/A,#N/A,FALSE,"단가표지"}</definedName>
    <definedName name="ㅓㅏㅓㅎ" localSheetId="13" hidden="1">{#N/A,#N/A,FALSE,"단가표지"}</definedName>
    <definedName name="ㅓㅏㅓㅎ" localSheetId="20" hidden="1">{#N/A,#N/A,FALSE,"단가표지"}</definedName>
    <definedName name="ㅓㅏㅓㅎ" localSheetId="22" hidden="1">{#N/A,#N/A,FALSE,"단가표지"}</definedName>
    <definedName name="ㅓㅏㅓㅎ" localSheetId="25" hidden="1">{#N/A,#N/A,FALSE,"단가표지"}</definedName>
    <definedName name="ㅓㅏㅓㅎ" localSheetId="19" hidden="1">{#N/A,#N/A,FALSE,"단가표지"}</definedName>
    <definedName name="ㅓㅏㅓㅎ" localSheetId="15" hidden="1">{#N/A,#N/A,FALSE,"단가표지"}</definedName>
    <definedName name="ㅓㅏㅓㅎ" localSheetId="17" hidden="1">{#N/A,#N/A,FALSE,"단가표지"}</definedName>
    <definedName name="ㅓㅏㅓㅎ" localSheetId="16" hidden="1">{#N/A,#N/A,FALSE,"단가표지"}</definedName>
    <definedName name="ㅓㅏㅓㅎ" localSheetId="18" hidden="1">{#N/A,#N/A,FALSE,"단가표지"}</definedName>
    <definedName name="ㅓㅏㅓㅎ" localSheetId="4" hidden="1">{#N/A,#N/A,FALSE,"단가표지"}</definedName>
    <definedName name="ㅓㅏㅓㅎ" hidden="1">{#N/A,#N/A,FALSE,"단가표지"}</definedName>
    <definedName name="ㅓㅓㅓ" localSheetId="20" hidden="1">{#N/A,#N/A,FALSE,"전력간선"}</definedName>
    <definedName name="ㅓㅓㅓ" localSheetId="15" hidden="1">{#N/A,#N/A,FALSE,"전력간선"}</definedName>
    <definedName name="ㅓㅓㅓ" localSheetId="17" hidden="1">{#N/A,#N/A,FALSE,"전력간선"}</definedName>
    <definedName name="ㅓㅓㅓ" localSheetId="16" hidden="1">{#N/A,#N/A,FALSE,"전력간선"}</definedName>
    <definedName name="ㅓㅓㅓ" localSheetId="18" hidden="1">{#N/A,#N/A,FALSE,"전력간선"}</definedName>
    <definedName name="ㅓㅓㅓ" localSheetId="4" hidden="1">{#N/A,#N/A,FALSE,"전력간선"}</definedName>
    <definedName name="ㅓㅓㅓ" hidden="1">{#N/A,#N/A,FALSE,"전력간선"}</definedName>
    <definedName name="ㅓㅓㅓㅓㅓㅓㅓㅓㅓㅓㅓ" localSheetId="12" hidden="1">{#N/A,#N/A,FALSE,"골재소요량";#N/A,#N/A,FALSE,"골재소요량"}</definedName>
    <definedName name="ㅓㅓㅓㅓㅓㅓㅓㅓㅓㅓㅓ" localSheetId="14" hidden="1">{#N/A,#N/A,FALSE,"골재소요량";#N/A,#N/A,FALSE,"골재소요량"}</definedName>
    <definedName name="ㅓㅓㅓㅓㅓㅓㅓㅓㅓㅓㅓ" localSheetId="13" hidden="1">{#N/A,#N/A,FALSE,"골재소요량";#N/A,#N/A,FALSE,"골재소요량"}</definedName>
    <definedName name="ㅓㅓㅓㅓㅓㅓㅓㅓㅓㅓㅓ" localSheetId="20" hidden="1">{#N/A,#N/A,FALSE,"골재소요량";#N/A,#N/A,FALSE,"골재소요량"}</definedName>
    <definedName name="ㅓㅓㅓㅓㅓㅓㅓㅓㅓㅓㅓ" localSheetId="22" hidden="1">{#N/A,#N/A,FALSE,"골재소요량";#N/A,#N/A,FALSE,"골재소요량"}</definedName>
    <definedName name="ㅓㅓㅓㅓㅓㅓㅓㅓㅓㅓㅓ" localSheetId="25" hidden="1">{#N/A,#N/A,FALSE,"골재소요량";#N/A,#N/A,FALSE,"골재소요량"}</definedName>
    <definedName name="ㅓㅓㅓㅓㅓㅓㅓㅓㅓㅓㅓ" localSheetId="19" hidden="1">{#N/A,#N/A,FALSE,"골재소요량";#N/A,#N/A,FALSE,"골재소요량"}</definedName>
    <definedName name="ㅓㅓㅓㅓㅓㅓㅓㅓㅓㅓㅓ" localSheetId="15" hidden="1">{#N/A,#N/A,FALSE,"골재소요량";#N/A,#N/A,FALSE,"골재소요량"}</definedName>
    <definedName name="ㅓㅓㅓㅓㅓㅓㅓㅓㅓㅓㅓ" localSheetId="17" hidden="1">{#N/A,#N/A,FALSE,"골재소요량";#N/A,#N/A,FALSE,"골재소요량"}</definedName>
    <definedName name="ㅓㅓㅓㅓㅓㅓㅓㅓㅓㅓㅓ" localSheetId="16" hidden="1">{#N/A,#N/A,FALSE,"골재소요량";#N/A,#N/A,FALSE,"골재소요량"}</definedName>
    <definedName name="ㅓㅓㅓㅓㅓㅓㅓㅓㅓㅓㅓ" localSheetId="18" hidden="1">{#N/A,#N/A,FALSE,"골재소요량";#N/A,#N/A,FALSE,"골재소요량"}</definedName>
    <definedName name="ㅓㅓㅓㅓㅓㅓㅓㅓㅓㅓㅓ" localSheetId="4" hidden="1">{#N/A,#N/A,FALSE,"골재소요량";#N/A,#N/A,FALSE,"골재소요량"}</definedName>
    <definedName name="ㅓㅓㅓㅓㅓㅓㅓㅓㅓㅓㅓ" hidden="1">{#N/A,#N/A,FALSE,"골재소요량";#N/A,#N/A,FALSE,"골재소요량"}</definedName>
    <definedName name="ㅓㅕ" localSheetId="12" hidden="1">{#N/A,#N/A,FALSE,"조골재"}</definedName>
    <definedName name="ㅓㅕ" localSheetId="14" hidden="1">{#N/A,#N/A,FALSE,"조골재"}</definedName>
    <definedName name="ㅓㅕ" localSheetId="13" hidden="1">{#N/A,#N/A,FALSE,"조골재"}</definedName>
    <definedName name="ㅓㅕ" localSheetId="20" hidden="1">{#N/A,#N/A,FALSE,"조골재"}</definedName>
    <definedName name="ㅓㅕ" localSheetId="22" hidden="1">{#N/A,#N/A,FALSE,"조골재"}</definedName>
    <definedName name="ㅓㅕ" localSheetId="25" hidden="1">{#N/A,#N/A,FALSE,"조골재"}</definedName>
    <definedName name="ㅓㅕ" localSheetId="19" hidden="1">{#N/A,#N/A,FALSE,"조골재"}</definedName>
    <definedName name="ㅓㅕ" localSheetId="15" hidden="1">{#N/A,#N/A,FALSE,"조골재"}</definedName>
    <definedName name="ㅓㅕ" localSheetId="17" hidden="1">{#N/A,#N/A,FALSE,"조골재"}</definedName>
    <definedName name="ㅓㅕ" localSheetId="16" hidden="1">{#N/A,#N/A,FALSE,"조골재"}</definedName>
    <definedName name="ㅓㅕ" localSheetId="18" hidden="1">{#N/A,#N/A,FALSE,"조골재"}</definedName>
    <definedName name="ㅓㅕ" localSheetId="4" hidden="1">{#N/A,#N/A,FALSE,"조골재"}</definedName>
    <definedName name="ㅓㅕ" hidden="1">{#N/A,#N/A,FALSE,"조골재"}</definedName>
    <definedName name="ㅓㅡㄹ">#REF!</definedName>
    <definedName name="ㅔ1RKDRHKSVKDLF" localSheetId="20" hidden="1">{#N/A,#N/A,FALSE,"단면 제원"}</definedName>
    <definedName name="ㅔ1RKDRHKSVKDLF" localSheetId="4" hidden="1">{#N/A,#N/A,FALSE,"단면 제원"}</definedName>
    <definedName name="ㅔ1RKDRHKSVKDLF" hidden="1">{#N/A,#N/A,FALSE,"단면 제원"}</definedName>
    <definedName name="ㅔ3" localSheetId="12" hidden="1">{#N/A,#N/A,FALSE,"배수1"}</definedName>
    <definedName name="ㅔ3" localSheetId="14" hidden="1">{#N/A,#N/A,FALSE,"배수1"}</definedName>
    <definedName name="ㅔ3" localSheetId="13" hidden="1">{#N/A,#N/A,FALSE,"배수1"}</definedName>
    <definedName name="ㅔ3" localSheetId="20" hidden="1">{#N/A,#N/A,FALSE,"배수1"}</definedName>
    <definedName name="ㅔ3" localSheetId="22" hidden="1">{#N/A,#N/A,FALSE,"배수1"}</definedName>
    <definedName name="ㅔ3" localSheetId="25" hidden="1">{#N/A,#N/A,FALSE,"배수1"}</definedName>
    <definedName name="ㅔ3" localSheetId="19" hidden="1">{#N/A,#N/A,FALSE,"배수1"}</definedName>
    <definedName name="ㅔ3" localSheetId="15" hidden="1">{#N/A,#N/A,FALSE,"배수1"}</definedName>
    <definedName name="ㅔ3" localSheetId="17" hidden="1">{#N/A,#N/A,FALSE,"배수1"}</definedName>
    <definedName name="ㅔ3" localSheetId="16" hidden="1">{#N/A,#N/A,FALSE,"배수1"}</definedName>
    <definedName name="ㅔ3" localSheetId="18" hidden="1">{#N/A,#N/A,FALSE,"배수1"}</definedName>
    <definedName name="ㅔ3" localSheetId="4" hidden="1">{#N/A,#N/A,FALSE,"배수1"}</definedName>
    <definedName name="ㅔ3" hidden="1">{#N/A,#N/A,FALSE,"배수1"}</definedName>
    <definedName name="ㅔㅁ" hidden="1">#REF!</definedName>
    <definedName name="ㅔㅔ" localSheetId="12" hidden="1">#REF!</definedName>
    <definedName name="ㅔㅔ" localSheetId="14" hidden="1">#REF!</definedName>
    <definedName name="ㅔㅔ" localSheetId="13" hidden="1">#REF!</definedName>
    <definedName name="ㅔㅔ" localSheetId="19" hidden="1">#REF!</definedName>
    <definedName name="ㅔㅔ" localSheetId="10" hidden="1">[88]집계표!#REF!</definedName>
    <definedName name="ㅔㅔ" localSheetId="8" hidden="1">[88]집계표!#REF!</definedName>
    <definedName name="ㅔㅔ" hidden="1">[88]집계표!#REF!</definedName>
    <definedName name="ㅔㅔㅔ" localSheetId="20" hidden="1">{#N/A,#N/A,TRUE,"LOADCOVE";#N/A,#N/A,TRUE,"PAGE001";#N/A,#N/A,TRUE,"PAGE002";#N/A,#N/A,TRUE,"PAGE003";#N/A,#N/A,TRUE,"PAGE004";#N/A,#N/A,TRUE,"PAGE005";#N/A,#N/A,TRUE,"PAGE006";#N/A,#N/A,TRUE,"PAGE007";#N/A,#N/A,TRUE,"PAGE008";#N/A,#N/A,TRUE,"PAGE009";#N/A,#N/A,TRUE,"PAGE010";#N/A,#N/A,TRUE,"PAGE011";#N/A,#N/A,TRUE,"PAGE012";#N/A,#N/A,TRUE,"PAGE013"}</definedName>
    <definedName name="ㅔㅔㅔ" localSheetId="4" hidden="1">{#N/A,#N/A,TRUE,"LOADCOVE";#N/A,#N/A,TRUE,"PAGE001";#N/A,#N/A,TRUE,"PAGE002";#N/A,#N/A,TRUE,"PAGE003";#N/A,#N/A,TRUE,"PAGE004";#N/A,#N/A,TRUE,"PAGE005";#N/A,#N/A,TRUE,"PAGE006";#N/A,#N/A,TRUE,"PAGE007";#N/A,#N/A,TRUE,"PAGE008";#N/A,#N/A,TRUE,"PAGE009";#N/A,#N/A,TRUE,"PAGE010";#N/A,#N/A,TRUE,"PAGE011";#N/A,#N/A,TRUE,"PAGE012";#N/A,#N/A,TRUE,"PAGE013"}</definedName>
    <definedName name="ㅔㅔㅔ" hidden="1">{#N/A,#N/A,TRUE,"LOADCOVE";#N/A,#N/A,TRUE,"PAGE001";#N/A,#N/A,TRUE,"PAGE002";#N/A,#N/A,TRUE,"PAGE003";#N/A,#N/A,TRUE,"PAGE004";#N/A,#N/A,TRUE,"PAGE005";#N/A,#N/A,TRUE,"PAGE006";#N/A,#N/A,TRUE,"PAGE007";#N/A,#N/A,TRUE,"PAGE008";#N/A,#N/A,TRUE,"PAGE009";#N/A,#N/A,TRUE,"PAGE010";#N/A,#N/A,TRUE,"PAGE011";#N/A,#N/A,TRUE,"PAGE012";#N/A,#N/A,TRUE,"PAGE013"}</definedName>
    <definedName name="ㅔㅔㅔㅔ" localSheetId="20" hidden="1">{"'중기작업1'!$A$1:$V$18"}</definedName>
    <definedName name="ㅔㅔㅔㅔ" localSheetId="4" hidden="1">{"'중기작업1'!$A$1:$V$18"}</definedName>
    <definedName name="ㅔㅔㅔㅔ" hidden="1">{"'중기작업1'!$A$1:$V$18"}</definedName>
    <definedName name="ㅔㅔㅔㅔㅔㅔ" localSheetId="20" hidden="1">{"'중기작업1'!$A$1:$V$18"}</definedName>
    <definedName name="ㅔㅔㅔㅔㅔㅔ" localSheetId="4" hidden="1">{"'중기작업1'!$A$1:$V$18"}</definedName>
    <definedName name="ㅔㅔㅔㅔㅔㅔ" hidden="1">{"'중기작업1'!$A$1:$V$18"}</definedName>
    <definedName name="ㅔㅔㅔㅔㅔㅔㅔㅔㅔ" localSheetId="20" hidden="1">{"'중기작업1'!$A$1:$V$18"}</definedName>
    <definedName name="ㅔㅔㅔㅔㅔㅔㅔㅔㅔ" localSheetId="4" hidden="1">{"'중기작업1'!$A$1:$V$18"}</definedName>
    <definedName name="ㅔㅔㅔㅔㅔㅔㅔㅔㅔ" hidden="1">{"'중기작업1'!$A$1:$V$18"}</definedName>
    <definedName name="ㅔㅣ" localSheetId="20" hidden="1">{"'용역비'!$A$4:$C$8"}</definedName>
    <definedName name="ㅔㅣ" localSheetId="4" hidden="1">{"'용역비'!$A$4:$C$8"}</definedName>
    <definedName name="ㅔㅣ" hidden="1">{"'용역비'!$A$4:$C$8"}</definedName>
    <definedName name="ㅕ" localSheetId="12" hidden="1">{#N/A,#N/A,FALSE,"혼합골재"}</definedName>
    <definedName name="ㅕ" localSheetId="14" hidden="1">{#N/A,#N/A,FALSE,"혼합골재"}</definedName>
    <definedName name="ㅕ" localSheetId="13" hidden="1">{#N/A,#N/A,FALSE,"혼합골재"}</definedName>
    <definedName name="ㅕ" localSheetId="20" hidden="1">{#N/A,#N/A,FALSE,"혼합골재"}</definedName>
    <definedName name="ㅕ" localSheetId="22" hidden="1">{#N/A,#N/A,FALSE,"혼합골재"}</definedName>
    <definedName name="ㅕ" localSheetId="25" hidden="1">{#N/A,#N/A,FALSE,"혼합골재"}</definedName>
    <definedName name="ㅕ" localSheetId="19" hidden="1">{#N/A,#N/A,FALSE,"혼합골재"}</definedName>
    <definedName name="ㅕ" localSheetId="15" hidden="1">{#N/A,#N/A,FALSE,"혼합골재"}</definedName>
    <definedName name="ㅕ" localSheetId="17" hidden="1">{#N/A,#N/A,FALSE,"혼합골재"}</definedName>
    <definedName name="ㅕ" localSheetId="16" hidden="1">{#N/A,#N/A,FALSE,"혼합골재"}</definedName>
    <definedName name="ㅕ" localSheetId="18" hidden="1">{#N/A,#N/A,FALSE,"혼합골재"}</definedName>
    <definedName name="ㅕ" localSheetId="4" hidden="1">{#N/A,#N/A,FALSE,"혼합골재"}</definedName>
    <definedName name="ㅕ" hidden="1">{#N/A,#N/A,FALSE,"혼합골재"}</definedName>
    <definedName name="ㅕ422" localSheetId="12">#REF!</definedName>
    <definedName name="ㅕ422" localSheetId="14">#REF!</definedName>
    <definedName name="ㅕ422" localSheetId="13">#REF!</definedName>
    <definedName name="ㅕ422" localSheetId="19">#REF!</definedName>
    <definedName name="ㅕ422">[21]대치판정!#REF!</definedName>
    <definedName name="ㅕㅏ" localSheetId="12">#REF!</definedName>
    <definedName name="ㅕㅏ" localSheetId="14">#REF!</definedName>
    <definedName name="ㅕㅏ" localSheetId="13">#REF!</definedName>
    <definedName name="ㅕㅏ" localSheetId="20">#REF!</definedName>
    <definedName name="ㅕㅏ" localSheetId="19">#REF!</definedName>
    <definedName name="ㅕㅏ" localSheetId="15">#REF!</definedName>
    <definedName name="ㅕㅏ" localSheetId="17">#REF!</definedName>
    <definedName name="ㅕㅏ" localSheetId="16">#REF!</definedName>
    <definedName name="ㅕㅏ" localSheetId="18">#REF!</definedName>
    <definedName name="ㅕㅏ">#REF!</definedName>
    <definedName name="ㅕㅑ" localSheetId="12" hidden="1">{#N/A,#N/A,FALSE,"2~8번"}</definedName>
    <definedName name="ㅕㅑ" localSheetId="14" hidden="1">{#N/A,#N/A,FALSE,"2~8번"}</definedName>
    <definedName name="ㅕㅑ" localSheetId="13" hidden="1">{#N/A,#N/A,FALSE,"2~8번"}</definedName>
    <definedName name="ㅕㅑ" localSheetId="20" hidden="1">{#N/A,#N/A,FALSE,"2~8번"}</definedName>
    <definedName name="ㅕㅑ" localSheetId="22" hidden="1">{#N/A,#N/A,FALSE,"2~8번"}</definedName>
    <definedName name="ㅕㅑ" localSheetId="25" hidden="1">{#N/A,#N/A,FALSE,"2~8번"}</definedName>
    <definedName name="ㅕㅑ" localSheetId="19" hidden="1">{#N/A,#N/A,FALSE,"2~8번"}</definedName>
    <definedName name="ㅕㅑ" localSheetId="15" hidden="1">{#N/A,#N/A,FALSE,"2~8번"}</definedName>
    <definedName name="ㅕㅑ" localSheetId="17" hidden="1">{#N/A,#N/A,FALSE,"2~8번"}</definedName>
    <definedName name="ㅕㅑ" localSheetId="16" hidden="1">{#N/A,#N/A,FALSE,"2~8번"}</definedName>
    <definedName name="ㅕㅑ" localSheetId="18" hidden="1">{#N/A,#N/A,FALSE,"2~8번"}</definedName>
    <definedName name="ㅕㅑ" localSheetId="4" hidden="1">{#N/A,#N/A,FALSE,"2~8번"}</definedName>
    <definedName name="ㅕㅑ" hidden="1">{#N/A,#N/A,FALSE,"2~8번"}</definedName>
    <definedName name="ㅕㅑㅑㅑ" localSheetId="12" hidden="1">{#N/A,#N/A,FALSE,"조골재"}</definedName>
    <definedName name="ㅕㅑㅑㅑ" localSheetId="14" hidden="1">{#N/A,#N/A,FALSE,"조골재"}</definedName>
    <definedName name="ㅕㅑㅑㅑ" localSheetId="13" hidden="1">{#N/A,#N/A,FALSE,"조골재"}</definedName>
    <definedName name="ㅕㅑㅑㅑ" localSheetId="20" hidden="1">{#N/A,#N/A,FALSE,"조골재"}</definedName>
    <definedName name="ㅕㅑㅑㅑ" localSheetId="22" hidden="1">{#N/A,#N/A,FALSE,"조골재"}</definedName>
    <definedName name="ㅕㅑㅑㅑ" localSheetId="25" hidden="1">{#N/A,#N/A,FALSE,"조골재"}</definedName>
    <definedName name="ㅕㅑㅑㅑ" localSheetId="19" hidden="1">{#N/A,#N/A,FALSE,"조골재"}</definedName>
    <definedName name="ㅕㅑㅑㅑ" localSheetId="15" hidden="1">{#N/A,#N/A,FALSE,"조골재"}</definedName>
    <definedName name="ㅕㅑㅑㅑ" localSheetId="17" hidden="1">{#N/A,#N/A,FALSE,"조골재"}</definedName>
    <definedName name="ㅕㅑㅑㅑ" localSheetId="16" hidden="1">{#N/A,#N/A,FALSE,"조골재"}</definedName>
    <definedName name="ㅕㅑㅑㅑ" localSheetId="18" hidden="1">{#N/A,#N/A,FALSE,"조골재"}</definedName>
    <definedName name="ㅕㅑㅑㅑ" localSheetId="4" hidden="1">{#N/A,#N/A,FALSE,"조골재"}</definedName>
    <definedName name="ㅕㅑㅑㅑ" hidden="1">{#N/A,#N/A,FALSE,"조골재"}</definedName>
    <definedName name="ㅕㅕ" localSheetId="12" hidden="1">{#N/A,#N/A,FALSE,"표지목차"}</definedName>
    <definedName name="ㅕㅕ" localSheetId="14" hidden="1">{#N/A,#N/A,FALSE,"표지목차"}</definedName>
    <definedName name="ㅕㅕ" localSheetId="13" hidden="1">{#N/A,#N/A,FALSE,"표지목차"}</definedName>
    <definedName name="ㅕㅕ" localSheetId="20" hidden="1">{#N/A,#N/A,FALSE,"표지목차"}</definedName>
    <definedName name="ㅕㅕ" localSheetId="22" hidden="1">{#N/A,#N/A,FALSE,"표지목차"}</definedName>
    <definedName name="ㅕㅕ" localSheetId="25" hidden="1">{#N/A,#N/A,FALSE,"표지목차"}</definedName>
    <definedName name="ㅕㅕ" localSheetId="19" hidden="1">{#N/A,#N/A,FALSE,"표지목차"}</definedName>
    <definedName name="ㅕㅕ" localSheetId="15" hidden="1">{#N/A,#N/A,FALSE,"표지목차"}</definedName>
    <definedName name="ㅕㅕ" localSheetId="17" hidden="1">{#N/A,#N/A,FALSE,"표지목차"}</definedName>
    <definedName name="ㅕㅕ" localSheetId="16" hidden="1">{#N/A,#N/A,FALSE,"표지목차"}</definedName>
    <definedName name="ㅕㅕ" localSheetId="18" hidden="1">{#N/A,#N/A,FALSE,"표지목차"}</definedName>
    <definedName name="ㅕㅕ" localSheetId="4" hidden="1">{#N/A,#N/A,FALSE,"표지목차"}</definedName>
    <definedName name="ㅕㅕ" hidden="1">{#N/A,#N/A,FALSE,"표지목차"}</definedName>
    <definedName name="ㅕㅕㅕ" localSheetId="12" hidden="1">{#N/A,#N/A,FALSE,"혼합골재"}</definedName>
    <definedName name="ㅕㅕㅕ" localSheetId="14" hidden="1">{#N/A,#N/A,FALSE,"혼합골재"}</definedName>
    <definedName name="ㅕㅕㅕ" localSheetId="13" hidden="1">{#N/A,#N/A,FALSE,"혼합골재"}</definedName>
    <definedName name="ㅕㅕㅕ" localSheetId="20" hidden="1">{#N/A,#N/A,FALSE,"혼합골재"}</definedName>
    <definedName name="ㅕㅕㅕ" localSheetId="22" hidden="1">{#N/A,#N/A,FALSE,"혼합골재"}</definedName>
    <definedName name="ㅕㅕㅕ" localSheetId="25" hidden="1">{#N/A,#N/A,FALSE,"혼합골재"}</definedName>
    <definedName name="ㅕㅕㅕ" localSheetId="19" hidden="1">{#N/A,#N/A,FALSE,"혼합골재"}</definedName>
    <definedName name="ㅕㅕㅕ" localSheetId="15" hidden="1">{#N/A,#N/A,FALSE,"혼합골재"}</definedName>
    <definedName name="ㅕㅕㅕ" localSheetId="17" hidden="1">{#N/A,#N/A,FALSE,"혼합골재"}</definedName>
    <definedName name="ㅕㅕㅕ" localSheetId="16" hidden="1">{#N/A,#N/A,FALSE,"혼합골재"}</definedName>
    <definedName name="ㅕㅕㅕ" localSheetId="18" hidden="1">{#N/A,#N/A,FALSE,"혼합골재"}</definedName>
    <definedName name="ㅕㅕㅕ" localSheetId="4" hidden="1">{#N/A,#N/A,FALSE,"혼합골재"}</definedName>
    <definedName name="ㅕㅕㅕ" hidden="1">{#N/A,#N/A,FALSE,"혼합골재"}</definedName>
    <definedName name="ㅕㅕㅕㅕ" localSheetId="12" hidden="1">{#N/A,#N/A,FALSE,"표지목차"}</definedName>
    <definedName name="ㅕㅕㅕㅕ" localSheetId="14" hidden="1">{#N/A,#N/A,FALSE,"표지목차"}</definedName>
    <definedName name="ㅕㅕㅕㅕ" localSheetId="13" hidden="1">{#N/A,#N/A,FALSE,"표지목차"}</definedName>
    <definedName name="ㅕㅕㅕㅕ" localSheetId="20" hidden="1">{#N/A,#N/A,FALSE,"표지목차"}</definedName>
    <definedName name="ㅕㅕㅕㅕ" localSheetId="22" hidden="1">{#N/A,#N/A,FALSE,"표지목차"}</definedName>
    <definedName name="ㅕㅕㅕㅕ" localSheetId="25" hidden="1">{#N/A,#N/A,FALSE,"표지목차"}</definedName>
    <definedName name="ㅕㅕㅕㅕ" localSheetId="19" hidden="1">{#N/A,#N/A,FALSE,"표지목차"}</definedName>
    <definedName name="ㅕㅕㅕㅕ" localSheetId="15" hidden="1">{#N/A,#N/A,FALSE,"표지목차"}</definedName>
    <definedName name="ㅕㅕㅕㅕ" localSheetId="17" hidden="1">{#N/A,#N/A,FALSE,"표지목차"}</definedName>
    <definedName name="ㅕㅕㅕㅕ" localSheetId="16" hidden="1">{#N/A,#N/A,FALSE,"표지목차"}</definedName>
    <definedName name="ㅕㅕㅕㅕ" localSheetId="18" hidden="1">{#N/A,#N/A,FALSE,"표지목차"}</definedName>
    <definedName name="ㅕㅕㅕㅕ" localSheetId="4" hidden="1">{#N/A,#N/A,FALSE,"표지목차"}</definedName>
    <definedName name="ㅕㅕㅕㅕ" hidden="1">{#N/A,#N/A,FALSE,"표지목차"}</definedName>
    <definedName name="ㅕㅕㅕㅕㅕ" localSheetId="12" hidden="1">{#N/A,#N/A,FALSE,"운반시간"}</definedName>
    <definedName name="ㅕㅕㅕㅕㅕ" localSheetId="14" hidden="1">{#N/A,#N/A,FALSE,"운반시간"}</definedName>
    <definedName name="ㅕㅕㅕㅕㅕ" localSheetId="13" hidden="1">{#N/A,#N/A,FALSE,"운반시간"}</definedName>
    <definedName name="ㅕㅕㅕㅕㅕ" localSheetId="20" hidden="1">{#N/A,#N/A,FALSE,"운반시간"}</definedName>
    <definedName name="ㅕㅕㅕㅕㅕ" localSheetId="22" hidden="1">{#N/A,#N/A,FALSE,"운반시간"}</definedName>
    <definedName name="ㅕㅕㅕㅕㅕ" localSheetId="25" hidden="1">{#N/A,#N/A,FALSE,"운반시간"}</definedName>
    <definedName name="ㅕㅕㅕㅕㅕ" localSheetId="19" hidden="1">{#N/A,#N/A,FALSE,"운반시간"}</definedName>
    <definedName name="ㅕㅕㅕㅕㅕ" localSheetId="15" hidden="1">{#N/A,#N/A,FALSE,"운반시간"}</definedName>
    <definedName name="ㅕㅕㅕㅕㅕ" localSheetId="17" hidden="1">{#N/A,#N/A,FALSE,"운반시간"}</definedName>
    <definedName name="ㅕㅕㅕㅕㅕ" localSheetId="16" hidden="1">{#N/A,#N/A,FALSE,"운반시간"}</definedName>
    <definedName name="ㅕㅕㅕㅕㅕ" localSheetId="18" hidden="1">{#N/A,#N/A,FALSE,"운반시간"}</definedName>
    <definedName name="ㅕㅕㅕㅕㅕ" localSheetId="4" hidden="1">{#N/A,#N/A,FALSE,"운반시간"}</definedName>
    <definedName name="ㅕㅕㅕㅕㅕ" hidden="1">{#N/A,#N/A,FALSE,"운반시간"}</definedName>
    <definedName name="ㅕㅕㅕㅕㅕㅕ" localSheetId="12" hidden="1">{#N/A,#N/A,FALSE,"단가표지"}</definedName>
    <definedName name="ㅕㅕㅕㅕㅕㅕ" localSheetId="14" hidden="1">{#N/A,#N/A,FALSE,"단가표지"}</definedName>
    <definedName name="ㅕㅕㅕㅕㅕㅕ" localSheetId="13" hidden="1">{#N/A,#N/A,FALSE,"단가표지"}</definedName>
    <definedName name="ㅕㅕㅕㅕㅕㅕ" localSheetId="20" hidden="1">{#N/A,#N/A,FALSE,"단가표지"}</definedName>
    <definedName name="ㅕㅕㅕㅕㅕㅕ" localSheetId="22" hidden="1">{#N/A,#N/A,FALSE,"단가표지"}</definedName>
    <definedName name="ㅕㅕㅕㅕㅕㅕ" localSheetId="25" hidden="1">{#N/A,#N/A,FALSE,"단가표지"}</definedName>
    <definedName name="ㅕㅕㅕㅕㅕㅕ" localSheetId="19" hidden="1">{#N/A,#N/A,FALSE,"단가표지"}</definedName>
    <definedName name="ㅕㅕㅕㅕㅕㅕ" localSheetId="15" hidden="1">{#N/A,#N/A,FALSE,"단가표지"}</definedName>
    <definedName name="ㅕㅕㅕㅕㅕㅕ" localSheetId="17" hidden="1">{#N/A,#N/A,FALSE,"단가표지"}</definedName>
    <definedName name="ㅕㅕㅕㅕㅕㅕ" localSheetId="16" hidden="1">{#N/A,#N/A,FALSE,"단가표지"}</definedName>
    <definedName name="ㅕㅕㅕㅕㅕㅕ" localSheetId="18" hidden="1">{#N/A,#N/A,FALSE,"단가표지"}</definedName>
    <definedName name="ㅕㅕㅕㅕㅕㅕ" localSheetId="4" hidden="1">{#N/A,#N/A,FALSE,"단가표지"}</definedName>
    <definedName name="ㅕㅕㅕㅕㅕㅕ" hidden="1">{#N/A,#N/A,FALSE,"단가표지"}</definedName>
    <definedName name="ㅕㅕㅕㅕㅕㅕㅕㅕ" localSheetId="12" hidden="1">{#N/A,#N/A,FALSE,"조골재"}</definedName>
    <definedName name="ㅕㅕㅕㅕㅕㅕㅕㅕ" localSheetId="14" hidden="1">{#N/A,#N/A,FALSE,"조골재"}</definedName>
    <definedName name="ㅕㅕㅕㅕㅕㅕㅕㅕ" localSheetId="13" hidden="1">{#N/A,#N/A,FALSE,"조골재"}</definedName>
    <definedName name="ㅕㅕㅕㅕㅕㅕㅕㅕ" localSheetId="20" hidden="1">{#N/A,#N/A,FALSE,"조골재"}</definedName>
    <definedName name="ㅕㅕㅕㅕㅕㅕㅕㅕ" localSheetId="22" hidden="1">{#N/A,#N/A,FALSE,"조골재"}</definedName>
    <definedName name="ㅕㅕㅕㅕㅕㅕㅕㅕ" localSheetId="25" hidden="1">{#N/A,#N/A,FALSE,"조골재"}</definedName>
    <definedName name="ㅕㅕㅕㅕㅕㅕㅕㅕ" localSheetId="19" hidden="1">{#N/A,#N/A,FALSE,"조골재"}</definedName>
    <definedName name="ㅕㅕㅕㅕㅕㅕㅕㅕ" localSheetId="15" hidden="1">{#N/A,#N/A,FALSE,"조골재"}</definedName>
    <definedName name="ㅕㅕㅕㅕㅕㅕㅕㅕ" localSheetId="17" hidden="1">{#N/A,#N/A,FALSE,"조골재"}</definedName>
    <definedName name="ㅕㅕㅕㅕㅕㅕㅕㅕ" localSheetId="16" hidden="1">{#N/A,#N/A,FALSE,"조골재"}</definedName>
    <definedName name="ㅕㅕㅕㅕㅕㅕㅕㅕ" localSheetId="18" hidden="1">{#N/A,#N/A,FALSE,"조골재"}</definedName>
    <definedName name="ㅕㅕㅕㅕㅕㅕㅕㅕ" localSheetId="4" hidden="1">{#N/A,#N/A,FALSE,"조골재"}</definedName>
    <definedName name="ㅕㅕㅕㅕㅕㅕㅕㅕ" hidden="1">{#N/A,#N/A,FALSE,"조골재"}</definedName>
    <definedName name="ㅗ">#REF!</definedName>
    <definedName name="ㅗ1019">#REF!</definedName>
    <definedName name="ㅗ32">#REF!</definedName>
    <definedName name="ㅗ디ㅣㅐ" localSheetId="20"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디ㅣㅐ" localSheetId="4"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디ㅣㅐ"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ㅗㅅㄱ" localSheetId="20" hidden="1">{#N/A,#N/A,TRUE,"토적및재료집계";#N/A,#N/A,TRUE,"토적및재료집계";#N/A,#N/A,TRUE,"단위량"}</definedName>
    <definedName name="ㅗㅅㄱ" localSheetId="4" hidden="1">{#N/A,#N/A,TRUE,"토적및재료집계";#N/A,#N/A,TRUE,"토적및재료집계";#N/A,#N/A,TRUE,"단위량"}</definedName>
    <definedName name="ㅗㅅㄱ" hidden="1">{#N/A,#N/A,TRUE,"토적및재료집계";#N/A,#N/A,TRUE,"토적및재료집계";#N/A,#N/A,TRUE,"단위량"}</definedName>
    <definedName name="ㅗㅍ초" localSheetId="12" hidden="1">{#N/A,#N/A,FALSE,"2~8번"}</definedName>
    <definedName name="ㅗㅍ초" localSheetId="14" hidden="1">{#N/A,#N/A,FALSE,"2~8번"}</definedName>
    <definedName name="ㅗㅍ초" localSheetId="13" hidden="1">{#N/A,#N/A,FALSE,"2~8번"}</definedName>
    <definedName name="ㅗㅍ초" localSheetId="20" hidden="1">{#N/A,#N/A,FALSE,"2~8번"}</definedName>
    <definedName name="ㅗㅍ초" localSheetId="22" hidden="1">{#N/A,#N/A,FALSE,"2~8번"}</definedName>
    <definedName name="ㅗㅍ초" localSheetId="25" hidden="1">{#N/A,#N/A,FALSE,"2~8번"}</definedName>
    <definedName name="ㅗㅍ초" localSheetId="19" hidden="1">{#N/A,#N/A,FALSE,"2~8번"}</definedName>
    <definedName name="ㅗㅍ초" localSheetId="15" hidden="1">{#N/A,#N/A,FALSE,"2~8번"}</definedName>
    <definedName name="ㅗㅍ초" localSheetId="17" hidden="1">{#N/A,#N/A,FALSE,"2~8번"}</definedName>
    <definedName name="ㅗㅍ초" localSheetId="16" hidden="1">{#N/A,#N/A,FALSE,"2~8번"}</definedName>
    <definedName name="ㅗㅍ초" localSheetId="18" hidden="1">{#N/A,#N/A,FALSE,"2~8번"}</definedName>
    <definedName name="ㅗㅍ초" localSheetId="4" hidden="1">{#N/A,#N/A,FALSE,"2~8번"}</definedName>
    <definedName name="ㅗㅍ초" hidden="1">{#N/A,#N/A,FALSE,"2~8번"}</definedName>
    <definedName name="ㅗㅎ">#REF!</definedName>
    <definedName name="ㅗㅎ롷ㄹㄴ호롷ㄹㄴ" localSheetId="20" hidden="1">{#N/A,#N/A,FALSE,"현장 NCR 분석";#N/A,#N/A,FALSE,"현장품질감사";#N/A,#N/A,FALSE,"현장품질감사"}</definedName>
    <definedName name="ㅗㅎ롷ㄹㄴ호롷ㄹㄴ" localSheetId="4" hidden="1">{#N/A,#N/A,FALSE,"현장 NCR 분석";#N/A,#N/A,FALSE,"현장품질감사";#N/A,#N/A,FALSE,"현장품질감사"}</definedName>
    <definedName name="ㅗㅎ롷ㄹㄴ호롷ㄹㄴ" hidden="1">{#N/A,#N/A,FALSE,"현장 NCR 분석";#N/A,#N/A,FALSE,"현장품질감사";#N/A,#N/A,FALSE,"현장품질감사"}</definedName>
    <definedName name="ㅗㅎㅎㅌㄹㅋㅅ" localSheetId="12" hidden="1">{#N/A,#N/A,FALSE,"2~8번"}</definedName>
    <definedName name="ㅗㅎㅎㅌㄹㅋㅅ" localSheetId="14" hidden="1">{#N/A,#N/A,FALSE,"2~8번"}</definedName>
    <definedName name="ㅗㅎㅎㅌㄹㅋㅅ" localSheetId="13" hidden="1">{#N/A,#N/A,FALSE,"2~8번"}</definedName>
    <definedName name="ㅗㅎㅎㅌㄹㅋㅅ" localSheetId="20" hidden="1">{#N/A,#N/A,FALSE,"2~8번"}</definedName>
    <definedName name="ㅗㅎㅎㅌㄹㅋㅅ" localSheetId="22" hidden="1">{#N/A,#N/A,FALSE,"2~8번"}</definedName>
    <definedName name="ㅗㅎㅎㅌㄹㅋㅅ" localSheetId="25" hidden="1">{#N/A,#N/A,FALSE,"2~8번"}</definedName>
    <definedName name="ㅗㅎㅎㅌㄹㅋㅅ" localSheetId="19" hidden="1">{#N/A,#N/A,FALSE,"2~8번"}</definedName>
    <definedName name="ㅗㅎㅎㅌㄹㅋㅅ" localSheetId="15" hidden="1">{#N/A,#N/A,FALSE,"2~8번"}</definedName>
    <definedName name="ㅗㅎㅎㅌㄹㅋㅅ" localSheetId="17" hidden="1">{#N/A,#N/A,FALSE,"2~8번"}</definedName>
    <definedName name="ㅗㅎㅎㅌㄹㅋㅅ" localSheetId="16" hidden="1">{#N/A,#N/A,FALSE,"2~8번"}</definedName>
    <definedName name="ㅗㅎㅎㅌㄹㅋㅅ" localSheetId="18" hidden="1">{#N/A,#N/A,FALSE,"2~8번"}</definedName>
    <definedName name="ㅗㅎㅎㅌㄹㅋㅅ" localSheetId="4" hidden="1">{#N/A,#N/A,FALSE,"2~8번"}</definedName>
    <definedName name="ㅗㅎㅎㅌㄹㅋㅅ" hidden="1">{#N/A,#N/A,FALSE,"2~8번"}</definedName>
    <definedName name="ㅗㅗ" localSheetId="20" hidden="1">{#N/A,#N/A,FALSE,"현장 NCR 분석";#N/A,#N/A,FALSE,"현장품질감사";#N/A,#N/A,FALSE,"현장품질감사"}</definedName>
    <definedName name="ㅗㅗ" localSheetId="4" hidden="1">{#N/A,#N/A,FALSE,"현장 NCR 분석";#N/A,#N/A,FALSE,"현장품질감사";#N/A,#N/A,FALSE,"현장품질감사"}</definedName>
    <definedName name="ㅗㅗ" hidden="1">{#N/A,#N/A,FALSE,"현장 NCR 분석";#N/A,#N/A,FALSE,"현장품질감사";#N/A,#N/A,FALSE,"현장품질감사"}</definedName>
    <definedName name="ㅗㅗㅗ" localSheetId="12">#REF!</definedName>
    <definedName name="ㅗㅗㅗ" localSheetId="14">#REF!</definedName>
    <definedName name="ㅗㅗㅗ" localSheetId="13">#REF!</definedName>
    <definedName name="ㅗㅗㅗ" localSheetId="19">#REF!</definedName>
    <definedName name="ㅗㅗㅗ" localSheetId="15">#REF!</definedName>
    <definedName name="ㅗㅗㅗ" localSheetId="17">#REF!</definedName>
    <definedName name="ㅗㅗㅗ" localSheetId="16">#REF!</definedName>
    <definedName name="ㅗㅗㅗ" localSheetId="18">#REF!</definedName>
    <definedName name="ㅗㅗㅗ">#REF!</definedName>
    <definedName name="ㅗㅗㅗㅗ" localSheetId="20" hidden="1">{#N/A,#N/A,FALSE,"전력간선"}</definedName>
    <definedName name="ㅗㅗㅗㅗ" localSheetId="4" hidden="1">{#N/A,#N/A,FALSE,"전력간선"}</definedName>
    <definedName name="ㅗㅗㅗㅗ" hidden="1">{#N/A,#N/A,FALSE,"전력간선"}</definedName>
    <definedName name="ㅗㅗㅗㅗㅗㅗ" localSheetId="12" hidden="1">{#N/A,#N/A,FALSE,"2~8번"}</definedName>
    <definedName name="ㅗㅗㅗㅗㅗㅗ" localSheetId="14" hidden="1">{#N/A,#N/A,FALSE,"2~8번"}</definedName>
    <definedName name="ㅗㅗㅗㅗㅗㅗ" localSheetId="13" hidden="1">{#N/A,#N/A,FALSE,"2~8번"}</definedName>
    <definedName name="ㅗㅗㅗㅗㅗㅗ" localSheetId="20" hidden="1">{#N/A,#N/A,FALSE,"2~8번"}</definedName>
    <definedName name="ㅗㅗㅗㅗㅗㅗ" localSheetId="22" hidden="1">{#N/A,#N/A,FALSE,"2~8번"}</definedName>
    <definedName name="ㅗㅗㅗㅗㅗㅗ" localSheetId="25" hidden="1">{#N/A,#N/A,FALSE,"2~8번"}</definedName>
    <definedName name="ㅗㅗㅗㅗㅗㅗ" localSheetId="19" hidden="1">{#N/A,#N/A,FALSE,"2~8번"}</definedName>
    <definedName name="ㅗㅗㅗㅗㅗㅗ" localSheetId="15" hidden="1">{#N/A,#N/A,FALSE,"2~8번"}</definedName>
    <definedName name="ㅗㅗㅗㅗㅗㅗ" localSheetId="17" hidden="1">{#N/A,#N/A,FALSE,"2~8번"}</definedName>
    <definedName name="ㅗㅗㅗㅗㅗㅗ" localSheetId="16" hidden="1">{#N/A,#N/A,FALSE,"2~8번"}</definedName>
    <definedName name="ㅗㅗㅗㅗㅗㅗ" localSheetId="18" hidden="1">{#N/A,#N/A,FALSE,"2~8번"}</definedName>
    <definedName name="ㅗㅗㅗㅗㅗㅗ" localSheetId="4" hidden="1">{#N/A,#N/A,FALSE,"2~8번"}</definedName>
    <definedName name="ㅗㅗㅗㅗㅗㅗ" hidden="1">{#N/A,#N/A,FALSE,"2~8번"}</definedName>
    <definedName name="ㅘㅗ허ㅎ" hidden="1">#REF!</definedName>
    <definedName name="ㅛ" localSheetId="12" hidden="1">{#N/A,#N/A,FALSE,"혼합골재"}</definedName>
    <definedName name="ㅛ" localSheetId="14" hidden="1">{#N/A,#N/A,FALSE,"혼합골재"}</definedName>
    <definedName name="ㅛ" localSheetId="13" hidden="1">{#N/A,#N/A,FALSE,"혼합골재"}</definedName>
    <definedName name="ㅛ" localSheetId="20" hidden="1">{#N/A,#N/A,FALSE,"혼합골재"}</definedName>
    <definedName name="ㅛ" localSheetId="22" hidden="1">{#N/A,#N/A,FALSE,"혼합골재"}</definedName>
    <definedName name="ㅛ" localSheetId="25" hidden="1">{#N/A,#N/A,FALSE,"혼합골재"}</definedName>
    <definedName name="ㅛ" localSheetId="19" hidden="1">{#N/A,#N/A,FALSE,"혼합골재"}</definedName>
    <definedName name="ㅛ" localSheetId="15" hidden="1">{#N/A,#N/A,FALSE,"혼합골재"}</definedName>
    <definedName name="ㅛ" localSheetId="17" hidden="1">{#N/A,#N/A,FALSE,"혼합골재"}</definedName>
    <definedName name="ㅛ" localSheetId="16" hidden="1">{#N/A,#N/A,FALSE,"혼합골재"}</definedName>
    <definedName name="ㅛ" localSheetId="18" hidden="1">{#N/A,#N/A,FALSE,"혼합골재"}</definedName>
    <definedName name="ㅛ" localSheetId="4" hidden="1">{#N/A,#N/A,FALSE,"혼합골재"}</definedName>
    <definedName name="ㅛ" hidden="1">{#N/A,#N/A,FALSE,"혼합골재"}</definedName>
    <definedName name="ㅛ서쇼ㅗ더" localSheetId="20" hidden="1">{"'용역비'!$A$4:$C$8"}</definedName>
    <definedName name="ㅛ서쇼ㅗ더" localSheetId="4" hidden="1">{"'용역비'!$A$4:$C$8"}</definedName>
    <definedName name="ㅛ서쇼ㅗ더" hidden="1">{"'용역비'!$A$4:$C$8"}</definedName>
    <definedName name="ㅛ섣쇼ㅓ쇼ㅓ" localSheetId="20" hidden="1">{"'용역비'!$A$4:$C$8"}</definedName>
    <definedName name="ㅛ섣쇼ㅓ쇼ㅓ" localSheetId="4" hidden="1">{"'용역비'!$A$4:$C$8"}</definedName>
    <definedName name="ㅛ섣쇼ㅓ쇼ㅓ" hidden="1">{"'용역비'!$A$4:$C$8"}</definedName>
    <definedName name="ㅛ셔됴ㅕ" localSheetId="12" hidden="1">{#N/A,#N/A,FALSE,"운반시간"}</definedName>
    <definedName name="ㅛ셔됴ㅕ" localSheetId="14" hidden="1">{#N/A,#N/A,FALSE,"운반시간"}</definedName>
    <definedName name="ㅛ셔됴ㅕ" localSheetId="13" hidden="1">{#N/A,#N/A,FALSE,"운반시간"}</definedName>
    <definedName name="ㅛ셔됴ㅕ" localSheetId="20" hidden="1">{#N/A,#N/A,FALSE,"운반시간"}</definedName>
    <definedName name="ㅛ셔됴ㅕ" localSheetId="22" hidden="1">{#N/A,#N/A,FALSE,"운반시간"}</definedName>
    <definedName name="ㅛ셔됴ㅕ" localSheetId="25" hidden="1">{#N/A,#N/A,FALSE,"운반시간"}</definedName>
    <definedName name="ㅛ셔됴ㅕ" localSheetId="19" hidden="1">{#N/A,#N/A,FALSE,"운반시간"}</definedName>
    <definedName name="ㅛ셔됴ㅕ" localSheetId="15" hidden="1">{#N/A,#N/A,FALSE,"운반시간"}</definedName>
    <definedName name="ㅛ셔됴ㅕ" localSheetId="17" hidden="1">{#N/A,#N/A,FALSE,"운반시간"}</definedName>
    <definedName name="ㅛ셔됴ㅕ" localSheetId="16" hidden="1">{#N/A,#N/A,FALSE,"운반시간"}</definedName>
    <definedName name="ㅛ셔됴ㅕ" localSheetId="18" hidden="1">{#N/A,#N/A,FALSE,"운반시간"}</definedName>
    <definedName name="ㅛ셔됴ㅕ" localSheetId="4" hidden="1">{#N/A,#N/A,FALSE,"운반시간"}</definedName>
    <definedName name="ㅛ셔됴ㅕ" hidden="1">{#N/A,#N/A,FALSE,"운반시간"}</definedName>
    <definedName name="ㅛ셔으ㅜㅅ구" localSheetId="12" hidden="1">{#N/A,#N/A,FALSE,"2~8번"}</definedName>
    <definedName name="ㅛ셔으ㅜㅅ구" localSheetId="14" hidden="1">{#N/A,#N/A,FALSE,"2~8번"}</definedName>
    <definedName name="ㅛ셔으ㅜㅅ구" localSheetId="13" hidden="1">{#N/A,#N/A,FALSE,"2~8번"}</definedName>
    <definedName name="ㅛ셔으ㅜㅅ구" localSheetId="20" hidden="1">{#N/A,#N/A,FALSE,"2~8번"}</definedName>
    <definedName name="ㅛ셔으ㅜㅅ구" localSheetId="22" hidden="1">{#N/A,#N/A,FALSE,"2~8번"}</definedName>
    <definedName name="ㅛ셔으ㅜㅅ구" localSheetId="25" hidden="1">{#N/A,#N/A,FALSE,"2~8번"}</definedName>
    <definedName name="ㅛ셔으ㅜㅅ구" localSheetId="19" hidden="1">{#N/A,#N/A,FALSE,"2~8번"}</definedName>
    <definedName name="ㅛ셔으ㅜㅅ구" localSheetId="15" hidden="1">{#N/A,#N/A,FALSE,"2~8번"}</definedName>
    <definedName name="ㅛ셔으ㅜㅅ구" localSheetId="17" hidden="1">{#N/A,#N/A,FALSE,"2~8번"}</definedName>
    <definedName name="ㅛ셔으ㅜㅅ구" localSheetId="16" hidden="1">{#N/A,#N/A,FALSE,"2~8번"}</definedName>
    <definedName name="ㅛ셔으ㅜㅅ구" localSheetId="18" hidden="1">{#N/A,#N/A,FALSE,"2~8번"}</definedName>
    <definedName name="ㅛ셔으ㅜㅅ구" localSheetId="4" hidden="1">{#N/A,#N/A,FALSE,"2~8번"}</definedName>
    <definedName name="ㅛ셔으ㅜㅅ구" hidden="1">{#N/A,#N/A,FALSE,"2~8번"}</definedName>
    <definedName name="ㅛㅇ수ㅜㅛㅅㅇ" localSheetId="12" hidden="1">{#N/A,#N/A,FALSE,"2~8번"}</definedName>
    <definedName name="ㅛㅇ수ㅜㅛㅅㅇ" localSheetId="14" hidden="1">{#N/A,#N/A,FALSE,"2~8번"}</definedName>
    <definedName name="ㅛㅇ수ㅜㅛㅅㅇ" localSheetId="13" hidden="1">{#N/A,#N/A,FALSE,"2~8번"}</definedName>
    <definedName name="ㅛㅇ수ㅜㅛㅅㅇ" localSheetId="20" hidden="1">{#N/A,#N/A,FALSE,"2~8번"}</definedName>
    <definedName name="ㅛㅇ수ㅜㅛㅅㅇ" localSheetId="22" hidden="1">{#N/A,#N/A,FALSE,"2~8번"}</definedName>
    <definedName name="ㅛㅇ수ㅜㅛㅅㅇ" localSheetId="25" hidden="1">{#N/A,#N/A,FALSE,"2~8번"}</definedName>
    <definedName name="ㅛㅇ수ㅜㅛㅅㅇ" localSheetId="19" hidden="1">{#N/A,#N/A,FALSE,"2~8번"}</definedName>
    <definedName name="ㅛㅇ수ㅜㅛㅅㅇ" localSheetId="15" hidden="1">{#N/A,#N/A,FALSE,"2~8번"}</definedName>
    <definedName name="ㅛㅇ수ㅜㅛㅅㅇ" localSheetId="17" hidden="1">{#N/A,#N/A,FALSE,"2~8번"}</definedName>
    <definedName name="ㅛㅇ수ㅜㅛㅅㅇ" localSheetId="16" hidden="1">{#N/A,#N/A,FALSE,"2~8번"}</definedName>
    <definedName name="ㅛㅇ수ㅜㅛㅅㅇ" localSheetId="18" hidden="1">{#N/A,#N/A,FALSE,"2~8번"}</definedName>
    <definedName name="ㅛㅇ수ㅜㅛㅅㅇ" localSheetId="4" hidden="1">{#N/A,#N/A,FALSE,"2~8번"}</definedName>
    <definedName name="ㅛㅇ수ㅜㅛㅅㅇ" hidden="1">{#N/A,#N/A,FALSE,"2~8번"}</definedName>
    <definedName name="ㅛㅓㄴㄱ5" localSheetId="12" hidden="1">{#N/A,#N/A,FALSE,"단가표지"}</definedName>
    <definedName name="ㅛㅓㄴㄱ5" localSheetId="14" hidden="1">{#N/A,#N/A,FALSE,"단가표지"}</definedName>
    <definedName name="ㅛㅓㄴㄱ5" localSheetId="13" hidden="1">{#N/A,#N/A,FALSE,"단가표지"}</definedName>
    <definedName name="ㅛㅓㄴㄱ5" localSheetId="20" hidden="1">{#N/A,#N/A,FALSE,"단가표지"}</definedName>
    <definedName name="ㅛㅓㄴㄱ5" localSheetId="22" hidden="1">{#N/A,#N/A,FALSE,"단가표지"}</definedName>
    <definedName name="ㅛㅓㄴㄱ5" localSheetId="25" hidden="1">{#N/A,#N/A,FALSE,"단가표지"}</definedName>
    <definedName name="ㅛㅓㄴㄱ5" localSheetId="19" hidden="1">{#N/A,#N/A,FALSE,"단가표지"}</definedName>
    <definedName name="ㅛㅓㄴㄱ5" localSheetId="15" hidden="1">{#N/A,#N/A,FALSE,"단가표지"}</definedName>
    <definedName name="ㅛㅓㄴㄱ5" localSheetId="17" hidden="1">{#N/A,#N/A,FALSE,"단가표지"}</definedName>
    <definedName name="ㅛㅓㄴㄱ5" localSheetId="16" hidden="1">{#N/A,#N/A,FALSE,"단가표지"}</definedName>
    <definedName name="ㅛㅓㄴㄱ5" localSheetId="18" hidden="1">{#N/A,#N/A,FALSE,"단가표지"}</definedName>
    <definedName name="ㅛㅓㄴㄱ5" localSheetId="4" hidden="1">{#N/A,#N/A,FALSE,"단가표지"}</definedName>
    <definedName name="ㅛㅓㄴㄱ5" hidden="1">{#N/A,#N/A,FALSE,"단가표지"}</definedName>
    <definedName name="ㅛㅓ쇼ㅓ쇼ㅓ" hidden="1">#REF!</definedName>
    <definedName name="ㅛㅕㅑ" hidden="1">#REF!</definedName>
    <definedName name="ㅛㅕㅕㅑㅓ" localSheetId="12" hidden="1">{#N/A,#N/A,FALSE,"표지목차"}</definedName>
    <definedName name="ㅛㅕㅕㅑㅓ" localSheetId="14" hidden="1">{#N/A,#N/A,FALSE,"표지목차"}</definedName>
    <definedName name="ㅛㅕㅕㅑㅓ" localSheetId="13" hidden="1">{#N/A,#N/A,FALSE,"표지목차"}</definedName>
    <definedName name="ㅛㅕㅕㅑㅓ" localSheetId="20" hidden="1">{#N/A,#N/A,FALSE,"표지목차"}</definedName>
    <definedName name="ㅛㅕㅕㅑㅓ" localSheetId="22" hidden="1">{#N/A,#N/A,FALSE,"표지목차"}</definedName>
    <definedName name="ㅛㅕㅕㅑㅓ" localSheetId="25" hidden="1">{#N/A,#N/A,FALSE,"표지목차"}</definedName>
    <definedName name="ㅛㅕㅕㅑㅓ" localSheetId="19" hidden="1">{#N/A,#N/A,FALSE,"표지목차"}</definedName>
    <definedName name="ㅛㅕㅕㅑㅓ" localSheetId="15" hidden="1">{#N/A,#N/A,FALSE,"표지목차"}</definedName>
    <definedName name="ㅛㅕㅕㅑㅓ" localSheetId="17" hidden="1">{#N/A,#N/A,FALSE,"표지목차"}</definedName>
    <definedName name="ㅛㅕㅕㅑㅓ" localSheetId="16" hidden="1">{#N/A,#N/A,FALSE,"표지목차"}</definedName>
    <definedName name="ㅛㅕㅕㅑㅓ" localSheetId="18" hidden="1">{#N/A,#N/A,FALSE,"표지목차"}</definedName>
    <definedName name="ㅛㅕㅕㅑㅓ" localSheetId="4" hidden="1">{#N/A,#N/A,FALSE,"표지목차"}</definedName>
    <definedName name="ㅛㅕㅕㅑㅓ" hidden="1">{#N/A,#N/A,FALSE,"표지목차"}</definedName>
    <definedName name="ㅛㅛ" localSheetId="12" hidden="1">{#N/A,#N/A,FALSE,"골재소요량";#N/A,#N/A,FALSE,"골재소요량"}</definedName>
    <definedName name="ㅛㅛ" localSheetId="14" hidden="1">{#N/A,#N/A,FALSE,"골재소요량";#N/A,#N/A,FALSE,"골재소요량"}</definedName>
    <definedName name="ㅛㅛ" localSheetId="13" hidden="1">{#N/A,#N/A,FALSE,"골재소요량";#N/A,#N/A,FALSE,"골재소요량"}</definedName>
    <definedName name="ㅛㅛ" localSheetId="20" hidden="1">{#N/A,#N/A,FALSE,"골재소요량";#N/A,#N/A,FALSE,"골재소요량"}</definedName>
    <definedName name="ㅛㅛ" localSheetId="22" hidden="1">{#N/A,#N/A,FALSE,"골재소요량";#N/A,#N/A,FALSE,"골재소요량"}</definedName>
    <definedName name="ㅛㅛ" localSheetId="25" hidden="1">{#N/A,#N/A,FALSE,"골재소요량";#N/A,#N/A,FALSE,"골재소요량"}</definedName>
    <definedName name="ㅛㅛ" localSheetId="19" hidden="1">{#N/A,#N/A,FALSE,"골재소요량";#N/A,#N/A,FALSE,"골재소요량"}</definedName>
    <definedName name="ㅛㅛ" localSheetId="15" hidden="1">{#N/A,#N/A,FALSE,"골재소요량";#N/A,#N/A,FALSE,"골재소요량"}</definedName>
    <definedName name="ㅛㅛ" localSheetId="17" hidden="1">{#N/A,#N/A,FALSE,"골재소요량";#N/A,#N/A,FALSE,"골재소요량"}</definedName>
    <definedName name="ㅛㅛ" localSheetId="16" hidden="1">{#N/A,#N/A,FALSE,"골재소요량";#N/A,#N/A,FALSE,"골재소요량"}</definedName>
    <definedName name="ㅛㅛ" localSheetId="18" hidden="1">{#N/A,#N/A,FALSE,"골재소요량";#N/A,#N/A,FALSE,"골재소요량"}</definedName>
    <definedName name="ㅛㅛ" localSheetId="4" hidden="1">{#N/A,#N/A,FALSE,"골재소요량";#N/A,#N/A,FALSE,"골재소요량"}</definedName>
    <definedName name="ㅛㅛ" hidden="1">{#N/A,#N/A,FALSE,"골재소요량";#N/A,#N/A,FALSE,"골재소요량"}</definedName>
    <definedName name="ㅛㅛㅛ" localSheetId="20" hidden="1">{"'용역비'!$A$4:$C$8"}</definedName>
    <definedName name="ㅛㅛㅛ" localSheetId="4" hidden="1">{"'용역비'!$A$4:$C$8"}</definedName>
    <definedName name="ㅛㅛㅛ" hidden="1">{"'용역비'!$A$4:$C$8"}</definedName>
    <definedName name="ㅛㅛㅛㅛ" localSheetId="12" hidden="1">{#N/A,#N/A,FALSE,"표지목차"}</definedName>
    <definedName name="ㅛㅛㅛㅛ" localSheetId="14" hidden="1">{#N/A,#N/A,FALSE,"표지목차"}</definedName>
    <definedName name="ㅛㅛㅛㅛ" localSheetId="13" hidden="1">{#N/A,#N/A,FALSE,"표지목차"}</definedName>
    <definedName name="ㅛㅛㅛㅛ" localSheetId="20" hidden="1">{#N/A,#N/A,FALSE,"표지목차"}</definedName>
    <definedName name="ㅛㅛㅛㅛ" localSheetId="22" hidden="1">{#N/A,#N/A,FALSE,"표지목차"}</definedName>
    <definedName name="ㅛㅛㅛㅛ" localSheetId="25" hidden="1">{#N/A,#N/A,FALSE,"표지목차"}</definedName>
    <definedName name="ㅛㅛㅛㅛ" localSheetId="19" hidden="1">{#N/A,#N/A,FALSE,"표지목차"}</definedName>
    <definedName name="ㅛㅛㅛㅛ" localSheetId="15" hidden="1">{#N/A,#N/A,FALSE,"표지목차"}</definedName>
    <definedName name="ㅛㅛㅛㅛ" localSheetId="17" hidden="1">{#N/A,#N/A,FALSE,"표지목차"}</definedName>
    <definedName name="ㅛㅛㅛㅛ" localSheetId="16" hidden="1">{#N/A,#N/A,FALSE,"표지목차"}</definedName>
    <definedName name="ㅛㅛㅛㅛ" localSheetId="18" hidden="1">{#N/A,#N/A,FALSE,"표지목차"}</definedName>
    <definedName name="ㅛㅛㅛㅛ" localSheetId="4" hidden="1">{#N/A,#N/A,FALSE,"표지목차"}</definedName>
    <definedName name="ㅛㅛㅛㅛ" hidden="1">{#N/A,#N/A,FALSE,"표지목차"}</definedName>
    <definedName name="ㅛㅛㅛㅛㅛ" localSheetId="20" hidden="1">{#N/A,#N/A,FALSE,"전력간선"}</definedName>
    <definedName name="ㅛㅛㅛㅛㅛ" localSheetId="4" hidden="1">{#N/A,#N/A,FALSE,"전력간선"}</definedName>
    <definedName name="ㅛㅛㅛㅛㅛ" hidden="1">{#N/A,#N/A,FALSE,"전력간선"}</definedName>
    <definedName name="ㅛㅛㅛㅛㅛㅛ" localSheetId="12" hidden="1">{#N/A,#N/A,FALSE,"골재소요량";#N/A,#N/A,FALSE,"골재소요량"}</definedName>
    <definedName name="ㅛㅛㅛㅛㅛㅛ" localSheetId="14" hidden="1">{#N/A,#N/A,FALSE,"골재소요량";#N/A,#N/A,FALSE,"골재소요량"}</definedName>
    <definedName name="ㅛㅛㅛㅛㅛㅛ" localSheetId="13" hidden="1">{#N/A,#N/A,FALSE,"골재소요량";#N/A,#N/A,FALSE,"골재소요량"}</definedName>
    <definedName name="ㅛㅛㅛㅛㅛㅛ" localSheetId="20" hidden="1">{#N/A,#N/A,FALSE,"골재소요량";#N/A,#N/A,FALSE,"골재소요량"}</definedName>
    <definedName name="ㅛㅛㅛㅛㅛㅛ" localSheetId="22" hidden="1">{#N/A,#N/A,FALSE,"골재소요량";#N/A,#N/A,FALSE,"골재소요량"}</definedName>
    <definedName name="ㅛㅛㅛㅛㅛㅛ" localSheetId="25" hidden="1">{#N/A,#N/A,FALSE,"골재소요량";#N/A,#N/A,FALSE,"골재소요량"}</definedName>
    <definedName name="ㅛㅛㅛㅛㅛㅛ" localSheetId="19" hidden="1">{#N/A,#N/A,FALSE,"골재소요량";#N/A,#N/A,FALSE,"골재소요량"}</definedName>
    <definedName name="ㅛㅛㅛㅛㅛㅛ" localSheetId="15" hidden="1">{#N/A,#N/A,FALSE,"골재소요량";#N/A,#N/A,FALSE,"골재소요량"}</definedName>
    <definedName name="ㅛㅛㅛㅛㅛㅛ" localSheetId="17" hidden="1">{#N/A,#N/A,FALSE,"골재소요량";#N/A,#N/A,FALSE,"골재소요량"}</definedName>
    <definedName name="ㅛㅛㅛㅛㅛㅛ" localSheetId="16" hidden="1">{#N/A,#N/A,FALSE,"골재소요량";#N/A,#N/A,FALSE,"골재소요량"}</definedName>
    <definedName name="ㅛㅛㅛㅛㅛㅛ" localSheetId="18" hidden="1">{#N/A,#N/A,FALSE,"골재소요량";#N/A,#N/A,FALSE,"골재소요량"}</definedName>
    <definedName name="ㅛㅛㅛㅛㅛㅛ" localSheetId="4" hidden="1">{#N/A,#N/A,FALSE,"골재소요량";#N/A,#N/A,FALSE,"골재소요량"}</definedName>
    <definedName name="ㅛㅛㅛㅛㅛㅛ" hidden="1">{#N/A,#N/A,FALSE,"골재소요량";#N/A,#N/A,FALSE,"골재소요량"}</definedName>
    <definedName name="ㅛㅛㅛㅛㅛㅛㅛ" localSheetId="12" hidden="1">{#N/A,#N/A,FALSE,"단가표지"}</definedName>
    <definedName name="ㅛㅛㅛㅛㅛㅛㅛ" localSheetId="14" hidden="1">{#N/A,#N/A,FALSE,"단가표지"}</definedName>
    <definedName name="ㅛㅛㅛㅛㅛㅛㅛ" localSheetId="13" hidden="1">{#N/A,#N/A,FALSE,"단가표지"}</definedName>
    <definedName name="ㅛㅛㅛㅛㅛㅛㅛ" localSheetId="20" hidden="1">{#N/A,#N/A,FALSE,"단가표지"}</definedName>
    <definedName name="ㅛㅛㅛㅛㅛㅛㅛ" localSheetId="22" hidden="1">{#N/A,#N/A,FALSE,"단가표지"}</definedName>
    <definedName name="ㅛㅛㅛㅛㅛㅛㅛ" localSheetId="25" hidden="1">{#N/A,#N/A,FALSE,"단가표지"}</definedName>
    <definedName name="ㅛㅛㅛㅛㅛㅛㅛ" localSheetId="19" hidden="1">{#N/A,#N/A,FALSE,"단가표지"}</definedName>
    <definedName name="ㅛㅛㅛㅛㅛㅛㅛ" localSheetId="15" hidden="1">{#N/A,#N/A,FALSE,"단가표지"}</definedName>
    <definedName name="ㅛㅛㅛㅛㅛㅛㅛ" localSheetId="17" hidden="1">{#N/A,#N/A,FALSE,"단가표지"}</definedName>
    <definedName name="ㅛㅛㅛㅛㅛㅛㅛ" localSheetId="16" hidden="1">{#N/A,#N/A,FALSE,"단가표지"}</definedName>
    <definedName name="ㅛㅛㅛㅛㅛㅛㅛ" localSheetId="18" hidden="1">{#N/A,#N/A,FALSE,"단가표지"}</definedName>
    <definedName name="ㅛㅛㅛㅛㅛㅛㅛ" localSheetId="4" hidden="1">{#N/A,#N/A,FALSE,"단가표지"}</definedName>
    <definedName name="ㅛㅛㅛㅛㅛㅛㅛ" hidden="1">{#N/A,#N/A,FALSE,"단가표지"}</definedName>
    <definedName name="ㅛㅠㅗㄱ셔ㅛ" localSheetId="12" hidden="1">{#N/A,#N/A,FALSE,"조골재"}</definedName>
    <definedName name="ㅛㅠㅗㄱ셔ㅛ" localSheetId="14" hidden="1">{#N/A,#N/A,FALSE,"조골재"}</definedName>
    <definedName name="ㅛㅠㅗㄱ셔ㅛ" localSheetId="13" hidden="1">{#N/A,#N/A,FALSE,"조골재"}</definedName>
    <definedName name="ㅛㅠㅗㄱ셔ㅛ" localSheetId="20" hidden="1">{#N/A,#N/A,FALSE,"조골재"}</definedName>
    <definedName name="ㅛㅠㅗㄱ셔ㅛ" localSheetId="22" hidden="1">{#N/A,#N/A,FALSE,"조골재"}</definedName>
    <definedName name="ㅛㅠㅗㄱ셔ㅛ" localSheetId="25" hidden="1">{#N/A,#N/A,FALSE,"조골재"}</definedName>
    <definedName name="ㅛㅠㅗㄱ셔ㅛ" localSheetId="19" hidden="1">{#N/A,#N/A,FALSE,"조골재"}</definedName>
    <definedName name="ㅛㅠㅗㄱ셔ㅛ" localSheetId="15" hidden="1">{#N/A,#N/A,FALSE,"조골재"}</definedName>
    <definedName name="ㅛㅠㅗㄱ셔ㅛ" localSheetId="17" hidden="1">{#N/A,#N/A,FALSE,"조골재"}</definedName>
    <definedName name="ㅛㅠㅗㄱ셔ㅛ" localSheetId="16" hidden="1">{#N/A,#N/A,FALSE,"조골재"}</definedName>
    <definedName name="ㅛㅠㅗㄱ셔ㅛ" localSheetId="18" hidden="1">{#N/A,#N/A,FALSE,"조골재"}</definedName>
    <definedName name="ㅛㅠㅗㄱ셔ㅛ" localSheetId="4" hidden="1">{#N/A,#N/A,FALSE,"조골재"}</definedName>
    <definedName name="ㅛㅠㅗㄱ셔ㅛ" hidden="1">{#N/A,#N/A,FALSE,"조골재"}</definedName>
    <definedName name="ㅜ" localSheetId="12" hidden="1">{#N/A,#N/A,FALSE,"혼합골재"}</definedName>
    <definedName name="ㅜ" localSheetId="14" hidden="1">{#N/A,#N/A,FALSE,"혼합골재"}</definedName>
    <definedName name="ㅜ" localSheetId="13" hidden="1">{#N/A,#N/A,FALSE,"혼합골재"}</definedName>
    <definedName name="ㅜ" localSheetId="20" hidden="1">{#N/A,#N/A,FALSE,"혼합골재"}</definedName>
    <definedName name="ㅜ" localSheetId="22" hidden="1">{#N/A,#N/A,FALSE,"혼합골재"}</definedName>
    <definedName name="ㅜ" localSheetId="25" hidden="1">{#N/A,#N/A,FALSE,"혼합골재"}</definedName>
    <definedName name="ㅜ" localSheetId="19" hidden="1">{#N/A,#N/A,FALSE,"혼합골재"}</definedName>
    <definedName name="ㅜ" localSheetId="15" hidden="1">{#N/A,#N/A,FALSE,"혼합골재"}</definedName>
    <definedName name="ㅜ" localSheetId="17" hidden="1">{#N/A,#N/A,FALSE,"혼합골재"}</definedName>
    <definedName name="ㅜ" localSheetId="16" hidden="1">{#N/A,#N/A,FALSE,"혼합골재"}</definedName>
    <definedName name="ㅜ" localSheetId="18" hidden="1">{#N/A,#N/A,FALSE,"혼합골재"}</definedName>
    <definedName name="ㅜ" localSheetId="4" hidden="1">{#N/A,#N/A,FALSE,"혼합골재"}</definedName>
    <definedName name="ㅜ" hidden="1">{#N/A,#N/A,FALSE,"혼합골재"}</definedName>
    <definedName name="ㅜ1">#REF!</definedName>
    <definedName name="ㅜㄴ" localSheetId="12" hidden="1">{#N/A,#N/A,FALSE,"운반시간"}</definedName>
    <definedName name="ㅜㄴ" localSheetId="14" hidden="1">{#N/A,#N/A,FALSE,"운반시간"}</definedName>
    <definedName name="ㅜㄴ" localSheetId="13" hidden="1">{#N/A,#N/A,FALSE,"운반시간"}</definedName>
    <definedName name="ㅜㄴ" localSheetId="20" hidden="1">{#N/A,#N/A,FALSE,"운반시간"}</definedName>
    <definedName name="ㅜㄴ" localSheetId="22" hidden="1">{#N/A,#N/A,FALSE,"운반시간"}</definedName>
    <definedName name="ㅜㄴ" localSheetId="25" hidden="1">{#N/A,#N/A,FALSE,"운반시간"}</definedName>
    <definedName name="ㅜㄴ" localSheetId="19" hidden="1">{#N/A,#N/A,FALSE,"운반시간"}</definedName>
    <definedName name="ㅜㄴ" localSheetId="15" hidden="1">{#N/A,#N/A,FALSE,"운반시간"}</definedName>
    <definedName name="ㅜㄴ" localSheetId="17" hidden="1">{#N/A,#N/A,FALSE,"운반시간"}</definedName>
    <definedName name="ㅜㄴ" localSheetId="16" hidden="1">{#N/A,#N/A,FALSE,"운반시간"}</definedName>
    <definedName name="ㅜㄴ" localSheetId="18" hidden="1">{#N/A,#N/A,FALSE,"운반시간"}</definedName>
    <definedName name="ㅜㄴ" localSheetId="4" hidden="1">{#N/A,#N/A,FALSE,"운반시간"}</definedName>
    <definedName name="ㅜㄴ" hidden="1">{#N/A,#N/A,FALSE,"운반시간"}</definedName>
    <definedName name="ㅜㄻ" localSheetId="12" hidden="1">#REF!</definedName>
    <definedName name="ㅜㄻ" localSheetId="14" hidden="1">#REF!</definedName>
    <definedName name="ㅜㄻ" localSheetId="13" hidden="1">#REF!</definedName>
    <definedName name="ㅜㄻ" localSheetId="19" hidden="1">#REF!</definedName>
    <definedName name="ㅜㄻ" localSheetId="10" hidden="1">[56]노임단가!#REF!</definedName>
    <definedName name="ㅜㄻ" localSheetId="8" hidden="1">[56]노임단가!#REF!</definedName>
    <definedName name="ㅜㄻ" hidden="1">[56]노임단가!#REF!</definedName>
    <definedName name="ㅜㅀ" localSheetId="12">#REF!</definedName>
    <definedName name="ㅜㅀ" localSheetId="14">#REF!</definedName>
    <definedName name="ㅜㅀ" localSheetId="13">#REF!</definedName>
    <definedName name="ㅜㅀ" localSheetId="20">#REF!</definedName>
    <definedName name="ㅜㅀ" localSheetId="19">#REF!</definedName>
    <definedName name="ㅜㅀ" localSheetId="15">#REF!</definedName>
    <definedName name="ㅜㅀ" localSheetId="17">#REF!</definedName>
    <definedName name="ㅜㅀ" localSheetId="16">#REF!</definedName>
    <definedName name="ㅜㅀ" localSheetId="18">#REF!</definedName>
    <definedName name="ㅜㅀ">#REF!</definedName>
    <definedName name="ㅜㅁㄻ" hidden="1">#REF!</definedName>
    <definedName name="ㅜ여숫유" localSheetId="12" hidden="1">{#N/A,#N/A,FALSE,"운반시간"}</definedName>
    <definedName name="ㅜ여숫유" localSheetId="14" hidden="1">{#N/A,#N/A,FALSE,"운반시간"}</definedName>
    <definedName name="ㅜ여숫유" localSheetId="13" hidden="1">{#N/A,#N/A,FALSE,"운반시간"}</definedName>
    <definedName name="ㅜ여숫유" localSheetId="20" hidden="1">{#N/A,#N/A,FALSE,"운반시간"}</definedName>
    <definedName name="ㅜ여숫유" localSheetId="22" hidden="1">{#N/A,#N/A,FALSE,"운반시간"}</definedName>
    <definedName name="ㅜ여숫유" localSheetId="25" hidden="1">{#N/A,#N/A,FALSE,"운반시간"}</definedName>
    <definedName name="ㅜ여숫유" localSheetId="19" hidden="1">{#N/A,#N/A,FALSE,"운반시간"}</definedName>
    <definedName name="ㅜ여숫유" localSheetId="15" hidden="1">{#N/A,#N/A,FALSE,"운반시간"}</definedName>
    <definedName name="ㅜ여숫유" localSheetId="17" hidden="1">{#N/A,#N/A,FALSE,"운반시간"}</definedName>
    <definedName name="ㅜ여숫유" localSheetId="16" hidden="1">{#N/A,#N/A,FALSE,"운반시간"}</definedName>
    <definedName name="ㅜ여숫유" localSheetId="18" hidden="1">{#N/A,#N/A,FALSE,"운반시간"}</definedName>
    <definedName name="ㅜ여숫유" localSheetId="4" hidden="1">{#N/A,#N/A,FALSE,"운반시간"}</definedName>
    <definedName name="ㅜ여숫유" hidden="1">{#N/A,#N/A,FALSE,"운반시간"}</definedName>
    <definedName name="ㅜ후ㅗㅜㅗ" localSheetId="12" hidden="1">{#N/A,#N/A,FALSE,"단가표지"}</definedName>
    <definedName name="ㅜ후ㅗㅜㅗ" localSheetId="14" hidden="1">{#N/A,#N/A,FALSE,"단가표지"}</definedName>
    <definedName name="ㅜ후ㅗㅜㅗ" localSheetId="13" hidden="1">{#N/A,#N/A,FALSE,"단가표지"}</definedName>
    <definedName name="ㅜ후ㅗㅜㅗ" localSheetId="20" hidden="1">{#N/A,#N/A,FALSE,"단가표지"}</definedName>
    <definedName name="ㅜ후ㅗㅜㅗ" localSheetId="22" hidden="1">{#N/A,#N/A,FALSE,"단가표지"}</definedName>
    <definedName name="ㅜ후ㅗㅜㅗ" localSheetId="25" hidden="1">{#N/A,#N/A,FALSE,"단가표지"}</definedName>
    <definedName name="ㅜ후ㅗㅜㅗ" localSheetId="19" hidden="1">{#N/A,#N/A,FALSE,"단가표지"}</definedName>
    <definedName name="ㅜ후ㅗㅜㅗ" localSheetId="15" hidden="1">{#N/A,#N/A,FALSE,"단가표지"}</definedName>
    <definedName name="ㅜ후ㅗㅜㅗ" localSheetId="17" hidden="1">{#N/A,#N/A,FALSE,"단가표지"}</definedName>
    <definedName name="ㅜ후ㅗㅜㅗ" localSheetId="16" hidden="1">{#N/A,#N/A,FALSE,"단가표지"}</definedName>
    <definedName name="ㅜ후ㅗㅜㅗ" localSheetId="18" hidden="1">{#N/A,#N/A,FALSE,"단가표지"}</definedName>
    <definedName name="ㅜ후ㅗㅜㅗ" localSheetId="4" hidden="1">{#N/A,#N/A,FALSE,"단가표지"}</definedName>
    <definedName name="ㅜ후ㅗㅜㅗ" hidden="1">{#N/A,#N/A,FALSE,"단가표지"}</definedName>
    <definedName name="ㅝㅎㄹ촉ㅇ" localSheetId="12" hidden="1">{#N/A,#N/A,FALSE,"조골재"}</definedName>
    <definedName name="ㅝㅎㄹ촉ㅇ" localSheetId="14" hidden="1">{#N/A,#N/A,FALSE,"조골재"}</definedName>
    <definedName name="ㅝㅎㄹ촉ㅇ" localSheetId="13" hidden="1">{#N/A,#N/A,FALSE,"조골재"}</definedName>
    <definedName name="ㅝㅎㄹ촉ㅇ" localSheetId="20" hidden="1">{#N/A,#N/A,FALSE,"조골재"}</definedName>
    <definedName name="ㅝㅎㄹ촉ㅇ" localSheetId="22" hidden="1">{#N/A,#N/A,FALSE,"조골재"}</definedName>
    <definedName name="ㅝㅎㄹ촉ㅇ" localSheetId="25" hidden="1">{#N/A,#N/A,FALSE,"조골재"}</definedName>
    <definedName name="ㅝㅎㄹ촉ㅇ" localSheetId="19" hidden="1">{#N/A,#N/A,FALSE,"조골재"}</definedName>
    <definedName name="ㅝㅎㄹ촉ㅇ" localSheetId="15" hidden="1">{#N/A,#N/A,FALSE,"조골재"}</definedName>
    <definedName name="ㅝㅎㄹ촉ㅇ" localSheetId="17" hidden="1">{#N/A,#N/A,FALSE,"조골재"}</definedName>
    <definedName name="ㅝㅎㄹ촉ㅇ" localSheetId="16" hidden="1">{#N/A,#N/A,FALSE,"조골재"}</definedName>
    <definedName name="ㅝㅎㄹ촉ㅇ" localSheetId="18" hidden="1">{#N/A,#N/A,FALSE,"조골재"}</definedName>
    <definedName name="ㅝㅎㄹ촉ㅇ" localSheetId="4" hidden="1">{#N/A,#N/A,FALSE,"조골재"}</definedName>
    <definedName name="ㅝㅎㄹ촉ㅇ" hidden="1">{#N/A,#N/A,FALSE,"조골재"}</definedName>
    <definedName name="ㅠ" localSheetId="12" hidden="1">{#N/A,#N/A,FALSE,"표지목차"}</definedName>
    <definedName name="ㅠ" localSheetId="14" hidden="1">{#N/A,#N/A,FALSE,"표지목차"}</definedName>
    <definedName name="ㅠ" localSheetId="13" hidden="1">{#N/A,#N/A,FALSE,"표지목차"}</definedName>
    <definedName name="ㅠ" localSheetId="20" hidden="1">{#N/A,#N/A,FALSE,"표지목차"}</definedName>
    <definedName name="ㅠ" localSheetId="22" hidden="1">{#N/A,#N/A,FALSE,"표지목차"}</definedName>
    <definedName name="ㅠ" localSheetId="25" hidden="1">{#N/A,#N/A,FALSE,"표지목차"}</definedName>
    <definedName name="ㅠ" localSheetId="19" hidden="1">{#N/A,#N/A,FALSE,"표지목차"}</definedName>
    <definedName name="ㅠ" localSheetId="15" hidden="1">{#N/A,#N/A,FALSE,"표지목차"}</definedName>
    <definedName name="ㅠ" localSheetId="17" hidden="1">{#N/A,#N/A,FALSE,"표지목차"}</definedName>
    <definedName name="ㅠ" localSheetId="16" hidden="1">{#N/A,#N/A,FALSE,"표지목차"}</definedName>
    <definedName name="ㅠ" localSheetId="18" hidden="1">{#N/A,#N/A,FALSE,"표지목차"}</definedName>
    <definedName name="ㅠ" localSheetId="4" hidden="1">{#N/A,#N/A,FALSE,"표지목차"}</definedName>
    <definedName name="ㅠ" hidden="1">{#N/A,#N/A,FALSE,"표지목차"}</definedName>
    <definedName name="ㅠㄱ" localSheetId="20" hidden="1">{"'용역비'!$A$4:$C$8"}</definedName>
    <definedName name="ㅠㄱ" localSheetId="4" hidden="1">{"'용역비'!$A$4:$C$8"}</definedName>
    <definedName name="ㅠㄱ" hidden="1">{"'용역비'!$A$4:$C$8"}</definedName>
    <definedName name="ㅠㄱ소슈" localSheetId="12" hidden="1">{#N/A,#N/A,FALSE,"골재소요량";#N/A,#N/A,FALSE,"골재소요량"}</definedName>
    <definedName name="ㅠㄱ소슈" localSheetId="14" hidden="1">{#N/A,#N/A,FALSE,"골재소요량";#N/A,#N/A,FALSE,"골재소요량"}</definedName>
    <definedName name="ㅠㄱ소슈" localSheetId="13" hidden="1">{#N/A,#N/A,FALSE,"골재소요량";#N/A,#N/A,FALSE,"골재소요량"}</definedName>
    <definedName name="ㅠㄱ소슈" localSheetId="20" hidden="1">{#N/A,#N/A,FALSE,"골재소요량";#N/A,#N/A,FALSE,"골재소요량"}</definedName>
    <definedName name="ㅠㄱ소슈" localSheetId="22" hidden="1">{#N/A,#N/A,FALSE,"골재소요량";#N/A,#N/A,FALSE,"골재소요량"}</definedName>
    <definedName name="ㅠㄱ소슈" localSheetId="25" hidden="1">{#N/A,#N/A,FALSE,"골재소요량";#N/A,#N/A,FALSE,"골재소요량"}</definedName>
    <definedName name="ㅠㄱ소슈" localSheetId="19" hidden="1">{#N/A,#N/A,FALSE,"골재소요량";#N/A,#N/A,FALSE,"골재소요량"}</definedName>
    <definedName name="ㅠㄱ소슈" localSheetId="15" hidden="1">{#N/A,#N/A,FALSE,"골재소요량";#N/A,#N/A,FALSE,"골재소요량"}</definedName>
    <definedName name="ㅠㄱ소슈" localSheetId="17" hidden="1">{#N/A,#N/A,FALSE,"골재소요량";#N/A,#N/A,FALSE,"골재소요량"}</definedName>
    <definedName name="ㅠㄱ소슈" localSheetId="16" hidden="1">{#N/A,#N/A,FALSE,"골재소요량";#N/A,#N/A,FALSE,"골재소요량"}</definedName>
    <definedName name="ㅠㄱ소슈" localSheetId="18" hidden="1">{#N/A,#N/A,FALSE,"골재소요량";#N/A,#N/A,FALSE,"골재소요량"}</definedName>
    <definedName name="ㅠㄱ소슈" localSheetId="4" hidden="1">{#N/A,#N/A,FALSE,"골재소요량";#N/A,#N/A,FALSE,"골재소요량"}</definedName>
    <definedName name="ㅠㄱ소슈" hidden="1">{#N/A,#N/A,FALSE,"골재소요량";#N/A,#N/A,FALSE,"골재소요량"}</definedName>
    <definedName name="ㅠ뮤ㅐ" localSheetId="20" hidden="1">#REF!</definedName>
    <definedName name="ㅠ뮤ㅐ" localSheetId="22" hidden="1">#REF!</definedName>
    <definedName name="ㅠ뮤ㅐ" localSheetId="10" hidden="1">#REF!</definedName>
    <definedName name="ㅠ뮤ㅐ" localSheetId="8" hidden="1">#REF!</definedName>
    <definedName name="ㅠ뮤ㅐ" localSheetId="4" hidden="1">#REF!</definedName>
    <definedName name="ㅠ뮤ㅐ" hidden="1">#REF!</definedName>
    <definedName name="ㅠㅅ롯고" localSheetId="12" hidden="1">{#N/A,#N/A,FALSE,"골재소요량";#N/A,#N/A,FALSE,"골재소요량"}</definedName>
    <definedName name="ㅠㅅ롯고" localSheetId="14" hidden="1">{#N/A,#N/A,FALSE,"골재소요량";#N/A,#N/A,FALSE,"골재소요량"}</definedName>
    <definedName name="ㅠㅅ롯고" localSheetId="13" hidden="1">{#N/A,#N/A,FALSE,"골재소요량";#N/A,#N/A,FALSE,"골재소요량"}</definedName>
    <definedName name="ㅠㅅ롯고" localSheetId="20" hidden="1">{#N/A,#N/A,FALSE,"골재소요량";#N/A,#N/A,FALSE,"골재소요량"}</definedName>
    <definedName name="ㅠㅅ롯고" localSheetId="22" hidden="1">{#N/A,#N/A,FALSE,"골재소요량";#N/A,#N/A,FALSE,"골재소요량"}</definedName>
    <definedName name="ㅠㅅ롯고" localSheetId="25" hidden="1">{#N/A,#N/A,FALSE,"골재소요량";#N/A,#N/A,FALSE,"골재소요량"}</definedName>
    <definedName name="ㅠㅅ롯고" localSheetId="19" hidden="1">{#N/A,#N/A,FALSE,"골재소요량";#N/A,#N/A,FALSE,"골재소요량"}</definedName>
    <definedName name="ㅠㅅ롯고" localSheetId="15" hidden="1">{#N/A,#N/A,FALSE,"골재소요량";#N/A,#N/A,FALSE,"골재소요량"}</definedName>
    <definedName name="ㅠㅅ롯고" localSheetId="17" hidden="1">{#N/A,#N/A,FALSE,"골재소요량";#N/A,#N/A,FALSE,"골재소요량"}</definedName>
    <definedName name="ㅠㅅ롯고" localSheetId="16" hidden="1">{#N/A,#N/A,FALSE,"골재소요량";#N/A,#N/A,FALSE,"골재소요량"}</definedName>
    <definedName name="ㅠㅅ롯고" localSheetId="18" hidden="1">{#N/A,#N/A,FALSE,"골재소요량";#N/A,#N/A,FALSE,"골재소요량"}</definedName>
    <definedName name="ㅠㅅ롯고" localSheetId="4" hidden="1">{#N/A,#N/A,FALSE,"골재소요량";#N/A,#N/A,FALSE,"골재소요량"}</definedName>
    <definedName name="ㅠㅅ롯고" hidden="1">{#N/A,#N/A,FALSE,"골재소요량";#N/A,#N/A,FALSE,"골재소요량"}</definedName>
    <definedName name="ㅠ숑ㄱ쇼ㅠㅠㅅ" localSheetId="12" hidden="1">{#N/A,#N/A,FALSE,"단가표지"}</definedName>
    <definedName name="ㅠ숑ㄱ쇼ㅠㅠㅅ" localSheetId="14" hidden="1">{#N/A,#N/A,FALSE,"단가표지"}</definedName>
    <definedName name="ㅠ숑ㄱ쇼ㅠㅠㅅ" localSheetId="13" hidden="1">{#N/A,#N/A,FALSE,"단가표지"}</definedName>
    <definedName name="ㅠ숑ㄱ쇼ㅠㅠㅅ" localSheetId="20" hidden="1">{#N/A,#N/A,FALSE,"단가표지"}</definedName>
    <definedName name="ㅠ숑ㄱ쇼ㅠㅠㅅ" localSheetId="22" hidden="1">{#N/A,#N/A,FALSE,"단가표지"}</definedName>
    <definedName name="ㅠ숑ㄱ쇼ㅠㅠㅅ" localSheetId="25" hidden="1">{#N/A,#N/A,FALSE,"단가표지"}</definedName>
    <definedName name="ㅠ숑ㄱ쇼ㅠㅠㅅ" localSheetId="19" hidden="1">{#N/A,#N/A,FALSE,"단가표지"}</definedName>
    <definedName name="ㅠ숑ㄱ쇼ㅠㅠㅅ" localSheetId="15" hidden="1">{#N/A,#N/A,FALSE,"단가표지"}</definedName>
    <definedName name="ㅠ숑ㄱ쇼ㅠㅠㅅ" localSheetId="17" hidden="1">{#N/A,#N/A,FALSE,"단가표지"}</definedName>
    <definedName name="ㅠ숑ㄱ쇼ㅠㅠㅅ" localSheetId="16" hidden="1">{#N/A,#N/A,FALSE,"단가표지"}</definedName>
    <definedName name="ㅠ숑ㄱ쇼ㅠㅠㅅ" localSheetId="18" hidden="1">{#N/A,#N/A,FALSE,"단가표지"}</definedName>
    <definedName name="ㅠ숑ㄱ쇼ㅠㅠㅅ" localSheetId="4" hidden="1">{#N/A,#N/A,FALSE,"단가표지"}</definedName>
    <definedName name="ㅠ숑ㄱ쇼ㅠㅠㅅ" hidden="1">{#N/A,#N/A,FALSE,"단가표지"}</definedName>
    <definedName name="ㅠㅠ" localSheetId="20" hidden="1">{#N/A,#N/A,FALSE,"포장단가"}</definedName>
    <definedName name="ㅠㅠ" localSheetId="4" hidden="1">{#N/A,#N/A,FALSE,"포장단가"}</definedName>
    <definedName name="ㅠㅠ" hidden="1">{#N/A,#N/A,FALSE,"포장단가"}</definedName>
    <definedName name="ㅠㅠㅠㅠ" localSheetId="12" hidden="1">{#N/A,#N/A,FALSE,"운반시간"}</definedName>
    <definedName name="ㅠㅠㅠㅠ" localSheetId="14" hidden="1">{#N/A,#N/A,FALSE,"운반시간"}</definedName>
    <definedName name="ㅠㅠㅠㅠ" localSheetId="13" hidden="1">{#N/A,#N/A,FALSE,"운반시간"}</definedName>
    <definedName name="ㅠㅠㅠㅠ" localSheetId="20" hidden="1">{#N/A,#N/A,FALSE,"운반시간"}</definedName>
    <definedName name="ㅠㅠㅠㅠ" localSheetId="22" hidden="1">{#N/A,#N/A,FALSE,"운반시간"}</definedName>
    <definedName name="ㅠㅠㅠㅠ" localSheetId="25" hidden="1">{#N/A,#N/A,FALSE,"운반시간"}</definedName>
    <definedName name="ㅠㅠㅠㅠ" localSheetId="19" hidden="1">{#N/A,#N/A,FALSE,"운반시간"}</definedName>
    <definedName name="ㅠㅠㅠㅠ" localSheetId="15" hidden="1">{#N/A,#N/A,FALSE,"운반시간"}</definedName>
    <definedName name="ㅠㅠㅠㅠ" localSheetId="17" hidden="1">{#N/A,#N/A,FALSE,"운반시간"}</definedName>
    <definedName name="ㅠㅠㅠㅠ" localSheetId="16" hidden="1">{#N/A,#N/A,FALSE,"운반시간"}</definedName>
    <definedName name="ㅠㅠㅠㅠ" localSheetId="18" hidden="1">{#N/A,#N/A,FALSE,"운반시간"}</definedName>
    <definedName name="ㅠㅠㅠㅠ" localSheetId="4" hidden="1">{#N/A,#N/A,FALSE,"운반시간"}</definedName>
    <definedName name="ㅠㅠㅠㅠ" hidden="1">{#N/A,#N/A,FALSE,"운반시간"}</definedName>
    <definedName name="ㅠㅠㅠㅠㅠ" localSheetId="20" hidden="1">{#N/A,#N/A,FALSE,"2~8번"}</definedName>
    <definedName name="ㅠㅠㅠㅠㅠ" localSheetId="4" hidden="1">{#N/A,#N/A,FALSE,"2~8번"}</definedName>
    <definedName name="ㅠㅠㅠㅠㅠ" hidden="1">{#N/A,#N/A,FALSE,"2~8번"}</definedName>
    <definedName name="ㅡ" localSheetId="12" hidden="1">{#N/A,#N/A,FALSE,"조골재"}</definedName>
    <definedName name="ㅡ" localSheetId="14" hidden="1">{#N/A,#N/A,FALSE,"조골재"}</definedName>
    <definedName name="ㅡ" localSheetId="13" hidden="1">{#N/A,#N/A,FALSE,"조골재"}</definedName>
    <definedName name="ㅡ" localSheetId="20" hidden="1">{#N/A,#N/A,FALSE,"조골재"}</definedName>
    <definedName name="ㅡ" localSheetId="22" hidden="1">{#N/A,#N/A,FALSE,"조골재"}</definedName>
    <definedName name="ㅡ" localSheetId="25" hidden="1">{#N/A,#N/A,FALSE,"조골재"}</definedName>
    <definedName name="ㅡ" localSheetId="19" hidden="1">{#N/A,#N/A,FALSE,"조골재"}</definedName>
    <definedName name="ㅡ" localSheetId="15" hidden="1">{#N/A,#N/A,FALSE,"조골재"}</definedName>
    <definedName name="ㅡ" localSheetId="17" hidden="1">{#N/A,#N/A,FALSE,"조골재"}</definedName>
    <definedName name="ㅡ" localSheetId="16" hidden="1">{#N/A,#N/A,FALSE,"조골재"}</definedName>
    <definedName name="ㅡ" localSheetId="18" hidden="1">{#N/A,#N/A,FALSE,"조골재"}</definedName>
    <definedName name="ㅡ" localSheetId="4" hidden="1">{#N/A,#N/A,FALSE,"조골재"}</definedName>
    <definedName name="ㅡ" hidden="1">{#N/A,#N/A,FALSE,"조골재"}</definedName>
    <definedName name="ㅡㄹㄴㅁ르" localSheetId="20" hidden="1">#REF!</definedName>
    <definedName name="ㅡㄹㄴㅁ르" localSheetId="22" hidden="1">#REF!</definedName>
    <definedName name="ㅡㄹㄴㅁ르" localSheetId="15" hidden="1">#REF!</definedName>
    <definedName name="ㅡㄹㄴㅁ르" localSheetId="17" hidden="1">#REF!</definedName>
    <definedName name="ㅡㄹㄴㅁ르" localSheetId="16" hidden="1">#REF!</definedName>
    <definedName name="ㅡㄹㄴㅁ르" localSheetId="10" hidden="1">#REF!</definedName>
    <definedName name="ㅡㄹㄴㅁ르" localSheetId="18" hidden="1">#REF!</definedName>
    <definedName name="ㅡㄹㄴㅁ르" localSheetId="8" hidden="1">#REF!</definedName>
    <definedName name="ㅡㄹㄴㅁ르" localSheetId="4" hidden="1">#REF!</definedName>
    <definedName name="ㅡㄹㄴㅁ르" hidden="1">#REF!</definedName>
    <definedName name="ㅡㅗㅓㅓㅡㅗㅗㅓㅓㅗ" localSheetId="12" hidden="1">{#N/A,#N/A,FALSE,"운반시간"}</definedName>
    <definedName name="ㅡㅗㅓㅓㅡㅗㅗㅓㅓㅗ" localSheetId="14" hidden="1">{#N/A,#N/A,FALSE,"운반시간"}</definedName>
    <definedName name="ㅡㅗㅓㅓㅡㅗㅗㅓㅓㅗ" localSheetId="13" hidden="1">{#N/A,#N/A,FALSE,"운반시간"}</definedName>
    <definedName name="ㅡㅗㅓㅓㅡㅗㅗㅓㅓㅗ" localSheetId="20" hidden="1">{#N/A,#N/A,FALSE,"운반시간"}</definedName>
    <definedName name="ㅡㅗㅓㅓㅡㅗㅗㅓㅓㅗ" localSheetId="22" hidden="1">{#N/A,#N/A,FALSE,"운반시간"}</definedName>
    <definedName name="ㅡㅗㅓㅓㅡㅗㅗㅓㅓㅗ" localSheetId="25" hidden="1">{#N/A,#N/A,FALSE,"운반시간"}</definedName>
    <definedName name="ㅡㅗㅓㅓㅡㅗㅗㅓㅓㅗ" localSheetId="19" hidden="1">{#N/A,#N/A,FALSE,"운반시간"}</definedName>
    <definedName name="ㅡㅗㅓㅓㅡㅗㅗㅓㅓㅗ" localSheetId="15" hidden="1">{#N/A,#N/A,FALSE,"운반시간"}</definedName>
    <definedName name="ㅡㅗㅓㅓㅡㅗㅗㅓㅓㅗ" localSheetId="17" hidden="1">{#N/A,#N/A,FALSE,"운반시간"}</definedName>
    <definedName name="ㅡㅗㅓㅓㅡㅗㅗㅓㅓㅗ" localSheetId="16" hidden="1">{#N/A,#N/A,FALSE,"운반시간"}</definedName>
    <definedName name="ㅡㅗㅓㅓㅡㅗㅗㅓㅓㅗ" localSheetId="18" hidden="1">{#N/A,#N/A,FALSE,"운반시간"}</definedName>
    <definedName name="ㅡㅗㅓㅓㅡㅗㅗㅓㅓㅗ" localSheetId="4" hidden="1">{#N/A,#N/A,FALSE,"운반시간"}</definedName>
    <definedName name="ㅡㅗㅓㅓㅡㅗㅗㅓㅓㅗ" hidden="1">{#N/A,#N/A,FALSE,"운반시간"}</definedName>
    <definedName name="ㅡㅡ" localSheetId="12" hidden="1">{#N/A,#N/A,FALSE,"표지목차"}</definedName>
    <definedName name="ㅡㅡ" localSheetId="14" hidden="1">{#N/A,#N/A,FALSE,"표지목차"}</definedName>
    <definedName name="ㅡㅡ" localSheetId="13" hidden="1">{#N/A,#N/A,FALSE,"표지목차"}</definedName>
    <definedName name="ㅡㅡ" localSheetId="20" hidden="1">{#N/A,#N/A,FALSE,"표지목차"}</definedName>
    <definedName name="ㅡㅡ" localSheetId="22" hidden="1">{#N/A,#N/A,FALSE,"표지목차"}</definedName>
    <definedName name="ㅡㅡ" localSheetId="25" hidden="1">{#N/A,#N/A,FALSE,"표지목차"}</definedName>
    <definedName name="ㅡㅡ" localSheetId="19" hidden="1">{#N/A,#N/A,FALSE,"표지목차"}</definedName>
    <definedName name="ㅡㅡ" localSheetId="15" hidden="1">{#N/A,#N/A,FALSE,"표지목차"}</definedName>
    <definedName name="ㅡㅡ" localSheetId="17" hidden="1">{#N/A,#N/A,FALSE,"표지목차"}</definedName>
    <definedName name="ㅡㅡ" localSheetId="16" hidden="1">{#N/A,#N/A,FALSE,"표지목차"}</definedName>
    <definedName name="ㅡㅡ" localSheetId="18" hidden="1">{#N/A,#N/A,FALSE,"표지목차"}</definedName>
    <definedName name="ㅡㅡ" localSheetId="4" hidden="1">{#N/A,#N/A,FALSE,"표지목차"}</definedName>
    <definedName name="ㅡㅡ" hidden="1">{#N/A,#N/A,FALSE,"표지목차"}</definedName>
    <definedName name="ㅡㅡㅡ" localSheetId="12" hidden="1">{#N/A,#N/A,FALSE,"골재소요량";#N/A,#N/A,FALSE,"골재소요량"}</definedName>
    <definedName name="ㅡㅡㅡ" localSheetId="14" hidden="1">{#N/A,#N/A,FALSE,"골재소요량";#N/A,#N/A,FALSE,"골재소요량"}</definedName>
    <definedName name="ㅡㅡㅡ" localSheetId="13" hidden="1">{#N/A,#N/A,FALSE,"골재소요량";#N/A,#N/A,FALSE,"골재소요량"}</definedName>
    <definedName name="ㅡㅡㅡ" localSheetId="20" hidden="1">{#N/A,#N/A,FALSE,"골재소요량";#N/A,#N/A,FALSE,"골재소요량"}</definedName>
    <definedName name="ㅡㅡㅡ" localSheetId="22" hidden="1">{#N/A,#N/A,FALSE,"골재소요량";#N/A,#N/A,FALSE,"골재소요량"}</definedName>
    <definedName name="ㅡㅡㅡ" localSheetId="25" hidden="1">{#N/A,#N/A,FALSE,"골재소요량";#N/A,#N/A,FALSE,"골재소요량"}</definedName>
    <definedName name="ㅡㅡㅡ" localSheetId="19" hidden="1">{#N/A,#N/A,FALSE,"골재소요량";#N/A,#N/A,FALSE,"골재소요량"}</definedName>
    <definedName name="ㅡㅡㅡ" localSheetId="15" hidden="1">{#N/A,#N/A,FALSE,"골재소요량";#N/A,#N/A,FALSE,"골재소요량"}</definedName>
    <definedName name="ㅡㅡㅡ" localSheetId="17" hidden="1">{#N/A,#N/A,FALSE,"골재소요량";#N/A,#N/A,FALSE,"골재소요량"}</definedName>
    <definedName name="ㅡㅡㅡ" localSheetId="16" hidden="1">{#N/A,#N/A,FALSE,"골재소요량";#N/A,#N/A,FALSE,"골재소요량"}</definedName>
    <definedName name="ㅡㅡㅡ" localSheetId="18" hidden="1">{#N/A,#N/A,FALSE,"골재소요량";#N/A,#N/A,FALSE,"골재소요량"}</definedName>
    <definedName name="ㅡㅡㅡ" localSheetId="4" hidden="1">{#N/A,#N/A,FALSE,"골재소요량";#N/A,#N/A,FALSE,"골재소요량"}</definedName>
    <definedName name="ㅡㅡㅡ" hidden="1">{#N/A,#N/A,FALSE,"골재소요량";#N/A,#N/A,FALSE,"골재소요량"}</definedName>
    <definedName name="ㅡㅡㅡㅡㅡ" localSheetId="12" hidden="1">{#N/A,#N/A,FALSE,"운반시간"}</definedName>
    <definedName name="ㅡㅡㅡㅡㅡ" localSheetId="14" hidden="1">{#N/A,#N/A,FALSE,"운반시간"}</definedName>
    <definedName name="ㅡㅡㅡㅡㅡ" localSheetId="13" hidden="1">{#N/A,#N/A,FALSE,"운반시간"}</definedName>
    <definedName name="ㅡㅡㅡㅡㅡ" localSheetId="20" hidden="1">{#N/A,#N/A,FALSE,"운반시간"}</definedName>
    <definedName name="ㅡㅡㅡㅡㅡ" localSheetId="22" hidden="1">{#N/A,#N/A,FALSE,"운반시간"}</definedName>
    <definedName name="ㅡㅡㅡㅡㅡ" localSheetId="25" hidden="1">{#N/A,#N/A,FALSE,"운반시간"}</definedName>
    <definedName name="ㅡㅡㅡㅡㅡ" localSheetId="19" hidden="1">{#N/A,#N/A,FALSE,"운반시간"}</definedName>
    <definedName name="ㅡㅡㅡㅡㅡ" localSheetId="15" hidden="1">{#N/A,#N/A,FALSE,"운반시간"}</definedName>
    <definedName name="ㅡㅡㅡㅡㅡ" localSheetId="17" hidden="1">{#N/A,#N/A,FALSE,"운반시간"}</definedName>
    <definedName name="ㅡㅡㅡㅡㅡ" localSheetId="16" hidden="1">{#N/A,#N/A,FALSE,"운반시간"}</definedName>
    <definedName name="ㅡㅡㅡㅡㅡ" localSheetId="18" hidden="1">{#N/A,#N/A,FALSE,"운반시간"}</definedName>
    <definedName name="ㅡㅡㅡㅡㅡ" localSheetId="4" hidden="1">{#N/A,#N/A,FALSE,"운반시간"}</definedName>
    <definedName name="ㅡㅡㅡㅡㅡ" hidden="1">{#N/A,#N/A,FALSE,"운반시간"}</definedName>
    <definedName name="ㅡㅡㅡㅡㅡㅡㅡㅡ" localSheetId="20" hidden="1">{"'중기작업1'!$A$1:$V$18"}</definedName>
    <definedName name="ㅡㅡㅡㅡㅡㅡㅡㅡ" localSheetId="4" hidden="1">{"'중기작업1'!$A$1:$V$18"}</definedName>
    <definedName name="ㅡㅡㅡㅡㅡㅡㅡㅡ" hidden="1">{"'중기작업1'!$A$1:$V$18"}</definedName>
    <definedName name="ㅣ" localSheetId="12">#REF!</definedName>
    <definedName name="ㅣ" localSheetId="14">#REF!</definedName>
    <definedName name="ㅣ" localSheetId="13">#REF!</definedName>
    <definedName name="ㅣ" localSheetId="19">#REF!</definedName>
    <definedName name="ㅣ" localSheetId="15">#REF!</definedName>
    <definedName name="ㅣ" localSheetId="17">#REF!</definedName>
    <definedName name="ㅣ" localSheetId="16">#REF!</definedName>
    <definedName name="ㅣ" localSheetId="18">#REF!</definedName>
    <definedName name="ㅣ">#REF!</definedName>
    <definedName name="ㅣ12" localSheetId="12">#REF!</definedName>
    <definedName name="ㅣ12" localSheetId="14">#REF!</definedName>
    <definedName name="ㅣ12" localSheetId="13">#REF!</definedName>
    <definedName name="ㅣ12" localSheetId="19">#REF!</definedName>
    <definedName name="ㅣ12" localSheetId="15">#REF!</definedName>
    <definedName name="ㅣ12" localSheetId="17">#REF!</definedName>
    <definedName name="ㅣ12" localSheetId="16">#REF!</definedName>
    <definedName name="ㅣ12" localSheetId="18">#REF!</definedName>
    <definedName name="ㅣ12">#REF!</definedName>
    <definedName name="ㅣ1517" localSheetId="12">#REF!</definedName>
    <definedName name="ㅣ1517" localSheetId="14">#REF!</definedName>
    <definedName name="ㅣ1517" localSheetId="13">#REF!</definedName>
    <definedName name="ㅣ1517" localSheetId="19">#REF!</definedName>
    <definedName name="ㅣ1517" localSheetId="15">#REF!</definedName>
    <definedName name="ㅣ1517" localSheetId="17">#REF!</definedName>
    <definedName name="ㅣ1517" localSheetId="16">#REF!</definedName>
    <definedName name="ㅣ1517" localSheetId="18">#REF!</definedName>
    <definedName name="ㅣ1517">#REF!</definedName>
    <definedName name="ㅣ1549">#REF!</definedName>
    <definedName name="ㅣ206">#REF!</definedName>
    <definedName name="ㅣ275">#REF!</definedName>
    <definedName name="ㅣ618">#REF!</definedName>
    <definedName name="ㅣ81">#REF!</definedName>
    <definedName name="ㅣㅗ" localSheetId="20" hidden="1">{#N/A,#N/A,FALSE,"골재소요량";#N/A,#N/A,FALSE,"골재소요량"}</definedName>
    <definedName name="ㅣㅗ" localSheetId="4" hidden="1">{#N/A,#N/A,FALSE,"골재소요량";#N/A,#N/A,FALSE,"골재소요량"}</definedName>
    <definedName name="ㅣㅗ" hidden="1">{#N/A,#N/A,FALSE,"골재소요량";#N/A,#N/A,FALSE,"골재소요량"}</definedName>
    <definedName name="ㅣㅣ" localSheetId="20" hidden="1">{#N/A,#N/A,FALSE,"골재소요량";#N/A,#N/A,FALSE,"골재소요량"}</definedName>
    <definedName name="ㅣㅣ" localSheetId="4" hidden="1">{#N/A,#N/A,FALSE,"골재소요량";#N/A,#N/A,FALSE,"골재소요량"}</definedName>
    <definedName name="ㅣㅣ" hidden="1">{#N/A,#N/A,FALSE,"골재소요량";#N/A,#N/A,FALSE,"골재소요량"}</definedName>
    <definedName name="ㅣㅣㅣ" localSheetId="12" hidden="1">{#N/A,#N/A,FALSE,"조골재"}</definedName>
    <definedName name="ㅣㅣㅣ" localSheetId="14" hidden="1">{#N/A,#N/A,FALSE,"조골재"}</definedName>
    <definedName name="ㅣㅣㅣ" localSheetId="13" hidden="1">{#N/A,#N/A,FALSE,"조골재"}</definedName>
    <definedName name="ㅣㅣㅣ" localSheetId="20" hidden="1">{#N/A,#N/A,FALSE,"조골재"}</definedName>
    <definedName name="ㅣㅣㅣ" localSheetId="22" hidden="1">{#N/A,#N/A,FALSE,"조골재"}</definedName>
    <definedName name="ㅣㅣㅣ" localSheetId="25" hidden="1">{#N/A,#N/A,FALSE,"조골재"}</definedName>
    <definedName name="ㅣㅣㅣ" localSheetId="19" hidden="1">{#N/A,#N/A,FALSE,"조골재"}</definedName>
    <definedName name="ㅣㅣㅣ" localSheetId="15" hidden="1">{#N/A,#N/A,FALSE,"조골재"}</definedName>
    <definedName name="ㅣㅣㅣ" localSheetId="17" hidden="1">{#N/A,#N/A,FALSE,"조골재"}</definedName>
    <definedName name="ㅣㅣㅣ" localSheetId="16" hidden="1">{#N/A,#N/A,FALSE,"조골재"}</definedName>
    <definedName name="ㅣㅣㅣ" localSheetId="18" hidden="1">{#N/A,#N/A,FALSE,"조골재"}</definedName>
    <definedName name="ㅣㅣㅣ" localSheetId="4" hidden="1">{#N/A,#N/A,FALSE,"조골재"}</definedName>
    <definedName name="ㅣㅣㅣ" hidden="1">{#N/A,#N/A,FALSE,"조골재"}</definedName>
    <definedName name="ㅣㅣㅣㅣㅣㅣ">#REF!</definedName>
    <definedName name="ㅣㅣㅣㅣㅣㅣㅣㅣㅣㅣㅣ" localSheetId="20" hidden="1">{"'중기작업1'!$A$1:$V$18"}</definedName>
    <definedName name="ㅣㅣㅣㅣㅣㅣㅣㅣㅣㅣㅣ" localSheetId="4" hidden="1">{"'중기작업1'!$A$1:$V$18"}</definedName>
    <definedName name="ㅣㅣㅣㅣㅣㅣㅣㅣㅣㅣㅣ" hidden="1">{"'중기작업1'!$A$1:$V$18"}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14" i="64" l="1"/>
  <c r="C11" i="262"/>
  <c r="B21" i="85" l="1"/>
  <c r="B22" i="85"/>
  <c r="B20" i="85"/>
  <c r="O12" i="65"/>
  <c r="O11" i="65"/>
  <c r="L9" i="65"/>
  <c r="L11" i="65"/>
  <c r="R12" i="65" s="1"/>
  <c r="F9" i="65"/>
  <c r="F11" i="65"/>
  <c r="B9" i="65"/>
  <c r="B11" i="65"/>
  <c r="A9" i="65"/>
  <c r="A11" i="65"/>
  <c r="A7" i="65"/>
  <c r="F22" i="84"/>
  <c r="F21" i="84"/>
  <c r="C21" i="84"/>
  <c r="C22" i="84"/>
  <c r="C20" i="84"/>
  <c r="B21" i="84"/>
  <c r="B22" i="84"/>
  <c r="B20" i="84"/>
  <c r="L9" i="84"/>
  <c r="I9" i="84"/>
  <c r="O12" i="81"/>
  <c r="O11" i="81"/>
  <c r="O7" i="210"/>
  <c r="M7" i="210"/>
  <c r="I7" i="210"/>
  <c r="B7" i="210"/>
  <c r="I6" i="210"/>
  <c r="N8" i="66"/>
  <c r="L8" i="66"/>
  <c r="J8" i="66"/>
  <c r="S8" i="66"/>
  <c r="N7" i="66"/>
  <c r="L7" i="66"/>
  <c r="I8" i="66"/>
  <c r="I7" i="66"/>
  <c r="G8" i="66"/>
  <c r="G7" i="66"/>
  <c r="C8" i="66"/>
  <c r="C7" i="66"/>
  <c r="B8" i="66"/>
  <c r="A10" i="264"/>
  <c r="B7" i="66"/>
  <c r="A9" i="264"/>
  <c r="A4" i="264"/>
  <c r="E8" i="269"/>
  <c r="E9" i="269"/>
  <c r="E7" i="269"/>
  <c r="E6" i="269"/>
  <c r="J2" i="268"/>
  <c r="F2" i="268"/>
  <c r="D2" i="268"/>
  <c r="C2" i="268"/>
  <c r="Q58" i="269"/>
  <c r="H34" i="269"/>
  <c r="H31" i="269"/>
  <c r="H35" i="269" s="1"/>
  <c r="D29" i="269"/>
  <c r="B29" i="269"/>
  <c r="D54" i="269" s="1"/>
  <c r="G43" i="269"/>
  <c r="B54" i="269"/>
  <c r="D2" i="269"/>
  <c r="H57" i="268"/>
  <c r="G57" i="268"/>
  <c r="F57" i="268"/>
  <c r="E57" i="268"/>
  <c r="C57" i="268"/>
  <c r="I54" i="268"/>
  <c r="I45" i="268"/>
  <c r="F44" i="268"/>
  <c r="F49" i="268" s="1"/>
  <c r="F42" i="268"/>
  <c r="F41" i="268"/>
  <c r="F40" i="268"/>
  <c r="F39" i="268"/>
  <c r="Q54" i="269" s="1"/>
  <c r="E29" i="268"/>
  <c r="Z19" i="268"/>
  <c r="H19" i="268"/>
  <c r="Z18" i="268"/>
  <c r="Z17" i="268"/>
  <c r="Z16" i="268"/>
  <c r="H16" i="268"/>
  <c r="C16" i="268"/>
  <c r="C18" i="268" s="1"/>
  <c r="G18" i="268" s="1"/>
  <c r="L18" i="268" s="1"/>
  <c r="Z15" i="268"/>
  <c r="H13" i="268"/>
  <c r="C13" i="268"/>
  <c r="G13" i="268" s="1"/>
  <c r="Z12" i="268"/>
  <c r="H12" i="268"/>
  <c r="G12" i="268"/>
  <c r="Z11" i="268"/>
  <c r="C11" i="268"/>
  <c r="Z10" i="268"/>
  <c r="N8" i="268"/>
  <c r="H8" i="268"/>
  <c r="G8" i="268"/>
  <c r="L8" i="268" s="1"/>
  <c r="J6" i="268"/>
  <c r="H6" i="268"/>
  <c r="G6" i="268"/>
  <c r="L6" i="268" s="1"/>
  <c r="B54" i="267"/>
  <c r="Q58" i="267"/>
  <c r="Q56" i="267"/>
  <c r="E9" i="267"/>
  <c r="E8" i="267"/>
  <c r="G43" i="267" s="1"/>
  <c r="E7" i="267"/>
  <c r="E6" i="267"/>
  <c r="F39" i="266"/>
  <c r="Q54" i="267" s="1"/>
  <c r="F40" i="266"/>
  <c r="F41" i="266"/>
  <c r="F42" i="266"/>
  <c r="F44" i="266"/>
  <c r="H19" i="266"/>
  <c r="F49" i="266" l="1"/>
  <c r="R11" i="65"/>
  <c r="O8" i="66"/>
  <c r="K8" i="66"/>
  <c r="M8" i="66"/>
  <c r="M7" i="66"/>
  <c r="O7" i="66"/>
  <c r="P8" i="66"/>
  <c r="T8" i="66" s="1"/>
  <c r="J13" i="268"/>
  <c r="D55" i="268" s="1"/>
  <c r="J12" i="268"/>
  <c r="D56" i="268" s="1"/>
  <c r="I56" i="268" s="1"/>
  <c r="C9" i="268"/>
  <c r="L9" i="268" s="1"/>
  <c r="L22" i="268" s="1"/>
  <c r="L12" i="268"/>
  <c r="L5" i="268"/>
  <c r="G16" i="268"/>
  <c r="L16" i="268" s="1"/>
  <c r="C17" i="268" s="1"/>
  <c r="L17" i="268" s="1"/>
  <c r="C19" i="268"/>
  <c r="L19" i="268" s="1"/>
  <c r="L23" i="268" s="1"/>
  <c r="Q56" i="269"/>
  <c r="C19" i="266"/>
  <c r="B17" i="63"/>
  <c r="B18" i="63"/>
  <c r="E100" i="77"/>
  <c r="Q8" i="66" l="1"/>
  <c r="D57" i="268"/>
  <c r="I57" i="268" s="1"/>
  <c r="I55" i="268"/>
  <c r="L13" i="268"/>
  <c r="L21" i="268" s="1"/>
  <c r="L20" i="268" s="1"/>
  <c r="C16" i="266"/>
  <c r="H12" i="266"/>
  <c r="G13" i="266"/>
  <c r="G12" i="266"/>
  <c r="N8" i="266"/>
  <c r="J2" i="266"/>
  <c r="F2" i="266"/>
  <c r="D2" i="266"/>
  <c r="C2" i="266"/>
  <c r="H34" i="267"/>
  <c r="H31" i="267"/>
  <c r="D29" i="267" s="1"/>
  <c r="B29" i="267"/>
  <c r="D54" i="267" s="1"/>
  <c r="D2" i="267"/>
  <c r="H57" i="266"/>
  <c r="G57" i="266"/>
  <c r="F57" i="266"/>
  <c r="E57" i="266"/>
  <c r="I54" i="266"/>
  <c r="I45" i="266"/>
  <c r="J6" i="266"/>
  <c r="E29" i="266"/>
  <c r="Z19" i="266"/>
  <c r="Z18" i="266"/>
  <c r="Z17" i="266"/>
  <c r="Z16" i="266"/>
  <c r="H16" i="266"/>
  <c r="Z15" i="266"/>
  <c r="H13" i="266"/>
  <c r="Z12" i="266"/>
  <c r="Z11" i="266"/>
  <c r="C11" i="266"/>
  <c r="Z10" i="266"/>
  <c r="H8" i="266"/>
  <c r="G8" i="266"/>
  <c r="L8" i="266" s="1"/>
  <c r="C9" i="266" s="1"/>
  <c r="L9" i="266" s="1"/>
  <c r="H6" i="266"/>
  <c r="G6" i="266"/>
  <c r="L10" i="268" l="1"/>
  <c r="C34" i="268"/>
  <c r="C52" i="268"/>
  <c r="H35" i="267"/>
  <c r="C13" i="266"/>
  <c r="C57" i="266"/>
  <c r="L6" i="266"/>
  <c r="J13" i="266" l="1"/>
  <c r="J12" i="266"/>
  <c r="L19" i="266"/>
  <c r="L23" i="266" s="1"/>
  <c r="L5" i="266"/>
  <c r="C18" i="266"/>
  <c r="G18" i="266" s="1"/>
  <c r="L18" i="266" s="1"/>
  <c r="G16" i="266"/>
  <c r="L16" i="266" s="1"/>
  <c r="L12" i="266" l="1"/>
  <c r="L21" i="266" s="1"/>
  <c r="D56" i="266"/>
  <c r="I56" i="266" s="1"/>
  <c r="O10" i="65" s="1"/>
  <c r="R10" i="65" s="1"/>
  <c r="R16" i="65" s="1"/>
  <c r="L13" i="266"/>
  <c r="D55" i="266"/>
  <c r="D57" i="266" s="1"/>
  <c r="C17" i="266"/>
  <c r="L17" i="266" s="1"/>
  <c r="L22" i="266" s="1"/>
  <c r="I55" i="266" l="1"/>
  <c r="O9" i="65" s="1"/>
  <c r="R9" i="65" s="1"/>
  <c r="D22" i="85"/>
  <c r="J7" i="66"/>
  <c r="I57" i="266"/>
  <c r="C52" i="266" s="1"/>
  <c r="L10" i="266"/>
  <c r="L20" i="266"/>
  <c r="S7" i="66" s="1"/>
  <c r="P7" i="66" l="1"/>
  <c r="T7" i="66" s="1"/>
  <c r="K7" i="66"/>
  <c r="C34" i="266"/>
  <c r="K7" i="210" l="1"/>
  <c r="Q7" i="210" s="1"/>
  <c r="Q7" i="66"/>
  <c r="N7" i="127"/>
  <c r="J7" i="127" l="1"/>
  <c r="G7" i="127"/>
  <c r="N11" i="127"/>
  <c r="N14" i="127"/>
  <c r="J14" i="127"/>
  <c r="I14" i="127"/>
  <c r="I7" i="127" s="1"/>
  <c r="G14" i="127"/>
  <c r="J11" i="127"/>
  <c r="I11" i="127"/>
  <c r="G11" i="127"/>
  <c r="C15" i="262" l="1"/>
  <c r="C14" i="262"/>
  <c r="C13" i="262"/>
  <c r="C12" i="262"/>
  <c r="S71" i="265"/>
  <c r="S73" i="265"/>
  <c r="S69" i="265"/>
  <c r="Q69" i="265"/>
  <c r="H69" i="265"/>
  <c r="F69" i="265"/>
  <c r="D69" i="265"/>
  <c r="E9" i="265"/>
  <c r="B30" i="265" s="1"/>
  <c r="T30" i="265" s="1"/>
  <c r="E8" i="265"/>
  <c r="C57" i="265" s="1"/>
  <c r="E7" i="265"/>
  <c r="A69" i="265" s="1"/>
  <c r="E6" i="265"/>
  <c r="E6" i="63"/>
  <c r="B6" i="66"/>
  <c r="C94" i="84"/>
  <c r="C85" i="84"/>
  <c r="C64" i="84"/>
  <c r="C57" i="84"/>
  <c r="D2" i="265"/>
  <c r="H39" i="265"/>
  <c r="H34" i="265"/>
  <c r="D30" i="265" s="1"/>
  <c r="A12" i="263"/>
  <c r="F7" i="65"/>
  <c r="M94" i="84"/>
  <c r="L69" i="265" s="1"/>
  <c r="K85" i="84"/>
  <c r="M78" i="84"/>
  <c r="M77" i="84"/>
  <c r="M76" i="84"/>
  <c r="M75" i="84"/>
  <c r="M74" i="84"/>
  <c r="M73" i="84"/>
  <c r="M72" i="84"/>
  <c r="M71" i="84"/>
  <c r="M70" i="84"/>
  <c r="M69" i="84"/>
  <c r="M68" i="84"/>
  <c r="M67" i="84"/>
  <c r="M66" i="84"/>
  <c r="M65" i="84"/>
  <c r="M64" i="84"/>
  <c r="F20" i="84"/>
  <c r="J3" i="64"/>
  <c r="I6" i="66"/>
  <c r="C6" i="66"/>
  <c r="G6" i="66"/>
  <c r="I63" i="262"/>
  <c r="H40" i="265" l="1"/>
  <c r="F53" i="262"/>
  <c r="E48" i="262"/>
  <c r="F48" i="262"/>
  <c r="F49" i="262"/>
  <c r="H28" i="262"/>
  <c r="H25" i="262"/>
  <c r="Z27" i="262"/>
  <c r="C23" i="262" l="1"/>
  <c r="G23" i="262" s="1"/>
  <c r="H11" i="262"/>
  <c r="H23" i="262"/>
  <c r="G12" i="262"/>
  <c r="F2" i="262"/>
  <c r="J2" i="262"/>
  <c r="D2" i="262"/>
  <c r="C2" i="262"/>
  <c r="G8" i="262"/>
  <c r="L8" i="262" s="1"/>
  <c r="G6" i="262"/>
  <c r="H8" i="262"/>
  <c r="H6" i="262"/>
  <c r="I54" i="262" l="1"/>
  <c r="E58" i="262"/>
  <c r="J6" i="262" s="1"/>
  <c r="E38" i="262"/>
  <c r="C38" i="262"/>
  <c r="Z28" i="262"/>
  <c r="Z26" i="262"/>
  <c r="Z25" i="262"/>
  <c r="Z24" i="262"/>
  <c r="Z22" i="262"/>
  <c r="G22" i="262"/>
  <c r="Z21" i="262"/>
  <c r="G21" i="262"/>
  <c r="Z20" i="262"/>
  <c r="G20" i="262"/>
  <c r="Z19" i="262"/>
  <c r="G19" i="262"/>
  <c r="Z18" i="262"/>
  <c r="G18" i="262"/>
  <c r="Z17" i="262"/>
  <c r="G17" i="262"/>
  <c r="Z16" i="262"/>
  <c r="G16" i="262"/>
  <c r="Z15" i="262"/>
  <c r="G15" i="262"/>
  <c r="Z14" i="262"/>
  <c r="G14" i="262"/>
  <c r="Z13" i="262"/>
  <c r="G13" i="262"/>
  <c r="Z12" i="262"/>
  <c r="Z11" i="262"/>
  <c r="Z10" i="262"/>
  <c r="E66" i="262"/>
  <c r="C9" i="262"/>
  <c r="L9" i="262" s="1"/>
  <c r="B6" i="210"/>
  <c r="N8" i="127"/>
  <c r="G8" i="127"/>
  <c r="L6" i="262" l="1"/>
  <c r="C64" i="262"/>
  <c r="F58" i="262"/>
  <c r="J11" i="262" s="1"/>
  <c r="G11" i="262"/>
  <c r="C28" i="262" s="1"/>
  <c r="F66" i="262"/>
  <c r="H66" i="262"/>
  <c r="G66" i="262"/>
  <c r="D65" i="262" l="1"/>
  <c r="I65" i="262" s="1"/>
  <c r="O8" i="65" s="1"/>
  <c r="C66" i="262"/>
  <c r="L11" i="262"/>
  <c r="J23" i="262"/>
  <c r="L5" i="262"/>
  <c r="C25" i="262"/>
  <c r="L28" i="262"/>
  <c r="L32" i="262" s="1"/>
  <c r="N6" i="66" s="1"/>
  <c r="L23" i="262" l="1"/>
  <c r="L30" i="262" s="1"/>
  <c r="J6" i="66" s="1"/>
  <c r="D64" i="262"/>
  <c r="G25" i="262"/>
  <c r="L25" i="262" s="1"/>
  <c r="C27" i="262"/>
  <c r="G27" i="262" s="1"/>
  <c r="L27" i="262" s="1"/>
  <c r="I64" i="262" l="1"/>
  <c r="O7" i="65" s="1"/>
  <c r="D66" i="262"/>
  <c r="I66" i="262" s="1"/>
  <c r="C26" i="262"/>
  <c r="L26" i="262" s="1"/>
  <c r="L31" i="262" s="1"/>
  <c r="L29" i="262" l="1"/>
  <c r="S6" i="66" s="1"/>
  <c r="L6" i="66"/>
  <c r="L10" i="262"/>
  <c r="D38" i="63" l="1"/>
  <c r="D29" i="63"/>
  <c r="D27" i="63"/>
  <c r="C27" i="63"/>
  <c r="AR53" i="259"/>
  <c r="AI53" i="259"/>
  <c r="AR51" i="259"/>
  <c r="AI51" i="259"/>
  <c r="AR49" i="259"/>
  <c r="AI49" i="259"/>
  <c r="AR47" i="259"/>
  <c r="AI47" i="259"/>
  <c r="AR45" i="259"/>
  <c r="AI45" i="259"/>
  <c r="AR43" i="259"/>
  <c r="AI43" i="259"/>
  <c r="AR41" i="259"/>
  <c r="AI41" i="259"/>
  <c r="AR39" i="259"/>
  <c r="AI39" i="259"/>
  <c r="AR37" i="259"/>
  <c r="AI37" i="259"/>
  <c r="AR35" i="259"/>
  <c r="AI35" i="259"/>
  <c r="AR33" i="259"/>
  <c r="AI33" i="259"/>
  <c r="AR31" i="259"/>
  <c r="AI31" i="259"/>
  <c r="AR29" i="259"/>
  <c r="AI29" i="259"/>
  <c r="AR27" i="259"/>
  <c r="AI27" i="259"/>
  <c r="AR25" i="259"/>
  <c r="AI25" i="259"/>
  <c r="AR23" i="259"/>
  <c r="AI23" i="259"/>
  <c r="AR21" i="259"/>
  <c r="AI21" i="259"/>
  <c r="AR19" i="259"/>
  <c r="AI19" i="259"/>
  <c r="AR17" i="259"/>
  <c r="AI17" i="259"/>
  <c r="AR15" i="259"/>
  <c r="AI15" i="259"/>
  <c r="T23" i="65" l="1"/>
  <c r="D37" i="63" l="1"/>
  <c r="D36" i="63"/>
  <c r="D35" i="63"/>
  <c r="D34" i="63"/>
  <c r="D33" i="63"/>
  <c r="D32" i="63"/>
  <c r="D31" i="63"/>
  <c r="D30" i="63"/>
  <c r="F23" i="75"/>
  <c r="F21" i="75"/>
  <c r="F19" i="75"/>
  <c r="F18" i="75"/>
  <c r="F17" i="75"/>
  <c r="F16" i="75"/>
  <c r="F15" i="75"/>
  <c r="F14" i="75"/>
  <c r="F13" i="75"/>
  <c r="I8" i="84" l="1"/>
  <c r="C38" i="63" l="1"/>
  <c r="C37" i="63"/>
  <c r="C36" i="63"/>
  <c r="C35" i="63"/>
  <c r="E25" i="64" s="1"/>
  <c r="C33" i="63"/>
  <c r="C32" i="63"/>
  <c r="C28" i="63"/>
  <c r="A71" i="260" l="1"/>
  <c r="PT71" i="260"/>
  <c r="OQ71" i="260"/>
  <c r="NN71" i="260"/>
  <c r="MK71" i="260"/>
  <c r="LH71" i="260"/>
  <c r="KE71" i="260"/>
  <c r="JB71" i="260"/>
  <c r="HY71" i="260"/>
  <c r="GV71" i="260"/>
  <c r="FS71" i="260"/>
  <c r="EP71" i="260"/>
  <c r="DM71" i="260"/>
  <c r="CJ71" i="260"/>
  <c r="BG71" i="260"/>
  <c r="AD71" i="260"/>
  <c r="D15" i="63"/>
  <c r="D16" i="63" s="1"/>
  <c r="AC1" i="80" l="1"/>
  <c r="J11" i="84"/>
  <c r="D2" i="81" l="1"/>
  <c r="B6" i="63" l="1"/>
  <c r="J8" i="127" l="1"/>
  <c r="I8" i="127"/>
  <c r="D5" i="84" l="1"/>
  <c r="B3" i="263" s="1"/>
  <c r="E66" i="77"/>
  <c r="C2" i="64"/>
  <c r="C3" i="64"/>
  <c r="C6" i="80" l="1"/>
  <c r="K19" i="83" l="1"/>
  <c r="A410" i="258" s="1"/>
  <c r="B6" i="81" l="1"/>
  <c r="B1" i="127" l="1"/>
  <c r="E14" i="64" l="1"/>
  <c r="B7" i="65" l="1"/>
  <c r="L7" i="65" l="1"/>
  <c r="R8" i="65" l="1"/>
  <c r="R14" i="65" s="1"/>
  <c r="D20" i="85" s="1"/>
  <c r="B18" i="85" s="1"/>
  <c r="B19" i="85" s="1"/>
  <c r="R7" i="65"/>
  <c r="L8" i="84"/>
  <c r="O10" i="81"/>
  <c r="L6" i="65"/>
  <c r="L5" i="65" s="1"/>
  <c r="O6" i="66"/>
  <c r="O6" i="210" s="1"/>
  <c r="R6" i="65" l="1"/>
  <c r="R15" i="65"/>
  <c r="D21" i="85" s="1"/>
  <c r="D7" i="84"/>
  <c r="F2" i="263" s="1"/>
  <c r="I10" i="66"/>
  <c r="K6" i="66"/>
  <c r="K6" i="210" s="1"/>
  <c r="I9" i="210" l="1"/>
  <c r="I13" i="66"/>
  <c r="B7" i="81"/>
  <c r="D3" i="84"/>
  <c r="B2" i="263" s="1"/>
  <c r="R5" i="65" l="1"/>
  <c r="C18" i="65" s="1"/>
  <c r="J4" i="64"/>
  <c r="C5" i="64"/>
  <c r="E23" i="65"/>
  <c r="O10" i="66" l="1"/>
  <c r="O9" i="210" l="1"/>
  <c r="O11" i="210" s="1"/>
  <c r="O13" i="66"/>
  <c r="E31" i="64"/>
  <c r="E29" i="64"/>
  <c r="E28" i="64"/>
  <c r="E24" i="64"/>
  <c r="E23" i="64"/>
  <c r="M20" i="64"/>
  <c r="M22" i="64"/>
  <c r="M21" i="64"/>
  <c r="E19" i="64"/>
  <c r="E18" i="64"/>
  <c r="D17" i="64" l="1"/>
  <c r="P6" i="66" l="1"/>
  <c r="K10" i="66"/>
  <c r="K9" i="210" l="1"/>
  <c r="K11" i="210" s="1"/>
  <c r="K13" i="66"/>
  <c r="T6" i="66"/>
  <c r="M6" i="66"/>
  <c r="Q6" i="66" l="1"/>
  <c r="M6" i="210"/>
  <c r="M9" i="210" s="1"/>
  <c r="D12" i="64"/>
  <c r="Q10" i="66"/>
  <c r="Q13" i="66" s="1"/>
  <c r="M10" i="66"/>
  <c r="M11" i="210" s="1"/>
  <c r="L23" i="65"/>
  <c r="L20" i="64" l="1"/>
  <c r="L21" i="64"/>
  <c r="L22" i="64" s="1"/>
  <c r="D8" i="64"/>
  <c r="M13" i="66"/>
  <c r="Q6" i="210" l="1"/>
  <c r="Q9" i="210" s="1"/>
  <c r="D11" i="64"/>
  <c r="D23" i="64" s="1"/>
  <c r="D16" i="64" l="1"/>
  <c r="C23" i="65"/>
  <c r="G23" i="65"/>
  <c r="V23" i="65" l="1"/>
  <c r="O21" i="65" s="1"/>
  <c r="D25" i="64"/>
  <c r="D19" i="64"/>
  <c r="D24" i="64"/>
  <c r="D18" i="64"/>
  <c r="D26" i="64" l="1"/>
  <c r="D27" i="64" s="1"/>
  <c r="D28" i="64" l="1"/>
  <c r="D29" i="64" s="1"/>
  <c r="D30" i="64" s="1"/>
  <c r="D31" i="64" l="1"/>
  <c r="D32" i="64" s="1"/>
  <c r="D33" i="64" s="1"/>
  <c r="D39" i="64" l="1"/>
  <c r="P14" i="81"/>
  <c r="H14" i="81" s="1"/>
  <c r="C43" i="262"/>
  <c r="C61" i="262"/>
</calcChain>
</file>

<file path=xl/sharedStrings.xml><?xml version="1.0" encoding="utf-8"?>
<sst xmlns="http://schemas.openxmlformats.org/spreadsheetml/2006/main" count="3010" uniqueCount="1155">
  <si>
    <t>ha</t>
  </si>
  <si>
    <t>구분</t>
  </si>
  <si>
    <t>계</t>
  </si>
  <si>
    <t>기초 자료</t>
  </si>
  <si>
    <t xml:space="preserve"> □ 숲가꾸기사업 현황</t>
  </si>
  <si>
    <t>생산지정(㎥)</t>
  </si>
  <si>
    <t xml:space="preserve"> □ 인건비, 재료비 단가</t>
  </si>
  <si>
    <t>구  분</t>
  </si>
  <si>
    <t>단가</t>
  </si>
  <si>
    <t>규격</t>
  </si>
  <si>
    <t>비  고</t>
  </si>
  <si>
    <t xml:space="preserve"> □ 원가계산 법정 요율 등</t>
  </si>
  <si>
    <t>적용기준</t>
  </si>
  <si>
    <t>요율</t>
  </si>
  <si>
    <t>단위</t>
  </si>
  <si>
    <t>비    고</t>
  </si>
  <si>
    <t>간접노무비</t>
  </si>
  <si>
    <t>직접노무비의</t>
  </si>
  <si>
    <t>%</t>
  </si>
  <si>
    <t>고용보험료</t>
  </si>
  <si>
    <t>노무비의</t>
  </si>
  <si>
    <t>산재보험료</t>
  </si>
  <si>
    <t>건강보험료</t>
  </si>
  <si>
    <t>노인장기요양보험료</t>
  </si>
  <si>
    <t>건강보험료의</t>
  </si>
  <si>
    <t>국민연금</t>
  </si>
  <si>
    <t>산업안전보건
관리비</t>
  </si>
  <si>
    <t>재료비+직접노무비의</t>
  </si>
  <si>
    <t>일반관리비</t>
  </si>
  <si>
    <t>노+재+경의</t>
  </si>
  <si>
    <t>이  윤</t>
  </si>
  <si>
    <t>노+경+일반관리비의</t>
  </si>
  <si>
    <t>부가가치세</t>
  </si>
  <si>
    <t>총사업비의</t>
  </si>
  <si>
    <t>(단위 : 원)</t>
  </si>
  <si>
    <t>대상지</t>
  </si>
  <si>
    <t>작업종</t>
  </si>
  <si>
    <t>단</t>
  </si>
  <si>
    <t>직접노무비</t>
  </si>
  <si>
    <t>재료비</t>
  </si>
  <si>
    <t>경  비</t>
  </si>
  <si>
    <t>위</t>
  </si>
  <si>
    <t>금액</t>
  </si>
  <si>
    <t>총계</t>
  </si>
  <si>
    <t>【 작업기간산출기초자료 】</t>
  </si>
  <si>
    <t>사업면적</t>
  </si>
  <si>
    <t>총소요인력</t>
  </si>
  <si>
    <t xml:space="preserve">   □ 총 소요인원 :</t>
  </si>
  <si>
    <t>명</t>
  </si>
  <si>
    <t>( 총 소요인력 ÷ 등록인원 ) + 【{(총 소요인력 ÷ 등록인원) ÷ 5} x 2】</t>
  </si>
  <si>
    <t>작업일수</t>
  </si>
  <si>
    <t>(</t>
  </si>
  <si>
    <t>÷</t>
  </si>
  <si>
    <t>) + 【{(</t>
  </si>
  <si>
    <t>) ÷</t>
  </si>
  <si>
    <t xml:space="preserve">} x </t>
  </si>
  <si>
    <t>】</t>
  </si>
  <si>
    <t>일</t>
  </si>
  <si>
    <t>원   가   계   산   서</t>
  </si>
  <si>
    <t xml:space="preserve">  □ 사업명 : </t>
  </si>
  <si>
    <t xml:space="preserve"> </t>
  </si>
  <si>
    <t xml:space="preserve">  □ 개   소 :</t>
  </si>
  <si>
    <t xml:space="preserve">  □ 사업량 :</t>
  </si>
  <si>
    <t>금    액</t>
  </si>
  <si>
    <t>적   용   요   율</t>
  </si>
  <si>
    <t>비고</t>
  </si>
  <si>
    <t>순
공
사
원
가</t>
  </si>
  <si>
    <t>재
료
비</t>
  </si>
  <si>
    <t>직 접 재 료 비</t>
  </si>
  <si>
    <t>간 접 재 료 비</t>
  </si>
  <si>
    <t>기 타 재 료 비</t>
  </si>
  <si>
    <t>소         계</t>
  </si>
  <si>
    <t>노
무
비</t>
  </si>
  <si>
    <t>직 접 노 무 비</t>
  </si>
  <si>
    <t>간 접 노 무 비</t>
  </si>
  <si>
    <t>기 타 노 무 비</t>
  </si>
  <si>
    <t>경
비</t>
  </si>
  <si>
    <t>기계경비</t>
  </si>
  <si>
    <t>고 용 보 험 료</t>
  </si>
  <si>
    <t>산업안전보건관리비</t>
  </si>
  <si>
    <t>일   반   관   리   비</t>
  </si>
  <si>
    <t>총         원         가</t>
  </si>
  <si>
    <t>부   가   가   치   세</t>
  </si>
  <si>
    <t>도   급   사   업   비</t>
  </si>
  <si>
    <t>도  급  사  업  비 (재계)</t>
  </si>
  <si>
    <t>일   시 :</t>
  </si>
  <si>
    <t>작성자 :</t>
  </si>
  <si>
    <t>(인)</t>
  </si>
  <si>
    <t>확인자 :</t>
  </si>
  <si>
    <t>구    분</t>
  </si>
  <si>
    <t>작업량</t>
  </si>
  <si>
    <t>단위품(인원,수량</t>
  </si>
  <si>
    <t>소요품</t>
  </si>
  <si>
    <t>할인
,증률</t>
  </si>
  <si>
    <t>단위작업</t>
  </si>
  <si>
    <t>,요율)</t>
  </si>
  <si>
    <t>종류</t>
  </si>
  <si>
    <t xml:space="preserve"> - 직접노무비</t>
  </si>
  <si>
    <t xml:space="preserve"> - 재료비</t>
  </si>
  <si>
    <t>본/ha</t>
  </si>
  <si>
    <t xml:space="preserve">  * 잡품</t>
  </si>
  <si>
    <t>원</t>
  </si>
  <si>
    <t>○ 경계표시</t>
  </si>
  <si>
    <t>보통인부</t>
  </si>
  <si>
    <t>km</t>
  </si>
  <si>
    <t>인/100본</t>
  </si>
  <si>
    <t>특별인부</t>
  </si>
  <si>
    <t>◈ 합계</t>
  </si>
  <si>
    <t>○ 노무비</t>
  </si>
  <si>
    <t>○ 재료비</t>
  </si>
  <si>
    <t>○ 경비(기계경비)</t>
  </si>
  <si>
    <t>□ 참고사항(소반내 실시설계 표준지 조사결과의 평균이나 전수조사를 적용)</t>
  </si>
  <si>
    <t xml:space="preserve"> ○ 작업량 산정</t>
  </si>
  <si>
    <t>○ 할인,할증율 산정</t>
  </si>
  <si>
    <t>할인,할증
요소</t>
  </si>
  <si>
    <t>소운반거리</t>
  </si>
  <si>
    <t>선택항목</t>
    <phoneticPr fontId="18" type="noConversion"/>
  </si>
  <si>
    <t>입력항목</t>
    <phoneticPr fontId="18" type="noConversion"/>
  </si>
  <si>
    <t>적용여부</t>
    <phoneticPr fontId="18" type="noConversion"/>
  </si>
  <si>
    <t>적용</t>
  </si>
  <si>
    <t>구분</t>
    <phoneticPr fontId="18" type="noConversion"/>
  </si>
  <si>
    <t xml:space="preserve"> * 백색페인트</t>
  </si>
  <si>
    <t>ℓ/ha</t>
    <phoneticPr fontId="18" type="noConversion"/>
  </si>
  <si>
    <t>백색페인트</t>
  </si>
  <si>
    <t>휘발유</t>
  </si>
  <si>
    <t>인</t>
    <phoneticPr fontId="18" type="noConversion"/>
  </si>
  <si>
    <t>0-1m</t>
    <phoneticPr fontId="18" type="noConversion"/>
  </si>
  <si>
    <t>0-2m</t>
    <phoneticPr fontId="18" type="noConversion"/>
  </si>
  <si>
    <t>0-4m</t>
    <phoneticPr fontId="18" type="noConversion"/>
  </si>
  <si>
    <t>0-6m</t>
    <phoneticPr fontId="18" type="noConversion"/>
  </si>
  <si>
    <t>2-4m</t>
    <phoneticPr fontId="18" type="noConversion"/>
  </si>
  <si>
    <t>2-6m</t>
    <phoneticPr fontId="18" type="noConversion"/>
  </si>
  <si>
    <t>4-6m</t>
    <phoneticPr fontId="18" type="noConversion"/>
  </si>
  <si>
    <t>낙엽송</t>
    <phoneticPr fontId="18" type="noConversion"/>
  </si>
  <si>
    <t/>
  </si>
  <si>
    <t>숲가꾸기 할인할증요소 선택 기준(참고)</t>
    <phoneticPr fontId="18" type="noConversion"/>
  </si>
  <si>
    <t>할인할증요소</t>
    <phoneticPr fontId="18" type="noConversion"/>
  </si>
  <si>
    <t>요소분류</t>
    <phoneticPr fontId="18" type="noConversion"/>
  </si>
  <si>
    <t>할인할증율</t>
    <phoneticPr fontId="18" type="noConversion"/>
  </si>
  <si>
    <t>경사도</t>
  </si>
  <si>
    <t>완(15도 이하)</t>
  </si>
  <si>
    <t>중(15-30도이하)</t>
  </si>
  <si>
    <t xml:space="preserve"> - 작업로설치 :</t>
  </si>
  <si>
    <t>급(30도 초과)</t>
  </si>
  <si>
    <t xml:space="preserve"> - 솎아베기량 :</t>
  </si>
  <si>
    <t>장애물의 정도</t>
  </si>
  <si>
    <t>무릎높이 이하 초본ㆍ관목</t>
  </si>
  <si>
    <t xml:space="preserve"> - 가지치기량 :</t>
  </si>
  <si>
    <t>가슴높이 미만 초본ㆍ관목</t>
  </si>
  <si>
    <t xml:space="preserve"> - 산물임내정리량 :</t>
  </si>
  <si>
    <t>ha</t>
    <phoneticPr fontId="18" type="noConversion"/>
  </si>
  <si>
    <t>가슴높이 이상 초본ㆍ관목</t>
  </si>
  <si>
    <t xml:space="preserve"> - 산물수집면적 :</t>
  </si>
  <si>
    <t>(미수집 구역은 ha당 사업비에서 산물수집 사업비를 제외)</t>
  </si>
  <si>
    <t>선목시기</t>
  </si>
  <si>
    <t>10월-11월, 3월-4월</t>
  </si>
  <si>
    <t>○ 투입인력 산정</t>
    <phoneticPr fontId="18" type="noConversion"/>
  </si>
  <si>
    <t>12월-2월</t>
  </si>
  <si>
    <t xml:space="preserve"> - ha당 투입인력 :</t>
    <phoneticPr fontId="18" type="noConversion"/>
  </si>
  <si>
    <t>5월-9월</t>
  </si>
  <si>
    <t>제거대상식생</t>
  </si>
  <si>
    <t>쉽다(높이1.2m 미만이고, 낫으로도 제거가 용이)</t>
  </si>
  <si>
    <t>단위작업(%)</t>
  </si>
  <si>
    <t>보통이다(높이1.2m 이상이고,직경이 4-6cm 미만)</t>
  </si>
  <si>
    <t>어렵다(높이1.2m 이상이고, 직경이 4-6cm 이상)</t>
  </si>
  <si>
    <t>제거대상식생(작업로설치)</t>
    <phoneticPr fontId="18" type="noConversion"/>
  </si>
  <si>
    <t>미적용</t>
    <phoneticPr fontId="18" type="noConversion"/>
  </si>
  <si>
    <t>덩굴류 분포 형태</t>
  </si>
  <si>
    <t>집단화 되어 분포</t>
  </si>
  <si>
    <t>전 면적에 균일하게 분포</t>
  </si>
  <si>
    <t>덩굴류분포형태</t>
  </si>
  <si>
    <t>불규칙적으로 분포</t>
  </si>
  <si>
    <t>규격재생산여부</t>
    <phoneticPr fontId="18" type="noConversion"/>
  </si>
  <si>
    <t>규격재 생산을 위한 조재</t>
  </si>
  <si>
    <t>규격재생산적용</t>
    <phoneticPr fontId="18" type="noConversion"/>
  </si>
  <si>
    <t>제거대상식생량(어린나무)</t>
    <phoneticPr fontId="18" type="noConversion"/>
  </si>
  <si>
    <t>중(800본-1,200본)</t>
  </si>
  <si>
    <t>임상(어린나무가꾸기)</t>
    <phoneticPr fontId="18" type="noConversion"/>
  </si>
  <si>
    <t>침엽수림</t>
  </si>
  <si>
    <t>제거대상식생량</t>
  </si>
  <si>
    <t>소(800본 이하)</t>
  </si>
  <si>
    <t>합계</t>
    <phoneticPr fontId="18" type="noConversion"/>
  </si>
  <si>
    <t>밀(1,200본 초과)</t>
  </si>
  <si>
    <t>임상</t>
  </si>
  <si>
    <t>활엽수림</t>
  </si>
  <si>
    <t>혼효림</t>
  </si>
  <si>
    <t>0-5m</t>
  </si>
  <si>
    <t>6-10m</t>
  </si>
  <si>
    <t>11-20m</t>
  </si>
  <si>
    <t>조림후 경과년수</t>
  </si>
  <si>
    <t>2년차</t>
  </si>
  <si>
    <t>집단화정도</t>
    <phoneticPr fontId="18" type="noConversion"/>
  </si>
  <si>
    <t>○ 작업원 소요량 산출 :</t>
    <phoneticPr fontId="22" type="noConversion"/>
  </si>
  <si>
    <t>명</t>
    <phoneticPr fontId="22" type="noConversion"/>
  </si>
  <si>
    <t>작업단위</t>
    <phoneticPr fontId="22" type="noConversion"/>
  </si>
  <si>
    <t>당해 연도</t>
  </si>
  <si>
    <t>3년차 이상</t>
  </si>
  <si>
    <t>원/ℓ</t>
  </si>
  <si>
    <t>농약(근사미)</t>
  </si>
  <si>
    <t>원/300mℓ</t>
  </si>
  <si>
    <t>농약(병,300mℓ)</t>
  </si>
  <si>
    <t>생붕괴성필름</t>
  </si>
  <si>
    <t>고무줄</t>
  </si>
  <si>
    <t>임소반</t>
    <phoneticPr fontId="29" type="noConversion"/>
  </si>
  <si>
    <t>위 치</t>
  </si>
  <si>
    <t>표준지 좌표</t>
    <phoneticPr fontId="29" type="noConversion"/>
  </si>
  <si>
    <t>비고</t>
    <phoneticPr fontId="29" type="noConversion"/>
  </si>
  <si>
    <t>리</t>
  </si>
  <si>
    <t>번지</t>
    <phoneticPr fontId="31" type="noConversion"/>
  </si>
  <si>
    <t>가.</t>
    <phoneticPr fontId="29" type="noConversion"/>
  </si>
  <si>
    <t>:</t>
    <phoneticPr fontId="29" type="noConversion"/>
  </si>
  <si>
    <t>나.</t>
    <phoneticPr fontId="29" type="noConversion"/>
  </si>
  <si>
    <t>다.</t>
    <phoneticPr fontId="29" type="noConversion"/>
  </si>
  <si>
    <t>작업종</t>
    <phoneticPr fontId="29" type="noConversion"/>
  </si>
  <si>
    <t>계</t>
    <phoneticPr fontId="29" type="noConversion"/>
  </si>
  <si>
    <t>-</t>
    <phoneticPr fontId="29" type="noConversion"/>
  </si>
  <si>
    <t>산림기술용역업 등록증 사본</t>
    <phoneticPr fontId="29" type="noConversion"/>
  </si>
  <si>
    <t>원 본 대 조 필</t>
  </si>
  <si>
    <t>사 업 자  등 록 증  사 본</t>
    <phoneticPr fontId="29" type="noConversion"/>
  </si>
  <si>
    <t>기 술 자  자 격 증  사 본</t>
    <phoneticPr fontId="29" type="noConversion"/>
  </si>
  <si>
    <t>적용 기준</t>
  </si>
  <si>
    <t>비목</t>
  </si>
  <si>
    <t>적용방법</t>
  </si>
  <si>
    <t>요율</t>
    <phoneticPr fontId="29" type="noConversion"/>
  </si>
  <si>
    <t>순
공
사
비
원
가</t>
    <phoneticPr fontId="29" type="noConversion"/>
  </si>
  <si>
    <t>재
료
비</t>
    <phoneticPr fontId="29" type="noConversion"/>
  </si>
  <si>
    <t>직 접 재 료 비</t>
    <phoneticPr fontId="29" type="noConversion"/>
  </si>
  <si>
    <t>주재료비+잡품</t>
  </si>
  <si>
    <t>품셈 적용기준</t>
    <phoneticPr fontId="29" type="noConversion"/>
  </si>
  <si>
    <t>소 계</t>
  </si>
  <si>
    <t>노
무
비</t>
    <phoneticPr fontId="29" type="noConversion"/>
  </si>
  <si>
    <t>(직접노무비)×율</t>
  </si>
  <si>
    <t>경
비</t>
    <phoneticPr fontId="29" type="noConversion"/>
  </si>
  <si>
    <t>기 계 경 비</t>
  </si>
  <si>
    <t>기계손료×장비단가</t>
  </si>
  <si>
    <t>산 업 재 해 보 상 보 험 료</t>
  </si>
  <si>
    <t>(노무비 : 직노+간노)×율</t>
  </si>
  <si>
    <t>(노무비)×율</t>
  </si>
  <si>
    <t>국 민 건 강 보 험 료</t>
  </si>
  <si>
    <t>국 민 연 금 보 험 료</t>
  </si>
  <si>
    <t>산 업 안 전 보 건 관 리 비</t>
  </si>
  <si>
    <t>(재료비+직접노무비)×율</t>
  </si>
  <si>
    <t>노 인 장 기 요 양 보 험 료</t>
    <phoneticPr fontId="29" type="noConversion"/>
  </si>
  <si>
    <t>(국민건강보험료)×율</t>
  </si>
  <si>
    <t>기 타 경 비</t>
    <phoneticPr fontId="29" type="noConversion"/>
  </si>
  <si>
    <t>(재료비+노무비)×율</t>
    <phoneticPr fontId="29" type="noConversion"/>
  </si>
  <si>
    <t>일 반 관 리 비</t>
  </si>
  <si>
    <t>(재료비+노무비+경비) × 율</t>
  </si>
  <si>
    <t>이하</t>
  </si>
  <si>
    <t>이 윤</t>
  </si>
  <si>
    <t>(노무비+경비+일반관리비) × 율</t>
  </si>
  <si>
    <t>총 원 가</t>
  </si>
  <si>
    <t>부 가 가 치 세</t>
  </si>
  <si>
    <t>(총원가)×율</t>
  </si>
  <si>
    <t>관 급 자 재 대</t>
  </si>
  <si>
    <t>합 계</t>
  </si>
  <si>
    <t>총원가+부가가치세</t>
  </si>
  <si>
    <t>《주》1. 산재보험료 등 법정경비 요율은 노동부 등 해당 기관의 최근 고시기준 또는 법령을 확인하여 적용.</t>
  </si>
  <si>
    <t>2. 국민건강․국민연금․노인장기요양 보험료는 사업기간 1개월 이상 사업장에 적용.</t>
    <phoneticPr fontId="29" type="noConversion"/>
  </si>
  <si>
    <t>4. 재료비․기계경비의 재료․자재단가 적용은 거래실례가격, 공표가격 등 ‘숲가꾸기 품셈 적용기준’에 의함.</t>
  </si>
  <si>
    <t>5. 노무비의 노임단가 적용은 ‘숲가꾸기 품셈 적용기준’에 의함.</t>
  </si>
  <si>
    <t>휘발유</t>
    <phoneticPr fontId="29" type="noConversion"/>
  </si>
  <si>
    <t>가격③
 (부가세포함)</t>
    <phoneticPr fontId="29" type="noConversion"/>
  </si>
  <si>
    <t>부가세</t>
    <phoneticPr fontId="29" type="noConversion"/>
  </si>
  <si>
    <t>휘발유 적용단가</t>
    <phoneticPr fontId="29" type="noConversion"/>
  </si>
  <si>
    <t>설계자</t>
    <phoneticPr fontId="29" type="noConversion"/>
  </si>
  <si>
    <t>◎</t>
    <phoneticPr fontId="29" type="noConversion"/>
  </si>
  <si>
    <t>ha</t>
    <phoneticPr fontId="29" type="noConversion"/>
  </si>
  <si>
    <t xml:space="preserve"> </t>
    <phoneticPr fontId="29" type="noConversion"/>
  </si>
  <si>
    <t>총사업비</t>
    <phoneticPr fontId="29" type="noConversion"/>
  </si>
  <si>
    <t>※ 부가세포함</t>
    <phoneticPr fontId="29" type="noConversion"/>
  </si>
  <si>
    <t>목차</t>
    <phoneticPr fontId="29" type="noConversion"/>
  </si>
  <si>
    <t>1.</t>
    <phoneticPr fontId="29" type="noConversion"/>
  </si>
  <si>
    <t>설계설명서</t>
    <phoneticPr fontId="29" type="noConversion"/>
  </si>
  <si>
    <t>6.</t>
    <phoneticPr fontId="29" type="noConversion"/>
  </si>
  <si>
    <t>소반별시방서</t>
    <phoneticPr fontId="29" type="noConversion"/>
  </si>
  <si>
    <t xml:space="preserve">설계설명서 </t>
    <phoneticPr fontId="29" type="noConversion"/>
  </si>
  <si>
    <t>7.</t>
    <phoneticPr fontId="29" type="noConversion"/>
  </si>
  <si>
    <t>2.</t>
    <phoneticPr fontId="29" type="noConversion"/>
  </si>
  <si>
    <t>증빙서류</t>
    <phoneticPr fontId="29" type="noConversion"/>
  </si>
  <si>
    <t>3.</t>
    <phoneticPr fontId="29" type="noConversion"/>
  </si>
  <si>
    <t>4.</t>
    <phoneticPr fontId="29" type="noConversion"/>
  </si>
  <si>
    <t>설계내역서</t>
    <phoneticPr fontId="29" type="noConversion"/>
  </si>
  <si>
    <t>공사비원가계산서</t>
    <phoneticPr fontId="29" type="noConversion"/>
  </si>
  <si>
    <t>5.</t>
    <phoneticPr fontId="29" type="noConversion"/>
  </si>
  <si>
    <t>설 계 설 명 서</t>
    <phoneticPr fontId="29" type="noConversion"/>
  </si>
  <si>
    <t xml:space="preserve">사 업 명   </t>
    <phoneticPr fontId="29" type="noConversion"/>
  </si>
  <si>
    <t xml:space="preserve">소 재 지   </t>
    <phoneticPr fontId="29" type="noConversion"/>
  </si>
  <si>
    <t xml:space="preserve">면    적   </t>
    <phoneticPr fontId="29" type="noConversion"/>
  </si>
  <si>
    <t xml:space="preserve">ha </t>
    <phoneticPr fontId="29" type="noConversion"/>
  </si>
  <si>
    <t>작업기간</t>
    <phoneticPr fontId="29" type="noConversion"/>
  </si>
  <si>
    <t>사업착공일로부터</t>
    <phoneticPr fontId="29" type="noConversion"/>
  </si>
  <si>
    <t>일</t>
    <phoneticPr fontId="29" type="noConversion"/>
  </si>
  <si>
    <t>대상지의특성</t>
    <phoneticPr fontId="29" type="noConversion"/>
  </si>
  <si>
    <t>- 입지</t>
    <phoneticPr fontId="29" type="noConversion"/>
  </si>
  <si>
    <t>- 지황</t>
    <phoneticPr fontId="29" type="noConversion"/>
  </si>
  <si>
    <t>설계목적</t>
    <phoneticPr fontId="29" type="noConversion"/>
  </si>
  <si>
    <t>숲의기능</t>
    <phoneticPr fontId="29" type="noConversion"/>
  </si>
  <si>
    <t>8.</t>
    <phoneticPr fontId="29" type="noConversion"/>
  </si>
  <si>
    <t>설계적용기준</t>
    <phoneticPr fontId="29" type="noConversion"/>
  </si>
  <si>
    <t>①</t>
    <phoneticPr fontId="29" type="noConversion"/>
  </si>
  <si>
    <t>②</t>
    <phoneticPr fontId="29" type="noConversion"/>
  </si>
  <si>
    <t>③</t>
    <phoneticPr fontId="29" type="noConversion"/>
  </si>
  <si>
    <t>④</t>
    <phoneticPr fontId="29" type="noConversion"/>
  </si>
  <si>
    <t>⑤</t>
    <phoneticPr fontId="29" type="noConversion"/>
  </si>
  <si>
    <t>비 고</t>
    <phoneticPr fontId="29" type="noConversion"/>
  </si>
  <si>
    <t>현장내 문제발생시 즉시 감리,감독에게 보고조치한다.</t>
    <phoneticPr fontId="29" type="noConversion"/>
  </si>
  <si>
    <t>작업준비</t>
    <phoneticPr fontId="29" type="noConversion"/>
  </si>
  <si>
    <t>라.</t>
    <phoneticPr fontId="29" type="noConversion"/>
  </si>
  <si>
    <t>기계손료*장비단가</t>
  </si>
  <si>
    <t xml:space="preserve">소반별시방서 </t>
    <phoneticPr fontId="29" type="noConversion"/>
  </si>
  <si>
    <t>지적
(㎡)</t>
    <phoneticPr fontId="29" type="noConversion"/>
  </si>
  <si>
    <t>산림기능구분</t>
    <phoneticPr fontId="29" type="noConversion"/>
  </si>
  <si>
    <t>경영계획구</t>
    <phoneticPr fontId="29" type="noConversion"/>
  </si>
  <si>
    <t>총계</t>
    <phoneticPr fontId="29" type="noConversion"/>
  </si>
  <si>
    <t>소반계</t>
    <phoneticPr fontId="29" type="noConversion"/>
  </si>
  <si>
    <t>단위작업별</t>
    <phoneticPr fontId="29" type="noConversion"/>
  </si>
  <si>
    <t>표준지크기</t>
    <phoneticPr fontId="29" type="noConversion"/>
  </si>
  <si>
    <t>주번</t>
    <phoneticPr fontId="29" type="noConversion"/>
  </si>
  <si>
    <t>부번</t>
    <phoneticPr fontId="29" type="noConversion"/>
  </si>
  <si>
    <t>목재생산림</t>
    <phoneticPr fontId="29" type="noConversion"/>
  </si>
  <si>
    <t>본/ha</t>
    <phoneticPr fontId="29" type="noConversion"/>
  </si>
  <si>
    <t xml:space="preserve">  ○. 임소반 : </t>
    <phoneticPr fontId="29" type="noConversion"/>
  </si>
  <si>
    <t>엔지니어링 등록증 사본</t>
    <phoneticPr fontId="29" type="noConversion"/>
  </si>
  <si>
    <t>산림경영기술자 기술고급</t>
    <phoneticPr fontId="29" type="noConversion"/>
  </si>
  <si>
    <t>설 계</t>
    <phoneticPr fontId="29" type="noConversion"/>
  </si>
  <si>
    <t>심 사</t>
    <phoneticPr fontId="29" type="noConversion"/>
  </si>
  <si>
    <t>설계자</t>
    <phoneticPr fontId="29" type="noConversion"/>
  </si>
  <si>
    <t>담당자</t>
    <phoneticPr fontId="29" type="noConversion"/>
  </si>
  <si>
    <t>팀장</t>
    <phoneticPr fontId="29" type="noConversion"/>
  </si>
  <si>
    <t>심사자</t>
    <phoneticPr fontId="29" type="noConversion"/>
  </si>
  <si>
    <t>소장</t>
    <phoneticPr fontId="29" type="noConversion"/>
  </si>
  <si>
    <t>면적</t>
    <phoneticPr fontId="29" type="noConversion"/>
  </si>
  <si>
    <t>(유) 새솔엔지니어링</t>
    <phoneticPr fontId="29" type="noConversion"/>
  </si>
  <si>
    <t>임소반 구획</t>
    <phoneticPr fontId="29" type="noConversion"/>
  </si>
  <si>
    <t>9.</t>
    <phoneticPr fontId="29" type="noConversion"/>
  </si>
  <si>
    <t>10.</t>
    <phoneticPr fontId="29" type="noConversion"/>
  </si>
  <si>
    <t>사업시행 예정공정표</t>
    <phoneticPr fontId="29" type="noConversion"/>
  </si>
  <si>
    <t>공   종</t>
    <phoneticPr fontId="29" type="noConversion"/>
  </si>
  <si>
    <t>소요인력</t>
    <phoneticPr fontId="29" type="noConversion"/>
  </si>
  <si>
    <t>작업장
정리 및 보완</t>
    <phoneticPr fontId="29" type="noConversion"/>
  </si>
  <si>
    <t>임소반</t>
    <phoneticPr fontId="29" type="noConversion"/>
  </si>
  <si>
    <t>대상지</t>
    <phoneticPr fontId="29" type="noConversion"/>
  </si>
  <si>
    <t>ha/소요인력</t>
    <phoneticPr fontId="29" type="noConversion"/>
  </si>
  <si>
    <t>□ 기능인영림단 평균인원 :</t>
    <phoneticPr fontId="29" type="noConversion"/>
  </si>
  <si>
    <t>≒</t>
    <phoneticPr fontId="29" type="noConversion"/>
  </si>
  <si>
    <t xml:space="preserve">  □ 사업차수 :</t>
    <phoneticPr fontId="19" type="noConversion"/>
  </si>
  <si>
    <t>ha</t>
    <phoneticPr fontId="29" type="noConversion"/>
  </si>
  <si>
    <t>기타 직접노무비</t>
    <phoneticPr fontId="19" type="noConversion"/>
  </si>
  <si>
    <t>30일미만제외</t>
    <phoneticPr fontId="29" type="noConversion"/>
  </si>
  <si>
    <t>이                     윤</t>
    <phoneticPr fontId="29" type="noConversion"/>
  </si>
  <si>
    <t>총원가+부가가치세</t>
    <phoneticPr fontId="29" type="noConversion"/>
  </si>
  <si>
    <t>천원미만 절사</t>
    <phoneticPr fontId="29" type="noConversion"/>
  </si>
  <si>
    <t>구   분</t>
    <phoneticPr fontId="29" type="noConversion"/>
  </si>
  <si>
    <t>기타경비</t>
    <phoneticPr fontId="19" type="noConversion"/>
  </si>
  <si>
    <t>재+노의</t>
    <phoneticPr fontId="19" type="noConversion"/>
  </si>
  <si>
    <t>이경현</t>
    <phoneticPr fontId="29" type="noConversion"/>
  </si>
  <si>
    <t>사업
면적</t>
    <phoneticPr fontId="19" type="noConversion"/>
  </si>
  <si>
    <t>ha/단가</t>
    <phoneticPr fontId="19" type="noConversion"/>
  </si>
  <si>
    <t>휘발유 적용단가</t>
    <phoneticPr fontId="29" type="noConversion"/>
  </si>
  <si>
    <t>○</t>
    <phoneticPr fontId="29" type="noConversion"/>
  </si>
  <si>
    <t>작업기간
(일)</t>
    <phoneticPr fontId="19" type="noConversion"/>
  </si>
  <si>
    <t xml:space="preserve"> 작업기간조정사유 및 기간 : 시기사업으로인한 사업일수 조정 :</t>
    <phoneticPr fontId="29" type="noConversion"/>
  </si>
  <si>
    <t xml:space="preserve"> 【 작업기간결정 】</t>
    <phoneticPr fontId="29" type="noConversion"/>
  </si>
  <si>
    <t>합계</t>
    <phoneticPr fontId="29" type="noConversion"/>
  </si>
  <si>
    <t>개소당 평균면적이 3ha 이상</t>
  </si>
  <si>
    <t>집단화 정도</t>
    <phoneticPr fontId="19" type="noConversion"/>
  </si>
  <si>
    <t>사업면적</t>
    <phoneticPr fontId="29" type="noConversion"/>
  </si>
  <si>
    <t>초급기술자</t>
    <phoneticPr fontId="19" type="noConversion"/>
  </si>
  <si>
    <t>보통인부</t>
    <phoneticPr fontId="19" type="noConversion"/>
  </si>
  <si>
    <t>계</t>
    <phoneticPr fontId="19" type="noConversion"/>
  </si>
  <si>
    <t>총괄설계내역서</t>
    <phoneticPr fontId="29" type="noConversion"/>
  </si>
  <si>
    <t>사업
면적</t>
    <phoneticPr fontId="19" type="noConversion"/>
  </si>
  <si>
    <t>ha/단가</t>
    <phoneticPr fontId="19" type="noConversion"/>
  </si>
  <si>
    <t>위</t>
    <phoneticPr fontId="29" type="noConversion"/>
  </si>
  <si>
    <t>작업기간 산출기준</t>
    <phoneticPr fontId="29" type="noConversion"/>
  </si>
  <si>
    <t>「고용보험 및 산업재해보상보험의 보험료 징수 등에 관한 법률」시행령 제12조</t>
  </si>
  <si>
    <r>
      <t xml:space="preserve">이 경 현    </t>
    </r>
    <r>
      <rPr>
        <b/>
        <sz val="12"/>
        <color theme="0" tint="-0.249977111117893"/>
        <rFont val="나눔명조"/>
        <family val="1"/>
        <charset val="129"/>
      </rPr>
      <t xml:space="preserve">  (인)</t>
    </r>
    <phoneticPr fontId="29" type="noConversion"/>
  </si>
  <si>
    <t xml:space="preserve"> 입목생산(㎥)</t>
    <phoneticPr fontId="29" type="noConversion"/>
  </si>
  <si>
    <t>사업명</t>
    <phoneticPr fontId="29" type="noConversion"/>
  </si>
  <si>
    <t>지구명</t>
    <phoneticPr fontId="29" type="noConversion"/>
  </si>
  <si>
    <t>개소</t>
    <phoneticPr fontId="29" type="noConversion"/>
  </si>
  <si>
    <t>수종</t>
    <phoneticPr fontId="29" type="noConversion"/>
  </si>
  <si>
    <t>조사자</t>
    <phoneticPr fontId="29" type="noConversion"/>
  </si>
  <si>
    <t>작성자</t>
    <phoneticPr fontId="29" type="noConversion"/>
  </si>
  <si>
    <t>사업년도</t>
    <phoneticPr fontId="29" type="noConversion"/>
  </si>
  <si>
    <t>차수</t>
    <phoneticPr fontId="29" type="noConversion"/>
  </si>
  <si>
    <t>사업면적</t>
    <phoneticPr fontId="29" type="noConversion"/>
  </si>
  <si>
    <t>작성일</t>
    <phoneticPr fontId="29" type="noConversion"/>
  </si>
  <si>
    <t>도급자</t>
    <phoneticPr fontId="29" type="noConversion"/>
  </si>
  <si>
    <t>확인자</t>
    <phoneticPr fontId="29" type="noConversion"/>
  </si>
  <si>
    <t>(가격③)</t>
    <phoneticPr fontId="29" type="noConversion"/>
  </si>
  <si>
    <t>예취기</t>
    <phoneticPr fontId="29" type="noConversion"/>
  </si>
  <si>
    <t>예취기 적용단가</t>
    <phoneticPr fontId="29" type="noConversion"/>
  </si>
  <si>
    <t>임</t>
    <phoneticPr fontId="29" type="noConversion"/>
  </si>
  <si>
    <t>총          계</t>
    <phoneticPr fontId="29" type="noConversion"/>
  </si>
  <si>
    <t>1인×20일</t>
  </si>
  <si>
    <t>12인×15일</t>
  </si>
  <si>
    <t>3.8인×5일</t>
  </si>
  <si>
    <t>설계설명서</t>
    <phoneticPr fontId="57" type="noConversion"/>
  </si>
  <si>
    <t>- 설계설명서</t>
    <phoneticPr fontId="57" type="noConversion"/>
  </si>
  <si>
    <t>설계내역서</t>
    <phoneticPr fontId="57" type="noConversion"/>
  </si>
  <si>
    <t>- 공사비원가계산서</t>
    <phoneticPr fontId="57" type="noConversion"/>
  </si>
  <si>
    <t>- 총괄설계내역서</t>
    <phoneticPr fontId="57" type="noConversion"/>
  </si>
  <si>
    <t>소반별 시방서</t>
    <phoneticPr fontId="57" type="noConversion"/>
  </si>
  <si>
    <t>- 소반별시방서</t>
    <phoneticPr fontId="57" type="noConversion"/>
  </si>
  <si>
    <t>증 빙 서 류</t>
    <phoneticPr fontId="57" type="noConversion"/>
  </si>
  <si>
    <t>별 책</t>
    <phoneticPr fontId="57" type="noConversion"/>
  </si>
  <si>
    <t>현장사진</t>
    <phoneticPr fontId="29" type="noConversion"/>
  </si>
  <si>
    <t>- 현장사진</t>
    <phoneticPr fontId="57" type="noConversion"/>
  </si>
  <si>
    <t>[간접노무비]</t>
  </si>
  <si>
    <t>[기타경비]</t>
  </si>
  <si>
    <t>[일반관리비]</t>
  </si>
  <si>
    <t>[이윤]</t>
  </si>
  <si>
    <t>[건설기계대여대금 지급보증액 발급금액]</t>
    <phoneticPr fontId="57" type="noConversion"/>
  </si>
  <si>
    <t>[산업안전보건관리비]</t>
  </si>
  <si>
    <t>공사규모</t>
    <phoneticPr fontId="57" type="noConversion"/>
  </si>
  <si>
    <t>공사기간</t>
    <phoneticPr fontId="57" type="noConversion"/>
  </si>
  <si>
    <t>(직노) x 율</t>
  </si>
  <si>
    <t>(재+노) x 율</t>
    <phoneticPr fontId="57" type="noConversion"/>
  </si>
  <si>
    <t>공사규모</t>
  </si>
  <si>
    <t>(재+노+경) x 율</t>
    <phoneticPr fontId="57" type="noConversion"/>
  </si>
  <si>
    <t>(노+경+일)
 x 율</t>
    <phoneticPr fontId="57" type="noConversion"/>
  </si>
  <si>
    <t>(직접공사비) x 율</t>
    <phoneticPr fontId="57" type="noConversion"/>
  </si>
  <si>
    <t xml:space="preserve"> □ 도급자관급자재 미포함</t>
    <phoneticPr fontId="57" type="noConversion"/>
  </si>
  <si>
    <r>
      <rPr>
        <u/>
        <sz val="11"/>
        <color theme="1"/>
        <rFont val="나눔명조"/>
        <family val="1"/>
        <charset val="129"/>
      </rPr>
      <t>(재+직노)</t>
    </r>
    <r>
      <rPr>
        <sz val="11"/>
        <color theme="1"/>
        <rFont val="나눔명조"/>
        <family val="1"/>
        <charset val="129"/>
      </rPr>
      <t xml:space="preserve"> x 요율 + 기초액</t>
    </r>
    <phoneticPr fontId="57" type="noConversion"/>
  </si>
  <si>
    <t>(직접공사비)</t>
  </si>
  <si>
    <t>토목</t>
  </si>
  <si>
    <t>조경</t>
  </si>
  <si>
    <r>
      <t xml:space="preserve">산업
설비
</t>
    </r>
    <r>
      <rPr>
        <sz val="10"/>
        <color theme="1"/>
        <rFont val="나눔명조"/>
        <family val="1"/>
        <charset val="129"/>
      </rPr>
      <t>(토목)</t>
    </r>
    <phoneticPr fontId="57" type="noConversion"/>
  </si>
  <si>
    <t>(추정가격)</t>
  </si>
  <si>
    <r>
      <t xml:space="preserve">토목, 조경,
</t>
    </r>
    <r>
      <rPr>
        <sz val="10"/>
        <color theme="1"/>
        <rFont val="나눔명조"/>
        <family val="1"/>
        <charset val="129"/>
      </rPr>
      <t>산업∙설비(토목)</t>
    </r>
    <phoneticPr fontId="57" type="noConversion"/>
  </si>
  <si>
    <t>전문·
전기·통신·
소방·기타</t>
    <phoneticPr fontId="57" type="noConversion"/>
  </si>
  <si>
    <t>종합건설업</t>
  </si>
  <si>
    <t>전문건설업</t>
  </si>
  <si>
    <t xml:space="preserve"> □ 도급자관급자재 포함</t>
    <phoneticPr fontId="57" type="noConversion"/>
  </si>
  <si>
    <r>
      <rPr>
        <u/>
        <sz val="11"/>
        <color theme="1"/>
        <rFont val="나눔명조"/>
        <family val="1"/>
        <charset val="129"/>
      </rPr>
      <t>(재+직노+도급자관급)</t>
    </r>
    <r>
      <rPr>
        <sz val="11"/>
        <color theme="1"/>
        <rFont val="나눔명조"/>
        <family val="1"/>
        <charset val="129"/>
      </rPr>
      <t xml:space="preserve"> x 요율</t>
    </r>
    <r>
      <rPr>
        <vertAlign val="superscript"/>
        <sz val="11"/>
        <color theme="1"/>
        <rFont val="나눔명조"/>
        <family val="1"/>
        <charset val="129"/>
      </rPr>
      <t>주2)</t>
    </r>
    <r>
      <rPr>
        <sz val="11"/>
        <color theme="1"/>
        <rFont val="나눔명조"/>
        <family val="1"/>
        <charset val="129"/>
      </rPr>
      <t xml:space="preserve"> + 기초액과</t>
    </r>
    <phoneticPr fontId="57" type="noConversion"/>
  </si>
  <si>
    <r>
      <rPr>
        <u/>
        <sz val="11"/>
        <color theme="1"/>
        <rFont val="나눔명조"/>
        <family val="1"/>
        <charset val="129"/>
      </rPr>
      <t>((재+직노)</t>
    </r>
    <r>
      <rPr>
        <sz val="11"/>
        <color theme="1"/>
        <rFont val="나눔명조"/>
        <family val="1"/>
        <charset val="129"/>
      </rPr>
      <t xml:space="preserve"> x 요율</t>
    </r>
    <r>
      <rPr>
        <vertAlign val="superscript"/>
        <sz val="11"/>
        <color theme="1"/>
        <rFont val="나눔명조"/>
        <family val="1"/>
        <charset val="129"/>
      </rPr>
      <t>주3)</t>
    </r>
    <r>
      <rPr>
        <sz val="11"/>
        <color theme="1"/>
        <rFont val="나눔명조"/>
        <family val="1"/>
        <charset val="129"/>
      </rPr>
      <t xml:space="preserve"> + 기초액) x 1.2 중 작은 금액</t>
    </r>
    <phoneticPr fontId="57" type="noConversion"/>
  </si>
  <si>
    <t>10억 미만</t>
    <phoneticPr fontId="57" type="noConversion"/>
  </si>
  <si>
    <t>6개월 이하 (183일)</t>
  </si>
  <si>
    <t>5억 미만</t>
  </si>
  <si>
    <t>요율</t>
    <phoneticPr fontId="57" type="noConversion"/>
  </si>
  <si>
    <t>구분</t>
    <phoneticPr fontId="57" type="noConversion"/>
  </si>
  <si>
    <r>
      <t>산업안전보건관리비 대상액</t>
    </r>
    <r>
      <rPr>
        <vertAlign val="superscript"/>
        <sz val="11"/>
        <color theme="1"/>
        <rFont val="나눔명조"/>
        <family val="1"/>
        <charset val="129"/>
      </rPr>
      <t>주1)</t>
    </r>
    <phoneticPr fontId="57" type="noConversion"/>
  </si>
  <si>
    <t>기초액(천원)</t>
  </si>
  <si>
    <t>7~12개월 (365일)</t>
  </si>
  <si>
    <t>13~36개월 (1095일)</t>
    <phoneticPr fontId="57" type="noConversion"/>
  </si>
  <si>
    <t>토목공사(토건)</t>
  </si>
  <si>
    <t>준설공사, 포장공사</t>
    <phoneticPr fontId="57" type="noConversion"/>
  </si>
  <si>
    <t>5억 미만</t>
    <phoneticPr fontId="57" type="noConversion"/>
  </si>
  <si>
    <t>건축공사</t>
    <phoneticPr fontId="57" type="noConversion"/>
  </si>
  <si>
    <t>36개월 초과 (1096일)</t>
  </si>
  <si>
    <t>5억 - 
30억 미만</t>
  </si>
  <si>
    <t>토공사, 비계구조물해제공사</t>
    <phoneticPr fontId="57" type="noConversion"/>
  </si>
  <si>
    <t>토목공사</t>
    <phoneticPr fontId="57" type="noConversion"/>
  </si>
  <si>
    <t>10억 - 
50억 미만</t>
    <phoneticPr fontId="57" type="noConversion"/>
  </si>
  <si>
    <t>상하수도설비공사, 수중공사</t>
    <phoneticPr fontId="57" type="noConversion"/>
  </si>
  <si>
    <t>중건설공사</t>
    <phoneticPr fontId="57" type="noConversion"/>
  </si>
  <si>
    <t>보링그라우팅공사</t>
    <phoneticPr fontId="57" type="noConversion"/>
  </si>
  <si>
    <t>특수건설공사</t>
    <phoneticPr fontId="57" type="noConversion"/>
  </si>
  <si>
    <t>30억 - 
50억 미만</t>
  </si>
  <si>
    <t>조경공사</t>
  </si>
  <si>
    <r>
      <rPr>
        <u/>
        <sz val="11"/>
        <color theme="1"/>
        <rFont val="나눔명조"/>
        <family val="1"/>
        <charset val="129"/>
      </rPr>
      <t>5억</t>
    </r>
    <r>
      <rPr>
        <sz val="11"/>
        <rFont val="나눔명조"/>
        <family val="1"/>
        <charset val="129"/>
      </rPr>
      <t xml:space="preserve"> ~ 
</t>
    </r>
    <r>
      <rPr>
        <u/>
        <sz val="11"/>
        <color theme="1"/>
        <rFont val="나눔명조"/>
        <family val="1"/>
        <charset val="129"/>
      </rPr>
      <t>50억 미만</t>
    </r>
    <phoneticPr fontId="57" type="noConversion"/>
  </si>
  <si>
    <t>50억 - 
300억 미만</t>
  </si>
  <si>
    <t>50억 - 
100억 미만</t>
  </si>
  <si>
    <t>조경시설물설치, 조경식재공사</t>
    <phoneticPr fontId="57" type="noConversion"/>
  </si>
  <si>
    <t>도장공사, 철도궤도공사</t>
    <phoneticPr fontId="57" type="noConversion"/>
  </si>
  <si>
    <t>13~36개월 (1095일)</t>
  </si>
  <si>
    <t>100억 - 
300억 미만</t>
  </si>
  <si>
    <t>철강재설치공사</t>
    <phoneticPr fontId="57" type="noConversion"/>
  </si>
  <si>
    <t>50억 이상</t>
    <phoneticPr fontId="57" type="noConversion"/>
  </si>
  <si>
    <t>추정금액 800억 미만 건설공사
(주공종이 토목인 경우 1,000억)</t>
    <phoneticPr fontId="57" type="noConversion"/>
  </si>
  <si>
    <t>그 외</t>
    <phoneticPr fontId="57" type="noConversion"/>
  </si>
  <si>
    <t>300억 - 
1000억 미만</t>
  </si>
  <si>
    <t>중건설공사</t>
  </si>
  <si>
    <t xml:space="preserve"> * 적용제외: 국가유산수리공사, 전기, 정보통신, 소방시설</t>
    <phoneticPr fontId="57" type="noConversion"/>
  </si>
  <si>
    <t>1000억 이상</t>
  </si>
  <si>
    <t xml:space="preserve"> ※ 건설기계대여대금 지급보증서 발급금액 및 업종별 건설기계</t>
    <phoneticPr fontId="57" type="noConversion"/>
  </si>
  <si>
    <t>추정금액 800억 이상 건설공사
(주공종이 토목인 경우 1,000억)</t>
    <phoneticPr fontId="57" type="noConversion"/>
  </si>
  <si>
    <t xml:space="preserve">    투입비율 산정기준(국토부 고시 제2019-286호, 2019.6.19.)</t>
    <phoneticPr fontId="57" type="noConversion"/>
  </si>
  <si>
    <t>[건강보험료]</t>
    <phoneticPr fontId="57" type="noConversion"/>
  </si>
  <si>
    <t>[노인장기요양보험료]</t>
    <phoneticPr fontId="57" type="noConversion"/>
  </si>
  <si>
    <t>[연금보험료]</t>
    <phoneticPr fontId="57" type="noConversion"/>
  </si>
  <si>
    <t>[산재보험료]</t>
    <phoneticPr fontId="57" type="noConversion"/>
  </si>
  <si>
    <t>(노) x 3.56</t>
    <phoneticPr fontId="57" type="noConversion"/>
  </si>
  <si>
    <t xml:space="preserve">  *  총 공사금액(도급금액+도급자설치 관급금액) 2천만원 이상 건설공사</t>
    <phoneticPr fontId="57" type="noConversion"/>
  </si>
  <si>
    <t xml:space="preserve"> * 공사기간 1개월(30일) 이상 모든 건설공사 
   (노인장기요양보험료는 소수점 다섯째자리에서 반올림)</t>
    <phoneticPr fontId="57" type="noConversion"/>
  </si>
  <si>
    <r>
      <t xml:space="preserve">  주1) </t>
    </r>
    <r>
      <rPr>
        <u/>
        <sz val="11"/>
        <color theme="1"/>
        <rFont val="나눔명조"/>
        <family val="1"/>
        <charset val="129"/>
      </rPr>
      <t>산업안전보건관리비 대상액</t>
    </r>
    <phoneticPr fontId="57" type="noConversion"/>
  </si>
  <si>
    <t xml:space="preserve">   - 재료비+직접노무비+도급자설치 관급금액</t>
    <phoneticPr fontId="57" type="noConversion"/>
  </si>
  <si>
    <t>□ 산업∙설비(토목) 해당공종: 수처리시설(오폐수, 하수처리, 분뇨처리, 정수장) 등</t>
    <phoneticPr fontId="57" type="noConversion"/>
  </si>
  <si>
    <t xml:space="preserve"> ※ 사회보험의 보험료 적용기준 (국토부 고시 제2021-905호, 2021.7.1.)</t>
    <phoneticPr fontId="57" type="noConversion"/>
  </si>
  <si>
    <t>[고용보험료]</t>
  </si>
  <si>
    <t>[환경보전비]</t>
    <phoneticPr fontId="57" type="noConversion"/>
  </si>
  <si>
    <t>[건설하도급대금지급보증서발급수수료]</t>
    <phoneticPr fontId="57" type="noConversion"/>
  </si>
  <si>
    <t xml:space="preserve">  주2) 대상액이 재료비, 직접노무비, 도급자관급의 합계금액인 요율</t>
    <phoneticPr fontId="57" type="noConversion"/>
  </si>
  <si>
    <t xml:space="preserve">  주3) 대상액이 재료비, 직접노무비의 합계금액인 요율</t>
    <phoneticPr fontId="57" type="noConversion"/>
  </si>
  <si>
    <t>(노) x 율</t>
  </si>
  <si>
    <t>공사배정규모(추정금액)</t>
  </si>
  <si>
    <t>공사의 종류</t>
    <phoneticPr fontId="57" type="noConversion"/>
  </si>
  <si>
    <t>공사규모(추정가격)</t>
  </si>
  <si>
    <t xml:space="preserve"> * 산업안전보건관리비 산출 건설공사의 종류</t>
    <phoneticPr fontId="57" type="noConversion"/>
  </si>
  <si>
    <t xml:space="preserve">       [1등급] 1400억 이상</t>
  </si>
  <si>
    <t>토목</t>
    <phoneticPr fontId="57" type="noConversion"/>
  </si>
  <si>
    <r>
      <t>도로</t>
    </r>
    <r>
      <rPr>
        <sz val="10"/>
        <color theme="1"/>
        <rFont val="나눔명조"/>
        <family val="1"/>
        <charset val="129"/>
      </rPr>
      <t>(예시: 교량,터널,활주로 등)</t>
    </r>
    <phoneticPr fontId="57" type="noConversion"/>
  </si>
  <si>
    <t>50억 미만</t>
  </si>
  <si>
    <r>
      <t xml:space="preserve">  - </t>
    </r>
    <r>
      <rPr>
        <b/>
        <sz val="12"/>
        <color theme="1"/>
        <rFont val="나눔명조"/>
        <family val="1"/>
        <charset val="129"/>
      </rPr>
      <t>[건축공사]</t>
    </r>
    <r>
      <rPr>
        <sz val="11"/>
        <rFont val="나눔명조"/>
        <family val="1"/>
        <charset val="129"/>
      </rPr>
      <t xml:space="preserve"> 「건설산업기본법 시행령」 (별표 1) 제1호 '나'목 /  제2호의 전문공사로서 건축물과</t>
    </r>
    <phoneticPr fontId="57" type="noConversion"/>
  </si>
  <si>
    <t xml:space="preserve">       [2등급] 900억 ~ 1400억 미만</t>
  </si>
  <si>
    <t>1.30</t>
    <phoneticPr fontId="57" type="noConversion"/>
  </si>
  <si>
    <r>
      <t>플랜트</t>
    </r>
    <r>
      <rPr>
        <sz val="10"/>
        <color theme="1"/>
        <rFont val="나눔명조"/>
        <family val="1"/>
        <charset val="129"/>
      </rPr>
      <t>(예시: 발전소,쓰레기소각장 등)</t>
    </r>
    <phoneticPr fontId="57" type="noConversion"/>
  </si>
  <si>
    <t xml:space="preserve">       [3등급] 570억 ~ 900억 미만</t>
  </si>
  <si>
    <t>50억 이상 - 100억 미만</t>
  </si>
  <si>
    <t xml:space="preserve">    관련하여 분리하여 발주되었고 시간적·장소적으로도 독립하여 행하는 공사</t>
    <phoneticPr fontId="57" type="noConversion"/>
  </si>
  <si>
    <t>지하철</t>
    <phoneticPr fontId="57" type="noConversion"/>
  </si>
  <si>
    <t xml:space="preserve">       [4등급] 370억 ~ 570억 미만</t>
  </si>
  <si>
    <t>철도</t>
    <phoneticPr fontId="57" type="noConversion"/>
  </si>
  <si>
    <t>100억 이상 - 300억 미만</t>
  </si>
  <si>
    <r>
      <t xml:space="preserve">  - </t>
    </r>
    <r>
      <rPr>
        <b/>
        <sz val="12"/>
        <color theme="1"/>
        <rFont val="나눔명조"/>
        <family val="1"/>
        <charset val="129"/>
      </rPr>
      <t>[토목공사]</t>
    </r>
    <r>
      <rPr>
        <sz val="11"/>
        <rFont val="나눔명조"/>
        <family val="1"/>
        <charset val="129"/>
      </rPr>
      <t xml:space="preserve"> 「건설산업기본법 시행령」 (별표 1) 제1호 '가'목, '라'목 / 제2호의 전문공사로서</t>
    </r>
    <phoneticPr fontId="57" type="noConversion"/>
  </si>
  <si>
    <t xml:space="preserve">       [5등급] 220억 ~ 370억 미만</t>
  </si>
  <si>
    <r>
      <t>상하수도</t>
    </r>
    <r>
      <rPr>
        <sz val="10"/>
        <color theme="1"/>
        <rFont val="나눔명조"/>
        <family val="1"/>
        <charset val="129"/>
      </rPr>
      <t>(예시: 폐수, 하수처리장, 정수장 등)</t>
    </r>
    <phoneticPr fontId="57" type="noConversion"/>
  </si>
  <si>
    <t xml:space="preserve">       [6등급] 140억 ~ 220억 미만</t>
  </si>
  <si>
    <t>건축공사 외의 시설물과 관련하여 분리하여 발주되었고 시간적·장소적으로도 독립하여 행하는 공사</t>
    <phoneticPr fontId="57" type="noConversion"/>
  </si>
  <si>
    <t>항만</t>
    <phoneticPr fontId="57" type="noConversion"/>
  </si>
  <si>
    <t xml:space="preserve">       [7등급] 고시금액 ~ 140억 미만</t>
  </si>
  <si>
    <t>(오탁방지막 또는 준설토방지막을 설치하는 경우)</t>
    <phoneticPr fontId="57" type="noConversion"/>
  </si>
  <si>
    <t>(1.8)</t>
    <phoneticPr fontId="57" type="noConversion"/>
  </si>
  <si>
    <r>
      <t xml:space="preserve">  - </t>
    </r>
    <r>
      <rPr>
        <b/>
        <sz val="12"/>
        <color theme="1"/>
        <rFont val="나눔명조"/>
        <family val="1"/>
        <charset val="129"/>
      </rPr>
      <t>[중건설공사]</t>
    </r>
    <r>
      <rPr>
        <sz val="11"/>
        <rFont val="나눔명조"/>
        <family val="1"/>
        <charset val="129"/>
      </rPr>
      <t xml:space="preserve"> 「건설산업기본법 시행령」 (별표 1) 제1호 '가'목, '라'목 해당공사 중</t>
    </r>
    <phoneticPr fontId="57" type="noConversion"/>
  </si>
  <si>
    <t xml:space="preserve">       7등급 미만</t>
  </si>
  <si>
    <t>댐</t>
    <phoneticPr fontId="57" type="noConversion"/>
  </si>
  <si>
    <t xml:space="preserve"> * 모든 건설공사에 적용,  국토부 고시 제2021-905호(2021.7.1.),  고용보험법 시행령</t>
    <phoneticPr fontId="57" type="noConversion"/>
  </si>
  <si>
    <t xml:space="preserve">    다음과 같은 공사 및 이와 함께 부대하여 현장 내에서 행하는 공사</t>
    <phoneticPr fontId="57" type="noConversion"/>
  </si>
  <si>
    <t>택지개발</t>
    <phoneticPr fontId="57" type="noConversion"/>
  </si>
  <si>
    <t xml:space="preserve"> * 총공사금액[(도급금액+관급금액)에서 부가세 제외] 2천만원 미만의 건설공사를 건설업자가 아닌 자가 시공 시 미적용</t>
    <phoneticPr fontId="57" type="noConversion"/>
  </si>
  <si>
    <r>
      <t>그 밖의 토목공사</t>
    </r>
    <r>
      <rPr>
        <sz val="10"/>
        <color theme="1"/>
        <rFont val="나눔명조"/>
        <family val="1"/>
        <charset val="129"/>
      </rPr>
      <t>(하천 등)</t>
    </r>
    <phoneticPr fontId="57" type="noConversion"/>
  </si>
  <si>
    <t xml:space="preserve"> * 적용제외: 전문공사, 국가유산수리공사</t>
    <phoneticPr fontId="57" type="noConversion"/>
  </si>
  <si>
    <t xml:space="preserve">      · 고제방 댐 공사 등 - 댐 신설공사, 제방신설공사와 관련한 제반시설공사</t>
    <phoneticPr fontId="57" type="noConversion"/>
  </si>
  <si>
    <t xml:space="preserve"> ※ 등급기준: 조달청 등급별 유자격자 명부 등록 및 운용기준(조달청 공고 제2023-235호, 2023.7.6.)</t>
    <phoneticPr fontId="57" type="noConversion"/>
  </si>
  <si>
    <t>조경</t>
    <phoneticPr fontId="57" type="noConversion"/>
  </si>
  <si>
    <t xml:space="preserve"> ※ 하도급대금 지급보증서 발급금액 적용기준</t>
    <phoneticPr fontId="57" type="noConversion"/>
  </si>
  <si>
    <t xml:space="preserve">      · 화력, 수력, 원자력, 열병합 발전시설 등 설치공사 - 화력, 수력, 원자력, 열병합 발전시설과 관련된 신설공사 및 제반시설공사</t>
    <phoneticPr fontId="57" type="noConversion"/>
  </si>
  <si>
    <t>건축</t>
    <phoneticPr fontId="57" type="noConversion"/>
  </si>
  <si>
    <r>
      <t>주택</t>
    </r>
    <r>
      <rPr>
        <sz val="10"/>
        <color theme="1"/>
        <rFont val="나눔명조"/>
        <family val="1"/>
        <charset val="129"/>
      </rPr>
      <t>(재개발 및 재건축)</t>
    </r>
    <phoneticPr fontId="57" type="noConversion"/>
  </si>
  <si>
    <t xml:space="preserve">    (국토부 고시 제2016-921호, 2016.12.19.)</t>
    <phoneticPr fontId="57" type="noConversion"/>
  </si>
  <si>
    <t>[공사이행보증수수료]</t>
    <phoneticPr fontId="57" type="noConversion"/>
  </si>
  <si>
    <r>
      <t>주택</t>
    </r>
    <r>
      <rPr>
        <sz val="10"/>
        <color theme="1"/>
        <rFont val="나눔명조"/>
        <family val="1"/>
        <charset val="129"/>
      </rPr>
      <t>(신축)</t>
    </r>
    <phoneticPr fontId="57" type="noConversion"/>
  </si>
  <si>
    <t>[퇴직공제부금비]</t>
    <phoneticPr fontId="57" type="noConversion"/>
  </si>
  <si>
    <t xml:space="preserve">      · 터널신설공사 등 - 도로, 철도, 지하철 공사로서 터널, 교량, 토공사 등이 포함된 복합시설물로 구성된 공사에 있어</t>
    <phoneticPr fontId="57" type="noConversion"/>
  </si>
  <si>
    <t>그 밖의 건축공사</t>
    <phoneticPr fontId="57" type="noConversion"/>
  </si>
  <si>
    <t>공사규모(직접공사비)</t>
    <phoneticPr fontId="57" type="noConversion"/>
  </si>
  <si>
    <t>수수료</t>
    <phoneticPr fontId="57" type="noConversion"/>
  </si>
  <si>
    <t xml:space="preserve">        터널공사비 비중이 가장 큰 비중을 차지하는 건설공사 </t>
    <phoneticPr fontId="57" type="noConversion"/>
  </si>
  <si>
    <t xml:space="preserve"> * 환경관리비의 산출기준 및 관리에 관한 지침</t>
    <phoneticPr fontId="57" type="noConversion"/>
  </si>
  <si>
    <t>(직노) x 2.3</t>
    <phoneticPr fontId="57" type="noConversion"/>
  </si>
  <si>
    <t>70억 미만</t>
    <phoneticPr fontId="57" type="noConversion"/>
  </si>
  <si>
    <t>[직공비x0.0108%]x공기(년)</t>
    <phoneticPr fontId="57" type="noConversion"/>
  </si>
  <si>
    <r>
      <t xml:space="preserve"> - </t>
    </r>
    <r>
      <rPr>
        <b/>
        <sz val="12"/>
        <color theme="1"/>
        <rFont val="나눔명조"/>
        <family val="1"/>
        <charset val="129"/>
      </rPr>
      <t>[특수건설공사]</t>
    </r>
    <r>
      <rPr>
        <sz val="11"/>
        <rFont val="나눔명조"/>
        <family val="1"/>
        <charset val="129"/>
      </rPr>
      <t xml:space="preserve"> </t>
    </r>
    <r>
      <rPr>
        <sz val="10"/>
        <color theme="1"/>
        <rFont val="나눔명조"/>
        <family val="1"/>
        <charset val="129"/>
      </rPr>
      <t>「건설산업기본법 시행령」(별표1) 제1호 '마'목로서 시행규칙(별표3)에서 구분한 조경공사</t>
    </r>
    <phoneticPr fontId="57" type="noConversion"/>
  </si>
  <si>
    <t xml:space="preserve">    (국토부 고시 제2018-528호, 2018.8.30.)</t>
    <phoneticPr fontId="57" type="noConversion"/>
  </si>
  <si>
    <t>70억 이상 - 120억 미만</t>
    <phoneticPr fontId="57" type="noConversion"/>
  </si>
  <si>
    <t>[79만원+(직공비-75억원)x0.0070%]x공기(년)</t>
    <phoneticPr fontId="57" type="noConversion"/>
  </si>
  <si>
    <t xml:space="preserve"> ※ 국토부 고시 제2015-610호(2015.8.20.) 요율 적용 </t>
    <phoneticPr fontId="57" type="noConversion"/>
  </si>
  <si>
    <t>/아래 각목에 따른 건설공사 중 다른 공사와 분리하여 발주되었고 시간적·장소적으로도 독립하여 행하는 공사</t>
    <phoneticPr fontId="57" type="noConversion"/>
  </si>
  <si>
    <t>120억 이상 - 250억 미만</t>
    <phoneticPr fontId="57" type="noConversion"/>
  </si>
  <si>
    <t>[116만원+(직공비-130억원)x0.0059%]x공기(년)</t>
    <phoneticPr fontId="57" type="noConversion"/>
  </si>
  <si>
    <t xml:space="preserve">      · 「전기공사업법」, 「정보통신공사업법」, 「소방공사업법」, 「문화재수리공사업법」에 의한 공사</t>
    <phoneticPr fontId="57" type="noConversion"/>
  </si>
  <si>
    <t>250억 이상 - 500억 미만</t>
  </si>
  <si>
    <t>[186만원+(직공비-250억원)x0.0048%]x공기(년)</t>
    <phoneticPr fontId="57" type="noConversion"/>
  </si>
  <si>
    <t xml:space="preserve"> 비고 1 건축물과 관련하여 공사가 수행된다 하더라도 독립하여 행하는 공사가 토목공사, 중건설공사가 명백한 경우 해당 공사 종류로 분류</t>
    <phoneticPr fontId="57" type="noConversion"/>
  </si>
  <si>
    <t>500억 이상</t>
    <phoneticPr fontId="57" type="noConversion"/>
  </si>
  <si>
    <t>[306만원+(직공비-500억원)x0.0040%]x공기(년)</t>
    <phoneticPr fontId="57" type="noConversion"/>
  </si>
  <si>
    <t xml:space="preserve">        2 건축공사, 토목공사 및 중건설공사와 함께 부대하여 현장 내에서 이루어지는 공사는 개별 법령에 따라 수행되는 공사를 포함</t>
    <phoneticPr fontId="57" type="noConversion"/>
  </si>
  <si>
    <r>
      <t xml:space="preserve"> </t>
    </r>
    <r>
      <rPr>
        <sz val="11"/>
        <rFont val="나눔명조"/>
        <family val="1"/>
        <charset val="129"/>
      </rPr>
      <t xml:space="preserve">* </t>
    </r>
    <r>
      <rPr>
        <sz val="11"/>
        <color theme="1"/>
        <rFont val="나눔명조"/>
        <family val="1"/>
        <charset val="129"/>
      </rPr>
      <t>「지방계약법 시행령」 제51조제1항에 따른 적용 의무 대상</t>
    </r>
    <phoneticPr fontId="57" type="noConversion"/>
  </si>
  <si>
    <t xml:space="preserve">  - (시행령 제42조 제1항) 추정가격 300억 이상인 공사의 계약</t>
    <phoneticPr fontId="57" type="noConversion"/>
  </si>
  <si>
    <t xml:space="preserve"> ※ 적용제외: 전기공사, 정보통신공사, 소방시설공사,</t>
    <phoneticPr fontId="57" type="noConversion"/>
  </si>
  <si>
    <t xml:space="preserve">  - (시행령 제6장) 대형공사계약(대안입찰, 일괄입찰), 특정공사의 계약</t>
    <phoneticPr fontId="57" type="noConversion"/>
  </si>
  <si>
    <t xml:space="preserve">  □ 전기∙통신∙소방∙전문 및 기타공사의 경우 일반관리비요율을 제외한 각종 요율은 토목, 건축 등 관련 공사업종에 따라 적용</t>
    <phoneticPr fontId="57" type="noConversion"/>
  </si>
  <si>
    <t xml:space="preserve">  - (시행령 제9장) 기술제안 입찰에 의한 계약</t>
    <phoneticPr fontId="57" type="noConversion"/>
  </si>
  <si>
    <t xml:space="preserve">                  국가유산 수리공사</t>
    <phoneticPr fontId="57" type="noConversion"/>
  </si>
  <si>
    <t xml:space="preserve">     (단. 공사규모 및 기간은 해당공종&lt;전기∙통신∙소방∙전문 및 기타공사&gt;을 기준으로 함)</t>
    <phoneticPr fontId="57" type="noConversion"/>
  </si>
  <si>
    <t>위 적용기준은 조달청 발주공사에 적용하는 기준이므로 참고자료로 활용하시기 바랍니다.</t>
    <phoneticPr fontId="57" type="noConversion"/>
  </si>
  <si>
    <t>숲가꾸기 사업 원가작성 요율 적용기준</t>
    <phoneticPr fontId="29" type="noConversion"/>
  </si>
  <si>
    <t>3. 산업안전보건관리비는 총사업금액 4천만원 이상인 사업장에서 사업 규모별로 요율 차등 적용.</t>
  </si>
  <si>
    <t xml:space="preserve"> 현장사진</t>
    <phoneticPr fontId="29" type="noConversion"/>
  </si>
  <si>
    <t>경사도 분석(논산 10-0-13-0)</t>
    <phoneticPr fontId="29" type="noConversion"/>
  </si>
  <si>
    <t>경사도 분석(공주 11-0-24-0)</t>
    <phoneticPr fontId="29" type="noConversion"/>
  </si>
  <si>
    <t>경사도 분석(아산 1-0-27-0)</t>
    <phoneticPr fontId="29" type="noConversion"/>
  </si>
  <si>
    <t>경사도 분석(공주 1-0-29-0)</t>
    <phoneticPr fontId="29" type="noConversion"/>
  </si>
  <si>
    <t>경사도 분석(공주 1-0-28-0)</t>
    <phoneticPr fontId="29" type="noConversion"/>
  </si>
  <si>
    <t>경사도 분석(부여 4-0-18-1)</t>
    <phoneticPr fontId="29" type="noConversion"/>
  </si>
  <si>
    <t>경사도 분석(부여 4-0-33-3)</t>
    <phoneticPr fontId="29" type="noConversion"/>
  </si>
  <si>
    <t>경사도 분석(공주 1-0-13-0)</t>
    <phoneticPr fontId="29" type="noConversion"/>
  </si>
  <si>
    <t>경사도 분석(부여 1-0-51-1)</t>
    <phoneticPr fontId="29" type="noConversion"/>
  </si>
  <si>
    <t>경사도 분석(공주 7-0-40-1)</t>
    <phoneticPr fontId="29" type="noConversion"/>
  </si>
  <si>
    <t>경사도 분석(공주 7-0-54-0)</t>
    <phoneticPr fontId="29" type="noConversion"/>
  </si>
  <si>
    <t>건강보험료</t>
    <phoneticPr fontId="29" type="noConversion"/>
  </si>
  <si>
    <t>국민연금</t>
    <phoneticPr fontId="29" type="noConversion"/>
  </si>
  <si>
    <t>산재보험료</t>
    <phoneticPr fontId="29" type="noConversion"/>
  </si>
  <si>
    <t>고용보험료</t>
    <phoneticPr fontId="29" type="noConversion"/>
  </si>
  <si>
    <t>목재생산림(양질의 목재를 지속적 · 효율적으로 생산 · 공급하기 위한 산림)</t>
    <phoneticPr fontId="29" type="noConversion"/>
  </si>
  <si>
    <t>수원함양림(수자원함양기능과 수질정화기능이 고도로 증진되는 산림)</t>
    <phoneticPr fontId="29" type="noConversion"/>
  </si>
  <si>
    <t>산림휴양림(다양한 휴양기능이 발휘할 수 있는 특색 있는 산림)</t>
    <phoneticPr fontId="29" type="noConversion"/>
  </si>
  <si>
    <t>산지재해방지림(각종 산림재해에 강한 산림)</t>
    <phoneticPr fontId="29" type="noConversion"/>
  </si>
  <si>
    <t>자연환경보전림(보호할 가치가 있는 산림자원이 건강하게 보전될 수 있는 산림)</t>
    <phoneticPr fontId="29" type="noConversion"/>
  </si>
  <si>
    <t>생활환경보전림(도시와 생활권 주변의 경관유지 등 쾌적한 환경을 제공하는 산림)</t>
    <phoneticPr fontId="29" type="noConversion"/>
  </si>
  <si>
    <t>사업이력</t>
    <phoneticPr fontId="29" type="noConversion"/>
  </si>
  <si>
    <t>ha당</t>
    <phoneticPr fontId="29" type="noConversion"/>
  </si>
  <si>
    <t>품목별 단가는 조달청과 한국물가 정보(http://www.kpi.or.kr)를 참고하여 적용하였다.</t>
    <phoneticPr fontId="29" type="noConversion"/>
  </si>
  <si>
    <t>11.</t>
    <phoneticPr fontId="29" type="noConversion"/>
  </si>
  <si>
    <t>사업전 사업지내 안전 입간판 및 플랜카드 등을 설치하고 작업을 시작하도록 한다.</t>
    <phoneticPr fontId="29" type="noConversion"/>
  </si>
  <si>
    <t xml:space="preserve">       무주국유림관리소</t>
    <phoneticPr fontId="29" type="noConversion"/>
  </si>
  <si>
    <t>진안</t>
    <phoneticPr fontId="29" type="noConversion"/>
  </si>
  <si>
    <t>수변림</t>
    <phoneticPr fontId="29" type="noConversion"/>
  </si>
  <si>
    <t>산림휴양림</t>
    <phoneticPr fontId="29" type="noConversion"/>
  </si>
  <si>
    <t>무주국유림관리소</t>
    <phoneticPr fontId="29" type="noConversion"/>
  </si>
  <si>
    <t>무주국유림관리소장 귀하</t>
    <phoneticPr fontId="29" type="noConversion"/>
  </si>
  <si>
    <t>※ 적용시기 : 2026. 04. 13. 입찰공고분부터</t>
    <phoneticPr fontId="57" type="noConversion"/>
  </si>
  <si>
    <r>
      <rPr>
        <b/>
        <sz val="22"/>
        <color theme="1"/>
        <rFont val="나눔명조"/>
        <family val="1"/>
        <charset val="129"/>
      </rPr>
      <t>2026년 토목∙조경∙산업환경설비공사 원가계산 간접공사비(제비율) 적용기준</t>
    </r>
    <r>
      <rPr>
        <b/>
        <sz val="26"/>
        <color theme="1"/>
        <rFont val="나눔명조"/>
        <family val="1"/>
        <charset val="129"/>
      </rPr>
      <t xml:space="preserve">
</t>
    </r>
    <r>
      <rPr>
        <sz val="13"/>
        <color rgb="FFFF0000"/>
        <rFont val="나눔명조"/>
        <family val="1"/>
        <charset val="129"/>
      </rPr>
      <t>(참고: 간접노무비율, 기타경비율, 일반관리비율, 이윤율, 공사이행보증수수료율은 조달청 분석요율임)</t>
    </r>
    <phoneticPr fontId="57" type="noConversion"/>
  </si>
  <si>
    <r>
      <t>산업</t>
    </r>
    <r>
      <rPr>
        <sz val="11"/>
        <color theme="1"/>
        <rFont val="나눔명조"/>
        <family val="1"/>
        <charset val="129"/>
      </rPr>
      <t>∙설비공사</t>
    </r>
    <phoneticPr fontId="57" type="noConversion"/>
  </si>
  <si>
    <t>석공사, 철근콘크리트공사</t>
    <phoneticPr fontId="57" type="noConversion"/>
  </si>
  <si>
    <t>(직노) x 3.595</t>
    <phoneticPr fontId="57" type="noConversion"/>
  </si>
  <si>
    <t>(건강보험료) x 13.14</t>
    <phoneticPr fontId="57" type="noConversion"/>
  </si>
  <si>
    <t>(직노) x 4.75</t>
    <phoneticPr fontId="57" type="noConversion"/>
  </si>
  <si>
    <t xml:space="preserve"> * 모든 건설공사 적용. 
   노동부 고시 제2024-77호(2024. 12. 30.), 산업재해보상보험법시행령</t>
    <phoneticPr fontId="57" type="noConversion"/>
  </si>
  <si>
    <r>
      <t xml:space="preserve"> * 기타경비항목: 수도광열비, 복리후생비, 소모품비, 여비∙교통비</t>
    </r>
    <r>
      <rPr>
        <sz val="11"/>
        <color theme="1"/>
        <rFont val="나눔명조"/>
        <family val="1"/>
        <charset val="129"/>
      </rPr>
      <t>∙</t>
    </r>
    <r>
      <rPr>
        <sz val="11"/>
        <rFont val="나눔명조"/>
        <family val="1"/>
        <charset val="129"/>
      </rPr>
      <t>통신비, 세금과공과, 도서인쇄비</t>
    </r>
    <phoneticPr fontId="57" type="noConversion"/>
  </si>
  <si>
    <r>
      <t>300억 이상 종심</t>
    </r>
    <r>
      <rPr>
        <sz val="11"/>
        <color theme="1"/>
        <rFont val="나눔명조"/>
        <family val="1"/>
        <charset val="129"/>
      </rPr>
      <t>∙종평제(토목 및 산업설비)</t>
    </r>
  </si>
  <si>
    <r>
      <t>300억 이상 종심</t>
    </r>
    <r>
      <rPr>
        <sz val="11"/>
        <color theme="1"/>
        <rFont val="나눔명조"/>
        <family val="1"/>
        <charset val="129"/>
      </rPr>
      <t>∙종평제(건축)</t>
    </r>
  </si>
  <si>
    <r>
      <t>턴키</t>
    </r>
    <r>
      <rPr>
        <sz val="11"/>
        <color theme="1"/>
        <rFont val="나눔명조"/>
        <family val="1"/>
        <charset val="129"/>
      </rPr>
      <t>∙대안공사</t>
    </r>
  </si>
  <si>
    <t>[법정부담금]</t>
    <phoneticPr fontId="57" type="noConversion"/>
  </si>
  <si>
    <t>[석면분담금]</t>
    <phoneticPr fontId="57" type="noConversion"/>
  </si>
  <si>
    <t>[임금채권부담금]</t>
    <phoneticPr fontId="57" type="noConversion"/>
  </si>
  <si>
    <t>(노) x 0.006</t>
    <phoneticPr fontId="57" type="noConversion"/>
  </si>
  <si>
    <t>(노) x 0.09</t>
    <phoneticPr fontId="57" type="noConversion"/>
  </si>
  <si>
    <t xml:space="preserve"> * 모든 건설공사 적용. </t>
    <phoneticPr fontId="57" type="noConversion"/>
  </si>
  <si>
    <t xml:space="preserve">   환경부 고시 제2025-25호(2025. 12. 22.), 2026년도 석면피해구제분담금률</t>
    <phoneticPr fontId="57" type="noConversion"/>
  </si>
  <si>
    <t>노동부 고시 제2025-100호(2025.12.31.), 임금채권보장법 사업주 부담금비율 고시</t>
    <phoneticPr fontId="57" type="noConversion"/>
  </si>
  <si>
    <t xml:space="preserve"> * 추정금액이 1억 이상인 건설공사</t>
  </si>
  <si>
    <t xml:space="preserve"> ※ 건설업 산업안전보건관리비 계상 및 사용기준 (고용노동부 고시 제2025-11호, 2025.2.12.)</t>
    <phoneticPr fontId="57" type="noConversion"/>
  </si>
  <si>
    <t>임금채권부담금</t>
    <phoneticPr fontId="29" type="noConversion"/>
  </si>
  <si>
    <t>(노무비)×율</t>
    <phoneticPr fontId="29" type="noConversion"/>
  </si>
  <si>
    <t>조달청 토목공사원가계산 제비율(조경) 적용기준 적용(2026.04.13)</t>
    <phoneticPr fontId="29" type="noConversion"/>
  </si>
  <si>
    <t>고용노동부 고시 제2025-91호(2025.12.31)</t>
    <phoneticPr fontId="29" type="noConversion"/>
  </si>
  <si>
    <t>「부가가치세법」제30조</t>
    <phoneticPr fontId="29" type="noConversion"/>
  </si>
  <si>
    <t>임금채권부담금</t>
    <phoneticPr fontId="19" type="noConversion"/>
  </si>
  <si>
    <t>개소당 평균면적이 3ha 이상</t>
    <phoneticPr fontId="29" type="noConversion"/>
  </si>
  <si>
    <t>개소당 평균면적이 1ha 미만</t>
    <phoneticPr fontId="29" type="noConversion"/>
  </si>
  <si>
    <t>개소당 평균면적이 1-3ha 미만</t>
    <phoneticPr fontId="29" type="noConversion"/>
  </si>
  <si>
    <t>사업비산출기준</t>
    <phoneticPr fontId="29" type="noConversion"/>
  </si>
  <si>
    <t>12.</t>
    <phoneticPr fontId="29" type="noConversion"/>
  </si>
  <si>
    <t>표준지선정 및</t>
    <phoneticPr fontId="29" type="noConversion"/>
  </si>
  <si>
    <t>조사</t>
    <phoneticPr fontId="29" type="noConversion"/>
  </si>
  <si>
    <t>13.</t>
    <phoneticPr fontId="29" type="noConversion"/>
  </si>
  <si>
    <t>기타사항</t>
    <phoneticPr fontId="29" type="noConversion"/>
  </si>
  <si>
    <t>2026년          월          일</t>
    <phoneticPr fontId="29" type="noConversion"/>
  </si>
  <si>
    <t>노무비의</t>
    <phoneticPr fontId="29" type="noConversion"/>
  </si>
  <si>
    <t>단위작업별 품셈과 2026년 사업단비, 관계법령에서 정하는 노임단가를 적용하였다.</t>
    <phoneticPr fontId="29" type="noConversion"/>
  </si>
  <si>
    <t>진안군 상전면 월포리 919외</t>
    <phoneticPr fontId="29" type="noConversion"/>
  </si>
  <si>
    <t>진안군 정천면 모정리 1351외</t>
    <phoneticPr fontId="29" type="noConversion"/>
  </si>
  <si>
    <t>진안군 안천면 노성리 1163-4임 외 7</t>
    <phoneticPr fontId="29" type="noConversion"/>
  </si>
  <si>
    <t>진안 47-0-11-2</t>
    <phoneticPr fontId="29" type="noConversion"/>
  </si>
  <si>
    <t>진안군 부귀면 궁항리 산92임</t>
    <phoneticPr fontId="29" type="noConversion"/>
  </si>
  <si>
    <t>대/ha</t>
    <phoneticPr fontId="29" type="noConversion"/>
  </si>
  <si>
    <t>ℓ/대</t>
    <phoneticPr fontId="29" type="noConversion"/>
  </si>
  <si>
    <t xml:space="preserve">  * 보통휘발유(주연료)</t>
    <phoneticPr fontId="29" type="noConversion"/>
  </si>
  <si>
    <t xml:space="preserve">  * 보통휘발유(잡품)</t>
    <phoneticPr fontId="29" type="noConversion"/>
  </si>
  <si>
    <t>기초자료 등</t>
    <phoneticPr fontId="29" type="noConversion"/>
  </si>
  <si>
    <t>확인</t>
    <phoneticPr fontId="29" type="noConversion"/>
  </si>
  <si>
    <t>⑥</t>
    <phoneticPr fontId="29" type="noConversion"/>
  </si>
  <si>
    <t>⑦</t>
    <phoneticPr fontId="29" type="noConversion"/>
  </si>
  <si>
    <t>소반내 사업지와 사업지 간격이 50m 이내의 경우에는 동일 개소로 적용하였다.</t>
    <phoneticPr fontId="29" type="noConversion"/>
  </si>
  <si>
    <t>집단화정도 적용에서 소반내 1개소만 있는 경우는 0%를 적용하였다.</t>
    <phoneticPr fontId="29" type="noConversion"/>
  </si>
  <si>
    <t>⑧</t>
    <phoneticPr fontId="29" type="noConversion"/>
  </si>
  <si>
    <t>별책</t>
    <phoneticPr fontId="29" type="noConversion"/>
  </si>
  <si>
    <t>산업안전보건관리비는 사업의 안전한 실행을 위해 고용노동부고시 (제2025-11호)를 적용하였다.</t>
    <phoneticPr fontId="29" type="noConversion"/>
  </si>
  <si>
    <t>산재보험은 2026년도 사업종류별 산재보험료율 (고용노동부고시 제2025-91호) 적용하였다.</t>
    <phoneticPr fontId="29" type="noConversion"/>
  </si>
  <si>
    <t>고용보험은 고용산재보험료징수법 시행령 제12조를 적용하였다.</t>
    <phoneticPr fontId="29" type="noConversion"/>
  </si>
  <si>
    <t>(2026. 10  현재)</t>
    <phoneticPr fontId="29" type="noConversion"/>
  </si>
  <si>
    <t>체인톱</t>
  </si>
  <si>
    <t>체인톱</t>
    <phoneticPr fontId="29" type="noConversion"/>
  </si>
  <si>
    <t>페인트</t>
    <phoneticPr fontId="29" type="noConversion"/>
  </si>
  <si>
    <t>한국물가정보</t>
    <phoneticPr fontId="29" type="noConversion"/>
  </si>
  <si>
    <t>ℓ</t>
    <phoneticPr fontId="29" type="noConversion"/>
  </si>
  <si>
    <t>공사원가통합관리시스템(2026.09.01)</t>
    <phoneticPr fontId="29" type="noConversion"/>
  </si>
  <si>
    <t>체인톱 단가</t>
    <phoneticPr fontId="29" type="noConversion"/>
  </si>
  <si>
    <t>경사도 분석(진안 34-0-10-0)</t>
    <phoneticPr fontId="29" type="noConversion"/>
  </si>
  <si>
    <t>사업시행예정공정표</t>
    <phoneticPr fontId="29" type="noConversion"/>
  </si>
  <si>
    <t>시방서</t>
    <phoneticPr fontId="29" type="noConversion"/>
  </si>
  <si>
    <t>일반시방서</t>
    <phoneticPr fontId="29" type="noConversion"/>
  </si>
  <si>
    <t>특별시방서</t>
    <phoneticPr fontId="29" type="noConversion"/>
  </si>
  <si>
    <t>전문시방서</t>
    <phoneticPr fontId="29" type="noConversion"/>
  </si>
  <si>
    <t>임소반구분</t>
    <phoneticPr fontId="29" type="noConversion"/>
  </si>
  <si>
    <t>대상지조서</t>
    <phoneticPr fontId="29" type="noConversion"/>
  </si>
  <si>
    <t xml:space="preserve">ha당 숲가꾸기 단가산출서 </t>
    <phoneticPr fontId="29" type="noConversion"/>
  </si>
  <si>
    <t>소반별 표준지 조사현황</t>
    <phoneticPr fontId="29" type="noConversion"/>
  </si>
  <si>
    <t>표준지 매목조사 야장</t>
    <phoneticPr fontId="29" type="noConversion"/>
  </si>
  <si>
    <t>소나무재선충 미감염 확인증</t>
    <phoneticPr fontId="29" type="noConversion"/>
  </si>
  <si>
    <t>경사도분석</t>
    <phoneticPr fontId="29" type="noConversion"/>
  </si>
  <si>
    <t xml:space="preserve">등록증사본 </t>
    <phoneticPr fontId="29" type="noConversion"/>
  </si>
  <si>
    <t>표준지조사 야장사본</t>
    <phoneticPr fontId="29" type="noConversion"/>
  </si>
  <si>
    <t>- 사업시행예정공정표</t>
    <phoneticPr fontId="57" type="noConversion"/>
  </si>
  <si>
    <t>- 작업기간 산출기준</t>
    <phoneticPr fontId="57" type="noConversion"/>
  </si>
  <si>
    <t>시방서</t>
    <phoneticPr fontId="57" type="noConversion"/>
  </si>
  <si>
    <t>- 일반시방서</t>
    <phoneticPr fontId="57" type="noConversion"/>
  </si>
  <si>
    <t>- 특별시방서</t>
    <phoneticPr fontId="57" type="noConversion"/>
  </si>
  <si>
    <t>- 전문시방서</t>
    <phoneticPr fontId="57" type="noConversion"/>
  </si>
  <si>
    <t>임소반구분</t>
    <phoneticPr fontId="57" type="noConversion"/>
  </si>
  <si>
    <t>- 대상지조서</t>
    <phoneticPr fontId="57" type="noConversion"/>
  </si>
  <si>
    <t>- ha당 숲가꾸기 단가산출서</t>
    <phoneticPr fontId="57" type="noConversion"/>
  </si>
  <si>
    <t>소반별 표준지 조사현황</t>
    <phoneticPr fontId="57" type="noConversion"/>
  </si>
  <si>
    <t>- 표준지 매목조사 야장</t>
    <phoneticPr fontId="57" type="noConversion"/>
  </si>
  <si>
    <t>- 표준지 좌표</t>
    <phoneticPr fontId="57" type="noConversion"/>
  </si>
  <si>
    <t>- 표준지조사 야장사본</t>
    <phoneticPr fontId="57" type="noConversion"/>
  </si>
  <si>
    <t>소나무재선충 미감염 확인증</t>
    <phoneticPr fontId="57" type="noConversion"/>
  </si>
  <si>
    <t>경사도분석</t>
    <phoneticPr fontId="57" type="noConversion"/>
  </si>
  <si>
    <t>- 기초자료 등</t>
    <phoneticPr fontId="57" type="noConversion"/>
  </si>
  <si>
    <t xml:space="preserve">- 등록증사본 </t>
    <phoneticPr fontId="57" type="noConversion"/>
  </si>
  <si>
    <t>2024년 숲가꾸기(큰나무가꾸기) 실시설계용역(8차)(32.0ha) - (유) 새솔엔지니어링</t>
    <phoneticPr fontId="29" type="noConversion"/>
  </si>
  <si>
    <t>2026. 10.</t>
    <phoneticPr fontId="29" type="noConversion"/>
  </si>
  <si>
    <t>솎아베기(무육)</t>
    <phoneticPr fontId="29" type="noConversion"/>
  </si>
  <si>
    <t>1번표준지 현장내 전경</t>
    <phoneticPr fontId="29" type="noConversion"/>
  </si>
  <si>
    <t>진안 34-0-10-0</t>
    <phoneticPr fontId="29" type="noConversion"/>
  </si>
  <si>
    <t>1번 표준지 현장내 소밀도 천정사진</t>
    <phoneticPr fontId="29" type="noConversion"/>
  </si>
  <si>
    <t>2번표준지 현장내 전경</t>
    <phoneticPr fontId="29" type="noConversion"/>
  </si>
  <si>
    <t>2번 표준지 현장내 소밀도 천정사진</t>
    <phoneticPr fontId="29" type="noConversion"/>
  </si>
  <si>
    <t>4번 표준지 현장내 소밀도 천정사진</t>
    <phoneticPr fontId="29" type="noConversion"/>
  </si>
  <si>
    <t>3번표준지 현장내 전경</t>
    <phoneticPr fontId="29" type="noConversion"/>
  </si>
  <si>
    <t>3번 표준지 현장내 소밀도 천정사진</t>
    <phoneticPr fontId="29" type="noConversion"/>
  </si>
  <si>
    <t>5번표준지 현장내 전경</t>
    <phoneticPr fontId="29" type="noConversion"/>
  </si>
  <si>
    <t>5번 표준지 현장내 소밀도 천정사진</t>
    <phoneticPr fontId="29" type="noConversion"/>
  </si>
  <si>
    <t>4번표준지 현장내 전경</t>
    <phoneticPr fontId="29" type="noConversion"/>
  </si>
  <si>
    <t>34-0-10-0</t>
    <phoneticPr fontId="29" type="noConversion"/>
  </si>
  <si>
    <t>장수</t>
    <phoneticPr fontId="29" type="noConversion"/>
  </si>
  <si>
    <t>번암</t>
    <phoneticPr fontId="29" type="noConversion"/>
  </si>
  <si>
    <t>지지</t>
    <phoneticPr fontId="29" type="noConversion"/>
  </si>
  <si>
    <t>사업
면적
(ha)</t>
    <phoneticPr fontId="29" type="noConversion"/>
  </si>
  <si>
    <t>사업종</t>
    <phoneticPr fontId="31" type="noConversion"/>
  </si>
  <si>
    <t>시군구</t>
    <phoneticPr fontId="29" type="noConversion"/>
  </si>
  <si>
    <t>읍면동</t>
    <phoneticPr fontId="29" type="noConversion"/>
  </si>
  <si>
    <t>인/ha</t>
    <phoneticPr fontId="19" type="noConversion"/>
  </si>
  <si>
    <t>단목(벌목+가지정리+토막내기)</t>
  </si>
  <si>
    <t>흉고직경</t>
    <phoneticPr fontId="18" type="noConversion"/>
  </si>
  <si>
    <t>벌목</t>
    <phoneticPr fontId="18" type="noConversion"/>
  </si>
  <si>
    <t>가지정리</t>
    <phoneticPr fontId="18" type="noConversion"/>
  </si>
  <si>
    <t>토막내기</t>
    <phoneticPr fontId="18" type="noConversion"/>
  </si>
  <si>
    <t>잣나무</t>
    <phoneticPr fontId="18" type="noConversion"/>
  </si>
  <si>
    <t>10cm이하</t>
  </si>
  <si>
    <t>전목(벌목)</t>
    <phoneticPr fontId="18" type="noConversion"/>
  </si>
  <si>
    <t>10cm이하</t>
    <phoneticPr fontId="18" type="noConversion"/>
  </si>
  <si>
    <t>12-14cm</t>
  </si>
  <si>
    <t>전간재(벌목+가지정리)</t>
    <phoneticPr fontId="18" type="noConversion"/>
  </si>
  <si>
    <t>12~14cm</t>
  </si>
  <si>
    <t>16-18cm</t>
  </si>
  <si>
    <t>단목(벌목+가지정리+토막내기)</t>
    <phoneticPr fontId="18" type="noConversion"/>
  </si>
  <si>
    <t>16~18cm</t>
  </si>
  <si>
    <t>20-22cm</t>
  </si>
  <si>
    <t>20~22cm</t>
  </si>
  <si>
    <t>24-26cm</t>
  </si>
  <si>
    <t>24~26cm</t>
  </si>
  <si>
    <t>28-30cm</t>
  </si>
  <si>
    <t>28~30cm</t>
  </si>
  <si>
    <t>32-34cm</t>
  </si>
  <si>
    <t>32~34cm</t>
  </si>
  <si>
    <t>리기다</t>
    <phoneticPr fontId="18" type="noConversion"/>
  </si>
  <si>
    <t>36-38cm</t>
  </si>
  <si>
    <t>36~38cm</t>
  </si>
  <si>
    <t>40-42cm</t>
  </si>
  <si>
    <t>40~42cm</t>
  </si>
  <si>
    <t>44~46cm</t>
  </si>
  <si>
    <t>48cm이상</t>
    <phoneticPr fontId="18" type="noConversion"/>
  </si>
  <si>
    <t>기타침엽수</t>
    <phoneticPr fontId="18" type="noConversion"/>
  </si>
  <si>
    <t xml:space="preserve">  * 기계경비</t>
  </si>
  <si>
    <t xml:space="preserve"> - 제거목선정 :</t>
    <phoneticPr fontId="19" type="noConversion"/>
  </si>
  <si>
    <t>(경급10cm 이상)</t>
    <phoneticPr fontId="19" type="noConversion"/>
  </si>
  <si>
    <t>(조재량+지조량 = 산물임내정리량)</t>
    <phoneticPr fontId="19" type="noConversion"/>
  </si>
  <si>
    <t>적용품</t>
    <phoneticPr fontId="19" type="noConversion"/>
  </si>
  <si>
    <t>경계표시</t>
  </si>
  <si>
    <t>솎아베기</t>
  </si>
  <si>
    <t>조림후경과년수</t>
    <phoneticPr fontId="19" type="noConversion"/>
  </si>
  <si>
    <t>경계표시</t>
    <phoneticPr fontId="19" type="noConversion"/>
  </si>
  <si>
    <t>솎아베기</t>
    <phoneticPr fontId="19" type="noConversion"/>
  </si>
  <si>
    <t>집재방향</t>
  </si>
  <si>
    <t>상향집재</t>
  </si>
  <si>
    <t>하향10%</t>
    <phoneticPr fontId="18" type="noConversion"/>
  </si>
  <si>
    <t>하향20%</t>
    <phoneticPr fontId="18" type="noConversion"/>
  </si>
  <si>
    <t>하향30%</t>
    <phoneticPr fontId="18" type="noConversion"/>
  </si>
  <si>
    <t>하향40%</t>
  </si>
  <si>
    <t>하향50%</t>
  </si>
  <si>
    <t>하향60%</t>
  </si>
  <si>
    <t>하향70%</t>
  </si>
  <si>
    <t>하향80%</t>
  </si>
  <si>
    <t>하향90%</t>
  </si>
  <si>
    <t>하향100%</t>
  </si>
  <si>
    <t>주행 장애물 상태</t>
  </si>
  <si>
    <t>돌,도랑,그루터기 등으로 주행이 매우 힘들다</t>
  </si>
  <si>
    <t>돌,도랑,그루터기 등으로 주행이 다소힘들다</t>
  </si>
  <si>
    <t>주행에 어려움이 없다</t>
  </si>
  <si>
    <t>측방집재거리</t>
  </si>
  <si>
    <t xml:space="preserve"> ha당 숲가꾸기 단가 산출서 </t>
    <phoneticPr fontId="19" type="noConversion"/>
  </si>
  <si>
    <t>2026년 하반기 정부노임단가 기준</t>
    <phoneticPr fontId="19" type="noConversion"/>
  </si>
  <si>
    <t>한국물가정보 45cc체인톱</t>
    <phoneticPr fontId="29" type="noConversion"/>
  </si>
  <si>
    <t>적용</t>
    <phoneticPr fontId="29" type="noConversion"/>
  </si>
  <si>
    <t>○ 솎아베기(벌목+조재)</t>
    <phoneticPr fontId="29" type="noConversion"/>
  </si>
  <si>
    <t>임소반 :</t>
    <phoneticPr fontId="29" type="noConversion"/>
  </si>
  <si>
    <t>위치 :</t>
    <phoneticPr fontId="29" type="noConversion"/>
  </si>
  <si>
    <t>44-46cm</t>
    <phoneticPr fontId="29" type="noConversion"/>
  </si>
  <si>
    <t>48cm이상</t>
    <phoneticPr fontId="29" type="noConversion"/>
  </si>
  <si>
    <t>작업보조</t>
    <phoneticPr fontId="29" type="noConversion"/>
  </si>
  <si>
    <t>〃</t>
    <phoneticPr fontId="29" type="noConversion"/>
  </si>
  <si>
    <t>벌목부</t>
    <phoneticPr fontId="29" type="noConversion"/>
  </si>
  <si>
    <t xml:space="preserve"> - 재료비(체인톱)</t>
    <phoneticPr fontId="29" type="noConversion"/>
  </si>
  <si>
    <t xml:space="preserve">  * 체인오일(친환경)</t>
    <phoneticPr fontId="29" type="noConversion"/>
  </si>
  <si>
    <t>국내산(ℓ)</t>
    <phoneticPr fontId="29" type="noConversion"/>
  </si>
  <si>
    <t>휘발유(ℓ)</t>
    <phoneticPr fontId="29" type="noConversion"/>
  </si>
  <si>
    <t>1대1인</t>
    <phoneticPr fontId="18" type="noConversion"/>
  </si>
  <si>
    <t>벌목부</t>
    <phoneticPr fontId="19" type="noConversion"/>
  </si>
  <si>
    <t>합계</t>
    <phoneticPr fontId="19" type="noConversion"/>
  </si>
  <si>
    <t>산림기능</t>
    <phoneticPr fontId="29" type="noConversion"/>
  </si>
  <si>
    <t>조림 2003 → 어린나무가꾸기 2009</t>
    <phoneticPr fontId="29" type="noConversion"/>
  </si>
  <si>
    <t>번암면 지지리 산55임으로 진안34-0-10-0소반은 계곡부(청옥골)로 접근이 가능하며 단순 도보로 접근해야</t>
    <phoneticPr fontId="29" type="noConversion"/>
  </si>
  <si>
    <t>하므로 접근성이 다소 떨어지며 임지까지의 거리는 300m정도 떨어졌으나 임지까지의 도달시간(10~15분)으로</t>
    <phoneticPr fontId="29" type="noConversion"/>
  </si>
  <si>
    <t xml:space="preserve"> 꽤 멀다.</t>
    <phoneticPr fontId="29" type="noConversion"/>
  </si>
  <si>
    <t>&lt;해당 소반으로 접근경로 - 빨간라인&gt;</t>
    <phoneticPr fontId="29" type="noConversion"/>
  </si>
  <si>
    <t>토양은 사양토로 임지의 주방향은 남동향이며 경사는 "급"(붙임 : 경사도 분석 참고)이다.</t>
    <phoneticPr fontId="29" type="noConversion"/>
  </si>
  <si>
    <t>- 임황</t>
    <phoneticPr fontId="29" type="noConversion"/>
  </si>
  <si>
    <t>대부분의 임령이 Ⅱ영급의 임지로 층층나무, 자작나무 등의 입목이 조림되어 있으며 조림목과 경합을 이루고</t>
    <phoneticPr fontId="29" type="noConversion"/>
  </si>
  <si>
    <t>있는 참나무류가 혼효를 이루고 있는 상태이며 임지내 산죽 및 암이 많이 분포하고 있어 작업시 안전에 유의</t>
    <phoneticPr fontId="29" type="noConversion"/>
  </si>
  <si>
    <t>하여야 함.</t>
    <phoneticPr fontId="29" type="noConversion"/>
  </si>
  <si>
    <t>현장설명</t>
    <phoneticPr fontId="29" type="noConversion"/>
  </si>
  <si>
    <t>표준지</t>
    <phoneticPr fontId="29" type="noConversion"/>
  </si>
  <si>
    <t>우세목의 수고</t>
    <phoneticPr fontId="29" type="noConversion"/>
  </si>
  <si>
    <t>지위지수</t>
    <phoneticPr fontId="29" type="noConversion"/>
  </si>
  <si>
    <t>자작나무</t>
    <phoneticPr fontId="29" type="noConversion"/>
  </si>
  <si>
    <t>자작, 층층나무</t>
    <phoneticPr fontId="29" type="noConversion"/>
  </si>
  <si>
    <t>층층나무</t>
    <phoneticPr fontId="29" type="noConversion"/>
  </si>
  <si>
    <t>임목거리</t>
    <phoneticPr fontId="29" type="noConversion"/>
  </si>
  <si>
    <t>수관폭1</t>
    <phoneticPr fontId="29" type="noConversion"/>
  </si>
  <si>
    <t>수관폭2</t>
    <phoneticPr fontId="29" type="noConversion"/>
  </si>
  <si>
    <t>수관경합도</t>
    <phoneticPr fontId="29" type="noConversion"/>
  </si>
  <si>
    <t>목표</t>
    <phoneticPr fontId="29" type="noConversion"/>
  </si>
  <si>
    <t>80~90%</t>
    <phoneticPr fontId="29" type="noConversion"/>
  </si>
  <si>
    <t>조림이후 어린나무 작업을 실시하고 근 10~15년동안 하나의 사업도 하지 않은 상태여서 임지내 수관경합(121%)이</t>
    <phoneticPr fontId="29" type="noConversion"/>
  </si>
  <si>
    <t>경합도를 80~90%정도에 도달하여 임지내 채광이 들어올 수 있게 만드는게 이번 사업의 작업목표이다.</t>
    <phoneticPr fontId="29" type="noConversion"/>
  </si>
  <si>
    <t>치열한 상태이다. 따라서 이번 숲가꾸기 사업을 통해서 불량목 제거, 폭목, 수형불량목 등을 솎아베기하여 수관</t>
    <phoneticPr fontId="29" type="noConversion"/>
  </si>
  <si>
    <t xml:space="preserve">   ① 지위 지수 :</t>
    <phoneticPr fontId="29" type="noConversion"/>
  </si>
  <si>
    <t xml:space="preserve">   ② 수관경합도 :</t>
    <phoneticPr fontId="29" type="noConversion"/>
  </si>
  <si>
    <t>본수(본)</t>
    <phoneticPr fontId="29" type="noConversion"/>
  </si>
  <si>
    <t>제거율(%)</t>
    <phoneticPr fontId="29" type="noConversion"/>
  </si>
  <si>
    <t>입목본수</t>
    <phoneticPr fontId="29" type="noConversion"/>
  </si>
  <si>
    <t>제거본수</t>
    <phoneticPr fontId="29" type="noConversion"/>
  </si>
  <si>
    <t>잔존본수</t>
    <phoneticPr fontId="29" type="noConversion"/>
  </si>
  <si>
    <t>본수대비</t>
    <phoneticPr fontId="29" type="noConversion"/>
  </si>
  <si>
    <t>재적대비</t>
    <phoneticPr fontId="29" type="noConversion"/>
  </si>
  <si>
    <t>법정림 25년 1,091본 목표</t>
    <phoneticPr fontId="29" type="noConversion"/>
  </si>
  <si>
    <t>③ 입목도(본수도) :</t>
    <phoneticPr fontId="29" type="noConversion"/>
  </si>
  <si>
    <t>법정림 지위지수 분류표 및 곡선표, 법정림 임분수확표를 참고해서 각 소반들의 지위지수 및 제거율을 통해 해당</t>
    <phoneticPr fontId="29" type="noConversion"/>
  </si>
  <si>
    <t>임령에 맞는 본수를 잔존하기 위해 표준지 조사를 하였다. 해당임분의 평균에 해당하는 곳에 표준지 조사를 하여</t>
    <phoneticPr fontId="29" type="noConversion"/>
  </si>
  <si>
    <t>평균을 대변하는 소반이 대다수였으며 대부분 소반의 입목이 많아 제거목도 많이 산출되었으며 10㎝미만의 입목이</t>
    <phoneticPr fontId="29" type="noConversion"/>
  </si>
  <si>
    <t>대부분이다.</t>
    <phoneticPr fontId="29" type="noConversion"/>
  </si>
  <si>
    <t xml:space="preserve">   ④ 사업의 시급성 :</t>
    <phoneticPr fontId="29" type="noConversion"/>
  </si>
  <si>
    <t>사업전</t>
    <phoneticPr fontId="29" type="noConversion"/>
  </si>
  <si>
    <t>소밀도</t>
    <phoneticPr fontId="29" type="noConversion"/>
  </si>
  <si>
    <t>밀</t>
    <phoneticPr fontId="29" type="noConversion"/>
  </si>
  <si>
    <t>사업후</t>
    <phoneticPr fontId="29" type="noConversion"/>
  </si>
  <si>
    <t>중</t>
    <phoneticPr fontId="29" type="noConversion"/>
  </si>
  <si>
    <t>솎아베기(무육)에 준한 금번 작업은 잔존임분의 생육공간조성과 밀도조절로 양질의 목재생장량과 바이오매스를</t>
    <phoneticPr fontId="29" type="noConversion"/>
  </si>
  <si>
    <t>증대시키고 아울러 중.하층의 존치를 통해 경관 및 산림생태계에 미치는 영향 최소화 시킨다. 금번 작업을 통해</t>
    <phoneticPr fontId="29" type="noConversion"/>
  </si>
  <si>
    <t>시대에 부응하는 산림의 다목적 공익림 기능증진발휘에 최적화된 역할수행에 맞는 목적을 가지고 설계함.</t>
    <phoneticPr fontId="29" type="noConversion"/>
  </si>
  <si>
    <t>국유림경영계획을 기준으로 임소반을 구획하고 현장상황을 감안해 보조소반을 설정함.</t>
    <phoneticPr fontId="29" type="noConversion"/>
  </si>
  <si>
    <t>각종인부임은 대한건설협회에서 발행한 시중노임단가(2026년 하반기)를 적용하였다.</t>
    <phoneticPr fontId="29" type="noConversion"/>
  </si>
  <si>
    <t>작업단계별 요령과 사업단비 기준은 숲가꾸기설계·감리 및 사업시행 지침, 산림품셈을 기준으로 적용하였고,</t>
    <phoneticPr fontId="29" type="noConversion"/>
  </si>
  <si>
    <t>설계단가는 작업장난이도(경사도, 장애물의 정도, 집단화정도에 따른 활인, 할증율을 적용함)</t>
    <phoneticPr fontId="29" type="noConversion"/>
  </si>
  <si>
    <t>14.</t>
    <phoneticPr fontId="29" type="noConversion"/>
  </si>
  <si>
    <t>표준지는 사업계획 대상면적의 1%이상을 조사(4ha당 1개)하여 배치되도록 하였고, 현지여건을 달리하는</t>
    <phoneticPr fontId="29" type="noConversion"/>
  </si>
  <si>
    <t>경우가 있어서 표준이 되는 임상을 선정 이동조사하였으며 1개의 표준지면적은 0.04ha(20m×20m)로</t>
    <phoneticPr fontId="29" type="noConversion"/>
  </si>
  <si>
    <t>하였다.</t>
    <phoneticPr fontId="29" type="noConversion"/>
  </si>
  <si>
    <t>표준지 거리는 등고선 방향은 동일 거리로 나갔으나 위아래는 경사도를 이용하여 거리를 재배치 하였음.</t>
    <phoneticPr fontId="29" type="noConversion"/>
  </si>
  <si>
    <t>수고는 m단위로 경급별 평균이 되는 입목의 수고를 측정, 삼점평균수고를 산출하였다.</t>
    <phoneticPr fontId="29" type="noConversion"/>
  </si>
  <si>
    <t>표준지 위치는 GPS(WGS84-세계측지계 중부원점)좌표를 사용하여 기록하였다.</t>
    <phoneticPr fontId="29" type="noConversion"/>
  </si>
  <si>
    <t>표준지 표식은 표준지의 사각 곡점에 친환경 수성페인트를 이용하여 두줄로 표식하였다.</t>
    <phoneticPr fontId="29" type="noConversion"/>
  </si>
  <si>
    <t>작업전 모든 대상지를 숙지하고 안전장구 및 휴식장소를 확보한뒤 작업에 착수한다.</t>
    <phoneticPr fontId="29" type="noConversion"/>
  </si>
  <si>
    <t>사업대상지 곳곳에 암이 많고 경사가 급하며 산죽이 많이 분포하고 있어 작업 시 안전에 유의하여 작업을</t>
    <phoneticPr fontId="29" type="noConversion"/>
  </si>
  <si>
    <t>할 수 있도록 한다.</t>
    <phoneticPr fontId="29" type="noConversion"/>
  </si>
  <si>
    <t>임지 곳곳에 나무운반길이 일부 살아있으나 활용도는 매우 떨어짐.</t>
    <phoneticPr fontId="29" type="noConversion"/>
  </si>
  <si>
    <t>착공일로부터 29일까지</t>
    <phoneticPr fontId="29" type="noConversion"/>
  </si>
  <si>
    <t>소나무 재선충병 미감염 확인증</t>
    <phoneticPr fontId="29" type="noConversion"/>
  </si>
  <si>
    <t>사    업    명</t>
    <phoneticPr fontId="29" type="noConversion"/>
  </si>
  <si>
    <t>사  업  량</t>
    <phoneticPr fontId="29" type="noConversion"/>
  </si>
  <si>
    <t>위           치</t>
    <phoneticPr fontId="29" type="noConversion"/>
  </si>
  <si>
    <t xml:space="preserve">  감  염  여  부 </t>
    <phoneticPr fontId="29" type="noConversion"/>
  </si>
  <si>
    <t>감  염</t>
    <phoneticPr fontId="29" type="noConversion"/>
  </si>
  <si>
    <t>미 감 염</t>
    <phoneticPr fontId="29" type="noConversion"/>
  </si>
  <si>
    <t>○</t>
  </si>
  <si>
    <t xml:space="preserve"> 설 계 자 의 견</t>
    <phoneticPr fontId="29" type="noConversion"/>
  </si>
  <si>
    <t>                              소나무 재선충병 미감염 여부를 위와 같이 확인합니다.</t>
    <phoneticPr fontId="29" type="noConversion"/>
  </si>
  <si>
    <t>※ 감염 의심목이 발견될 경우는 소나무재선충병 방제특별법 제10조 규정에 따라 시·도  산림환경 관련 연구기관장의 확인증을 첨부함</t>
    <phoneticPr fontId="29" type="noConversion"/>
  </si>
  <si>
    <t>이 경 현     (인)</t>
    <phoneticPr fontId="29" type="noConversion"/>
  </si>
  <si>
    <t>설계자  :  산림경영기술자 기술고급</t>
    <phoneticPr fontId="29" type="noConversion"/>
  </si>
  <si>
    <t>무주국유림관리소장   귀하</t>
    <phoneticPr fontId="29" type="noConversion"/>
  </si>
  <si>
    <t>표준지 GPS좌표</t>
  </si>
  <si>
    <t>측지계</t>
  </si>
  <si>
    <t>GRS80(WGS84)</t>
    <phoneticPr fontId="29" type="noConversion"/>
  </si>
  <si>
    <t>임소반</t>
    <phoneticPr fontId="31" type="noConversion"/>
  </si>
  <si>
    <t>NO</t>
  </si>
  <si>
    <t>경도TM(X)</t>
  </si>
  <si>
    <t>위도TM(Y)</t>
  </si>
  <si>
    <t xml:space="preserve"> 소 반 별  시 방 서 </t>
    <phoneticPr fontId="29" type="noConversion"/>
  </si>
  <si>
    <t xml:space="preserve">  1. 현 황</t>
    <phoneticPr fontId="29" type="noConversion"/>
  </si>
  <si>
    <t xml:space="preserve">  2. 지 황</t>
    <phoneticPr fontId="29" type="noConversion"/>
  </si>
  <si>
    <t xml:space="preserve">가. 지  형 : </t>
    <phoneticPr fontId="29" type="noConversion"/>
  </si>
  <si>
    <t xml:space="preserve">나. 면  적 : </t>
    <phoneticPr fontId="29" type="noConversion"/>
  </si>
  <si>
    <t>숲가꾸기 대상면적은 20.00ha이다.</t>
    <phoneticPr fontId="29" type="noConversion"/>
  </si>
  <si>
    <t xml:space="preserve">다. 지  위 : </t>
    <phoneticPr fontId="29" type="noConversion"/>
  </si>
  <si>
    <t>임령대비 우세목의 수고를 판단할 경우 지위지수는 18로 "상"에 해당된다.</t>
    <phoneticPr fontId="29" type="noConversion"/>
  </si>
  <si>
    <t xml:space="preserve">라. 접근성 : </t>
    <phoneticPr fontId="29" type="noConversion"/>
  </si>
  <si>
    <t xml:space="preserve">마. 기타사항 : </t>
    <phoneticPr fontId="29" type="noConversion"/>
  </si>
  <si>
    <t xml:space="preserve">  3. 임 황</t>
    <phoneticPr fontId="29" type="noConversion"/>
  </si>
  <si>
    <t>가. 임황개요</t>
    <phoneticPr fontId="29" type="noConversion"/>
  </si>
  <si>
    <t>면 적(ha)</t>
    <phoneticPr fontId="29" type="noConversion"/>
  </si>
  <si>
    <t>임 상</t>
    <phoneticPr fontId="29" type="noConversion"/>
  </si>
  <si>
    <t>수 종</t>
    <phoneticPr fontId="29" type="noConversion"/>
  </si>
  <si>
    <t>혼효율(%)</t>
    <phoneticPr fontId="29" type="noConversion"/>
  </si>
  <si>
    <t>임 령
(년)</t>
    <phoneticPr fontId="29" type="noConversion"/>
  </si>
  <si>
    <t>경  급
(㎝)</t>
    <phoneticPr fontId="29" type="noConversion"/>
  </si>
  <si>
    <t>수 고
(m)</t>
    <phoneticPr fontId="29" type="noConversion"/>
  </si>
  <si>
    <t>재적(㎥)</t>
    <phoneticPr fontId="29" type="noConversion"/>
  </si>
  <si>
    <t>소계(침엽수)</t>
    <phoneticPr fontId="29" type="noConversion"/>
  </si>
  <si>
    <t>6~24</t>
    <phoneticPr fontId="29" type="noConversion"/>
  </si>
  <si>
    <t>9~18</t>
    <phoneticPr fontId="29" type="noConversion"/>
  </si>
  <si>
    <t>신갈나무</t>
    <phoneticPr fontId="29" type="noConversion"/>
  </si>
  <si>
    <t>기타활엽수</t>
    <phoneticPr fontId="29" type="noConversion"/>
  </si>
  <si>
    <t>소계(활엽수)</t>
    <phoneticPr fontId="29" type="noConversion"/>
  </si>
  <si>
    <t>나. 수종분포</t>
    <phoneticPr fontId="29" type="noConversion"/>
  </si>
  <si>
    <t>다. 임분활력 및 수형</t>
    <phoneticPr fontId="29" type="noConversion"/>
  </si>
  <si>
    <t>○ 지위지수 18로 '상'에 해당하는 임분으로 활력과 수종의 형질이 대체적으로 보통인 편이다.</t>
    <phoneticPr fontId="29" type="noConversion"/>
  </si>
  <si>
    <t xml:space="preserve">  4. 산림의 기능 및 경영목표의 설정</t>
    <phoneticPr fontId="29" type="noConversion"/>
  </si>
  <si>
    <t>가. 산림의 기능 및 경영목표</t>
    <phoneticPr fontId="29" type="noConversion"/>
  </si>
  <si>
    <t>(양질의 목재를 지속적 · 효율적으로 생산 · 공급하기 위한 산림)</t>
    <phoneticPr fontId="29" type="noConversion"/>
  </si>
  <si>
    <t xml:space="preserve">  5. 작업방법</t>
    <phoneticPr fontId="29" type="noConversion"/>
  </si>
  <si>
    <t>가. 작업방법요약(본수 및 제거량 작업 난이도)</t>
    <phoneticPr fontId="29" type="noConversion"/>
  </si>
  <si>
    <t>사  업  종</t>
    <phoneticPr fontId="29" type="noConversion"/>
  </si>
  <si>
    <t>단       위       작       업</t>
    <phoneticPr fontId="29" type="noConversion"/>
  </si>
  <si>
    <t>제거율(%)/ha당</t>
    <phoneticPr fontId="29" type="noConversion"/>
  </si>
  <si>
    <t>본수(본)/ha당</t>
    <phoneticPr fontId="29" type="noConversion"/>
  </si>
  <si>
    <t>작업난이도(단위작업별 할인, 증율)</t>
    <phoneticPr fontId="29" type="noConversion"/>
  </si>
  <si>
    <t>본수</t>
    <phoneticPr fontId="29" type="noConversion"/>
  </si>
  <si>
    <t>재적</t>
    <phoneticPr fontId="29" type="noConversion"/>
  </si>
  <si>
    <t>간벌후
잔존본수</t>
    <phoneticPr fontId="29" type="noConversion"/>
  </si>
  <si>
    <t>구 분</t>
    <phoneticPr fontId="29" type="noConversion"/>
  </si>
  <si>
    <t>경계표시</t>
    <phoneticPr fontId="29" type="noConversion"/>
  </si>
  <si>
    <t>솎아베기</t>
    <phoneticPr fontId="29" type="noConversion"/>
  </si>
  <si>
    <t>가지치기</t>
    <phoneticPr fontId="29" type="noConversion"/>
  </si>
  <si>
    <t>경사도</t>
    <phoneticPr fontId="29" type="noConversion"/>
  </si>
  <si>
    <t>장애물정도</t>
    <phoneticPr fontId="29" type="noConversion"/>
  </si>
  <si>
    <t>집단화정도</t>
    <phoneticPr fontId="29" type="noConversion"/>
  </si>
  <si>
    <t>나. 사업종 및 단위작업</t>
    <phoneticPr fontId="29" type="noConversion"/>
  </si>
  <si>
    <t>○ 솎아베기(무육)으로 하며 목재생산림으로 양질의 목재생산을 위해 작업본수를 조정한다.</t>
    <phoneticPr fontId="29" type="noConversion"/>
  </si>
  <si>
    <t>○ 수관경합도를 80~90% 수준으로 유지하여 작업한다.</t>
    <phoneticPr fontId="29" type="noConversion"/>
  </si>
  <si>
    <t>○ 단위작업은 솎아베기 등으로 한다.</t>
    <phoneticPr fontId="29" type="noConversion"/>
  </si>
  <si>
    <t>라. 작업방법</t>
    <phoneticPr fontId="29" type="noConversion"/>
  </si>
  <si>
    <t>○ 병해충 피해목, 상층 경합목, 형질 불량목 순으로 선정하여 적정 간벌 후 잔존본수를 유지한다.</t>
    <phoneticPr fontId="29" type="noConversion"/>
  </si>
  <si>
    <t>○ 움싹으로 성장한 때죽나무, 산벚나무, 서어나무 등은 그 중 곧고 굵은것으로 1~2개만 남기고 제거한다.</t>
    <phoneticPr fontId="29" type="noConversion"/>
  </si>
  <si>
    <t>○ 솎아베기로 공한지가 최대한 발생하지 않도록 하고 만약 발생한 경우 자생수종 천연치수 발생을 유도한다.</t>
    <phoneticPr fontId="29" type="noConversion"/>
  </si>
  <si>
    <t>○ 수변부에서의 기계톱 작업시 토양으로 유출되는 오일에 의한 수질오염을 고려하여 바이오오일 사용</t>
    <phoneticPr fontId="29" type="noConversion"/>
  </si>
  <si>
    <t>○ 숲가꾸기 지역에서 발생하는 간벌재는 단목처리하여 지면에 최대한 닿도록하여 조기에 부식이 이루어 질 수 있도록한다.</t>
    <phoneticPr fontId="29" type="noConversion"/>
  </si>
  <si>
    <t xml:space="preserve">  6. 기타사항</t>
    <phoneticPr fontId="29" type="noConversion"/>
  </si>
  <si>
    <t>○ 임지내의 묘지 통행로, 소로 등 주변의 제거 산물은 통행에 불편이 없도록 정리하여야 한다.</t>
    <phoneticPr fontId="29" type="noConversion"/>
  </si>
  <si>
    <t>○ 도로변 및 계곡부등의 덩굴류를 제거하여 입목을 보호한다.</t>
    <phoneticPr fontId="29" type="noConversion"/>
  </si>
  <si>
    <t>○ 작업후에는 사용 재료를 잘 수거하여 환경오염을 예방하도록 한다.</t>
    <phoneticPr fontId="29" type="noConversion"/>
  </si>
  <si>
    <t>○ 매일 안전교육 등을 실시하여 장비 취급 부주의로 인한 안전사고를 미연 방지하도록 한다.</t>
    <phoneticPr fontId="29" type="noConversion"/>
  </si>
  <si>
    <t>○ 현장대리인은 작업장을 확인하고 작업장 경계를 따라 10m 마다 경계를 표식하여야 한다.</t>
    <phoneticPr fontId="29" type="noConversion"/>
  </si>
  <si>
    <t>○ 절동작업을 철저히 하여 지면에 가라앉혀서 빨리 고사할 수 있도록 한다.</t>
    <phoneticPr fontId="29" type="noConversion"/>
  </si>
  <si>
    <t>○ 현장대리인은 사업장 안전관리 현화, 위험성 평가 실시, 사업장 안전보건조치를 점검하여야 한다.</t>
    <phoneticPr fontId="29" type="noConversion"/>
  </si>
  <si>
    <t>○ 현장대리인은 매일 TBM일지, 상시 위험성평가표를 기록하여야 한다.</t>
    <phoneticPr fontId="29" type="noConversion"/>
  </si>
  <si>
    <t>○ 현장대리인은 현장내 특이사항 발생시 감독관, 감리에게 즉시 보고하도록 한다.</t>
    <phoneticPr fontId="29" type="noConversion"/>
  </si>
  <si>
    <t>산지재해방지림</t>
    <phoneticPr fontId="29" type="noConversion"/>
  </si>
  <si>
    <t>다. 관리목표</t>
    <phoneticPr fontId="29" type="noConversion"/>
  </si>
  <si>
    <t xml:space="preserve">  ○ 산사태, 산불, 병해충 등 각종 산림재해에 강한 산림</t>
    <phoneticPr fontId="29" type="noConversion"/>
  </si>
  <si>
    <t>라. 목표로 하는 산림</t>
    <phoneticPr fontId="29" type="noConversion"/>
  </si>
  <si>
    <t xml:space="preserve">  ○ 다층혼효림, 내화수림대가 포함된 혼효림</t>
    <phoneticPr fontId="29" type="noConversion"/>
  </si>
  <si>
    <t>마. 관리대상</t>
    <phoneticPr fontId="29" type="noConversion"/>
  </si>
  <si>
    <t xml:space="preserve">  ○ 재해방지보호구역, 산사태 취약지역 등 산림재해 발생 및 임지 보전을 위하여 지정·결정 또는 관리하는 산림</t>
    <phoneticPr fontId="29" type="noConversion"/>
  </si>
  <si>
    <t>라. 작업방법(산사태)</t>
    <phoneticPr fontId="29" type="noConversion"/>
  </si>
  <si>
    <t xml:space="preserve">  ○ 사방지 등 토사유출이 우려되는 산림은 사방기능 제고를 위하여 숲가꾸기를 실시하지 않으나, 뿌리 발달과 하층식생의 생육촉진을 위해 Ⅲ영급 이상의 산림에 대해서는 솎아베기 실시</t>
    <phoneticPr fontId="29" type="noConversion"/>
  </si>
  <si>
    <t xml:space="preserve">  ○ 낙엽송 편백 등의 침엽수 단순림이 과밀할 경우 산사태 발생 우려가 높으므로, 숲의 활력이 회복될 때까지 약도의 솎아베기를 5년 이상의 간격으로 여러 차례 실시하여 산사태와 수해. 풍해, 설해 등을 예방하고 장기적으로 뿌리 발달이 좋은 혼효림으로 전환</t>
    <phoneticPr fontId="29" type="noConversion"/>
  </si>
  <si>
    <t>라. 작업방법(대형산불)</t>
    <phoneticPr fontId="29" type="noConversion"/>
  </si>
  <si>
    <t xml:space="preserve">  ○ 대형 산불에 취약한 소나무 등 침엽수 단순림은 내화수림대의 임무를 수행할 수 있도록 강도의 솎아베기를 실시하거나, 약도의 솎아베기를 여러 차례 반복 실시하여 혼효림으로 유도하는 한편, 솎아베기 후 자연발생 활엽수가 부족할 경우에는 하층에 활엽수를 식재</t>
    <phoneticPr fontId="29" type="noConversion"/>
  </si>
  <si>
    <t xml:space="preserve">  ○ 특히, 가지치기는 산불예방 차원에서 사다리형(지표층→관목층→중간층)연로배열을 끊어주는 효과가 있으므로 매우 중요함.</t>
    <phoneticPr fontId="29" type="noConversion"/>
  </si>
  <si>
    <t>라. 작업방법(산림병해충)</t>
    <phoneticPr fontId="29" type="noConversion"/>
  </si>
  <si>
    <t xml:space="preserve">  ○ 소나무 단순림 등 산림병해충 피해 우려가 높은 산림은 숲의 활력이 회복될 때까지 약도의 솎아베기를 5년 이상의 간격으로 여러 차례에 걸쳐 실시하여 종 다양성을 높이고 생태적 활력이 좋은 혼효림으로 유도</t>
    <phoneticPr fontId="29" type="noConversion"/>
  </si>
  <si>
    <t>수원함양림</t>
    <phoneticPr fontId="29" type="noConversion"/>
  </si>
  <si>
    <t xml:space="preserve">  ○ 수자원 함양과 수질정화 기능이 고도로 증진되는 산림</t>
    <phoneticPr fontId="29" type="noConversion"/>
  </si>
  <si>
    <t xml:space="preserve">  ○ 다층혼효림</t>
    <phoneticPr fontId="29" type="noConversion"/>
  </si>
  <si>
    <t xml:space="preserve">  ○ 수원함양보호구역, 상수원 보호구역, 댐 유역 산림 등</t>
    <phoneticPr fontId="29" type="noConversion"/>
  </si>
  <si>
    <t>바. 작업방법</t>
    <phoneticPr fontId="29" type="noConversion"/>
  </si>
  <si>
    <t xml:space="preserve">  ○ 너무 과밀한 임분은 강우를 차단하고, 입목이 토양 내 저류되는 수분을 소비하게 되어 수원함양기능이 저하되며, 1회 솎아베기 작업 시 임분이 과도하게 소개되면 자생수종보다 덩굴류와 대형 초본류가 일시적으로 무성하여 수원함약기능 저하</t>
    <phoneticPr fontId="29" type="noConversion"/>
  </si>
  <si>
    <t xml:space="preserve">  ○ 홍수위, 만수위, 도로, 농경지, 택지로부터 30m 이내 지역은 약도의 솎아베기를 5년 이상의 주기로 여러 차례 실시하여 적정한 밀도(수관울폐도 50~80% 수준)를 유지</t>
    <phoneticPr fontId="29" type="noConversion"/>
  </si>
  <si>
    <t xml:space="preserve">  ○ 작업의 효과를 극대화하기 위해 유역 완결원칙에 따라 집약적으로 작업을 추진하되, 유역의 범위와 특성에 부합하고, 차별화된 관리방법을 적용하여 작업 추진 필요</t>
    <phoneticPr fontId="29" type="noConversion"/>
  </si>
  <si>
    <t xml:space="preserve">  ○ 구체적으로 산림유역을 ①상부구역, ②계안구역, ③계류구역으로 구분하고 각구역에 필요한 방법에 따라 작업 함</t>
    <phoneticPr fontId="29" type="noConversion"/>
  </si>
  <si>
    <t xml:space="preserve">    ①상부구역 - 능선부는 폭 20m 또는 평균수고 폭 만큼 존치</t>
    <phoneticPr fontId="29" type="noConversion"/>
  </si>
  <si>
    <t xml:space="preserve">               - 침엽수림은 상층 울폐도가 50~80% 이내에 유지되도록 솎아베기 실시하며 하층식생의 유입 및 발생 촉지</t>
    <phoneticPr fontId="29" type="noConversion"/>
  </si>
  <si>
    <t xml:space="preserve">               - 경사가 급한 산복지역은 벌채목 그루터기 높이를 30~51cm 로 하고, 소경목과 지조물을 등고선 방향으로 걸쳐 표토 유실에 의한 침식 방지</t>
  </si>
  <si>
    <t xml:space="preserve">    ②계안구역 - 토양 침식 방지를 위해 중장비 활용 제한, 인력, 중력, 가선집재 이용</t>
    <phoneticPr fontId="29" type="noConversion"/>
  </si>
  <si>
    <t xml:space="preserve">               - 솎아베기 산물은 최대한 수집, 반출하되 임지에 지조물과 낙엽더미를 잔존시켜 벌채적지의 침식 최소화</t>
    <phoneticPr fontId="29" type="noConversion"/>
  </si>
  <si>
    <t xml:space="preserve">    ③계류구역 - 유속이 0.6m/초 이상인 계류는 계류안정을 위한 계류보전 사업 등 사방사업 실시</t>
    <phoneticPr fontId="29" type="noConversion"/>
  </si>
  <si>
    <t>사. 산물수집(집재·정리)</t>
    <phoneticPr fontId="29" type="noConversion"/>
  </si>
  <si>
    <t xml:space="preserve">  ○ 홍수위, 만수위, 도록, 농경지, 택지 지역으 ㅣ솎아베기 산물은 최대한 수집하여 수해, 산불 등 산림재해로부터 안전한 구역으로 이동</t>
    <phoneticPr fontId="29" type="noConversion"/>
  </si>
  <si>
    <t xml:space="preserve">  ○ 기타지역에서 발생하는 간벌재는 단목처리하여 지면에 최대한 닿도록하여 조기에 부식이 이루어 질 수 있도록한다.</t>
    <phoneticPr fontId="29" type="noConversion"/>
  </si>
  <si>
    <t xml:space="preserve">  ○ 경관유지 목적으로 임내정리 시에는 등고선 방향으로 집재</t>
    <phoneticPr fontId="29" type="noConversion"/>
  </si>
  <si>
    <t xml:space="preserve">  ○ 수집, 운반은 가급적 인력, 중력, 가선을 이용하며 홍수위, 만수위로부터 150m 이내 지역은 운재로 개설이나 중장비를 이용한 임내작업 금지</t>
    <phoneticPr fontId="29" type="noConversion"/>
  </si>
  <si>
    <t xml:space="preserve">  ○ 수변부에서의 기계톱 작업시 토양으로 유출되는 오일에 의한 수질오염을 고려하여 바이오오일 사용</t>
    <phoneticPr fontId="29" type="noConversion"/>
  </si>
  <si>
    <t>생활환경보전림</t>
    <phoneticPr fontId="29" type="noConversion"/>
  </si>
  <si>
    <t xml:space="preserve">  ○ 생활권 주변의 경관유지 등 쾌적한 환경을 제공하는 산림</t>
    <phoneticPr fontId="29" type="noConversion"/>
  </si>
  <si>
    <t xml:space="preserve">  ○ 다층혼효림, 다층림, 계단식 다층림</t>
    <phoneticPr fontId="29" type="noConversion"/>
  </si>
  <si>
    <t xml:space="preserve">  ○ 도시림, 경관보호구역, 생활환경보호구역, 개발제한구역 등</t>
    <phoneticPr fontId="29" type="noConversion"/>
  </si>
  <si>
    <t xml:space="preserve">  ○ 작업을 위해 미래목 표시가 필요한 경우에는 가시 되는 방향의 뒷편에 표시</t>
    <phoneticPr fontId="29" type="noConversion"/>
  </si>
  <si>
    <t xml:space="preserve">  ○ 수간이 너무 휘거나 주변 입목과의 부조화로 경관을 저해하는 불량목, 고사지 등은 제거하고, 덩굴성 식물은 무성하지 않도록 반복 제거</t>
    <phoneticPr fontId="29" type="noConversion"/>
  </si>
  <si>
    <t xml:space="preserve">  ○ 형질이 불량한 상층목이라도 잔존하는 상층목에 피해를 주지 않고, 경관유지와 야생조류의 서식지·먹이 등의 목적으로 필요한 경우에는 존치</t>
    <phoneticPr fontId="29" type="noConversion"/>
  </si>
  <si>
    <t xml:space="preserve">  ○ 풍치효과가 높은 수종(벚나무 등 화목류)은 존치하고, 주변의 상층목을 조절해 주되, 상층목 조절 시 1회에 벌채량이 많으면 하층식생이 일시에 무성하게 되므로 여러 차례로 나누어 약도로 제거</t>
    <phoneticPr fontId="29" type="noConversion"/>
  </si>
  <si>
    <t xml:space="preserve">  ○ 임내 경관 투시에 방해가 되거나, 경관을 위한 수형 조절이 필요한 경우 가지치기를 반복적으로 실시할 수 있으며, 특별하게 줄기 형태미의 감상이 필요한 지역이 있을 경우는 가지치기를 6m 높이까지 실시 가능</t>
    <phoneticPr fontId="29" type="noConversion"/>
  </si>
  <si>
    <t xml:space="preserve">  ○ 임연부는 가급적 산림이 아닌 지역으로부터 초본, 관목, 아교목, 교목순의 계단형이 되도록 조성 관리</t>
    <phoneticPr fontId="29" type="noConversion"/>
  </si>
  <si>
    <t xml:space="preserve">  ○ 산림경관 유형별 작업 방안</t>
    <phoneticPr fontId="29" type="noConversion"/>
  </si>
  <si>
    <t xml:space="preserve">    ①경관형 - 경관을 재해하는 수형불량목, 고사목, 기운나무 등은 우선 제거</t>
    <phoneticPr fontId="29" type="noConversion"/>
  </si>
  <si>
    <t xml:space="preserve">             - 임연부에 기울어진 나무 또는 폭목은 제거</t>
    <phoneticPr fontId="29" type="noConversion"/>
  </si>
  <si>
    <t xml:space="preserve">             - 형질불량목, 피압목, 열세목 등은 입목 배치를 고려하면서 점진적 제거</t>
    <phoneticPr fontId="29" type="noConversion"/>
  </si>
  <si>
    <t xml:space="preserve">    ②공원형 - 경관을 재해하는 수형불량목, 고사목, 기운나무 등은 우선 제거</t>
    <phoneticPr fontId="29" type="noConversion"/>
  </si>
  <si>
    <t xml:space="preserve">             - 열세목, 세장목 등은 입목 배치를 고려하면서 점진적 제거</t>
    <phoneticPr fontId="29" type="noConversion"/>
  </si>
  <si>
    <t xml:space="preserve">             - 상록 활엽수 유지관리</t>
    <phoneticPr fontId="29" type="noConversion"/>
  </si>
  <si>
    <t xml:space="preserve">    ③생산형 - 생산목표에 따라 적정 간벌본수표 적용</t>
    <phoneticPr fontId="29" type="noConversion"/>
  </si>
  <si>
    <t xml:space="preserve">             - 수형불량목, 고사목, 기운나무, 폭목 등은 우선 제거</t>
    <phoneticPr fontId="29" type="noConversion"/>
  </si>
  <si>
    <t xml:space="preserve">             - 우세목에 지장을 주지 않는 하층 열세목, 피압목 등은 존치시키는 도태식 간벌 적용이 가능</t>
    <phoneticPr fontId="29" type="noConversion"/>
  </si>
  <si>
    <t xml:space="preserve">             - 참나무류 맹아림 관리는 지속가능한 산림자원 관리지침 적정본수 적용</t>
    <phoneticPr fontId="29" type="noConversion"/>
  </si>
  <si>
    <t xml:space="preserve">    ④방재형 - 고사목, 기운나무, 폭목 등은 우선 제거</t>
    <phoneticPr fontId="29" type="noConversion"/>
  </si>
  <si>
    <t xml:space="preserve">  ○ 다양한 휴양기능을 발휘할 수 있는 특색 있는 산림</t>
    <phoneticPr fontId="29" type="noConversion"/>
  </si>
  <si>
    <t xml:space="preserve">  ○ 지역적 특성에 적합한 다층림 또는 다층혼효림</t>
    <phoneticPr fontId="29" type="noConversion"/>
  </si>
  <si>
    <t xml:space="preserve">  ○ 자연휴양림</t>
    <phoneticPr fontId="29" type="noConversion"/>
  </si>
  <si>
    <t xml:space="preserve">  ○ 숲의 생태적 활력도를 높이기 위해 수관울폐도가 71% 이상되는 산림에 대해서는 솎아베기를 시시 하여 산림내 광량을 증가시켜 하층식생 도입을 유도하는 등 산림환경 개선</t>
    <phoneticPr fontId="29" type="noConversion"/>
  </si>
  <si>
    <t xml:space="preserve">  ○ 열식간벌 등 기계적 솎아베기는 금지하고, 형질불량목, 병해충목, 경관저해목 등을 우선적으로 제거하는 선택적 간벌 방식을 적용</t>
    <phoneticPr fontId="29" type="noConversion"/>
  </si>
  <si>
    <t xml:space="preserve">  ○ 벚나무 등 화목류, 희귀식물, 노령목, 괴목, 노령고사목 등은 보존하되, 산림병해충의 전염·확산의 우려가 있을 경우에는 제거</t>
    <phoneticPr fontId="29" type="noConversion"/>
  </si>
  <si>
    <t xml:space="preserve">  ○ 폭포, 바위, 연못 등 휴양자원이 있을 경우, 주변 경관에 조화되는 특정수목을 선정하여 조경개념이 적용되는 수형조절 가지치기 실시 가능</t>
    <phoneticPr fontId="29" type="noConversion"/>
  </si>
  <si>
    <t xml:space="preserve">  ○ 휴양객의 이용이 많은 지역의 산림에 대해서는 산업 실행 시 발생되는 산물을 전량 수집하여 쾌적한 경관을 제공</t>
    <phoneticPr fontId="29" type="noConversion"/>
  </si>
  <si>
    <t>자연환경보전림</t>
    <phoneticPr fontId="29" type="noConversion"/>
  </si>
  <si>
    <t xml:space="preserve">  ○ 보호할 가치가 있는 산림자원이 건강하게 보전될 수 있는 산림</t>
    <phoneticPr fontId="29" type="noConversion"/>
  </si>
  <si>
    <t xml:space="preserve">  ○ 다층 혼효림 또는 지정 목적을 달성할 수 있는 산림</t>
    <phoneticPr fontId="29" type="noConversion"/>
  </si>
  <si>
    <t xml:space="preserve">  ○ 산림유전자원보호구역, 국립공원 등 생태·문화·역사·학술적 가치를 보전하기 위하여 지정·결정 또는 관리하는 산림</t>
    <phoneticPr fontId="29" type="noConversion"/>
  </si>
  <si>
    <t xml:space="preserve">  ○ 고사목은 식물과 무척추동물, 조류, 포유류 등 많은 종의 생존과 유지에 필요한 생태계의 한 부분을 담당하고 있으며, 많은 종의 조류와 포유류가 둥지 또는 피난처를 얻기 위해 고사목을 이용하고 있음.</t>
    <phoneticPr fontId="29" type="noConversion"/>
  </si>
  <si>
    <t xml:space="preserve">  ○ 경제림 육성을 목적으로 하는 숲가꾸기에서는 고사목이 일반적으로 제거대상목이 되지만 자연환경보전을 위한 숲가꾸기에서 고사목은 관리대상이 됨</t>
    <phoneticPr fontId="29" type="noConversion"/>
  </si>
  <si>
    <t xml:space="preserve">  ○ 병해충으로 피해를 입은 나무를 고사목으로 유지하는 것은 바람직하지 않으며, 정상부가 부러지고, 뒤틀리고 옹이가 많은 경제성이 떨어지는 나무를 고사목으로 유인하는 것이 바람직 함</t>
    <phoneticPr fontId="29" type="noConversion"/>
  </si>
  <si>
    <t xml:space="preserve">  ○ 일반적인 숲가꾸기에서 임내에 방치된 벌채부산물은 산불의 위험요소이며, 병해충의 서식지 역할이 우려되므로, 수집하는 것이 통상적인 방법이나, 자연환경보전림에서는 생태계의 중요한 기능을 담당하고 있는 점을 고려 임내에 적정한 야을 배치함으로써 산림생물의 보전에 기여할 수 있게 됨</t>
    <phoneticPr fontId="29" type="noConversion"/>
  </si>
  <si>
    <t xml:space="preserve">  ○ 산림병해충의 피해를 입은 벌채산물은 전량 수집하여 방제처리해야 하며, 배치에 있어서도 장마나 호우 시 지표수의 흐름을 방해하거나 산사태가 발생되지 않도록 급경사지를 피하는 등 배치에 세심한 주의 필요</t>
    <phoneticPr fontId="29" type="noConversion"/>
  </si>
  <si>
    <t xml:space="preserve">가. 소재지 : </t>
    <phoneticPr fontId="29" type="noConversion"/>
  </si>
  <si>
    <t xml:space="preserve">나. 사업종 : </t>
    <phoneticPr fontId="29" type="noConversion"/>
  </si>
  <si>
    <t xml:space="preserve">다. 산림기능 : </t>
    <phoneticPr fontId="29" type="noConversion"/>
  </si>
  <si>
    <t xml:space="preserve">라. 사업면적 : </t>
    <phoneticPr fontId="29" type="noConversion"/>
  </si>
  <si>
    <t>약 746~1,078m 정도이다.</t>
    <phoneticPr fontId="29" type="noConversion"/>
  </si>
  <si>
    <t>본 임지는 장수군 번암면 지지리에 위치한 임지로 임지의 전체적인 방향은 '남동향'이며 해발고는</t>
    <phoneticPr fontId="29" type="noConversion"/>
  </si>
  <si>
    <t>임지내 암과 산죽이 많이 분포함.</t>
    <phoneticPr fontId="29" type="noConversion"/>
  </si>
  <si>
    <t>본 소반은 청옥골을 통해 계곡부로 걸어가야 하며 가는 길 내내 암반과 산죽이 분포하고 있어 접근성이</t>
    <phoneticPr fontId="29" type="noConversion"/>
  </si>
  <si>
    <t>매우 어렵다.</t>
    <phoneticPr fontId="29" type="noConversion"/>
  </si>
  <si>
    <t>총 축적(㎥)</t>
    <phoneticPr fontId="29" type="noConversion"/>
  </si>
  <si>
    <t>○ 본 소반은 2003년 자작, 층층나무 조림지로 임지내 참나무류와 혼효를 이루며 임상을 이루고 있으며 하층으로는 활엽수</t>
    <phoneticPr fontId="29" type="noConversion"/>
  </si>
  <si>
    <t xml:space="preserve">    치수등이 있다.</t>
    <phoneticPr fontId="29" type="noConversion"/>
  </si>
  <si>
    <t>24~24</t>
    <phoneticPr fontId="29" type="noConversion"/>
  </si>
  <si>
    <t>○ 병해충 피해목, 상층 경합목, 형질 불량목 등을 선목하여 제거하되, 울폐도를 감안하여 1회 간벌률은 본수대비 대략 30% 정도로</t>
    <phoneticPr fontId="29" type="noConversion"/>
  </si>
  <si>
    <r>
      <rPr>
        <sz val="11"/>
        <color theme="0"/>
        <rFont val="나눔명조"/>
        <family val="1"/>
        <charset val="129"/>
      </rPr>
      <t>○</t>
    </r>
    <r>
      <rPr>
        <sz val="11"/>
        <rFont val="나눔명조"/>
        <family val="1"/>
        <charset val="129"/>
      </rPr>
      <t xml:space="preserve"> 작업한다.</t>
    </r>
    <phoneticPr fontId="29" type="noConversion"/>
  </si>
  <si>
    <t>대부분의 소반이 해당임령의 입목본수 기준보다 많은 밀한 상태를 가지고 있으므로 금번 숲가꾸기 사업을 통해</t>
    <phoneticPr fontId="29" type="noConversion"/>
  </si>
  <si>
    <t>고사목, 형질불량목, 폭목 등을 제거하여 입목밀도 조절을 목표로 함.</t>
    <phoneticPr fontId="29" type="noConversion"/>
  </si>
  <si>
    <t xml:space="preserve">미감염 되었음을 확인합니다. </t>
    <phoneticPr fontId="29" type="noConversion"/>
  </si>
  <si>
    <t>재선충병 감염 여부를 세밀히 관찰하였으나 사업대상지역에는 현재까지 소나무 재선충병이</t>
    <phoneticPr fontId="29" type="noConversion"/>
  </si>
  <si>
    <t xml:space="preserve">    대상지 전 지역에 대한 표준지 조사를 조사하면서 주위의 모든 소나무에 대한 소나무</t>
    <phoneticPr fontId="29" type="noConversion"/>
  </si>
  <si>
    <t>&lt; 진안 34-0-10-0 외 2(장수. 번암. 지지 산55 외 2) 28.6ha&gt;</t>
    <phoneticPr fontId="29" type="noConversion"/>
  </si>
  <si>
    <t>진안
34-0
10-0
외 2</t>
    <phoneticPr fontId="29" type="noConversion"/>
  </si>
  <si>
    <t>장수
번암
지지
산55
외 2</t>
    <phoneticPr fontId="29" type="noConversion"/>
  </si>
  <si>
    <t>적상,민주지산</t>
    <phoneticPr fontId="29" type="noConversion"/>
  </si>
  <si>
    <t>60-0-16-0</t>
    <phoneticPr fontId="29" type="noConversion"/>
  </si>
  <si>
    <t>40-0-8-1</t>
    <phoneticPr fontId="29" type="noConversion"/>
  </si>
  <si>
    <t>무주</t>
    <phoneticPr fontId="29" type="noConversion"/>
  </si>
  <si>
    <t>무풍</t>
    <phoneticPr fontId="29" type="noConversion"/>
  </si>
  <si>
    <t>삼거</t>
    <phoneticPr fontId="29" type="noConversion"/>
  </si>
  <si>
    <t>적상</t>
    <phoneticPr fontId="29" type="noConversion"/>
  </si>
  <si>
    <t>포내</t>
    <phoneticPr fontId="29" type="noConversion"/>
  </si>
  <si>
    <t>어린나무가꾸기</t>
    <phoneticPr fontId="29" type="noConversion"/>
  </si>
  <si>
    <t>유형1</t>
    <phoneticPr fontId="29" type="noConversion"/>
  </si>
  <si>
    <t>&lt; 진안 34-0-10-0 외 2(장수. 번암. 지지 산55 외 2) &gt;</t>
    <phoneticPr fontId="29" type="noConversion"/>
  </si>
  <si>
    <t xml:space="preserve"> ha당 어린나무가꾸기 단가 산출서 </t>
    <phoneticPr fontId="19" type="noConversion"/>
  </si>
  <si>
    <t>미적용</t>
  </si>
  <si>
    <t>○ 어린나무가꾸기(유형1)</t>
    <phoneticPr fontId="29" type="noConversion"/>
  </si>
  <si>
    <t>인/ha</t>
    <phoneticPr fontId="29" type="noConversion"/>
  </si>
  <si>
    <t>특별인부</t>
    <phoneticPr fontId="29" type="noConversion"/>
  </si>
  <si>
    <t xml:space="preserve"> - 재료비(예취기)</t>
    <phoneticPr fontId="29" type="noConversion"/>
  </si>
  <si>
    <t xml:space="preserve">  * 체인오일(일반)</t>
    <phoneticPr fontId="29" type="noConversion"/>
  </si>
  <si>
    <t>일반오일(ℓ)</t>
    <phoneticPr fontId="29" type="noConversion"/>
  </si>
  <si>
    <t>체인톱 적용단가</t>
    <phoneticPr fontId="29" type="noConversion"/>
  </si>
  <si>
    <t>예초기</t>
  </si>
  <si>
    <t>한국물가정보 42.7cc예초기</t>
    <phoneticPr fontId="29" type="noConversion"/>
  </si>
  <si>
    <t>작업시기</t>
    <phoneticPr fontId="29" type="noConversion"/>
  </si>
  <si>
    <t>6~9월</t>
    <phoneticPr fontId="29" type="noConversion"/>
  </si>
  <si>
    <t>1월~5월, 10월 12월</t>
  </si>
  <si>
    <t>1월~5월, 10월 12월</t>
    <phoneticPr fontId="29" type="noConversion"/>
  </si>
  <si>
    <t>어린나무가꾸기</t>
    <phoneticPr fontId="19" type="noConversion"/>
  </si>
  <si>
    <t>특별인부</t>
    <phoneticPr fontId="19" type="noConversion"/>
  </si>
  <si>
    <t>본 임지는 무주군 무풍면 삼거리에 위치한 임지로 임지의 전체적인 방향은 '서향'이며 해발고는</t>
    <phoneticPr fontId="29" type="noConversion"/>
  </si>
  <si>
    <t>약 820~920m 정도이다.</t>
    <phoneticPr fontId="29" type="noConversion"/>
  </si>
  <si>
    <t>어린나무가꾸기 사업면적은 2.00ha이다.</t>
    <phoneticPr fontId="29" type="noConversion"/>
  </si>
  <si>
    <t>전체 입목의 수고, 토양, 생장상태로 볼 때 지위는 "중"에 해당함.</t>
    <phoneticPr fontId="29" type="noConversion"/>
  </si>
  <si>
    <t>본 소반은 와이너리 샤또무주 들어가는 포장도로에 인접해 있는 산림으로 접근성은 양호하다.</t>
    <phoneticPr fontId="29" type="noConversion"/>
  </si>
  <si>
    <t>낙엽송 종자공급원 환경개선사업 단지임.</t>
    <phoneticPr fontId="29" type="noConversion"/>
  </si>
  <si>
    <t>낙엽송</t>
    <phoneticPr fontId="29" type="noConversion"/>
  </si>
  <si>
    <t>13~13</t>
    <phoneticPr fontId="29" type="noConversion"/>
  </si>
  <si>
    <t>8~12</t>
    <phoneticPr fontId="29" type="noConversion"/>
  </si>
  <si>
    <t>4~7</t>
    <phoneticPr fontId="29" type="noConversion"/>
  </si>
  <si>
    <t>○ 본 소반은 2015년 낙엽송 조림지로 임지내 천연갱신된 기타활엽수 등이 생육하고 있다.</t>
    <phoneticPr fontId="29" type="noConversion"/>
  </si>
  <si>
    <t xml:space="preserve">  4. 산림의 기능</t>
    <phoneticPr fontId="29" type="noConversion"/>
  </si>
  <si>
    <t xml:space="preserve">가. 산림의 기능 </t>
    <phoneticPr fontId="29" type="noConversion"/>
  </si>
  <si>
    <t>가. 세부작업방법</t>
    <phoneticPr fontId="29" type="noConversion"/>
  </si>
  <si>
    <t>대상지
유형</t>
    <phoneticPr fontId="29" type="noConversion"/>
  </si>
  <si>
    <t>사업
면적</t>
    <phoneticPr fontId="29" type="noConversion"/>
  </si>
  <si>
    <t>높이(m)</t>
    <phoneticPr fontId="29" type="noConversion"/>
  </si>
  <si>
    <t>어린나무</t>
    <phoneticPr fontId="29" type="noConversion"/>
  </si>
  <si>
    <t>해당없음</t>
    <phoneticPr fontId="29" type="noConversion"/>
  </si>
  <si>
    <t>나. 작업방법</t>
    <phoneticPr fontId="29" type="noConversion"/>
  </si>
  <si>
    <t>○ 낙엽송 인공 조림지로 작업시 경쟁에서 뒤처진 피압, 불량, 고사, 회초리목  중심으로 집중제거한다.</t>
    <phoneticPr fontId="29" type="noConversion"/>
  </si>
  <si>
    <t>○ 작업후 잔존입목 생육촉진을 통해 다음 1차 간벌시기까지 수고 및 재적성장과 목재품질 유지에 최선을 다한다.</t>
    <phoneticPr fontId="29" type="noConversion"/>
  </si>
  <si>
    <t xml:space="preserve">○ 위치에 따라 낙엽송의 생육발달 편차가 있는바, 작업시 밀생지와 우열이 가려진 곳의 제거비율을 조절하며 작업한다. </t>
    <phoneticPr fontId="29" type="noConversion"/>
  </si>
  <si>
    <t>○ 제거 대상목은 보육대상목과 수관경쟁을 하는 유해수종, 덩굴류, 피해목과 폭목으로 함.</t>
    <phoneticPr fontId="29" type="noConversion"/>
  </si>
  <si>
    <t>○ 보육 대상목의 생장에 피해를 주지 않는 유용한 하층식생은 작업에 지장이 없는 경우 제거하지 않음.</t>
    <phoneticPr fontId="29" type="noConversion"/>
  </si>
  <si>
    <t xml:space="preserve">○ 지피식물 등 유용한 하층식생은 존치하며 조림목과 경쟁이 가능한 소교목, 관목은 제거한다. </t>
    <phoneticPr fontId="29" type="noConversion"/>
  </si>
  <si>
    <t>○ 조림목의 생장이 불량하거나 조림목이 없을 경우 천연적으로 발생한 우량목을 보육대상목으로 선정하여 보육 함.</t>
    <phoneticPr fontId="29" type="noConversion"/>
  </si>
  <si>
    <t>○ 존치목에 걸치거나 덩굴류에 걸린 제거목은 반드시 정리해 위험요인을 사전에 제거한다.</t>
    <phoneticPr fontId="29" type="noConversion"/>
  </si>
  <si>
    <t>○ 보조인부는 제거입목을 지면에 최대한 닿게해 조기부식을 촉진한다.</t>
    <phoneticPr fontId="29" type="noConversion"/>
  </si>
  <si>
    <t>○ 유수가 흐르는 계곡부 주변작업후 최대홍수위 부근 제거 부산물등은 홍수위 밖으로 이동정리를 실시한다.</t>
    <phoneticPr fontId="29" type="noConversion"/>
  </si>
  <si>
    <t>○ 묘지주변 또는 소로길, 등산로 주변은 작업후 길에 놓인 부산물을 반드시 이동정리한다.</t>
    <phoneticPr fontId="29" type="noConversion"/>
  </si>
  <si>
    <t>본 임지는 무주군 적상면 포내리에 위치한 임지로 임지의 전체적인 방향은 '서향'이며 해발고는</t>
    <phoneticPr fontId="29" type="noConversion"/>
  </si>
  <si>
    <t>어린나무가꾸기 사업면적은 6.60ha이다.</t>
    <phoneticPr fontId="29" type="noConversion"/>
  </si>
  <si>
    <t>약 365~475m 정도이다.</t>
    <phoneticPr fontId="29" type="noConversion"/>
  </si>
  <si>
    <t>본 소반은 우동골로 들어가는 포장도로에 인접해 있는 산림으로 접근성은 양호하다.</t>
    <phoneticPr fontId="29" type="noConversion"/>
  </si>
  <si>
    <t>편백 종자공급원 예정지임.</t>
    <phoneticPr fontId="29" type="noConversion"/>
  </si>
  <si>
    <t>2~8</t>
    <phoneticPr fontId="29" type="noConversion"/>
  </si>
  <si>
    <t>4~5</t>
    <phoneticPr fontId="29" type="noConversion"/>
  </si>
  <si>
    <t>편백</t>
    <phoneticPr fontId="29" type="noConversion"/>
  </si>
  <si>
    <t>○ 본 소반은 2015년 편백 조림지로 임지내 천연갱신된 기타활엽수 등이 생육하고 있다.</t>
    <phoneticPr fontId="29" type="noConversion"/>
  </si>
  <si>
    <t>○ 편백나무 인공 조림지로 작업시 경쟁에서 뒤처진 피압, 불량, 고사, 회초리목  중심으로 집중제거한다.</t>
    <phoneticPr fontId="29" type="noConversion"/>
  </si>
  <si>
    <t>큰나무</t>
    <phoneticPr fontId="29" type="noConversion"/>
  </si>
  <si>
    <t>경사도 분석(적상 민주지산 60-0-16-0)</t>
    <phoneticPr fontId="29" type="noConversion"/>
  </si>
  <si>
    <t>경사도 분석(적상 민주지산 40-0-8-1)</t>
    <phoneticPr fontId="29" type="noConversion"/>
  </si>
  <si>
    <t xml:space="preserve">ha당 어린나무가꾸기 단가산출서 </t>
    <phoneticPr fontId="29" type="noConversion"/>
  </si>
  <si>
    <t>산림휴양림(다양한 휴양기능이 발휘할 수 있는 특색 있는 산림)</t>
  </si>
  <si>
    <t>조림 2015 → 풀베기, 덩굴제거 2015~19, 어린나무가꾸기 2021, 환경개선사업 2024</t>
    <phoneticPr fontId="29" type="noConversion"/>
  </si>
  <si>
    <t>조림 2015 → 어린나무가꾸기 2023</t>
    <phoneticPr fontId="29" type="noConversion"/>
  </si>
  <si>
    <t>솎아베기(무육)
어린나무가꾸기</t>
    <phoneticPr fontId="29" type="noConversion"/>
  </si>
  <si>
    <t>- ha당 어린나무가꾸기 단가산출서</t>
    <phoneticPr fontId="57" type="noConversion"/>
  </si>
  <si>
    <t>인력구분</t>
    <phoneticPr fontId="29" type="noConversion"/>
  </si>
  <si>
    <t>보통인부</t>
    <phoneticPr fontId="29" type="noConversion"/>
  </si>
  <si>
    <t>소계</t>
    <phoneticPr fontId="29" type="noConversion"/>
  </si>
  <si>
    <t>2026년 숲가꾸기(큰나무가꾸기) 사업(7차)</t>
    <phoneticPr fontId="29" type="noConversion"/>
  </si>
  <si>
    <t>7차</t>
    <phoneticPr fontId="29" type="noConversion"/>
  </si>
  <si>
    <t>※ 본 사업을 수행하는데 필요한 인력은 벌목부 56인, 특별인부 45인, 보통인부 82인</t>
    <phoneticPr fontId="29" type="noConversion"/>
  </si>
  <si>
    <t>※ 본 사업은 산림기술자 4인(벌목부 56인 + 특별인부 45인/29일 = 3.49인/일)이 투입되어야 수행 가능</t>
    <phoneticPr fontId="29" type="noConversion"/>
  </si>
  <si>
    <t>`</t>
    <phoneticPr fontId="2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</si>
</sst>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5">
    <numFmt numFmtId="41" formatCode="_-* #,##0_-;\-* #,##0_-;_-* &quot;-&quot;_-;_-@_-"/>
    <numFmt numFmtId="43" formatCode="_-* #,##0.00_-;\-* #,##0.00_-;_-* &quot;-&quot;??_-;_-@_-"/>
    <numFmt numFmtId="176" formatCode="_(\$* #,##0_);_(\$* \(#,##0\);_(\$* \-??_);_(@_)"/>
    <numFmt numFmtId="177" formatCode="\$#,##0"/>
    <numFmt numFmtId="178" formatCode="_ * #,##0_ ;_ * \-#,##0_ ;_ * \-_ ;_ @_ "/>
    <numFmt numFmtId="179" formatCode="_ * #,##0.00_ ;_ * \-#,##0.00_ ;_ * \-??_ ;_ @_ "/>
    <numFmt numFmtId="180" formatCode="_(\$* #,##0_);_(\$* \(#,##0\);_(\$* \-_);_(@_)"/>
    <numFmt numFmtId="181" formatCode="&quot;₩$&quot;#,##0_);&quot;₩(₩$&quot;#,##0&quot;₩)&quot;"/>
    <numFmt numFmtId="182" formatCode="_(\$* #,##0.00_);_(\$* \(#,##0.00\);_(\$* \-??_);_(@_)"/>
    <numFmt numFmtId="183" formatCode="_-* #,##0.00\ _B_F_-;\-* #,##0.00\ _B_F_-;_-* \-??\ _B_F_-;_-@_-"/>
    <numFmt numFmtId="184" formatCode="_-* #,##0_-;\-* #,##0_-;_-* \-_-;_-@_-"/>
    <numFmt numFmtId="185" formatCode="_-* #,##0.0_-;\-* #,##0.0_-;_-* \-_-;_-@_-"/>
    <numFmt numFmtId="186" formatCode="_-* #,##0.00_-;\-* #,##0.00_-;_-* \-_-;_-@_-"/>
    <numFmt numFmtId="187" formatCode="0.0_ "/>
    <numFmt numFmtId="188" formatCode="0.00_ "/>
    <numFmt numFmtId="189" formatCode="0_);[Red]\(0\)"/>
    <numFmt numFmtId="190" formatCode="#,##0_ "/>
    <numFmt numFmtId="191" formatCode="#,##0.0_);[Red]\(#,##0.0\)"/>
    <numFmt numFmtId="192" formatCode="#,##0.00_ "/>
    <numFmt numFmtId="193" formatCode="_-* #,##0.000_-;\-* #,##0.000_-;_-* \-_-;_-@_-"/>
    <numFmt numFmtId="194" formatCode="0_ "/>
    <numFmt numFmtId="195" formatCode="0.0%"/>
    <numFmt numFmtId="196" formatCode="0.0"/>
    <numFmt numFmtId="197" formatCode="_-* #,##0.00_-;\-* #,##0.00_-;_-* &quot;-&quot;_-;_-@_-"/>
    <numFmt numFmtId="198" formatCode="#\-#\-#\-#"/>
    <numFmt numFmtId="199" formatCode="#,##0_);[Red]\(#,##0\)"/>
    <numFmt numFmtId="200" formatCode="#\-#"/>
    <numFmt numFmtId="201" formatCode="0.00_);[Red]\(0.00\)"/>
    <numFmt numFmtId="202" formatCode="#&quot;년&quot;"/>
    <numFmt numFmtId="203" formatCode="0.000%"/>
    <numFmt numFmtId="204" formatCode="[DBNum4][$-412]&quot;금&quot;General&quot;원&quot;&quot;정&quot;"/>
    <numFmt numFmtId="205" formatCode="\(&quot;₩&quot;000,000\-\-\)"/>
    <numFmt numFmtId="206" formatCode="\(&quot;₩&quot;#,##0&quot;원)&quot;\ "/>
    <numFmt numFmtId="207" formatCode="&quot;-&quot;0&quot;임&quot;"/>
    <numFmt numFmtId="208" formatCode="&quot;산&quot;0"/>
    <numFmt numFmtId="209" formatCode="0\ &quot;필지&quot;"/>
    <numFmt numFmtId="210" formatCode="0\-&quot;0&quot;\-0"/>
    <numFmt numFmtId="211" formatCode="0.00&quot; ha&quot;"/>
    <numFmt numFmtId="212" formatCode="&quot;직접노무비의 &quot;0.00%"/>
    <numFmt numFmtId="213" formatCode="&quot;노무비의 &quot;0.00%"/>
    <numFmt numFmtId="214" formatCode="&quot;국민건강보험료의 &quot;0.00%"/>
    <numFmt numFmtId="215" formatCode="&quot;(재료비+노무비)의 &quot;0.00%"/>
    <numFmt numFmtId="216" formatCode="&quot;(재료비+노무비+경비)의 &quot;0.00%"/>
    <numFmt numFmtId="217" formatCode="&quot;총원가의 &quot;0.00%"/>
    <numFmt numFmtId="218" formatCode="&quot;(재료비+직접노무비)의 &quot;0.00%"/>
    <numFmt numFmtId="219" formatCode="&quot;(노무비+경비+일반관리비)의 &quot;0.00%"/>
    <numFmt numFmtId="220" formatCode="0.00\ &quot;일&quot;"/>
    <numFmt numFmtId="221" formatCode="0&quot;일&quot;"/>
    <numFmt numFmtId="222" formatCode="@\ &quot;&quot;"/>
    <numFmt numFmtId="223" formatCode="&quot;직접노무비의 &quot;0.000%"/>
    <numFmt numFmtId="224" formatCode="@&quot; 등&quot;"/>
    <numFmt numFmtId="225" formatCode="0.000"/>
    <numFmt numFmtId="226" formatCode="_-* #,##0.0_-;\-* #,##0.0_-;_-* &quot;-&quot;??_-;_-@_-"/>
    <numFmt numFmtId="227" formatCode="0.0_);[Red]\(0.0\)"/>
    <numFmt numFmtId="228" formatCode="_-* #,##0.0_-;\-* #,##0.0_-;_-* &quot;-&quot;?_-;_-@_-"/>
    <numFmt numFmtId="229" formatCode="@&quot; 실시설계도&quot;"/>
    <numFmt numFmtId="230" formatCode="@&quot; 대상지조서&quot;"/>
    <numFmt numFmtId="231" formatCode="#,##0.0000_);[Red]\(#,##0.0000\)"/>
    <numFmt numFmtId="232" formatCode="#.00&quot;㎥&quot;"/>
    <numFmt numFmtId="233" formatCode="&quot;민&quot;&quot;주&quot;&quot;지&quot;&quot;산&quot;\ 00\ &quot;-&quot;\ &quot;0&quot;\ &quot;-&quot;\ 0\ &quot;-&quot;\ 0"/>
    <numFmt numFmtId="234" formatCode="&quot;진안&quot;\ 00\ &quot;-&quot;\ &quot;0&quot;\ &quot;-&quot;\ 00\ &quot;-&quot;\ 0"/>
    <numFmt numFmtId="235" formatCode="0.00\ &quot;ha&quot;"/>
    <numFmt numFmtId="236" formatCode="#,##0.00_);[Red]\(#,##0.00\)"/>
    <numFmt numFmtId="237" formatCode="0&quot;%&quot;"/>
    <numFmt numFmtId="238" formatCode="0.0\ &quot;ha&quot;"/>
  </numFmts>
  <fonts count="150">
    <font>
      <sz val="11"/>
      <name val="돋움"/>
      <family val="3"/>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Arial"/>
      <family val="2"/>
    </font>
    <font>
      <sz val="10"/>
      <name val="돋움체"/>
      <family val="3"/>
    </font>
    <font>
      <sz val="12"/>
      <name val="바탕체"/>
      <family val="1"/>
    </font>
    <font>
      <sz val="10"/>
      <name val="Arial"/>
      <family val="2"/>
    </font>
    <font>
      <sz val="10"/>
      <name val="MS Sans Serif"/>
      <family val="2"/>
    </font>
    <font>
      <b/>
      <sz val="10"/>
      <name val="Arial"/>
      <family val="2"/>
    </font>
    <font>
      <sz val="8"/>
      <name val="Arial"/>
      <family val="2"/>
    </font>
    <font>
      <b/>
      <sz val="12"/>
      <name val="Arial"/>
      <family val="2"/>
    </font>
    <font>
      <b/>
      <sz val="18"/>
      <name val="Arial"/>
      <family val="2"/>
    </font>
    <font>
      <b/>
      <sz val="11"/>
      <name val="Arial"/>
      <family val="2"/>
    </font>
    <font>
      <b/>
      <sz val="11"/>
      <name val="돋움"/>
      <family val="3"/>
    </font>
    <font>
      <u/>
      <sz val="11"/>
      <color indexed="20"/>
      <name val="돋움"/>
      <family val="3"/>
    </font>
    <font>
      <sz val="11"/>
      <name val="돋움"/>
      <family val="3"/>
    </font>
    <font>
      <sz val="11"/>
      <color indexed="8"/>
      <name val="맑은 고딕"/>
      <family val="3"/>
    </font>
    <font>
      <b/>
      <sz val="6"/>
      <name val="굴림체"/>
      <family val="3"/>
    </font>
    <font>
      <sz val="8"/>
      <name val="돋움"/>
      <family val="3"/>
    </font>
    <font>
      <sz val="11"/>
      <name val="돋움"/>
      <family val="3"/>
    </font>
    <font>
      <sz val="11"/>
      <color indexed="8"/>
      <name val="Calibri"/>
      <family val="2"/>
    </font>
    <font>
      <sz val="8"/>
      <name val="맑은 고딕"/>
      <family val="3"/>
    </font>
    <font>
      <sz val="11"/>
      <color indexed="14"/>
      <name val="Calibri"/>
      <family val="2"/>
    </font>
    <font>
      <sz val="11"/>
      <color indexed="8"/>
      <name val="맑은 고딕"/>
      <family val="3"/>
      <charset val="129"/>
    </font>
    <font>
      <b/>
      <sz val="18"/>
      <color indexed="62"/>
      <name val="Cambria"/>
      <family val="1"/>
    </font>
    <font>
      <b/>
      <sz val="15"/>
      <color indexed="62"/>
      <name val="Calibri"/>
      <family val="2"/>
    </font>
    <font>
      <b/>
      <sz val="13"/>
      <color indexed="62"/>
      <name val="Calibri"/>
      <family val="2"/>
    </font>
    <font>
      <b/>
      <sz val="11"/>
      <color indexed="62"/>
      <name val="Calibri"/>
      <family val="2"/>
    </font>
    <font>
      <sz val="8"/>
      <name val="돋움"/>
      <family val="3"/>
      <charset val="129"/>
    </font>
    <font>
      <sz val="10"/>
      <name val="맑은 고딕"/>
      <family val="3"/>
      <charset val="129"/>
    </font>
    <font>
      <sz val="8"/>
      <name val="맑은 고딕"/>
      <family val="3"/>
      <charset val="129"/>
    </font>
    <font>
      <sz val="11"/>
      <name val="맑은 고딕"/>
      <family val="3"/>
      <charset val="129"/>
    </font>
    <font>
      <sz val="11"/>
      <color theme="1"/>
      <name val="Calibri"/>
      <family val="2"/>
    </font>
    <font>
      <sz val="11"/>
      <color theme="0"/>
      <name val="Calibri"/>
      <family val="2"/>
    </font>
    <font>
      <sz val="11"/>
      <color rgb="FFFF0000"/>
      <name val="Calibri"/>
      <family val="2"/>
    </font>
    <font>
      <b/>
      <sz val="11"/>
      <color rgb="FFFA7D00"/>
      <name val="Calibri"/>
      <family val="2"/>
    </font>
    <font>
      <sz val="11"/>
      <color rgb="FF9C6500"/>
      <name val="Calibri"/>
      <family val="2"/>
    </font>
    <font>
      <i/>
      <sz val="11"/>
      <color rgb="FF7F7F7F"/>
      <name val="Calibri"/>
      <family val="2"/>
    </font>
    <font>
      <b/>
      <sz val="11"/>
      <color theme="0"/>
      <name val="Calibri"/>
      <family val="2"/>
    </font>
    <font>
      <sz val="11"/>
      <color rgb="FFFA7D00"/>
      <name val="Calibri"/>
      <family val="2"/>
    </font>
    <font>
      <b/>
      <sz val="11"/>
      <color theme="1"/>
      <name val="Calibri"/>
      <family val="2"/>
    </font>
    <font>
      <sz val="11"/>
      <color rgb="FF3F3F76"/>
      <name val="Calibri"/>
      <family val="2"/>
    </font>
    <font>
      <sz val="11"/>
      <color rgb="FF006100"/>
      <name val="Calibri"/>
      <family val="2"/>
    </font>
    <font>
      <b/>
      <sz val="11"/>
      <color rgb="FF3F3F3F"/>
      <name val="Calibri"/>
      <family val="2"/>
    </font>
    <font>
      <sz val="11"/>
      <color theme="1"/>
      <name val="맑은 고딕"/>
      <family val="3"/>
      <charset val="129"/>
      <scheme val="minor"/>
    </font>
    <font>
      <sz val="14"/>
      <name val="맑은 고딕"/>
      <family val="3"/>
      <charset val="129"/>
      <scheme val="major"/>
    </font>
    <font>
      <sz val="12"/>
      <name val="맑은 고딕"/>
      <family val="3"/>
      <charset val="129"/>
      <scheme val="major"/>
    </font>
    <font>
      <b/>
      <sz val="14"/>
      <name val="맑은 고딕"/>
      <family val="3"/>
      <charset val="129"/>
      <scheme val="major"/>
    </font>
    <font>
      <sz val="11"/>
      <color indexed="8"/>
      <name val="맑은 고딕"/>
      <family val="3"/>
      <charset val="129"/>
      <scheme val="major"/>
    </font>
    <font>
      <b/>
      <sz val="12"/>
      <color indexed="8"/>
      <name val="맑은 고딕"/>
      <family val="3"/>
      <charset val="129"/>
      <scheme val="major"/>
    </font>
    <font>
      <b/>
      <sz val="12"/>
      <color indexed="10"/>
      <name val="맑은 고딕"/>
      <family val="3"/>
      <charset val="129"/>
      <scheme val="major"/>
    </font>
    <font>
      <sz val="11"/>
      <name val="맑은 고딕"/>
      <family val="3"/>
      <charset val="129"/>
      <scheme val="major"/>
    </font>
    <font>
      <sz val="11"/>
      <color theme="1"/>
      <name val="맑은 고딕"/>
      <family val="3"/>
      <charset val="129"/>
      <scheme val="major"/>
    </font>
    <font>
      <sz val="11"/>
      <name val="돋움"/>
      <family val="3"/>
      <charset val="129"/>
    </font>
    <font>
      <sz val="16"/>
      <name val="맑은 고딕"/>
      <family val="3"/>
      <charset val="129"/>
      <scheme val="major"/>
    </font>
    <font>
      <sz val="20"/>
      <name val="맑은 고딕"/>
      <family val="3"/>
      <charset val="129"/>
      <scheme val="major"/>
    </font>
    <font>
      <sz val="8"/>
      <name val="맑은 고딕"/>
      <family val="2"/>
      <charset val="129"/>
      <scheme val="minor"/>
    </font>
    <font>
      <b/>
      <sz val="22"/>
      <name val="나눔명조"/>
      <family val="1"/>
      <charset val="129"/>
    </font>
    <font>
      <sz val="11"/>
      <name val="나눔명조"/>
      <family val="1"/>
      <charset val="129"/>
    </font>
    <font>
      <sz val="14"/>
      <name val="나눔명조"/>
      <family val="1"/>
      <charset val="129"/>
    </font>
    <font>
      <b/>
      <sz val="13"/>
      <name val="나눔명조"/>
      <family val="1"/>
      <charset val="129"/>
    </font>
    <font>
      <b/>
      <sz val="11"/>
      <name val="나눔명조"/>
      <family val="1"/>
      <charset val="129"/>
    </font>
    <font>
      <sz val="12"/>
      <name val="나눔명조"/>
      <family val="1"/>
      <charset val="129"/>
    </font>
    <font>
      <sz val="13"/>
      <name val="나눔명조"/>
      <family val="1"/>
      <charset val="129"/>
    </font>
    <font>
      <b/>
      <sz val="12"/>
      <name val="나눔명조"/>
      <family val="1"/>
      <charset val="129"/>
    </font>
    <font>
      <b/>
      <sz val="18"/>
      <name val="나눔명조"/>
      <family val="1"/>
      <charset val="129"/>
    </font>
    <font>
      <b/>
      <sz val="9"/>
      <name val="나눔명조"/>
      <family val="1"/>
      <charset val="129"/>
    </font>
    <font>
      <b/>
      <u/>
      <sz val="24"/>
      <name val="나눔명조"/>
      <family val="1"/>
      <charset val="129"/>
    </font>
    <font>
      <sz val="9"/>
      <name val="나눔명조"/>
      <family val="1"/>
      <charset val="129"/>
    </font>
    <font>
      <sz val="10"/>
      <name val="나눔명조"/>
      <family val="1"/>
      <charset val="129"/>
    </font>
    <font>
      <sz val="11"/>
      <color indexed="8"/>
      <name val="나눔명조"/>
      <family val="1"/>
      <charset val="129"/>
    </font>
    <font>
      <b/>
      <sz val="14"/>
      <name val="나눔명조"/>
      <family val="1"/>
      <charset val="129"/>
    </font>
    <font>
      <b/>
      <sz val="12"/>
      <color indexed="8"/>
      <name val="나눔명조"/>
      <family val="1"/>
      <charset val="129"/>
    </font>
    <font>
      <sz val="11"/>
      <color theme="1"/>
      <name val="나눔명조"/>
      <family val="1"/>
      <charset val="129"/>
    </font>
    <font>
      <sz val="20"/>
      <name val="나눔명조"/>
      <family val="1"/>
      <charset val="129"/>
    </font>
    <font>
      <b/>
      <sz val="20"/>
      <color rgb="FFFF0000"/>
      <name val="나눔명조"/>
      <family val="1"/>
      <charset val="129"/>
    </font>
    <font>
      <sz val="20"/>
      <color rgb="FFFF0000"/>
      <name val="나눔명조"/>
      <family val="1"/>
      <charset val="129"/>
    </font>
    <font>
      <b/>
      <sz val="20"/>
      <name val="나눔명조"/>
      <family val="1"/>
      <charset val="129"/>
    </font>
    <font>
      <b/>
      <sz val="16"/>
      <name val="나눔명조"/>
      <family val="1"/>
      <charset val="129"/>
    </font>
    <font>
      <sz val="20"/>
      <color rgb="FF000000"/>
      <name val="나눔명조"/>
      <family val="1"/>
      <charset val="129"/>
    </font>
    <font>
      <sz val="14"/>
      <color rgb="FF000000"/>
      <name val="나눔명조"/>
      <family val="1"/>
      <charset val="129"/>
    </font>
    <font>
      <sz val="11"/>
      <color rgb="FF000000"/>
      <name val="나눔명조"/>
      <family val="1"/>
      <charset val="129"/>
    </font>
    <font>
      <sz val="10"/>
      <color rgb="FF000000"/>
      <name val="나눔명조"/>
      <family val="1"/>
      <charset val="129"/>
    </font>
    <font>
      <b/>
      <sz val="15"/>
      <name val="나눔명조"/>
      <family val="1"/>
      <charset val="129"/>
    </font>
    <font>
      <sz val="12"/>
      <color indexed="8"/>
      <name val="나눔명조"/>
      <family val="1"/>
      <charset val="129"/>
    </font>
    <font>
      <sz val="8"/>
      <name val="나눔명조"/>
      <family val="1"/>
      <charset val="129"/>
    </font>
    <font>
      <i/>
      <sz val="12"/>
      <name val="나눔명조"/>
      <family val="1"/>
      <charset val="129"/>
    </font>
    <font>
      <b/>
      <sz val="10"/>
      <name val="나눔명조"/>
      <family val="1"/>
      <charset val="129"/>
    </font>
    <font>
      <b/>
      <sz val="25"/>
      <name val="나눔명조"/>
      <family val="1"/>
      <charset val="129"/>
    </font>
    <font>
      <sz val="14"/>
      <color rgb="FFFF0000"/>
      <name val="나눔명조"/>
      <family val="1"/>
      <charset val="129"/>
    </font>
    <font>
      <sz val="10"/>
      <color rgb="FFFF0000"/>
      <name val="나눔명조"/>
      <family val="1"/>
      <charset val="129"/>
    </font>
    <font>
      <b/>
      <sz val="13"/>
      <color rgb="FFFF0000"/>
      <name val="나눔명조"/>
      <family val="1"/>
      <charset val="129"/>
    </font>
    <font>
      <b/>
      <sz val="24"/>
      <name val="나눔명조"/>
      <family val="1"/>
      <charset val="129"/>
    </font>
    <font>
      <sz val="11"/>
      <color rgb="FFFF0000"/>
      <name val="나눔명조"/>
      <family val="1"/>
      <charset val="129"/>
    </font>
    <font>
      <b/>
      <u/>
      <sz val="13"/>
      <name val="나눔명조"/>
      <family val="1"/>
      <charset val="129"/>
    </font>
    <font>
      <b/>
      <u/>
      <sz val="14"/>
      <name val="나눔명조"/>
      <family val="1"/>
      <charset val="129"/>
    </font>
    <font>
      <b/>
      <sz val="17"/>
      <name val="나눔명조"/>
      <family val="1"/>
      <charset val="129"/>
    </font>
    <font>
      <b/>
      <sz val="13"/>
      <color indexed="8"/>
      <name val="나눔명조"/>
      <family val="1"/>
      <charset val="129"/>
    </font>
    <font>
      <b/>
      <sz val="12"/>
      <color theme="0" tint="-0.249977111117893"/>
      <name val="나눔명조"/>
      <family val="1"/>
      <charset val="129"/>
    </font>
    <font>
      <b/>
      <u/>
      <sz val="30"/>
      <name val="나눔명조"/>
      <family val="1"/>
      <charset val="129"/>
    </font>
    <font>
      <b/>
      <sz val="30"/>
      <name val="나눔명조"/>
      <family val="1"/>
      <charset val="129"/>
    </font>
    <font>
      <b/>
      <sz val="26"/>
      <name val="나눔명조"/>
      <family val="1"/>
      <charset val="129"/>
    </font>
    <font>
      <sz val="12"/>
      <color rgb="FFFF0000"/>
      <name val="나눔명조"/>
      <family val="1"/>
      <charset val="129"/>
    </font>
    <font>
      <sz val="13"/>
      <color rgb="FFFF0000"/>
      <name val="나눔명조"/>
      <family val="1"/>
      <charset val="129"/>
    </font>
    <font>
      <b/>
      <sz val="50"/>
      <color theme="1"/>
      <name val="나눔명조"/>
      <family val="1"/>
      <charset val="129"/>
    </font>
    <font>
      <b/>
      <sz val="35"/>
      <color theme="1"/>
      <name val="나눔명조"/>
      <family val="1"/>
      <charset val="129"/>
    </font>
    <font>
      <sz val="15"/>
      <color theme="1"/>
      <name val="나눔명조"/>
      <family val="1"/>
      <charset val="129"/>
    </font>
    <font>
      <b/>
      <sz val="43"/>
      <color theme="1"/>
      <name val="나눔명조"/>
      <family val="1"/>
      <charset val="129"/>
    </font>
    <font>
      <b/>
      <sz val="45"/>
      <color theme="1"/>
      <name val="나눔명조"/>
      <family val="1"/>
      <charset val="129"/>
    </font>
    <font>
      <sz val="6"/>
      <color theme="1"/>
      <name val="나눔명조"/>
      <family val="1"/>
      <charset val="129"/>
    </font>
    <font>
      <sz val="9"/>
      <color theme="1"/>
      <name val="나눔명조"/>
      <family val="1"/>
      <charset val="129"/>
    </font>
    <font>
      <sz val="6"/>
      <color theme="1"/>
      <name val="맑은 고딕"/>
      <family val="2"/>
      <charset val="129"/>
      <scheme val="minor"/>
    </font>
    <font>
      <b/>
      <sz val="26"/>
      <color theme="1"/>
      <name val="나눔명조"/>
      <family val="1"/>
      <charset val="129"/>
    </font>
    <font>
      <b/>
      <sz val="24"/>
      <color theme="1"/>
      <name val="나눔명조"/>
      <family val="1"/>
      <charset val="129"/>
    </font>
    <font>
      <sz val="12"/>
      <color theme="1"/>
      <name val="나눔명조"/>
      <family val="1"/>
      <charset val="129"/>
    </font>
    <font>
      <u/>
      <sz val="11"/>
      <color theme="1"/>
      <name val="나눔명조"/>
      <family val="1"/>
      <charset val="129"/>
    </font>
    <font>
      <sz val="10"/>
      <color theme="1"/>
      <name val="나눔명조"/>
      <family val="1"/>
      <charset val="129"/>
    </font>
    <font>
      <vertAlign val="superscript"/>
      <sz val="11"/>
      <color theme="1"/>
      <name val="나눔명조"/>
      <family val="1"/>
      <charset val="129"/>
    </font>
    <font>
      <sz val="9.5"/>
      <color theme="1"/>
      <name val="나눔명조"/>
      <family val="1"/>
      <charset val="129"/>
    </font>
    <font>
      <b/>
      <sz val="12"/>
      <color theme="1"/>
      <name val="나눔명조"/>
      <family val="1"/>
      <charset val="129"/>
    </font>
    <font>
      <sz val="10.5"/>
      <color theme="1"/>
      <name val="나눔명조"/>
      <family val="1"/>
      <charset val="129"/>
    </font>
    <font>
      <sz val="8"/>
      <color theme="1"/>
      <name val="나눔명조"/>
      <family val="1"/>
      <charset val="129"/>
    </font>
    <font>
      <b/>
      <sz val="11"/>
      <color theme="1"/>
      <name val="나눔명조"/>
      <family val="1"/>
      <charset val="129"/>
    </font>
    <font>
      <sz val="16"/>
      <name val="나눔명조"/>
      <family val="1"/>
      <charset val="129"/>
    </font>
    <font>
      <sz val="16"/>
      <color theme="1"/>
      <name val="나눔명조"/>
      <family val="1"/>
      <charset val="129"/>
    </font>
    <font>
      <b/>
      <sz val="11"/>
      <color rgb="FFFF0000"/>
      <name val="나눔명조"/>
      <family val="1"/>
      <charset val="129"/>
    </font>
    <font>
      <sz val="11"/>
      <color theme="0"/>
      <name val="나눔명조"/>
      <family val="1"/>
      <charset val="129"/>
    </font>
    <font>
      <b/>
      <sz val="22"/>
      <color theme="1"/>
      <name val="나눔명조"/>
      <family val="1"/>
      <charset val="129"/>
    </font>
    <font>
      <sz val="9.5"/>
      <name val="나눔명조"/>
      <family val="1"/>
      <charset val="129"/>
    </font>
    <font>
      <b/>
      <sz val="13"/>
      <color rgb="FFFFFF00"/>
      <name val="나눔명조"/>
      <family val="1"/>
      <charset val="129"/>
    </font>
    <font>
      <b/>
      <sz val="11"/>
      <color indexed="8"/>
      <name val="맑은 고딕"/>
      <family val="3"/>
      <charset val="129"/>
      <scheme val="major"/>
    </font>
    <font>
      <b/>
      <sz val="12"/>
      <name val="맑은 고딕"/>
      <family val="3"/>
      <charset val="129"/>
      <scheme val="major"/>
    </font>
    <font>
      <b/>
      <sz val="11"/>
      <name val="맑은 고딕"/>
      <family val="3"/>
      <charset val="129"/>
      <scheme val="major"/>
    </font>
    <font>
      <sz val="11"/>
      <color rgb="FFFF0000"/>
      <name val="맑은 고딕"/>
      <family val="3"/>
      <charset val="129"/>
      <scheme val="major"/>
    </font>
    <font>
      <sz val="13"/>
      <color indexed="8"/>
      <name val="나눔명조"/>
      <family val="1"/>
      <charset val="129"/>
    </font>
    <font>
      <b/>
      <sz val="17"/>
      <color indexed="8"/>
      <name val="나눔명조"/>
      <family val="1"/>
      <charset val="129"/>
    </font>
    <font>
      <sz val="11"/>
      <name val="굴림체"/>
      <family val="3"/>
      <charset val="129"/>
    </font>
    <font>
      <b/>
      <sz val="14"/>
      <name val="굴림체"/>
      <family val="3"/>
      <charset val="129"/>
    </font>
    <font>
      <sz val="14"/>
      <color theme="1"/>
      <name val="나눔명조"/>
      <family val="1"/>
      <charset val="129"/>
    </font>
    <font>
      <b/>
      <u/>
      <sz val="20"/>
      <name val="나눔명조"/>
      <family val="1"/>
      <charset val="129"/>
    </font>
    <font>
      <b/>
      <sz val="20"/>
      <name val="바탕체"/>
      <family val="1"/>
      <charset val="129"/>
    </font>
    <font>
      <sz val="11"/>
      <name val="바탕체"/>
      <family val="1"/>
      <charset val="129"/>
    </font>
    <font>
      <sz val="13"/>
      <name val="바탕체"/>
      <family val="1"/>
      <charset val="129"/>
    </font>
    <font>
      <b/>
      <sz val="13"/>
      <name val="바탕체"/>
      <family val="1"/>
      <charset val="129"/>
    </font>
    <font>
      <sz val="10"/>
      <name val="바탕체"/>
      <family val="1"/>
      <charset val="129"/>
    </font>
    <font>
      <b/>
      <sz val="12"/>
      <name val="바탕체"/>
      <family val="1"/>
      <charset val="129"/>
    </font>
    <font>
      <b/>
      <sz val="10"/>
      <name val="바탕체"/>
      <family val="1"/>
      <charset val="129"/>
    </font>
    <font>
      <b/>
      <sz val="11"/>
      <name val="바탕체"/>
      <family val="1"/>
      <charset val="129"/>
    </font>
    <font>
      <sz val="11"/>
      <color rgb="FFFF0000"/>
      <name val="바탕체"/>
      <family val="1"/>
      <charset val="129"/>
    </font>
  </fonts>
  <fills count="55">
    <fill>
      <patternFill patternType="none"/>
    </fill>
    <fill>
      <patternFill patternType="gray125"/>
    </fill>
    <fill>
      <patternFill patternType="solid">
        <fgColor indexed="9"/>
      </patternFill>
    </fill>
    <fill>
      <patternFill patternType="solid">
        <fgColor indexed="47"/>
      </patternFill>
    </fill>
    <fill>
      <patternFill patternType="solid">
        <fgColor indexed="26"/>
      </patternFill>
    </fill>
    <fill>
      <patternFill patternType="solid">
        <fgColor indexed="22"/>
      </patternFill>
    </fill>
    <fill>
      <patternFill patternType="solid">
        <fgColor indexed="43"/>
      </patternFill>
    </fill>
    <fill>
      <patternFill patternType="solid">
        <fgColor indexed="49"/>
      </patternFill>
    </fill>
    <fill>
      <patternFill patternType="solid">
        <fgColor indexed="9"/>
        <bgColor indexed="26"/>
      </patternFill>
    </fill>
    <fill>
      <patternFill patternType="solid">
        <fgColor indexed="19"/>
      </patternFill>
    </fill>
    <fill>
      <patternFill patternType="solid">
        <fgColor indexed="54"/>
      </patternFill>
    </fill>
    <fill>
      <patternFill patternType="solid">
        <fgColor indexed="9"/>
        <bgColor indexed="64"/>
      </patternFill>
    </fill>
    <fill>
      <patternFill patternType="solid">
        <fgColor indexed="65"/>
        <bgColor indexed="64"/>
      </patternFill>
    </fill>
    <fill>
      <patternFill patternType="solid">
        <fgColor theme="8" tint="0.79998168889431442"/>
        <bgColor indexed="65"/>
      </patternFill>
    </fill>
    <fill>
      <patternFill patternType="solid">
        <fgColor theme="9" tint="0.79998168889431442"/>
        <bgColor indexed="65"/>
      </patternFill>
    </fill>
    <fill>
      <patternFill patternType="solid">
        <fgColor theme="5" tint="0.59999389629810485"/>
        <bgColor indexed="65"/>
      </patternFill>
    </fill>
    <fill>
      <patternFill patternType="solid">
        <fgColor theme="8" tint="0.59999389629810485"/>
        <bgColor indexed="65"/>
      </patternFill>
    </fill>
    <fill>
      <patternFill patternType="solid">
        <fgColor theme="5" tint="0.39997558519241921"/>
        <bgColor indexed="65"/>
      </patternFill>
    </fill>
    <fill>
      <patternFill patternType="solid">
        <fgColor theme="8" tint="0.39997558519241921"/>
        <bgColor indexed="65"/>
      </patternFill>
    </fill>
    <fill>
      <patternFill patternType="solid">
        <fgColor theme="8"/>
      </patternFill>
    </fill>
    <fill>
      <patternFill patternType="solid">
        <fgColor theme="9"/>
      </patternFill>
    </fill>
    <fill>
      <patternFill patternType="solid">
        <fgColor rgb="FFFFC7CE"/>
      </patternFill>
    </fill>
    <fill>
      <patternFill patternType="solid">
        <fgColor rgb="FFFFFFCC"/>
      </patternFill>
    </fill>
    <fill>
      <patternFill patternType="solid">
        <fgColor rgb="FFFFEB9C"/>
      </patternFill>
    </fill>
    <fill>
      <patternFill patternType="solid">
        <fgColor rgb="FFA5A5A5"/>
      </patternFill>
    </fill>
    <fill>
      <patternFill patternType="solid">
        <fgColor rgb="FFFFCC99"/>
      </patternFill>
    </fill>
    <fill>
      <patternFill patternType="solid">
        <fgColor rgb="FFC6EFCE"/>
      </patternFill>
    </fill>
    <fill>
      <patternFill patternType="solid">
        <fgColor theme="0"/>
        <bgColor indexed="64"/>
      </patternFill>
    </fill>
    <fill>
      <patternFill patternType="solid">
        <fgColor theme="0"/>
        <bgColor indexed="27"/>
      </patternFill>
    </fill>
    <fill>
      <patternFill patternType="solid">
        <fgColor theme="0"/>
        <bgColor indexed="31"/>
      </patternFill>
    </fill>
    <fill>
      <patternFill patternType="solid">
        <fgColor theme="0"/>
        <bgColor indexed="41"/>
      </patternFill>
    </fill>
    <fill>
      <patternFill patternType="solid">
        <fgColor theme="0"/>
        <bgColor indexed="26"/>
      </patternFill>
    </fill>
    <fill>
      <patternFill patternType="solid">
        <fgColor theme="0"/>
        <bgColor indexed="51"/>
      </patternFill>
    </fill>
    <fill>
      <patternFill patternType="solid">
        <fgColor theme="0" tint="-4.9989318521683403E-2"/>
        <bgColor indexed="64"/>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rgb="FFFFC000"/>
        <bgColor indexed="64"/>
      </patternFill>
    </fill>
    <fill>
      <patternFill patternType="solid">
        <fgColor theme="1"/>
        <bgColor indexed="64"/>
      </patternFill>
    </fill>
    <fill>
      <patternFill patternType="solid">
        <fgColor rgb="FFFF0000"/>
        <bgColor indexed="64"/>
      </patternFill>
    </fill>
    <fill>
      <patternFill patternType="solid">
        <fgColor theme="6" tint="0.39997558519241921"/>
        <bgColor indexed="64"/>
      </patternFill>
    </fill>
    <fill>
      <patternFill patternType="solid">
        <fgColor rgb="FFFFEBEB"/>
        <bgColor indexed="64"/>
      </patternFill>
    </fill>
    <fill>
      <patternFill patternType="solid">
        <fgColor rgb="FFEBF7FF"/>
        <bgColor indexed="64"/>
      </patternFill>
    </fill>
    <fill>
      <patternFill patternType="solid">
        <fgColor rgb="FFEBFFEB"/>
        <bgColor indexed="64"/>
      </patternFill>
    </fill>
    <fill>
      <patternFill patternType="solid">
        <fgColor theme="0" tint="-0.14999847407452621"/>
        <bgColor indexed="64"/>
      </patternFill>
    </fill>
    <fill>
      <patternFill patternType="solid">
        <fgColor theme="0" tint="-0.14999847407452621"/>
        <bgColor indexed="41"/>
      </patternFill>
    </fill>
    <fill>
      <patternFill patternType="solid">
        <fgColor theme="0" tint="-0.14999847407452621"/>
        <bgColor indexed="27"/>
      </patternFill>
    </fill>
    <fill>
      <patternFill patternType="solid">
        <fgColor theme="0" tint="-0.14999847407452621"/>
        <bgColor indexed="26"/>
      </patternFill>
    </fill>
    <fill>
      <patternFill patternType="lightGray">
        <fgColor indexed="22"/>
        <bgColor theme="0"/>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249977111117893"/>
        <bgColor indexed="41"/>
      </patternFill>
    </fill>
    <fill>
      <patternFill patternType="solid">
        <fgColor rgb="FFFFFF00"/>
        <bgColor indexed="41"/>
      </patternFill>
    </fill>
    <fill>
      <patternFill patternType="solid">
        <fgColor rgb="FFFFFF00"/>
        <bgColor indexed="51"/>
      </patternFill>
    </fill>
    <fill>
      <patternFill patternType="solid">
        <fgColor theme="8" tint="0.79998168889431442"/>
        <bgColor indexed="64"/>
      </patternFill>
    </fill>
  </fills>
  <borders count="364">
    <border>
      <left/>
      <right/>
      <top/>
      <bottom/>
      <diagonal/>
    </border>
    <border>
      <left/>
      <right/>
      <top style="medium">
        <color indexed="8"/>
      </top>
      <bottom style="medium">
        <color indexed="8"/>
      </bottom>
      <diagonal/>
    </border>
    <border>
      <left/>
      <right/>
      <top style="thin">
        <color indexed="8"/>
      </top>
      <bottom style="thin">
        <color indexed="8"/>
      </bottom>
      <diagonal/>
    </border>
    <border>
      <left/>
      <right/>
      <top/>
      <bottom style="medium">
        <color indexed="8"/>
      </bottom>
      <diagonal/>
    </border>
    <border>
      <left/>
      <right/>
      <top style="double">
        <color indexed="8"/>
      </top>
      <bottom/>
      <diagonal/>
    </border>
    <border>
      <left/>
      <right/>
      <top/>
      <bottom style="thin">
        <color indexed="8"/>
      </bottom>
      <diagonal/>
    </border>
    <border>
      <left/>
      <right/>
      <top style="thin">
        <color indexed="49"/>
      </top>
      <bottom style="double">
        <color indexed="49"/>
      </bottom>
      <diagonal/>
    </border>
    <border>
      <left/>
      <right/>
      <top/>
      <bottom style="thick">
        <color indexed="49"/>
      </bottom>
      <diagonal/>
    </border>
    <border>
      <left/>
      <right/>
      <top/>
      <bottom style="medium">
        <color indexed="49"/>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indexed="8"/>
      </left>
      <right/>
      <top/>
      <bottom/>
      <diagonal/>
    </border>
    <border>
      <left/>
      <right style="thin">
        <color indexed="8"/>
      </right>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hair">
        <color indexed="8"/>
      </left>
      <right style="hair">
        <color indexed="8"/>
      </right>
      <top style="hair">
        <color indexed="8"/>
      </top>
      <bottom style="double">
        <color indexed="8"/>
      </bottom>
      <diagonal/>
    </border>
    <border>
      <left style="hair">
        <color indexed="8"/>
      </left>
      <right/>
      <top style="hair">
        <color indexed="8"/>
      </top>
      <bottom style="double">
        <color indexed="8"/>
      </bottom>
      <diagonal/>
    </border>
    <border>
      <left style="hair">
        <color indexed="8"/>
      </left>
      <right/>
      <top style="hair">
        <color indexed="8"/>
      </top>
      <bottom style="hair">
        <color indexed="8"/>
      </bottom>
      <diagonal/>
    </border>
    <border>
      <left/>
      <right style="hair">
        <color indexed="8"/>
      </right>
      <top style="thin">
        <color indexed="8"/>
      </top>
      <bottom style="hair">
        <color indexed="8"/>
      </bottom>
      <diagonal/>
    </border>
    <border>
      <left/>
      <right style="hair">
        <color indexed="8"/>
      </right>
      <top style="hair">
        <color indexed="8"/>
      </top>
      <bottom style="hair">
        <color indexed="8"/>
      </bottom>
      <diagonal/>
    </border>
    <border>
      <left/>
      <right style="hair">
        <color indexed="8"/>
      </right>
      <top style="hair">
        <color indexed="8"/>
      </top>
      <bottom style="thin">
        <color indexed="8"/>
      </bottom>
      <diagonal/>
    </border>
    <border>
      <left style="hair">
        <color indexed="8"/>
      </left>
      <right style="hair">
        <color indexed="8"/>
      </right>
      <top/>
      <bottom style="thin">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thin">
        <color indexed="8"/>
      </top>
      <bottom style="hair">
        <color indexed="8"/>
      </bottom>
      <diagonal/>
    </border>
    <border>
      <left style="hair">
        <color indexed="8"/>
      </left>
      <right style="thin">
        <color indexed="8"/>
      </right>
      <top style="hair">
        <color indexed="8"/>
      </top>
      <bottom style="hair">
        <color indexed="8"/>
      </bottom>
      <diagonal/>
    </border>
    <border>
      <left style="hair">
        <color indexed="8"/>
      </left>
      <right style="thin">
        <color indexed="8"/>
      </right>
      <top style="hair">
        <color indexed="8"/>
      </top>
      <bottom style="thin">
        <color indexed="8"/>
      </bottom>
      <diagonal/>
    </border>
    <border>
      <left style="hair">
        <color indexed="8"/>
      </left>
      <right style="hair">
        <color indexed="8"/>
      </right>
      <top/>
      <bottom style="double">
        <color indexed="8"/>
      </bottom>
      <diagonal/>
    </border>
    <border>
      <left/>
      <right style="hair">
        <color indexed="8"/>
      </right>
      <top/>
      <bottom style="double">
        <color indexed="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double">
        <color indexed="64"/>
      </bottom>
      <diagonal/>
    </border>
    <border>
      <left/>
      <right style="double">
        <color indexed="64"/>
      </right>
      <top/>
      <bottom style="double">
        <color indexed="64"/>
      </bottom>
      <diagonal/>
    </border>
    <border>
      <left style="thin">
        <color indexed="8"/>
      </left>
      <right style="hair">
        <color indexed="8"/>
      </right>
      <top style="thin">
        <color indexed="8"/>
      </top>
      <bottom style="hair">
        <color indexed="8"/>
      </bottom>
      <diagonal/>
    </border>
    <border>
      <left style="double">
        <color indexed="64"/>
      </left>
      <right/>
      <top/>
      <bottom style="double">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double">
        <color indexed="64"/>
      </right>
      <top style="thin">
        <color indexed="64"/>
      </top>
      <bottom style="thin">
        <color indexed="64"/>
      </bottom>
      <diagonal/>
    </border>
    <border>
      <left style="hair">
        <color indexed="8"/>
      </left>
      <right style="hair">
        <color indexed="8"/>
      </right>
      <top style="hair">
        <color indexed="8"/>
      </top>
      <bottom style="thin">
        <color indexed="64"/>
      </bottom>
      <diagonal/>
    </border>
    <border>
      <left style="hair">
        <color indexed="8"/>
      </left>
      <right/>
      <top style="hair">
        <color indexed="8"/>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hair">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8"/>
      </left>
      <right style="hair">
        <color indexed="8"/>
      </right>
      <top style="hair">
        <color indexed="8"/>
      </top>
      <bottom style="thin">
        <color indexed="8"/>
      </bottom>
      <diagonal/>
    </border>
    <border>
      <left style="thin">
        <color indexed="64"/>
      </left>
      <right style="thin">
        <color indexed="8"/>
      </right>
      <top style="thin">
        <color indexed="64"/>
      </top>
      <bottom style="double">
        <color indexed="8"/>
      </bottom>
      <diagonal/>
    </border>
    <border>
      <left style="thin">
        <color indexed="8"/>
      </left>
      <right style="thin">
        <color indexed="8"/>
      </right>
      <top style="thin">
        <color indexed="64"/>
      </top>
      <bottom style="double">
        <color indexed="8"/>
      </bottom>
      <diagonal/>
    </border>
    <border>
      <left style="thin">
        <color indexed="8"/>
      </left>
      <right style="thin">
        <color indexed="64"/>
      </right>
      <top style="thin">
        <color indexed="64"/>
      </top>
      <bottom style="double">
        <color indexed="8"/>
      </bottom>
      <diagonal/>
    </border>
    <border>
      <left style="thin">
        <color indexed="8"/>
      </left>
      <right style="thin">
        <color indexed="64"/>
      </right>
      <top style="thin">
        <color indexed="8"/>
      </top>
      <bottom/>
      <diagonal/>
    </border>
    <border>
      <left style="thin">
        <color indexed="64"/>
      </left>
      <right/>
      <top/>
      <bottom/>
      <diagonal/>
    </border>
    <border>
      <left style="thin">
        <color indexed="64"/>
      </left>
      <right style="hair">
        <color indexed="8"/>
      </right>
      <top style="hair">
        <color indexed="8"/>
      </top>
      <bottom style="double">
        <color indexed="8"/>
      </bottom>
      <diagonal/>
    </border>
    <border>
      <left style="thin">
        <color indexed="64"/>
      </left>
      <right style="hair">
        <color indexed="8"/>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8"/>
      </right>
      <top style="thin">
        <color indexed="8"/>
      </top>
      <bottom style="thin">
        <color indexed="8"/>
      </bottom>
      <diagonal/>
    </border>
    <border>
      <left/>
      <right style="hair">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thick">
        <color theme="4" tint="0.499984740745262"/>
      </bottom>
      <diagonal/>
    </border>
    <border>
      <left style="thin">
        <color rgb="FF3F3F3F"/>
      </left>
      <right style="thin">
        <color rgb="FF3F3F3F"/>
      </right>
      <top style="thin">
        <color rgb="FF3F3F3F"/>
      </top>
      <bottom style="thin">
        <color rgb="FF3F3F3F"/>
      </bottom>
      <diagonal/>
    </border>
    <border>
      <left style="thin">
        <color rgb="FF000000"/>
      </left>
      <right style="thin">
        <color rgb="FF000000"/>
      </right>
      <top style="thin">
        <color rgb="FF000000"/>
      </top>
      <bottom style="thin">
        <color rgb="FF000000"/>
      </bottom>
      <diagonal/>
    </border>
    <border>
      <left style="thin">
        <color indexed="64"/>
      </left>
      <right style="thin">
        <color indexed="8"/>
      </right>
      <top style="thin">
        <color indexed="8"/>
      </top>
      <bottom style="thin">
        <color indexed="64"/>
      </bottom>
      <diagonal/>
    </border>
    <border>
      <left style="thin">
        <color indexed="64"/>
      </left>
      <right/>
      <top/>
      <bottom style="thin">
        <color indexed="8"/>
      </bottom>
      <diagonal/>
    </border>
    <border>
      <left style="thin">
        <color indexed="8"/>
      </left>
      <right/>
      <top/>
      <bottom style="thin">
        <color indexed="64"/>
      </bottom>
      <diagonal/>
    </border>
    <border>
      <left/>
      <right style="thin">
        <color indexed="8"/>
      </right>
      <top style="thin">
        <color indexed="64"/>
      </top>
      <bottom style="double">
        <color indexed="8"/>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double">
        <color rgb="FF000000"/>
      </bottom>
      <diagonal/>
    </border>
    <border>
      <left/>
      <right/>
      <top/>
      <bottom style="double">
        <color rgb="FF000000"/>
      </bottom>
      <diagonal/>
    </border>
    <border>
      <left/>
      <right style="thin">
        <color rgb="FF000000"/>
      </right>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double">
        <color rgb="FF000000"/>
      </top>
      <bottom/>
      <diagonal/>
    </border>
    <border>
      <left style="thin">
        <color rgb="FF000000"/>
      </left>
      <right style="thin">
        <color rgb="FF000000"/>
      </right>
      <top style="double">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double">
        <color rgb="FF000000"/>
      </bottom>
      <diagonal/>
    </border>
    <border>
      <left/>
      <right/>
      <top style="thin">
        <color rgb="FF000000"/>
      </top>
      <bottom style="double">
        <color rgb="FF000000"/>
      </bottom>
      <diagonal/>
    </border>
    <border>
      <left/>
      <right style="thin">
        <color rgb="FF000000"/>
      </right>
      <top style="thin">
        <color rgb="FF000000"/>
      </top>
      <bottom style="double">
        <color rgb="FF000000"/>
      </bottom>
      <diagonal/>
    </border>
    <border>
      <left style="thin">
        <color rgb="FF000000"/>
      </left>
      <right/>
      <top style="double">
        <color rgb="FF000000"/>
      </top>
      <bottom style="thin">
        <color rgb="FF000000"/>
      </bottom>
      <diagonal/>
    </border>
    <border>
      <left/>
      <right/>
      <top style="double">
        <color rgb="FF000000"/>
      </top>
      <bottom style="thin">
        <color rgb="FF000000"/>
      </bottom>
      <diagonal/>
    </border>
    <border>
      <left/>
      <right style="thin">
        <color rgb="FF000000"/>
      </right>
      <top style="double">
        <color rgb="FF000000"/>
      </top>
      <bottom style="thin">
        <color rgb="FF000000"/>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8"/>
      </left>
      <right/>
      <top style="thin">
        <color indexed="64"/>
      </top>
      <bottom style="double">
        <color indexed="8"/>
      </bottom>
      <diagonal/>
    </border>
    <border>
      <left/>
      <right/>
      <top style="thin">
        <color indexed="64"/>
      </top>
      <bottom style="double">
        <color indexed="8"/>
      </bottom>
      <diagonal/>
    </border>
    <border>
      <left/>
      <right/>
      <top style="medium">
        <color indexed="64"/>
      </top>
      <bottom/>
      <diagonal/>
    </border>
    <border>
      <left/>
      <right style="medium">
        <color indexed="64"/>
      </right>
      <top style="medium">
        <color indexed="64"/>
      </top>
      <bottom/>
      <diagonal/>
    </border>
    <border>
      <left style="medium">
        <color indexed="64"/>
      </left>
      <right/>
      <top style="double">
        <color indexed="64"/>
      </top>
      <bottom/>
      <diagonal/>
    </border>
    <border>
      <left/>
      <right style="medium">
        <color indexed="64"/>
      </right>
      <top style="double">
        <color indexed="64"/>
      </top>
      <bottom/>
      <diagonal/>
    </border>
    <border>
      <left style="hair">
        <color indexed="8"/>
      </left>
      <right style="thin">
        <color indexed="64"/>
      </right>
      <top style="hair">
        <color indexed="8"/>
      </top>
      <bottom style="hair">
        <color indexed="8"/>
      </bottom>
      <diagonal/>
    </border>
    <border>
      <left style="hair">
        <color indexed="8"/>
      </left>
      <right style="thin">
        <color indexed="64"/>
      </right>
      <top style="hair">
        <color indexed="8"/>
      </top>
      <bottom style="thin">
        <color indexed="8"/>
      </bottom>
      <diagonal/>
    </border>
    <border>
      <left style="hair">
        <color indexed="8"/>
      </left>
      <right style="thin">
        <color indexed="64"/>
      </right>
      <top style="hair">
        <color indexed="8"/>
      </top>
      <bottom style="thin">
        <color indexed="64"/>
      </bottom>
      <diagonal/>
    </border>
    <border>
      <left style="thin">
        <color indexed="64"/>
      </left>
      <right style="hair">
        <color indexed="8"/>
      </right>
      <top/>
      <bottom style="thin">
        <color indexed="64"/>
      </bottom>
      <diagonal/>
    </border>
    <border>
      <left/>
      <right style="hair">
        <color indexed="8"/>
      </right>
      <top style="hair">
        <color indexed="8"/>
      </top>
      <bottom style="thin">
        <color indexed="64"/>
      </bottom>
      <diagonal/>
    </border>
    <border>
      <left/>
      <right style="hair">
        <color indexed="64"/>
      </right>
      <top/>
      <bottom/>
      <diagonal/>
    </border>
    <border>
      <left/>
      <right/>
      <top style="thin">
        <color auto="1"/>
      </top>
      <bottom/>
      <diagonal/>
    </border>
    <border>
      <left/>
      <right/>
      <top/>
      <bottom style="thin">
        <color auto="1"/>
      </bottom>
      <diagonal/>
    </border>
    <border>
      <left/>
      <right style="thin">
        <color auto="1"/>
      </right>
      <top/>
      <bottom style="thin">
        <color auto="1"/>
      </bottom>
      <diagonal/>
    </border>
    <border>
      <left/>
      <right/>
      <top style="thin">
        <color indexed="8"/>
      </top>
      <bottom style="thin">
        <color indexed="8"/>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style="thin">
        <color indexed="8"/>
      </right>
      <top style="hair">
        <color indexed="8"/>
      </top>
      <bottom style="hair">
        <color indexed="8"/>
      </bottom>
      <diagonal/>
    </border>
    <border>
      <left/>
      <right/>
      <top style="medium">
        <color indexed="8"/>
      </top>
      <bottom style="medium">
        <color indexed="8"/>
      </bottom>
      <diagonal/>
    </border>
    <border>
      <left/>
      <right/>
      <top/>
      <bottom style="thin">
        <color indexed="8"/>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8"/>
      </left>
      <right style="thin">
        <color indexed="64"/>
      </right>
      <top/>
      <bottom/>
      <diagonal/>
    </border>
    <border>
      <left style="thin">
        <color indexed="64"/>
      </left>
      <right style="hair">
        <color indexed="8"/>
      </right>
      <top style="double">
        <color indexed="8"/>
      </top>
      <bottom/>
      <diagonal/>
    </border>
    <border>
      <left style="thin">
        <color indexed="64"/>
      </left>
      <right style="thin">
        <color indexed="64"/>
      </right>
      <top style="double">
        <color indexed="64"/>
      </top>
      <bottom/>
      <diagonal/>
    </border>
    <border>
      <left style="thin">
        <color indexed="64"/>
      </left>
      <right style="double">
        <color indexed="64"/>
      </right>
      <top style="double">
        <color indexed="64"/>
      </top>
      <bottom/>
      <diagonal/>
    </border>
    <border>
      <left style="thin">
        <color auto="1"/>
      </left>
      <right style="thin">
        <color auto="1"/>
      </right>
      <top/>
      <bottom/>
      <diagonal/>
    </border>
    <border>
      <left style="thin">
        <color indexed="64"/>
      </left>
      <right/>
      <top style="thin">
        <color indexed="64"/>
      </top>
      <bottom/>
      <diagonal/>
    </border>
    <border>
      <left style="thin">
        <color indexed="64"/>
      </left>
      <right/>
      <top/>
      <bottom/>
      <diagonal/>
    </border>
    <border>
      <left/>
      <right/>
      <top style="hair">
        <color indexed="8"/>
      </top>
      <bottom style="hair">
        <color indexed="8"/>
      </bottom>
      <diagonal/>
    </border>
    <border>
      <left/>
      <right style="thin">
        <color indexed="64"/>
      </right>
      <top style="hair">
        <color indexed="8"/>
      </top>
      <bottom style="hair">
        <color indexed="8"/>
      </bottom>
      <diagonal/>
    </border>
    <border>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top style="double">
        <color indexed="8"/>
      </top>
      <bottom style="thin">
        <color indexed="64"/>
      </bottom>
      <diagonal/>
    </border>
    <border>
      <left/>
      <right/>
      <top style="double">
        <color indexed="8"/>
      </top>
      <bottom style="thin">
        <color indexed="64"/>
      </bottom>
      <diagonal/>
    </border>
    <border>
      <left/>
      <right style="thin">
        <color indexed="8"/>
      </right>
      <top style="double">
        <color indexed="8"/>
      </top>
      <bottom style="thin">
        <color indexed="64"/>
      </bottom>
      <diagonal/>
    </border>
    <border>
      <left style="thin">
        <color indexed="8"/>
      </left>
      <right style="thin">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
      <left style="thin">
        <color indexed="8"/>
      </left>
      <right style="thin">
        <color indexed="8"/>
      </right>
      <top style="hair">
        <color indexed="8"/>
      </top>
      <bottom style="thin">
        <color indexed="8"/>
      </bottom>
      <diagonal/>
    </border>
    <border>
      <left style="thin">
        <color indexed="8"/>
      </left>
      <right style="thin">
        <color indexed="8"/>
      </right>
      <top/>
      <bottom style="hair">
        <color indexed="8"/>
      </bottom>
      <diagonal/>
    </border>
    <border>
      <left/>
      <right/>
      <top/>
      <bottom style="thick">
        <color indexed="64"/>
      </bottom>
      <diagonal/>
    </border>
    <border>
      <left style="thick">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style="medium">
        <color indexed="64"/>
      </left>
      <right/>
      <top style="thick">
        <color indexed="64"/>
      </top>
      <bottom/>
      <diagonal/>
    </border>
    <border>
      <left/>
      <right style="thick">
        <color indexed="64"/>
      </right>
      <top style="thick">
        <color indexed="64"/>
      </top>
      <bottom/>
      <diagonal/>
    </border>
    <border>
      <left style="medium">
        <color indexed="64"/>
      </left>
      <right style="medium">
        <color indexed="64"/>
      </right>
      <top style="thick">
        <color indexed="64"/>
      </top>
      <bottom/>
      <diagonal/>
    </border>
    <border>
      <left style="medium">
        <color indexed="64"/>
      </left>
      <right style="thick">
        <color indexed="64"/>
      </right>
      <top style="thick">
        <color indexed="64"/>
      </top>
      <bottom/>
      <diagonal/>
    </border>
    <border>
      <left style="thick">
        <color indexed="64"/>
      </left>
      <right/>
      <top/>
      <bottom/>
      <diagonal/>
    </border>
    <border>
      <left/>
      <right style="thick">
        <color indexed="64"/>
      </right>
      <top/>
      <bottom/>
      <diagonal/>
    </border>
    <border>
      <left style="medium">
        <color indexed="64"/>
      </left>
      <right style="medium">
        <color indexed="64"/>
      </right>
      <top/>
      <bottom/>
      <diagonal/>
    </border>
    <border>
      <left style="medium">
        <color indexed="64"/>
      </left>
      <right style="thick">
        <color indexed="64"/>
      </right>
      <top/>
      <bottom/>
      <diagonal/>
    </border>
    <border>
      <left/>
      <right style="medium">
        <color auto="1"/>
      </right>
      <top style="thin">
        <color auto="1"/>
      </top>
      <bottom/>
      <diagonal/>
    </border>
    <border>
      <left/>
      <right style="thick">
        <color indexed="64"/>
      </right>
      <top style="thin">
        <color auto="1"/>
      </top>
      <bottom/>
      <diagonal/>
    </border>
    <border>
      <left style="thick">
        <color indexed="64"/>
      </left>
      <right style="medium">
        <color indexed="64"/>
      </right>
      <top/>
      <bottom/>
      <diagonal/>
    </border>
    <border>
      <left style="medium">
        <color indexed="64"/>
      </left>
      <right style="thick">
        <color indexed="64"/>
      </right>
      <top style="thin">
        <color auto="1"/>
      </top>
      <bottom/>
      <diagonal/>
    </border>
    <border>
      <left style="medium">
        <color auto="1"/>
      </left>
      <right/>
      <top/>
      <bottom style="thin">
        <color auto="1"/>
      </bottom>
      <diagonal/>
    </border>
    <border>
      <left/>
      <right style="medium">
        <color indexed="64"/>
      </right>
      <top/>
      <bottom style="thin">
        <color auto="1"/>
      </bottom>
      <diagonal/>
    </border>
    <border>
      <left/>
      <right style="thick">
        <color indexed="64"/>
      </right>
      <top/>
      <bottom style="thin">
        <color auto="1"/>
      </bottom>
      <diagonal/>
    </border>
    <border>
      <left style="medium">
        <color indexed="64"/>
      </left>
      <right style="medium">
        <color indexed="64"/>
      </right>
      <top/>
      <bottom style="thin">
        <color auto="1"/>
      </bottom>
      <diagonal/>
    </border>
    <border>
      <left style="thick">
        <color indexed="64"/>
      </left>
      <right/>
      <top/>
      <bottom style="thin">
        <color auto="1"/>
      </bottom>
      <diagonal/>
    </border>
    <border>
      <left style="thin">
        <color auto="1"/>
      </left>
      <right/>
      <top/>
      <bottom style="thin">
        <color auto="1"/>
      </bottom>
      <diagonal/>
    </border>
    <border>
      <left style="thick">
        <color indexed="64"/>
      </left>
      <right style="thin">
        <color auto="1"/>
      </right>
      <top/>
      <bottom/>
      <diagonal/>
    </border>
    <border>
      <left style="medium">
        <color indexed="64"/>
      </left>
      <right style="thick">
        <color indexed="64"/>
      </right>
      <top/>
      <bottom style="thin">
        <color auto="1"/>
      </bottom>
      <diagonal/>
    </border>
    <border>
      <left style="thick">
        <color indexed="64"/>
      </left>
      <right style="thin">
        <color auto="1"/>
      </right>
      <top/>
      <bottom style="thin">
        <color auto="1"/>
      </bottom>
      <diagonal/>
    </border>
    <border>
      <left style="thin">
        <color auto="1"/>
      </left>
      <right style="thin">
        <color auto="1"/>
      </right>
      <top/>
      <bottom style="thin">
        <color auto="1"/>
      </bottom>
      <diagonal/>
    </border>
    <border>
      <left style="medium">
        <color indexed="64"/>
      </left>
      <right style="thin">
        <color auto="1"/>
      </right>
      <top style="thin">
        <color auto="1"/>
      </top>
      <bottom/>
      <diagonal/>
    </border>
    <border>
      <left style="thick">
        <color indexed="64"/>
      </left>
      <right/>
      <top style="thin">
        <color auto="1"/>
      </top>
      <bottom/>
      <diagonal/>
    </border>
    <border>
      <left style="thick">
        <color indexed="64"/>
      </left>
      <right style="thin">
        <color auto="1"/>
      </right>
      <top style="thin">
        <color auto="1"/>
      </top>
      <bottom/>
      <diagonal/>
    </border>
    <border>
      <left style="medium">
        <color indexed="64"/>
      </left>
      <right style="thin">
        <color indexed="64"/>
      </right>
      <top/>
      <bottom style="thin">
        <color indexed="64"/>
      </bottom>
      <diagonal/>
    </border>
    <border>
      <left style="medium">
        <color auto="1"/>
      </left>
      <right/>
      <top style="thin">
        <color auto="1"/>
      </top>
      <bottom/>
      <diagonal/>
    </border>
    <border>
      <left style="thin">
        <color auto="1"/>
      </left>
      <right style="thin">
        <color auto="1"/>
      </right>
      <top style="thin">
        <color auto="1"/>
      </top>
      <bottom style="thin">
        <color auto="1"/>
      </bottom>
      <diagonal/>
    </border>
    <border>
      <left style="thick">
        <color indexed="64"/>
      </left>
      <right style="medium">
        <color indexed="64"/>
      </right>
      <top style="thin">
        <color auto="1"/>
      </top>
      <bottom/>
      <diagonal/>
    </border>
    <border>
      <left style="medium">
        <color indexed="64"/>
      </left>
      <right style="medium">
        <color indexed="64"/>
      </right>
      <top style="thin">
        <color auto="1"/>
      </top>
      <bottom/>
      <diagonal/>
    </border>
    <border>
      <left style="thick">
        <color indexed="64"/>
      </left>
      <right style="medium">
        <color indexed="64"/>
      </right>
      <top/>
      <bottom style="thin">
        <color auto="1"/>
      </bottom>
      <diagonal/>
    </border>
    <border>
      <left style="thin">
        <color auto="1"/>
      </left>
      <right style="thick">
        <color indexed="64"/>
      </right>
      <top/>
      <bottom/>
      <diagonal/>
    </border>
    <border>
      <left style="thin">
        <color indexed="64"/>
      </left>
      <right/>
      <top style="thick">
        <color indexed="64"/>
      </top>
      <bottom/>
      <diagonal/>
    </border>
    <border>
      <left/>
      <right style="thin">
        <color indexed="64"/>
      </right>
      <top style="thick">
        <color indexed="64"/>
      </top>
      <bottom/>
      <diagonal/>
    </border>
    <border>
      <left/>
      <right style="thick">
        <color indexed="64"/>
      </right>
      <top style="thick">
        <color indexed="64"/>
      </top>
      <bottom style="thin">
        <color auto="1"/>
      </bottom>
      <diagonal/>
    </border>
    <border>
      <left style="thick">
        <color indexed="64"/>
      </left>
      <right style="thick">
        <color indexed="64"/>
      </right>
      <top style="thick">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top/>
      <bottom style="hair">
        <color indexed="64"/>
      </bottom>
      <diagonal/>
    </border>
    <border>
      <left/>
      <right/>
      <top/>
      <bottom style="hair">
        <color indexed="64"/>
      </bottom>
      <diagonal/>
    </border>
    <border>
      <left/>
      <right style="thick">
        <color indexed="64"/>
      </right>
      <top/>
      <bottom style="hair">
        <color indexed="64"/>
      </bottom>
      <diagonal/>
    </border>
    <border>
      <left style="thick">
        <color indexed="64"/>
      </left>
      <right style="thin">
        <color indexed="64"/>
      </right>
      <top style="thin">
        <color indexed="64"/>
      </top>
      <bottom style="thin">
        <color indexed="64"/>
      </bottom>
      <diagonal/>
    </border>
    <border>
      <left style="thick">
        <color indexed="64"/>
      </left>
      <right/>
      <top style="hair">
        <color indexed="64"/>
      </top>
      <bottom/>
      <diagonal/>
    </border>
    <border>
      <left/>
      <right style="thick">
        <color indexed="64"/>
      </right>
      <top style="hair">
        <color indexed="64"/>
      </top>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style="thin">
        <color auto="1"/>
      </right>
      <top style="thick">
        <color indexed="64"/>
      </top>
      <bottom style="thin">
        <color auto="1"/>
      </bottom>
      <diagonal/>
    </border>
    <border>
      <left style="thin">
        <color auto="1"/>
      </left>
      <right style="thin">
        <color auto="1"/>
      </right>
      <top style="thick">
        <color indexed="64"/>
      </top>
      <bottom style="thin">
        <color auto="1"/>
      </bottom>
      <diagonal/>
    </border>
    <border>
      <left style="thin">
        <color auto="1"/>
      </left>
      <right style="thick">
        <color indexed="64"/>
      </right>
      <top style="thick">
        <color indexed="64"/>
      </top>
      <bottom style="thin">
        <color auto="1"/>
      </bottom>
      <diagonal/>
    </border>
    <border>
      <left style="thick">
        <color indexed="64"/>
      </left>
      <right/>
      <top/>
      <bottom style="medium">
        <color indexed="64"/>
      </bottom>
      <diagonal/>
    </border>
    <border>
      <left/>
      <right style="thin">
        <color auto="1"/>
      </right>
      <top/>
      <bottom/>
      <diagonal/>
    </border>
    <border>
      <left/>
      <right/>
      <top style="hair">
        <color indexed="64"/>
      </top>
      <bottom style="double">
        <color indexed="8"/>
      </bottom>
      <diagonal/>
    </border>
    <border>
      <left/>
      <right style="thin">
        <color indexed="8"/>
      </right>
      <top style="hair">
        <color indexed="64"/>
      </top>
      <bottom style="double">
        <color indexed="8"/>
      </bottom>
      <diagonal/>
    </border>
    <border>
      <left style="thin">
        <color indexed="8"/>
      </left>
      <right style="thin">
        <color indexed="8"/>
      </right>
      <top style="hair">
        <color indexed="64"/>
      </top>
      <bottom style="double">
        <color indexed="8"/>
      </bottom>
      <diagonal/>
    </border>
    <border>
      <left style="thin">
        <color indexed="8"/>
      </left>
      <right style="thin">
        <color indexed="64"/>
      </right>
      <top style="hair">
        <color indexed="64"/>
      </top>
      <bottom style="double">
        <color indexed="8"/>
      </bottom>
      <diagonal/>
    </border>
    <border>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top style="hair">
        <color indexed="64"/>
      </top>
      <bottom style="double">
        <color indexed="8"/>
      </bottom>
      <diagonal/>
    </border>
    <border>
      <left style="thin">
        <color indexed="8"/>
      </left>
      <right style="thin">
        <color indexed="8"/>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auto="1"/>
      </left>
      <right style="medium">
        <color indexed="64"/>
      </right>
      <top style="thin">
        <color auto="1"/>
      </top>
      <bottom/>
      <diagonal/>
    </border>
    <border>
      <left style="thin">
        <color auto="1"/>
      </left>
      <right style="thick">
        <color indexed="64"/>
      </right>
      <top style="thin">
        <color auto="1"/>
      </top>
      <bottom/>
      <diagonal/>
    </border>
    <border>
      <left style="medium">
        <color indexed="64"/>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indexed="64"/>
      </right>
      <top style="thin">
        <color auto="1"/>
      </top>
      <bottom style="thin">
        <color auto="1"/>
      </bottom>
      <diagonal/>
    </border>
    <border>
      <left/>
      <right style="thick">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auto="1"/>
      </left>
      <right style="thin">
        <color auto="1"/>
      </right>
      <top/>
      <bottom style="thin">
        <color auto="1"/>
      </bottom>
      <diagonal/>
    </border>
    <border>
      <left style="thin">
        <color auto="1"/>
      </left>
      <right style="thick">
        <color indexed="64"/>
      </right>
      <top/>
      <bottom style="thin">
        <color auto="1"/>
      </bottom>
      <diagonal/>
    </border>
    <border>
      <left style="thin">
        <color indexed="64"/>
      </left>
      <right style="thick">
        <color indexed="64"/>
      </right>
      <top style="thin">
        <color indexed="64"/>
      </top>
      <bottom style="thin">
        <color indexed="64"/>
      </bottom>
      <diagonal/>
    </border>
    <border>
      <left style="medium">
        <color auto="1"/>
      </left>
      <right/>
      <top style="thin">
        <color auto="1"/>
      </top>
      <bottom style="thick">
        <color indexed="64"/>
      </bottom>
      <diagonal/>
    </border>
    <border>
      <left/>
      <right/>
      <top style="thin">
        <color auto="1"/>
      </top>
      <bottom style="thick">
        <color indexed="64"/>
      </bottom>
      <diagonal/>
    </border>
    <border>
      <left/>
      <right style="medium">
        <color indexed="64"/>
      </right>
      <top style="thin">
        <color auto="1"/>
      </top>
      <bottom style="thick">
        <color indexed="64"/>
      </bottom>
      <diagonal/>
    </border>
    <border>
      <left/>
      <right style="thick">
        <color indexed="64"/>
      </right>
      <top style="thin">
        <color auto="1"/>
      </top>
      <bottom style="thick">
        <color indexed="64"/>
      </bottom>
      <diagonal/>
    </border>
    <border>
      <left/>
      <right/>
      <top style="hair">
        <color auto="1"/>
      </top>
      <bottom/>
      <diagonal/>
    </border>
    <border>
      <left style="thin">
        <color auto="1"/>
      </left>
      <right/>
      <top style="thin">
        <color auto="1"/>
      </top>
      <bottom/>
      <diagonal/>
    </border>
    <border>
      <left style="thin">
        <color indexed="8"/>
      </left>
      <right style="thin">
        <color indexed="8"/>
      </right>
      <top style="thin">
        <color indexed="64"/>
      </top>
      <bottom style="thin">
        <color indexed="8"/>
      </bottom>
      <diagonal/>
    </border>
    <border>
      <left style="thin">
        <color indexed="8"/>
      </left>
      <right style="medium">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8"/>
      </left>
      <right style="thin">
        <color indexed="8"/>
      </right>
      <top style="thin">
        <color indexed="8"/>
      </top>
      <bottom/>
      <diagonal/>
    </border>
    <border>
      <left style="thin">
        <color indexed="8"/>
      </left>
      <right style="thin">
        <color indexed="64"/>
      </right>
      <top style="thin">
        <color indexed="8"/>
      </top>
      <bottom/>
      <diagonal/>
    </border>
    <border>
      <left style="thin">
        <color indexed="8"/>
      </left>
      <right style="thin">
        <color indexed="8"/>
      </right>
      <top style="double">
        <color indexed="8"/>
      </top>
      <bottom style="thin">
        <color indexed="64"/>
      </bottom>
      <diagonal/>
    </border>
    <border>
      <left style="thin">
        <color indexed="8"/>
      </left>
      <right style="thin">
        <color indexed="64"/>
      </right>
      <top style="double">
        <color indexed="8"/>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hair">
        <color indexed="8"/>
      </left>
      <right style="hair">
        <color indexed="8"/>
      </right>
      <top style="thin">
        <color indexed="8"/>
      </top>
      <bottom style="thin">
        <color indexed="8"/>
      </bottom>
      <diagonal/>
    </border>
    <border>
      <left style="hair">
        <color indexed="8"/>
      </left>
      <right/>
      <top style="thin">
        <color indexed="8"/>
      </top>
      <bottom style="thin">
        <color indexed="8"/>
      </bottom>
      <diagonal/>
    </border>
    <border>
      <left/>
      <right style="hair">
        <color indexed="8"/>
      </right>
      <top style="thin">
        <color indexed="8"/>
      </top>
      <bottom style="thin">
        <color indexed="8"/>
      </bottom>
      <diagonal/>
    </border>
    <border>
      <left style="double">
        <color indexed="8"/>
      </left>
      <right style="hair">
        <color indexed="8"/>
      </right>
      <top style="thin">
        <color indexed="8"/>
      </top>
      <bottom style="hair">
        <color indexed="8"/>
      </bottom>
      <diagonal/>
    </border>
    <border>
      <left style="hair">
        <color indexed="8"/>
      </left>
      <right style="hair">
        <color indexed="8"/>
      </right>
      <top style="thin">
        <color indexed="8"/>
      </top>
      <bottom/>
      <diagonal/>
    </border>
    <border>
      <left style="hair">
        <color indexed="8"/>
      </left>
      <right style="hair">
        <color indexed="8"/>
      </right>
      <top style="thin">
        <color indexed="8"/>
      </top>
      <bottom style="double">
        <color indexed="8"/>
      </bottom>
      <diagonal/>
    </border>
    <border>
      <left style="hair">
        <color indexed="8"/>
      </left>
      <right style="hair">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thin">
        <color indexed="8"/>
      </bottom>
      <diagonal/>
    </border>
    <border>
      <left style="hair">
        <color indexed="8"/>
      </left>
      <right style="hair">
        <color indexed="64"/>
      </right>
      <top style="thin">
        <color indexed="8"/>
      </top>
      <bottom style="hair">
        <color indexed="8"/>
      </bottom>
      <diagonal/>
    </border>
    <border>
      <left style="hair">
        <color indexed="8"/>
      </left>
      <right/>
      <top/>
      <bottom style="hair">
        <color indexed="8"/>
      </bottom>
      <diagonal/>
    </border>
    <border>
      <left style="hair">
        <color indexed="8"/>
      </left>
      <right/>
      <top style="hair">
        <color indexed="8"/>
      </top>
      <bottom/>
      <diagonal/>
    </border>
    <border>
      <left/>
      <right style="hair">
        <color indexed="8"/>
      </right>
      <top/>
      <bottom style="thin">
        <color indexed="8"/>
      </bottom>
      <diagonal/>
    </border>
    <border>
      <left/>
      <right/>
      <top style="thin">
        <color indexed="8"/>
      </top>
      <bottom style="thin">
        <color indexed="8"/>
      </bottom>
      <diagonal/>
    </border>
    <border>
      <left style="double">
        <color indexed="8"/>
      </left>
      <right/>
      <top style="thin">
        <color indexed="8"/>
      </top>
      <bottom style="thin">
        <color indexed="8"/>
      </bottom>
      <diagonal/>
    </border>
    <border>
      <left style="hair">
        <color indexed="8"/>
      </left>
      <right/>
      <top/>
      <bottom/>
      <diagonal/>
    </border>
    <border>
      <left/>
      <right/>
      <top style="hair">
        <color indexed="8"/>
      </top>
      <bottom/>
      <diagonal/>
    </border>
    <border>
      <left style="thin">
        <color indexed="64"/>
      </left>
      <right style="double">
        <color indexed="8"/>
      </right>
      <top style="thin">
        <color indexed="64"/>
      </top>
      <bottom style="thin">
        <color indexed="8"/>
      </bottom>
      <diagonal/>
    </border>
    <border>
      <left style="double">
        <color indexed="8"/>
      </left>
      <right style="double">
        <color indexed="8"/>
      </right>
      <top style="thin">
        <color indexed="64"/>
      </top>
      <bottom style="thin">
        <color indexed="8"/>
      </bottom>
      <diagonal/>
    </border>
    <border>
      <left style="thin">
        <color indexed="64"/>
      </left>
      <right style="hair">
        <color indexed="8"/>
      </right>
      <top style="thin">
        <color indexed="8"/>
      </top>
      <bottom style="thin">
        <color indexed="8"/>
      </bottom>
      <diagonal/>
    </border>
    <border>
      <left style="thin">
        <color indexed="64"/>
      </left>
      <right style="hair">
        <color indexed="8"/>
      </right>
      <top style="thin">
        <color indexed="8"/>
      </top>
      <bottom style="hair">
        <color indexed="8"/>
      </bottom>
      <diagonal/>
    </border>
    <border>
      <left/>
      <right/>
      <top/>
      <bottom style="hair">
        <color indexed="8"/>
      </bottom>
      <diagonal/>
    </border>
    <border>
      <left style="double">
        <color indexed="8"/>
      </left>
      <right style="thin">
        <color indexed="64"/>
      </right>
      <top style="thin">
        <color indexed="64"/>
      </top>
      <bottom style="thin">
        <color indexed="8"/>
      </bottom>
      <diagonal/>
    </border>
    <border>
      <left style="hair">
        <color indexed="8"/>
      </left>
      <right style="thin">
        <color indexed="64"/>
      </right>
      <top style="thin">
        <color indexed="8"/>
      </top>
      <bottom style="double">
        <color indexed="8"/>
      </bottom>
      <diagonal/>
    </border>
    <border>
      <left style="hair">
        <color indexed="8"/>
      </left>
      <right style="thin">
        <color indexed="64"/>
      </right>
      <top style="thin">
        <color indexed="8"/>
      </top>
      <bottom style="hair">
        <color indexed="8"/>
      </bottom>
      <diagonal/>
    </border>
    <border>
      <left style="hair">
        <color indexed="8"/>
      </left>
      <right style="thin">
        <color indexed="64"/>
      </right>
      <top/>
      <bottom style="thin">
        <color indexed="8"/>
      </bottom>
      <diagonal/>
    </border>
    <border>
      <left style="hair">
        <color indexed="8"/>
      </left>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top style="thin">
        <color indexed="8"/>
      </top>
      <bottom style="thin">
        <color indexed="8"/>
      </bottom>
      <diagonal/>
    </border>
    <border>
      <left/>
      <right style="thin">
        <color indexed="64"/>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auto="1"/>
      </right>
      <top style="thin">
        <color auto="1"/>
      </top>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style="thin">
        <color indexed="64"/>
      </bottom>
      <diagonal/>
    </border>
    <border>
      <left/>
      <right style="hair">
        <color indexed="64"/>
      </right>
      <top style="thin">
        <color indexed="64"/>
      </top>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8"/>
      </right>
      <top style="hair">
        <color indexed="8"/>
      </top>
      <bottom style="hair">
        <color indexed="8"/>
      </bottom>
      <diagonal/>
    </border>
    <border>
      <left style="thin">
        <color indexed="64"/>
      </left>
      <right style="hair">
        <color indexed="8"/>
      </right>
      <top style="hair">
        <color indexed="8"/>
      </top>
      <bottom/>
      <diagonal/>
    </border>
    <border>
      <left/>
      <right style="thin">
        <color indexed="64"/>
      </right>
      <top style="hair">
        <color indexed="8"/>
      </top>
      <bottom/>
      <diagonal/>
    </border>
    <border>
      <left style="thin">
        <color indexed="64"/>
      </left>
      <right style="hair">
        <color indexed="8"/>
      </right>
      <top/>
      <bottom style="hair">
        <color indexed="8"/>
      </bottom>
      <diagonal/>
    </border>
    <border>
      <left/>
      <right style="thin">
        <color indexed="64"/>
      </right>
      <top/>
      <bottom style="hair">
        <color indexed="8"/>
      </bottom>
      <diagonal/>
    </border>
    <border>
      <left style="thin">
        <color indexed="64"/>
      </left>
      <right style="thin">
        <color indexed="8"/>
      </right>
      <top/>
      <bottom/>
      <diagonal/>
    </border>
    <border>
      <left style="thin">
        <color indexed="64"/>
      </left>
      <right/>
      <top style="dotted">
        <color indexed="8"/>
      </top>
      <bottom style="thin">
        <color indexed="64"/>
      </bottom>
      <diagonal/>
    </border>
    <border>
      <left/>
      <right/>
      <top style="dotted">
        <color indexed="8"/>
      </top>
      <bottom style="thin">
        <color indexed="64"/>
      </bottom>
      <diagonal/>
    </border>
    <border>
      <left/>
      <right style="thin">
        <color indexed="64"/>
      </right>
      <top style="dotted">
        <color indexed="8"/>
      </top>
      <bottom style="thin">
        <color indexed="64"/>
      </bottom>
      <diagonal/>
    </border>
    <border>
      <left style="thin">
        <color indexed="63"/>
      </left>
      <right style="thin">
        <color indexed="63"/>
      </right>
      <top style="thin">
        <color indexed="63"/>
      </top>
      <bottom style="hair">
        <color indexed="63"/>
      </bottom>
      <diagonal/>
    </border>
    <border>
      <left style="thin">
        <color indexed="63"/>
      </left>
      <right style="thin">
        <color indexed="63"/>
      </right>
      <top style="hair">
        <color indexed="63"/>
      </top>
      <bottom style="thin">
        <color indexed="63"/>
      </bottom>
      <diagonal/>
    </border>
    <border>
      <left style="thin">
        <color indexed="63"/>
      </left>
      <right style="thin">
        <color indexed="63"/>
      </right>
      <top/>
      <bottom style="hair">
        <color indexed="63"/>
      </bottom>
      <diagonal/>
    </border>
    <border>
      <left style="thin">
        <color indexed="63"/>
      </left>
      <right style="thin">
        <color indexed="63"/>
      </right>
      <top style="hair">
        <color indexed="63"/>
      </top>
      <bottom style="hair">
        <color indexed="63"/>
      </bottom>
      <diagonal/>
    </border>
    <border>
      <left style="thin">
        <color indexed="63"/>
      </left>
      <right style="thin">
        <color indexed="63"/>
      </right>
      <top style="hair">
        <color indexed="63"/>
      </top>
      <bottom/>
      <diagonal/>
    </border>
    <border>
      <left/>
      <right/>
      <top style="thin">
        <color indexed="64"/>
      </top>
      <bottom/>
      <diagonal/>
    </border>
    <border>
      <left/>
      <right style="thin">
        <color indexed="64"/>
      </right>
      <top style="thin">
        <color indexed="64"/>
      </top>
      <bottom/>
      <diagonal/>
    </border>
    <border>
      <left style="thin">
        <color indexed="63"/>
      </left>
      <right style="thin">
        <color indexed="63"/>
      </right>
      <top style="thin">
        <color indexed="63"/>
      </top>
      <bottom style="thin">
        <color indexed="63"/>
      </bottom>
      <diagonal/>
    </border>
    <border>
      <left style="thin">
        <color indexed="63"/>
      </left>
      <right/>
      <top style="thin">
        <color indexed="63"/>
      </top>
      <bottom style="thin">
        <color indexed="63"/>
      </bottom>
      <diagonal/>
    </border>
    <border>
      <left style="thin">
        <color indexed="63"/>
      </left>
      <right/>
      <top/>
      <bottom style="hair">
        <color indexed="63"/>
      </bottom>
      <diagonal/>
    </border>
    <border>
      <left style="thin">
        <color indexed="63"/>
      </left>
      <right/>
      <top style="hair">
        <color indexed="63"/>
      </top>
      <bottom style="hair">
        <color indexed="63"/>
      </bottom>
      <diagonal/>
    </border>
    <border>
      <left style="thin">
        <color indexed="63"/>
      </left>
      <right/>
      <top style="hair">
        <color indexed="63"/>
      </top>
      <bottom/>
      <diagonal/>
    </border>
    <border>
      <left style="thin">
        <color indexed="63"/>
      </left>
      <right/>
      <top style="thin">
        <color indexed="63"/>
      </top>
      <bottom style="hair">
        <color indexed="63"/>
      </bottom>
      <diagonal/>
    </border>
    <border>
      <left style="thin">
        <color indexed="63"/>
      </left>
      <right/>
      <top style="hair">
        <color indexed="63"/>
      </top>
      <bottom style="thin">
        <color indexed="63"/>
      </bottom>
      <diagonal/>
    </border>
    <border>
      <left/>
      <right style="thin">
        <color indexed="64"/>
      </right>
      <top/>
      <bottom/>
      <diagonal/>
    </border>
    <border>
      <left style="thin">
        <color indexed="8"/>
      </left>
      <right style="thin">
        <color indexed="8"/>
      </right>
      <top style="thin">
        <color indexed="8"/>
      </top>
      <bottom style="hair">
        <color indexed="8"/>
      </bottom>
      <diagonal/>
    </border>
    <border>
      <left style="thin">
        <color rgb="FF000000"/>
      </left>
      <right style="thin">
        <color rgb="FF000000"/>
      </right>
      <top style="double">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hair">
        <color rgb="FF000000"/>
      </top>
      <bottom style="thin">
        <color rgb="FF000000"/>
      </bottom>
      <diagonal/>
    </border>
    <border>
      <left style="thin">
        <color rgb="FF000000"/>
      </left>
      <right style="thin">
        <color rgb="FF000000"/>
      </right>
      <top style="thin">
        <color rgb="FF000000"/>
      </top>
      <bottom style="hair">
        <color rgb="FF000000"/>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top style="double">
        <color indexed="64"/>
      </top>
      <bottom/>
      <diagonal/>
    </border>
    <border>
      <left/>
      <right/>
      <top style="double">
        <color indexed="64"/>
      </top>
      <bottom/>
      <diagonal/>
    </border>
    <border>
      <left/>
      <right style="thin">
        <color indexed="8"/>
      </right>
      <top style="double">
        <color indexed="64"/>
      </top>
      <bottom/>
      <diagonal/>
    </border>
    <border>
      <left style="thin">
        <color indexed="8"/>
      </left>
      <right style="thin">
        <color indexed="8"/>
      </right>
      <top style="double">
        <color indexed="64"/>
      </top>
      <bottom/>
      <diagonal/>
    </border>
    <border>
      <left style="thin">
        <color indexed="8"/>
      </left>
      <right style="thin">
        <color indexed="64"/>
      </right>
      <top style="double">
        <color indexed="64"/>
      </top>
      <bottom/>
      <diagonal/>
    </border>
    <border>
      <left/>
      <right/>
      <top style="hair">
        <color indexed="64"/>
      </top>
      <bottom style="hair">
        <color indexed="64"/>
      </bottom>
      <diagonal/>
    </border>
    <border>
      <left/>
      <right style="thin">
        <color indexed="8"/>
      </right>
      <top style="hair">
        <color indexed="64"/>
      </top>
      <bottom style="hair">
        <color indexed="64"/>
      </bottom>
      <diagonal/>
    </border>
    <border>
      <left style="thin">
        <color indexed="8"/>
      </left>
      <right style="thin">
        <color indexed="8"/>
      </right>
      <top style="hair">
        <color indexed="64"/>
      </top>
      <bottom style="hair">
        <color indexed="64"/>
      </bottom>
      <diagonal/>
    </border>
    <border>
      <left style="thin">
        <color indexed="8"/>
      </left>
      <right style="thin">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8"/>
      </right>
      <top style="thin">
        <color indexed="64"/>
      </top>
      <bottom style="thin">
        <color indexed="64"/>
      </bottom>
      <diagonal/>
    </border>
    <border>
      <left style="thin">
        <color indexed="8"/>
      </left>
      <right/>
      <top style="double">
        <color indexed="8"/>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auto="1"/>
      </bottom>
      <diagonal/>
    </border>
    <border>
      <left/>
      <right style="thin">
        <color auto="1"/>
      </right>
      <top style="double">
        <color indexed="64"/>
      </top>
      <bottom style="thin">
        <color auto="1"/>
      </bottom>
      <diagonal/>
    </border>
    <border>
      <left/>
      <right style="thin">
        <color indexed="64"/>
      </right>
      <top style="double">
        <color indexed="64"/>
      </top>
      <bottom/>
      <diagonal/>
    </border>
    <border>
      <left/>
      <right/>
      <top style="thin">
        <color auto="1"/>
      </top>
      <bottom style="thin">
        <color auto="1"/>
      </bottom>
      <diagonal/>
    </border>
    <border>
      <left/>
      <right style="thin">
        <color auto="1"/>
      </right>
      <top style="thin">
        <color auto="1"/>
      </top>
      <bottom style="thin">
        <color auto="1"/>
      </bottom>
      <diagonal/>
    </border>
  </borders>
  <cellStyleXfs count="203">
    <xf numFmtId="0" fontId="0" fillId="0" borderId="0">
      <alignment vertical="center"/>
    </xf>
    <xf numFmtId="0" fontId="6" fillId="0" borderId="0"/>
    <xf numFmtId="0" fontId="7" fillId="0" borderId="0"/>
    <xf numFmtId="0" fontId="20" fillId="0" borderId="0" applyFill="0" applyBorder="0" applyProtection="0">
      <alignment vertical="center"/>
    </xf>
    <xf numFmtId="0" fontId="20" fillId="0" borderId="0" applyFill="0" applyBorder="0" applyProtection="0">
      <alignment vertical="center"/>
    </xf>
    <xf numFmtId="0" fontId="5" fillId="0" borderId="0">
      <alignment vertical="center"/>
    </xf>
    <xf numFmtId="0" fontId="33" fillId="2" borderId="0" applyNumberFormat="0" applyBorder="0" applyAlignment="0" applyProtection="0">
      <alignment vertical="center"/>
    </xf>
    <xf numFmtId="0" fontId="33" fillId="2" borderId="0" applyNumberFormat="0" applyBorder="0" applyAlignment="0" applyProtection="0">
      <alignment vertical="center"/>
    </xf>
    <xf numFmtId="0" fontId="33" fillId="3" borderId="0" applyNumberFormat="0" applyBorder="0" applyAlignment="0" applyProtection="0">
      <alignment vertical="center"/>
    </xf>
    <xf numFmtId="0" fontId="33" fillId="3" borderId="0" applyNumberFormat="0" applyBorder="0" applyAlignment="0" applyProtection="0">
      <alignment vertical="center"/>
    </xf>
    <xf numFmtId="0" fontId="33" fillId="4" borderId="0" applyNumberFormat="0" applyBorder="0" applyAlignment="0" applyProtection="0">
      <alignment vertical="center"/>
    </xf>
    <xf numFmtId="0" fontId="33" fillId="4" borderId="0" applyNumberFormat="0" applyBorder="0" applyAlignment="0" applyProtection="0">
      <alignment vertical="center"/>
    </xf>
    <xf numFmtId="0" fontId="33" fillId="2" borderId="0" applyNumberFormat="0" applyBorder="0" applyAlignment="0" applyProtection="0">
      <alignment vertical="center"/>
    </xf>
    <xf numFmtId="0" fontId="33" fillId="2" borderId="0" applyNumberFormat="0" applyBorder="0" applyAlignment="0" applyProtection="0">
      <alignment vertical="center"/>
    </xf>
    <xf numFmtId="0" fontId="33" fillId="13"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3" fillId="14" borderId="0" applyNumberFormat="0" applyBorder="0" applyAlignment="0" applyProtection="0">
      <alignment vertical="center"/>
    </xf>
    <xf numFmtId="0" fontId="33" fillId="5" borderId="0" applyNumberFormat="0" applyBorder="0" applyAlignment="0" applyProtection="0">
      <alignment vertical="center"/>
    </xf>
    <xf numFmtId="0" fontId="33" fillId="5" borderId="0" applyNumberFormat="0" applyBorder="0" applyAlignment="0" applyProtection="0">
      <alignment vertical="center"/>
    </xf>
    <xf numFmtId="0" fontId="33" fillId="15" borderId="0" applyNumberFormat="0" applyBorder="0" applyAlignment="0" applyProtection="0">
      <alignment vertical="center"/>
    </xf>
    <xf numFmtId="0" fontId="33" fillId="15" borderId="0" applyNumberFormat="0" applyBorder="0" applyAlignment="0" applyProtection="0">
      <alignment vertical="center"/>
    </xf>
    <xf numFmtId="0" fontId="33" fillId="6" borderId="0" applyNumberFormat="0" applyBorder="0" applyAlignment="0" applyProtection="0">
      <alignment vertical="center"/>
    </xf>
    <xf numFmtId="0" fontId="33" fillId="6" borderId="0" applyNumberFormat="0" applyBorder="0" applyAlignment="0" applyProtection="0">
      <alignment vertical="center"/>
    </xf>
    <xf numFmtId="0" fontId="33" fillId="5" borderId="0" applyNumberFormat="0" applyBorder="0" applyAlignment="0" applyProtection="0">
      <alignment vertical="center"/>
    </xf>
    <xf numFmtId="0" fontId="33" fillId="5" borderId="0" applyNumberFormat="0" applyBorder="0" applyAlignment="0" applyProtection="0">
      <alignment vertical="center"/>
    </xf>
    <xf numFmtId="0" fontId="33" fillId="16" borderId="0" applyNumberFormat="0" applyBorder="0" applyAlignment="0" applyProtection="0">
      <alignment vertical="center"/>
    </xf>
    <xf numFmtId="0" fontId="33" fillId="16" borderId="0" applyNumberFormat="0" applyBorder="0" applyAlignment="0" applyProtection="0">
      <alignment vertical="center"/>
    </xf>
    <xf numFmtId="0" fontId="33" fillId="3" borderId="0" applyNumberFormat="0" applyBorder="0" applyAlignment="0" applyProtection="0">
      <alignment vertical="center"/>
    </xf>
    <xf numFmtId="0" fontId="33" fillId="3" borderId="0" applyNumberFormat="0" applyBorder="0" applyAlignment="0" applyProtection="0">
      <alignment vertical="center"/>
    </xf>
    <xf numFmtId="0" fontId="34" fillId="7" borderId="0" applyNumberFormat="0" applyBorder="0" applyAlignment="0" applyProtection="0">
      <alignment vertical="center"/>
    </xf>
    <xf numFmtId="0" fontId="34" fillId="7" borderId="0" applyNumberFormat="0" applyBorder="0" applyAlignment="0" applyProtection="0">
      <alignment vertical="center"/>
    </xf>
    <xf numFmtId="0" fontId="34" fillId="17" borderId="0" applyNumberFormat="0" applyBorder="0" applyAlignment="0" applyProtection="0">
      <alignment vertical="center"/>
    </xf>
    <xf numFmtId="0" fontId="34" fillId="17" borderId="0" applyNumberFormat="0" applyBorder="0" applyAlignment="0" applyProtection="0">
      <alignment vertical="center"/>
    </xf>
    <xf numFmtId="0" fontId="34" fillId="6" borderId="0" applyNumberFormat="0" applyBorder="0" applyAlignment="0" applyProtection="0">
      <alignment vertical="center"/>
    </xf>
    <xf numFmtId="0" fontId="34" fillId="6" borderId="0" applyNumberFormat="0" applyBorder="0" applyAlignment="0" applyProtection="0">
      <alignment vertical="center"/>
    </xf>
    <xf numFmtId="0" fontId="34" fillId="5" borderId="0" applyNumberFormat="0" applyBorder="0" applyAlignment="0" applyProtection="0">
      <alignment vertical="center"/>
    </xf>
    <xf numFmtId="0" fontId="34" fillId="5" borderId="0" applyNumberFormat="0" applyBorder="0" applyAlignment="0" applyProtection="0">
      <alignment vertical="center"/>
    </xf>
    <xf numFmtId="0" fontId="34" fillId="18" borderId="0" applyNumberFormat="0" applyBorder="0" applyAlignment="0" applyProtection="0">
      <alignment vertical="center"/>
    </xf>
    <xf numFmtId="0" fontId="34" fillId="18" borderId="0" applyNumberFormat="0" applyBorder="0" applyAlignment="0" applyProtection="0">
      <alignment vertical="center"/>
    </xf>
    <xf numFmtId="0" fontId="34" fillId="3" borderId="0" applyNumberFormat="0" applyBorder="0" applyAlignment="0" applyProtection="0">
      <alignment vertical="center"/>
    </xf>
    <xf numFmtId="0" fontId="34" fillId="3" borderId="0" applyNumberFormat="0" applyBorder="0" applyAlignment="0" applyProtection="0">
      <alignment vertical="center"/>
    </xf>
    <xf numFmtId="176" fontId="20" fillId="0" borderId="0" applyFill="0" applyBorder="0" applyProtection="0">
      <alignment vertical="center"/>
    </xf>
    <xf numFmtId="177" fontId="20" fillId="0" borderId="0" applyFill="0" applyBorder="0" applyProtection="0">
      <alignment vertical="center"/>
    </xf>
    <xf numFmtId="0" fontId="8" fillId="0" borderId="0"/>
    <xf numFmtId="0" fontId="7" fillId="0" borderId="0"/>
    <xf numFmtId="0" fontId="9" fillId="0" borderId="0"/>
    <xf numFmtId="184" fontId="16" fillId="0" borderId="0" applyFill="0" applyBorder="0" applyProtection="0">
      <alignment vertical="center"/>
    </xf>
    <xf numFmtId="178" fontId="20" fillId="0" borderId="0" applyFill="0" applyBorder="0" applyProtection="0">
      <alignment vertical="center"/>
    </xf>
    <xf numFmtId="179" fontId="20" fillId="0" borderId="0" applyFill="0" applyBorder="0" applyProtection="0">
      <alignment vertical="center"/>
    </xf>
    <xf numFmtId="3" fontId="20" fillId="0" borderId="0" applyFill="0" applyBorder="0" applyProtection="0">
      <alignment vertical="center"/>
    </xf>
    <xf numFmtId="180" fontId="20" fillId="0" borderId="0" applyFill="0" applyBorder="0" applyProtection="0">
      <alignment vertical="center"/>
    </xf>
    <xf numFmtId="182" fontId="20" fillId="0" borderId="0" applyFill="0" applyBorder="0" applyProtection="0">
      <alignment vertical="center"/>
    </xf>
    <xf numFmtId="181" fontId="20" fillId="0" borderId="0" applyFill="0" applyBorder="0" applyProtection="0">
      <alignment vertical="center"/>
    </xf>
    <xf numFmtId="0" fontId="20" fillId="0" borderId="0" applyFill="0" applyBorder="0" applyProtection="0">
      <alignment vertical="center"/>
    </xf>
    <xf numFmtId="2" fontId="20" fillId="0" borderId="0" applyFill="0" applyBorder="0" applyProtection="0">
      <alignment vertical="center"/>
    </xf>
    <xf numFmtId="0" fontId="10" fillId="8" borderId="0" applyNumberFormat="0" applyBorder="0" applyProtection="0">
      <alignment vertical="center"/>
    </xf>
    <xf numFmtId="0" fontId="11" fillId="0" borderId="0">
      <alignment horizontal="left"/>
    </xf>
    <xf numFmtId="0" fontId="11" fillId="0" borderId="1" applyNumberFormat="0" applyProtection="0">
      <alignment vertical="center"/>
    </xf>
    <xf numFmtId="0" fontId="11" fillId="0" borderId="2">
      <alignment horizontal="left" vertical="center"/>
    </xf>
    <xf numFmtId="0" fontId="12" fillId="0" borderId="0" applyNumberFormat="0" applyFill="0" applyBorder="0" applyProtection="0">
      <alignment vertical="center"/>
    </xf>
    <xf numFmtId="0" fontId="11" fillId="0" borderId="0" applyNumberFormat="0" applyFill="0" applyBorder="0" applyProtection="0">
      <alignment vertical="center"/>
    </xf>
    <xf numFmtId="0" fontId="10" fillId="8" borderId="0" applyNumberFormat="0" applyBorder="0" applyProtection="0">
      <alignment vertical="center"/>
    </xf>
    <xf numFmtId="0" fontId="13" fillId="0" borderId="3"/>
    <xf numFmtId="183" fontId="20" fillId="0" borderId="0"/>
    <xf numFmtId="0" fontId="7" fillId="0" borderId="0"/>
    <xf numFmtId="40" fontId="20" fillId="0" borderId="0">
      <alignment vertical="center"/>
    </xf>
    <xf numFmtId="10" fontId="20" fillId="0" borderId="0" applyFill="0" applyBorder="0" applyProtection="0">
      <alignment vertical="center"/>
    </xf>
    <xf numFmtId="0" fontId="13" fillId="0" borderId="0"/>
    <xf numFmtId="0" fontId="20" fillId="0" borderId="4" applyNumberFormat="0" applyFill="0" applyProtection="0">
      <alignment vertical="center"/>
    </xf>
    <xf numFmtId="0" fontId="34" fillId="7" borderId="0" applyNumberFormat="0" applyBorder="0" applyAlignment="0" applyProtection="0">
      <alignment vertical="center"/>
    </xf>
    <xf numFmtId="0" fontId="34" fillId="7" borderId="0" applyNumberFormat="0" applyBorder="0" applyAlignment="0" applyProtection="0">
      <alignment vertical="center"/>
    </xf>
    <xf numFmtId="0" fontId="34" fillId="9" borderId="0" applyNumberFormat="0" applyBorder="0" applyAlignment="0" applyProtection="0">
      <alignment vertical="center"/>
    </xf>
    <xf numFmtId="0" fontId="34" fillId="9" borderId="0" applyNumberFormat="0" applyBorder="0" applyAlignment="0" applyProtection="0">
      <alignment vertical="center"/>
    </xf>
    <xf numFmtId="0" fontId="34" fillId="9" borderId="0" applyNumberFormat="0" applyBorder="0" applyAlignment="0" applyProtection="0">
      <alignment vertical="center"/>
    </xf>
    <xf numFmtId="0" fontId="34" fillId="9" borderId="0" applyNumberFormat="0" applyBorder="0" applyAlignment="0" applyProtection="0">
      <alignment vertical="center"/>
    </xf>
    <xf numFmtId="0" fontId="34" fillId="10" borderId="0" applyNumberFormat="0" applyBorder="0" applyAlignment="0" applyProtection="0">
      <alignment vertical="center"/>
    </xf>
    <xf numFmtId="0" fontId="34" fillId="10" borderId="0" applyNumberFormat="0" applyBorder="0" applyAlignment="0" applyProtection="0">
      <alignment vertical="center"/>
    </xf>
    <xf numFmtId="0" fontId="34" fillId="19"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4" fillId="20" borderId="0" applyNumberFormat="0" applyBorder="0" applyAlignment="0" applyProtection="0">
      <alignment vertical="center"/>
    </xf>
    <xf numFmtId="0" fontId="35"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36" fillId="2" borderId="68" applyNumberFormat="0" applyAlignment="0" applyProtection="0">
      <alignment vertical="center"/>
    </xf>
    <xf numFmtId="0" fontId="36" fillId="2" borderId="68" applyNumberFormat="0" applyAlignment="0" applyProtection="0">
      <alignment vertical="center"/>
    </xf>
    <xf numFmtId="0" fontId="23" fillId="21" borderId="0" applyNumberFormat="0" applyBorder="0" applyAlignment="0" applyProtection="0">
      <alignment vertical="center"/>
    </xf>
    <xf numFmtId="0" fontId="23" fillId="21" borderId="0" applyNumberFormat="0" applyBorder="0" applyAlignment="0" applyProtection="0">
      <alignment vertical="center"/>
    </xf>
    <xf numFmtId="0" fontId="14" fillId="0" borderId="5">
      <alignment vertical="center"/>
    </xf>
    <xf numFmtId="0" fontId="15" fillId="0" borderId="0" applyNumberFormat="0" applyFill="0" applyBorder="0" applyProtection="0">
      <alignment vertical="center"/>
    </xf>
    <xf numFmtId="0" fontId="21" fillId="22" borderId="69" applyNumberFormat="0" applyFont="0" applyAlignment="0" applyProtection="0">
      <alignment vertical="center"/>
    </xf>
    <xf numFmtId="0" fontId="21" fillId="22" borderId="69" applyNumberFormat="0" applyFont="0" applyAlignment="0" applyProtection="0">
      <alignment vertical="center"/>
    </xf>
    <xf numFmtId="9" fontId="4" fillId="0" borderId="0" applyFill="0" applyBorder="0" applyAlignment="0" applyProtection="0"/>
    <xf numFmtId="9" fontId="20" fillId="0" borderId="0" applyFill="0" applyBorder="0" applyProtection="0">
      <alignment vertical="center"/>
    </xf>
    <xf numFmtId="9" fontId="16" fillId="0" borderId="0" applyFill="0" applyBorder="0" applyProtection="0">
      <alignment vertical="center"/>
    </xf>
    <xf numFmtId="0" fontId="37" fillId="23" borderId="0" applyNumberFormat="0" applyBorder="0" applyAlignment="0" applyProtection="0">
      <alignment vertical="center"/>
    </xf>
    <xf numFmtId="0" fontId="37" fillId="23" borderId="0" applyNumberFormat="0" applyBorder="0" applyAlignment="0" applyProtection="0">
      <alignment vertical="center"/>
    </xf>
    <xf numFmtId="0" fontId="20" fillId="0" borderId="0"/>
    <xf numFmtId="0" fontId="38"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24" borderId="70" applyNumberFormat="0" applyAlignment="0" applyProtection="0">
      <alignment vertical="center"/>
    </xf>
    <xf numFmtId="0" fontId="39" fillId="24" borderId="70" applyNumberFormat="0" applyAlignment="0" applyProtection="0">
      <alignment vertical="center"/>
    </xf>
    <xf numFmtId="184" fontId="20" fillId="0" borderId="0" applyFill="0" applyBorder="0" applyProtection="0">
      <alignment vertical="center"/>
    </xf>
    <xf numFmtId="184" fontId="20" fillId="0" borderId="0" applyFill="0" applyBorder="0" applyProtection="0">
      <alignment vertical="center"/>
    </xf>
    <xf numFmtId="184" fontId="20" fillId="0" borderId="0" applyFill="0" applyBorder="0" applyProtection="0">
      <alignment vertical="center"/>
    </xf>
    <xf numFmtId="184" fontId="16" fillId="0" borderId="0" applyFill="0" applyBorder="0" applyProtection="0">
      <alignment vertical="center"/>
    </xf>
    <xf numFmtId="184" fontId="16" fillId="0" borderId="0" applyFill="0" applyBorder="0" applyProtection="0">
      <alignment vertical="center"/>
    </xf>
    <xf numFmtId="41" fontId="24" fillId="0" borderId="0" applyFont="0" applyFill="0" applyBorder="0" applyAlignment="0" applyProtection="0">
      <alignment vertical="center"/>
    </xf>
    <xf numFmtId="0" fontId="7" fillId="0" borderId="0"/>
    <xf numFmtId="0" fontId="40" fillId="0" borderId="71" applyNumberFormat="0" applyFill="0" applyAlignment="0" applyProtection="0">
      <alignment vertical="center"/>
    </xf>
    <xf numFmtId="0" fontId="40" fillId="0" borderId="71" applyNumberFormat="0" applyFill="0" applyAlignment="0" applyProtection="0">
      <alignment vertical="center"/>
    </xf>
    <xf numFmtId="0" fontId="41" fillId="0" borderId="6" applyNumberFormat="0" applyFill="0" applyAlignment="0" applyProtection="0">
      <alignment vertical="center"/>
    </xf>
    <xf numFmtId="0" fontId="41" fillId="0" borderId="6" applyNumberFormat="0" applyFill="0" applyAlignment="0" applyProtection="0">
      <alignment vertical="center"/>
    </xf>
    <xf numFmtId="0" fontId="42" fillId="25" borderId="68" applyNumberFormat="0" applyAlignment="0" applyProtection="0">
      <alignment vertical="center"/>
    </xf>
    <xf numFmtId="0" fontId="42" fillId="25" borderId="68" applyNumberFormat="0" applyAlignment="0" applyProtection="0">
      <alignment vertical="center"/>
    </xf>
    <xf numFmtId="0" fontId="26" fillId="0" borderId="7" applyNumberFormat="0" applyFill="0" applyAlignment="0" applyProtection="0">
      <alignment vertical="center"/>
    </xf>
    <xf numFmtId="0" fontId="26" fillId="0" borderId="7" applyNumberFormat="0" applyFill="0" applyAlignment="0" applyProtection="0">
      <alignment vertical="center"/>
    </xf>
    <xf numFmtId="0" fontId="27" fillId="0" borderId="72" applyNumberFormat="0" applyFill="0" applyAlignment="0" applyProtection="0">
      <alignment vertical="center"/>
    </xf>
    <xf numFmtId="0" fontId="27" fillId="0" borderId="72" applyNumberFormat="0" applyFill="0" applyAlignment="0" applyProtection="0">
      <alignment vertical="center"/>
    </xf>
    <xf numFmtId="0" fontId="28" fillId="0" borderId="8" applyNumberFormat="0" applyFill="0" applyAlignment="0" applyProtection="0">
      <alignment vertical="center"/>
    </xf>
    <xf numFmtId="0" fontId="28" fillId="0" borderId="8" applyNumberFormat="0" applyFill="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43" fillId="26" borderId="0" applyNumberFormat="0" applyBorder="0" applyAlignment="0" applyProtection="0">
      <alignment vertical="center"/>
    </xf>
    <xf numFmtId="0" fontId="43" fillId="26" borderId="0" applyNumberFormat="0" applyBorder="0" applyAlignment="0" applyProtection="0">
      <alignment vertical="center"/>
    </xf>
    <xf numFmtId="0" fontId="20" fillId="0" borderId="0"/>
    <xf numFmtId="0" fontId="20" fillId="0" borderId="0"/>
    <xf numFmtId="0" fontId="16" fillId="0" borderId="0">
      <alignment vertical="center"/>
    </xf>
    <xf numFmtId="0" fontId="44" fillId="2" borderId="73" applyNumberFormat="0" applyAlignment="0" applyProtection="0">
      <alignment vertical="center"/>
    </xf>
    <xf numFmtId="0" fontId="44" fillId="2" borderId="73" applyNumberFormat="0" applyAlignment="0" applyProtection="0">
      <alignment vertical="center"/>
    </xf>
    <xf numFmtId="178" fontId="20" fillId="0" borderId="0" applyFill="0" applyBorder="0" applyProtection="0">
      <alignment vertical="center"/>
    </xf>
    <xf numFmtId="179" fontId="20" fillId="0" borderId="0" applyFill="0" applyBorder="0" applyProtection="0">
      <alignment vertical="center"/>
    </xf>
    <xf numFmtId="0" fontId="33" fillId="0" borderId="0">
      <alignment vertical="center"/>
    </xf>
    <xf numFmtId="0" fontId="33" fillId="0" borderId="0">
      <alignment vertical="center"/>
    </xf>
    <xf numFmtId="0" fontId="45" fillId="0" borderId="0">
      <alignment vertical="center"/>
    </xf>
    <xf numFmtId="0" fontId="17" fillId="0" borderId="0">
      <alignment vertical="center"/>
    </xf>
    <xf numFmtId="0" fontId="20" fillId="0" borderId="0"/>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33" fillId="0" borderId="0">
      <alignment vertical="center"/>
    </xf>
    <xf numFmtId="0" fontId="20" fillId="0" borderId="0"/>
    <xf numFmtId="0" fontId="17" fillId="0" borderId="0">
      <alignment vertical="center"/>
    </xf>
    <xf numFmtId="0" fontId="20" fillId="0" borderId="0"/>
    <xf numFmtId="0" fontId="54" fillId="0" borderId="0">
      <alignment vertical="center"/>
    </xf>
    <xf numFmtId="41" fontId="54" fillId="0" borderId="0" applyFont="0" applyFill="0" applyBorder="0" applyAlignment="0" applyProtection="0">
      <alignment vertical="center"/>
    </xf>
    <xf numFmtId="0" fontId="45" fillId="0" borderId="0">
      <alignment vertical="center"/>
    </xf>
    <xf numFmtId="41" fontId="54" fillId="0" borderId="0" applyFont="0" applyFill="0" applyBorder="0" applyAlignment="0" applyProtection="0">
      <alignment vertical="center"/>
    </xf>
    <xf numFmtId="0" fontId="54" fillId="0" borderId="0">
      <alignment vertical="center"/>
    </xf>
    <xf numFmtId="0" fontId="54" fillId="0" borderId="0">
      <alignment vertical="center"/>
    </xf>
    <xf numFmtId="0" fontId="54" fillId="0" borderId="0"/>
    <xf numFmtId="0" fontId="54" fillId="0" borderId="0">
      <alignment vertical="center"/>
    </xf>
    <xf numFmtId="0" fontId="54" fillId="0" borderId="0"/>
    <xf numFmtId="0" fontId="54" fillId="0" borderId="0"/>
    <xf numFmtId="0" fontId="54" fillId="0" borderId="0">
      <alignment vertical="center"/>
    </xf>
    <xf numFmtId="0" fontId="3" fillId="0" borderId="0">
      <alignment vertical="center"/>
    </xf>
    <xf numFmtId="41" fontId="3" fillId="0" borderId="0" applyFont="0" applyFill="0" applyBorder="0" applyAlignment="0" applyProtection="0">
      <alignment vertical="center"/>
    </xf>
    <xf numFmtId="41" fontId="45" fillId="0" borderId="0" applyFont="0" applyFill="0" applyBorder="0" applyAlignment="0" applyProtection="0">
      <alignment vertical="center"/>
    </xf>
    <xf numFmtId="41" fontId="24" fillId="0" borderId="0" applyFont="0" applyFill="0" applyBorder="0" applyAlignment="0" applyProtection="0">
      <alignment vertical="center"/>
    </xf>
    <xf numFmtId="41" fontId="24" fillId="0" borderId="0" applyFont="0" applyFill="0" applyBorder="0" applyAlignment="0" applyProtection="0">
      <alignment vertical="center"/>
    </xf>
    <xf numFmtId="0" fontId="4" fillId="0" borderId="0"/>
    <xf numFmtId="184" fontId="16" fillId="0" borderId="0" applyFill="0" applyBorder="0" applyProtection="0">
      <alignment vertical="center"/>
    </xf>
    <xf numFmtId="184" fontId="16" fillId="0" borderId="0" applyFill="0" applyBorder="0" applyProtection="0">
      <alignment vertical="center"/>
    </xf>
    <xf numFmtId="0" fontId="16" fillId="0" borderId="0"/>
    <xf numFmtId="9" fontId="16" fillId="0" borderId="0" applyFill="0" applyBorder="0" applyProtection="0">
      <alignment vertical="center"/>
    </xf>
    <xf numFmtId="0" fontId="14" fillId="0" borderId="143">
      <alignment vertical="center"/>
    </xf>
    <xf numFmtId="3" fontId="16" fillId="0" borderId="0" applyFill="0" applyBorder="0" applyProtection="0">
      <alignment vertical="center"/>
    </xf>
    <xf numFmtId="181" fontId="16" fillId="0" borderId="0" applyFill="0" applyBorder="0" applyProtection="0">
      <alignment vertical="center"/>
    </xf>
    <xf numFmtId="0" fontId="16" fillId="0" borderId="0" applyFill="0" applyBorder="0" applyProtection="0">
      <alignment vertical="center"/>
    </xf>
    <xf numFmtId="2" fontId="16" fillId="0" borderId="0" applyFill="0" applyBorder="0" applyProtection="0">
      <alignment vertical="center"/>
    </xf>
    <xf numFmtId="0" fontId="11" fillId="0" borderId="142" applyNumberFormat="0" applyProtection="0">
      <alignment vertical="center"/>
    </xf>
    <xf numFmtId="0" fontId="11" fillId="0" borderId="131">
      <alignment horizontal="left" vertical="center"/>
    </xf>
    <xf numFmtId="183" fontId="16" fillId="0" borderId="0"/>
    <xf numFmtId="40" fontId="16" fillId="0" borderId="0">
      <alignment vertical="center"/>
    </xf>
    <xf numFmtId="10" fontId="16" fillId="0" borderId="0" applyFill="0" applyBorder="0" applyProtection="0">
      <alignment vertical="center"/>
    </xf>
    <xf numFmtId="0" fontId="16" fillId="0" borderId="4" applyNumberFormat="0" applyFill="0" applyProtection="0">
      <alignment vertical="center"/>
    </xf>
    <xf numFmtId="0" fontId="16" fillId="0" borderId="4" applyNumberFormat="0" applyFill="0" applyProtection="0">
      <alignment vertical="center"/>
    </xf>
    <xf numFmtId="10" fontId="16" fillId="0" borderId="0" applyFill="0" applyBorder="0" applyProtection="0">
      <alignment vertical="center"/>
    </xf>
    <xf numFmtId="40" fontId="16" fillId="0" borderId="0">
      <alignment vertical="center"/>
    </xf>
    <xf numFmtId="183" fontId="16" fillId="0" borderId="0"/>
    <xf numFmtId="0" fontId="11" fillId="0" borderId="131">
      <alignment horizontal="left" vertical="center"/>
    </xf>
    <xf numFmtId="0" fontId="11" fillId="0" borderId="142" applyNumberFormat="0" applyProtection="0">
      <alignment vertical="center"/>
    </xf>
    <xf numFmtId="0" fontId="14" fillId="0" borderId="143">
      <alignment vertical="center"/>
    </xf>
    <xf numFmtId="2" fontId="16" fillId="0" borderId="0" applyFill="0" applyBorder="0" applyProtection="0">
      <alignment vertical="center"/>
    </xf>
    <xf numFmtId="0" fontId="16" fillId="0" borderId="0" applyFill="0" applyBorder="0" applyProtection="0">
      <alignment vertical="center"/>
    </xf>
    <xf numFmtId="181" fontId="16" fillId="0" borderId="0" applyFill="0" applyBorder="0" applyProtection="0">
      <alignment vertical="center"/>
    </xf>
    <xf numFmtId="9" fontId="16" fillId="0" borderId="0" applyFill="0" applyBorder="0" applyProtection="0">
      <alignment vertical="center"/>
    </xf>
    <xf numFmtId="3" fontId="16" fillId="0" borderId="0" applyFill="0" applyBorder="0" applyProtection="0">
      <alignment vertical="center"/>
    </xf>
    <xf numFmtId="0" fontId="16" fillId="0" borderId="0"/>
    <xf numFmtId="184" fontId="16" fillId="0" borderId="0" applyFill="0" applyBorder="0" applyProtection="0">
      <alignment vertical="center"/>
    </xf>
    <xf numFmtId="184" fontId="16" fillId="0" borderId="0" applyFill="0" applyBorder="0" applyProtection="0">
      <alignment vertical="center"/>
    </xf>
    <xf numFmtId="0" fontId="4" fillId="0" borderId="0"/>
    <xf numFmtId="0" fontId="16" fillId="0" borderId="0"/>
    <xf numFmtId="0" fontId="16" fillId="0" borderId="0"/>
    <xf numFmtId="0" fontId="16" fillId="0" borderId="0"/>
    <xf numFmtId="0" fontId="16" fillId="0" borderId="0"/>
    <xf numFmtId="0" fontId="2" fillId="0" borderId="0">
      <alignment vertical="center"/>
    </xf>
    <xf numFmtId="0" fontId="1" fillId="0" borderId="0">
      <alignment vertical="center"/>
    </xf>
  </cellStyleXfs>
  <cellXfs count="2110">
    <xf numFmtId="0" fontId="0" fillId="0" borderId="0" xfId="0">
      <alignment vertical="center"/>
    </xf>
    <xf numFmtId="0" fontId="30" fillId="0" borderId="0" xfId="0" applyFont="1">
      <alignment vertical="center"/>
    </xf>
    <xf numFmtId="0" fontId="30" fillId="27" borderId="0" xfId="0" applyFont="1" applyFill="1">
      <alignment vertical="center"/>
    </xf>
    <xf numFmtId="0" fontId="47" fillId="27" borderId="0" xfId="0" applyFont="1" applyFill="1" applyBorder="1">
      <alignment vertical="center"/>
    </xf>
    <xf numFmtId="0" fontId="46" fillId="27" borderId="0" xfId="0" applyFont="1" applyFill="1">
      <alignment vertical="center"/>
    </xf>
    <xf numFmtId="0" fontId="47" fillId="27" borderId="0" xfId="0" applyFont="1" applyFill="1">
      <alignment vertical="center"/>
    </xf>
    <xf numFmtId="184" fontId="47" fillId="27" borderId="0" xfId="102" applyFont="1" applyFill="1" applyBorder="1" applyAlignment="1" applyProtection="1">
      <alignment vertical="center"/>
    </xf>
    <xf numFmtId="0" fontId="47" fillId="27" borderId="0" xfId="0" applyFont="1" applyFill="1" applyAlignment="1">
      <alignment horizontal="center" vertical="center"/>
    </xf>
    <xf numFmtId="0" fontId="32" fillId="0" borderId="0" xfId="149" applyFont="1">
      <alignment vertical="center"/>
    </xf>
    <xf numFmtId="0" fontId="52" fillId="0" borderId="0" xfId="149" applyFont="1">
      <alignment vertical="center"/>
    </xf>
    <xf numFmtId="0" fontId="52" fillId="0" borderId="0" xfId="149" applyFont="1" applyAlignment="1">
      <alignment vertical="center"/>
    </xf>
    <xf numFmtId="0" fontId="53" fillId="0" borderId="0" xfId="151" applyFont="1">
      <alignment vertical="center"/>
    </xf>
    <xf numFmtId="0" fontId="56" fillId="0" borderId="0" xfId="151" applyFont="1" applyAlignment="1">
      <alignment horizontal="center" vertical="center"/>
    </xf>
    <xf numFmtId="0" fontId="52" fillId="0" borderId="0" xfId="151" applyFont="1">
      <alignment vertical="center"/>
    </xf>
    <xf numFmtId="0" fontId="32" fillId="12" borderId="0" xfId="149" applyFont="1" applyFill="1">
      <alignment vertical="center"/>
    </xf>
    <xf numFmtId="0" fontId="32" fillId="0" borderId="0" xfId="149" applyFont="1" applyAlignment="1">
      <alignment vertical="center"/>
    </xf>
    <xf numFmtId="0" fontId="32" fillId="0" borderId="0" xfId="149" applyFont="1" applyAlignment="1">
      <alignment horizontal="center" vertical="center"/>
    </xf>
    <xf numFmtId="190" fontId="32" fillId="0" borderId="0" xfId="149" applyNumberFormat="1" applyFont="1" applyAlignment="1">
      <alignment horizontal="center" vertical="center"/>
    </xf>
    <xf numFmtId="0" fontId="32" fillId="0" borderId="0" xfId="149" applyFont="1" applyAlignment="1"/>
    <xf numFmtId="49" fontId="32" fillId="11" borderId="0" xfId="155" applyNumberFormat="1" applyFont="1" applyFill="1" applyAlignment="1">
      <alignment wrapText="1"/>
    </xf>
    <xf numFmtId="206" fontId="24" fillId="11" borderId="0" xfId="155" applyNumberFormat="1" applyFont="1" applyFill="1"/>
    <xf numFmtId="0" fontId="24" fillId="11" borderId="0" xfId="155" applyFont="1" applyFill="1"/>
    <xf numFmtId="0" fontId="59" fillId="0" borderId="0" xfId="149" applyFont="1" applyAlignment="1">
      <alignment vertical="center"/>
    </xf>
    <xf numFmtId="0" fontId="59" fillId="0" borderId="0" xfId="148" applyFont="1" applyAlignment="1">
      <alignment vertical="center"/>
    </xf>
    <xf numFmtId="0" fontId="59" fillId="0" borderId="0" xfId="148" applyFont="1"/>
    <xf numFmtId="0" fontId="63" fillId="0" borderId="0" xfId="149" applyFont="1">
      <alignment vertical="center"/>
    </xf>
    <xf numFmtId="0" fontId="59" fillId="0" borderId="0" xfId="149" applyFont="1">
      <alignment vertical="center"/>
    </xf>
    <xf numFmtId="0" fontId="68" fillId="0" borderId="0" xfId="149" applyFont="1">
      <alignment vertical="center"/>
    </xf>
    <xf numFmtId="0" fontId="59" fillId="0" borderId="0" xfId="149" applyFont="1" applyAlignment="1">
      <alignment horizontal="center" vertical="center" wrapText="1"/>
    </xf>
    <xf numFmtId="0" fontId="66" fillId="12" borderId="0" xfId="149" applyFont="1" applyFill="1" applyAlignment="1">
      <alignment vertical="center"/>
    </xf>
    <xf numFmtId="0" fontId="63" fillId="12" borderId="0" xfId="149" applyFont="1" applyFill="1">
      <alignment vertical="center"/>
    </xf>
    <xf numFmtId="0" fontId="69" fillId="12" borderId="0" xfId="149" applyFont="1" applyFill="1">
      <alignment vertical="center"/>
    </xf>
    <xf numFmtId="0" fontId="59" fillId="12" borderId="0" xfId="149" applyFont="1" applyFill="1">
      <alignment vertical="center"/>
    </xf>
    <xf numFmtId="0" fontId="62" fillId="12" borderId="0" xfId="149" applyFont="1" applyFill="1" applyBorder="1" applyAlignment="1">
      <alignment vertical="center" shrinkToFit="1"/>
    </xf>
    <xf numFmtId="0" fontId="59" fillId="12" borderId="0" xfId="149" applyFont="1" applyFill="1" applyBorder="1" applyAlignment="1">
      <alignment horizontal="left" vertical="center" shrinkToFit="1"/>
    </xf>
    <xf numFmtId="0" fontId="59" fillId="12" borderId="0" xfId="149" applyFont="1" applyFill="1" applyBorder="1" applyAlignment="1">
      <alignment vertical="center" shrinkToFit="1"/>
    </xf>
    <xf numFmtId="0" fontId="69" fillId="12" borderId="0" xfId="149" applyFont="1" applyFill="1" applyAlignment="1">
      <alignment horizontal="distributed" vertical="center"/>
    </xf>
    <xf numFmtId="0" fontId="59" fillId="12" borderId="0" xfId="149" applyFont="1" applyFill="1" applyAlignment="1">
      <alignment vertical="center"/>
    </xf>
    <xf numFmtId="0" fontId="59" fillId="12" borderId="0" xfId="149" applyFont="1" applyFill="1" applyAlignment="1">
      <alignment vertical="center" shrinkToFit="1"/>
    </xf>
    <xf numFmtId="0" fontId="70" fillId="12" borderId="0" xfId="149" applyFont="1" applyFill="1" applyAlignment="1">
      <alignment vertical="center" shrinkToFit="1"/>
    </xf>
    <xf numFmtId="0" fontId="59" fillId="12" borderId="0" xfId="149" applyFont="1" applyFill="1" applyAlignment="1">
      <alignment horizontal="left" vertical="center" shrinkToFit="1"/>
    </xf>
    <xf numFmtId="0" fontId="63" fillId="12" borderId="0" xfId="149" applyFont="1" applyFill="1" applyAlignment="1">
      <alignment vertical="center"/>
    </xf>
    <xf numFmtId="0" fontId="69" fillId="12" borderId="0" xfId="149" applyFont="1" applyFill="1" applyAlignment="1">
      <alignment vertical="center"/>
    </xf>
    <xf numFmtId="49" fontId="65" fillId="12" borderId="0" xfId="149" applyNumberFormat="1" applyFont="1" applyFill="1" applyAlignment="1">
      <alignment horizontal="right" vertical="center"/>
    </xf>
    <xf numFmtId="0" fontId="60" fillId="27" borderId="0" xfId="0" applyFont="1" applyFill="1">
      <alignment vertical="center"/>
    </xf>
    <xf numFmtId="0" fontId="60" fillId="0" borderId="0" xfId="0" applyFont="1" applyAlignment="1">
      <alignment horizontal="center" vertical="center"/>
    </xf>
    <xf numFmtId="0" fontId="60" fillId="0" borderId="0" xfId="0" applyFont="1">
      <alignment vertical="center"/>
    </xf>
    <xf numFmtId="43" fontId="60" fillId="0" borderId="0" xfId="0" applyNumberFormat="1" applyFont="1">
      <alignment vertical="center"/>
    </xf>
    <xf numFmtId="184" fontId="59" fillId="0" borderId="0" xfId="102" applyFont="1">
      <alignment vertical="center"/>
    </xf>
    <xf numFmtId="184" fontId="59" fillId="27" borderId="0" xfId="102" applyFont="1" applyFill="1">
      <alignment vertical="center"/>
    </xf>
    <xf numFmtId="0" fontId="59" fillId="27" borderId="0" xfId="0" applyFont="1" applyFill="1">
      <alignment vertical="center"/>
    </xf>
    <xf numFmtId="184" fontId="67" fillId="27" borderId="0" xfId="102" applyFont="1" applyFill="1">
      <alignment vertical="center"/>
    </xf>
    <xf numFmtId="0" fontId="59" fillId="27" borderId="0" xfId="0" applyFont="1" applyFill="1" applyAlignment="1">
      <alignment horizontal="left" vertical="center"/>
    </xf>
    <xf numFmtId="0" fontId="71" fillId="27" borderId="0" xfId="137" applyFont="1" applyFill="1" applyBorder="1">
      <alignment vertical="center"/>
    </xf>
    <xf numFmtId="0" fontId="59" fillId="0" borderId="0" xfId="0" applyFont="1">
      <alignment vertical="center"/>
    </xf>
    <xf numFmtId="49" fontId="61" fillId="0" borderId="0" xfId="149" applyNumberFormat="1" applyFont="1" applyBorder="1" applyAlignment="1">
      <alignment horizontal="right" vertical="center"/>
    </xf>
    <xf numFmtId="0" fontId="61" fillId="0" borderId="0" xfId="149" applyFont="1" applyBorder="1" applyAlignment="1">
      <alignment vertical="center"/>
    </xf>
    <xf numFmtId="49" fontId="61" fillId="0" borderId="0" xfId="149" applyNumberFormat="1" applyFont="1" applyBorder="1" applyAlignment="1">
      <alignment horizontal="right" vertical="center" shrinkToFit="1"/>
    </xf>
    <xf numFmtId="49" fontId="59" fillId="0" borderId="0" xfId="149" applyNumberFormat="1" applyFont="1" applyBorder="1" applyAlignment="1">
      <alignment horizontal="right" vertical="center"/>
    </xf>
    <xf numFmtId="0" fontId="63" fillId="0" borderId="0" xfId="149" applyFont="1" applyBorder="1">
      <alignment vertical="center"/>
    </xf>
    <xf numFmtId="0" fontId="59" fillId="0" borderId="0" xfId="149" applyFont="1" applyBorder="1">
      <alignment vertical="center"/>
    </xf>
    <xf numFmtId="0" fontId="63" fillId="0" borderId="0" xfId="149" applyFont="1" applyBorder="1" applyAlignment="1">
      <alignment vertical="center" shrinkToFit="1"/>
    </xf>
    <xf numFmtId="0" fontId="63" fillId="0" borderId="0" xfId="149" applyFont="1" applyBorder="1" applyAlignment="1">
      <alignment horizontal="center" vertical="center"/>
    </xf>
    <xf numFmtId="0" fontId="65" fillId="0" borderId="0" xfId="149" applyFont="1" applyBorder="1" applyAlignment="1">
      <alignment vertical="center" shrinkToFit="1"/>
    </xf>
    <xf numFmtId="0" fontId="63" fillId="0" borderId="0" xfId="149" applyFont="1" applyBorder="1" applyAlignment="1">
      <alignment horizontal="center" vertical="center" shrinkToFit="1"/>
    </xf>
    <xf numFmtId="49" fontId="65" fillId="0" borderId="0" xfId="149" quotePrefix="1" applyNumberFormat="1" applyFont="1" applyBorder="1" applyAlignment="1">
      <alignment horizontal="right" vertical="center" shrinkToFit="1"/>
    </xf>
    <xf numFmtId="49" fontId="63" fillId="0" borderId="0" xfId="149" applyNumberFormat="1" applyFont="1" applyBorder="1" applyAlignment="1">
      <alignment horizontal="center" vertical="center" shrinkToFit="1"/>
    </xf>
    <xf numFmtId="49" fontId="63" fillId="0" borderId="0" xfId="149" applyNumberFormat="1" applyFont="1" applyBorder="1" applyAlignment="1">
      <alignment horizontal="right" vertical="center"/>
    </xf>
    <xf numFmtId="0" fontId="64" fillId="0" borderId="0" xfId="149" applyFont="1" applyBorder="1" applyAlignment="1">
      <alignment horizontal="center" vertical="center" shrinkToFit="1"/>
    </xf>
    <xf numFmtId="49" fontId="61" fillId="0" borderId="0" xfId="149" applyNumberFormat="1" applyFont="1" applyFill="1" applyBorder="1" applyAlignment="1">
      <alignment vertical="center" shrinkToFit="1"/>
    </xf>
    <xf numFmtId="0" fontId="63" fillId="0" borderId="0" xfId="149" applyFont="1" applyBorder="1" applyAlignment="1">
      <alignment horizontal="left" vertical="center"/>
    </xf>
    <xf numFmtId="0" fontId="56" fillId="0" borderId="0" xfId="151" applyFont="1" applyAlignment="1">
      <alignment horizontal="center" vertical="center"/>
    </xf>
    <xf numFmtId="0" fontId="55" fillId="0" borderId="0" xfId="151" applyFont="1" applyAlignment="1">
      <alignment vertical="center"/>
    </xf>
    <xf numFmtId="0" fontId="56" fillId="0" borderId="0" xfId="151" applyFont="1" applyAlignment="1">
      <alignment vertical="center"/>
    </xf>
    <xf numFmtId="0" fontId="49" fillId="27" borderId="0" xfId="137" applyFont="1" applyFill="1">
      <alignment vertical="center"/>
    </xf>
    <xf numFmtId="0" fontId="49" fillId="27" borderId="0" xfId="139" applyFont="1" applyFill="1">
      <alignment vertical="center"/>
    </xf>
    <xf numFmtId="0" fontId="50" fillId="27" borderId="0" xfId="137" applyFont="1" applyFill="1" applyAlignment="1">
      <alignment horizontal="center" vertical="center"/>
    </xf>
    <xf numFmtId="0" fontId="51" fillId="27" borderId="0" xfId="137" applyFont="1" applyFill="1" applyAlignment="1">
      <alignment horizontal="center" vertical="center"/>
    </xf>
    <xf numFmtId="0" fontId="51" fillId="27" borderId="0" xfId="147" applyFont="1" applyFill="1" applyAlignment="1">
      <alignment horizontal="center" vertical="center"/>
    </xf>
    <xf numFmtId="0" fontId="52" fillId="27" borderId="0" xfId="0" applyFont="1" applyFill="1">
      <alignment vertical="center"/>
    </xf>
    <xf numFmtId="0" fontId="48" fillId="27" borderId="0" xfId="0" applyFont="1" applyFill="1">
      <alignment vertical="center"/>
    </xf>
    <xf numFmtId="0" fontId="49" fillId="27" borderId="0" xfId="140" applyFont="1" applyFill="1">
      <alignment vertical="center"/>
    </xf>
    <xf numFmtId="0" fontId="50" fillId="27" borderId="0" xfId="139" applyFont="1" applyFill="1" applyAlignment="1">
      <alignment horizontal="center" vertical="center"/>
    </xf>
    <xf numFmtId="0" fontId="59" fillId="0" borderId="83" xfId="149" applyFont="1" applyBorder="1">
      <alignment vertical="center"/>
    </xf>
    <xf numFmtId="0" fontId="75" fillId="27" borderId="0" xfId="0" applyFont="1" applyFill="1" applyAlignment="1">
      <alignment horizontal="left" vertical="center"/>
    </xf>
    <xf numFmtId="184" fontId="76" fillId="39" borderId="0" xfId="102" applyFont="1" applyFill="1">
      <alignment vertical="center"/>
    </xf>
    <xf numFmtId="184" fontId="77" fillId="39" borderId="0" xfId="102" applyFont="1" applyFill="1">
      <alignment vertical="center"/>
    </xf>
    <xf numFmtId="184" fontId="76" fillId="0" borderId="0" xfId="102" applyFont="1" applyFill="1">
      <alignment vertical="center"/>
    </xf>
    <xf numFmtId="184" fontId="77" fillId="0" borderId="0" xfId="102" applyFont="1" applyFill="1">
      <alignment vertical="center"/>
    </xf>
    <xf numFmtId="0" fontId="75" fillId="0" borderId="0" xfId="0" applyFont="1" applyFill="1" applyAlignment="1">
      <alignment horizontal="left" vertical="center"/>
    </xf>
    <xf numFmtId="0" fontId="59" fillId="0" borderId="0" xfId="0" applyFont="1" applyFill="1">
      <alignment vertical="center"/>
    </xf>
    <xf numFmtId="0" fontId="59" fillId="0" borderId="0" xfId="0" applyFont="1" applyFill="1" applyAlignment="1">
      <alignment horizontal="left" vertical="center"/>
    </xf>
    <xf numFmtId="0" fontId="61" fillId="0" borderId="0" xfId="149" applyFont="1" applyBorder="1" applyAlignment="1">
      <alignment horizontal="left" vertical="center"/>
    </xf>
    <xf numFmtId="0" fontId="63" fillId="0" borderId="0" xfId="149" applyFont="1" applyBorder="1" applyAlignment="1">
      <alignment horizontal="left" vertical="center" shrinkToFit="1"/>
    </xf>
    <xf numFmtId="0" fontId="59" fillId="12" borderId="0" xfId="149" applyFont="1" applyFill="1" applyAlignment="1">
      <alignment horizontal="left" vertical="center" shrinkToFit="1"/>
    </xf>
    <xf numFmtId="0" fontId="59" fillId="12" borderId="0" xfId="149" applyFont="1" applyFill="1" applyBorder="1" applyAlignment="1">
      <alignment horizontal="left" vertical="center" shrinkToFit="1"/>
    </xf>
    <xf numFmtId="0" fontId="66" fillId="27" borderId="12" xfId="0" applyFont="1" applyFill="1" applyBorder="1" applyAlignment="1">
      <alignment horizontal="left" vertical="center"/>
    </xf>
    <xf numFmtId="0" fontId="66" fillId="27" borderId="0" xfId="0" applyFont="1" applyFill="1" applyBorder="1" applyAlignment="1">
      <alignment horizontal="left" vertical="center"/>
    </xf>
    <xf numFmtId="0" fontId="66" fillId="27" borderId="13" xfId="0" applyFont="1" applyFill="1" applyBorder="1" applyAlignment="1">
      <alignment horizontal="left" vertical="center"/>
    </xf>
    <xf numFmtId="0" fontId="69" fillId="27" borderId="12" xfId="0" applyFont="1" applyFill="1" applyBorder="1">
      <alignment vertical="center"/>
    </xf>
    <xf numFmtId="0" fontId="69" fillId="27" borderId="0" xfId="0" applyFont="1" applyFill="1" applyBorder="1">
      <alignment vertical="center"/>
    </xf>
    <xf numFmtId="0" fontId="69" fillId="27" borderId="13" xfId="0" applyFont="1" applyFill="1" applyBorder="1">
      <alignment vertical="center"/>
    </xf>
    <xf numFmtId="0" fontId="69" fillId="27" borderId="12" xfId="0" applyFont="1" applyFill="1" applyBorder="1" applyAlignment="1">
      <alignment horizontal="center" vertical="center"/>
    </xf>
    <xf numFmtId="0" fontId="69" fillId="27" borderId="0" xfId="0" applyFont="1" applyFill="1" applyBorder="1" applyAlignment="1">
      <alignment horizontal="center" vertical="center"/>
    </xf>
    <xf numFmtId="186" fontId="69" fillId="27" borderId="0" xfId="102" applyNumberFormat="1" applyFont="1" applyFill="1" applyBorder="1" applyAlignment="1" applyProtection="1">
      <alignment horizontal="center" vertical="center"/>
    </xf>
    <xf numFmtId="0" fontId="69" fillId="27" borderId="13" xfId="0" applyFont="1" applyFill="1" applyBorder="1" applyAlignment="1">
      <alignment horizontal="center" vertical="center"/>
    </xf>
    <xf numFmtId="0" fontId="69" fillId="27" borderId="0" xfId="0" applyFont="1" applyFill="1" applyAlignment="1">
      <alignment horizontal="center" vertical="center"/>
    </xf>
    <xf numFmtId="0" fontId="82" fillId="0" borderId="100" xfId="149" applyFont="1" applyBorder="1" applyAlignment="1">
      <alignment horizontal="center" vertical="center" wrapText="1"/>
    </xf>
    <xf numFmtId="0" fontId="82" fillId="33" borderId="100" xfId="149" applyFont="1" applyFill="1" applyBorder="1" applyAlignment="1">
      <alignment horizontal="center" vertical="center" wrapText="1"/>
    </xf>
    <xf numFmtId="0" fontId="82" fillId="0" borderId="102" xfId="149" applyFont="1" applyBorder="1" applyAlignment="1">
      <alignment horizontal="center" vertical="center" wrapText="1"/>
    </xf>
    <xf numFmtId="0" fontId="83" fillId="33" borderId="102" xfId="149" applyFont="1" applyFill="1" applyBorder="1" applyAlignment="1">
      <alignment vertical="center" wrapText="1"/>
    </xf>
    <xf numFmtId="0" fontId="82" fillId="0" borderId="74" xfId="149" applyFont="1" applyBorder="1" applyAlignment="1">
      <alignment horizontal="center" vertical="center" wrapText="1"/>
    </xf>
    <xf numFmtId="0" fontId="83" fillId="0" borderId="74" xfId="149" applyFont="1" applyBorder="1" applyAlignment="1">
      <alignment horizontal="center" vertical="center" wrapText="1"/>
    </xf>
    <xf numFmtId="0" fontId="83" fillId="33" borderId="74" xfId="149" applyFont="1" applyFill="1" applyBorder="1" applyAlignment="1">
      <alignment vertical="center" wrapText="1"/>
    </xf>
    <xf numFmtId="0" fontId="83" fillId="0" borderId="74" xfId="149" applyFont="1" applyBorder="1" applyAlignment="1">
      <alignment vertical="center" wrapText="1"/>
    </xf>
    <xf numFmtId="10" fontId="82" fillId="33" borderId="105" xfId="149" applyNumberFormat="1" applyFont="1" applyFill="1" applyBorder="1" applyAlignment="1">
      <alignment horizontal="center" vertical="center" wrapText="1"/>
    </xf>
    <xf numFmtId="9" fontId="82" fillId="33" borderId="105" xfId="149" applyNumberFormat="1" applyFont="1" applyFill="1" applyBorder="1" applyAlignment="1">
      <alignment horizontal="center" vertical="center" wrapText="1"/>
    </xf>
    <xf numFmtId="0" fontId="82" fillId="33" borderId="104" xfId="149" applyFont="1" applyFill="1" applyBorder="1" applyAlignment="1">
      <alignment horizontal="center" vertical="center" wrapText="1"/>
    </xf>
    <xf numFmtId="9" fontId="82" fillId="33" borderId="74" xfId="149" applyNumberFormat="1" applyFont="1" applyFill="1" applyBorder="1" applyAlignment="1">
      <alignment horizontal="center" vertical="center" wrapText="1"/>
    </xf>
    <xf numFmtId="0" fontId="83" fillId="33" borderId="100" xfId="149" applyFont="1" applyFill="1" applyBorder="1" applyAlignment="1">
      <alignment vertical="center" wrapText="1"/>
    </xf>
    <xf numFmtId="0" fontId="83" fillId="0" borderId="100" xfId="149" applyFont="1" applyBorder="1" applyAlignment="1">
      <alignment vertical="center" wrapText="1"/>
    </xf>
    <xf numFmtId="0" fontId="83" fillId="0" borderId="102" xfId="149" applyFont="1" applyBorder="1" applyAlignment="1">
      <alignment vertical="center" wrapText="1"/>
    </xf>
    <xf numFmtId="0" fontId="59" fillId="0" borderId="0" xfId="149" applyFont="1" applyBorder="1" applyAlignment="1">
      <alignment horizontal="center" vertical="center"/>
    </xf>
    <xf numFmtId="0" fontId="71" fillId="12" borderId="0" xfId="149" applyNumberFormat="1" applyFont="1" applyFill="1" applyAlignment="1">
      <alignment horizontal="left" vertical="center"/>
    </xf>
    <xf numFmtId="0" fontId="63" fillId="27" borderId="60" xfId="137" applyFont="1" applyFill="1" applyBorder="1" applyAlignment="1">
      <alignment horizontal="center" vertical="center"/>
    </xf>
    <xf numFmtId="49" fontId="63" fillId="27" borderId="18" xfId="137" applyNumberFormat="1" applyFont="1" applyFill="1" applyBorder="1" applyAlignment="1">
      <alignment horizontal="center" vertical="center"/>
    </xf>
    <xf numFmtId="186" fontId="63" fillId="27" borderId="29" xfId="105" applyNumberFormat="1" applyFont="1" applyFill="1" applyBorder="1" applyAlignment="1" applyProtection="1">
      <alignment horizontal="center" vertical="center"/>
    </xf>
    <xf numFmtId="0" fontId="63" fillId="27" borderId="18" xfId="137" applyFont="1" applyFill="1" applyBorder="1" applyAlignment="1">
      <alignment horizontal="center" vertical="center"/>
    </xf>
    <xf numFmtId="0" fontId="63" fillId="27" borderId="19" xfId="137" applyFont="1" applyFill="1" applyBorder="1" applyAlignment="1">
      <alignment horizontal="center" vertical="center"/>
    </xf>
    <xf numFmtId="184" fontId="63" fillId="27" borderId="30" xfId="105" applyFont="1" applyFill="1" applyBorder="1" applyAlignment="1" applyProtection="1">
      <alignment horizontal="center" vertical="center"/>
    </xf>
    <xf numFmtId="49" fontId="63" fillId="27" borderId="15" xfId="0" applyNumberFormat="1" applyFont="1" applyFill="1" applyBorder="1" applyAlignment="1">
      <alignment horizontal="left" vertical="center"/>
    </xf>
    <xf numFmtId="0" fontId="63" fillId="27" borderId="15" xfId="0" applyFont="1" applyFill="1" applyBorder="1">
      <alignment vertical="center"/>
    </xf>
    <xf numFmtId="186" fontId="63" fillId="27" borderId="15" xfId="47" applyNumberFormat="1" applyFont="1" applyFill="1" applyBorder="1" applyAlignment="1" applyProtection="1">
      <alignment horizontal="right" vertical="center"/>
    </xf>
    <xf numFmtId="184" fontId="63" fillId="27" borderId="15" xfId="47" applyFont="1" applyFill="1" applyBorder="1" applyAlignment="1" applyProtection="1">
      <alignment horizontal="right" vertical="center"/>
    </xf>
    <xf numFmtId="0" fontId="63" fillId="27" borderId="15" xfId="0" applyFont="1" applyFill="1" applyBorder="1" applyAlignment="1">
      <alignment horizontal="center" vertical="center"/>
    </xf>
    <xf numFmtId="186" fontId="63" fillId="27" borderId="15" xfId="105" applyNumberFormat="1" applyFont="1" applyFill="1" applyBorder="1" applyAlignment="1" applyProtection="1">
      <alignment horizontal="right" vertical="center"/>
    </xf>
    <xf numFmtId="49" fontId="63" fillId="27" borderId="22" xfId="147" applyNumberFormat="1" applyFont="1" applyFill="1" applyBorder="1">
      <alignment vertical="center"/>
    </xf>
    <xf numFmtId="0" fontId="63" fillId="27" borderId="15" xfId="147" applyFont="1" applyFill="1" applyBorder="1">
      <alignment vertical="center"/>
    </xf>
    <xf numFmtId="0" fontId="63" fillId="27" borderId="15" xfId="147" applyFont="1" applyFill="1" applyBorder="1" applyAlignment="1">
      <alignment horizontal="center" vertical="center"/>
    </xf>
    <xf numFmtId="184" fontId="63" fillId="27" borderId="17" xfId="47" applyFont="1" applyFill="1" applyBorder="1" applyAlignment="1" applyProtection="1">
      <alignment horizontal="right" vertical="center"/>
    </xf>
    <xf numFmtId="0" fontId="71" fillId="27" borderId="0" xfId="137" applyFont="1" applyFill="1" applyBorder="1" applyAlignment="1">
      <alignment horizontal="center" vertical="center"/>
    </xf>
    <xf numFmtId="0" fontId="71" fillId="27" borderId="0" xfId="137" applyFont="1" applyFill="1">
      <alignment vertical="center"/>
    </xf>
    <xf numFmtId="0" fontId="71" fillId="27" borderId="0" xfId="137" applyFont="1" applyFill="1" applyAlignment="1">
      <alignment horizontal="center" vertical="center"/>
    </xf>
    <xf numFmtId="49" fontId="63" fillId="27" borderId="22" xfId="0" applyNumberFormat="1" applyFont="1" applyFill="1" applyBorder="1" applyAlignment="1">
      <alignment horizontal="left" vertical="center"/>
    </xf>
    <xf numFmtId="191" fontId="63" fillId="31" borderId="15" xfId="105" applyNumberFormat="1" applyFont="1" applyFill="1" applyBorder="1" applyAlignment="1" applyProtection="1">
      <alignment horizontal="right" vertical="center"/>
      <protection locked="0"/>
    </xf>
    <xf numFmtId="185" fontId="63" fillId="27" borderId="15" xfId="105" applyNumberFormat="1" applyFont="1" applyFill="1" applyBorder="1" applyAlignment="1" applyProtection="1">
      <alignment horizontal="right" vertical="center"/>
    </xf>
    <xf numFmtId="189" fontId="63" fillId="27" borderId="20" xfId="0" applyNumberFormat="1" applyFont="1" applyFill="1" applyBorder="1">
      <alignment vertical="center"/>
    </xf>
    <xf numFmtId="188" fontId="63" fillId="27" borderId="15" xfId="0" applyNumberFormat="1" applyFont="1" applyFill="1" applyBorder="1" applyAlignment="1">
      <alignment horizontal="right" vertical="center"/>
    </xf>
    <xf numFmtId="49" fontId="63" fillId="27" borderId="23" xfId="0" applyNumberFormat="1" applyFont="1" applyFill="1" applyBorder="1" applyAlignment="1">
      <alignment horizontal="left" vertical="center"/>
    </xf>
    <xf numFmtId="184" fontId="63" fillId="27" borderId="17" xfId="0" applyNumberFormat="1" applyFont="1" applyFill="1" applyBorder="1" applyAlignment="1">
      <alignment horizontal="right" vertical="center"/>
    </xf>
    <xf numFmtId="0" fontId="63" fillId="27" borderId="17" xfId="0" applyFont="1" applyFill="1" applyBorder="1" applyAlignment="1">
      <alignment horizontal="center" vertical="center"/>
    </xf>
    <xf numFmtId="188" fontId="63" fillId="27" borderId="17" xfId="0" applyNumberFormat="1" applyFont="1" applyFill="1" applyBorder="1" applyAlignment="1">
      <alignment horizontal="right" vertical="center"/>
    </xf>
    <xf numFmtId="186" fontId="63" fillId="27" borderId="17" xfId="105" applyNumberFormat="1" applyFont="1" applyFill="1" applyBorder="1" applyAlignment="1" applyProtection="1">
      <alignment horizontal="right" vertical="center"/>
    </xf>
    <xf numFmtId="0" fontId="87" fillId="27" borderId="15" xfId="0" applyFont="1" applyFill="1" applyBorder="1" applyAlignment="1">
      <alignment horizontal="center" vertical="center"/>
    </xf>
    <xf numFmtId="49" fontId="63" fillId="27" borderId="16" xfId="0" applyNumberFormat="1" applyFont="1" applyFill="1" applyBorder="1" applyAlignment="1">
      <alignment horizontal="left" vertical="center"/>
    </xf>
    <xf numFmtId="0" fontId="63" fillId="27" borderId="22" xfId="0" applyFont="1" applyFill="1" applyBorder="1" applyAlignment="1">
      <alignment horizontal="center" vertical="center"/>
    </xf>
    <xf numFmtId="0" fontId="59" fillId="27" borderId="0" xfId="0" applyFont="1" applyFill="1" applyAlignment="1">
      <alignment horizontal="center" vertical="center"/>
    </xf>
    <xf numFmtId="0" fontId="60" fillId="27" borderId="12" xfId="0" applyFont="1" applyFill="1" applyBorder="1" applyAlignment="1">
      <alignment horizontal="left" vertical="center"/>
    </xf>
    <xf numFmtId="0" fontId="60" fillId="27" borderId="0" xfId="0" applyFont="1" applyFill="1" applyBorder="1" applyAlignment="1">
      <alignment horizontal="left" vertical="center"/>
    </xf>
    <xf numFmtId="0" fontId="72" fillId="27" borderId="0" xfId="0" applyFont="1" applyFill="1" applyBorder="1" applyAlignment="1">
      <alignment horizontal="center" vertical="center"/>
    </xf>
    <xf numFmtId="0" fontId="60" fillId="27" borderId="0" xfId="0" applyFont="1" applyFill="1" applyBorder="1">
      <alignment vertical="center"/>
    </xf>
    <xf numFmtId="0" fontId="60" fillId="27" borderId="0" xfId="0" applyFont="1" applyFill="1" applyBorder="1" applyAlignment="1">
      <alignment vertical="center"/>
    </xf>
    <xf numFmtId="186" fontId="60" fillId="27" borderId="13" xfId="105" applyNumberFormat="1" applyFont="1" applyFill="1" applyBorder="1" applyAlignment="1" applyProtection="1">
      <alignment vertical="center"/>
    </xf>
    <xf numFmtId="0" fontId="60" fillId="27" borderId="0" xfId="0" applyFont="1" applyFill="1" applyAlignment="1">
      <alignment horizontal="left" vertical="center"/>
    </xf>
    <xf numFmtId="0" fontId="72" fillId="27" borderId="0" xfId="0" applyFont="1" applyFill="1">
      <alignment vertical="center"/>
    </xf>
    <xf numFmtId="186" fontId="60" fillId="27" borderId="13" xfId="105" applyNumberFormat="1" applyFont="1" applyFill="1" applyBorder="1" applyProtection="1">
      <alignment vertical="center"/>
    </xf>
    <xf numFmtId="0" fontId="72" fillId="27" borderId="0" xfId="0" applyFont="1" applyFill="1" applyBorder="1">
      <alignment vertical="center"/>
    </xf>
    <xf numFmtId="188" fontId="72" fillId="27" borderId="0" xfId="0" applyNumberFormat="1" applyFont="1" applyFill="1" applyBorder="1" applyAlignment="1">
      <alignment horizontal="center" vertical="center"/>
    </xf>
    <xf numFmtId="0" fontId="60" fillId="27" borderId="12" xfId="0" applyFont="1" applyFill="1" applyBorder="1">
      <alignment vertical="center"/>
    </xf>
    <xf numFmtId="0" fontId="60" fillId="33" borderId="38" xfId="0" applyFont="1" applyFill="1" applyBorder="1" applyAlignment="1">
      <alignment horizontal="center" vertical="center"/>
    </xf>
    <xf numFmtId="186" fontId="60" fillId="33" borderId="38" xfId="105" applyNumberFormat="1" applyFont="1" applyFill="1" applyBorder="1" applyAlignment="1" applyProtection="1">
      <alignment horizontal="center" vertical="center" shrinkToFit="1"/>
    </xf>
    <xf numFmtId="0" fontId="60" fillId="27" borderId="38" xfId="0" applyFont="1" applyFill="1" applyBorder="1" applyAlignment="1">
      <alignment horizontal="center" vertical="center" shrinkToFit="1"/>
    </xf>
    <xf numFmtId="184" fontId="60" fillId="27" borderId="38" xfId="105" applyFont="1" applyFill="1" applyBorder="1" applyAlignment="1" applyProtection="1">
      <alignment vertical="center"/>
    </xf>
    <xf numFmtId="0" fontId="60" fillId="27" borderId="38" xfId="105" applyNumberFormat="1" applyFont="1" applyFill="1" applyBorder="1" applyAlignment="1" applyProtection="1">
      <alignment vertical="center" shrinkToFit="1"/>
    </xf>
    <xf numFmtId="0" fontId="60" fillId="27" borderId="38" xfId="0" applyNumberFormat="1" applyFont="1" applyFill="1" applyBorder="1" applyAlignment="1">
      <alignment vertical="center" shrinkToFit="1"/>
    </xf>
    <xf numFmtId="0" fontId="90" fillId="27" borderId="38" xfId="105" applyNumberFormat="1" applyFont="1" applyFill="1" applyBorder="1" applyAlignment="1" applyProtection="1">
      <alignment horizontal="center" vertical="center" shrinkToFit="1"/>
    </xf>
    <xf numFmtId="184" fontId="60" fillId="27" borderId="38" xfId="103" applyFont="1" applyFill="1" applyBorder="1" applyAlignment="1">
      <alignment vertical="center" shrinkToFit="1"/>
    </xf>
    <xf numFmtId="0" fontId="72" fillId="27" borderId="59" xfId="0" applyFont="1" applyFill="1" applyBorder="1" applyAlignment="1">
      <alignment horizontal="center" vertical="center"/>
    </xf>
    <xf numFmtId="184" fontId="72" fillId="27" borderId="0" xfId="105" applyFont="1" applyFill="1" applyBorder="1" applyAlignment="1" applyProtection="1">
      <alignment vertical="center"/>
    </xf>
    <xf numFmtId="0" fontId="60" fillId="27" borderId="0" xfId="0" applyFont="1" applyFill="1" applyBorder="1" applyAlignment="1">
      <alignment vertical="center" shrinkToFit="1"/>
    </xf>
    <xf numFmtId="186" fontId="60" fillId="27" borderId="0" xfId="105" applyNumberFormat="1" applyFont="1" applyFill="1" applyBorder="1" applyAlignment="1" applyProtection="1">
      <alignment vertical="center" shrinkToFit="1"/>
    </xf>
    <xf numFmtId="186" fontId="60" fillId="27" borderId="39" xfId="105" applyNumberFormat="1" applyFont="1" applyFill="1" applyBorder="1" applyAlignment="1" applyProtection="1">
      <alignment vertical="center"/>
    </xf>
    <xf numFmtId="0" fontId="60" fillId="27" borderId="59" xfId="0" applyFont="1" applyFill="1" applyBorder="1">
      <alignment vertical="center"/>
    </xf>
    <xf numFmtId="0" fontId="60" fillId="27" borderId="0" xfId="0" applyFont="1" applyFill="1" applyBorder="1" applyAlignment="1">
      <alignment horizontal="right" vertical="center"/>
    </xf>
    <xf numFmtId="0" fontId="60" fillId="27" borderId="47" xfId="0" applyFont="1" applyFill="1" applyBorder="1">
      <alignment vertical="center"/>
    </xf>
    <xf numFmtId="0" fontId="60" fillId="27" borderId="46" xfId="0" applyFont="1" applyFill="1" applyBorder="1">
      <alignment vertical="center"/>
    </xf>
    <xf numFmtId="0" fontId="60" fillId="27" borderId="46" xfId="0" applyFont="1" applyFill="1" applyBorder="1" applyAlignment="1">
      <alignment horizontal="right" vertical="center"/>
    </xf>
    <xf numFmtId="186" fontId="60" fillId="27" borderId="48" xfId="105" applyNumberFormat="1" applyFont="1" applyFill="1" applyBorder="1" applyAlignment="1" applyProtection="1">
      <alignment vertical="center"/>
    </xf>
    <xf numFmtId="0" fontId="60" fillId="27" borderId="0" xfId="0" applyFont="1" applyFill="1" applyAlignment="1">
      <alignment vertical="center"/>
    </xf>
    <xf numFmtId="186" fontId="60" fillId="27" borderId="0" xfId="105" applyNumberFormat="1" applyFont="1" applyFill="1" applyBorder="1" applyAlignment="1" applyProtection="1">
      <alignment vertical="center"/>
    </xf>
    <xf numFmtId="184" fontId="60" fillId="27" borderId="0" xfId="105" applyFont="1" applyFill="1">
      <alignment vertical="center"/>
    </xf>
    <xf numFmtId="43" fontId="60" fillId="27" borderId="0" xfId="0" applyNumberFormat="1" applyFont="1" applyFill="1" applyAlignment="1">
      <alignment vertical="center"/>
    </xf>
    <xf numFmtId="0" fontId="70" fillId="0" borderId="0" xfId="0" applyFont="1">
      <alignment vertical="center"/>
    </xf>
    <xf numFmtId="0" fontId="88" fillId="0" borderId="0" xfId="0" applyFont="1">
      <alignment vertical="center"/>
    </xf>
    <xf numFmtId="0" fontId="70" fillId="27" borderId="0" xfId="0" applyFont="1" applyFill="1">
      <alignment vertical="center"/>
    </xf>
    <xf numFmtId="196" fontId="70" fillId="27" borderId="0" xfId="0" applyNumberFormat="1" applyFont="1" applyFill="1">
      <alignment vertical="center"/>
    </xf>
    <xf numFmtId="0" fontId="70" fillId="0" borderId="0" xfId="0" applyFont="1" applyAlignment="1">
      <alignment horizontal="center" vertical="center"/>
    </xf>
    <xf numFmtId="0" fontId="70" fillId="0" borderId="0" xfId="0" applyFont="1" applyAlignment="1">
      <alignment horizontal="right" vertical="center"/>
    </xf>
    <xf numFmtId="0" fontId="70" fillId="0" borderId="0" xfId="0" applyFont="1" applyAlignment="1">
      <alignment horizontal="left" vertical="center"/>
    </xf>
    <xf numFmtId="201" fontId="70" fillId="0" borderId="0" xfId="0" applyNumberFormat="1" applyFont="1" applyAlignment="1">
      <alignment horizontal="center" vertical="center" wrapText="1"/>
    </xf>
    <xf numFmtId="0" fontId="70" fillId="0" borderId="0" xfId="0" applyFont="1" applyAlignment="1">
      <alignment horizontal="center" vertical="center" shrinkToFit="1"/>
    </xf>
    <xf numFmtId="0" fontId="86" fillId="0" borderId="0" xfId="0" applyFont="1" applyAlignment="1">
      <alignment vertical="center" shrinkToFit="1"/>
    </xf>
    <xf numFmtId="0" fontId="91" fillId="0" borderId="0" xfId="0" applyFont="1">
      <alignment vertical="center"/>
    </xf>
    <xf numFmtId="0" fontId="91" fillId="27" borderId="0" xfId="0" applyFont="1" applyFill="1">
      <alignment vertical="center"/>
    </xf>
    <xf numFmtId="0" fontId="59" fillId="0" borderId="0" xfId="148" applyFont="1" applyBorder="1" applyAlignment="1">
      <alignment vertical="center"/>
    </xf>
    <xf numFmtId="0" fontId="59" fillId="0" borderId="13" xfId="148" applyFont="1" applyBorder="1" applyAlignment="1">
      <alignment vertical="center"/>
    </xf>
    <xf numFmtId="0" fontId="59" fillId="0" borderId="12" xfId="148" applyFont="1" applyBorder="1" applyAlignment="1">
      <alignment vertical="center"/>
    </xf>
    <xf numFmtId="0" fontId="70" fillId="0" borderId="59" xfId="148" applyFont="1" applyBorder="1" applyAlignment="1">
      <alignment horizontal="center" vertical="center"/>
    </xf>
    <xf numFmtId="0" fontId="64" fillId="0" borderId="0" xfId="149" applyFont="1">
      <alignment vertical="center"/>
    </xf>
    <xf numFmtId="0" fontId="61" fillId="0" borderId="129" xfId="149" applyFont="1" applyBorder="1" applyAlignment="1">
      <alignment horizontal="center" vertical="center"/>
    </xf>
    <xf numFmtId="0" fontId="64" fillId="0" borderId="129" xfId="149" applyFont="1" applyBorder="1" applyAlignment="1">
      <alignment horizontal="center" vertical="center"/>
    </xf>
    <xf numFmtId="0" fontId="64" fillId="0" borderId="129" xfId="149" applyFont="1" applyBorder="1">
      <alignment vertical="center"/>
    </xf>
    <xf numFmtId="0" fontId="64" fillId="38" borderId="132" xfId="149" applyFont="1" applyFill="1" applyBorder="1">
      <alignment vertical="center"/>
    </xf>
    <xf numFmtId="0" fontId="64" fillId="38" borderId="133" xfId="149" applyFont="1" applyFill="1" applyBorder="1">
      <alignment vertical="center"/>
    </xf>
    <xf numFmtId="0" fontId="64" fillId="0" borderId="133" xfId="149" applyFont="1" applyBorder="1">
      <alignment vertical="center"/>
    </xf>
    <xf numFmtId="0" fontId="64" fillId="0" borderId="134" xfId="149" applyFont="1" applyBorder="1">
      <alignment vertical="center"/>
    </xf>
    <xf numFmtId="0" fontId="64" fillId="0" borderId="51" xfId="149" applyFont="1" applyBorder="1">
      <alignment vertical="center"/>
    </xf>
    <xf numFmtId="0" fontId="64" fillId="0" borderId="132" xfId="149" applyFont="1" applyBorder="1">
      <alignment vertical="center"/>
    </xf>
    <xf numFmtId="49" fontId="62" fillId="12" borderId="0" xfId="149" applyNumberFormat="1" applyFont="1" applyFill="1" applyAlignment="1">
      <alignment horizontal="right" vertical="center"/>
    </xf>
    <xf numFmtId="49" fontId="62" fillId="12" borderId="0" xfId="149" applyNumberFormat="1" applyFont="1" applyFill="1" applyBorder="1" applyAlignment="1">
      <alignment horizontal="right" vertical="center"/>
    </xf>
    <xf numFmtId="0" fontId="62" fillId="12" borderId="0" xfId="149" applyFont="1" applyFill="1" applyBorder="1" applyAlignment="1">
      <alignment horizontal="distributed" vertical="center"/>
    </xf>
    <xf numFmtId="0" fontId="59" fillId="12" borderId="0" xfId="149" applyFont="1" applyFill="1" applyBorder="1" applyAlignment="1">
      <alignment horizontal="center" vertical="center"/>
    </xf>
    <xf numFmtId="196" fontId="62" fillId="12" borderId="0" xfId="149" applyNumberFormat="1" applyFont="1" applyFill="1" applyBorder="1" applyAlignment="1">
      <alignment vertical="center"/>
    </xf>
    <xf numFmtId="196" fontId="62" fillId="12" borderId="0" xfId="149" applyNumberFormat="1" applyFont="1" applyFill="1" applyBorder="1" applyAlignment="1">
      <alignment vertical="center" shrinkToFit="1"/>
    </xf>
    <xf numFmtId="0" fontId="62" fillId="12" borderId="0" xfId="149" applyFont="1" applyFill="1" applyBorder="1" applyAlignment="1">
      <alignment horizontal="left" vertical="center" shrinkToFit="1"/>
    </xf>
    <xf numFmtId="187" fontId="62" fillId="12" borderId="0" xfId="149" applyNumberFormat="1" applyFont="1" applyFill="1" applyBorder="1" applyAlignment="1">
      <alignment horizontal="right" vertical="center" shrinkToFit="1"/>
    </xf>
    <xf numFmtId="49" fontId="62" fillId="12" borderId="0" xfId="149" applyNumberFormat="1" applyFont="1" applyFill="1" applyBorder="1" applyAlignment="1">
      <alignment horizontal="left" vertical="center" shrinkToFit="1"/>
    </xf>
    <xf numFmtId="0" fontId="62" fillId="12" borderId="0" xfId="149" applyFont="1" applyFill="1" applyAlignment="1">
      <alignment horizontal="distributed" vertical="center"/>
    </xf>
    <xf numFmtId="1" fontId="62" fillId="0" borderId="0" xfId="149" applyNumberFormat="1" applyFont="1" applyFill="1" applyAlignment="1">
      <alignment horizontal="right" vertical="center"/>
    </xf>
    <xf numFmtId="0" fontId="62" fillId="12" borderId="0" xfId="149" applyFont="1" applyFill="1" applyAlignment="1">
      <alignment vertical="center"/>
    </xf>
    <xf numFmtId="0" fontId="62" fillId="12" borderId="0" xfId="149" applyFont="1" applyFill="1" applyAlignment="1">
      <alignment horizontal="distributed" vertical="center" shrinkToFit="1"/>
    </xf>
    <xf numFmtId="0" fontId="63" fillId="12" borderId="0" xfId="149" quotePrefix="1" applyFont="1" applyFill="1" applyAlignment="1">
      <alignment horizontal="right" vertical="center" shrinkToFit="1"/>
    </xf>
    <xf numFmtId="0" fontId="63" fillId="12" borderId="0" xfId="149" applyFont="1" applyFill="1" applyBorder="1" applyAlignment="1">
      <alignment horizontal="center" vertical="center"/>
    </xf>
    <xf numFmtId="0" fontId="63" fillId="12" borderId="0" xfId="149" applyFont="1" applyFill="1" applyAlignment="1">
      <alignment horizontal="right" vertical="center" shrinkToFit="1"/>
    </xf>
    <xf numFmtId="0" fontId="63" fillId="12" borderId="0" xfId="149" applyFont="1" applyFill="1" applyAlignment="1">
      <alignment horizontal="distributed" vertical="center" shrinkToFit="1"/>
    </xf>
    <xf numFmtId="0" fontId="59" fillId="12" borderId="0" xfId="149" applyFont="1" applyFill="1" applyAlignment="1">
      <alignment horizontal="distributed" vertical="center" shrinkToFit="1"/>
    </xf>
    <xf numFmtId="0" fontId="59" fillId="12" borderId="0" xfId="149" applyFont="1" applyFill="1" applyAlignment="1">
      <alignment vertical="center" wrapText="1"/>
    </xf>
    <xf numFmtId="0" fontId="59" fillId="12" borderId="0" xfId="149" applyFont="1" applyFill="1" applyBorder="1" applyAlignment="1">
      <alignment horizontal="left" vertical="center"/>
    </xf>
    <xf numFmtId="49" fontId="62" fillId="12" borderId="0" xfId="149" applyNumberFormat="1" applyFont="1" applyFill="1" applyAlignment="1">
      <alignment horizontal="right" vertical="justify"/>
    </xf>
    <xf numFmtId="0" fontId="93" fillId="0" borderId="82" xfId="149" applyFont="1" applyBorder="1" applyAlignment="1">
      <alignment horizontal="center" vertical="center" wrapText="1"/>
    </xf>
    <xf numFmtId="0" fontId="93" fillId="0" borderId="0" xfId="149" applyNumberFormat="1" applyFont="1" applyBorder="1" applyAlignment="1">
      <alignment horizontal="center" vertical="center" wrapText="1"/>
    </xf>
    <xf numFmtId="0" fontId="93" fillId="0" borderId="0" xfId="149" applyFont="1" applyBorder="1" applyAlignment="1">
      <alignment horizontal="center" vertical="center" wrapText="1"/>
    </xf>
    <xf numFmtId="0" fontId="93" fillId="0" borderId="0" xfId="149" applyFont="1" applyBorder="1" applyAlignment="1">
      <alignment horizontal="center" vertical="center" shrinkToFit="1"/>
    </xf>
    <xf numFmtId="0" fontId="93" fillId="0" borderId="83" xfId="149" applyFont="1" applyBorder="1" applyAlignment="1">
      <alignment horizontal="center" vertical="center" wrapText="1"/>
    </xf>
    <xf numFmtId="0" fontId="59" fillId="0" borderId="82" xfId="149" applyFont="1" applyBorder="1">
      <alignment vertical="center"/>
    </xf>
    <xf numFmtId="0" fontId="64" fillId="0" borderId="83" xfId="149" applyFont="1" applyBorder="1">
      <alignment vertical="center"/>
    </xf>
    <xf numFmtId="0" fontId="63" fillId="0" borderId="0" xfId="149" applyNumberFormat="1" applyFont="1" applyBorder="1" applyAlignment="1">
      <alignment vertical="center"/>
    </xf>
    <xf numFmtId="0" fontId="64" fillId="0" borderId="0" xfId="149" applyFont="1" applyBorder="1" applyAlignment="1">
      <alignment horizontal="left" vertical="center"/>
    </xf>
    <xf numFmtId="0" fontId="64" fillId="0" borderId="83" xfId="149" applyFont="1" applyBorder="1" applyAlignment="1">
      <alignment horizontal="left" vertical="center" shrinkToFit="1"/>
    </xf>
    <xf numFmtId="0" fontId="61" fillId="0" borderId="0" xfId="149" applyNumberFormat="1" applyFont="1" applyBorder="1" applyAlignment="1">
      <alignment horizontal="left" vertical="center"/>
    </xf>
    <xf numFmtId="0" fontId="63" fillId="0" borderId="0" xfId="149" applyFont="1" applyBorder="1" applyAlignment="1">
      <alignment vertical="center"/>
    </xf>
    <xf numFmtId="49" fontId="61" fillId="0" borderId="0" xfId="149" applyNumberFormat="1" applyFont="1" applyFill="1" applyBorder="1" applyAlignment="1">
      <alignment horizontal="right" vertical="center" shrinkToFit="1"/>
    </xf>
    <xf numFmtId="0" fontId="61" fillId="0" borderId="83" xfId="149" applyFont="1" applyFill="1" applyBorder="1" applyAlignment="1">
      <alignment vertical="center" shrinkToFit="1"/>
    </xf>
    <xf numFmtId="0" fontId="61" fillId="0" borderId="0" xfId="149" applyNumberFormat="1" applyFont="1" applyBorder="1" applyAlignment="1">
      <alignment vertical="center"/>
    </xf>
    <xf numFmtId="0" fontId="59" fillId="0" borderId="0" xfId="149" applyNumberFormat="1" applyFont="1" applyBorder="1" applyAlignment="1">
      <alignment horizontal="center" vertical="center"/>
    </xf>
    <xf numFmtId="49" fontId="61" fillId="0" borderId="0" xfId="149" applyNumberFormat="1" applyFont="1" applyBorder="1" applyAlignment="1">
      <alignment vertical="center"/>
    </xf>
    <xf numFmtId="49" fontId="61" fillId="0" borderId="0" xfId="149" quotePrefix="1" applyNumberFormat="1" applyFont="1" applyBorder="1" applyAlignment="1">
      <alignment horizontal="right" vertical="center" shrinkToFit="1"/>
    </xf>
    <xf numFmtId="49" fontId="64" fillId="0" borderId="0" xfId="149" applyNumberFormat="1" applyFont="1" applyBorder="1" applyAlignment="1">
      <alignment horizontal="center" vertical="center" shrinkToFit="1"/>
    </xf>
    <xf numFmtId="0" fontId="59" fillId="0" borderId="37" xfId="149" applyFont="1" applyBorder="1">
      <alignment vertical="center"/>
    </xf>
    <xf numFmtId="0" fontId="59" fillId="0" borderId="34" xfId="149" applyNumberFormat="1" applyFont="1" applyBorder="1" applyAlignment="1">
      <alignment horizontal="center" vertical="center"/>
    </xf>
    <xf numFmtId="0" fontId="64" fillId="0" borderId="34" xfId="149" applyNumberFormat="1" applyFont="1" applyBorder="1" applyAlignment="1">
      <alignment vertical="center"/>
    </xf>
    <xf numFmtId="0" fontId="64" fillId="0" borderId="34" xfId="149" applyFont="1" applyBorder="1" applyAlignment="1">
      <alignment vertical="center"/>
    </xf>
    <xf numFmtId="49" fontId="59" fillId="0" borderId="34" xfId="149" applyNumberFormat="1" applyFont="1" applyBorder="1" applyAlignment="1">
      <alignment horizontal="center" vertical="center"/>
    </xf>
    <xf numFmtId="0" fontId="59" fillId="0" borderId="34" xfId="149" applyFont="1" applyBorder="1">
      <alignment vertical="center"/>
    </xf>
    <xf numFmtId="0" fontId="59" fillId="0" borderId="34" xfId="149" applyFont="1" applyBorder="1" applyAlignment="1">
      <alignment vertical="center" shrinkToFit="1"/>
    </xf>
    <xf numFmtId="0" fontId="59" fillId="0" borderId="35" xfId="149" applyFont="1" applyBorder="1">
      <alignment vertical="center"/>
    </xf>
    <xf numFmtId="0" fontId="59" fillId="0" borderId="0" xfId="149" applyFont="1" applyBorder="1" applyAlignment="1">
      <alignment vertical="center" shrinkToFit="1"/>
    </xf>
    <xf numFmtId="0" fontId="59" fillId="0" borderId="0" xfId="149" applyNumberFormat="1" applyFont="1" applyAlignment="1">
      <alignment horizontal="center" vertical="center"/>
    </xf>
    <xf numFmtId="0" fontId="59" fillId="0" borderId="0" xfId="149" applyFont="1" applyAlignment="1">
      <alignment vertical="center" shrinkToFit="1"/>
    </xf>
    <xf numFmtId="9" fontId="58" fillId="0" borderId="82" xfId="149" applyNumberFormat="1" applyFont="1" applyBorder="1" applyAlignment="1"/>
    <xf numFmtId="0" fontId="59" fillId="0" borderId="0" xfId="149" applyFont="1" applyAlignment="1"/>
    <xf numFmtId="0" fontId="59" fillId="0" borderId="83" xfId="149" applyFont="1" applyBorder="1" applyAlignment="1"/>
    <xf numFmtId="0" fontId="59" fillId="0" borderId="82" xfId="149" applyFont="1" applyBorder="1" applyAlignment="1">
      <alignment horizontal="center" vertical="center"/>
    </xf>
    <xf numFmtId="0" fontId="59" fillId="0" borderId="83" xfId="149" applyFont="1" applyBorder="1" applyAlignment="1">
      <alignment horizontal="center" vertical="center"/>
    </xf>
    <xf numFmtId="0" fontId="97" fillId="0" borderId="82" xfId="149" applyFont="1" applyBorder="1">
      <alignment vertical="center"/>
    </xf>
    <xf numFmtId="0" fontId="97" fillId="0" borderId="0" xfId="149" applyFont="1">
      <alignment vertical="center"/>
    </xf>
    <xf numFmtId="0" fontId="97" fillId="0" borderId="83" xfId="149" applyFont="1" applyBorder="1">
      <alignment vertical="center"/>
    </xf>
    <xf numFmtId="0" fontId="61" fillId="0" borderId="0" xfId="149" applyFont="1">
      <alignment vertical="center"/>
    </xf>
    <xf numFmtId="0" fontId="61" fillId="0" borderId="0" xfId="149" applyFont="1" applyAlignment="1">
      <alignment horizontal="center" vertical="center"/>
    </xf>
    <xf numFmtId="49" fontId="61" fillId="11" borderId="0" xfId="155" applyNumberFormat="1" applyFont="1" applyFill="1" applyAlignment="1">
      <alignment horizontal="right" vertical="center" wrapText="1"/>
    </xf>
    <xf numFmtId="49" fontId="61" fillId="11" borderId="0" xfId="155" applyNumberFormat="1" applyFont="1" applyFill="1" applyAlignment="1">
      <alignment vertical="center" wrapText="1"/>
    </xf>
    <xf numFmtId="0" fontId="61" fillId="0" borderId="0" xfId="149" applyFont="1" applyAlignment="1">
      <alignment horizontal="left" vertical="center"/>
    </xf>
    <xf numFmtId="0" fontId="61" fillId="0" borderId="83" xfId="149" applyFont="1" applyBorder="1" applyAlignment="1">
      <alignment horizontal="left" vertical="center"/>
    </xf>
    <xf numFmtId="49" fontId="61" fillId="11" borderId="0" xfId="155" applyNumberFormat="1" applyFont="1" applyFill="1" applyAlignment="1">
      <alignment horizontal="center" vertical="center" wrapText="1"/>
    </xf>
    <xf numFmtId="201" fontId="62" fillId="0" borderId="0" xfId="149" applyNumberFormat="1" applyFont="1">
      <alignment vertical="center"/>
    </xf>
    <xf numFmtId="0" fontId="63" fillId="0" borderId="83" xfId="149" applyFont="1" applyBorder="1" applyAlignment="1">
      <alignment horizontal="center" vertical="center"/>
    </xf>
    <xf numFmtId="49" fontId="61" fillId="11" borderId="0" xfId="155" applyNumberFormat="1" applyFont="1" applyFill="1" applyAlignment="1">
      <alignment horizontal="distributed" vertical="center" wrapText="1"/>
    </xf>
    <xf numFmtId="197" fontId="62" fillId="0" borderId="0" xfId="149" applyNumberFormat="1" applyFont="1" applyAlignment="1">
      <alignment vertical="center"/>
    </xf>
    <xf numFmtId="0" fontId="61" fillId="0" borderId="0" xfId="149" applyFont="1" applyAlignment="1">
      <alignment horizontal="distributed" vertical="center"/>
    </xf>
    <xf numFmtId="0" fontId="65" fillId="11" borderId="0" xfId="155" applyFont="1" applyFill="1" applyAlignment="1">
      <alignment horizontal="center" vertical="center" wrapText="1"/>
    </xf>
    <xf numFmtId="0" fontId="65" fillId="11" borderId="83" xfId="155" applyFont="1" applyFill="1" applyBorder="1" applyAlignment="1">
      <alignment horizontal="center" vertical="center" wrapText="1"/>
    </xf>
    <xf numFmtId="0" fontId="59" fillId="0" borderId="0" xfId="153" applyFont="1" applyFill="1">
      <alignment vertical="center"/>
    </xf>
    <xf numFmtId="0" fontId="100" fillId="0" borderId="0" xfId="153" applyFont="1" applyFill="1">
      <alignment vertical="center"/>
    </xf>
    <xf numFmtId="0" fontId="101" fillId="0" borderId="0" xfId="153" applyFont="1" applyFill="1" applyAlignment="1">
      <alignment vertical="center"/>
    </xf>
    <xf numFmtId="0" fontId="100" fillId="0" borderId="0" xfId="153" applyFont="1" applyFill="1" applyAlignment="1">
      <alignment vertical="center"/>
    </xf>
    <xf numFmtId="222" fontId="84" fillId="0" borderId="0" xfId="153" applyNumberFormat="1" applyFont="1" applyFill="1" applyAlignment="1"/>
    <xf numFmtId="0" fontId="59" fillId="0" borderId="0" xfId="149" applyFont="1" applyFill="1">
      <alignment vertical="center"/>
    </xf>
    <xf numFmtId="0" fontId="63" fillId="0" borderId="139" xfId="153" applyNumberFormat="1" applyFont="1" applyFill="1" applyBorder="1" applyAlignment="1">
      <alignment vertical="center" shrinkToFit="1"/>
    </xf>
    <xf numFmtId="222" fontId="84" fillId="0" borderId="135" xfId="153" applyNumberFormat="1" applyFont="1" applyFill="1" applyBorder="1" applyAlignment="1"/>
    <xf numFmtId="222" fontId="84" fillId="0" borderId="136" xfId="153" applyNumberFormat="1" applyFont="1" applyFill="1" applyBorder="1" applyAlignment="1"/>
    <xf numFmtId="0" fontId="84" fillId="0" borderId="136" xfId="153" applyNumberFormat="1" applyFont="1" applyFill="1" applyBorder="1" applyAlignment="1"/>
    <xf numFmtId="222" fontId="84" fillId="0" borderId="137" xfId="153" applyNumberFormat="1" applyFont="1" applyFill="1" applyBorder="1" applyAlignment="1"/>
    <xf numFmtId="222" fontId="84" fillId="0" borderId="82" xfId="153" applyNumberFormat="1" applyFont="1" applyFill="1" applyBorder="1" applyAlignment="1"/>
    <xf numFmtId="222" fontId="84" fillId="0" borderId="83" xfId="153" applyNumberFormat="1" applyFont="1" applyFill="1" applyBorder="1" applyAlignment="1"/>
    <xf numFmtId="0" fontId="78" fillId="0" borderId="0" xfId="153" applyFont="1" applyFill="1" applyAlignment="1">
      <alignment horizontal="center" vertical="center"/>
    </xf>
    <xf numFmtId="0" fontId="78" fillId="0" borderId="82" xfId="153" applyFont="1" applyFill="1" applyBorder="1" applyAlignment="1">
      <alignment horizontal="center" vertical="center"/>
    </xf>
    <xf numFmtId="0" fontId="78" fillId="0" borderId="83" xfId="153" applyFont="1" applyFill="1" applyBorder="1" applyAlignment="1">
      <alignment horizontal="center" vertical="center"/>
    </xf>
    <xf numFmtId="0" fontId="63" fillId="0" borderId="0" xfId="153" applyFont="1" applyFill="1" applyAlignment="1">
      <alignment vertical="center"/>
    </xf>
    <xf numFmtId="0" fontId="63" fillId="0" borderId="82" xfId="153" applyFont="1" applyFill="1" applyBorder="1" applyAlignment="1">
      <alignment vertical="center"/>
    </xf>
    <xf numFmtId="0" fontId="63" fillId="0" borderId="83" xfId="153" applyFont="1" applyFill="1" applyBorder="1" applyAlignment="1">
      <alignment vertical="center"/>
    </xf>
    <xf numFmtId="0" fontId="63" fillId="0" borderId="138" xfId="153" applyFont="1" applyFill="1" applyBorder="1" applyAlignment="1">
      <alignment vertical="center"/>
    </xf>
    <xf numFmtId="0" fontId="63" fillId="0" borderId="139" xfId="153" applyFont="1" applyFill="1" applyBorder="1" applyAlignment="1">
      <alignment vertical="center"/>
    </xf>
    <xf numFmtId="0" fontId="63" fillId="0" borderId="140" xfId="153" applyFont="1" applyFill="1" applyBorder="1" applyAlignment="1">
      <alignment vertical="center"/>
    </xf>
    <xf numFmtId="0" fontId="84" fillId="0" borderId="0" xfId="153" applyFont="1" applyFill="1" applyAlignment="1"/>
    <xf numFmtId="0" fontId="102" fillId="0" borderId="0" xfId="153" applyFont="1" applyFill="1">
      <alignment vertical="center"/>
    </xf>
    <xf numFmtId="0" fontId="102" fillId="0" borderId="0" xfId="153" applyFont="1" applyFill="1" applyAlignment="1">
      <alignment horizontal="center" vertical="center"/>
    </xf>
    <xf numFmtId="0" fontId="67" fillId="0" borderId="0" xfId="154" applyFont="1" applyFill="1" applyAlignment="1">
      <alignment vertical="center" textRotation="255"/>
    </xf>
    <xf numFmtId="0" fontId="69" fillId="0" borderId="0" xfId="154" applyFont="1" applyFill="1">
      <alignment vertical="center"/>
    </xf>
    <xf numFmtId="0" fontId="69" fillId="27" borderId="36" xfId="0" applyFont="1" applyFill="1" applyBorder="1" applyAlignment="1">
      <alignment horizontal="distributed" vertical="center" indent="2"/>
    </xf>
    <xf numFmtId="0" fontId="69" fillId="27" borderId="25" xfId="0" applyFont="1" applyFill="1" applyBorder="1" applyAlignment="1">
      <alignment horizontal="distributed" vertical="center" indent="2"/>
    </xf>
    <xf numFmtId="0" fontId="69" fillId="27" borderId="54" xfId="0" applyFont="1" applyFill="1" applyBorder="1" applyAlignment="1">
      <alignment horizontal="distributed" vertical="center" indent="2"/>
    </xf>
    <xf numFmtId="0" fontId="69" fillId="27" borderId="21" xfId="0" applyFont="1" applyFill="1" applyBorder="1" applyAlignment="1">
      <alignment horizontal="distributed" vertical="center" indent="2"/>
    </xf>
    <xf numFmtId="0" fontId="69" fillId="27" borderId="22" xfId="0" applyFont="1" applyFill="1" applyBorder="1" applyAlignment="1">
      <alignment horizontal="distributed" vertical="center" indent="2"/>
    </xf>
    <xf numFmtId="0" fontId="69" fillId="27" borderId="22" xfId="0" applyFont="1" applyFill="1" applyBorder="1" applyAlignment="1">
      <alignment horizontal="distributed" vertical="center" indent="2" shrinkToFit="1"/>
    </xf>
    <xf numFmtId="0" fontId="69" fillId="27" borderId="23" xfId="0" applyFont="1" applyFill="1" applyBorder="1" applyAlignment="1">
      <alignment horizontal="distributed" vertical="center" indent="2"/>
    </xf>
    <xf numFmtId="0" fontId="30" fillId="40" borderId="0" xfId="0" applyFont="1" applyFill="1">
      <alignment vertical="center"/>
    </xf>
    <xf numFmtId="188" fontId="61" fillId="37" borderId="0" xfId="0" applyNumberFormat="1" applyFont="1" applyFill="1" applyAlignment="1">
      <alignment vertical="center" shrinkToFit="1"/>
    </xf>
    <xf numFmtId="188" fontId="61" fillId="36" borderId="0" xfId="0" applyNumberFormat="1" applyFont="1" applyFill="1" applyAlignment="1">
      <alignment vertical="center" shrinkToFit="1"/>
    </xf>
    <xf numFmtId="0" fontId="70" fillId="40" borderId="0" xfId="0" applyFont="1" applyFill="1">
      <alignment vertical="center"/>
    </xf>
    <xf numFmtId="0" fontId="64" fillId="40" borderId="0" xfId="0" applyFont="1" applyFill="1" applyAlignment="1">
      <alignment vertical="center" shrinkToFit="1"/>
    </xf>
    <xf numFmtId="0" fontId="64" fillId="0" borderId="0" xfId="0" applyFont="1" applyAlignment="1">
      <alignment vertical="center" shrinkToFit="1"/>
    </xf>
    <xf numFmtId="0" fontId="70" fillId="33" borderId="55" xfId="148" applyFont="1" applyFill="1" applyBorder="1" applyAlignment="1">
      <alignment horizontal="center" vertical="center"/>
    </xf>
    <xf numFmtId="0" fontId="70" fillId="0" borderId="0" xfId="148" applyFont="1" applyBorder="1" applyAlignment="1">
      <alignment horizontal="center" vertical="center"/>
    </xf>
    <xf numFmtId="188" fontId="70" fillId="0" borderId="0" xfId="148" applyNumberFormat="1" applyFont="1" applyBorder="1" applyAlignment="1">
      <alignment horizontal="center" vertical="center"/>
    </xf>
    <xf numFmtId="188" fontId="70" fillId="0" borderId="0" xfId="148" applyNumberFormat="1" applyFont="1" applyBorder="1" applyAlignment="1">
      <alignment vertical="center"/>
    </xf>
    <xf numFmtId="0" fontId="70" fillId="0" borderId="0" xfId="148" applyFont="1" applyBorder="1" applyAlignment="1">
      <alignment vertical="center"/>
    </xf>
    <xf numFmtId="0" fontId="70" fillId="0" borderId="0" xfId="148" applyFont="1" applyBorder="1" applyAlignment="1">
      <alignment horizontal="right" vertical="center"/>
    </xf>
    <xf numFmtId="0" fontId="70" fillId="0" borderId="39" xfId="148" applyFont="1" applyBorder="1" applyAlignment="1">
      <alignment vertical="center"/>
    </xf>
    <xf numFmtId="0" fontId="70" fillId="0" borderId="59" xfId="148" applyFont="1" applyBorder="1" applyAlignment="1">
      <alignment vertical="center"/>
    </xf>
    <xf numFmtId="0" fontId="91" fillId="0" borderId="76" xfId="0" applyFont="1" applyBorder="1" applyAlignment="1">
      <alignment horizontal="left" vertical="center"/>
    </xf>
    <xf numFmtId="0" fontId="91" fillId="0" borderId="5" xfId="148" applyFont="1" applyBorder="1" applyAlignment="1">
      <alignment horizontal="center" vertical="center"/>
    </xf>
    <xf numFmtId="188" fontId="91" fillId="0" borderId="0" xfId="148" applyNumberFormat="1" applyFont="1" applyBorder="1" applyAlignment="1">
      <alignment horizontal="center" vertical="center"/>
    </xf>
    <xf numFmtId="188" fontId="91" fillId="0" borderId="0" xfId="148" applyNumberFormat="1" applyFont="1" applyBorder="1" applyAlignment="1">
      <alignment vertical="center"/>
    </xf>
    <xf numFmtId="0" fontId="91" fillId="0" borderId="0" xfId="148" applyFont="1" applyBorder="1" applyAlignment="1">
      <alignment vertical="center"/>
    </xf>
    <xf numFmtId="0" fontId="70" fillId="0" borderId="46" xfId="148" applyFont="1" applyBorder="1" applyAlignment="1">
      <alignment vertical="center"/>
    </xf>
    <xf numFmtId="0" fontId="70" fillId="0" borderId="46" xfId="148" applyFont="1" applyBorder="1" applyAlignment="1">
      <alignment horizontal="center" vertical="center"/>
    </xf>
    <xf numFmtId="190" fontId="88" fillId="0" borderId="77" xfId="148" applyNumberFormat="1" applyFont="1" applyBorder="1" applyAlignment="1">
      <alignment horizontal="center" vertical="center"/>
    </xf>
    <xf numFmtId="0" fontId="70" fillId="0" borderId="48" xfId="148" applyFont="1" applyBorder="1" applyAlignment="1">
      <alignment vertical="center"/>
    </xf>
    <xf numFmtId="224" fontId="60" fillId="27" borderId="0" xfId="0" applyNumberFormat="1" applyFont="1" applyFill="1" applyAlignment="1">
      <alignment vertical="center"/>
    </xf>
    <xf numFmtId="0" fontId="60" fillId="27" borderId="0" xfId="0" applyNumberFormat="1" applyFont="1" applyFill="1" applyAlignment="1">
      <alignment vertical="center"/>
    </xf>
    <xf numFmtId="0" fontId="64" fillId="0" borderId="133" xfId="149" applyFont="1" applyFill="1" applyBorder="1">
      <alignment vertical="center"/>
    </xf>
    <xf numFmtId="0" fontId="64" fillId="0" borderId="144" xfId="149" applyFont="1" applyBorder="1">
      <alignment vertical="center"/>
    </xf>
    <xf numFmtId="184" fontId="104" fillId="27" borderId="0" xfId="102" applyFont="1" applyFill="1">
      <alignment vertical="center"/>
    </xf>
    <xf numFmtId="0" fontId="88" fillId="0" borderId="0" xfId="154" applyFont="1" applyFill="1" applyAlignment="1">
      <alignment horizontal="center" vertical="center" textRotation="255" shrinkToFit="1"/>
    </xf>
    <xf numFmtId="0" fontId="59" fillId="12" borderId="0" xfId="149" applyFont="1" applyFill="1" applyAlignment="1">
      <alignment horizontal="left" vertical="center" shrinkToFit="1"/>
    </xf>
    <xf numFmtId="0" fontId="62" fillId="12" borderId="0" xfId="149" applyFont="1" applyFill="1" applyBorder="1" applyAlignment="1">
      <alignment horizontal="left" vertical="center" shrinkToFit="1"/>
    </xf>
    <xf numFmtId="0" fontId="62" fillId="12" borderId="0" xfId="149" applyFont="1" applyFill="1" applyAlignment="1">
      <alignment horizontal="distributed" vertical="center"/>
    </xf>
    <xf numFmtId="0" fontId="86" fillId="0" borderId="0" xfId="154" applyFont="1" applyFill="1" applyAlignment="1">
      <alignment vertical="center" wrapText="1"/>
    </xf>
    <xf numFmtId="0" fontId="74" fillId="0" borderId="0" xfId="201" applyFont="1">
      <alignment vertical="center"/>
    </xf>
    <xf numFmtId="0" fontId="105" fillId="0" borderId="0" xfId="201" applyFont="1">
      <alignment vertical="center"/>
    </xf>
    <xf numFmtId="0" fontId="2" fillId="0" borderId="0" xfId="201">
      <alignment vertical="center"/>
    </xf>
    <xf numFmtId="0" fontId="74" fillId="0" borderId="0" xfId="201" applyFont="1" applyAlignment="1">
      <alignment horizontal="left" vertical="center"/>
    </xf>
    <xf numFmtId="0" fontId="106" fillId="0" borderId="0" xfId="201" applyFont="1">
      <alignment vertical="center"/>
    </xf>
    <xf numFmtId="0" fontId="108" fillId="0" borderId="0" xfId="201" applyFont="1" applyAlignment="1">
      <alignment vertical="top"/>
    </xf>
    <xf numFmtId="0" fontId="74" fillId="0" borderId="0" xfId="201" applyFont="1" applyAlignment="1">
      <alignment horizontal="left" vertical="center" indent="12"/>
    </xf>
    <xf numFmtId="0" fontId="69" fillId="27" borderId="162" xfId="0" applyFont="1" applyFill="1" applyBorder="1" applyAlignment="1">
      <alignment horizontal="center" vertical="center"/>
    </xf>
    <xf numFmtId="184" fontId="69" fillId="31" borderId="163" xfId="194" applyFont="1" applyFill="1" applyBorder="1" applyAlignment="1" applyProtection="1">
      <alignment horizontal="right" vertical="center"/>
    </xf>
    <xf numFmtId="0" fontId="69" fillId="27" borderId="163" xfId="0" applyFont="1" applyFill="1" applyBorder="1" applyAlignment="1">
      <alignment horizontal="center" vertical="center"/>
    </xf>
    <xf numFmtId="49" fontId="69" fillId="27" borderId="162" xfId="0" applyNumberFormat="1" applyFont="1" applyFill="1" applyBorder="1" applyAlignment="1">
      <alignment horizontal="center" vertical="center"/>
    </xf>
    <xf numFmtId="186" fontId="69" fillId="27" borderId="162" xfId="102" applyNumberFormat="1" applyFont="1" applyFill="1" applyBorder="1" applyAlignment="1" applyProtection="1">
      <alignment horizontal="center" vertical="center"/>
    </xf>
    <xf numFmtId="49" fontId="69" fillId="27" borderId="163" xfId="0" applyNumberFormat="1" applyFont="1" applyFill="1" applyBorder="1" applyAlignment="1">
      <alignment horizontal="center" vertical="center"/>
    </xf>
    <xf numFmtId="184" fontId="69" fillId="31" borderId="163" xfId="102" applyFont="1" applyFill="1" applyBorder="1" applyAlignment="1" applyProtection="1">
      <alignment horizontal="right" vertical="center"/>
    </xf>
    <xf numFmtId="49" fontId="69" fillId="27" borderId="164" xfId="0" applyNumberFormat="1" applyFont="1" applyFill="1" applyBorder="1" applyAlignment="1">
      <alignment horizontal="center" vertical="center"/>
    </xf>
    <xf numFmtId="184" fontId="69" fillId="31" borderId="164" xfId="102" applyFont="1" applyFill="1" applyBorder="1" applyAlignment="1" applyProtection="1">
      <alignment horizontal="right" vertical="center"/>
    </xf>
    <xf numFmtId="0" fontId="69" fillId="27" borderId="164" xfId="0" applyFont="1" applyFill="1" applyBorder="1" applyAlignment="1">
      <alignment horizontal="center" vertical="center"/>
    </xf>
    <xf numFmtId="49" fontId="69" fillId="27" borderId="165" xfId="0" applyNumberFormat="1" applyFont="1" applyFill="1" applyBorder="1" applyAlignment="1">
      <alignment horizontal="center" vertical="center"/>
    </xf>
    <xf numFmtId="184" fontId="69" fillId="31" borderId="165" xfId="102" applyFont="1" applyFill="1" applyBorder="1" applyAlignment="1" applyProtection="1">
      <alignment horizontal="right" vertical="center"/>
    </xf>
    <xf numFmtId="0" fontId="69" fillId="27" borderId="165" xfId="0" applyFont="1" applyFill="1" applyBorder="1" applyAlignment="1">
      <alignment horizontal="center" vertical="center"/>
    </xf>
    <xf numFmtId="184" fontId="69" fillId="31" borderId="164" xfId="194" applyFont="1" applyFill="1" applyBorder="1" applyAlignment="1" applyProtection="1">
      <alignment horizontal="right" vertical="center"/>
    </xf>
    <xf numFmtId="0" fontId="110" fillId="0" borderId="85" xfId="202" applyFont="1" applyBorder="1">
      <alignment vertical="center"/>
    </xf>
    <xf numFmtId="0" fontId="111" fillId="0" borderId="118" xfId="202" applyFont="1" applyBorder="1">
      <alignment vertical="center"/>
    </xf>
    <xf numFmtId="0" fontId="111" fillId="34" borderId="118" xfId="202" applyFont="1" applyFill="1" applyBorder="1">
      <alignment vertical="center"/>
    </xf>
    <xf numFmtId="0" fontId="110" fillId="0" borderId="0" xfId="202" applyFont="1">
      <alignment vertical="center"/>
    </xf>
    <xf numFmtId="0" fontId="112" fillId="0" borderId="0" xfId="202" applyFont="1">
      <alignment vertical="center"/>
    </xf>
    <xf numFmtId="0" fontId="111" fillId="0" borderId="0" xfId="202" applyFont="1">
      <alignment vertical="center"/>
    </xf>
    <xf numFmtId="0" fontId="74" fillId="0" borderId="85" xfId="202" applyFont="1" applyBorder="1">
      <alignment vertical="center"/>
    </xf>
    <xf numFmtId="0" fontId="74" fillId="0" borderId="0" xfId="202" applyFont="1">
      <alignment vertical="center"/>
    </xf>
    <xf numFmtId="0" fontId="1" fillId="0" borderId="0" xfId="202">
      <alignment vertical="center"/>
    </xf>
    <xf numFmtId="0" fontId="74" fillId="34" borderId="85" xfId="202" applyFont="1" applyFill="1" applyBorder="1">
      <alignment vertical="center"/>
    </xf>
    <xf numFmtId="0" fontId="74" fillId="43" borderId="0" xfId="202" applyFont="1" applyFill="1">
      <alignment vertical="center"/>
    </xf>
    <xf numFmtId="0" fontId="1" fillId="43" borderId="0" xfId="202" applyFill="1">
      <alignment vertical="center"/>
    </xf>
    <xf numFmtId="0" fontId="74" fillId="34" borderId="0" xfId="202" applyFont="1" applyFill="1">
      <alignment vertical="center"/>
    </xf>
    <xf numFmtId="0" fontId="71" fillId="0" borderId="0" xfId="156" applyFont="1">
      <alignment vertical="center"/>
    </xf>
    <xf numFmtId="0" fontId="24" fillId="0" borderId="0" xfId="156" applyFont="1">
      <alignment vertical="center"/>
    </xf>
    <xf numFmtId="0" fontId="65" fillId="0" borderId="0" xfId="156" applyFont="1" applyAlignment="1">
      <alignment horizontal="center" vertical="center"/>
    </xf>
    <xf numFmtId="0" fontId="59" fillId="0" borderId="0" xfId="156" applyFont="1">
      <alignment vertical="center"/>
    </xf>
    <xf numFmtId="0" fontId="126" fillId="27" borderId="0" xfId="0" applyFont="1" applyFill="1" applyAlignment="1">
      <alignment horizontal="center" vertical="center"/>
    </xf>
    <xf numFmtId="0" fontId="126" fillId="27" borderId="0" xfId="0" applyFont="1" applyFill="1">
      <alignment vertical="center"/>
    </xf>
    <xf numFmtId="184" fontId="126" fillId="27" borderId="0" xfId="0" applyNumberFormat="1" applyFont="1" applyFill="1">
      <alignment vertical="center"/>
    </xf>
    <xf numFmtId="0" fontId="76" fillId="27" borderId="0" xfId="0" applyFont="1" applyFill="1" applyAlignment="1">
      <alignment horizontal="left" vertical="center"/>
    </xf>
    <xf numFmtId="0" fontId="59" fillId="12" borderId="0" xfId="149" applyFont="1" applyFill="1" applyAlignment="1">
      <alignment horizontal="center" vertical="center"/>
    </xf>
    <xf numFmtId="0" fontId="62" fillId="12" borderId="0" xfId="149" applyFont="1" applyFill="1">
      <alignment vertical="center"/>
    </xf>
    <xf numFmtId="0" fontId="62" fillId="27" borderId="0" xfId="0" applyFont="1" applyFill="1">
      <alignment vertical="center"/>
    </xf>
    <xf numFmtId="0" fontId="94" fillId="0" borderId="0" xfId="148" applyFont="1" applyAlignment="1">
      <alignment vertical="center"/>
    </xf>
    <xf numFmtId="0" fontId="94" fillId="0" borderId="0" xfId="0" applyFont="1" applyAlignment="1">
      <alignment vertical="center"/>
    </xf>
    <xf numFmtId="0" fontId="94" fillId="0" borderId="0" xfId="148" applyFont="1"/>
    <xf numFmtId="0" fontId="69" fillId="27" borderId="129" xfId="146" applyNumberFormat="1" applyFont="1" applyFill="1" applyBorder="1" applyAlignment="1">
      <alignment horizontal="center"/>
    </xf>
    <xf numFmtId="0" fontId="69" fillId="27" borderId="129" xfId="146" applyNumberFormat="1" applyFont="1" applyFill="1" applyBorder="1" applyAlignment="1">
      <alignment horizontal="center" vertical="center"/>
    </xf>
    <xf numFmtId="0" fontId="69" fillId="27" borderId="129" xfId="146" applyNumberFormat="1" applyFont="1" applyFill="1" applyBorder="1" applyAlignment="1">
      <alignment vertical="center"/>
    </xf>
    <xf numFmtId="0" fontId="69" fillId="27" borderId="129" xfId="146" applyNumberFormat="1" applyFont="1" applyFill="1" applyBorder="1" applyAlignment="1">
      <alignment horizontal="right" vertical="center"/>
    </xf>
    <xf numFmtId="0" fontId="69" fillId="27" borderId="230" xfId="146" applyNumberFormat="1" applyFont="1" applyFill="1" applyBorder="1" applyAlignment="1">
      <alignment horizontal="center"/>
    </xf>
    <xf numFmtId="187" fontId="72" fillId="27" borderId="0" xfId="0" applyNumberFormat="1" applyFont="1" applyFill="1" applyBorder="1" applyAlignment="1">
      <alignment horizontal="right" vertical="center"/>
    </xf>
    <xf numFmtId="0" fontId="63" fillId="0" borderId="0" xfId="149" applyFont="1" applyBorder="1" applyAlignment="1">
      <alignment horizontal="left" vertical="center"/>
    </xf>
    <xf numFmtId="0" fontId="115" fillId="41" borderId="167" xfId="0" applyFont="1" applyFill="1" applyBorder="1">
      <alignment vertical="center"/>
    </xf>
    <xf numFmtId="0" fontId="115" fillId="41" borderId="168" xfId="0" applyFont="1" applyFill="1" applyBorder="1">
      <alignment vertical="center"/>
    </xf>
    <xf numFmtId="0" fontId="115" fillId="41" borderId="169" xfId="0" applyFont="1" applyFill="1" applyBorder="1">
      <alignment vertical="center"/>
    </xf>
    <xf numFmtId="0" fontId="115" fillId="41" borderId="170" xfId="0" applyFont="1" applyFill="1" applyBorder="1">
      <alignment vertical="center"/>
    </xf>
    <xf numFmtId="0" fontId="63" fillId="41" borderId="167" xfId="0" applyFont="1" applyFill="1" applyBorder="1">
      <alignment vertical="center"/>
    </xf>
    <xf numFmtId="0" fontId="63" fillId="41" borderId="168" xfId="0" applyFont="1" applyFill="1" applyBorder="1">
      <alignment vertical="center"/>
    </xf>
    <xf numFmtId="0" fontId="63" fillId="41" borderId="169" xfId="0" applyFont="1" applyFill="1" applyBorder="1">
      <alignment vertical="center"/>
    </xf>
    <xf numFmtId="0" fontId="115" fillId="41" borderId="174" xfId="0" applyFont="1" applyFill="1" applyBorder="1">
      <alignment vertical="center"/>
    </xf>
    <xf numFmtId="0" fontId="115" fillId="41" borderId="0" xfId="0" applyFont="1" applyFill="1">
      <alignment vertical="center"/>
    </xf>
    <xf numFmtId="0" fontId="115" fillId="41" borderId="86" xfId="0" applyFont="1" applyFill="1" applyBorder="1">
      <alignment vertical="center"/>
    </xf>
    <xf numFmtId="0" fontId="115" fillId="41" borderId="85" xfId="0" applyFont="1" applyFill="1" applyBorder="1">
      <alignment vertical="center"/>
    </xf>
    <xf numFmtId="0" fontId="63" fillId="41" borderId="174" xfId="0" applyFont="1" applyFill="1" applyBorder="1">
      <alignment vertical="center"/>
    </xf>
    <xf numFmtId="0" fontId="63" fillId="41" borderId="0" xfId="0" applyFont="1" applyFill="1">
      <alignment vertical="center"/>
    </xf>
    <xf numFmtId="0" fontId="63" fillId="41" borderId="86" xfId="0" applyFont="1" applyFill="1" applyBorder="1">
      <alignment vertical="center"/>
    </xf>
    <xf numFmtId="0" fontId="74" fillId="41" borderId="174" xfId="0" applyFont="1" applyFill="1" applyBorder="1">
      <alignment vertical="center"/>
    </xf>
    <xf numFmtId="0" fontId="74" fillId="41" borderId="0" xfId="0" applyFont="1" applyFill="1">
      <alignment vertical="center"/>
    </xf>
    <xf numFmtId="0" fontId="74" fillId="41" borderId="86" xfId="0" applyFont="1" applyFill="1" applyBorder="1">
      <alignment vertical="center"/>
    </xf>
    <xf numFmtId="0" fontId="74" fillId="41" borderId="85" xfId="0" applyFont="1" applyFill="1" applyBorder="1">
      <alignment vertical="center"/>
    </xf>
    <xf numFmtId="0" fontId="74" fillId="41" borderId="186" xfId="0" applyFont="1" applyFill="1" applyBorder="1">
      <alignment vertical="center"/>
    </xf>
    <xf numFmtId="0" fontId="74" fillId="41" borderId="129" xfId="0" applyFont="1" applyFill="1" applyBorder="1">
      <alignment vertical="center"/>
    </xf>
    <xf numFmtId="0" fontId="74" fillId="41" borderId="183" xfId="0" applyFont="1" applyFill="1" applyBorder="1">
      <alignment vertical="center"/>
    </xf>
    <xf numFmtId="0" fontId="74" fillId="41" borderId="182" xfId="0" applyFont="1" applyFill="1" applyBorder="1">
      <alignment vertical="center"/>
    </xf>
    <xf numFmtId="0" fontId="74" fillId="0" borderId="193" xfId="0" applyFont="1" applyBorder="1">
      <alignment vertical="center"/>
    </xf>
    <xf numFmtId="0" fontId="74" fillId="0" borderId="128" xfId="0" applyFont="1" applyBorder="1">
      <alignment vertical="center"/>
    </xf>
    <xf numFmtId="0" fontId="74" fillId="0" borderId="229" xfId="0" applyFont="1" applyBorder="1">
      <alignment vertical="center"/>
    </xf>
    <xf numFmtId="0" fontId="74" fillId="0" borderId="174" xfId="0" applyFont="1" applyBorder="1">
      <alignment vertical="center"/>
    </xf>
    <xf numFmtId="0" fontId="74" fillId="0" borderId="0" xfId="0" applyFont="1">
      <alignment vertical="center"/>
    </xf>
    <xf numFmtId="0" fontId="74" fillId="0" borderId="219" xfId="0" applyFont="1" applyBorder="1">
      <alignment vertical="center"/>
    </xf>
    <xf numFmtId="0" fontId="74" fillId="0" borderId="186" xfId="0" applyFont="1" applyBorder="1">
      <alignment vertical="center"/>
    </xf>
    <xf numFmtId="0" fontId="74" fillId="0" borderId="129" xfId="0" applyFont="1" applyBorder="1">
      <alignment vertical="center"/>
    </xf>
    <xf numFmtId="0" fontId="74" fillId="0" borderId="146" xfId="0" applyFont="1" applyBorder="1">
      <alignment vertical="center"/>
    </xf>
    <xf numFmtId="0" fontId="74" fillId="0" borderId="174" xfId="0" quotePrefix="1" applyFont="1" applyBorder="1">
      <alignment vertical="center"/>
    </xf>
    <xf numFmtId="0" fontId="74" fillId="0" borderId="0" xfId="0" quotePrefix="1" applyFont="1">
      <alignment vertical="center"/>
    </xf>
    <xf numFmtId="0" fontId="59" fillId="0" borderId="0" xfId="0" applyFont="1" applyAlignment="1">
      <alignment vertical="center" shrinkToFit="1"/>
    </xf>
    <xf numFmtId="0" fontId="59" fillId="0" borderId="175" xfId="0" applyFont="1" applyBorder="1" applyAlignment="1">
      <alignment vertical="center" shrinkToFit="1"/>
    </xf>
    <xf numFmtId="0" fontId="59" fillId="0" borderId="174" xfId="0" applyFont="1" applyBorder="1" applyAlignment="1">
      <alignment vertical="center" shrinkToFit="1"/>
    </xf>
    <xf numFmtId="0" fontId="74" fillId="0" borderId="174" xfId="0" quotePrefix="1" applyFont="1" applyBorder="1" applyAlignment="1">
      <alignment vertical="top" wrapText="1"/>
    </xf>
    <xf numFmtId="0" fontId="74" fillId="0" borderId="0" xfId="0" quotePrefix="1" applyFont="1" applyAlignment="1">
      <alignment vertical="top" wrapText="1"/>
    </xf>
    <xf numFmtId="0" fontId="74" fillId="0" borderId="175" xfId="0" quotePrefix="1" applyFont="1" applyBorder="1" applyAlignment="1">
      <alignment vertical="top" wrapText="1"/>
    </xf>
    <xf numFmtId="0" fontId="74" fillId="0" borderId="213" xfId="0" quotePrefix="1" applyFont="1" applyBorder="1" applyAlignment="1">
      <alignment vertical="top" wrapText="1"/>
    </xf>
    <xf numFmtId="0" fontId="74" fillId="0" borderId="166" xfId="0" quotePrefix="1" applyFont="1" applyBorder="1" applyAlignment="1">
      <alignment vertical="top" wrapText="1"/>
    </xf>
    <xf numFmtId="0" fontId="74" fillId="0" borderId="214" xfId="0" quotePrefix="1" applyFont="1" applyBorder="1" applyAlignment="1">
      <alignment vertical="top" wrapText="1"/>
    </xf>
    <xf numFmtId="0" fontId="130" fillId="40" borderId="0" xfId="0" applyFont="1" applyFill="1">
      <alignment vertical="center"/>
    </xf>
    <xf numFmtId="0" fontId="59" fillId="12" borderId="0" xfId="149" applyFont="1" applyFill="1" applyAlignment="1">
      <alignment horizontal="left" vertical="center" shrinkToFit="1"/>
    </xf>
    <xf numFmtId="0" fontId="59" fillId="12" borderId="0" xfId="149" applyFont="1" applyFill="1" applyAlignment="1">
      <alignment horizontal="distributed" vertical="center"/>
    </xf>
    <xf numFmtId="0" fontId="59" fillId="12" borderId="0" xfId="149" applyFont="1" applyFill="1" applyAlignment="1">
      <alignment horizontal="left" vertical="center"/>
    </xf>
    <xf numFmtId="0" fontId="62" fillId="12" borderId="0" xfId="149" applyFont="1" applyFill="1" applyAlignment="1">
      <alignment horizontal="distributed" vertical="center"/>
    </xf>
    <xf numFmtId="0" fontId="64" fillId="0" borderId="53" xfId="149" applyFont="1" applyFill="1" applyBorder="1" applyAlignment="1">
      <alignment horizontal="center" vertical="center" shrinkToFit="1"/>
    </xf>
    <xf numFmtId="199" fontId="70" fillId="44" borderId="0" xfId="0" applyNumberFormat="1" applyFont="1" applyFill="1">
      <alignment vertical="center"/>
    </xf>
    <xf numFmtId="0" fontId="92" fillId="44" borderId="0" xfId="0" applyFont="1" applyFill="1">
      <alignment vertical="center"/>
    </xf>
    <xf numFmtId="0" fontId="70" fillId="44" borderId="0" xfId="0" applyFont="1" applyFill="1">
      <alignment vertical="center"/>
    </xf>
    <xf numFmtId="0" fontId="64" fillId="44" borderId="0" xfId="0" applyFont="1" applyFill="1" applyAlignment="1">
      <alignment vertical="center" shrinkToFit="1"/>
    </xf>
    <xf numFmtId="0" fontId="30" fillId="44" borderId="0" xfId="0" applyFont="1" applyFill="1">
      <alignment vertical="center"/>
    </xf>
    <xf numFmtId="0" fontId="72" fillId="45" borderId="38" xfId="0" applyFont="1" applyFill="1" applyBorder="1" applyAlignment="1">
      <alignment horizontal="center" vertical="center" shrinkToFit="1"/>
    </xf>
    <xf numFmtId="184" fontId="72" fillId="45" borderId="38" xfId="105" applyFont="1" applyFill="1" applyBorder="1" applyAlignment="1" applyProtection="1">
      <alignment vertical="center"/>
    </xf>
    <xf numFmtId="0" fontId="72" fillId="44" borderId="38" xfId="105" applyNumberFormat="1" applyFont="1" applyFill="1" applyBorder="1" applyAlignment="1" applyProtection="1">
      <alignment vertical="center" shrinkToFit="1"/>
    </xf>
    <xf numFmtId="0" fontId="72" fillId="44" borderId="0" xfId="0" applyFont="1" applyFill="1">
      <alignment vertical="center"/>
    </xf>
    <xf numFmtId="0" fontId="72" fillId="45" borderId="38" xfId="0" applyFont="1" applyFill="1" applyBorder="1" applyAlignment="1">
      <alignment horizontal="center" vertical="center"/>
    </xf>
    <xf numFmtId="184" fontId="72" fillId="44" borderId="38" xfId="103" applyFont="1" applyFill="1" applyBorder="1">
      <alignment vertical="center"/>
    </xf>
    <xf numFmtId="184" fontId="72" fillId="47" borderId="38" xfId="105" applyFont="1" applyFill="1" applyBorder="1" applyAlignment="1" applyProtection="1">
      <alignment vertical="center" shrinkToFit="1"/>
    </xf>
    <xf numFmtId="0" fontId="72" fillId="44" borderId="38" xfId="0" applyNumberFormat="1" applyFont="1" applyFill="1" applyBorder="1" applyAlignment="1">
      <alignment vertical="center" shrinkToFit="1"/>
    </xf>
    <xf numFmtId="0" fontId="90" fillId="27" borderId="0" xfId="0" applyFont="1" applyFill="1">
      <alignment vertical="center"/>
    </xf>
    <xf numFmtId="0" fontId="59" fillId="44" borderId="0" xfId="0" applyFont="1" applyFill="1">
      <alignment vertical="center"/>
    </xf>
    <xf numFmtId="184" fontId="76" fillId="44" borderId="0" xfId="102" applyFont="1" applyFill="1">
      <alignment vertical="center"/>
    </xf>
    <xf numFmtId="184" fontId="77" fillId="44" borderId="0" xfId="102" applyFont="1" applyFill="1">
      <alignment vertical="center"/>
    </xf>
    <xf numFmtId="0" fontId="75" fillId="44" borderId="0" xfId="0" applyFont="1" applyFill="1" applyAlignment="1">
      <alignment horizontal="left" vertical="center"/>
    </xf>
    <xf numFmtId="0" fontId="59" fillId="44" borderId="0" xfId="0" applyFont="1" applyFill="1" applyAlignment="1">
      <alignment horizontal="left" vertical="center"/>
    </xf>
    <xf numFmtId="184" fontId="67" fillId="44" borderId="0" xfId="102" applyFont="1" applyFill="1">
      <alignment vertical="center"/>
    </xf>
    <xf numFmtId="184" fontId="59" fillId="44" borderId="0" xfId="102" applyFont="1" applyFill="1">
      <alignment vertical="center"/>
    </xf>
    <xf numFmtId="184" fontId="67" fillId="0" borderId="0" xfId="102" applyFont="1" applyFill="1">
      <alignment vertical="center"/>
    </xf>
    <xf numFmtId="184" fontId="59" fillId="0" borderId="0" xfId="102" applyFont="1" applyFill="1">
      <alignment vertical="center"/>
    </xf>
    <xf numFmtId="0" fontId="59" fillId="12" borderId="0" xfId="149" applyFont="1" applyFill="1" applyAlignment="1">
      <alignment horizontal="distributed" vertical="center"/>
    </xf>
    <xf numFmtId="0" fontId="52" fillId="0" borderId="0" xfId="151" applyFont="1" applyAlignment="1">
      <alignment vertical="center"/>
    </xf>
    <xf numFmtId="0" fontId="75" fillId="27" borderId="0" xfId="151" applyFont="1" applyFill="1" applyAlignment="1">
      <alignment horizontal="center" vertical="center"/>
    </xf>
    <xf numFmtId="0" fontId="52" fillId="27" borderId="0" xfId="151" applyFont="1" applyFill="1" applyAlignment="1">
      <alignment vertical="center"/>
    </xf>
    <xf numFmtId="0" fontId="59" fillId="27" borderId="39" xfId="151" applyFont="1" applyFill="1" applyBorder="1" applyAlignment="1">
      <alignment horizontal="center" vertical="center"/>
    </xf>
    <xf numFmtId="0" fontId="59" fillId="27" borderId="38" xfId="151" applyFont="1" applyFill="1" applyBorder="1" applyAlignment="1">
      <alignment horizontal="center" vertical="center" wrapText="1"/>
    </xf>
    <xf numFmtId="0" fontId="59" fillId="27" borderId="0" xfId="151" applyFont="1" applyFill="1" applyBorder="1" applyAlignment="1">
      <alignment horizontal="center" vertical="center" wrapText="1"/>
    </xf>
    <xf numFmtId="0" fontId="59" fillId="27" borderId="31" xfId="151" applyFont="1" applyFill="1" applyBorder="1" applyAlignment="1">
      <alignment horizontal="center" vertical="center"/>
    </xf>
    <xf numFmtId="0" fontId="59" fillId="27" borderId="0" xfId="151" applyFont="1" applyFill="1" applyBorder="1" applyAlignment="1">
      <alignment horizontal="center" vertical="center"/>
    </xf>
    <xf numFmtId="186" fontId="59" fillId="27" borderId="38" xfId="102" applyNumberFormat="1" applyFont="1" applyFill="1" applyBorder="1">
      <alignment vertical="center"/>
    </xf>
    <xf numFmtId="41" fontId="59" fillId="48" borderId="38" xfId="151" applyNumberFormat="1" applyFont="1" applyFill="1" applyBorder="1">
      <alignment vertical="center"/>
    </xf>
    <xf numFmtId="41" fontId="59" fillId="27" borderId="0" xfId="151" applyNumberFormat="1" applyFont="1" applyFill="1" applyBorder="1">
      <alignment vertical="center"/>
    </xf>
    <xf numFmtId="0" fontId="74" fillId="27" borderId="0" xfId="151" applyFont="1" applyFill="1">
      <alignment vertical="center"/>
    </xf>
    <xf numFmtId="41" fontId="59" fillId="27" borderId="38" xfId="152" applyNumberFormat="1" applyFont="1" applyFill="1" applyBorder="1">
      <alignment vertical="center"/>
    </xf>
    <xf numFmtId="43" fontId="59" fillId="27" borderId="38" xfId="151" applyNumberFormat="1" applyFont="1" applyFill="1" applyBorder="1">
      <alignment vertical="center"/>
    </xf>
    <xf numFmtId="0" fontId="62" fillId="27" borderId="0" xfId="151" applyFont="1" applyFill="1" applyBorder="1" applyAlignment="1">
      <alignment horizontal="center" vertical="center"/>
    </xf>
    <xf numFmtId="41" fontId="59" fillId="27" borderId="0" xfId="152" applyNumberFormat="1" applyFont="1" applyFill="1" applyBorder="1">
      <alignment vertical="center"/>
    </xf>
    <xf numFmtId="43" fontId="59" fillId="27" borderId="0" xfId="151" applyNumberFormat="1" applyFont="1" applyFill="1" applyBorder="1">
      <alignment vertical="center"/>
    </xf>
    <xf numFmtId="0" fontId="63" fillId="27" borderId="225" xfId="146" applyNumberFormat="1" applyFont="1" applyFill="1" applyBorder="1" applyAlignment="1">
      <alignment horizontal="center"/>
    </xf>
    <xf numFmtId="0" fontId="63" fillId="27" borderId="227" xfId="146" applyNumberFormat="1" applyFont="1" applyFill="1" applyBorder="1" applyAlignment="1">
      <alignment horizontal="center" vertical="top"/>
    </xf>
    <xf numFmtId="0" fontId="63" fillId="27" borderId="222" xfId="146" applyFont="1" applyFill="1" applyBorder="1" applyAlignment="1">
      <alignment horizontal="center" vertical="center" shrinkToFit="1"/>
    </xf>
    <xf numFmtId="196" fontId="63" fillId="27" borderId="222" xfId="146" applyNumberFormat="1" applyFont="1" applyFill="1" applyBorder="1" applyAlignment="1">
      <alignment horizontal="center" vertical="center" shrinkToFit="1"/>
    </xf>
    <xf numFmtId="38" fontId="63" fillId="27" borderId="222" xfId="103" applyNumberFormat="1" applyFont="1" applyFill="1" applyBorder="1" applyAlignment="1" applyProtection="1">
      <alignment horizontal="right" vertical="center" shrinkToFit="1"/>
    </xf>
    <xf numFmtId="184" fontId="63" fillId="27" borderId="222" xfId="146" applyNumberFormat="1" applyFont="1" applyFill="1" applyBorder="1" applyAlignment="1">
      <alignment vertical="center" shrinkToFit="1"/>
    </xf>
    <xf numFmtId="184" fontId="63" fillId="27" borderId="223" xfId="146" applyNumberFormat="1" applyFont="1" applyFill="1" applyBorder="1" applyAlignment="1">
      <alignment vertical="center" shrinkToFit="1"/>
    </xf>
    <xf numFmtId="41" fontId="63" fillId="27" borderId="222" xfId="103" applyNumberFormat="1" applyFont="1" applyFill="1" applyBorder="1" applyAlignment="1" applyProtection="1">
      <alignment vertical="center" shrinkToFit="1"/>
    </xf>
    <xf numFmtId="41" fontId="65" fillId="27" borderId="223" xfId="103" applyNumberFormat="1" applyFont="1" applyFill="1" applyBorder="1" applyAlignment="1" applyProtection="1">
      <alignment vertical="center" shrinkToFit="1"/>
    </xf>
    <xf numFmtId="0" fontId="63" fillId="27" borderId="254" xfId="146" applyNumberFormat="1" applyFont="1" applyFill="1" applyBorder="1" applyAlignment="1">
      <alignment horizontal="center" vertical="center"/>
    </xf>
    <xf numFmtId="0" fontId="63" fillId="27" borderId="255" xfId="146" applyNumberFormat="1" applyFont="1" applyFill="1" applyBorder="1" applyAlignment="1">
      <alignment horizontal="center" vertical="center"/>
    </xf>
    <xf numFmtId="0" fontId="65" fillId="46" borderId="256" xfId="146" applyFont="1" applyFill="1" applyBorder="1" applyAlignment="1">
      <alignment horizontal="center" vertical="center" shrinkToFit="1"/>
    </xf>
    <xf numFmtId="196" fontId="65" fillId="46" borderId="256" xfId="146" applyNumberFormat="1" applyFont="1" applyFill="1" applyBorder="1" applyAlignment="1">
      <alignment horizontal="center" vertical="center" shrinkToFit="1"/>
    </xf>
    <xf numFmtId="38" fontId="65" fillId="46" borderId="256" xfId="103" applyNumberFormat="1" applyFont="1" applyFill="1" applyBorder="1" applyAlignment="1" applyProtection="1">
      <alignment horizontal="center" vertical="center" shrinkToFit="1"/>
    </xf>
    <xf numFmtId="38" fontId="65" fillId="46" borderId="257" xfId="103" applyNumberFormat="1" applyFont="1" applyFill="1" applyBorder="1" applyAlignment="1" applyProtection="1">
      <alignment horizontal="center" vertical="center" shrinkToFit="1"/>
    </xf>
    <xf numFmtId="184" fontId="77" fillId="0" borderId="0" xfId="102" applyFont="1" applyFill="1" applyAlignment="1">
      <alignment horizontal="center" vertical="center"/>
    </xf>
    <xf numFmtId="228" fontId="126" fillId="27" borderId="0" xfId="0" applyNumberFormat="1" applyFont="1" applyFill="1">
      <alignment vertical="center"/>
    </xf>
    <xf numFmtId="0" fontId="94" fillId="27" borderId="0" xfId="0" applyFont="1" applyFill="1" applyAlignment="1">
      <alignment horizontal="center" vertical="center"/>
    </xf>
    <xf numFmtId="0" fontId="94" fillId="27" borderId="0" xfId="0" applyFont="1" applyFill="1">
      <alignment vertical="center"/>
    </xf>
    <xf numFmtId="184" fontId="59" fillId="27" borderId="0" xfId="102" applyFont="1" applyFill="1" applyAlignment="1">
      <alignment vertical="center" shrinkToFit="1"/>
    </xf>
    <xf numFmtId="184" fontId="91" fillId="27" borderId="0" xfId="102" applyFont="1" applyFill="1" applyAlignment="1">
      <alignment vertical="center" shrinkToFit="1"/>
    </xf>
    <xf numFmtId="0" fontId="126" fillId="0" borderId="0" xfId="148" applyFont="1" applyAlignment="1">
      <alignment vertical="center"/>
    </xf>
    <xf numFmtId="0" fontId="62" fillId="0" borderId="0" xfId="148" applyFont="1" applyAlignment="1">
      <alignment vertical="center"/>
    </xf>
    <xf numFmtId="0" fontId="126" fillId="44" borderId="0" xfId="148" applyFont="1" applyFill="1" applyAlignment="1">
      <alignment vertical="center"/>
    </xf>
    <xf numFmtId="0" fontId="62" fillId="44" borderId="0" xfId="148" applyFont="1" applyFill="1" applyAlignment="1">
      <alignment vertical="center"/>
    </xf>
    <xf numFmtId="185" fontId="70" fillId="0" borderId="0" xfId="148" applyNumberFormat="1" applyFont="1" applyBorder="1" applyAlignment="1">
      <alignment vertical="center"/>
    </xf>
    <xf numFmtId="185" fontId="70" fillId="0" borderId="0" xfId="148" applyNumberFormat="1" applyFont="1" applyBorder="1" applyAlignment="1">
      <alignment horizontal="center" vertical="center"/>
    </xf>
    <xf numFmtId="185" fontId="70" fillId="0" borderId="0" xfId="148" applyNumberFormat="1" applyFont="1" applyBorder="1" applyAlignment="1">
      <alignment horizontal="right" vertical="center"/>
    </xf>
    <xf numFmtId="185" fontId="70" fillId="0" borderId="39" xfId="148" applyNumberFormat="1" applyFont="1" applyBorder="1" applyAlignment="1">
      <alignment vertical="center"/>
    </xf>
    <xf numFmtId="187" fontId="70" fillId="0" borderId="46" xfId="148" applyNumberFormat="1" applyFont="1" applyBorder="1" applyAlignment="1">
      <alignment vertical="center" shrinkToFit="1"/>
    </xf>
    <xf numFmtId="184" fontId="70" fillId="0" borderId="0" xfId="102" applyFont="1" applyBorder="1" applyAlignment="1">
      <alignment vertical="center" shrinkToFit="1"/>
    </xf>
    <xf numFmtId="0" fontId="59" fillId="12" borderId="0" xfId="149" applyFont="1" applyFill="1" applyAlignment="1">
      <alignment horizontal="distributed" vertical="center"/>
    </xf>
    <xf numFmtId="0" fontId="59" fillId="12" borderId="0" xfId="149" applyFont="1" applyFill="1" applyAlignment="1">
      <alignment horizontal="distributed" vertical="center"/>
    </xf>
    <xf numFmtId="0" fontId="59" fillId="12" borderId="0" xfId="149" applyFont="1" applyFill="1" applyAlignment="1">
      <alignment horizontal="distributed" vertical="center"/>
    </xf>
    <xf numFmtId="0" fontId="59" fillId="12" borderId="0" xfId="149" applyFont="1" applyFill="1" applyAlignment="1">
      <alignment horizontal="left" vertical="center"/>
    </xf>
    <xf numFmtId="0" fontId="63" fillId="0" borderId="0" xfId="149" applyFont="1" applyBorder="1" applyAlignment="1">
      <alignment horizontal="left" vertical="center"/>
    </xf>
    <xf numFmtId="0" fontId="63" fillId="0" borderId="0" xfId="149" applyFont="1" applyBorder="1" applyAlignment="1">
      <alignment horizontal="left" vertical="center" shrinkToFit="1"/>
    </xf>
    <xf numFmtId="0" fontId="61" fillId="0" borderId="0" xfId="149" applyFont="1" applyFill="1" applyBorder="1" applyAlignment="1">
      <alignment horizontal="distributed" vertical="center" shrinkToFit="1"/>
    </xf>
    <xf numFmtId="0" fontId="59" fillId="12" borderId="0" xfId="149" applyFont="1" applyFill="1" applyAlignment="1">
      <alignment horizontal="left" vertical="center" shrinkToFit="1"/>
    </xf>
    <xf numFmtId="0" fontId="59" fillId="12" borderId="0" xfId="149" applyFont="1" applyFill="1" applyAlignment="1">
      <alignment horizontal="left" vertical="center"/>
    </xf>
    <xf numFmtId="0" fontId="62" fillId="44" borderId="231" xfId="0" applyFont="1" applyFill="1" applyBorder="1" applyAlignment="1">
      <alignment horizontal="center" vertical="center"/>
    </xf>
    <xf numFmtId="49" fontId="63" fillId="0" borderId="0" xfId="149" applyNumberFormat="1" applyFont="1" applyBorder="1" applyAlignment="1">
      <alignment vertical="center" shrinkToFit="1"/>
    </xf>
    <xf numFmtId="0" fontId="63" fillId="12" borderId="231" xfId="0" applyFont="1" applyFill="1" applyBorder="1" applyAlignment="1">
      <alignment horizontal="center" vertical="center" wrapText="1"/>
    </xf>
    <xf numFmtId="184" fontId="63" fillId="40" borderId="231" xfId="102" applyFont="1" applyFill="1" applyBorder="1" applyAlignment="1">
      <alignment vertical="center" shrinkToFit="1"/>
    </xf>
    <xf numFmtId="185" fontId="63" fillId="40" borderId="231" xfId="102" applyNumberFormat="1" applyFont="1" applyFill="1" applyBorder="1">
      <alignment vertical="center"/>
    </xf>
    <xf numFmtId="0" fontId="63" fillId="40" borderId="231" xfId="0" applyFont="1" applyFill="1" applyBorder="1" applyAlignment="1">
      <alignment horizontal="center" vertical="center" shrinkToFit="1"/>
    </xf>
    <xf numFmtId="198" fontId="63" fillId="40" borderId="231" xfId="0" applyNumberFormat="1" applyFont="1" applyFill="1" applyBorder="1" applyAlignment="1">
      <alignment horizontal="center" vertical="center" wrapText="1"/>
    </xf>
    <xf numFmtId="195" fontId="103" fillId="40" borderId="231" xfId="0" applyNumberFormat="1" applyFont="1" applyFill="1" applyBorder="1" applyAlignment="1">
      <alignment horizontal="center" vertical="center" shrinkToFit="1"/>
    </xf>
    <xf numFmtId="184" fontId="63" fillId="44" borderId="231" xfId="102" applyFont="1" applyFill="1" applyBorder="1" applyAlignment="1">
      <alignment vertical="center" shrinkToFit="1"/>
    </xf>
    <xf numFmtId="185" fontId="63" fillId="44" borderId="231" xfId="102" applyNumberFormat="1" applyFont="1" applyFill="1" applyBorder="1">
      <alignment vertical="center"/>
    </xf>
    <xf numFmtId="0" fontId="63" fillId="44" borderId="231" xfId="0" applyFont="1" applyFill="1" applyBorder="1" applyAlignment="1">
      <alignment horizontal="center" vertical="center" shrinkToFit="1"/>
    </xf>
    <xf numFmtId="198" fontId="63" fillId="44" borderId="231" xfId="0" applyNumberFormat="1" applyFont="1" applyFill="1" applyBorder="1" applyAlignment="1">
      <alignment horizontal="center" vertical="center" wrapText="1"/>
    </xf>
    <xf numFmtId="201" fontId="103" fillId="44" borderId="231" xfId="0" applyNumberFormat="1" applyFont="1" applyFill="1" applyBorder="1" applyAlignment="1">
      <alignment horizontal="center" vertical="center" shrinkToFit="1"/>
    </xf>
    <xf numFmtId="0" fontId="49" fillId="27" borderId="258" xfId="137" applyFont="1" applyFill="1" applyBorder="1">
      <alignment vertical="center"/>
    </xf>
    <xf numFmtId="0" fontId="49" fillId="27" borderId="258" xfId="134" applyFont="1" applyFill="1" applyBorder="1">
      <alignment vertical="center"/>
    </xf>
    <xf numFmtId="0" fontId="132" fillId="27" borderId="0" xfId="0" applyFont="1" applyFill="1" applyAlignment="1">
      <alignment horizontal="center" vertical="center"/>
    </xf>
    <xf numFmtId="0" fontId="52" fillId="27" borderId="258" xfId="0" applyFont="1" applyFill="1" applyBorder="1">
      <alignment vertical="center"/>
    </xf>
    <xf numFmtId="0" fontId="49" fillId="27" borderId="258" xfId="145" applyFont="1" applyFill="1" applyBorder="1">
      <alignment vertical="center"/>
    </xf>
    <xf numFmtId="0" fontId="52" fillId="27" borderId="0" xfId="0" applyFont="1" applyFill="1" applyAlignment="1">
      <alignment horizontal="right" vertical="center"/>
    </xf>
    <xf numFmtId="0" fontId="49" fillId="27" borderId="258" xfId="140" applyFont="1" applyFill="1" applyBorder="1">
      <alignment vertical="center"/>
    </xf>
    <xf numFmtId="0" fontId="49" fillId="27" borderId="258" xfId="140" applyFont="1" applyFill="1" applyBorder="1" applyAlignment="1">
      <alignment vertical="center" wrapText="1"/>
    </xf>
    <xf numFmtId="0" fontId="49" fillId="27" borderId="258" xfId="141" applyFont="1" applyFill="1" applyBorder="1">
      <alignment vertical="center"/>
    </xf>
    <xf numFmtId="0" fontId="47" fillId="27" borderId="0" xfId="147" applyFont="1" applyFill="1" applyAlignment="1">
      <alignment horizontal="center" vertical="center" wrapText="1"/>
    </xf>
    <xf numFmtId="0" fontId="49" fillId="27" borderId="0" xfId="139" applyFont="1" applyFill="1" applyAlignment="1">
      <alignment horizontal="left" vertical="center" wrapText="1"/>
    </xf>
    <xf numFmtId="0" fontId="63" fillId="27" borderId="22" xfId="0" applyFont="1" applyFill="1" applyBorder="1">
      <alignment vertical="center"/>
    </xf>
    <xf numFmtId="189" fontId="63" fillId="27" borderId="269" xfId="0" applyNumberFormat="1" applyFont="1" applyFill="1" applyBorder="1">
      <alignment vertical="center"/>
    </xf>
    <xf numFmtId="184" fontId="63" fillId="27" borderId="17" xfId="47" applyFont="1" applyFill="1" applyBorder="1" applyAlignment="1">
      <alignment horizontal="right" vertical="center"/>
    </xf>
    <xf numFmtId="0" fontId="63" fillId="27" borderId="15" xfId="0" applyFont="1" applyFill="1" applyBorder="1" applyAlignment="1">
      <alignment horizontal="center" vertical="center" wrapText="1"/>
    </xf>
    <xf numFmtId="186" fontId="63" fillId="27" borderId="15" xfId="47" applyNumberFormat="1" applyFont="1" applyFill="1" applyBorder="1" applyProtection="1">
      <alignment vertical="center"/>
    </xf>
    <xf numFmtId="184" fontId="63" fillId="27" borderId="15" xfId="47" applyFont="1" applyFill="1" applyBorder="1" applyAlignment="1" applyProtection="1">
      <alignment horizontal="center" vertical="center"/>
    </xf>
    <xf numFmtId="192" fontId="63" fillId="28" borderId="15" xfId="47" applyNumberFormat="1" applyFont="1" applyFill="1" applyBorder="1" applyProtection="1">
      <alignment vertical="center"/>
    </xf>
    <xf numFmtId="186" fontId="63" fillId="27" borderId="22" xfId="47" applyNumberFormat="1" applyFont="1" applyFill="1" applyBorder="1" applyProtection="1">
      <alignment vertical="center"/>
    </xf>
    <xf numFmtId="192" fontId="63" fillId="27" borderId="15" xfId="47" applyNumberFormat="1" applyFont="1" applyFill="1" applyBorder="1" applyProtection="1">
      <alignment vertical="center"/>
    </xf>
    <xf numFmtId="184" fontId="63" fillId="27" borderId="15" xfId="47" applyFont="1" applyFill="1" applyBorder="1" applyProtection="1">
      <alignment vertical="center"/>
    </xf>
    <xf numFmtId="191" fontId="63" fillId="27" borderId="15" xfId="47" applyNumberFormat="1" applyFont="1" applyFill="1" applyBorder="1" applyProtection="1">
      <alignment vertical="center"/>
    </xf>
    <xf numFmtId="49" fontId="63" fillId="27" borderId="24" xfId="0" applyNumberFormat="1" applyFont="1" applyFill="1" applyBorder="1" applyAlignment="1">
      <alignment horizontal="left" vertical="center"/>
    </xf>
    <xf numFmtId="192" fontId="63" fillId="27" borderId="24" xfId="47" applyNumberFormat="1" applyFont="1" applyFill="1" applyBorder="1" applyProtection="1">
      <alignment vertical="center"/>
    </xf>
    <xf numFmtId="0" fontId="63" fillId="27" borderId="24" xfId="0" applyFont="1" applyFill="1" applyBorder="1" applyAlignment="1">
      <alignment horizontal="center" vertical="center"/>
    </xf>
    <xf numFmtId="231" fontId="63" fillId="27" borderId="24" xfId="47" applyNumberFormat="1" applyFont="1" applyFill="1" applyBorder="1" applyProtection="1">
      <alignment vertical="center"/>
    </xf>
    <xf numFmtId="186" fontId="63" fillId="27" borderId="24" xfId="47" applyNumberFormat="1" applyFont="1" applyFill="1" applyBorder="1" applyAlignment="1" applyProtection="1">
      <alignment horizontal="right" vertical="center"/>
    </xf>
    <xf numFmtId="0" fontId="63" fillId="27" borderId="273" xfId="0" applyFont="1" applyFill="1" applyBorder="1">
      <alignment vertical="center"/>
    </xf>
    <xf numFmtId="0" fontId="71" fillId="27" borderId="0" xfId="139" applyFont="1" applyFill="1">
      <alignment vertical="center"/>
    </xf>
    <xf numFmtId="0" fontId="63" fillId="27" borderId="23" xfId="0" applyFont="1" applyFill="1" applyBorder="1">
      <alignment vertical="center"/>
    </xf>
    <xf numFmtId="0" fontId="65" fillId="0" borderId="260" xfId="137" applyFont="1" applyFill="1" applyBorder="1" applyAlignment="1">
      <alignment horizontal="center" vertical="center"/>
    </xf>
    <xf numFmtId="0" fontId="131" fillId="0" borderId="0" xfId="137" applyFont="1" applyFill="1">
      <alignment vertical="center"/>
    </xf>
    <xf numFmtId="0" fontId="50" fillId="0" borderId="0" xfId="137" applyFont="1" applyFill="1" applyAlignment="1">
      <alignment horizontal="center" vertical="center"/>
    </xf>
    <xf numFmtId="0" fontId="65" fillId="0" borderId="262" xfId="137" applyFont="1" applyFill="1" applyBorder="1" applyAlignment="1" applyProtection="1">
      <alignment horizontal="center" vertical="center"/>
      <protection locked="0"/>
    </xf>
    <xf numFmtId="0" fontId="65" fillId="0" borderId="261" xfId="137" applyFont="1" applyFill="1" applyBorder="1" applyAlignment="1" applyProtection="1">
      <alignment horizontal="right" vertical="center"/>
      <protection locked="0"/>
    </xf>
    <xf numFmtId="0" fontId="65" fillId="0" borderId="274" xfId="137" applyFont="1" applyFill="1" applyBorder="1" applyAlignment="1" applyProtection="1">
      <alignment horizontal="center" vertical="center"/>
      <protection locked="0"/>
    </xf>
    <xf numFmtId="0" fontId="49" fillId="27" borderId="0" xfId="145" applyFont="1" applyFill="1" applyBorder="1">
      <alignment vertical="center"/>
    </xf>
    <xf numFmtId="0" fontId="50" fillId="50" borderId="0" xfId="147" applyFont="1" applyFill="1" applyAlignment="1">
      <alignment horizontal="center" vertical="center"/>
    </xf>
    <xf numFmtId="184" fontId="63" fillId="27" borderId="15" xfId="102" applyFont="1" applyFill="1" applyBorder="1" applyProtection="1">
      <alignment vertical="center"/>
    </xf>
    <xf numFmtId="184" fontId="63" fillId="31" borderId="22" xfId="102" applyFont="1" applyFill="1" applyBorder="1" applyProtection="1">
      <alignment vertical="center"/>
      <protection locked="0"/>
    </xf>
    <xf numFmtId="49" fontId="65" fillId="51" borderId="266" xfId="0" applyNumberFormat="1" applyFont="1" applyFill="1" applyBorder="1" applyAlignment="1">
      <alignment horizontal="left" vertical="center"/>
    </xf>
    <xf numFmtId="0" fontId="65" fillId="50" borderId="266" xfId="0" applyFont="1" applyFill="1" applyBorder="1">
      <alignment vertical="center"/>
    </xf>
    <xf numFmtId="186" fontId="65" fillId="50" borderId="266" xfId="47" applyNumberFormat="1" applyFont="1" applyFill="1" applyBorder="1" applyAlignment="1" applyProtection="1">
      <alignment horizontal="right" vertical="center"/>
    </xf>
    <xf numFmtId="184" fontId="65" fillId="50" borderId="14" xfId="47" applyFont="1" applyFill="1" applyBorder="1" applyAlignment="1" applyProtection="1">
      <alignment horizontal="right" vertical="center"/>
    </xf>
    <xf numFmtId="0" fontId="65" fillId="50" borderId="266" xfId="0" applyFont="1" applyFill="1" applyBorder="1" applyAlignment="1">
      <alignment horizontal="center" vertical="center"/>
    </xf>
    <xf numFmtId="0" fontId="65" fillId="50" borderId="267" xfId="0" applyFont="1" applyFill="1" applyBorder="1">
      <alignment vertical="center"/>
    </xf>
    <xf numFmtId="0" fontId="133" fillId="50" borderId="0" xfId="0" applyFont="1" applyFill="1">
      <alignment vertical="center"/>
    </xf>
    <xf numFmtId="0" fontId="131" fillId="50" borderId="0" xfId="137" applyFont="1" applyFill="1">
      <alignment vertical="center"/>
    </xf>
    <xf numFmtId="0" fontId="131" fillId="50" borderId="258" xfId="134" applyFont="1" applyFill="1" applyBorder="1">
      <alignment vertical="center"/>
    </xf>
    <xf numFmtId="0" fontId="131" fillId="50" borderId="258" xfId="137" applyFont="1" applyFill="1" applyBorder="1">
      <alignment vertical="center"/>
    </xf>
    <xf numFmtId="49" fontId="65" fillId="50" borderId="14" xfId="0" applyNumberFormat="1" applyFont="1" applyFill="1" applyBorder="1" applyAlignment="1">
      <alignment horizontal="left" vertical="center"/>
    </xf>
    <xf numFmtId="186" fontId="65" fillId="50" borderId="266" xfId="105" applyNumberFormat="1" applyFont="1" applyFill="1" applyBorder="1" applyAlignment="1" applyProtection="1">
      <alignment horizontal="right" vertical="center"/>
    </xf>
    <xf numFmtId="186" fontId="65" fillId="50" borderId="270" xfId="47" applyNumberFormat="1" applyFont="1" applyFill="1" applyBorder="1" applyAlignment="1" applyProtection="1">
      <alignment horizontal="right" vertical="center"/>
    </xf>
    <xf numFmtId="0" fontId="65" fillId="50" borderId="267" xfId="0" applyFont="1" applyFill="1" applyBorder="1" applyAlignment="1">
      <alignment horizontal="center" vertical="center"/>
    </xf>
    <xf numFmtId="184" fontId="65" fillId="50" borderId="266" xfId="47" applyFont="1" applyFill="1" applyBorder="1" applyAlignment="1" applyProtection="1">
      <alignment horizontal="right" vertical="center"/>
    </xf>
    <xf numFmtId="189" fontId="65" fillId="50" borderId="268" xfId="0" applyNumberFormat="1" applyFont="1" applyFill="1" applyBorder="1" applyAlignment="1">
      <alignment horizontal="center" vertical="center"/>
    </xf>
    <xf numFmtId="0" fontId="50" fillId="50" borderId="0" xfId="137" applyFont="1" applyFill="1" applyAlignment="1">
      <alignment horizontal="center" vertical="center"/>
    </xf>
    <xf numFmtId="49" fontId="65" fillId="50" borderId="267" xfId="147" applyNumberFormat="1" applyFont="1" applyFill="1" applyBorder="1">
      <alignment vertical="center"/>
    </xf>
    <xf numFmtId="0" fontId="65" fillId="50" borderId="266" xfId="147" applyFont="1" applyFill="1" applyBorder="1" applyAlignment="1">
      <alignment horizontal="center" vertical="center"/>
    </xf>
    <xf numFmtId="0" fontId="65" fillId="50" borderId="266" xfId="147" applyFont="1" applyFill="1" applyBorder="1">
      <alignment vertical="center"/>
    </xf>
    <xf numFmtId="0" fontId="65" fillId="50" borderId="266" xfId="47" applyNumberFormat="1" applyFont="1" applyFill="1" applyBorder="1" applyAlignment="1" applyProtection="1">
      <alignment horizontal="right" vertical="center"/>
    </xf>
    <xf numFmtId="0" fontId="65" fillId="50" borderId="266" xfId="47" applyNumberFormat="1" applyFont="1" applyFill="1" applyBorder="1" applyAlignment="1" applyProtection="1">
      <alignment horizontal="center" vertical="center"/>
    </xf>
    <xf numFmtId="186" fontId="65" fillId="27" borderId="154" xfId="47" applyNumberFormat="1" applyFont="1" applyFill="1" applyBorder="1" applyAlignment="1" applyProtection="1">
      <alignment vertical="center"/>
    </xf>
    <xf numFmtId="186" fontId="65" fillId="27" borderId="22" xfId="47" applyNumberFormat="1" applyFont="1" applyFill="1" applyBorder="1" applyAlignment="1" applyProtection="1">
      <alignment vertical="center"/>
    </xf>
    <xf numFmtId="186" fontId="65" fillId="27" borderId="15" xfId="47" applyNumberFormat="1" applyFont="1" applyFill="1" applyBorder="1" applyAlignment="1" applyProtection="1">
      <alignment vertical="center"/>
    </xf>
    <xf numFmtId="49" fontId="63" fillId="27" borderId="126" xfId="147" applyNumberFormat="1" applyFont="1" applyFill="1" applyBorder="1">
      <alignment vertical="center"/>
    </xf>
    <xf numFmtId="186" fontId="63" fillId="27" borderId="41" xfId="47" applyNumberFormat="1" applyFont="1" applyFill="1" applyBorder="1" applyProtection="1">
      <alignment vertical="center"/>
    </xf>
    <xf numFmtId="0" fontId="63" fillId="27" borderId="41" xfId="147" applyFont="1" applyFill="1" applyBorder="1" applyAlignment="1">
      <alignment horizontal="center" vertical="center"/>
    </xf>
    <xf numFmtId="0" fontId="63" fillId="27" borderId="41" xfId="147" applyFont="1" applyFill="1" applyBorder="1">
      <alignment vertical="center"/>
    </xf>
    <xf numFmtId="186" fontId="63" fillId="27" borderId="41" xfId="47" applyNumberFormat="1" applyFont="1" applyFill="1" applyBorder="1" applyAlignment="1" applyProtection="1">
      <alignment horizontal="right" vertical="center"/>
    </xf>
    <xf numFmtId="184" fontId="63" fillId="27" borderId="41" xfId="47" applyFont="1" applyFill="1" applyBorder="1" applyAlignment="1" applyProtection="1">
      <alignment horizontal="right" vertical="center"/>
    </xf>
    <xf numFmtId="186" fontId="63" fillId="27" borderId="0" xfId="47" applyNumberFormat="1" applyFont="1" applyFill="1" applyBorder="1" applyAlignment="1" applyProtection="1">
      <alignment horizontal="center" vertical="center"/>
    </xf>
    <xf numFmtId="186" fontId="63" fillId="27" borderId="0" xfId="47" applyNumberFormat="1" applyFont="1" applyFill="1" applyBorder="1" applyAlignment="1" applyProtection="1">
      <alignment horizontal="left" vertical="center"/>
    </xf>
    <xf numFmtId="49" fontId="63" fillId="27" borderId="0" xfId="147" applyNumberFormat="1" applyFont="1" applyFill="1" applyBorder="1">
      <alignment vertical="center"/>
    </xf>
    <xf numFmtId="0" fontId="63" fillId="27" borderId="0" xfId="147" applyFont="1" applyFill="1" applyBorder="1" applyAlignment="1">
      <alignment horizontal="center" vertical="center"/>
    </xf>
    <xf numFmtId="184" fontId="63" fillId="27" borderId="0" xfId="47" applyFont="1" applyFill="1" applyBorder="1" applyProtection="1">
      <alignment vertical="center"/>
    </xf>
    <xf numFmtId="0" fontId="63" fillId="27" borderId="0" xfId="147" applyFont="1" applyFill="1" applyBorder="1">
      <alignment vertical="center"/>
    </xf>
    <xf numFmtId="190" fontId="63" fillId="30" borderId="0" xfId="47" applyNumberFormat="1" applyFont="1" applyFill="1" applyBorder="1" applyAlignment="1" applyProtection="1">
      <alignment horizontal="right" vertical="center" shrinkToFit="1"/>
    </xf>
    <xf numFmtId="0" fontId="63" fillId="27" borderId="0" xfId="147" applyFont="1" applyFill="1" applyBorder="1" applyAlignment="1">
      <alignment horizontal="left" vertical="center"/>
    </xf>
    <xf numFmtId="193" fontId="63" fillId="27" borderId="0" xfId="47" applyNumberFormat="1" applyFont="1" applyFill="1" applyBorder="1" applyProtection="1">
      <alignment vertical="center"/>
    </xf>
    <xf numFmtId="0" fontId="85" fillId="27" borderId="32" xfId="139" applyFont="1" applyFill="1" applyBorder="1" applyAlignment="1">
      <alignment horizontal="center" vertical="center"/>
    </xf>
    <xf numFmtId="0" fontId="85" fillId="27" borderId="33" xfId="139" applyFont="1" applyFill="1" applyBorder="1">
      <alignment vertical="center"/>
    </xf>
    <xf numFmtId="0" fontId="85" fillId="27" borderId="33" xfId="139" applyFont="1" applyFill="1" applyBorder="1" applyAlignment="1">
      <alignment horizontal="center" vertical="center"/>
    </xf>
    <xf numFmtId="0" fontId="85" fillId="27" borderId="32" xfId="139" applyFont="1" applyFill="1" applyBorder="1" applyAlignment="1">
      <alignment horizontal="distributed" vertical="center" indent="1" shrinkToFit="1"/>
    </xf>
    <xf numFmtId="0" fontId="85" fillId="27" borderId="33" xfId="139" applyFont="1" applyFill="1" applyBorder="1" applyAlignment="1">
      <alignment horizontal="distributed" vertical="center" indent="1" shrinkToFit="1"/>
    </xf>
    <xf numFmtId="184" fontId="63" fillId="30" borderId="20" xfId="102" applyFont="1" applyFill="1" applyBorder="1" applyProtection="1">
      <alignment vertical="center"/>
    </xf>
    <xf numFmtId="184" fontId="63" fillId="27" borderId="20" xfId="102" applyFont="1" applyFill="1" applyBorder="1">
      <alignment vertical="center"/>
    </xf>
    <xf numFmtId="184" fontId="63" fillId="27" borderId="269" xfId="102" applyFont="1" applyFill="1" applyBorder="1">
      <alignment vertical="center"/>
    </xf>
    <xf numFmtId="184" fontId="63" fillId="50" borderId="268" xfId="102" applyFont="1" applyFill="1" applyBorder="1">
      <alignment vertical="center"/>
    </xf>
    <xf numFmtId="192" fontId="63" fillId="27" borderId="0" xfId="47" applyNumberFormat="1" applyFont="1" applyFill="1" applyBorder="1" applyAlignment="1" applyProtection="1">
      <alignment horizontal="right" vertical="center" shrinkToFit="1"/>
    </xf>
    <xf numFmtId="184" fontId="65" fillId="50" borderId="285" xfId="105" applyFont="1" applyFill="1" applyBorder="1" applyAlignment="1" applyProtection="1">
      <alignment horizontal="center" vertical="center"/>
    </xf>
    <xf numFmtId="184" fontId="63" fillId="27" borderId="122" xfId="105" applyFont="1" applyFill="1" applyBorder="1" applyAlignment="1" applyProtection="1">
      <alignment horizontal="center" vertical="center"/>
    </xf>
    <xf numFmtId="184" fontId="63" fillId="27" borderId="122" xfId="105" applyFont="1" applyFill="1" applyBorder="1" applyProtection="1">
      <alignment vertical="center"/>
    </xf>
    <xf numFmtId="184" fontId="63" fillId="27" borderId="123" xfId="105" applyFont="1" applyFill="1" applyBorder="1" applyProtection="1">
      <alignment vertical="center"/>
    </xf>
    <xf numFmtId="184" fontId="65" fillId="50" borderId="285" xfId="47" applyFont="1" applyFill="1" applyBorder="1" applyProtection="1">
      <alignment vertical="center"/>
    </xf>
    <xf numFmtId="184" fontId="63" fillId="27" borderId="122" xfId="47" applyFont="1" applyFill="1" applyBorder="1" applyAlignment="1" applyProtection="1">
      <alignment horizontal="center" vertical="center"/>
    </xf>
    <xf numFmtId="184" fontId="63" fillId="27" borderId="122" xfId="47" applyFont="1" applyFill="1" applyBorder="1" applyProtection="1">
      <alignment vertical="center"/>
    </xf>
    <xf numFmtId="184" fontId="63" fillId="27" borderId="286" xfId="47" applyFont="1" applyFill="1" applyBorder="1" applyProtection="1">
      <alignment vertical="center"/>
    </xf>
    <xf numFmtId="184" fontId="63" fillId="27" borderId="124" xfId="47" applyFont="1" applyFill="1" applyBorder="1" applyProtection="1">
      <alignment vertical="center"/>
    </xf>
    <xf numFmtId="0" fontId="85" fillId="27" borderId="0" xfId="137" applyFont="1" applyFill="1" applyBorder="1">
      <alignment vertical="center"/>
    </xf>
    <xf numFmtId="0" fontId="85" fillId="27" borderId="0" xfId="137" applyFont="1" applyFill="1" applyBorder="1" applyAlignment="1">
      <alignment horizontal="center" vertical="center"/>
    </xf>
    <xf numFmtId="0" fontId="63" fillId="27" borderId="231" xfId="0" applyFont="1" applyFill="1" applyBorder="1" applyAlignment="1">
      <alignment horizontal="center" vertical="center" wrapText="1"/>
    </xf>
    <xf numFmtId="43" fontId="65" fillId="27" borderId="59" xfId="0" applyNumberFormat="1" applyFont="1" applyFill="1" applyBorder="1" applyAlignment="1">
      <alignment vertical="center" shrinkToFit="1"/>
    </xf>
    <xf numFmtId="0" fontId="65" fillId="27" borderId="59" xfId="0" applyFont="1" applyFill="1" applyBorder="1" applyAlignment="1">
      <alignment vertical="center" shrinkToFit="1"/>
    </xf>
    <xf numFmtId="49" fontId="65" fillId="27" borderId="0" xfId="147" applyNumberFormat="1" applyFont="1" applyFill="1" applyBorder="1" applyAlignment="1">
      <alignment vertical="center" shrinkToFit="1"/>
    </xf>
    <xf numFmtId="197" fontId="73" fillId="27" borderId="0" xfId="0" applyNumberFormat="1" applyFont="1" applyFill="1" applyBorder="1">
      <alignment vertical="center"/>
    </xf>
    <xf numFmtId="0" fontId="73" fillId="27" borderId="0" xfId="0" applyFont="1" applyFill="1" applyBorder="1">
      <alignment vertical="center"/>
    </xf>
    <xf numFmtId="0" fontId="65" fillId="50" borderId="288" xfId="147" applyFont="1" applyFill="1" applyBorder="1">
      <alignment vertical="center"/>
    </xf>
    <xf numFmtId="0" fontId="65" fillId="50" borderId="287" xfId="147" applyFont="1" applyFill="1" applyBorder="1">
      <alignment vertical="center"/>
    </xf>
    <xf numFmtId="0" fontId="63" fillId="34" borderId="0" xfId="147" applyFont="1" applyFill="1" applyBorder="1" applyAlignment="1">
      <alignment horizontal="center" vertical="center"/>
    </xf>
    <xf numFmtId="49" fontId="63" fillId="34" borderId="0" xfId="147" applyNumberFormat="1" applyFont="1" applyFill="1" applyBorder="1">
      <alignment vertical="center"/>
    </xf>
    <xf numFmtId="190" fontId="63" fillId="52" borderId="0" xfId="47" applyNumberFormat="1" applyFont="1" applyFill="1" applyBorder="1" applyAlignment="1" applyProtection="1">
      <alignment horizontal="right" vertical="center" shrinkToFit="1"/>
    </xf>
    <xf numFmtId="0" fontId="63" fillId="34" borderId="0" xfId="147" applyFont="1" applyFill="1" applyBorder="1" applyAlignment="1">
      <alignment horizontal="left" vertical="center"/>
    </xf>
    <xf numFmtId="193" fontId="63" fillId="34" borderId="0" xfId="47" applyNumberFormat="1" applyFont="1" applyFill="1" applyBorder="1" applyProtection="1">
      <alignment vertical="center"/>
    </xf>
    <xf numFmtId="186" fontId="63" fillId="34" borderId="0" xfId="147" applyNumberFormat="1" applyFont="1" applyFill="1" applyBorder="1" applyAlignment="1">
      <alignment horizontal="center" vertical="center"/>
    </xf>
    <xf numFmtId="186" fontId="63" fillId="34" borderId="0" xfId="47" applyNumberFormat="1" applyFont="1" applyFill="1" applyBorder="1" applyAlignment="1" applyProtection="1">
      <alignment horizontal="left" vertical="center"/>
    </xf>
    <xf numFmtId="0" fontId="63" fillId="34" borderId="0" xfId="147" applyFont="1" applyFill="1" applyBorder="1">
      <alignment vertical="center"/>
    </xf>
    <xf numFmtId="184" fontId="63" fillId="34" borderId="0" xfId="47" applyFont="1" applyFill="1" applyBorder="1" applyProtection="1">
      <alignment vertical="center"/>
    </xf>
    <xf numFmtId="0" fontId="49" fillId="34" borderId="0" xfId="137" applyFont="1" applyFill="1">
      <alignment vertical="center"/>
    </xf>
    <xf numFmtId="0" fontId="50" fillId="34" borderId="0" xfId="137" applyFont="1" applyFill="1" applyAlignment="1">
      <alignment horizontal="center" vertical="center"/>
    </xf>
    <xf numFmtId="0" fontId="49" fillId="34" borderId="258" xfId="140" applyFont="1" applyFill="1" applyBorder="1">
      <alignment vertical="center"/>
    </xf>
    <xf numFmtId="0" fontId="49" fillId="34" borderId="258" xfId="140" applyFont="1" applyFill="1" applyBorder="1" applyAlignment="1">
      <alignment vertical="center" wrapText="1"/>
    </xf>
    <xf numFmtId="0" fontId="49" fillId="34" borderId="258" xfId="141" applyFont="1" applyFill="1" applyBorder="1">
      <alignment vertical="center"/>
    </xf>
    <xf numFmtId="192" fontId="63" fillId="52" borderId="0" xfId="47" applyNumberFormat="1" applyFont="1" applyFill="1" applyBorder="1" applyAlignment="1" applyProtection="1">
      <alignment horizontal="right" vertical="center" shrinkToFit="1"/>
    </xf>
    <xf numFmtId="232" fontId="65" fillId="34" borderId="0" xfId="47" applyNumberFormat="1" applyFont="1" applyFill="1" applyBorder="1" applyProtection="1">
      <alignment vertical="center"/>
    </xf>
    <xf numFmtId="186" fontId="65" fillId="34" borderId="0" xfId="47" applyNumberFormat="1" applyFont="1" applyFill="1" applyBorder="1" applyAlignment="1" applyProtection="1">
      <alignment horizontal="left" vertical="center"/>
    </xf>
    <xf numFmtId="192" fontId="63" fillId="34" borderId="0" xfId="47" applyNumberFormat="1" applyFont="1" applyFill="1" applyBorder="1" applyAlignment="1" applyProtection="1">
      <alignment horizontal="right" vertical="center" shrinkToFit="1"/>
    </xf>
    <xf numFmtId="0" fontId="71" fillId="34" borderId="0" xfId="137" applyFont="1" applyFill="1" applyBorder="1">
      <alignment vertical="center"/>
    </xf>
    <xf numFmtId="0" fontId="49" fillId="34" borderId="0" xfId="139" applyFont="1" applyFill="1">
      <alignment vertical="center"/>
    </xf>
    <xf numFmtId="0" fontId="134" fillId="34" borderId="258" xfId="140" applyFont="1" applyFill="1" applyBorder="1">
      <alignment vertical="center"/>
    </xf>
    <xf numFmtId="0" fontId="134" fillId="34" borderId="258" xfId="140" applyFont="1" applyFill="1" applyBorder="1" applyAlignment="1">
      <alignment vertical="center" wrapText="1"/>
    </xf>
    <xf numFmtId="0" fontId="134" fillId="34" borderId="258" xfId="141" applyFont="1" applyFill="1" applyBorder="1">
      <alignment vertical="center"/>
    </xf>
    <xf numFmtId="0" fontId="50" fillId="34" borderId="0" xfId="139" applyFont="1" applyFill="1" applyAlignment="1">
      <alignment horizontal="center" vertical="center"/>
    </xf>
    <xf numFmtId="0" fontId="71" fillId="34" borderId="0" xfId="137" applyFont="1" applyFill="1" applyBorder="1" applyAlignment="1">
      <alignment horizontal="center" vertical="center"/>
    </xf>
    <xf numFmtId="0" fontId="85" fillId="27" borderId="231" xfId="139" applyFont="1" applyFill="1" applyBorder="1" applyAlignment="1">
      <alignment horizontal="center" vertical="center" wrapText="1"/>
    </xf>
    <xf numFmtId="0" fontId="85" fillId="34" borderId="231" xfId="139" applyFont="1" applyFill="1" applyBorder="1" applyAlignment="1">
      <alignment horizontal="distributed" vertical="center" indent="1" shrinkToFit="1"/>
    </xf>
    <xf numFmtId="0" fontId="85" fillId="34" borderId="231" xfId="139" applyFont="1" applyFill="1" applyBorder="1">
      <alignment vertical="center"/>
    </xf>
    <xf numFmtId="0" fontId="85" fillId="34" borderId="231" xfId="139" applyFont="1" applyFill="1" applyBorder="1" applyAlignment="1">
      <alignment horizontal="center" vertical="center"/>
    </xf>
    <xf numFmtId="43" fontId="65" fillId="49" borderId="231" xfId="0" applyNumberFormat="1" applyFont="1" applyFill="1" applyBorder="1" applyAlignment="1">
      <alignment horizontal="center" vertical="center" wrapText="1"/>
    </xf>
    <xf numFmtId="0" fontId="73" fillId="49" borderId="231" xfId="137" applyFont="1" applyFill="1" applyBorder="1" applyAlignment="1">
      <alignment horizontal="center" vertical="center"/>
    </xf>
    <xf numFmtId="1" fontId="73" fillId="49" borderId="231" xfId="137" applyNumberFormat="1" applyFont="1" applyFill="1" applyBorder="1" applyAlignment="1">
      <alignment horizontal="center" vertical="center"/>
    </xf>
    <xf numFmtId="0" fontId="65" fillId="49" borderId="231" xfId="0" applyFont="1" applyFill="1" applyBorder="1" applyAlignment="1">
      <alignment horizontal="distributed" vertical="center" wrapText="1" indent="1"/>
    </xf>
    <xf numFmtId="0" fontId="73" fillId="49" borderId="231" xfId="137" applyFont="1" applyFill="1" applyBorder="1" applyAlignment="1">
      <alignment horizontal="distributed" vertical="center" indent="1"/>
    </xf>
    <xf numFmtId="184" fontId="65" fillId="0" borderId="290" xfId="105" applyFont="1" applyFill="1" applyBorder="1" applyAlignment="1" applyProtection="1">
      <alignment horizontal="left" vertical="center"/>
    </xf>
    <xf numFmtId="0" fontId="49" fillId="27" borderId="231" xfId="140" applyFont="1" applyFill="1" applyBorder="1">
      <alignment vertical="center"/>
    </xf>
    <xf numFmtId="0" fontId="49" fillId="27" borderId="231" xfId="140" applyFont="1" applyFill="1" applyBorder="1" applyAlignment="1">
      <alignment vertical="center" wrapText="1"/>
    </xf>
    <xf numFmtId="0" fontId="49" fillId="27" borderId="231" xfId="141" applyFont="1" applyFill="1" applyBorder="1">
      <alignment vertical="center"/>
    </xf>
    <xf numFmtId="0" fontId="59" fillId="0" borderId="231" xfId="146" applyNumberFormat="1" applyFont="1" applyFill="1" applyBorder="1" applyAlignment="1">
      <alignment horizontal="center" vertical="center"/>
    </xf>
    <xf numFmtId="0" fontId="59" fillId="27" borderId="292" xfId="146" applyNumberFormat="1" applyFont="1" applyFill="1" applyBorder="1" applyAlignment="1">
      <alignment horizontal="center"/>
    </xf>
    <xf numFmtId="0" fontId="59" fillId="27" borderId="31" xfId="146" applyNumberFormat="1" applyFont="1" applyFill="1" applyBorder="1" applyAlignment="1">
      <alignment horizontal="center" vertical="top"/>
    </xf>
    <xf numFmtId="192" fontId="62" fillId="44" borderId="231" xfId="0" applyNumberFormat="1" applyFont="1" applyFill="1" applyBorder="1" applyAlignment="1">
      <alignment horizontal="center" vertical="center"/>
    </xf>
    <xf numFmtId="0" fontId="59" fillId="0" borderId="63" xfId="0" applyFont="1" applyBorder="1" applyAlignment="1">
      <alignment horizontal="center" vertical="center"/>
    </xf>
    <xf numFmtId="0" fontId="62" fillId="50" borderId="231" xfId="0" applyFont="1" applyFill="1" applyBorder="1" applyAlignment="1">
      <alignment horizontal="center" vertical="center"/>
    </xf>
    <xf numFmtId="0" fontId="65" fillId="50" borderId="231" xfId="149" applyFont="1" applyFill="1" applyBorder="1" applyAlignment="1">
      <alignment horizontal="center" vertical="center"/>
    </xf>
    <xf numFmtId="192" fontId="62" fillId="50" borderId="231" xfId="0" applyNumberFormat="1" applyFont="1" applyFill="1" applyBorder="1" applyAlignment="1">
      <alignment horizontal="center" vertical="center"/>
    </xf>
    <xf numFmtId="0" fontId="62" fillId="50" borderId="52" xfId="0" applyFont="1" applyFill="1" applyBorder="1" applyAlignment="1">
      <alignment horizontal="center" vertical="center"/>
    </xf>
    <xf numFmtId="0" fontId="63" fillId="12" borderId="32" xfId="149" applyFont="1" applyFill="1" applyBorder="1" applyAlignment="1">
      <alignment horizontal="center" vertical="center"/>
    </xf>
    <xf numFmtId="189" fontId="59" fillId="0" borderId="32" xfId="0" applyNumberFormat="1" applyFont="1" applyBorder="1" applyAlignment="1">
      <alignment horizontal="center" vertical="center"/>
    </xf>
    <xf numFmtId="0" fontId="59" fillId="0" borderId="32" xfId="0" applyFont="1" applyBorder="1" applyAlignment="1">
      <alignment horizontal="center" vertical="center"/>
    </xf>
    <xf numFmtId="0" fontId="63" fillId="12" borderId="33" xfId="149" applyFont="1" applyFill="1" applyBorder="1" applyAlignment="1">
      <alignment horizontal="center" vertical="center"/>
    </xf>
    <xf numFmtId="189" fontId="59" fillId="0" borderId="33" xfId="0" applyNumberFormat="1" applyFont="1" applyBorder="1" applyAlignment="1">
      <alignment horizontal="center" vertical="center"/>
    </xf>
    <xf numFmtId="0" fontId="59" fillId="0" borderId="33" xfId="0" applyFont="1" applyBorder="1" applyAlignment="1">
      <alignment horizontal="center" vertical="center"/>
    </xf>
    <xf numFmtId="0" fontId="63" fillId="12" borderId="259" xfId="149" applyFont="1" applyFill="1" applyBorder="1" applyAlignment="1">
      <alignment horizontal="center" vertical="center"/>
    </xf>
    <xf numFmtId="189" fontId="59" fillId="0" borderId="259" xfId="0" applyNumberFormat="1" applyFont="1" applyBorder="1" applyAlignment="1">
      <alignment horizontal="center" vertical="center"/>
    </xf>
    <xf numFmtId="0" fontId="59" fillId="0" borderId="259" xfId="0" applyFont="1" applyBorder="1" applyAlignment="1">
      <alignment horizontal="center" vertical="center"/>
    </xf>
    <xf numFmtId="227" fontId="59" fillId="0" borderId="32" xfId="0" applyNumberFormat="1" applyFont="1" applyBorder="1" applyAlignment="1">
      <alignment horizontal="center" vertical="center"/>
    </xf>
    <xf numFmtId="9" fontId="59" fillId="0" borderId="32" xfId="0" applyNumberFormat="1" applyFont="1" applyBorder="1" applyAlignment="1">
      <alignment horizontal="center" vertical="center"/>
    </xf>
    <xf numFmtId="227" fontId="59" fillId="0" borderId="33" xfId="0" applyNumberFormat="1" applyFont="1" applyBorder="1" applyAlignment="1">
      <alignment horizontal="center" vertical="center"/>
    </xf>
    <xf numFmtId="9" fontId="59" fillId="0" borderId="33" xfId="0" applyNumberFormat="1" applyFont="1" applyBorder="1" applyAlignment="1">
      <alignment horizontal="center" vertical="center"/>
    </xf>
    <xf numFmtId="227" fontId="59" fillId="0" borderId="259" xfId="0" applyNumberFormat="1" applyFont="1" applyBorder="1" applyAlignment="1">
      <alignment horizontal="center" vertical="center"/>
    </xf>
    <xf numFmtId="9" fontId="59" fillId="0" borderId="259" xfId="0" applyNumberFormat="1" applyFont="1" applyBorder="1" applyAlignment="1">
      <alignment horizontal="center" vertical="center"/>
    </xf>
    <xf numFmtId="199" fontId="74" fillId="0" borderId="32" xfId="0" applyNumberFormat="1" applyFont="1" applyBorder="1" applyAlignment="1">
      <alignment horizontal="center" vertical="center"/>
    </xf>
    <xf numFmtId="199" fontId="59" fillId="0" borderId="32" xfId="0" applyNumberFormat="1" applyFont="1" applyBorder="1" applyAlignment="1">
      <alignment horizontal="center" vertical="center"/>
    </xf>
    <xf numFmtId="199" fontId="74" fillId="0" borderId="259" xfId="0" applyNumberFormat="1" applyFont="1" applyBorder="1" applyAlignment="1">
      <alignment horizontal="center" vertical="center"/>
    </xf>
    <xf numFmtId="199" fontId="59" fillId="0" borderId="259" xfId="0" applyNumberFormat="1" applyFont="1" applyBorder="1" applyAlignment="1">
      <alignment horizontal="center" vertical="center"/>
    </xf>
    <xf numFmtId="0" fontId="63" fillId="12" borderId="63" xfId="149" applyFont="1" applyFill="1" applyBorder="1" applyAlignment="1">
      <alignment horizontal="center" vertical="center"/>
    </xf>
    <xf numFmtId="189" fontId="59" fillId="0" borderId="63" xfId="0" applyNumberFormat="1" applyFont="1" applyBorder="1" applyAlignment="1">
      <alignment horizontal="center" vertical="center"/>
    </xf>
    <xf numFmtId="0" fontId="65" fillId="12" borderId="0" xfId="149" applyFont="1" applyFill="1">
      <alignment vertical="center"/>
    </xf>
    <xf numFmtId="0" fontId="67" fillId="12" borderId="0" xfId="149" applyFont="1" applyFill="1">
      <alignment vertical="center"/>
    </xf>
    <xf numFmtId="49" fontId="63" fillId="12" borderId="0" xfId="149" applyNumberFormat="1" applyFont="1" applyFill="1" applyAlignment="1">
      <alignment horizontal="right" vertical="center"/>
    </xf>
    <xf numFmtId="0" fontId="64" fillId="0" borderId="301" xfId="149" applyFont="1" applyFill="1" applyBorder="1" applyAlignment="1">
      <alignment horizontal="center" vertical="center" shrinkToFit="1"/>
    </xf>
    <xf numFmtId="0" fontId="64" fillId="0" borderId="303" xfId="149" applyFont="1" applyBorder="1">
      <alignment vertical="center"/>
    </xf>
    <xf numFmtId="0" fontId="64" fillId="0" borderId="304" xfId="149" applyFont="1" applyBorder="1">
      <alignment vertical="center"/>
    </xf>
    <xf numFmtId="184" fontId="59" fillId="0" borderId="0" xfId="148" applyNumberFormat="1" applyFont="1" applyAlignment="1">
      <alignment vertical="center"/>
    </xf>
    <xf numFmtId="0" fontId="32" fillId="0" borderId="0" xfId="153" applyFont="1">
      <alignment vertical="center"/>
    </xf>
    <xf numFmtId="0" fontId="32" fillId="0" borderId="0" xfId="153" applyFont="1" applyAlignment="1">
      <alignment horizontal="left" vertical="center"/>
    </xf>
    <xf numFmtId="0" fontId="32" fillId="11" borderId="0" xfId="153" applyFont="1" applyFill="1">
      <alignment vertical="center"/>
    </xf>
    <xf numFmtId="0" fontId="59" fillId="0" borderId="0" xfId="153" applyFont="1">
      <alignment vertical="center"/>
    </xf>
    <xf numFmtId="0" fontId="59" fillId="0" borderId="0" xfId="153" applyFont="1" applyAlignment="1">
      <alignment horizontal="left" vertical="center"/>
    </xf>
    <xf numFmtId="0" fontId="135" fillId="0" borderId="305" xfId="153" applyFont="1" applyBorder="1" applyAlignment="1">
      <alignment horizontal="center" vertical="center" wrapText="1"/>
    </xf>
    <xf numFmtId="0" fontId="135" fillId="0" borderId="15" xfId="153" applyFont="1" applyBorder="1" applyAlignment="1">
      <alignment horizontal="center" vertical="center" wrapText="1"/>
    </xf>
    <xf numFmtId="187" fontId="135" fillId="0" borderId="155" xfId="153" applyNumberFormat="1" applyFont="1" applyBorder="1" applyAlignment="1">
      <alignment horizontal="left" vertical="center" wrapText="1"/>
    </xf>
    <xf numFmtId="0" fontId="104" fillId="0" borderId="0" xfId="159" applyFont="1" applyAlignment="1">
      <alignment horizontal="center" vertical="center"/>
    </xf>
    <xf numFmtId="0" fontId="137" fillId="0" borderId="0" xfId="159" applyFont="1">
      <alignment vertical="center"/>
    </xf>
    <xf numFmtId="1" fontId="137" fillId="0" borderId="0" xfId="159" applyNumberFormat="1" applyFont="1">
      <alignment vertical="center"/>
    </xf>
    <xf numFmtId="0" fontId="59" fillId="0" borderId="0" xfId="159" applyFont="1" applyAlignment="1">
      <alignment horizontal="center" vertical="center"/>
    </xf>
    <xf numFmtId="0" fontId="104" fillId="50" borderId="0" xfId="159" applyFont="1" applyFill="1" applyAlignment="1">
      <alignment horizontal="center" vertical="center"/>
    </xf>
    <xf numFmtId="0" fontId="137" fillId="50" borderId="0" xfId="159" applyFont="1" applyFill="1">
      <alignment vertical="center"/>
    </xf>
    <xf numFmtId="0" fontId="72" fillId="50" borderId="231" xfId="159" applyFont="1" applyFill="1" applyBorder="1" applyAlignment="1">
      <alignment horizontal="center" vertical="center"/>
    </xf>
    <xf numFmtId="0" fontId="104" fillId="0" borderId="0" xfId="159" applyFont="1" applyFill="1" applyAlignment="1">
      <alignment horizontal="center" vertical="center"/>
    </xf>
    <xf numFmtId="0" fontId="137" fillId="0" borderId="0" xfId="159" applyFont="1" applyFill="1">
      <alignment vertical="center"/>
    </xf>
    <xf numFmtId="0" fontId="138" fillId="0" borderId="0" xfId="159" applyFont="1" applyFill="1" applyAlignment="1">
      <alignment horizontal="center" vertical="center"/>
    </xf>
    <xf numFmtId="0" fontId="137" fillId="0" borderId="0" xfId="159" applyFont="1" applyFill="1" applyAlignment="1">
      <alignment horizontal="center" vertical="center"/>
    </xf>
    <xf numFmtId="0" fontId="141" fillId="11" borderId="0" xfId="159" applyFont="1" applyFill="1">
      <alignment vertical="center"/>
    </xf>
    <xf numFmtId="0" fontId="142" fillId="11" borderId="0" xfId="159" applyFont="1" applyFill="1">
      <alignment vertical="center"/>
    </xf>
    <xf numFmtId="0" fontId="61" fillId="11" borderId="0" xfId="159" applyFont="1" applyFill="1" applyAlignment="1">
      <alignment horizontal="left" vertical="center"/>
    </xf>
    <xf numFmtId="0" fontId="61" fillId="11" borderId="0" xfId="159" applyFont="1" applyFill="1" applyAlignment="1">
      <alignment horizontal="center" vertical="center"/>
    </xf>
    <xf numFmtId="0" fontId="64" fillId="11" borderId="0" xfId="159" applyFont="1" applyFill="1">
      <alignment vertical="center"/>
    </xf>
    <xf numFmtId="0" fontId="143" fillId="11" borderId="0" xfId="159" applyFont="1" applyFill="1">
      <alignment vertical="center"/>
    </xf>
    <xf numFmtId="0" fontId="144" fillId="11" borderId="0" xfId="159" applyFont="1" applyFill="1" applyAlignment="1">
      <alignment horizontal="left" vertical="center"/>
    </xf>
    <xf numFmtId="0" fontId="144" fillId="11" borderId="0" xfId="159" applyFont="1" applyFill="1">
      <alignment vertical="center"/>
    </xf>
    <xf numFmtId="0" fontId="72" fillId="11" borderId="0" xfId="159" applyFont="1" applyFill="1" applyAlignment="1">
      <alignment horizontal="left" vertical="center"/>
    </xf>
    <xf numFmtId="0" fontId="72" fillId="11" borderId="0" xfId="159" applyFont="1" applyFill="1" applyAlignment="1">
      <alignment horizontal="center" vertical="center"/>
    </xf>
    <xf numFmtId="210" fontId="72" fillId="11" borderId="0" xfId="159" applyNumberFormat="1" applyFont="1" applyFill="1" applyAlignment="1">
      <alignment horizontal="left" vertical="center"/>
    </xf>
    <xf numFmtId="0" fontId="70" fillId="11" borderId="0" xfId="159" applyFont="1" applyFill="1">
      <alignment vertical="center"/>
    </xf>
    <xf numFmtId="0" fontId="65" fillId="11" borderId="0" xfId="159" applyFont="1" applyFill="1" applyAlignment="1">
      <alignment horizontal="left" vertical="center"/>
    </xf>
    <xf numFmtId="0" fontId="145" fillId="11" borderId="0" xfId="159" applyFont="1" applyFill="1">
      <alignment vertical="center"/>
    </xf>
    <xf numFmtId="0" fontId="146" fillId="11" borderId="0" xfId="159" applyFont="1" applyFill="1" applyAlignment="1">
      <alignment horizontal="left" vertical="center"/>
    </xf>
    <xf numFmtId="0" fontId="147" fillId="11" borderId="0" xfId="159" applyFont="1" applyFill="1">
      <alignment vertical="center"/>
    </xf>
    <xf numFmtId="210" fontId="61" fillId="11" borderId="0" xfId="159" applyNumberFormat="1" applyFont="1" applyFill="1" applyAlignment="1">
      <alignment horizontal="left" vertical="center"/>
    </xf>
    <xf numFmtId="0" fontId="59" fillId="11" borderId="0" xfId="159" applyFont="1" applyFill="1">
      <alignment vertical="center"/>
    </xf>
    <xf numFmtId="0" fontId="62" fillId="11" borderId="0" xfId="159" applyFont="1" applyFill="1" applyAlignment="1">
      <alignment horizontal="left" vertical="center"/>
    </xf>
    <xf numFmtId="235" fontId="59" fillId="11" borderId="0" xfId="159" applyNumberFormat="1" applyFont="1" applyFill="1">
      <alignment vertical="center"/>
    </xf>
    <xf numFmtId="0" fontId="70" fillId="11" borderId="0" xfId="159" applyFont="1" applyFill="1" applyAlignment="1">
      <alignment horizontal="center" vertical="center"/>
    </xf>
    <xf numFmtId="0" fontId="59" fillId="11" borderId="0" xfId="159" applyFont="1" applyFill="1" applyAlignment="1">
      <alignment horizontal="left" vertical="center"/>
    </xf>
    <xf numFmtId="0" fontId="70" fillId="11" borderId="0" xfId="159" applyFont="1" applyFill="1" applyAlignment="1">
      <alignment horizontal="right" vertical="center"/>
    </xf>
    <xf numFmtId="235" fontId="147" fillId="11" borderId="0" xfId="159" applyNumberFormat="1" applyFont="1" applyFill="1" applyAlignment="1">
      <alignment horizontal="left" vertical="center"/>
    </xf>
    <xf numFmtId="0" fontId="145" fillId="11" borderId="0" xfId="159" applyFont="1" applyFill="1" applyAlignment="1">
      <alignment horizontal="right" vertical="center"/>
    </xf>
    <xf numFmtId="0" fontId="145" fillId="11" borderId="0" xfId="159" applyFont="1" applyFill="1" applyAlignment="1">
      <alignment horizontal="distributed" vertical="center"/>
    </xf>
    <xf numFmtId="0" fontId="59" fillId="11" borderId="0" xfId="159" applyFont="1" applyFill="1" applyAlignment="1">
      <alignment horizontal="right" vertical="center"/>
    </xf>
    <xf numFmtId="0" fontId="59" fillId="11" borderId="0" xfId="159" applyFont="1" applyFill="1" applyAlignment="1">
      <alignment vertical="center" wrapText="1"/>
    </xf>
    <xf numFmtId="0" fontId="148" fillId="11" borderId="0" xfId="159" applyFont="1" applyFill="1">
      <alignment vertical="center"/>
    </xf>
    <xf numFmtId="0" fontId="142" fillId="11" borderId="0" xfId="159" applyFont="1" applyFill="1" applyAlignment="1">
      <alignment horizontal="right" vertical="center"/>
    </xf>
    <xf numFmtId="0" fontId="142" fillId="11" borderId="0" xfId="159" applyFont="1" applyFill="1" applyAlignment="1">
      <alignment horizontal="left" vertical="center"/>
    </xf>
    <xf numFmtId="0" fontId="59" fillId="11" borderId="0" xfId="159" applyFont="1" applyFill="1" applyAlignment="1">
      <alignment vertical="center" shrinkToFit="1"/>
    </xf>
    <xf numFmtId="0" fontId="70" fillId="11" borderId="0" xfId="159" applyFont="1" applyFill="1" applyAlignment="1">
      <alignment horizontal="left" vertical="center"/>
    </xf>
    <xf numFmtId="0" fontId="70" fillId="11" borderId="0" xfId="159" applyFont="1" applyFill="1" applyAlignment="1">
      <alignment horizontal="center" vertical="center" wrapText="1"/>
    </xf>
    <xf numFmtId="0" fontId="70" fillId="11" borderId="0" xfId="159" applyFont="1" applyFill="1" applyAlignment="1">
      <alignment horizontal="left" vertical="center" wrapText="1"/>
    </xf>
    <xf numFmtId="0" fontId="145" fillId="11" borderId="0" xfId="159" applyFont="1" applyFill="1" applyAlignment="1">
      <alignment horizontal="left" vertical="center"/>
    </xf>
    <xf numFmtId="0" fontId="61" fillId="11" borderId="0" xfId="159" applyFont="1" applyFill="1">
      <alignment vertical="center"/>
    </xf>
    <xf numFmtId="0" fontId="88" fillId="11" borderId="0" xfId="159" applyFont="1" applyFill="1" applyAlignment="1">
      <alignment horizontal="center" vertical="center"/>
    </xf>
    <xf numFmtId="0" fontId="88" fillId="11" borderId="0" xfId="159" applyFont="1" applyFill="1">
      <alignment vertical="center"/>
    </xf>
    <xf numFmtId="0" fontId="59" fillId="11" borderId="0" xfId="159" applyFont="1" applyFill="1" applyAlignment="1">
      <alignment horizontal="center" vertical="center"/>
    </xf>
    <xf numFmtId="0" fontId="148" fillId="11" borderId="0" xfId="159" applyFont="1" applyFill="1" applyAlignment="1">
      <alignment vertical="center" wrapText="1"/>
    </xf>
    <xf numFmtId="0" fontId="148" fillId="11" borderId="0" xfId="159" applyFont="1" applyFill="1" applyAlignment="1">
      <alignment horizontal="center" vertical="center"/>
    </xf>
    <xf numFmtId="41" fontId="142" fillId="11" borderId="0" xfId="159" applyNumberFormat="1" applyFont="1" applyFill="1">
      <alignment vertical="center"/>
    </xf>
    <xf numFmtId="197" fontId="142" fillId="11" borderId="0" xfId="159" applyNumberFormat="1" applyFont="1" applyFill="1">
      <alignment vertical="center"/>
    </xf>
    <xf numFmtId="0" fontId="148" fillId="11" borderId="0" xfId="159" applyFont="1" applyFill="1" applyAlignment="1">
      <alignment horizontal="left" vertical="center"/>
    </xf>
    <xf numFmtId="0" fontId="142" fillId="11" borderId="0" xfId="159" applyFont="1" applyFill="1" applyAlignment="1">
      <alignment vertical="center" wrapText="1"/>
    </xf>
    <xf numFmtId="201" fontId="59" fillId="11" borderId="0" xfId="159" applyNumberFormat="1" applyFont="1" applyFill="1" applyAlignment="1">
      <alignment horizontal="center" vertical="center" wrapText="1"/>
    </xf>
    <xf numFmtId="0" fontId="59" fillId="11" borderId="0" xfId="159" applyFont="1" applyFill="1" applyAlignment="1">
      <alignment horizontal="center" vertical="center" wrapText="1"/>
    </xf>
    <xf numFmtId="188" fontId="59" fillId="11" borderId="0" xfId="159" applyNumberFormat="1" applyFont="1" applyFill="1" applyAlignment="1">
      <alignment horizontal="center" vertical="center"/>
    </xf>
    <xf numFmtId="49" fontId="59" fillId="11" borderId="0" xfId="159" applyNumberFormat="1" applyFont="1" applyFill="1" applyAlignment="1">
      <alignment horizontal="center" vertical="center"/>
    </xf>
    <xf numFmtId="190" fontId="59" fillId="11" borderId="0" xfId="159" applyNumberFormat="1" applyFont="1" applyFill="1" applyAlignment="1">
      <alignment horizontal="center" vertical="center"/>
    </xf>
    <xf numFmtId="2" fontId="59" fillId="11" borderId="0" xfId="159" applyNumberFormat="1" applyFont="1" applyFill="1" applyAlignment="1">
      <alignment horizontal="center" vertical="center"/>
    </xf>
    <xf numFmtId="236" fontId="59" fillId="11" borderId="0" xfId="159" applyNumberFormat="1" applyFont="1" applyFill="1" applyAlignment="1">
      <alignment horizontal="center" vertical="center"/>
    </xf>
    <xf numFmtId="3" fontId="142" fillId="11" borderId="0" xfId="159" applyNumberFormat="1" applyFont="1" applyFill="1">
      <alignment vertical="center"/>
    </xf>
    <xf numFmtId="188" fontId="142" fillId="11" borderId="0" xfId="159" applyNumberFormat="1" applyFont="1" applyFill="1">
      <alignment vertical="center"/>
    </xf>
    <xf numFmtId="10" fontId="142" fillId="11" borderId="0" xfId="159" applyNumberFormat="1" applyFont="1" applyFill="1" applyAlignment="1">
      <alignment horizontal="center" vertical="center"/>
    </xf>
    <xf numFmtId="194" fontId="142" fillId="11" borderId="0" xfId="159" applyNumberFormat="1" applyFont="1" applyFill="1">
      <alignment vertical="center"/>
    </xf>
    <xf numFmtId="0" fontId="142" fillId="11" borderId="0" xfId="159" applyFont="1" applyFill="1" applyAlignment="1">
      <alignment horizontal="center" vertical="center"/>
    </xf>
    <xf numFmtId="0" fontId="59" fillId="11" borderId="0" xfId="159" applyFont="1" applyFill="1" applyAlignment="1">
      <alignment horizontal="left" vertical="center" wrapText="1"/>
    </xf>
    <xf numFmtId="0" fontId="64" fillId="11" borderId="0" xfId="159" applyFont="1" applyFill="1" applyAlignment="1">
      <alignment horizontal="center" vertical="center"/>
    </xf>
    <xf numFmtId="0" fontId="59" fillId="11" borderId="0" xfId="159" applyFont="1" applyFill="1" applyAlignment="1">
      <alignment horizontal="right" vertical="center" wrapText="1"/>
    </xf>
    <xf numFmtId="0" fontId="88" fillId="11" borderId="0" xfId="159" applyFont="1" applyFill="1" applyAlignment="1">
      <alignment horizontal="left" vertical="center"/>
    </xf>
    <xf numFmtId="0" fontId="147" fillId="11" borderId="0" xfId="159" applyFont="1" applyFill="1" applyAlignment="1">
      <alignment horizontal="left" vertical="center"/>
    </xf>
    <xf numFmtId="189" fontId="59" fillId="11" borderId="0" xfId="159" applyNumberFormat="1" applyFont="1" applyFill="1" applyAlignment="1">
      <alignment horizontal="center" vertical="center"/>
    </xf>
    <xf numFmtId="41" fontId="59" fillId="11" borderId="0" xfId="159" applyNumberFormat="1" applyFont="1" applyFill="1" applyAlignment="1">
      <alignment horizontal="center" vertical="center"/>
    </xf>
    <xf numFmtId="41" fontId="59" fillId="11" borderId="0" xfId="159" applyNumberFormat="1" applyFont="1" applyFill="1" applyAlignment="1">
      <alignment horizontal="center" vertical="center" wrapText="1"/>
    </xf>
    <xf numFmtId="0" fontId="94" fillId="11" borderId="0" xfId="159" applyFont="1" applyFill="1">
      <alignment vertical="center"/>
    </xf>
    <xf numFmtId="0" fontId="149" fillId="11" borderId="0" xfId="159" applyFont="1" applyFill="1">
      <alignment vertical="center"/>
    </xf>
    <xf numFmtId="0" fontId="59" fillId="11" borderId="293" xfId="159" applyFont="1" applyFill="1" applyBorder="1">
      <alignment vertical="center"/>
    </xf>
    <xf numFmtId="0" fontId="59" fillId="11" borderId="59" xfId="159" applyFont="1" applyFill="1" applyBorder="1" applyAlignment="1">
      <alignment horizontal="left" vertical="center"/>
    </xf>
    <xf numFmtId="0" fontId="59" fillId="11" borderId="59" xfId="159" applyFont="1" applyFill="1" applyBorder="1">
      <alignment vertical="center"/>
    </xf>
    <xf numFmtId="0" fontId="59" fillId="11" borderId="59" xfId="159" applyFont="1" applyFill="1" applyBorder="1" applyAlignment="1">
      <alignment horizontal="center" vertical="center"/>
    </xf>
    <xf numFmtId="0" fontId="59" fillId="11" borderId="145" xfId="159" applyFont="1" applyFill="1" applyBorder="1" applyAlignment="1">
      <alignment horizontal="left" vertical="center"/>
    </xf>
    <xf numFmtId="0" fontId="59" fillId="11" borderId="144" xfId="159" applyFont="1" applyFill="1" applyBorder="1" applyAlignment="1">
      <alignment horizontal="left" vertical="center"/>
    </xf>
    <xf numFmtId="0" fontId="59" fillId="11" borderId="293" xfId="159" applyFont="1" applyFill="1" applyBorder="1" applyAlignment="1">
      <alignment horizontal="left" vertical="center"/>
    </xf>
    <xf numFmtId="0" fontId="59" fillId="11" borderId="319" xfId="159" applyFont="1" applyFill="1" applyBorder="1" applyAlignment="1">
      <alignment horizontal="left" vertical="center"/>
    </xf>
    <xf numFmtId="41" fontId="59" fillId="11" borderId="59" xfId="159" applyNumberFormat="1" applyFont="1" applyFill="1" applyBorder="1" applyAlignment="1">
      <alignment horizontal="center" vertical="center"/>
    </xf>
    <xf numFmtId="41" fontId="59" fillId="11" borderId="0" xfId="159" applyNumberFormat="1" applyFont="1" applyFill="1">
      <alignment vertical="center"/>
    </xf>
    <xf numFmtId="0" fontId="59" fillId="11" borderId="319" xfId="159" applyFont="1" applyFill="1" applyBorder="1">
      <alignment vertical="center"/>
    </xf>
    <xf numFmtId="0" fontId="62" fillId="11" borderId="319" xfId="159" applyFont="1" applyFill="1" applyBorder="1" applyAlignment="1">
      <alignment horizontal="left" vertical="center"/>
    </xf>
    <xf numFmtId="0" fontId="70" fillId="11" borderId="144" xfId="159" applyFont="1" applyFill="1" applyBorder="1">
      <alignment vertical="center"/>
    </xf>
    <xf numFmtId="0" fontId="59" fillId="11" borderId="0" xfId="159" applyFont="1" applyFill="1" applyAlignment="1">
      <alignment vertical="center"/>
    </xf>
    <xf numFmtId="0" fontId="59" fillId="11" borderId="0" xfId="159" applyFont="1" applyFill="1" applyAlignment="1">
      <alignment horizontal="distributed" vertical="center" shrinkToFit="1"/>
    </xf>
    <xf numFmtId="235" fontId="59" fillId="11" borderId="0" xfId="159" applyNumberFormat="1" applyFont="1" applyFill="1" applyAlignment="1">
      <alignment horizontal="left" vertical="center"/>
    </xf>
    <xf numFmtId="0" fontId="127" fillId="11" borderId="0" xfId="159" applyFont="1" applyFill="1" applyAlignment="1">
      <alignment horizontal="left" vertical="center" shrinkToFit="1"/>
    </xf>
    <xf numFmtId="0" fontId="127" fillId="11" borderId="0" xfId="159" applyFont="1" applyFill="1" applyAlignment="1">
      <alignment horizontal="left" vertical="center"/>
    </xf>
    <xf numFmtId="0" fontId="127" fillId="11" borderId="0" xfId="159" applyFont="1" applyFill="1" applyAlignment="1">
      <alignment vertical="center" shrinkToFit="1"/>
    </xf>
    <xf numFmtId="234" fontId="61" fillId="11" borderId="0" xfId="159" applyNumberFormat="1" applyFont="1" applyFill="1" applyAlignment="1">
      <alignment horizontal="left" vertical="center"/>
    </xf>
    <xf numFmtId="0" fontId="59" fillId="11" borderId="0" xfId="159" applyFont="1" applyFill="1" applyAlignment="1">
      <alignment horizontal="left" vertical="center" indent="2"/>
    </xf>
    <xf numFmtId="0" fontId="59" fillId="11" borderId="0" xfId="159" applyFont="1" applyFill="1" applyBorder="1" applyAlignment="1">
      <alignment horizontal="left" vertical="center"/>
    </xf>
    <xf numFmtId="41" fontId="59" fillId="11" borderId="0" xfId="159" applyNumberFormat="1" applyFont="1" applyFill="1" applyAlignment="1">
      <alignment vertical="center" wrapText="1"/>
    </xf>
    <xf numFmtId="41" fontId="59" fillId="11" borderId="0" xfId="159" applyNumberFormat="1" applyFont="1" applyFill="1" applyBorder="1" applyAlignment="1">
      <alignment vertical="center" wrapText="1"/>
    </xf>
    <xf numFmtId="0" fontId="62" fillId="11" borderId="0" xfId="159" applyFont="1" applyFill="1" applyBorder="1" applyAlignment="1">
      <alignment horizontal="left" vertical="center"/>
    </xf>
    <xf numFmtId="0" fontId="70" fillId="11" borderId="0" xfId="159" applyFont="1" applyFill="1" applyBorder="1">
      <alignment vertical="center"/>
    </xf>
    <xf numFmtId="2" fontId="59" fillId="11" borderId="59" xfId="159" applyNumberFormat="1" applyFont="1" applyFill="1" applyBorder="1" applyAlignment="1">
      <alignment vertical="center"/>
    </xf>
    <xf numFmtId="0" fontId="86" fillId="27" borderId="32" xfId="127" applyNumberFormat="1" applyFont="1" applyFill="1" applyBorder="1" applyAlignment="1">
      <alignment horizontal="center" vertical="center" shrinkToFit="1"/>
    </xf>
    <xf numFmtId="0" fontId="59" fillId="27" borderId="32" xfId="146" applyFont="1" applyFill="1" applyBorder="1" applyAlignment="1">
      <alignment horizontal="center" vertical="center" shrinkToFit="1"/>
    </xf>
    <xf numFmtId="185" fontId="59" fillId="27" borderId="32" xfId="102" applyNumberFormat="1" applyFont="1" applyFill="1" applyBorder="1" applyAlignment="1">
      <alignment vertical="center" shrinkToFit="1"/>
    </xf>
    <xf numFmtId="38" fontId="59" fillId="29" borderId="32" xfId="103" applyNumberFormat="1" applyFont="1" applyFill="1" applyBorder="1" applyAlignment="1" applyProtection="1">
      <alignment horizontal="right" vertical="center" shrinkToFit="1"/>
    </xf>
    <xf numFmtId="184" fontId="59" fillId="0" borderId="32" xfId="146" applyNumberFormat="1" applyFont="1" applyFill="1" applyBorder="1" applyAlignment="1">
      <alignment vertical="center" shrinkToFit="1"/>
    </xf>
    <xf numFmtId="41" fontId="59" fillId="27" borderId="32" xfId="103" applyNumberFormat="1" applyFont="1" applyFill="1" applyBorder="1" applyAlignment="1" applyProtection="1">
      <alignment vertical="center" shrinkToFit="1"/>
    </xf>
    <xf numFmtId="41" fontId="62" fillId="0" borderId="32" xfId="103" applyNumberFormat="1" applyFont="1" applyFill="1" applyBorder="1" applyAlignment="1" applyProtection="1">
      <alignment vertical="center" shrinkToFit="1"/>
    </xf>
    <xf numFmtId="0" fontId="70" fillId="29" borderId="259" xfId="146" applyFont="1" applyFill="1" applyBorder="1" applyAlignment="1">
      <alignment horizontal="center" vertical="center" shrinkToFit="1"/>
    </xf>
    <xf numFmtId="0" fontId="86" fillId="27" borderId="259" xfId="127" applyNumberFormat="1" applyFont="1" applyFill="1" applyBorder="1" applyAlignment="1">
      <alignment horizontal="center" vertical="center" shrinkToFit="1"/>
    </xf>
    <xf numFmtId="0" fontId="59" fillId="27" borderId="259" xfId="146" applyFont="1" applyFill="1" applyBorder="1" applyAlignment="1">
      <alignment horizontal="center" vertical="center" shrinkToFit="1"/>
    </xf>
    <xf numFmtId="185" fontId="59" fillId="27" borderId="259" xfId="102" applyNumberFormat="1" applyFont="1" applyFill="1" applyBorder="1" applyAlignment="1">
      <alignment vertical="center" shrinkToFit="1"/>
    </xf>
    <xf numFmtId="38" fontId="59" fillId="29" borderId="259" xfId="103" applyNumberFormat="1" applyFont="1" applyFill="1" applyBorder="1" applyAlignment="1" applyProtection="1">
      <alignment horizontal="right" vertical="center" shrinkToFit="1"/>
    </xf>
    <xf numFmtId="184" fontId="59" fillId="0" borderId="259" xfId="146" applyNumberFormat="1" applyFont="1" applyFill="1" applyBorder="1" applyAlignment="1">
      <alignment vertical="center" shrinkToFit="1"/>
    </xf>
    <xf numFmtId="41" fontId="59" fillId="27" borderId="259" xfId="103" applyNumberFormat="1" applyFont="1" applyFill="1" applyBorder="1" applyAlignment="1" applyProtection="1">
      <alignment vertical="center" shrinkToFit="1"/>
    </xf>
    <xf numFmtId="41" fontId="62" fillId="0" borderId="259" xfId="103" applyNumberFormat="1" applyFont="1" applyFill="1" applyBorder="1" applyAlignment="1" applyProtection="1">
      <alignment vertical="center" shrinkToFit="1"/>
    </xf>
    <xf numFmtId="0" fontId="85" fillId="34" borderId="33" xfId="139" applyFont="1" applyFill="1" applyBorder="1" applyAlignment="1">
      <alignment horizontal="distributed" vertical="center" indent="1" shrinkToFit="1"/>
    </xf>
    <xf numFmtId="0" fontId="85" fillId="34" borderId="33" xfId="139" applyFont="1" applyFill="1" applyBorder="1">
      <alignment vertical="center"/>
    </xf>
    <xf numFmtId="0" fontId="85" fillId="34" borderId="33" xfId="139" applyFont="1" applyFill="1" applyBorder="1" applyAlignment="1">
      <alignment horizontal="center" vertical="center"/>
    </xf>
    <xf numFmtId="0" fontId="85" fillId="27" borderId="259" xfId="139" applyFont="1" applyFill="1" applyBorder="1" applyAlignment="1">
      <alignment horizontal="distributed" vertical="center" indent="1" shrinkToFit="1"/>
    </xf>
    <xf numFmtId="0" fontId="85" fillId="27" borderId="259" xfId="139" applyFont="1" applyFill="1" applyBorder="1">
      <alignment vertical="center"/>
    </xf>
    <xf numFmtId="0" fontId="85" fillId="27" borderId="259" xfId="139" applyFont="1" applyFill="1" applyBorder="1" applyAlignment="1">
      <alignment horizontal="center" vertical="center"/>
    </xf>
    <xf numFmtId="0" fontId="63" fillId="27" borderId="32" xfId="0" applyFont="1" applyFill="1" applyBorder="1" applyAlignment="1">
      <alignment horizontal="distributed" vertical="center" wrapText="1" indent="1"/>
    </xf>
    <xf numFmtId="0" fontId="63" fillId="27" borderId="32" xfId="0" applyFont="1" applyFill="1" applyBorder="1" applyAlignment="1">
      <alignment horizontal="center" vertical="center" wrapText="1"/>
    </xf>
    <xf numFmtId="0" fontId="63" fillId="27" borderId="33" xfId="0" applyFont="1" applyFill="1" applyBorder="1" applyAlignment="1">
      <alignment horizontal="distributed" vertical="center" wrapText="1" indent="1"/>
    </xf>
    <xf numFmtId="43" fontId="63" fillId="27" borderId="33" xfId="0" applyNumberFormat="1" applyFont="1" applyFill="1" applyBorder="1" applyAlignment="1">
      <alignment horizontal="center" vertical="center" wrapText="1"/>
    </xf>
    <xf numFmtId="0" fontId="63" fillId="27" borderId="259" xfId="0" applyFont="1" applyFill="1" applyBorder="1" applyAlignment="1">
      <alignment horizontal="distributed" vertical="center" wrapText="1" indent="1"/>
    </xf>
    <xf numFmtId="0" fontId="63" fillId="27" borderId="259" xfId="0" applyFont="1" applyFill="1" applyBorder="1" applyAlignment="1">
      <alignment horizontal="center" vertical="center" wrapText="1"/>
    </xf>
    <xf numFmtId="43" fontId="63" fillId="27" borderId="259" xfId="0" applyNumberFormat="1" applyFont="1" applyFill="1" applyBorder="1" applyAlignment="1">
      <alignment horizontal="center" vertical="center" wrapText="1"/>
    </xf>
    <xf numFmtId="0" fontId="139" fillId="0" borderId="32" xfId="159" applyFont="1" applyBorder="1" applyAlignment="1">
      <alignment horizontal="center" vertical="center"/>
    </xf>
    <xf numFmtId="1" fontId="139" fillId="0" borderId="32" xfId="159" applyNumberFormat="1" applyFont="1" applyBorder="1" applyAlignment="1">
      <alignment horizontal="center" vertical="center"/>
    </xf>
    <xf numFmtId="0" fontId="139" fillId="0" borderId="33" xfId="159" applyFont="1" applyBorder="1" applyAlignment="1">
      <alignment horizontal="center" vertical="center"/>
    </xf>
    <xf numFmtId="1" fontId="139" fillId="0" borderId="33" xfId="159" applyNumberFormat="1" applyFont="1" applyBorder="1" applyAlignment="1">
      <alignment horizontal="center" vertical="center"/>
    </xf>
    <xf numFmtId="0" fontId="139" fillId="0" borderId="259" xfId="159" applyFont="1" applyBorder="1" applyAlignment="1">
      <alignment horizontal="center" vertical="center"/>
    </xf>
    <xf numFmtId="1" fontId="139" fillId="0" borderId="259" xfId="159" applyNumberFormat="1" applyFont="1" applyBorder="1" applyAlignment="1">
      <alignment horizontal="center" vertical="center"/>
    </xf>
    <xf numFmtId="0" fontId="69" fillId="27" borderId="329" xfId="0" applyFont="1" applyFill="1" applyBorder="1" applyAlignment="1">
      <alignment horizontal="center" vertical="center"/>
    </xf>
    <xf numFmtId="10" fontId="69" fillId="31" borderId="163" xfId="92" applyNumberFormat="1" applyFont="1" applyFill="1" applyBorder="1" applyAlignment="1" applyProtection="1">
      <alignment horizontal="center" vertical="center"/>
    </xf>
    <xf numFmtId="203" fontId="69" fillId="31" borderId="163" xfId="92" applyNumberFormat="1" applyFont="1" applyFill="1" applyBorder="1" applyAlignment="1" applyProtection="1">
      <alignment horizontal="center" vertical="center"/>
    </xf>
    <xf numFmtId="0" fontId="69" fillId="27" borderId="163" xfId="0" applyFont="1" applyFill="1" applyBorder="1" applyAlignment="1">
      <alignment horizontal="center" vertical="center" shrinkToFit="1"/>
    </xf>
    <xf numFmtId="0" fontId="69" fillId="27" borderId="163" xfId="0" applyFont="1" applyFill="1" applyBorder="1" applyAlignment="1">
      <alignment horizontal="center" vertical="center" wrapText="1"/>
    </xf>
    <xf numFmtId="10" fontId="69" fillId="31" borderId="164" xfId="92" applyNumberFormat="1" applyFont="1" applyFill="1" applyBorder="1" applyAlignment="1" applyProtection="1">
      <alignment horizontal="center" vertical="center"/>
    </xf>
    <xf numFmtId="0" fontId="82" fillId="0" borderId="330" xfId="149" applyFont="1" applyBorder="1" applyAlignment="1">
      <alignment horizontal="center" vertical="center" wrapText="1"/>
    </xf>
    <xf numFmtId="0" fontId="83" fillId="33" borderId="330" xfId="149" applyFont="1" applyFill="1" applyBorder="1" applyAlignment="1">
      <alignment vertical="center" wrapText="1"/>
    </xf>
    <xf numFmtId="0" fontId="82" fillId="0" borderId="331" xfId="149" applyFont="1" applyBorder="1" applyAlignment="1">
      <alignment horizontal="center" vertical="center" wrapText="1"/>
    </xf>
    <xf numFmtId="0" fontId="83" fillId="0" borderId="331" xfId="149" applyFont="1" applyBorder="1" applyAlignment="1">
      <alignment horizontal="center" vertical="center" wrapText="1"/>
    </xf>
    <xf numFmtId="0" fontId="83" fillId="33" borderId="331" xfId="149" applyFont="1" applyFill="1" applyBorder="1" applyAlignment="1">
      <alignment vertical="center" wrapText="1"/>
    </xf>
    <xf numFmtId="0" fontId="83" fillId="0" borderId="331" xfId="149" applyFont="1" applyBorder="1" applyAlignment="1">
      <alignment vertical="center" wrapText="1"/>
    </xf>
    <xf numFmtId="0" fontId="82" fillId="0" borderId="332" xfId="149" applyFont="1" applyBorder="1" applyAlignment="1">
      <alignment horizontal="center" vertical="center" wrapText="1"/>
    </xf>
    <xf numFmtId="0" fontId="83" fillId="0" borderId="332" xfId="149" applyFont="1" applyBorder="1" applyAlignment="1">
      <alignment horizontal="center" vertical="center" wrapText="1"/>
    </xf>
    <xf numFmtId="0" fontId="83" fillId="33" borderId="332" xfId="149" applyFont="1" applyFill="1" applyBorder="1" applyAlignment="1">
      <alignment vertical="center" wrapText="1"/>
    </xf>
    <xf numFmtId="0" fontId="83" fillId="0" borderId="332" xfId="149" applyFont="1" applyBorder="1" applyAlignment="1">
      <alignment vertical="center" wrapText="1"/>
    </xf>
    <xf numFmtId="0" fontId="82" fillId="0" borderId="333" xfId="149" applyFont="1" applyBorder="1" applyAlignment="1">
      <alignment horizontal="center" vertical="center" wrapText="1"/>
    </xf>
    <xf numFmtId="0" fontId="83" fillId="0" borderId="333" xfId="149" applyFont="1" applyBorder="1" applyAlignment="1">
      <alignment horizontal="center" vertical="center" wrapText="1"/>
    </xf>
    <xf numFmtId="0" fontId="83" fillId="33" borderId="333" xfId="149" applyFont="1" applyFill="1" applyBorder="1" applyAlignment="1">
      <alignment vertical="center" wrapText="1"/>
    </xf>
    <xf numFmtId="10" fontId="82" fillId="33" borderId="331" xfId="149" applyNumberFormat="1" applyFont="1" applyFill="1" applyBorder="1" applyAlignment="1">
      <alignment horizontal="center" vertical="center" wrapText="1"/>
    </xf>
    <xf numFmtId="203" fontId="82" fillId="33" borderId="331" xfId="149" applyNumberFormat="1" applyFont="1" applyFill="1" applyBorder="1" applyAlignment="1">
      <alignment horizontal="center" vertical="center" wrapText="1"/>
    </xf>
    <xf numFmtId="0" fontId="61" fillId="0" borderId="0" xfId="149" applyFont="1" applyFill="1" applyBorder="1" applyAlignment="1">
      <alignment horizontal="distributed" vertical="center" shrinkToFit="1"/>
    </xf>
    <xf numFmtId="0" fontId="62" fillId="12" borderId="0" xfId="149" applyFont="1" applyFill="1" applyBorder="1" applyAlignment="1">
      <alignment horizontal="left" vertical="center" shrinkToFit="1"/>
    </xf>
    <xf numFmtId="49" fontId="62" fillId="12" borderId="0" xfId="149" applyNumberFormat="1" applyFont="1" applyFill="1" applyAlignment="1">
      <alignment horizontal="right" vertical="center"/>
    </xf>
    <xf numFmtId="0" fontId="63" fillId="27" borderId="231" xfId="0" applyFont="1" applyFill="1" applyBorder="1" applyAlignment="1">
      <alignment horizontal="center" vertical="center" wrapText="1"/>
    </xf>
    <xf numFmtId="0" fontId="70" fillId="29" borderId="32" xfId="146" applyFont="1" applyFill="1" applyBorder="1" applyAlignment="1">
      <alignment horizontal="center" vertical="center" shrinkToFit="1"/>
    </xf>
    <xf numFmtId="0" fontId="65" fillId="0" borderId="262" xfId="137" applyFont="1" applyFill="1" applyBorder="1" applyAlignment="1" applyProtection="1">
      <alignment horizontal="center" vertical="center"/>
      <protection locked="0"/>
    </xf>
    <xf numFmtId="0" fontId="63" fillId="27" borderId="0" xfId="147" applyFont="1" applyFill="1" applyBorder="1" applyAlignment="1">
      <alignment horizontal="left" vertical="center"/>
    </xf>
    <xf numFmtId="186" fontId="63" fillId="27" borderId="0" xfId="47" applyNumberFormat="1" applyFont="1" applyFill="1" applyBorder="1" applyAlignment="1" applyProtection="1">
      <alignment horizontal="left" vertical="center"/>
    </xf>
    <xf numFmtId="0" fontId="73" fillId="49" borderId="231" xfId="137" applyFont="1" applyFill="1" applyBorder="1" applyAlignment="1">
      <alignment horizontal="center" vertical="center"/>
    </xf>
    <xf numFmtId="0" fontId="59" fillId="11" borderId="0" xfId="159" applyFont="1" applyFill="1" applyAlignment="1">
      <alignment horizontal="left" vertical="center"/>
    </xf>
    <xf numFmtId="235" fontId="59" fillId="11" borderId="0" xfId="159" applyNumberFormat="1" applyFont="1" applyFill="1" applyAlignment="1">
      <alignment horizontal="left" vertical="center"/>
    </xf>
    <xf numFmtId="0" fontId="59" fillId="11" borderId="0" xfId="159" applyFont="1" applyFill="1" applyAlignment="1">
      <alignment horizontal="left" vertical="center" wrapText="1"/>
    </xf>
    <xf numFmtId="234" fontId="61" fillId="11" borderId="0" xfId="159" applyNumberFormat="1" applyFont="1" applyFill="1" applyAlignment="1">
      <alignment horizontal="left" vertical="center"/>
    </xf>
    <xf numFmtId="0" fontId="59" fillId="11" borderId="0" xfId="159" applyFont="1" applyFill="1" applyAlignment="1">
      <alignment horizontal="distributed" vertical="center" shrinkToFit="1"/>
    </xf>
    <xf numFmtId="0" fontId="59" fillId="11" borderId="0" xfId="159" applyFont="1" applyFill="1" applyAlignment="1">
      <alignment horizontal="left" vertical="center" indent="2"/>
    </xf>
    <xf numFmtId="0" fontId="59" fillId="11" borderId="0" xfId="159" applyFont="1" applyFill="1">
      <alignment vertical="center"/>
    </xf>
    <xf numFmtId="0" fontId="59" fillId="11" borderId="59" xfId="159" applyFont="1" applyFill="1" applyBorder="1" applyAlignment="1">
      <alignment horizontal="left" vertical="center"/>
    </xf>
    <xf numFmtId="41" fontId="59" fillId="11" borderId="0" xfId="159" applyNumberFormat="1" applyFont="1" applyFill="1" applyAlignment="1">
      <alignment vertical="center" wrapText="1"/>
    </xf>
    <xf numFmtId="0" fontId="139" fillId="0" borderId="32" xfId="159" applyFont="1" applyBorder="1" applyAlignment="1">
      <alignment horizontal="center" vertical="center"/>
    </xf>
    <xf numFmtId="0" fontId="139" fillId="0" borderId="33" xfId="159" applyFont="1" applyBorder="1" applyAlignment="1">
      <alignment horizontal="center" vertical="center"/>
    </xf>
    <xf numFmtId="0" fontId="139" fillId="0" borderId="259" xfId="159" applyFont="1" applyBorder="1" applyAlignment="1">
      <alignment horizontal="center" vertical="center"/>
    </xf>
    <xf numFmtId="0" fontId="69" fillId="27" borderId="163" xfId="0" applyFont="1" applyFill="1" applyBorder="1" applyAlignment="1">
      <alignment horizontal="center" vertical="center"/>
    </xf>
    <xf numFmtId="0" fontId="59" fillId="27" borderId="31" xfId="151" applyFont="1" applyFill="1" applyBorder="1" applyAlignment="1">
      <alignment horizontal="center" vertical="center"/>
    </xf>
    <xf numFmtId="0" fontId="65" fillId="0" borderId="274" xfId="137" applyFont="1" applyFill="1" applyBorder="1" applyAlignment="1" applyProtection="1">
      <alignment horizontal="center" vertical="center" shrinkToFit="1"/>
      <protection locked="0"/>
    </xf>
    <xf numFmtId="186" fontId="65" fillId="51" borderId="266" xfId="47" applyNumberFormat="1" applyFont="1" applyFill="1" applyBorder="1" applyAlignment="1" applyProtection="1">
      <alignment vertical="center"/>
    </xf>
    <xf numFmtId="185" fontId="63" fillId="27" borderId="15" xfId="102" applyNumberFormat="1" applyFont="1" applyFill="1" applyBorder="1" applyProtection="1">
      <alignment vertical="center"/>
    </xf>
    <xf numFmtId="185" fontId="63" fillId="31" borderId="22" xfId="102" applyNumberFormat="1" applyFont="1" applyFill="1" applyBorder="1" applyProtection="1">
      <alignment vertical="center"/>
      <protection locked="0"/>
    </xf>
    <xf numFmtId="0" fontId="59" fillId="27" borderId="258" xfId="151" applyFont="1" applyFill="1" applyBorder="1" applyAlignment="1">
      <alignment horizontal="center" vertical="center" wrapText="1"/>
    </xf>
    <xf numFmtId="41" fontId="59" fillId="27" borderId="258" xfId="152" applyFont="1" applyFill="1" applyBorder="1">
      <alignment vertical="center"/>
    </xf>
    <xf numFmtId="43" fontId="59" fillId="27" borderId="258" xfId="151" applyNumberFormat="1" applyFont="1" applyFill="1" applyBorder="1">
      <alignment vertical="center"/>
    </xf>
    <xf numFmtId="41" fontId="59" fillId="48" borderId="258" xfId="151" applyNumberFormat="1" applyFont="1" applyFill="1" applyBorder="1">
      <alignment vertical="center"/>
    </xf>
    <xf numFmtId="0" fontId="49" fillId="0" borderId="0" xfId="137" applyFont="1" applyFill="1">
      <alignment vertical="center"/>
    </xf>
    <xf numFmtId="0" fontId="49" fillId="0" borderId="258" xfId="140" applyFont="1" applyFill="1" applyBorder="1">
      <alignment vertical="center"/>
    </xf>
    <xf numFmtId="0" fontId="49" fillId="0" borderId="258" xfId="140" applyFont="1" applyFill="1" applyBorder="1" applyAlignment="1">
      <alignment vertical="center" wrapText="1"/>
    </xf>
    <xf numFmtId="0" fontId="49" fillId="0" borderId="258" xfId="141" applyFont="1" applyFill="1" applyBorder="1">
      <alignment vertical="center"/>
    </xf>
    <xf numFmtId="190" fontId="63" fillId="27" borderId="0" xfId="47" applyNumberFormat="1" applyFont="1" applyFill="1" applyBorder="1" applyAlignment="1" applyProtection="1">
      <alignment horizontal="right" vertical="center" shrinkToFit="1"/>
    </xf>
    <xf numFmtId="0" fontId="71" fillId="0" borderId="0" xfId="137" applyFont="1" applyFill="1" applyBorder="1">
      <alignment vertical="center"/>
    </xf>
    <xf numFmtId="0" fontId="49" fillId="0" borderId="0" xfId="139" applyFont="1" applyFill="1">
      <alignment vertical="center"/>
    </xf>
    <xf numFmtId="0" fontId="50" fillId="0" borderId="0" xfId="139" applyFont="1" applyFill="1" applyAlignment="1">
      <alignment horizontal="center" vertical="center"/>
    </xf>
    <xf numFmtId="0" fontId="85" fillId="0" borderId="259" xfId="139" applyFont="1" applyFill="1" applyBorder="1" applyAlignment="1">
      <alignment horizontal="distributed" vertical="center" indent="1" shrinkToFit="1"/>
    </xf>
    <xf numFmtId="0" fontId="85" fillId="0" borderId="259" xfId="139" applyFont="1" applyFill="1" applyBorder="1">
      <alignment vertical="center"/>
    </xf>
    <xf numFmtId="0" fontId="85" fillId="0" borderId="259" xfId="139" applyFont="1" applyFill="1" applyBorder="1" applyAlignment="1">
      <alignment horizontal="center" vertical="center"/>
    </xf>
    <xf numFmtId="0" fontId="63" fillId="27" borderId="231" xfId="0" applyFont="1" applyFill="1" applyBorder="1" applyAlignment="1">
      <alignment horizontal="center" vertical="center" shrinkToFit="1"/>
    </xf>
    <xf numFmtId="0" fontId="59" fillId="27" borderId="328" xfId="0" applyFont="1" applyFill="1" applyBorder="1" applyAlignment="1">
      <alignment vertical="center"/>
    </xf>
    <xf numFmtId="0" fontId="59" fillId="27" borderId="328" xfId="0" applyFont="1" applyFill="1" applyBorder="1" applyAlignment="1">
      <alignment vertical="center" shrinkToFit="1"/>
    </xf>
    <xf numFmtId="233" fontId="63" fillId="0" borderId="32" xfId="159" applyNumberFormat="1" applyFont="1" applyBorder="1" applyAlignment="1">
      <alignment horizontal="center" vertical="center" shrinkToFit="1"/>
    </xf>
    <xf numFmtId="0" fontId="70" fillId="29" borderId="33" xfId="146" applyFont="1" applyFill="1" applyBorder="1" applyAlignment="1">
      <alignment horizontal="center" vertical="center" shrinkToFit="1"/>
    </xf>
    <xf numFmtId="0" fontId="86" fillId="27" borderId="33" xfId="127" applyNumberFormat="1" applyFont="1" applyFill="1" applyBorder="1" applyAlignment="1">
      <alignment horizontal="center" vertical="center" shrinkToFit="1"/>
    </xf>
    <xf numFmtId="0" fontId="59" fillId="27" borderId="33" xfId="146" applyFont="1" applyFill="1" applyBorder="1" applyAlignment="1">
      <alignment horizontal="center" vertical="center" shrinkToFit="1"/>
    </xf>
    <xf numFmtId="185" fontId="59" fillId="27" borderId="33" xfId="102" applyNumberFormat="1" applyFont="1" applyFill="1" applyBorder="1" applyAlignment="1">
      <alignment vertical="center" shrinkToFit="1"/>
    </xf>
    <xf numFmtId="38" fontId="59" fillId="29" borderId="33" xfId="103" applyNumberFormat="1" applyFont="1" applyFill="1" applyBorder="1" applyAlignment="1" applyProtection="1">
      <alignment horizontal="right" vertical="center" shrinkToFit="1"/>
    </xf>
    <xf numFmtId="184" fontId="59" fillId="0" borderId="33" xfId="146" applyNumberFormat="1" applyFont="1" applyFill="1" applyBorder="1" applyAlignment="1">
      <alignment vertical="center" shrinkToFit="1"/>
    </xf>
    <xf numFmtId="41" fontId="59" fillId="27" borderId="33" xfId="103" applyNumberFormat="1" applyFont="1" applyFill="1" applyBorder="1" applyAlignment="1" applyProtection="1">
      <alignment vertical="center" shrinkToFit="1"/>
    </xf>
    <xf numFmtId="41" fontId="62" fillId="0" borderId="33" xfId="103" applyNumberFormat="1" applyFont="1" applyFill="1" applyBorder="1" applyAlignment="1" applyProtection="1">
      <alignment vertical="center" shrinkToFit="1"/>
    </xf>
    <xf numFmtId="0" fontId="63" fillId="27" borderId="340" xfId="146" applyFont="1" applyFill="1" applyBorder="1" applyAlignment="1">
      <alignment horizontal="center" vertical="center" shrinkToFit="1"/>
    </xf>
    <xf numFmtId="196" fontId="63" fillId="27" borderId="340" xfId="146" applyNumberFormat="1" applyFont="1" applyFill="1" applyBorder="1" applyAlignment="1">
      <alignment horizontal="center" vertical="center" shrinkToFit="1"/>
    </xf>
    <xf numFmtId="38" fontId="63" fillId="27" borderId="340" xfId="103" applyNumberFormat="1" applyFont="1" applyFill="1" applyBorder="1" applyAlignment="1" applyProtection="1">
      <alignment horizontal="right" vertical="center" shrinkToFit="1"/>
    </xf>
    <xf numFmtId="184" fontId="63" fillId="27" borderId="340" xfId="146" applyNumberFormat="1" applyFont="1" applyFill="1" applyBorder="1" applyAlignment="1">
      <alignment vertical="center" shrinkToFit="1"/>
    </xf>
    <xf numFmtId="184" fontId="63" fillId="27" borderId="341" xfId="146" applyNumberFormat="1" applyFont="1" applyFill="1" applyBorder="1" applyAlignment="1">
      <alignment vertical="center" shrinkToFit="1"/>
    </xf>
    <xf numFmtId="41" fontId="63" fillId="27" borderId="340" xfId="103" applyNumberFormat="1" applyFont="1" applyFill="1" applyBorder="1" applyAlignment="1" applyProtection="1">
      <alignment vertical="center" shrinkToFit="1"/>
    </xf>
    <xf numFmtId="41" fontId="65" fillId="27" borderId="341" xfId="103" applyNumberFormat="1" applyFont="1" applyFill="1" applyBorder="1" applyAlignment="1" applyProtection="1">
      <alignment vertical="center" shrinkToFit="1"/>
    </xf>
    <xf numFmtId="0" fontId="63" fillId="27" borderId="344" xfId="146" applyFont="1" applyFill="1" applyBorder="1" applyAlignment="1">
      <alignment horizontal="center" vertical="center" shrinkToFit="1"/>
    </xf>
    <xf numFmtId="196" fontId="63" fillId="27" borderId="344" xfId="146" applyNumberFormat="1" applyFont="1" applyFill="1" applyBorder="1" applyAlignment="1">
      <alignment horizontal="center" vertical="center" shrinkToFit="1"/>
    </xf>
    <xf numFmtId="38" fontId="63" fillId="27" borderId="344" xfId="103" applyNumberFormat="1" applyFont="1" applyFill="1" applyBorder="1" applyAlignment="1" applyProtection="1">
      <alignment horizontal="right" vertical="center" shrinkToFit="1"/>
    </xf>
    <xf numFmtId="184" fontId="63" fillId="27" borderId="344" xfId="146" applyNumberFormat="1" applyFont="1" applyFill="1" applyBorder="1" applyAlignment="1">
      <alignment vertical="center" shrinkToFit="1"/>
    </xf>
    <xf numFmtId="184" fontId="63" fillId="27" borderId="345" xfId="146" applyNumberFormat="1" applyFont="1" applyFill="1" applyBorder="1" applyAlignment="1">
      <alignment vertical="center" shrinkToFit="1"/>
    </xf>
    <xf numFmtId="41" fontId="63" fillId="27" borderId="344" xfId="103" applyNumberFormat="1" applyFont="1" applyFill="1" applyBorder="1" applyAlignment="1" applyProtection="1">
      <alignment vertical="center" shrinkToFit="1"/>
    </xf>
    <xf numFmtId="41" fontId="65" fillId="27" borderId="345" xfId="103" applyNumberFormat="1" applyFont="1" applyFill="1" applyBorder="1" applyAlignment="1" applyProtection="1">
      <alignment vertical="center" shrinkToFit="1"/>
    </xf>
    <xf numFmtId="226" fontId="62" fillId="12" borderId="49" xfId="149" applyNumberFormat="1" applyFont="1" applyFill="1" applyBorder="1" applyAlignment="1">
      <alignment vertical="center" shrinkToFit="1"/>
    </xf>
    <xf numFmtId="226" fontId="62" fillId="12" borderId="297" xfId="149" applyNumberFormat="1" applyFont="1" applyFill="1" applyBorder="1" applyAlignment="1">
      <alignment vertical="center" shrinkToFit="1"/>
    </xf>
    <xf numFmtId="0" fontId="59" fillId="12" borderId="50" xfId="149" applyFont="1" applyFill="1" applyBorder="1" applyAlignment="1">
      <alignment vertical="center" shrinkToFit="1"/>
    </xf>
    <xf numFmtId="0" fontId="59" fillId="12" borderId="299" xfId="149" applyFont="1" applyFill="1" applyBorder="1" applyAlignment="1">
      <alignment vertical="center" shrinkToFit="1"/>
    </xf>
    <xf numFmtId="0" fontId="59" fillId="27" borderId="33" xfId="0" applyFont="1" applyFill="1" applyBorder="1" applyAlignment="1">
      <alignment horizontal="center" vertical="center" shrinkToFit="1"/>
    </xf>
    <xf numFmtId="0" fontId="59" fillId="27" borderId="259" xfId="0" applyFont="1" applyFill="1" applyBorder="1" applyAlignment="1">
      <alignment horizontal="center" vertical="center" shrinkToFit="1"/>
    </xf>
    <xf numFmtId="187" fontId="63" fillId="27" borderId="15" xfId="47" applyNumberFormat="1" applyFont="1" applyFill="1" applyBorder="1" applyProtection="1">
      <alignment vertical="center"/>
    </xf>
    <xf numFmtId="187" fontId="63" fillId="27" borderId="15" xfId="0" applyNumberFormat="1" applyFont="1" applyFill="1" applyBorder="1" applyAlignment="1">
      <alignment horizontal="center" vertical="center"/>
    </xf>
    <xf numFmtId="187" fontId="63" fillId="27" borderId="15" xfId="105" applyNumberFormat="1" applyFont="1" applyFill="1" applyBorder="1" applyAlignment="1" applyProtection="1">
      <alignment horizontal="right" vertical="center"/>
    </xf>
    <xf numFmtId="187" fontId="63" fillId="52" borderId="0" xfId="47" applyNumberFormat="1" applyFont="1" applyFill="1" applyBorder="1" applyAlignment="1" applyProtection="1">
      <alignment horizontal="right" vertical="center" shrinkToFit="1"/>
    </xf>
    <xf numFmtId="187" fontId="63" fillId="34" borderId="0" xfId="147" applyNumberFormat="1" applyFont="1" applyFill="1" applyBorder="1" applyAlignment="1">
      <alignment horizontal="left" vertical="center"/>
    </xf>
    <xf numFmtId="187" fontId="63" fillId="34" borderId="0" xfId="47" applyNumberFormat="1" applyFont="1" applyFill="1" applyBorder="1" applyProtection="1">
      <alignment vertical="center"/>
    </xf>
    <xf numFmtId="187" fontId="63" fillId="34" borderId="0" xfId="147" applyNumberFormat="1" applyFont="1" applyFill="1" applyBorder="1" applyAlignment="1">
      <alignment horizontal="center" vertical="center"/>
    </xf>
    <xf numFmtId="187" fontId="135" fillId="0" borderId="20" xfId="153" applyNumberFormat="1" applyFont="1" applyBorder="1" applyAlignment="1">
      <alignment horizontal="right" vertical="center" wrapText="1"/>
    </xf>
    <xf numFmtId="0" fontId="70" fillId="0" borderId="129" xfId="148" applyFont="1" applyBorder="1" applyAlignment="1">
      <alignment horizontal="center" vertical="center"/>
    </xf>
    <xf numFmtId="0" fontId="70" fillId="0" borderId="357" xfId="148" applyFont="1" applyBorder="1" applyAlignment="1">
      <alignment horizontal="center" vertical="center"/>
    </xf>
    <xf numFmtId="0" fontId="94" fillId="0" borderId="0" xfId="149" applyFont="1">
      <alignment vertical="center"/>
    </xf>
    <xf numFmtId="0" fontId="59" fillId="0" borderId="258" xfId="149" applyFont="1" applyBorder="1">
      <alignment vertical="center"/>
    </xf>
    <xf numFmtId="196" fontId="59" fillId="0" borderId="258" xfId="149" applyNumberFormat="1" applyFont="1" applyBorder="1" applyAlignment="1">
      <alignment vertical="center" shrinkToFit="1"/>
    </xf>
    <xf numFmtId="188" fontId="59" fillId="0" borderId="0" xfId="149" applyNumberFormat="1" applyFont="1">
      <alignment vertical="center"/>
    </xf>
    <xf numFmtId="229" fontId="107" fillId="0" borderId="0" xfId="201" quotePrefix="1" applyNumberFormat="1" applyFont="1" applyAlignment="1">
      <alignment horizontal="center" vertical="center"/>
    </xf>
    <xf numFmtId="0" fontId="109" fillId="0" borderId="0" xfId="201" applyFont="1" applyAlignment="1">
      <alignment horizontal="center" vertical="center"/>
    </xf>
    <xf numFmtId="0" fontId="106" fillId="0" borderId="0" xfId="201" applyFont="1" applyAlignment="1">
      <alignment horizontal="center" vertical="center"/>
    </xf>
    <xf numFmtId="0" fontId="107" fillId="0" borderId="0" xfId="201" quotePrefix="1" applyFont="1" applyAlignment="1">
      <alignment horizontal="left" vertical="center" indent="12"/>
    </xf>
    <xf numFmtId="0" fontId="74" fillId="0" borderId="0" xfId="201" applyFont="1" applyAlignment="1">
      <alignment horizontal="left" vertical="center" indent="12"/>
    </xf>
    <xf numFmtId="0" fontId="106" fillId="0" borderId="0" xfId="201" applyFont="1" applyAlignment="1">
      <alignment horizontal="center" vertical="center" shrinkToFit="1"/>
    </xf>
    <xf numFmtId="0" fontId="78" fillId="0" borderId="0" xfId="153" applyNumberFormat="1" applyFont="1" applyFill="1" applyBorder="1" applyAlignment="1">
      <alignment horizontal="center" vertical="center" shrinkToFit="1"/>
    </xf>
    <xf numFmtId="211" fontId="63" fillId="0" borderId="0" xfId="153" applyNumberFormat="1" applyFont="1" applyFill="1" applyBorder="1" applyAlignment="1">
      <alignment horizontal="center" vertical="center" shrinkToFit="1"/>
    </xf>
    <xf numFmtId="0" fontId="63" fillId="0" borderId="139" xfId="153" applyNumberFormat="1" applyFont="1" applyFill="1" applyBorder="1" applyAlignment="1">
      <alignment horizontal="center" vertical="center" shrinkToFit="1"/>
    </xf>
    <xf numFmtId="0" fontId="63" fillId="0" borderId="0" xfId="154" applyNumberFormat="1" applyFont="1" applyFill="1" applyAlignment="1">
      <alignment horizontal="center" vertical="center" textRotation="255" shrinkToFit="1"/>
    </xf>
    <xf numFmtId="0" fontId="69" fillId="0" borderId="0" xfId="154" applyFont="1" applyFill="1" applyAlignment="1">
      <alignment horizontal="center" vertical="center" wrapText="1"/>
    </xf>
    <xf numFmtId="0" fontId="69" fillId="0" borderId="0" xfId="154" applyFont="1" applyFill="1" applyAlignment="1">
      <alignment horizontal="center" vertical="center"/>
    </xf>
    <xf numFmtId="0" fontId="88" fillId="0" borderId="0" xfId="154" applyFont="1" applyFill="1" applyAlignment="1">
      <alignment horizontal="center" vertical="center" textRotation="255" shrinkToFit="1"/>
    </xf>
    <xf numFmtId="0" fontId="86" fillId="0" borderId="0" xfId="154" applyFont="1" applyFill="1" applyAlignment="1">
      <alignment horizontal="center" vertical="center" wrapText="1"/>
    </xf>
    <xf numFmtId="0" fontId="65" fillId="0" borderId="0" xfId="153" applyFont="1" applyFill="1" applyAlignment="1">
      <alignment horizontal="center" vertical="center"/>
    </xf>
    <xf numFmtId="0" fontId="66" fillId="0" borderId="0" xfId="153" applyFont="1" applyFill="1" applyAlignment="1">
      <alignment horizontal="center" vertical="center"/>
    </xf>
    <xf numFmtId="0" fontId="63" fillId="0" borderId="114" xfId="149" applyFont="1" applyBorder="1" applyAlignment="1">
      <alignment horizontal="center" vertical="center"/>
    </xf>
    <xf numFmtId="0" fontId="63" fillId="0" borderId="115" xfId="149" applyFont="1" applyBorder="1" applyAlignment="1">
      <alignment horizontal="center" vertical="center"/>
    </xf>
    <xf numFmtId="0" fontId="63" fillId="0" borderId="149" xfId="149" applyFont="1" applyBorder="1" applyAlignment="1">
      <alignment horizontal="left" vertical="center" indent="1"/>
    </xf>
    <xf numFmtId="0" fontId="63" fillId="0" borderId="150" xfId="149" applyFont="1" applyBorder="1" applyAlignment="1">
      <alignment horizontal="left" vertical="center" indent="1"/>
    </xf>
    <xf numFmtId="0" fontId="63" fillId="0" borderId="64" xfId="149" applyFont="1" applyBorder="1" applyAlignment="1">
      <alignment horizontal="center" vertical="center"/>
    </xf>
    <xf numFmtId="0" fontId="63" fillId="0" borderId="38" xfId="149" applyFont="1" applyBorder="1" applyAlignment="1">
      <alignment horizontal="center" vertical="center"/>
    </xf>
    <xf numFmtId="0" fontId="63" fillId="0" borderId="38" xfId="149" applyFont="1" applyBorder="1" applyAlignment="1">
      <alignment horizontal="left" vertical="center" indent="1"/>
    </xf>
    <xf numFmtId="0" fontId="63" fillId="0" borderId="40" xfId="149" applyFont="1" applyBorder="1" applyAlignment="1">
      <alignment horizontal="left" vertical="center" indent="1"/>
    </xf>
    <xf numFmtId="0" fontId="63" fillId="0" borderId="40" xfId="149" applyFont="1" applyBorder="1" applyAlignment="1">
      <alignment horizontal="center" vertical="center"/>
    </xf>
    <xf numFmtId="0" fontId="61" fillId="11" borderId="0" xfId="155" applyFont="1" applyFill="1" applyAlignment="1">
      <alignment horizontal="distributed" vertical="center"/>
    </xf>
    <xf numFmtId="49" fontId="61" fillId="11" borderId="0" xfId="155" applyNumberFormat="1" applyFont="1" applyFill="1" applyAlignment="1">
      <alignment horizontal="center" vertical="center" wrapText="1"/>
    </xf>
    <xf numFmtId="227" fontId="61" fillId="0" borderId="0" xfId="149" applyNumberFormat="1" applyFont="1" applyAlignment="1">
      <alignment horizontal="center" vertical="center"/>
    </xf>
    <xf numFmtId="0" fontId="93" fillId="0" borderId="0" xfId="149" applyFont="1" applyAlignment="1">
      <alignment horizontal="center" vertical="center" shrinkToFit="1"/>
    </xf>
    <xf numFmtId="49" fontId="61" fillId="11" borderId="0" xfId="155" applyNumberFormat="1" applyFont="1" applyFill="1" applyAlignment="1">
      <alignment horizontal="distributed" vertical="center" wrapText="1"/>
    </xf>
    <xf numFmtId="0" fontId="61" fillId="11" borderId="0" xfId="155" applyFont="1" applyFill="1" applyAlignment="1">
      <alignment horizontal="left" vertical="center" wrapText="1"/>
    </xf>
    <xf numFmtId="0" fontId="61" fillId="11" borderId="83" xfId="155" applyFont="1" applyFill="1" applyBorder="1" applyAlignment="1">
      <alignment horizontal="left" vertical="center" wrapText="1"/>
    </xf>
    <xf numFmtId="0" fontId="60" fillId="0" borderId="0" xfId="149" applyFont="1" applyAlignment="1">
      <alignment horizontal="center" vertical="center" shrinkToFit="1"/>
    </xf>
    <xf numFmtId="0" fontId="60" fillId="0" borderId="0" xfId="149" applyFont="1" applyAlignment="1">
      <alignment horizontal="center" vertical="center"/>
    </xf>
    <xf numFmtId="0" fontId="58" fillId="0" borderId="82" xfId="149" applyFont="1" applyBorder="1" applyAlignment="1">
      <alignment horizontal="left" vertical="center" indent="2"/>
    </xf>
    <xf numFmtId="0" fontId="58" fillId="0" borderId="0" xfId="149" applyFont="1" applyAlignment="1">
      <alignment horizontal="left" vertical="center" indent="2"/>
    </xf>
    <xf numFmtId="204" fontId="65" fillId="11" borderId="0" xfId="155" applyNumberFormat="1" applyFont="1" applyFill="1" applyAlignment="1">
      <alignment horizontal="center" vertical="center"/>
    </xf>
    <xf numFmtId="205" fontId="98" fillId="11" borderId="0" xfId="155" applyNumberFormat="1" applyFont="1" applyFill="1" applyAlignment="1">
      <alignment horizontal="left" vertical="center"/>
    </xf>
    <xf numFmtId="205" fontId="98" fillId="11" borderId="83" xfId="155" applyNumberFormat="1" applyFont="1" applyFill="1" applyBorder="1" applyAlignment="1">
      <alignment horizontal="left" vertical="center"/>
    </xf>
    <xf numFmtId="0" fontId="61" fillId="0" borderId="0" xfId="149" applyFont="1" applyAlignment="1">
      <alignment horizontal="left" vertical="center"/>
    </xf>
    <xf numFmtId="0" fontId="61" fillId="0" borderId="83" xfId="149" applyFont="1" applyBorder="1" applyAlignment="1">
      <alignment horizontal="left" vertical="center"/>
    </xf>
    <xf numFmtId="0" fontId="61" fillId="0" borderId="0" xfId="149" applyFont="1" applyAlignment="1">
      <alignment horizontal="center" vertical="center"/>
    </xf>
    <xf numFmtId="0" fontId="65" fillId="11" borderId="0" xfId="155" applyFont="1" applyFill="1" applyAlignment="1">
      <alignment horizontal="center" vertical="center" wrapText="1"/>
    </xf>
    <xf numFmtId="0" fontId="65" fillId="11" borderId="83" xfId="155" applyFont="1" applyFill="1" applyBorder="1" applyAlignment="1">
      <alignment horizontal="center" vertical="center" wrapText="1"/>
    </xf>
    <xf numFmtId="0" fontId="65" fillId="11" borderId="0" xfId="155" applyFont="1" applyFill="1" applyAlignment="1">
      <alignment horizontal="left" vertical="center" wrapText="1"/>
    </xf>
    <xf numFmtId="0" fontId="65" fillId="11" borderId="83" xfId="155" applyFont="1" applyFill="1" applyBorder="1" applyAlignment="1">
      <alignment horizontal="left" vertical="center" wrapText="1"/>
    </xf>
    <xf numFmtId="49" fontId="63" fillId="0" borderId="0" xfId="149" applyNumberFormat="1" applyFont="1" applyBorder="1" applyAlignment="1">
      <alignment horizontal="left" vertical="center" shrinkToFit="1"/>
    </xf>
    <xf numFmtId="0" fontId="61" fillId="0" borderId="0" xfId="149" applyNumberFormat="1" applyFont="1" applyBorder="1" applyAlignment="1">
      <alignment horizontal="left" vertical="center"/>
    </xf>
    <xf numFmtId="0" fontId="64" fillId="0" borderId="0" xfId="149" applyFont="1" applyBorder="1" applyAlignment="1">
      <alignment horizontal="left" vertical="center" shrinkToFit="1"/>
    </xf>
    <xf numFmtId="49" fontId="64" fillId="0" borderId="0" xfId="149" applyNumberFormat="1" applyFont="1" applyBorder="1" applyAlignment="1">
      <alignment horizontal="left" vertical="center" shrinkToFit="1"/>
    </xf>
    <xf numFmtId="0" fontId="63" fillId="0" borderId="0" xfId="149" applyFont="1" applyBorder="1" applyAlignment="1">
      <alignment horizontal="left" vertical="center"/>
    </xf>
    <xf numFmtId="0" fontId="63" fillId="0" borderId="0" xfId="149" applyFont="1" applyBorder="1" applyAlignment="1">
      <alignment horizontal="left" vertical="center" shrinkToFit="1"/>
    </xf>
    <xf numFmtId="229" fontId="65" fillId="0" borderId="0" xfId="149" applyNumberFormat="1" applyFont="1" applyBorder="1" applyAlignment="1">
      <alignment horizontal="left" vertical="center" shrinkToFit="1"/>
    </xf>
    <xf numFmtId="0" fontId="58" fillId="0" borderId="79" xfId="149" applyFont="1" applyBorder="1" applyAlignment="1">
      <alignment horizontal="distributed" wrapText="1" indent="15"/>
    </xf>
    <xf numFmtId="0" fontId="58" fillId="0" borderId="80" xfId="149" applyFont="1" applyBorder="1" applyAlignment="1">
      <alignment horizontal="distributed" wrapText="1" indent="15"/>
    </xf>
    <xf numFmtId="0" fontId="58" fillId="0" borderId="81" xfId="149" applyFont="1" applyBorder="1" applyAlignment="1">
      <alignment horizontal="distributed" wrapText="1" indent="15"/>
    </xf>
    <xf numFmtId="0" fontId="58" fillId="0" borderId="82" xfId="149" applyFont="1" applyBorder="1" applyAlignment="1">
      <alignment horizontal="distributed" wrapText="1" indent="15"/>
    </xf>
    <xf numFmtId="0" fontId="58" fillId="0" borderId="0" xfId="149" applyFont="1" applyBorder="1" applyAlignment="1">
      <alignment horizontal="distributed" wrapText="1" indent="15"/>
    </xf>
    <xf numFmtId="0" fontId="58" fillId="0" borderId="83" xfId="149" applyFont="1" applyBorder="1" applyAlignment="1">
      <alignment horizontal="distributed" wrapText="1" indent="15"/>
    </xf>
    <xf numFmtId="0" fontId="61" fillId="0" borderId="0" xfId="149" applyNumberFormat="1" applyFont="1" applyBorder="1" applyAlignment="1">
      <alignment horizontal="distributed" vertical="center"/>
    </xf>
    <xf numFmtId="0" fontId="61" fillId="0" borderId="0" xfId="149" applyFont="1" applyBorder="1" applyAlignment="1">
      <alignment horizontal="left" vertical="center" shrinkToFit="1"/>
    </xf>
    <xf numFmtId="0" fontId="61" fillId="0" borderId="0" xfId="149" applyFont="1" applyBorder="1" applyAlignment="1">
      <alignment horizontal="left" vertical="center"/>
    </xf>
    <xf numFmtId="0" fontId="61" fillId="0" borderId="0" xfId="149" applyFont="1" applyFill="1" applyBorder="1" applyAlignment="1">
      <alignment horizontal="distributed" vertical="center" shrinkToFit="1"/>
    </xf>
    <xf numFmtId="0" fontId="61" fillId="0" borderId="0" xfId="149" applyFont="1" applyFill="1" applyBorder="1" applyAlignment="1">
      <alignment horizontal="left" vertical="center" shrinkToFit="1"/>
    </xf>
    <xf numFmtId="0" fontId="78" fillId="0" borderId="0" xfId="156" applyFont="1" applyAlignment="1">
      <alignment horizontal="center" vertical="center"/>
    </xf>
    <xf numFmtId="0" fontId="65" fillId="0" borderId="197" xfId="156" applyFont="1" applyBorder="1" applyAlignment="1">
      <alignment horizontal="center" vertical="center"/>
    </xf>
    <xf numFmtId="196" fontId="62" fillId="12" borderId="32" xfId="149" applyNumberFormat="1" applyFont="1" applyFill="1" applyBorder="1" applyAlignment="1">
      <alignment horizontal="center" vertical="center"/>
    </xf>
    <xf numFmtId="196" fontId="62" fillId="12" borderId="259" xfId="149" applyNumberFormat="1" applyFont="1" applyFill="1" applyBorder="1" applyAlignment="1">
      <alignment horizontal="center" vertical="center"/>
    </xf>
    <xf numFmtId="49" fontId="62" fillId="12" borderId="259" xfId="149" applyNumberFormat="1" applyFont="1" applyFill="1" applyBorder="1" applyAlignment="1">
      <alignment horizontal="center" vertical="center" shrinkToFit="1"/>
    </xf>
    <xf numFmtId="185" fontId="59" fillId="27" borderId="33" xfId="102" applyNumberFormat="1" applyFont="1" applyFill="1" applyBorder="1">
      <alignment vertical="center"/>
    </xf>
    <xf numFmtId="185" fontId="59" fillId="27" borderId="33" xfId="102" applyNumberFormat="1" applyFont="1" applyFill="1" applyBorder="1" applyAlignment="1">
      <alignment horizontal="center" vertical="center"/>
    </xf>
    <xf numFmtId="0" fontId="59" fillId="27" borderId="33" xfId="0" applyFont="1" applyFill="1" applyBorder="1" applyAlignment="1">
      <alignment horizontal="left" vertical="center" indent="1" shrinkToFit="1"/>
    </xf>
    <xf numFmtId="0" fontId="66" fillId="12" borderId="0" xfId="149" applyFont="1" applyFill="1" applyAlignment="1">
      <alignment horizontal="center" vertical="center"/>
    </xf>
    <xf numFmtId="0" fontId="96" fillId="12" borderId="0" xfId="149" applyFont="1" applyFill="1" applyBorder="1" applyAlignment="1">
      <alignment horizontal="left" vertical="center" shrinkToFit="1"/>
    </xf>
    <xf numFmtId="0" fontId="62" fillId="12" borderId="0" xfId="149" applyFont="1" applyFill="1" applyBorder="1" applyAlignment="1">
      <alignment horizontal="center" vertical="center" shrinkToFit="1"/>
    </xf>
    <xf numFmtId="0" fontId="59" fillId="12" borderId="0" xfId="149" applyNumberFormat="1" applyFont="1" applyFill="1" applyBorder="1" applyAlignment="1">
      <alignment horizontal="left" vertical="center" shrinkToFit="1"/>
    </xf>
    <xf numFmtId="0" fontId="62" fillId="12" borderId="0" xfId="149" applyFont="1" applyFill="1" applyAlignment="1">
      <alignment horizontal="distributed" vertical="center"/>
    </xf>
    <xf numFmtId="49" fontId="62" fillId="12" borderId="32" xfId="149" applyNumberFormat="1" applyFont="1" applyFill="1" applyBorder="1" applyAlignment="1">
      <alignment horizontal="center" vertical="center" shrinkToFit="1"/>
    </xf>
    <xf numFmtId="0" fontId="62" fillId="44" borderId="32" xfId="0" applyFont="1" applyFill="1" applyBorder="1" applyAlignment="1">
      <alignment horizontal="center" vertical="center"/>
    </xf>
    <xf numFmtId="0" fontId="62" fillId="44" borderId="33" xfId="0" applyFont="1" applyFill="1" applyBorder="1" applyAlignment="1">
      <alignment horizontal="center" vertical="center"/>
    </xf>
    <xf numFmtId="0" fontId="59" fillId="12" borderId="0" xfId="149" applyFont="1" applyFill="1" applyAlignment="1">
      <alignment horizontal="left" vertical="center" shrinkToFit="1"/>
    </xf>
    <xf numFmtId="187" fontId="62" fillId="0" borderId="0" xfId="149" applyNumberFormat="1" applyFont="1" applyFill="1" applyBorder="1" applyAlignment="1">
      <alignment horizontal="right" vertical="center" shrinkToFit="1"/>
    </xf>
    <xf numFmtId="0" fontId="62" fillId="12" borderId="0" xfId="149" applyFont="1" applyFill="1" applyBorder="1" applyAlignment="1">
      <alignment horizontal="left" vertical="center" shrinkToFit="1"/>
    </xf>
    <xf numFmtId="185" fontId="59" fillId="27" borderId="259" xfId="102" applyNumberFormat="1" applyFont="1" applyFill="1" applyBorder="1">
      <alignment vertical="center"/>
    </xf>
    <xf numFmtId="0" fontId="59" fillId="12" borderId="0" xfId="149" applyFont="1" applyFill="1" applyAlignment="1">
      <alignment horizontal="distributed" vertical="center"/>
    </xf>
    <xf numFmtId="0" fontId="59" fillId="12" borderId="0" xfId="149" applyFont="1" applyFill="1" applyAlignment="1">
      <alignment horizontal="left" vertical="center"/>
    </xf>
    <xf numFmtId="0" fontId="59" fillId="12" borderId="0" xfId="149" applyFont="1" applyFill="1" applyAlignment="1">
      <alignment horizontal="distributed" vertical="center" shrinkToFit="1"/>
    </xf>
    <xf numFmtId="0" fontId="62" fillId="50" borderId="231" xfId="0" applyFont="1" applyFill="1" applyBorder="1" applyAlignment="1">
      <alignment horizontal="center" vertical="center"/>
    </xf>
    <xf numFmtId="0" fontId="59" fillId="0" borderId="32" xfId="0" applyFont="1" applyBorder="1" applyAlignment="1">
      <alignment horizontal="center" vertical="center"/>
    </xf>
    <xf numFmtId="0" fontId="59" fillId="0" borderId="33" xfId="0" applyFont="1" applyBorder="1" applyAlignment="1">
      <alignment horizontal="center" vertical="center"/>
    </xf>
    <xf numFmtId="0" fontId="59" fillId="12" borderId="0" xfId="149" quotePrefix="1" applyFont="1" applyFill="1" applyAlignment="1">
      <alignment horizontal="left" vertical="center" shrinkToFit="1"/>
    </xf>
    <xf numFmtId="0" fontId="59" fillId="12" borderId="231" xfId="149" applyFont="1" applyFill="1" applyBorder="1" applyAlignment="1">
      <alignment horizontal="center" vertical="center"/>
    </xf>
    <xf numFmtId="0" fontId="59" fillId="12" borderId="294" xfId="149" applyFont="1" applyFill="1" applyBorder="1" applyAlignment="1">
      <alignment horizontal="center" vertical="center"/>
    </xf>
    <xf numFmtId="192" fontId="62" fillId="50" borderId="231" xfId="0" applyNumberFormat="1" applyFont="1" applyFill="1" applyBorder="1" applyAlignment="1">
      <alignment horizontal="center" vertical="center"/>
    </xf>
    <xf numFmtId="0" fontId="59" fillId="27" borderId="33" xfId="0" applyFont="1" applyFill="1" applyBorder="1" applyAlignment="1">
      <alignment horizontal="left" vertical="center" indent="1"/>
    </xf>
    <xf numFmtId="185" fontId="59" fillId="27" borderId="259" xfId="102" applyNumberFormat="1" applyFont="1" applyFill="1" applyBorder="1" applyAlignment="1">
      <alignment horizontal="center" vertical="center"/>
    </xf>
    <xf numFmtId="0" fontId="59" fillId="27" borderId="259" xfId="0" applyFont="1" applyFill="1" applyBorder="1" applyAlignment="1">
      <alignment horizontal="left" vertical="center" indent="1"/>
    </xf>
    <xf numFmtId="0" fontId="59" fillId="12" borderId="294" xfId="149" applyFont="1" applyFill="1" applyBorder="1" applyAlignment="1">
      <alignment horizontal="distributed" vertical="center"/>
    </xf>
    <xf numFmtId="9" fontId="94" fillId="0" borderId="292" xfId="0" applyNumberFormat="1" applyFont="1" applyBorder="1" applyAlignment="1">
      <alignment horizontal="center" vertical="center"/>
    </xf>
    <xf numFmtId="9" fontId="94" fillId="0" borderId="65" xfId="0" applyNumberFormat="1" applyFont="1" applyBorder="1" applyAlignment="1">
      <alignment horizontal="center" vertical="center"/>
    </xf>
    <xf numFmtId="9" fontId="94" fillId="0" borderId="31" xfId="0" applyNumberFormat="1" applyFont="1" applyBorder="1" applyAlignment="1">
      <alignment horizontal="center" vertical="center"/>
    </xf>
    <xf numFmtId="9" fontId="59" fillId="0" borderId="292" xfId="0" applyNumberFormat="1" applyFont="1" applyBorder="1" applyAlignment="1">
      <alignment horizontal="center" vertical="center"/>
    </xf>
    <xf numFmtId="9" fontId="59" fillId="0" borderId="65" xfId="0" applyNumberFormat="1" applyFont="1" applyBorder="1" applyAlignment="1">
      <alignment horizontal="center" vertical="center"/>
    </xf>
    <xf numFmtId="9" fontId="59" fillId="0" borderId="31" xfId="0" applyNumberFormat="1" applyFont="1" applyBorder="1" applyAlignment="1">
      <alignment horizontal="center" vertical="center"/>
    </xf>
    <xf numFmtId="0" fontId="63" fillId="12" borderId="0" xfId="149" quotePrefix="1" applyFont="1" applyFill="1" applyAlignment="1">
      <alignment horizontal="right" vertical="center" shrinkToFit="1"/>
    </xf>
    <xf numFmtId="0" fontId="63" fillId="12" borderId="219" xfId="149" quotePrefix="1" applyFont="1" applyFill="1" applyBorder="1" applyAlignment="1">
      <alignment horizontal="right" vertical="center" shrinkToFit="1"/>
    </xf>
    <xf numFmtId="49" fontId="62" fillId="12" borderId="0" xfId="149" applyNumberFormat="1" applyFont="1" applyFill="1" applyAlignment="1">
      <alignment horizontal="right" vertical="center"/>
    </xf>
    <xf numFmtId="49" fontId="62" fillId="12" borderId="219" xfId="149" applyNumberFormat="1" applyFont="1" applyFill="1" applyBorder="1" applyAlignment="1">
      <alignment horizontal="right" vertical="center"/>
    </xf>
    <xf numFmtId="0" fontId="65" fillId="50" borderId="231" xfId="149" applyFont="1" applyFill="1" applyBorder="1" applyAlignment="1">
      <alignment horizontal="center" vertical="center"/>
    </xf>
    <xf numFmtId="0" fontId="63" fillId="12" borderId="293" xfId="149" applyFont="1" applyFill="1" applyBorder="1" applyAlignment="1">
      <alignment horizontal="center" vertical="center"/>
    </xf>
    <xf numFmtId="0" fontId="63" fillId="12" borderId="294" xfId="149" applyFont="1" applyFill="1" applyBorder="1" applyAlignment="1">
      <alignment horizontal="center" vertical="center"/>
    </xf>
    <xf numFmtId="0" fontId="63" fillId="12" borderId="295" xfId="149" applyFont="1" applyFill="1" applyBorder="1" applyAlignment="1">
      <alignment horizontal="center" vertical="center"/>
    </xf>
    <xf numFmtId="0" fontId="63" fillId="12" borderId="59" xfId="149" applyFont="1" applyFill="1" applyBorder="1" applyAlignment="1">
      <alignment horizontal="center" vertical="center"/>
    </xf>
    <xf numFmtId="0" fontId="63" fillId="12" borderId="0" xfId="149" applyFont="1" applyFill="1" applyBorder="1" applyAlignment="1">
      <alignment horizontal="center" vertical="center"/>
    </xf>
    <xf numFmtId="0" fontId="63" fillId="12" borderId="219" xfId="149" applyFont="1" applyFill="1" applyBorder="1" applyAlignment="1">
      <alignment horizontal="center" vertical="center"/>
    </xf>
    <xf numFmtId="0" fontId="63" fillId="12" borderId="145" xfId="149" applyFont="1" applyFill="1" applyBorder="1" applyAlignment="1">
      <alignment horizontal="center" vertical="center"/>
    </xf>
    <xf numFmtId="0" fontId="63" fillId="12" borderId="144" xfId="149" applyFont="1" applyFill="1" applyBorder="1" applyAlignment="1">
      <alignment horizontal="center" vertical="center"/>
    </xf>
    <xf numFmtId="0" fontId="63" fillId="12" borderId="146" xfId="149" applyFont="1" applyFill="1" applyBorder="1" applyAlignment="1">
      <alignment horizontal="center" vertical="center"/>
    </xf>
    <xf numFmtId="0" fontId="63" fillId="12" borderId="231" xfId="149" applyFont="1" applyFill="1" applyBorder="1" applyAlignment="1">
      <alignment horizontal="center" vertical="center"/>
    </xf>
    <xf numFmtId="0" fontId="63" fillId="12" borderId="32" xfId="149" applyFont="1" applyFill="1" applyBorder="1" applyAlignment="1">
      <alignment horizontal="center" vertical="center"/>
    </xf>
    <xf numFmtId="0" fontId="63" fillId="12" borderId="33" xfId="149" applyFont="1" applyFill="1" applyBorder="1" applyAlignment="1">
      <alignment horizontal="center" vertical="center"/>
    </xf>
    <xf numFmtId="0" fontId="63" fillId="12" borderId="259" xfId="149" applyFont="1" applyFill="1" applyBorder="1" applyAlignment="1">
      <alignment horizontal="center" vertical="center"/>
    </xf>
    <xf numFmtId="0" fontId="59" fillId="0" borderId="259" xfId="0" applyFont="1" applyBorder="1" applyAlignment="1">
      <alignment horizontal="center" vertical="center"/>
    </xf>
    <xf numFmtId="0" fontId="62" fillId="44" borderId="231" xfId="0" applyFont="1" applyFill="1" applyBorder="1" applyAlignment="1">
      <alignment horizontal="center" vertical="center"/>
    </xf>
    <xf numFmtId="0" fontId="94" fillId="0" borderId="32" xfId="0" applyFont="1" applyBorder="1" applyAlignment="1">
      <alignment horizontal="center" vertical="center"/>
    </xf>
    <xf numFmtId="0" fontId="65" fillId="44" borderId="231" xfId="149" applyFont="1" applyFill="1" applyBorder="1" applyAlignment="1">
      <alignment horizontal="center" vertical="center"/>
    </xf>
    <xf numFmtId="0" fontId="63" fillId="12" borderId="49" xfId="149" applyFont="1" applyFill="1" applyBorder="1" applyAlignment="1">
      <alignment horizontal="center" vertical="center"/>
    </xf>
    <xf numFmtId="0" fontId="63" fillId="12" borderId="296" xfId="149" applyFont="1" applyFill="1" applyBorder="1" applyAlignment="1">
      <alignment horizontal="center" vertical="center"/>
    </xf>
    <xf numFmtId="0" fontId="63" fillId="12" borderId="50" xfId="149" applyFont="1" applyFill="1" applyBorder="1" applyAlignment="1">
      <alignment horizontal="center" vertical="center"/>
    </xf>
    <xf numFmtId="192" fontId="62" fillId="44" borderId="232" xfId="0" applyNumberFormat="1" applyFont="1" applyFill="1" applyBorder="1" applyAlignment="1">
      <alignment horizontal="center" vertical="center"/>
    </xf>
    <xf numFmtId="192" fontId="62" fillId="44" borderId="52" xfId="0" applyNumberFormat="1" applyFont="1" applyFill="1" applyBorder="1" applyAlignment="1">
      <alignment horizontal="center" vertical="center"/>
    </xf>
    <xf numFmtId="0" fontId="63" fillId="12" borderId="0" xfId="149" applyFont="1" applyFill="1" applyAlignment="1">
      <alignment horizontal="right" vertical="center" shrinkToFit="1"/>
    </xf>
    <xf numFmtId="0" fontId="63" fillId="12" borderId="219" xfId="149" applyFont="1" applyFill="1" applyBorder="1" applyAlignment="1">
      <alignment horizontal="right" vertical="center" shrinkToFit="1"/>
    </xf>
    <xf numFmtId="0" fontId="63" fillId="12" borderId="297" xfId="149" applyFont="1" applyFill="1" applyBorder="1" applyAlignment="1">
      <alignment horizontal="center" vertical="center"/>
    </xf>
    <xf numFmtId="0" fontId="63" fillId="12" borderId="298" xfId="149" applyFont="1" applyFill="1" applyBorder="1" applyAlignment="1">
      <alignment horizontal="center" vertical="center"/>
    </xf>
    <xf numFmtId="0" fontId="63" fillId="12" borderId="299" xfId="149" applyFont="1" applyFill="1" applyBorder="1" applyAlignment="1">
      <alignment horizontal="center" vertical="center"/>
    </xf>
    <xf numFmtId="0" fontId="94" fillId="0" borderId="259" xfId="0" applyFont="1" applyBorder="1" applyAlignment="1">
      <alignment horizontal="center" vertical="center"/>
    </xf>
    <xf numFmtId="0" fontId="59" fillId="12" borderId="0" xfId="149" applyFont="1" applyFill="1" applyAlignment="1">
      <alignment horizontal="distributed" vertical="center" wrapText="1" shrinkToFit="1"/>
    </xf>
    <xf numFmtId="0" fontId="59" fillId="0" borderId="47" xfId="149" applyFont="1" applyBorder="1" applyAlignment="1">
      <alignment horizontal="center" vertical="center" wrapText="1"/>
    </xf>
    <xf numFmtId="0" fontId="59" fillId="0" borderId="130" xfId="149" applyFont="1" applyBorder="1" applyAlignment="1">
      <alignment horizontal="center" vertical="center" wrapText="1"/>
    </xf>
    <xf numFmtId="0" fontId="64" fillId="0" borderId="293" xfId="149" applyFont="1" applyBorder="1" applyAlignment="1">
      <alignment horizontal="center" vertical="center" wrapText="1"/>
    </xf>
    <xf numFmtId="0" fontId="64" fillId="0" borderId="302" xfId="149" applyFont="1" applyBorder="1" applyAlignment="1">
      <alignment horizontal="center" vertical="center" wrapText="1"/>
    </xf>
    <xf numFmtId="0" fontId="64" fillId="0" borderId="59" xfId="149" applyFont="1" applyBorder="1" applyAlignment="1">
      <alignment horizontal="center" vertical="center" wrapText="1"/>
    </xf>
    <xf numFmtId="0" fontId="64" fillId="0" borderId="127" xfId="149" applyFont="1" applyBorder="1" applyAlignment="1">
      <alignment horizontal="center" vertical="center" wrapText="1"/>
    </xf>
    <xf numFmtId="0" fontId="64" fillId="0" borderId="145" xfId="149" applyFont="1" applyBorder="1" applyAlignment="1">
      <alignment horizontal="center" vertical="center" wrapText="1"/>
    </xf>
    <xf numFmtId="0" fontId="64" fillId="0" borderId="67" xfId="149" applyFont="1" applyBorder="1" applyAlignment="1">
      <alignment horizontal="center" vertical="center" wrapText="1"/>
    </xf>
    <xf numFmtId="0" fontId="64" fillId="0" borderId="295" xfId="149" applyFont="1" applyBorder="1" applyAlignment="1">
      <alignment horizontal="center" vertical="center"/>
    </xf>
    <xf numFmtId="0" fontId="64" fillId="0" borderId="219" xfId="149" applyFont="1" applyBorder="1" applyAlignment="1">
      <alignment horizontal="center" vertical="center"/>
    </xf>
    <xf numFmtId="0" fontId="64" fillId="0" borderId="146" xfId="149" applyFont="1" applyBorder="1" applyAlignment="1">
      <alignment horizontal="center" vertical="center"/>
    </xf>
    <xf numFmtId="0" fontId="64" fillId="0" borderId="293" xfId="149" applyFont="1" applyBorder="1" applyAlignment="1">
      <alignment horizontal="left" vertical="center" wrapText="1"/>
    </xf>
    <xf numFmtId="0" fontId="64" fillId="0" borderId="294" xfId="149" applyFont="1" applyBorder="1" applyAlignment="1">
      <alignment horizontal="left" vertical="center" wrapText="1"/>
    </xf>
    <xf numFmtId="0" fontId="64" fillId="0" borderId="295" xfId="149" applyFont="1" applyBorder="1" applyAlignment="1">
      <alignment horizontal="left" vertical="center" wrapText="1"/>
    </xf>
    <xf numFmtId="0" fontId="64" fillId="0" borderId="59" xfId="149" applyFont="1" applyBorder="1" applyAlignment="1">
      <alignment horizontal="left" vertical="center" wrapText="1"/>
    </xf>
    <xf numFmtId="0" fontId="64" fillId="0" borderId="0" xfId="149" applyFont="1" applyBorder="1" applyAlignment="1">
      <alignment horizontal="left" vertical="center" wrapText="1"/>
    </xf>
    <xf numFmtId="0" fontId="64" fillId="0" borderId="219" xfId="149" applyFont="1" applyBorder="1" applyAlignment="1">
      <alignment horizontal="left" vertical="center" wrapText="1"/>
    </xf>
    <xf numFmtId="0" fontId="64" fillId="0" borderId="145" xfId="149" applyFont="1" applyBorder="1" applyAlignment="1">
      <alignment horizontal="left" vertical="center" wrapText="1"/>
    </xf>
    <xf numFmtId="0" fontId="64" fillId="0" borderId="144" xfId="149" applyFont="1" applyBorder="1" applyAlignment="1">
      <alignment horizontal="left" vertical="center" wrapText="1"/>
    </xf>
    <xf numFmtId="0" fontId="64" fillId="0" borderId="146" xfId="149" applyFont="1" applyBorder="1" applyAlignment="1">
      <alignment horizontal="left" vertical="center" wrapText="1"/>
    </xf>
    <xf numFmtId="0" fontId="68" fillId="0" borderId="0" xfId="149" applyFont="1" applyAlignment="1">
      <alignment horizontal="center" vertical="center"/>
    </xf>
    <xf numFmtId="0" fontId="64" fillId="0" borderId="293" xfId="149" applyFont="1" applyFill="1" applyBorder="1" applyAlignment="1">
      <alignment horizontal="center" vertical="center"/>
    </xf>
    <xf numFmtId="0" fontId="64" fillId="0" borderId="294" xfId="149" applyFont="1" applyFill="1" applyBorder="1" applyAlignment="1">
      <alignment horizontal="center" vertical="center"/>
    </xf>
    <xf numFmtId="0" fontId="64" fillId="0" borderId="145" xfId="149" applyFont="1" applyFill="1" applyBorder="1" applyAlignment="1">
      <alignment horizontal="center" vertical="center"/>
    </xf>
    <xf numFmtId="0" fontId="64" fillId="0" borderId="144" xfId="149" applyFont="1" applyFill="1" applyBorder="1" applyAlignment="1">
      <alignment horizontal="center" vertical="center"/>
    </xf>
    <xf numFmtId="0" fontId="64" fillId="0" borderId="300" xfId="149" applyFont="1" applyFill="1" applyBorder="1" applyAlignment="1">
      <alignment horizontal="center" vertical="center" wrapText="1"/>
    </xf>
    <xf numFmtId="0" fontId="64" fillId="0" borderId="45" xfId="149" applyFont="1" applyFill="1" applyBorder="1" applyAlignment="1">
      <alignment horizontal="center" vertical="center" wrapText="1"/>
    </xf>
    <xf numFmtId="0" fontId="64" fillId="0" borderId="295" xfId="149" applyFont="1" applyFill="1" applyBorder="1" applyAlignment="1">
      <alignment horizontal="center" vertical="center"/>
    </xf>
    <xf numFmtId="0" fontId="64" fillId="0" borderId="146" xfId="149" applyFont="1" applyFill="1" applyBorder="1" applyAlignment="1">
      <alignment horizontal="center" vertical="center"/>
    </xf>
    <xf numFmtId="0" fontId="95" fillId="0" borderId="232" xfId="149" applyFont="1" applyFill="1" applyBorder="1" applyAlignment="1">
      <alignment horizontal="center" vertical="center"/>
    </xf>
    <xf numFmtId="0" fontId="95" fillId="0" borderId="63" xfId="149" applyFont="1" applyFill="1" applyBorder="1" applyAlignment="1">
      <alignment horizontal="center" vertical="center"/>
    </xf>
    <xf numFmtId="0" fontId="94" fillId="0" borderId="350" xfId="149" applyFont="1" applyBorder="1" applyAlignment="1">
      <alignment horizontal="left" vertical="center" indent="1"/>
    </xf>
    <xf numFmtId="0" fontId="64" fillId="0" borderId="293" xfId="149" applyFont="1" applyBorder="1" applyAlignment="1">
      <alignment horizontal="center" vertical="center"/>
    </xf>
    <xf numFmtId="0" fontId="64" fillId="0" borderId="294" xfId="149" applyFont="1" applyBorder="1" applyAlignment="1">
      <alignment horizontal="center" vertical="center"/>
    </xf>
    <xf numFmtId="0" fontId="64" fillId="0" borderId="59" xfId="149" applyFont="1" applyBorder="1" applyAlignment="1">
      <alignment horizontal="center" vertical="center"/>
    </xf>
    <xf numFmtId="0" fontId="64" fillId="0" borderId="0" xfId="149" applyFont="1" applyBorder="1" applyAlignment="1">
      <alignment horizontal="center" vertical="center"/>
    </xf>
    <xf numFmtId="0" fontId="64" fillId="0" borderId="145" xfId="149" applyFont="1" applyBorder="1" applyAlignment="1">
      <alignment horizontal="center" vertical="center"/>
    </xf>
    <xf numFmtId="0" fontId="64" fillId="0" borderId="144" xfId="149" applyFont="1" applyBorder="1" applyAlignment="1">
      <alignment horizontal="center" vertical="center"/>
    </xf>
    <xf numFmtId="0" fontId="64" fillId="0" borderId="294" xfId="149" applyFont="1" applyBorder="1" applyAlignment="1">
      <alignment horizontal="center" vertical="center" wrapText="1"/>
    </xf>
    <xf numFmtId="0" fontId="64" fillId="0" borderId="295" xfId="149" applyFont="1" applyBorder="1" applyAlignment="1">
      <alignment horizontal="center" vertical="center" wrapText="1"/>
    </xf>
    <xf numFmtId="0" fontId="64" fillId="0" borderId="0" xfId="149" applyFont="1" applyBorder="1" applyAlignment="1">
      <alignment horizontal="center" vertical="center" wrapText="1"/>
    </xf>
    <xf numFmtId="0" fontId="64" fillId="0" borderId="219" xfId="149" applyFont="1" applyBorder="1" applyAlignment="1">
      <alignment horizontal="center" vertical="center" wrapText="1"/>
    </xf>
    <xf numFmtId="0" fontId="64" fillId="0" borderId="144" xfId="149" applyFont="1" applyBorder="1" applyAlignment="1">
      <alignment horizontal="center" vertical="center" wrapText="1"/>
    </xf>
    <xf numFmtId="0" fontId="64" fillId="0" borderId="146" xfId="149" applyFont="1" applyBorder="1" applyAlignment="1">
      <alignment horizontal="center" vertical="center" wrapText="1"/>
    </xf>
    <xf numFmtId="0" fontId="64" fillId="0" borderId="302" xfId="149" applyFont="1" applyBorder="1" applyAlignment="1">
      <alignment horizontal="center" vertical="center"/>
    </xf>
    <xf numFmtId="0" fontId="64" fillId="0" borderId="127" xfId="149" applyFont="1" applyBorder="1" applyAlignment="1">
      <alignment horizontal="center" vertical="center"/>
    </xf>
    <xf numFmtId="0" fontId="64" fillId="0" borderId="67" xfId="149" applyFont="1" applyBorder="1" applyAlignment="1">
      <alignment horizontal="center" vertical="center"/>
    </xf>
    <xf numFmtId="185" fontId="88" fillId="35" borderId="11" xfId="102" applyNumberFormat="1" applyFont="1" applyFill="1" applyBorder="1">
      <alignment vertical="center"/>
    </xf>
    <xf numFmtId="185" fontId="88" fillId="35" borderId="147" xfId="102" applyNumberFormat="1" applyFont="1" applyFill="1" applyBorder="1">
      <alignment vertical="center"/>
    </xf>
    <xf numFmtId="0" fontId="88" fillId="35" borderId="11" xfId="148" applyFont="1" applyFill="1" applyBorder="1" applyAlignment="1">
      <alignment horizontal="center" vertical="center"/>
    </xf>
    <xf numFmtId="201" fontId="88" fillId="35" borderId="11" xfId="148" applyNumberFormat="1" applyFont="1" applyFill="1" applyBorder="1" applyAlignment="1">
      <alignment horizontal="center" vertical="center"/>
    </xf>
    <xf numFmtId="0" fontId="88" fillId="35" borderId="11" xfId="148" applyNumberFormat="1" applyFont="1" applyFill="1" applyBorder="1" applyAlignment="1">
      <alignment horizontal="center" vertical="center"/>
    </xf>
    <xf numFmtId="0" fontId="70" fillId="0" borderId="66" xfId="148" applyFont="1" applyBorder="1" applyAlignment="1">
      <alignment horizontal="center" vertical="center" wrapText="1"/>
    </xf>
    <xf numFmtId="0" fontId="70" fillId="0" borderId="75" xfId="148" applyFont="1" applyBorder="1" applyAlignment="1">
      <alignment horizontal="center" vertical="center" wrapText="1"/>
    </xf>
    <xf numFmtId="0" fontId="70" fillId="0" borderId="10" xfId="148" applyFont="1" applyBorder="1" applyAlignment="1">
      <alignment horizontal="left" vertical="center"/>
    </xf>
    <xf numFmtId="0" fontId="70" fillId="0" borderId="348" xfId="148" applyFont="1" applyBorder="1" applyAlignment="1">
      <alignment horizontal="left" vertical="center"/>
    </xf>
    <xf numFmtId="0" fontId="70" fillId="0" borderId="10" xfId="148" applyFont="1" applyBorder="1" applyAlignment="1">
      <alignment horizontal="center" vertical="center" shrinkToFit="1"/>
    </xf>
    <xf numFmtId="0" fontId="70" fillId="0" borderId="58" xfId="148" applyFont="1" applyBorder="1" applyAlignment="1">
      <alignment horizontal="center" vertical="center" shrinkToFit="1"/>
    </xf>
    <xf numFmtId="0" fontId="70" fillId="0" borderId="59" xfId="148" applyFont="1" applyBorder="1" applyAlignment="1">
      <alignment horizontal="center" vertical="center"/>
    </xf>
    <xf numFmtId="0" fontId="70" fillId="0" borderId="0" xfId="148" applyFont="1" applyBorder="1" applyAlignment="1">
      <alignment horizontal="center" vertical="center"/>
    </xf>
    <xf numFmtId="187" fontId="70" fillId="0" borderId="0" xfId="148" applyNumberFormat="1" applyFont="1" applyBorder="1" applyAlignment="1">
      <alignment horizontal="center" vertical="center"/>
    </xf>
    <xf numFmtId="220" fontId="70" fillId="0" borderId="5" xfId="148" applyNumberFormat="1" applyFont="1" applyBorder="1" applyAlignment="1">
      <alignment horizontal="center" vertical="center"/>
    </xf>
    <xf numFmtId="0" fontId="70" fillId="0" borderId="5" xfId="148" applyFont="1" applyBorder="1" applyAlignment="1">
      <alignment horizontal="center" vertical="center"/>
    </xf>
    <xf numFmtId="221" fontId="70" fillId="0" borderId="5" xfId="148" applyNumberFormat="1" applyFont="1" applyBorder="1" applyAlignment="1">
      <alignment horizontal="center" vertical="center"/>
    </xf>
    <xf numFmtId="185" fontId="70" fillId="0" borderId="258" xfId="102" applyNumberFormat="1" applyFont="1" applyBorder="1">
      <alignment vertical="center"/>
    </xf>
    <xf numFmtId="186" fontId="70" fillId="0" borderId="358" xfId="102" applyNumberFormat="1" applyFont="1" applyBorder="1" applyAlignment="1">
      <alignment horizontal="center" vertical="center"/>
    </xf>
    <xf numFmtId="186" fontId="70" fillId="0" borderId="359" xfId="102" applyNumberFormat="1" applyFont="1" applyBorder="1" applyAlignment="1">
      <alignment horizontal="center" vertical="center"/>
    </xf>
    <xf numFmtId="186" fontId="70" fillId="0" borderId="360" xfId="102" applyNumberFormat="1" applyFont="1" applyBorder="1" applyAlignment="1">
      <alignment horizontal="center" vertical="center"/>
    </xf>
    <xf numFmtId="0" fontId="93" fillId="0" borderId="10" xfId="148" applyFont="1" applyBorder="1" applyAlignment="1">
      <alignment horizontal="center" vertical="center"/>
    </xf>
    <xf numFmtId="0" fontId="93" fillId="0" borderId="347" xfId="148" applyFont="1" applyBorder="1" applyAlignment="1">
      <alignment horizontal="center" vertical="center"/>
    </xf>
    <xf numFmtId="0" fontId="59" fillId="0" borderId="12" xfId="148" applyFont="1" applyBorder="1" applyAlignment="1">
      <alignment horizontal="center" vertical="center"/>
    </xf>
    <xf numFmtId="0" fontId="70" fillId="33" borderId="56" xfId="148" applyFont="1" applyFill="1" applyBorder="1" applyAlignment="1">
      <alignment horizontal="center" vertical="center"/>
    </xf>
    <xf numFmtId="0" fontId="70" fillId="33" borderId="57" xfId="148" applyFont="1" applyFill="1" applyBorder="1" applyAlignment="1">
      <alignment horizontal="center" vertical="center"/>
    </xf>
    <xf numFmtId="0" fontId="70" fillId="33" borderId="116" xfId="148" applyFont="1" applyFill="1" applyBorder="1" applyAlignment="1">
      <alignment horizontal="center" vertical="center"/>
    </xf>
    <xf numFmtId="0" fontId="70" fillId="33" borderId="117" xfId="148" applyFont="1" applyFill="1" applyBorder="1" applyAlignment="1">
      <alignment horizontal="center" vertical="center"/>
    </xf>
    <xf numFmtId="0" fontId="70" fillId="33" borderId="78" xfId="148" applyFont="1" applyFill="1" applyBorder="1" applyAlignment="1">
      <alignment horizontal="center" vertical="center"/>
    </xf>
    <xf numFmtId="0" fontId="88" fillId="44" borderId="157" xfId="148" applyFont="1" applyFill="1" applyBorder="1" applyAlignment="1">
      <alignment horizontal="center" vertical="center"/>
    </xf>
    <xf numFmtId="186" fontId="70" fillId="0" borderId="38" xfId="102" applyNumberFormat="1" applyFont="1" applyBorder="1">
      <alignment vertical="center"/>
    </xf>
    <xf numFmtId="0" fontId="70" fillId="0" borderId="357" xfId="148" applyFont="1" applyBorder="1" applyAlignment="1">
      <alignment horizontal="center" vertical="center"/>
    </xf>
    <xf numFmtId="185" fontId="70" fillId="0" borderId="357" xfId="102" applyNumberFormat="1" applyFont="1" applyBorder="1">
      <alignment vertical="center"/>
    </xf>
    <xf numFmtId="186" fontId="70" fillId="0" borderId="357" xfId="102" applyNumberFormat="1" applyFont="1" applyBorder="1">
      <alignment vertical="center"/>
    </xf>
    <xf numFmtId="0" fontId="70" fillId="0" borderId="349" xfId="148" applyFont="1" applyBorder="1" applyAlignment="1">
      <alignment horizontal="center" vertical="center"/>
    </xf>
    <xf numFmtId="0" fontId="70" fillId="0" borderId="350" xfId="148" applyFont="1" applyBorder="1" applyAlignment="1">
      <alignment horizontal="center" vertical="center"/>
    </xf>
    <xf numFmtId="0" fontId="70" fillId="0" borderId="351" xfId="148" applyFont="1" applyBorder="1" applyAlignment="1">
      <alignment horizontal="center" vertical="center"/>
    </xf>
    <xf numFmtId="0" fontId="70" fillId="0" borderId="230" xfId="148" applyFont="1" applyBorder="1" applyAlignment="1">
      <alignment horizontal="center" vertical="center"/>
    </xf>
    <xf numFmtId="0" fontId="70" fillId="0" borderId="129" xfId="148" applyFont="1" applyBorder="1" applyAlignment="1">
      <alignment horizontal="center" vertical="center"/>
    </xf>
    <xf numFmtId="0" fontId="70" fillId="0" borderId="130" xfId="148" applyFont="1" applyBorder="1" applyAlignment="1">
      <alignment horizontal="center" vertical="center"/>
    </xf>
    <xf numFmtId="0" fontId="88" fillId="44" borderId="352" xfId="148" applyFont="1" applyFill="1" applyBorder="1" applyAlignment="1">
      <alignment horizontal="center" vertical="center"/>
    </xf>
    <xf numFmtId="0" fontId="88" fillId="44" borderId="353" xfId="148" applyFont="1" applyFill="1" applyBorder="1" applyAlignment="1">
      <alignment horizontal="center" vertical="center"/>
    </xf>
    <xf numFmtId="0" fontId="88" fillId="44" borderId="354" xfId="148" applyFont="1" applyFill="1" applyBorder="1" applyAlignment="1">
      <alignment horizontal="center" vertical="center"/>
    </xf>
    <xf numFmtId="186" fontId="70" fillId="0" borderId="258" xfId="102" applyNumberFormat="1" applyFont="1" applyBorder="1" applyAlignment="1">
      <alignment horizontal="center" vertical="center"/>
    </xf>
    <xf numFmtId="185" fontId="70" fillId="0" borderId="115" xfId="102" applyNumberFormat="1" applyFont="1" applyBorder="1">
      <alignment vertical="center"/>
    </xf>
    <xf numFmtId="185" fontId="88" fillId="44" borderId="157" xfId="102" applyNumberFormat="1" applyFont="1" applyFill="1" applyBorder="1">
      <alignment vertical="center"/>
    </xf>
    <xf numFmtId="185" fontId="88" fillId="44" borderId="158" xfId="102" applyNumberFormat="1" applyFont="1" applyFill="1" applyBorder="1">
      <alignment vertical="center"/>
    </xf>
    <xf numFmtId="185" fontId="70" fillId="0" borderId="38" xfId="102" applyNumberFormat="1" applyFont="1" applyBorder="1">
      <alignment vertical="center"/>
    </xf>
    <xf numFmtId="201" fontId="88" fillId="44" borderId="157" xfId="148" applyNumberFormat="1" applyFont="1" applyFill="1" applyBorder="1" applyAlignment="1">
      <alignment horizontal="center" vertical="center"/>
    </xf>
    <xf numFmtId="0" fontId="88" fillId="44" borderId="157" xfId="148" applyNumberFormat="1" applyFont="1" applyFill="1" applyBorder="1" applyAlignment="1">
      <alignment horizontal="center" vertical="center"/>
    </xf>
    <xf numFmtId="186" fontId="70" fillId="0" borderId="115" xfId="102" applyNumberFormat="1" applyFont="1" applyBorder="1" applyAlignment="1">
      <alignment horizontal="center" vertical="center"/>
    </xf>
    <xf numFmtId="0" fontId="88" fillId="44" borderId="62" xfId="148" applyFont="1" applyFill="1" applyBorder="1" applyAlignment="1">
      <alignment horizontal="distributed" vertical="center" indent="6"/>
    </xf>
    <xf numFmtId="0" fontId="88" fillId="44" borderId="63" xfId="148" applyFont="1" applyFill="1" applyBorder="1" applyAlignment="1">
      <alignment horizontal="distributed" vertical="center" indent="6"/>
    </xf>
    <xf numFmtId="0" fontId="88" fillId="44" borderId="156" xfId="148" applyFont="1" applyFill="1" applyBorder="1" applyAlignment="1">
      <alignment horizontal="distributed" vertical="center" indent="6"/>
    </xf>
    <xf numFmtId="0" fontId="88" fillId="35" borderId="159" xfId="148" applyFont="1" applyFill="1" applyBorder="1" applyAlignment="1">
      <alignment horizontal="distributed" vertical="center" indent="6"/>
    </xf>
    <xf numFmtId="0" fontId="88" fillId="35" borderId="160" xfId="148" applyFont="1" applyFill="1" applyBorder="1" applyAlignment="1">
      <alignment horizontal="distributed" vertical="center" indent="6"/>
    </xf>
    <xf numFmtId="0" fontId="88" fillId="35" borderId="161" xfId="148" applyFont="1" applyFill="1" applyBorder="1" applyAlignment="1">
      <alignment horizontal="distributed" vertical="center" indent="6"/>
    </xf>
    <xf numFmtId="0" fontId="70" fillId="0" borderId="293" xfId="148" applyFont="1" applyBorder="1" applyAlignment="1">
      <alignment horizontal="center" vertical="center" shrinkToFit="1"/>
    </xf>
    <xf numFmtId="0" fontId="70" fillId="0" borderId="319" xfId="148" applyFont="1" applyBorder="1" applyAlignment="1">
      <alignment horizontal="center" vertical="center" shrinkToFit="1"/>
    </xf>
    <xf numFmtId="0" fontId="70" fillId="0" borderId="320" xfId="148" applyFont="1" applyBorder="1" applyAlignment="1">
      <alignment horizontal="center" vertical="center" shrinkToFit="1"/>
    </xf>
    <xf numFmtId="0" fontId="70" fillId="0" borderId="230" xfId="148" applyFont="1" applyBorder="1" applyAlignment="1">
      <alignment horizontal="center" vertical="center" shrinkToFit="1"/>
    </xf>
    <xf numFmtId="0" fontId="70" fillId="0" borderId="129" xfId="148" applyFont="1" applyBorder="1" applyAlignment="1">
      <alignment horizontal="center" vertical="center" shrinkToFit="1"/>
    </xf>
    <xf numFmtId="0" fontId="70" fillId="0" borderId="130" xfId="148" applyFont="1" applyBorder="1" applyAlignment="1">
      <alignment horizontal="center" vertical="center" shrinkToFit="1"/>
    </xf>
    <xf numFmtId="0" fontId="70" fillId="0" borderId="292" xfId="148" applyFont="1" applyBorder="1" applyAlignment="1">
      <alignment horizontal="center" vertical="center" shrinkToFit="1"/>
    </xf>
    <xf numFmtId="0" fontId="70" fillId="0" borderId="346" xfId="148" applyFont="1" applyBorder="1" applyAlignment="1">
      <alignment horizontal="center" vertical="center" shrinkToFit="1"/>
    </xf>
    <xf numFmtId="0" fontId="88" fillId="35" borderId="355" xfId="148" applyFont="1" applyFill="1" applyBorder="1" applyAlignment="1">
      <alignment horizontal="center" vertical="center"/>
    </xf>
    <xf numFmtId="0" fontId="88" fillId="35" borderId="160" xfId="148" applyFont="1" applyFill="1" applyBorder="1" applyAlignment="1">
      <alignment horizontal="center" vertical="center"/>
    </xf>
    <xf numFmtId="0" fontId="88" fillId="35" borderId="161" xfId="148" applyFont="1" applyFill="1" applyBorder="1" applyAlignment="1">
      <alignment horizontal="center" vertical="center"/>
    </xf>
    <xf numFmtId="0" fontId="70" fillId="0" borderId="232" xfId="148" applyFont="1" applyBorder="1" applyAlignment="1">
      <alignment horizontal="center" vertical="center"/>
    </xf>
    <xf numFmtId="0" fontId="70" fillId="0" borderId="353" xfId="148" applyFont="1" applyBorder="1" applyAlignment="1">
      <alignment horizontal="center" vertical="center"/>
    </xf>
    <xf numFmtId="0" fontId="70" fillId="0" borderId="356" xfId="148" applyFont="1" applyBorder="1" applyAlignment="1">
      <alignment horizontal="center" vertical="center"/>
    </xf>
    <xf numFmtId="185" fontId="70" fillId="0" borderId="349" xfId="102" applyNumberFormat="1" applyFont="1" applyBorder="1" applyAlignment="1">
      <alignment horizontal="center" vertical="center"/>
    </xf>
    <xf numFmtId="185" fontId="70" fillId="0" borderId="350" xfId="102" applyNumberFormat="1" applyFont="1" applyBorder="1" applyAlignment="1">
      <alignment horizontal="center" vertical="center"/>
    </xf>
    <xf numFmtId="185" fontId="70" fillId="0" borderId="351" xfId="102" applyNumberFormat="1" applyFont="1" applyBorder="1" applyAlignment="1">
      <alignment horizontal="center" vertical="center"/>
    </xf>
    <xf numFmtId="185" fontId="70" fillId="0" borderId="230" xfId="102" applyNumberFormat="1" applyFont="1" applyBorder="1" applyAlignment="1">
      <alignment horizontal="center" vertical="center"/>
    </xf>
    <xf numFmtId="185" fontId="70" fillId="0" borderId="129" xfId="102" applyNumberFormat="1" applyFont="1" applyBorder="1" applyAlignment="1">
      <alignment horizontal="center" vertical="center"/>
    </xf>
    <xf numFmtId="185" fontId="70" fillId="0" borderId="130" xfId="102" applyNumberFormat="1" applyFont="1" applyBorder="1" applyAlignment="1">
      <alignment horizontal="center" vertical="center"/>
    </xf>
    <xf numFmtId="0" fontId="94" fillId="0" borderId="350" xfId="148" applyFont="1" applyBorder="1" applyAlignment="1">
      <alignment horizontal="left" vertical="center" indent="1"/>
    </xf>
    <xf numFmtId="0" fontId="70" fillId="0" borderId="337" xfId="148" applyFont="1" applyBorder="1" applyAlignment="1">
      <alignment horizontal="center" vertical="center"/>
    </xf>
    <xf numFmtId="0" fontId="70" fillId="0" borderId="338" xfId="148" applyFont="1" applyBorder="1" applyAlignment="1">
      <alignment horizontal="center" vertical="center"/>
    </xf>
    <xf numFmtId="0" fontId="70" fillId="0" borderId="361" xfId="148" applyFont="1" applyBorder="1" applyAlignment="1">
      <alignment horizontal="center" vertical="center"/>
    </xf>
    <xf numFmtId="0" fontId="70" fillId="0" borderId="328" xfId="148" applyFont="1" applyBorder="1" applyAlignment="1">
      <alignment horizontal="center" vertical="center"/>
    </xf>
    <xf numFmtId="0" fontId="70" fillId="0" borderId="349" xfId="148" applyFont="1" applyBorder="1" applyAlignment="1">
      <alignment horizontal="center" vertical="center" shrinkToFit="1"/>
    </xf>
    <xf numFmtId="0" fontId="70" fillId="0" borderId="350" xfId="148" applyFont="1" applyBorder="1" applyAlignment="1">
      <alignment horizontal="center" vertical="center" shrinkToFit="1"/>
    </xf>
    <xf numFmtId="0" fontId="70" fillId="0" borderId="351" xfId="148" applyFont="1" applyBorder="1" applyAlignment="1">
      <alignment horizontal="center" vertical="center" shrinkToFit="1"/>
    </xf>
    <xf numFmtId="186" fontId="70" fillId="0" borderId="232" xfId="102" applyNumberFormat="1" applyFont="1" applyBorder="1" applyAlignment="1">
      <alignment horizontal="center" vertical="center"/>
    </xf>
    <xf numFmtId="186" fontId="70" fillId="0" borderId="362" xfId="102" applyNumberFormat="1" applyFont="1" applyBorder="1" applyAlignment="1">
      <alignment horizontal="center" vertical="center"/>
    </xf>
    <xf numFmtId="186" fontId="70" fillId="0" borderId="363" xfId="102" applyNumberFormat="1" applyFont="1" applyBorder="1" applyAlignment="1">
      <alignment horizontal="center" vertical="center"/>
    </xf>
    <xf numFmtId="184" fontId="63" fillId="27" borderId="231" xfId="102" applyFont="1" applyFill="1" applyBorder="1" applyAlignment="1">
      <alignment vertical="center" shrinkToFit="1"/>
    </xf>
    <xf numFmtId="185" fontId="63" fillId="27" borderId="231" xfId="102" applyNumberFormat="1" applyFont="1" applyFill="1" applyBorder="1">
      <alignment vertical="center"/>
    </xf>
    <xf numFmtId="202" fontId="63" fillId="27" borderId="231" xfId="102" applyNumberFormat="1" applyFont="1" applyFill="1" applyBorder="1" applyAlignment="1">
      <alignment horizontal="center" vertical="center" shrinkToFit="1"/>
    </xf>
    <xf numFmtId="200" fontId="63" fillId="27" borderId="231" xfId="0" applyNumberFormat="1" applyFont="1" applyFill="1" applyBorder="1" applyAlignment="1">
      <alignment horizontal="center" vertical="center" wrapText="1"/>
    </xf>
    <xf numFmtId="201" fontId="103" fillId="27" borderId="231" xfId="0" applyNumberFormat="1" applyFont="1" applyFill="1" applyBorder="1" applyAlignment="1">
      <alignment horizontal="center" vertical="center" shrinkToFit="1"/>
    </xf>
    <xf numFmtId="0" fontId="65" fillId="44" borderId="231" xfId="0" applyFont="1" applyFill="1" applyBorder="1" applyAlignment="1">
      <alignment horizontal="center" vertical="center"/>
    </xf>
    <xf numFmtId="209" fontId="65" fillId="44" borderId="231" xfId="0" applyNumberFormat="1" applyFont="1" applyFill="1" applyBorder="1" applyAlignment="1">
      <alignment horizontal="center" vertical="center"/>
    </xf>
    <xf numFmtId="0" fontId="63" fillId="27" borderId="231" xfId="0" applyFont="1" applyFill="1" applyBorder="1" applyAlignment="1">
      <alignment horizontal="center" vertical="center"/>
    </xf>
    <xf numFmtId="200" fontId="65" fillId="27" borderId="231" xfId="0" applyNumberFormat="1" applyFont="1" applyFill="1" applyBorder="1" applyAlignment="1">
      <alignment horizontal="center" vertical="center" wrapText="1"/>
    </xf>
    <xf numFmtId="0" fontId="63" fillId="27" borderId="231" xfId="0" applyFont="1" applyFill="1" applyBorder="1" applyAlignment="1">
      <alignment horizontal="center" vertical="center" wrapText="1"/>
    </xf>
    <xf numFmtId="0" fontId="63" fillId="27" borderId="231" xfId="0" applyNumberFormat="1" applyFont="1" applyFill="1" applyBorder="1" applyAlignment="1">
      <alignment horizontal="center" vertical="center"/>
    </xf>
    <xf numFmtId="208" fontId="63" fillId="27" borderId="232" xfId="0" applyNumberFormat="1" applyFont="1" applyFill="1" applyBorder="1" applyAlignment="1">
      <alignment horizontal="right" vertical="center"/>
    </xf>
    <xf numFmtId="207" fontId="63" fillId="27" borderId="233" xfId="0" applyNumberFormat="1" applyFont="1" applyFill="1" applyBorder="1" applyAlignment="1">
      <alignment horizontal="left" vertical="center"/>
    </xf>
    <xf numFmtId="0" fontId="63" fillId="12" borderId="231" xfId="0" applyFont="1" applyFill="1" applyBorder="1" applyAlignment="1">
      <alignment horizontal="center" vertical="center" wrapText="1" shrinkToFit="1"/>
    </xf>
    <xf numFmtId="209" fontId="65" fillId="40" borderId="231" xfId="0" applyNumberFormat="1" applyFont="1" applyFill="1" applyBorder="1" applyAlignment="1">
      <alignment horizontal="center" vertical="center" wrapText="1" shrinkToFit="1"/>
    </xf>
    <xf numFmtId="0" fontId="65" fillId="40" borderId="231" xfId="0" applyNumberFormat="1" applyFont="1" applyFill="1" applyBorder="1" applyAlignment="1">
      <alignment horizontal="center" vertical="center" wrapText="1" shrinkToFit="1"/>
    </xf>
    <xf numFmtId="201" fontId="63" fillId="12" borderId="231" xfId="0" applyNumberFormat="1" applyFont="1" applyFill="1" applyBorder="1" applyAlignment="1">
      <alignment horizontal="center" vertical="center" wrapText="1"/>
    </xf>
    <xf numFmtId="0" fontId="63" fillId="12" borderId="231" xfId="0" applyFont="1" applyFill="1" applyBorder="1" applyAlignment="1">
      <alignment horizontal="center" vertical="center" wrapText="1"/>
    </xf>
    <xf numFmtId="198" fontId="65" fillId="40" borderId="231" xfId="0" applyNumberFormat="1" applyFont="1" applyFill="1" applyBorder="1" applyAlignment="1">
      <alignment horizontal="center" vertical="center" wrapText="1"/>
    </xf>
    <xf numFmtId="198" fontId="63" fillId="12" borderId="231" xfId="0" applyNumberFormat="1" applyFont="1" applyFill="1" applyBorder="1" applyAlignment="1">
      <alignment horizontal="center" vertical="center" wrapText="1"/>
    </xf>
    <xf numFmtId="0" fontId="63" fillId="12" borderId="232" xfId="0" applyFont="1" applyFill="1" applyBorder="1" applyAlignment="1">
      <alignment horizontal="center" vertical="center" wrapText="1"/>
    </xf>
    <xf numFmtId="0" fontId="63" fillId="12" borderId="233" xfId="0" applyFont="1" applyFill="1" applyBorder="1" applyAlignment="1">
      <alignment horizontal="center" vertical="center" wrapText="1"/>
    </xf>
    <xf numFmtId="0" fontId="63" fillId="0" borderId="231" xfId="0" applyFont="1" applyBorder="1" applyAlignment="1">
      <alignment horizontal="center" vertical="center"/>
    </xf>
    <xf numFmtId="0" fontId="63" fillId="12" borderId="231" xfId="0" applyFont="1" applyFill="1" applyBorder="1" applyAlignment="1">
      <alignment horizontal="center" vertical="center"/>
    </xf>
    <xf numFmtId="230" fontId="78" fillId="0" borderId="0" xfId="0" applyNumberFormat="1" applyFont="1" applyBorder="1" applyAlignment="1">
      <alignment horizontal="center" vertical="center"/>
    </xf>
    <xf numFmtId="230" fontId="78" fillId="0" borderId="129" xfId="0" applyNumberFormat="1" applyFont="1" applyBorder="1" applyAlignment="1">
      <alignment horizontal="center" vertical="center"/>
    </xf>
    <xf numFmtId="0" fontId="60" fillId="33" borderId="62" xfId="0" applyFont="1" applyFill="1" applyBorder="1" applyAlignment="1">
      <alignment horizontal="center" vertical="center"/>
    </xf>
    <xf numFmtId="0" fontId="60" fillId="33" borderId="52" xfId="0" applyFont="1" applyFill="1" applyBorder="1" applyAlignment="1">
      <alignment horizontal="center" vertical="center"/>
    </xf>
    <xf numFmtId="0" fontId="60" fillId="30" borderId="0" xfId="0" applyFont="1" applyFill="1" applyBorder="1" applyAlignment="1">
      <alignment horizontal="center" vertical="center"/>
    </xf>
    <xf numFmtId="0" fontId="60" fillId="30" borderId="46" xfId="0" applyFont="1" applyFill="1" applyBorder="1" applyAlignment="1">
      <alignment horizontal="center" vertical="center"/>
    </xf>
    <xf numFmtId="0" fontId="72" fillId="44" borderId="38" xfId="153" applyFont="1" applyFill="1" applyBorder="1" applyAlignment="1">
      <alignment horizontal="center" vertical="center" shrinkToFit="1"/>
    </xf>
    <xf numFmtId="0" fontId="72" fillId="44" borderId="38" xfId="0" applyFont="1" applyFill="1" applyBorder="1" applyAlignment="1">
      <alignment horizontal="center" vertical="center"/>
    </xf>
    <xf numFmtId="0" fontId="60" fillId="27" borderId="38" xfId="0" applyFont="1" applyFill="1" applyBorder="1" applyAlignment="1">
      <alignment horizontal="center" vertical="center"/>
    </xf>
    <xf numFmtId="216" fontId="60" fillId="27" borderId="38" xfId="0" applyNumberFormat="1" applyFont="1" applyFill="1" applyBorder="1" applyAlignment="1">
      <alignment horizontal="center" vertical="center" shrinkToFit="1"/>
    </xf>
    <xf numFmtId="0" fontId="60" fillId="27" borderId="38" xfId="0" applyFont="1" applyFill="1" applyBorder="1" applyAlignment="1">
      <alignment horizontal="center" vertical="center" wrapText="1"/>
    </xf>
    <xf numFmtId="219" fontId="60" fillId="27" borderId="38" xfId="0" applyNumberFormat="1" applyFont="1" applyFill="1" applyBorder="1" applyAlignment="1">
      <alignment horizontal="center" vertical="center" shrinkToFit="1"/>
    </xf>
    <xf numFmtId="0" fontId="60" fillId="27" borderId="38" xfId="153" applyFont="1" applyFill="1" applyBorder="1" applyAlignment="1">
      <alignment horizontal="center" vertical="center" shrinkToFit="1"/>
    </xf>
    <xf numFmtId="217" fontId="60" fillId="27" borderId="38" xfId="0" applyNumberFormat="1" applyFont="1" applyFill="1" applyBorder="1" applyAlignment="1">
      <alignment horizontal="center" vertical="center" shrinkToFit="1"/>
    </xf>
    <xf numFmtId="0" fontId="72" fillId="47" borderId="38" xfId="0" applyFont="1" applyFill="1" applyBorder="1" applyAlignment="1">
      <alignment horizontal="center" vertical="center"/>
    </xf>
    <xf numFmtId="0" fontId="60" fillId="27" borderId="38" xfId="0" applyFont="1" applyFill="1" applyBorder="1" applyAlignment="1">
      <alignment horizontal="center" vertical="center" shrinkToFit="1"/>
    </xf>
    <xf numFmtId="212" fontId="60" fillId="27" borderId="38" xfId="0" applyNumberFormat="1" applyFont="1" applyFill="1" applyBorder="1" applyAlignment="1">
      <alignment horizontal="center" vertical="center" shrinkToFit="1"/>
    </xf>
    <xf numFmtId="0" fontId="72" fillId="44" borderId="38" xfId="0" applyFont="1" applyFill="1" applyBorder="1" applyAlignment="1">
      <alignment horizontal="center" vertical="center" shrinkToFit="1"/>
    </xf>
    <xf numFmtId="218" fontId="60" fillId="27" borderId="38" xfId="0" applyNumberFormat="1" applyFont="1" applyFill="1" applyBorder="1" applyAlignment="1">
      <alignment horizontal="center" vertical="center" shrinkToFit="1"/>
    </xf>
    <xf numFmtId="215" fontId="60" fillId="27" borderId="38" xfId="0" applyNumberFormat="1" applyFont="1" applyFill="1" applyBorder="1" applyAlignment="1">
      <alignment horizontal="center" vertical="center" shrinkToFit="1"/>
    </xf>
    <xf numFmtId="213" fontId="60" fillId="27" borderId="38" xfId="0" applyNumberFormat="1" applyFont="1" applyFill="1" applyBorder="1" applyAlignment="1">
      <alignment horizontal="center" vertical="center" shrinkToFit="1"/>
    </xf>
    <xf numFmtId="0" fontId="90" fillId="27" borderId="232" xfId="105" applyNumberFormat="1" applyFont="1" applyFill="1" applyBorder="1" applyAlignment="1" applyProtection="1">
      <alignment horizontal="center" vertical="center" shrinkToFit="1"/>
    </xf>
    <xf numFmtId="0" fontId="90" fillId="27" borderId="63" xfId="105" applyNumberFormat="1" applyFont="1" applyFill="1" applyBorder="1" applyAlignment="1" applyProtection="1">
      <alignment horizontal="center" vertical="center" shrinkToFit="1"/>
    </xf>
    <xf numFmtId="0" fontId="90" fillId="27" borderId="52" xfId="105" applyNumberFormat="1" applyFont="1" applyFill="1" applyBorder="1" applyAlignment="1" applyProtection="1">
      <alignment horizontal="center" vertical="center" shrinkToFit="1"/>
    </xf>
    <xf numFmtId="0" fontId="89" fillId="27" borderId="10" xfId="0" applyFont="1" applyFill="1" applyBorder="1" applyAlignment="1">
      <alignment horizontal="center" vertical="center"/>
    </xf>
    <xf numFmtId="223" fontId="60" fillId="27" borderId="38" xfId="0" applyNumberFormat="1" applyFont="1" applyFill="1" applyBorder="1" applyAlignment="1">
      <alignment horizontal="center" vertical="center" shrinkToFit="1"/>
    </xf>
    <xf numFmtId="214" fontId="60" fillId="27" borderId="38" xfId="0" applyNumberFormat="1" applyFont="1" applyFill="1" applyBorder="1" applyAlignment="1">
      <alignment horizontal="center" vertical="center" shrinkToFit="1"/>
    </xf>
    <xf numFmtId="0" fontId="60" fillId="33" borderId="38" xfId="0" applyFont="1" applyFill="1" applyBorder="1" applyAlignment="1">
      <alignment horizontal="center" vertical="center"/>
    </xf>
    <xf numFmtId="0" fontId="63" fillId="27" borderId="337" xfId="127" applyNumberFormat="1" applyFont="1" applyFill="1" applyBorder="1" applyAlignment="1">
      <alignment horizontal="center" vertical="center" shrinkToFit="1"/>
    </xf>
    <xf numFmtId="0" fontId="63" fillId="27" borderId="338" xfId="127" applyNumberFormat="1" applyFont="1" applyFill="1" applyBorder="1" applyAlignment="1">
      <alignment horizontal="center" vertical="center" shrinkToFit="1"/>
    </xf>
    <xf numFmtId="0" fontId="63" fillId="27" borderId="339" xfId="127" applyNumberFormat="1" applyFont="1" applyFill="1" applyBorder="1" applyAlignment="1">
      <alignment horizontal="center" vertical="center" shrinkToFit="1"/>
    </xf>
    <xf numFmtId="0" fontId="63" fillId="27" borderId="226" xfId="127" applyNumberFormat="1" applyFont="1" applyFill="1" applyBorder="1" applyAlignment="1">
      <alignment horizontal="center" vertical="center" shrinkToFit="1"/>
    </xf>
    <xf numFmtId="0" fontId="63" fillId="27" borderId="220" xfId="127" applyNumberFormat="1" applyFont="1" applyFill="1" applyBorder="1" applyAlignment="1">
      <alignment horizontal="center" vertical="center" shrinkToFit="1"/>
    </xf>
    <xf numFmtId="0" fontId="63" fillId="27" borderId="221" xfId="127" applyNumberFormat="1" applyFont="1" applyFill="1" applyBorder="1" applyAlignment="1">
      <alignment horizontal="center" vertical="center" shrinkToFit="1"/>
    </xf>
    <xf numFmtId="0" fontId="65" fillId="46" borderId="159" xfId="146" applyFont="1" applyFill="1" applyBorder="1" applyAlignment="1">
      <alignment horizontal="center" vertical="center" shrinkToFit="1"/>
    </xf>
    <xf numFmtId="0" fontId="65" fillId="46" borderId="160" xfId="146" applyFont="1" applyFill="1" applyBorder="1" applyAlignment="1">
      <alignment horizontal="center" vertical="center" shrinkToFit="1"/>
    </xf>
    <xf numFmtId="0" fontId="65" fillId="46" borderId="161" xfId="146" applyFont="1" applyFill="1" applyBorder="1" applyAlignment="1">
      <alignment horizontal="center" vertical="center" shrinkToFit="1"/>
    </xf>
    <xf numFmtId="0" fontId="58" fillId="27" borderId="152" xfId="146" applyNumberFormat="1" applyFont="1" applyFill="1" applyBorder="1" applyAlignment="1">
      <alignment horizontal="center" vertical="center"/>
    </xf>
    <xf numFmtId="0" fontId="58" fillId="27" borderId="228" xfId="146" applyNumberFormat="1" applyFont="1" applyFill="1" applyBorder="1" applyAlignment="1">
      <alignment horizontal="center" vertical="center"/>
    </xf>
    <xf numFmtId="0" fontId="58" fillId="27" borderId="229" xfId="146" applyNumberFormat="1" applyFont="1" applyFill="1" applyBorder="1" applyAlignment="1">
      <alignment horizontal="center" vertical="center"/>
    </xf>
    <xf numFmtId="0" fontId="58" fillId="27" borderId="153" xfId="146" applyNumberFormat="1" applyFont="1" applyFill="1" applyBorder="1" applyAlignment="1">
      <alignment horizontal="center" vertical="center"/>
    </xf>
    <xf numFmtId="0" fontId="58" fillId="27" borderId="0" xfId="146" applyNumberFormat="1" applyFont="1" applyFill="1" applyBorder="1" applyAlignment="1">
      <alignment horizontal="center" vertical="center"/>
    </xf>
    <xf numFmtId="0" fontId="58" fillId="27" borderId="39" xfId="146" applyNumberFormat="1" applyFont="1" applyFill="1" applyBorder="1" applyAlignment="1">
      <alignment horizontal="center" vertical="center"/>
    </xf>
    <xf numFmtId="0" fontId="64" fillId="27" borderId="129" xfId="146" applyNumberFormat="1" applyFont="1" applyFill="1" applyBorder="1" applyAlignment="1">
      <alignment horizontal="right" vertical="center"/>
    </xf>
    <xf numFmtId="0" fontId="64" fillId="27" borderId="146" xfId="146" applyNumberFormat="1" applyFont="1" applyFill="1" applyBorder="1" applyAlignment="1">
      <alignment horizontal="right" vertical="center"/>
    </xf>
    <xf numFmtId="0" fontId="63" fillId="27" borderId="225" xfId="146" applyNumberFormat="1" applyFont="1" applyFill="1" applyBorder="1" applyAlignment="1">
      <alignment horizontal="center" vertical="center" wrapText="1"/>
    </xf>
    <xf numFmtId="0" fontId="63" fillId="27" borderId="227" xfId="146" applyNumberFormat="1" applyFont="1" applyFill="1" applyBorder="1" applyAlignment="1">
      <alignment horizontal="center" vertical="center"/>
    </xf>
    <xf numFmtId="0" fontId="63" fillId="27" borderId="251" xfId="146" applyNumberFormat="1" applyFont="1" applyFill="1" applyBorder="1" applyAlignment="1">
      <alignment horizontal="center" vertical="center"/>
    </xf>
    <xf numFmtId="0" fontId="63" fillId="27" borderId="252" xfId="146" applyNumberFormat="1" applyFont="1" applyFill="1" applyBorder="1" applyAlignment="1">
      <alignment horizontal="center" vertical="center"/>
    </xf>
    <xf numFmtId="0" fontId="63" fillId="27" borderId="253" xfId="146" applyNumberFormat="1" applyFont="1" applyFill="1" applyBorder="1" applyAlignment="1">
      <alignment horizontal="center" vertical="center"/>
    </xf>
    <xf numFmtId="0" fontId="63" fillId="27" borderId="250" xfId="146" applyNumberFormat="1" applyFont="1" applyFill="1" applyBorder="1" applyAlignment="1">
      <alignment horizontal="center" vertical="center"/>
    </xf>
    <xf numFmtId="0" fontId="63" fillId="27" borderId="228" xfId="146" applyNumberFormat="1" applyFont="1" applyFill="1" applyBorder="1" applyAlignment="1">
      <alignment horizontal="center" vertical="center"/>
    </xf>
    <xf numFmtId="0" fontId="63" fillId="27" borderId="224" xfId="146" applyNumberFormat="1" applyFont="1" applyFill="1" applyBorder="1" applyAlignment="1">
      <alignment horizontal="center" vertical="center"/>
    </xf>
    <xf numFmtId="0" fontId="63" fillId="27" borderId="59" xfId="146" applyNumberFormat="1" applyFont="1" applyFill="1" applyBorder="1" applyAlignment="1">
      <alignment horizontal="center" vertical="center"/>
    </xf>
    <xf numFmtId="0" fontId="63" fillId="27" borderId="0" xfId="146" applyNumberFormat="1" applyFont="1" applyFill="1" applyBorder="1" applyAlignment="1">
      <alignment horizontal="center" vertical="center"/>
    </xf>
    <xf numFmtId="0" fontId="63" fillId="27" borderId="13" xfId="146" applyNumberFormat="1" applyFont="1" applyFill="1" applyBorder="1" applyAlignment="1">
      <alignment horizontal="center" vertical="center"/>
    </xf>
    <xf numFmtId="0" fontId="63" fillId="27" borderId="334" xfId="127" applyNumberFormat="1" applyFont="1" applyFill="1" applyBorder="1" applyAlignment="1">
      <alignment horizontal="center" vertical="center" shrinkToFit="1"/>
    </xf>
    <xf numFmtId="0" fontId="63" fillId="27" borderId="342" xfId="127" applyNumberFormat="1" applyFont="1" applyFill="1" applyBorder="1" applyAlignment="1">
      <alignment horizontal="center" vertical="center" shrinkToFit="1"/>
    </xf>
    <xf numFmtId="0" fontId="63" fillId="27" borderId="343" xfId="127" applyNumberFormat="1" applyFont="1" applyFill="1" applyBorder="1" applyAlignment="1">
      <alignment horizontal="center" vertical="center" shrinkToFit="1"/>
    </xf>
    <xf numFmtId="0" fontId="59" fillId="0" borderId="231" xfId="146" applyNumberFormat="1" applyFont="1" applyFill="1" applyBorder="1" applyAlignment="1">
      <alignment horizontal="center" vertical="center"/>
    </xf>
    <xf numFmtId="0" fontId="58" fillId="27" borderId="231" xfId="146" applyNumberFormat="1" applyFont="1" applyFill="1" applyBorder="1" applyAlignment="1">
      <alignment horizontal="center" vertical="center"/>
    </xf>
    <xf numFmtId="0" fontId="58" fillId="27" borderId="292" xfId="146" applyNumberFormat="1" applyFont="1" applyFill="1" applyBorder="1" applyAlignment="1">
      <alignment horizontal="center" vertical="center"/>
    </xf>
    <xf numFmtId="0" fontId="64" fillId="27" borderId="144" xfId="146" applyNumberFormat="1" applyFont="1" applyFill="1" applyBorder="1" applyAlignment="1">
      <alignment horizontal="right" vertical="center"/>
    </xf>
    <xf numFmtId="0" fontId="70" fillId="29" borderId="259" xfId="146" applyFont="1" applyFill="1" applyBorder="1" applyAlignment="1">
      <alignment horizontal="center" vertical="center" shrinkToFit="1"/>
    </xf>
    <xf numFmtId="0" fontId="70" fillId="29" borderId="32" xfId="146" applyFont="1" applyFill="1" applyBorder="1" applyAlignment="1">
      <alignment horizontal="center" vertical="center" shrinkToFit="1"/>
    </xf>
    <xf numFmtId="0" fontId="69" fillId="27" borderId="145" xfId="146" applyNumberFormat="1" applyFont="1" applyFill="1" applyBorder="1" applyAlignment="1">
      <alignment horizontal="center"/>
    </xf>
    <xf numFmtId="0" fontId="69" fillId="27" borderId="144" xfId="146" applyNumberFormat="1" applyFont="1" applyFill="1" applyBorder="1" applyAlignment="1">
      <alignment horizontal="center"/>
    </xf>
    <xf numFmtId="0" fontId="70" fillId="29" borderId="33" xfId="146" applyFont="1" applyFill="1" applyBorder="1" applyAlignment="1">
      <alignment horizontal="center" vertical="center" shrinkToFit="1"/>
    </xf>
    <xf numFmtId="0" fontId="62" fillId="46" borderId="231" xfId="146" applyFont="1" applyFill="1" applyBorder="1" applyAlignment="1">
      <alignment horizontal="center" vertical="center" shrinkToFit="1"/>
    </xf>
    <xf numFmtId="185" fontId="59" fillId="46" borderId="231" xfId="102" applyNumberFormat="1" applyFont="1" applyFill="1" applyBorder="1" applyAlignment="1">
      <alignment vertical="center" shrinkToFit="1"/>
    </xf>
    <xf numFmtId="38" fontId="62" fillId="46" borderId="231" xfId="103" applyNumberFormat="1" applyFont="1" applyFill="1" applyBorder="1" applyAlignment="1" applyProtection="1">
      <alignment horizontal="center" vertical="center" shrinkToFit="1"/>
    </xf>
    <xf numFmtId="0" fontId="59" fillId="0" borderId="231" xfId="146" applyNumberFormat="1" applyFont="1" applyFill="1" applyBorder="1" applyAlignment="1">
      <alignment horizontal="center" vertical="center" wrapText="1"/>
    </xf>
    <xf numFmtId="0" fontId="78" fillId="27" borderId="278" xfId="137" applyFont="1" applyFill="1" applyBorder="1" applyAlignment="1">
      <alignment horizontal="center" vertical="center"/>
    </xf>
    <xf numFmtId="0" fontId="78" fillId="27" borderId="279" xfId="137" applyFont="1" applyFill="1" applyBorder="1" applyAlignment="1">
      <alignment horizontal="center" vertical="center"/>
    </xf>
    <xf numFmtId="0" fontId="78" fillId="27" borderId="283" xfId="137" applyFont="1" applyFill="1" applyBorder="1" applyAlignment="1">
      <alignment horizontal="center" vertical="center"/>
    </xf>
    <xf numFmtId="0" fontId="65" fillId="0" borderId="280" xfId="137" applyFont="1" applyFill="1" applyBorder="1" applyAlignment="1">
      <alignment horizontal="right" vertical="center"/>
    </xf>
    <xf numFmtId="0" fontId="65" fillId="0" borderId="275" xfId="137" applyFont="1" applyFill="1" applyBorder="1" applyAlignment="1">
      <alignment horizontal="right" vertical="center"/>
    </xf>
    <xf numFmtId="187" fontId="65" fillId="0" borderId="289" xfId="137" applyNumberFormat="1" applyFont="1" applyFill="1" applyBorder="1" applyAlignment="1" applyProtection="1">
      <alignment horizontal="right" vertical="center"/>
      <protection locked="0"/>
    </xf>
    <xf numFmtId="187" fontId="65" fillId="0" borderId="291" xfId="137" applyNumberFormat="1" applyFont="1" applyFill="1" applyBorder="1" applyAlignment="1" applyProtection="1">
      <alignment horizontal="right" vertical="center"/>
      <protection locked="0"/>
    </xf>
    <xf numFmtId="0" fontId="63" fillId="27" borderId="281" xfId="137" applyFont="1" applyFill="1" applyBorder="1" applyAlignment="1">
      <alignment horizontal="center" vertical="center"/>
    </xf>
    <xf numFmtId="0" fontId="63" fillId="27" borderId="263" xfId="137" applyFont="1" applyFill="1" applyBorder="1" applyAlignment="1">
      <alignment horizontal="center" vertical="center"/>
    </xf>
    <xf numFmtId="0" fontId="63" fillId="27" borderId="264" xfId="137" applyFont="1" applyFill="1" applyBorder="1" applyAlignment="1">
      <alignment horizontal="center" vertical="center"/>
    </xf>
    <xf numFmtId="186" fontId="63" fillId="27" borderId="265" xfId="105" applyNumberFormat="1" applyFont="1" applyFill="1" applyBorder="1" applyAlignment="1" applyProtection="1">
      <alignment horizontal="center" vertical="center"/>
    </xf>
    <xf numFmtId="0" fontId="63" fillId="27" borderId="265" xfId="137" applyFont="1" applyFill="1" applyBorder="1" applyAlignment="1">
      <alignment horizontal="center" vertical="center" wrapText="1"/>
    </xf>
    <xf numFmtId="184" fontId="63" fillId="27" borderId="284" xfId="105" applyFont="1" applyFill="1" applyBorder="1" applyAlignment="1" applyProtection="1">
      <alignment horizontal="center" vertical="center"/>
    </xf>
    <xf numFmtId="0" fontId="65" fillId="0" borderId="274" xfId="137" applyFont="1" applyFill="1" applyBorder="1" applyAlignment="1" applyProtection="1">
      <alignment horizontal="center" vertical="center"/>
      <protection locked="0"/>
    </xf>
    <xf numFmtId="0" fontId="65" fillId="0" borderId="262" xfId="137" applyFont="1" applyFill="1" applyBorder="1" applyAlignment="1" applyProtection="1">
      <alignment horizontal="center" vertical="center"/>
      <protection locked="0"/>
    </xf>
    <xf numFmtId="0" fontId="63" fillId="27" borderId="0" xfId="147" applyFont="1" applyFill="1" applyBorder="1" applyAlignment="1">
      <alignment horizontal="left" vertical="center"/>
    </xf>
    <xf numFmtId="186" fontId="63" fillId="27" borderId="0" xfId="47" applyNumberFormat="1" applyFont="1" applyFill="1" applyBorder="1" applyAlignment="1" applyProtection="1">
      <alignment horizontal="left" vertical="center"/>
    </xf>
    <xf numFmtId="49" fontId="63" fillId="27" borderId="231" xfId="147" applyNumberFormat="1" applyFont="1" applyFill="1" applyBorder="1" applyAlignment="1">
      <alignment horizontal="center" vertical="center"/>
    </xf>
    <xf numFmtId="0" fontId="63" fillId="27" borderId="148" xfId="0" applyFont="1" applyFill="1" applyBorder="1" applyAlignment="1">
      <alignment horizontal="center" vertical="center" textRotation="255" wrapText="1"/>
    </xf>
    <xf numFmtId="0" fontId="63" fillId="27" borderId="61" xfId="0" applyFont="1" applyFill="1" applyBorder="1" applyAlignment="1">
      <alignment horizontal="center" vertical="center" textRotation="255" wrapText="1"/>
    </xf>
    <xf numFmtId="9" fontId="63" fillId="53" borderId="33" xfId="47" applyNumberFormat="1" applyFont="1" applyFill="1" applyBorder="1" applyAlignment="1" applyProtection="1">
      <alignment horizontal="center" vertical="center" shrinkToFit="1"/>
    </xf>
    <xf numFmtId="9" fontId="63" fillId="32" borderId="33" xfId="47" applyNumberFormat="1" applyFont="1" applyFill="1" applyBorder="1" applyAlignment="1" applyProtection="1">
      <alignment horizontal="center" vertical="center" shrinkToFit="1"/>
    </xf>
    <xf numFmtId="9" fontId="63" fillId="32" borderId="32" xfId="47" applyNumberFormat="1" applyFont="1" applyFill="1" applyBorder="1" applyAlignment="1" applyProtection="1">
      <alignment horizontal="center" vertical="center" shrinkToFit="1"/>
    </xf>
    <xf numFmtId="0" fontId="65" fillId="0" borderId="61" xfId="147" applyFont="1" applyFill="1" applyBorder="1" applyAlignment="1">
      <alignment horizontal="center" vertical="center" textRotation="255" wrapText="1"/>
    </xf>
    <xf numFmtId="0" fontId="65" fillId="0" borderId="125" xfId="147" applyFont="1" applyFill="1" applyBorder="1" applyAlignment="1">
      <alignment horizontal="center" vertical="center" textRotation="255" wrapText="1"/>
    </xf>
    <xf numFmtId="49" fontId="63" fillId="27" borderId="231" xfId="147" applyNumberFormat="1" applyFont="1" applyFill="1" applyBorder="1" applyAlignment="1">
      <alignment horizontal="center" vertical="center" wrapText="1"/>
    </xf>
    <xf numFmtId="0" fontId="63" fillId="27" borderId="231" xfId="147" applyFont="1" applyFill="1" applyBorder="1" applyAlignment="1">
      <alignment horizontal="center" vertical="center" wrapText="1"/>
    </xf>
    <xf numFmtId="186" fontId="65" fillId="51" borderId="266" xfId="47" applyNumberFormat="1" applyFont="1" applyFill="1" applyBorder="1" applyAlignment="1" applyProtection="1">
      <alignment horizontal="center" vertical="center"/>
    </xf>
    <xf numFmtId="0" fontId="49" fillId="27" borderId="231" xfId="137" applyFont="1" applyFill="1" applyBorder="1" applyAlignment="1">
      <alignment horizontal="center" vertical="center"/>
    </xf>
    <xf numFmtId="0" fontId="63" fillId="27" borderId="20" xfId="147" applyFont="1" applyFill="1" applyBorder="1" applyAlignment="1">
      <alignment horizontal="center" vertical="center"/>
    </xf>
    <xf numFmtId="0" fontId="63" fillId="27" borderId="22" xfId="147" applyFont="1" applyFill="1" applyBorder="1" applyAlignment="1">
      <alignment horizontal="center" vertical="center"/>
    </xf>
    <xf numFmtId="189" fontId="63" fillId="27" borderId="42" xfId="147" applyNumberFormat="1" applyFont="1" applyFill="1" applyBorder="1" applyAlignment="1">
      <alignment horizontal="center" vertical="center"/>
    </xf>
    <xf numFmtId="189" fontId="63" fillId="27" borderId="126" xfId="147" applyNumberFormat="1" applyFont="1" applyFill="1" applyBorder="1" applyAlignment="1">
      <alignment horizontal="center" vertical="center"/>
    </xf>
    <xf numFmtId="0" fontId="49" fillId="27" borderId="32" xfId="137" applyFont="1" applyFill="1" applyBorder="1" applyAlignment="1">
      <alignment horizontal="center" vertical="center"/>
    </xf>
    <xf numFmtId="0" fontId="73" fillId="49" borderId="231" xfId="137" applyFont="1" applyFill="1" applyBorder="1" applyAlignment="1">
      <alignment horizontal="center" vertical="center"/>
    </xf>
    <xf numFmtId="43" fontId="65" fillId="49" borderId="231" xfId="0" applyNumberFormat="1" applyFont="1" applyFill="1" applyBorder="1" applyAlignment="1">
      <alignment horizontal="center" vertical="center" shrinkToFit="1"/>
    </xf>
    <xf numFmtId="43" fontId="65" fillId="27" borderId="259" xfId="0" applyNumberFormat="1" applyFont="1" applyFill="1" applyBorder="1" applyAlignment="1">
      <alignment horizontal="center" vertical="center" shrinkToFit="1"/>
    </xf>
    <xf numFmtId="43" fontId="65" fillId="27" borderId="33" xfId="0" applyNumberFormat="1" applyFont="1" applyFill="1" applyBorder="1" applyAlignment="1">
      <alignment horizontal="center" vertical="center" shrinkToFit="1"/>
    </xf>
    <xf numFmtId="43" fontId="65" fillId="27" borderId="32" xfId="0" applyNumberFormat="1" applyFont="1" applyFill="1" applyBorder="1" applyAlignment="1">
      <alignment horizontal="center" vertical="center" shrinkToFit="1"/>
    </xf>
    <xf numFmtId="0" fontId="65" fillId="27" borderId="231" xfId="0" applyFont="1" applyFill="1" applyBorder="1" applyAlignment="1">
      <alignment horizontal="center" vertical="center" shrinkToFit="1"/>
    </xf>
    <xf numFmtId="0" fontId="49" fillId="27" borderId="33" xfId="137" applyFont="1" applyFill="1" applyBorder="1" applyAlignment="1">
      <alignment horizontal="center" vertical="center"/>
    </xf>
    <xf numFmtId="0" fontId="49" fillId="34" borderId="33" xfId="137" applyFont="1" applyFill="1" applyBorder="1" applyAlignment="1">
      <alignment horizontal="center" vertical="center"/>
    </xf>
    <xf numFmtId="0" fontId="49" fillId="34" borderId="231" xfId="137" applyFont="1" applyFill="1" applyBorder="1" applyAlignment="1">
      <alignment horizontal="center" vertical="center"/>
    </xf>
    <xf numFmtId="9" fontId="63" fillId="53" borderId="231" xfId="47" applyNumberFormat="1" applyFont="1" applyFill="1" applyBorder="1" applyAlignment="1" applyProtection="1">
      <alignment horizontal="center" vertical="center" shrinkToFit="1"/>
    </xf>
    <xf numFmtId="0" fontId="49" fillId="27" borderId="259" xfId="137" applyFont="1" applyFill="1" applyBorder="1" applyAlignment="1">
      <alignment horizontal="center" vertical="center"/>
    </xf>
    <xf numFmtId="9" fontId="63" fillId="32" borderId="259" xfId="47" applyNumberFormat="1" applyFont="1" applyFill="1" applyBorder="1" applyAlignment="1" applyProtection="1">
      <alignment horizontal="center" vertical="center" shrinkToFit="1"/>
    </xf>
    <xf numFmtId="9" fontId="63" fillId="0" borderId="259" xfId="47" applyNumberFormat="1" applyFont="1" applyFill="1" applyBorder="1" applyAlignment="1" applyProtection="1">
      <alignment horizontal="center" vertical="center" shrinkToFit="1"/>
    </xf>
    <xf numFmtId="0" fontId="49" fillId="0" borderId="259" xfId="137" applyFont="1" applyFill="1" applyBorder="1" applyAlignment="1">
      <alignment horizontal="center" vertical="center"/>
    </xf>
    <xf numFmtId="9" fontId="63" fillId="53" borderId="335" xfId="47" applyNumberFormat="1" applyFont="1" applyFill="1" applyBorder="1" applyAlignment="1" applyProtection="1">
      <alignment horizontal="center" vertical="center" shrinkToFit="1"/>
    </xf>
    <xf numFmtId="0" fontId="59" fillId="11" borderId="0" xfId="159" applyFont="1" applyFill="1" applyAlignment="1">
      <alignment horizontal="left" vertical="center"/>
    </xf>
    <xf numFmtId="238" fontId="59" fillId="11" borderId="0" xfId="159" applyNumberFormat="1" applyFont="1" applyFill="1" applyAlignment="1">
      <alignment horizontal="left" vertical="center"/>
    </xf>
    <xf numFmtId="0" fontId="59" fillId="11" borderId="0" xfId="159" applyFont="1" applyFill="1" applyAlignment="1">
      <alignment horizontal="left" vertical="center" wrapText="1"/>
    </xf>
    <xf numFmtId="0" fontId="140" fillId="11" borderId="0" xfId="159" applyFont="1" applyFill="1" applyAlignment="1">
      <alignment horizontal="center" vertical="center"/>
    </xf>
    <xf numFmtId="234" fontId="61" fillId="11" borderId="0" xfId="159" applyNumberFormat="1" applyFont="1" applyFill="1" applyAlignment="1">
      <alignment horizontal="left" vertical="center"/>
    </xf>
    <xf numFmtId="0" fontId="59" fillId="11" borderId="0" xfId="159" applyFont="1" applyFill="1" applyAlignment="1">
      <alignment horizontal="distributed" vertical="center" shrinkToFit="1"/>
    </xf>
    <xf numFmtId="0" fontId="59" fillId="11" borderId="0" xfId="159" applyFont="1" applyFill="1" applyAlignment="1">
      <alignment horizontal="distributed" vertical="center" wrapText="1"/>
    </xf>
    <xf numFmtId="0" fontId="59" fillId="44" borderId="231" xfId="159" applyFont="1" applyFill="1" applyBorder="1" applyAlignment="1">
      <alignment horizontal="center" vertical="center" wrapText="1"/>
    </xf>
    <xf numFmtId="0" fontId="59" fillId="44" borderId="231" xfId="159" applyFont="1" applyFill="1" applyBorder="1" applyAlignment="1">
      <alignment horizontal="center" vertical="center"/>
    </xf>
    <xf numFmtId="0" fontId="59" fillId="44" borderId="321" xfId="159" applyFont="1" applyFill="1" applyBorder="1" applyAlignment="1">
      <alignment horizontal="center" vertical="center" wrapText="1"/>
    </xf>
    <xf numFmtId="0" fontId="59" fillId="44" borderId="321" xfId="159" applyFont="1" applyFill="1" applyBorder="1" applyAlignment="1">
      <alignment horizontal="center" vertical="center"/>
    </xf>
    <xf numFmtId="0" fontId="59" fillId="44" borderId="322" xfId="159" applyFont="1" applyFill="1" applyBorder="1" applyAlignment="1">
      <alignment horizontal="center" vertical="center"/>
    </xf>
    <xf numFmtId="201" fontId="59" fillId="11" borderId="316" xfId="159" applyNumberFormat="1" applyFont="1" applyFill="1" applyBorder="1" applyAlignment="1">
      <alignment horizontal="center" vertical="center" wrapText="1"/>
    </xf>
    <xf numFmtId="201" fontId="59" fillId="11" borderId="317" xfId="159" applyNumberFormat="1" applyFont="1" applyFill="1" applyBorder="1" applyAlignment="1">
      <alignment horizontal="center" vertical="center" wrapText="1"/>
    </xf>
    <xf numFmtId="201" fontId="59" fillId="11" borderId="315" xfId="159" applyNumberFormat="1" applyFont="1" applyFill="1" applyBorder="1" applyAlignment="1">
      <alignment horizontal="center" vertical="center" wrapText="1"/>
    </xf>
    <xf numFmtId="0" fontId="59" fillId="11" borderId="316" xfId="159" applyFont="1" applyFill="1" applyBorder="1" applyAlignment="1">
      <alignment horizontal="center" vertical="center"/>
    </xf>
    <xf numFmtId="0" fontId="59" fillId="11" borderId="317" xfId="159" applyFont="1" applyFill="1" applyBorder="1" applyAlignment="1">
      <alignment horizontal="center" vertical="center"/>
    </xf>
    <xf numFmtId="0" fontId="59" fillId="11" borderId="315" xfId="159" applyFont="1" applyFill="1" applyBorder="1" applyAlignment="1">
      <alignment horizontal="center" vertical="center"/>
    </xf>
    <xf numFmtId="0" fontId="59" fillId="11" borderId="316" xfId="159" applyFont="1" applyFill="1" applyBorder="1" applyAlignment="1">
      <alignment horizontal="center" vertical="center" shrinkToFit="1"/>
    </xf>
    <xf numFmtId="227" fontId="59" fillId="11" borderId="316" xfId="159" applyNumberFormat="1" applyFont="1" applyFill="1" applyBorder="1" applyAlignment="1">
      <alignment horizontal="center" vertical="center" shrinkToFit="1"/>
    </xf>
    <xf numFmtId="227" fontId="59" fillId="11" borderId="323" xfId="159" applyNumberFormat="1" applyFont="1" applyFill="1" applyBorder="1" applyAlignment="1">
      <alignment horizontal="center" vertical="center" shrinkToFit="1"/>
    </xf>
    <xf numFmtId="0" fontId="59" fillId="11" borderId="231" xfId="159" applyFont="1" applyFill="1" applyBorder="1" applyAlignment="1">
      <alignment horizontal="center"/>
    </xf>
    <xf numFmtId="0" fontId="59" fillId="11" borderId="292" xfId="159" applyFont="1" applyFill="1" applyBorder="1" applyAlignment="1">
      <alignment horizontal="center"/>
    </xf>
    <xf numFmtId="227" fontId="59" fillId="11" borderId="314" xfId="159" applyNumberFormat="1" applyFont="1" applyFill="1" applyBorder="1" applyAlignment="1">
      <alignment horizontal="center" vertical="center" shrinkToFit="1"/>
    </xf>
    <xf numFmtId="227" fontId="59" fillId="11" borderId="326" xfId="159" applyNumberFormat="1" applyFont="1" applyFill="1" applyBorder="1" applyAlignment="1">
      <alignment horizontal="center" vertical="center" shrinkToFit="1"/>
    </xf>
    <xf numFmtId="0" fontId="59" fillId="11" borderId="259" xfId="159" applyFont="1" applyFill="1" applyBorder="1" applyAlignment="1">
      <alignment horizontal="center" vertical="top"/>
    </xf>
    <xf numFmtId="0" fontId="59" fillId="11" borderId="231" xfId="159" applyFont="1" applyFill="1" applyBorder="1" applyAlignment="1">
      <alignment horizontal="center" vertical="top"/>
    </xf>
    <xf numFmtId="227" fontId="59" fillId="54" borderId="315" xfId="159" applyNumberFormat="1" applyFont="1" applyFill="1" applyBorder="1" applyAlignment="1">
      <alignment horizontal="center" vertical="center" shrinkToFit="1"/>
    </xf>
    <xf numFmtId="227" fontId="59" fillId="54" borderId="327" xfId="159" applyNumberFormat="1" applyFont="1" applyFill="1" applyBorder="1" applyAlignment="1">
      <alignment horizontal="center" vertical="center" shrinkToFit="1"/>
    </xf>
    <xf numFmtId="0" fontId="59" fillId="11" borderId="317" xfId="159" applyFont="1" applyFill="1" applyBorder="1" applyAlignment="1">
      <alignment horizontal="center" vertical="center" shrinkToFit="1"/>
    </xf>
    <xf numFmtId="227" fontId="59" fillId="11" borderId="317" xfId="159" applyNumberFormat="1" applyFont="1" applyFill="1" applyBorder="1" applyAlignment="1">
      <alignment horizontal="center" vertical="center" shrinkToFit="1"/>
    </xf>
    <xf numFmtId="227" fontId="59" fillId="11" borderId="324" xfId="159" applyNumberFormat="1" applyFont="1" applyFill="1" applyBorder="1" applyAlignment="1">
      <alignment horizontal="center" vertical="center" shrinkToFit="1"/>
    </xf>
    <xf numFmtId="0" fontId="62" fillId="11" borderId="32" xfId="0" applyFont="1" applyFill="1" applyBorder="1" applyAlignment="1">
      <alignment horizontal="center" vertical="center"/>
    </xf>
    <xf numFmtId="0" fontId="62" fillId="11" borderId="33" xfId="0" applyFont="1" applyFill="1" applyBorder="1" applyAlignment="1">
      <alignment horizontal="center" vertical="center"/>
    </xf>
    <xf numFmtId="0" fontId="62" fillId="11" borderId="259" xfId="0" applyFont="1" applyFill="1" applyBorder="1" applyAlignment="1">
      <alignment horizontal="center" vertical="center"/>
    </xf>
    <xf numFmtId="197" fontId="59" fillId="11" borderId="33" xfId="152" applyNumberFormat="1" applyFont="1" applyFill="1" applyBorder="1" applyAlignment="1">
      <alignment horizontal="center" vertical="center" shrinkToFit="1"/>
    </xf>
    <xf numFmtId="9" fontId="59" fillId="11" borderId="33" xfId="152" applyNumberFormat="1" applyFont="1" applyFill="1" applyBorder="1" applyAlignment="1">
      <alignment horizontal="center" vertical="center" shrinkToFit="1"/>
    </xf>
    <xf numFmtId="0" fontId="59" fillId="44" borderId="231" xfId="0" applyFont="1" applyFill="1" applyBorder="1" applyAlignment="1">
      <alignment horizontal="center" vertical="center" wrapText="1"/>
    </xf>
    <xf numFmtId="0" fontId="59" fillId="44" borderId="231" xfId="0" applyFont="1" applyFill="1" applyBorder="1" applyAlignment="1">
      <alignment horizontal="center" vertical="center"/>
    </xf>
    <xf numFmtId="0" fontId="59" fillId="11" borderId="0" xfId="159" applyFont="1" applyFill="1" applyAlignment="1">
      <alignment horizontal="left" vertical="center" indent="2"/>
    </xf>
    <xf numFmtId="0" fontId="59" fillId="11" borderId="0" xfId="159" applyFont="1" applyFill="1">
      <alignment vertical="center"/>
    </xf>
    <xf numFmtId="0" fontId="59" fillId="11" borderId="59" xfId="159" applyFont="1" applyFill="1" applyBorder="1" applyAlignment="1">
      <alignment horizontal="left" vertical="center"/>
    </xf>
    <xf numFmtId="41" fontId="59" fillId="11" borderId="59" xfId="159" applyNumberFormat="1" applyFont="1" applyFill="1" applyBorder="1" applyAlignment="1">
      <alignment vertical="center" wrapText="1"/>
    </xf>
    <xf numFmtId="41" fontId="59" fillId="11" borderId="0" xfId="159" applyNumberFormat="1" applyFont="1" applyFill="1" applyAlignment="1">
      <alignment vertical="center" wrapText="1"/>
    </xf>
    <xf numFmtId="192" fontId="59" fillId="11" borderId="293" xfId="159" applyNumberFormat="1" applyFont="1" applyFill="1" applyBorder="1" applyAlignment="1">
      <alignment horizontal="center" vertical="center"/>
    </xf>
    <xf numFmtId="192" fontId="59" fillId="11" borderId="319" xfId="159" applyNumberFormat="1" applyFont="1" applyFill="1" applyBorder="1" applyAlignment="1">
      <alignment horizontal="center" vertical="center"/>
    </xf>
    <xf numFmtId="192" fontId="59" fillId="11" borderId="320" xfId="159" applyNumberFormat="1" applyFont="1" applyFill="1" applyBorder="1" applyAlignment="1">
      <alignment horizontal="center" vertical="center"/>
    </xf>
    <xf numFmtId="192" fontId="59" fillId="11" borderId="59" xfId="159" applyNumberFormat="1" applyFont="1" applyFill="1" applyBorder="1" applyAlignment="1">
      <alignment horizontal="center" vertical="center"/>
    </xf>
    <xf numFmtId="192" fontId="59" fillId="11" borderId="0" xfId="159" applyNumberFormat="1" applyFont="1" applyFill="1" applyBorder="1" applyAlignment="1">
      <alignment horizontal="center" vertical="center"/>
    </xf>
    <xf numFmtId="192" fontId="59" fillId="11" borderId="328" xfId="159" applyNumberFormat="1" applyFont="1" applyFill="1" applyBorder="1" applyAlignment="1">
      <alignment horizontal="center" vertical="center"/>
    </xf>
    <xf numFmtId="192" fontId="59" fillId="11" borderId="145" xfId="159" applyNumberFormat="1" applyFont="1" applyFill="1" applyBorder="1" applyAlignment="1">
      <alignment horizontal="center" vertical="center"/>
    </xf>
    <xf numFmtId="192" fontId="59" fillId="11" borderId="144" xfId="159" applyNumberFormat="1" applyFont="1" applyFill="1" applyBorder="1" applyAlignment="1">
      <alignment horizontal="center" vertical="center"/>
    </xf>
    <xf numFmtId="192" fontId="59" fillId="11" borderId="146" xfId="159" applyNumberFormat="1" applyFont="1" applyFill="1" applyBorder="1" applyAlignment="1">
      <alignment horizontal="center" vertical="center"/>
    </xf>
    <xf numFmtId="41" fontId="59" fillId="11" borderId="145" xfId="159" applyNumberFormat="1" applyFont="1" applyFill="1" applyBorder="1" applyAlignment="1">
      <alignment vertical="center" wrapText="1"/>
    </xf>
    <xf numFmtId="41" fontId="59" fillId="11" borderId="144" xfId="159" applyNumberFormat="1" applyFont="1" applyFill="1" applyBorder="1" applyAlignment="1">
      <alignment vertical="center" wrapText="1"/>
    </xf>
    <xf numFmtId="2" fontId="59" fillId="11" borderId="231" xfId="159" applyNumberFormat="1" applyFont="1" applyFill="1" applyBorder="1" applyAlignment="1">
      <alignment horizontal="center" vertical="center"/>
    </xf>
    <xf numFmtId="0" fontId="59" fillId="35" borderId="317" xfId="159" applyFont="1" applyFill="1" applyBorder="1" applyAlignment="1">
      <alignment horizontal="center" vertical="center" shrinkToFit="1"/>
    </xf>
    <xf numFmtId="227" fontId="59" fillId="35" borderId="317" xfId="159" applyNumberFormat="1" applyFont="1" applyFill="1" applyBorder="1" applyAlignment="1">
      <alignment horizontal="center" vertical="center" shrinkToFit="1"/>
    </xf>
    <xf numFmtId="227" fontId="59" fillId="35" borderId="324" xfId="159" applyNumberFormat="1" applyFont="1" applyFill="1" applyBorder="1" applyAlignment="1">
      <alignment horizontal="center" vertical="center" shrinkToFit="1"/>
    </xf>
    <xf numFmtId="0" fontId="59" fillId="54" borderId="315" xfId="159" applyFont="1" applyFill="1" applyBorder="1" applyAlignment="1">
      <alignment horizontal="center" vertical="center" shrinkToFit="1"/>
    </xf>
    <xf numFmtId="190" fontId="59" fillId="11" borderId="231" xfId="159" applyNumberFormat="1" applyFont="1" applyFill="1" applyBorder="1" applyAlignment="1">
      <alignment horizontal="center" vertical="center"/>
    </xf>
    <xf numFmtId="0" fontId="59" fillId="35" borderId="318" xfId="159" applyFont="1" applyFill="1" applyBorder="1" applyAlignment="1">
      <alignment horizontal="center" vertical="center" shrinkToFit="1"/>
    </xf>
    <xf numFmtId="227" fontId="59" fillId="35" borderId="318" xfId="159" applyNumberFormat="1" applyFont="1" applyFill="1" applyBorder="1" applyAlignment="1">
      <alignment horizontal="center" vertical="center" shrinkToFit="1"/>
    </xf>
    <xf numFmtId="227" fontId="59" fillId="35" borderId="325" xfId="159" applyNumberFormat="1" applyFont="1" applyFill="1" applyBorder="1" applyAlignment="1">
      <alignment horizontal="center" vertical="center" shrinkToFit="1"/>
    </xf>
    <xf numFmtId="0" fontId="59" fillId="11" borderId="314" xfId="159" applyFont="1" applyFill="1" applyBorder="1" applyAlignment="1">
      <alignment horizontal="center" vertical="center" shrinkToFit="1"/>
    </xf>
    <xf numFmtId="0" fontId="59" fillId="11" borderId="32" xfId="0" applyFont="1" applyFill="1" applyBorder="1" applyAlignment="1">
      <alignment horizontal="center" vertical="center" shrinkToFit="1"/>
    </xf>
    <xf numFmtId="0" fontId="59" fillId="11" borderId="33" xfId="0" applyFont="1" applyFill="1" applyBorder="1" applyAlignment="1">
      <alignment horizontal="center" vertical="center" shrinkToFit="1"/>
    </xf>
    <xf numFmtId="0" fontId="59" fillId="11" borderId="259" xfId="0" applyFont="1" applyFill="1" applyBorder="1" applyAlignment="1">
      <alignment horizontal="center" vertical="center" shrinkToFit="1"/>
    </xf>
    <xf numFmtId="197" fontId="59" fillId="11" borderId="259" xfId="152" applyNumberFormat="1" applyFont="1" applyFill="1" applyBorder="1" applyAlignment="1">
      <alignment horizontal="center" vertical="center" shrinkToFit="1"/>
    </xf>
    <xf numFmtId="9" fontId="59" fillId="11" borderId="259" xfId="152" applyNumberFormat="1" applyFont="1" applyFill="1" applyBorder="1" applyAlignment="1">
      <alignment horizontal="center" vertical="center" shrinkToFit="1"/>
    </xf>
    <xf numFmtId="190" fontId="59" fillId="11" borderId="32" xfId="0" applyNumberFormat="1" applyFont="1" applyFill="1" applyBorder="1" applyAlignment="1">
      <alignment horizontal="center" vertical="center" shrinkToFit="1"/>
    </xf>
    <xf numFmtId="190" fontId="59" fillId="11" borderId="33" xfId="0" applyNumberFormat="1" applyFont="1" applyFill="1" applyBorder="1" applyAlignment="1">
      <alignment horizontal="center" vertical="center" shrinkToFit="1"/>
    </xf>
    <xf numFmtId="190" fontId="59" fillId="11" borderId="259" xfId="0" applyNumberFormat="1" applyFont="1" applyFill="1" applyBorder="1" applyAlignment="1">
      <alignment horizontal="center" vertical="center" shrinkToFit="1"/>
    </xf>
    <xf numFmtId="197" fontId="59" fillId="11" borderId="32" xfId="152" applyNumberFormat="1" applyFont="1" applyFill="1" applyBorder="1" applyAlignment="1">
      <alignment horizontal="center" vertical="center" shrinkToFit="1"/>
    </xf>
    <xf numFmtId="9" fontId="59" fillId="11" borderId="32" xfId="152" applyNumberFormat="1" applyFont="1" applyFill="1" applyBorder="1" applyAlignment="1">
      <alignment horizontal="center" vertical="center" shrinkToFit="1"/>
    </xf>
    <xf numFmtId="237" fontId="59" fillId="11" borderId="32" xfId="0" applyNumberFormat="1" applyFont="1" applyFill="1" applyBorder="1" applyAlignment="1">
      <alignment horizontal="center" vertical="center" shrinkToFit="1"/>
    </xf>
    <xf numFmtId="237" fontId="59" fillId="11" borderId="33" xfId="0" applyNumberFormat="1" applyFont="1" applyFill="1" applyBorder="1" applyAlignment="1">
      <alignment horizontal="center" vertical="center" shrinkToFit="1"/>
    </xf>
    <xf numFmtId="237" fontId="59" fillId="11" borderId="259" xfId="0" applyNumberFormat="1" applyFont="1" applyFill="1" applyBorder="1" applyAlignment="1">
      <alignment horizontal="center" vertical="center" shrinkToFit="1"/>
    </xf>
    <xf numFmtId="194" fontId="59" fillId="11" borderId="32" xfId="0" applyNumberFormat="1" applyFont="1" applyFill="1" applyBorder="1" applyAlignment="1">
      <alignment horizontal="center" vertical="center" shrinkToFit="1"/>
    </xf>
    <xf numFmtId="194" fontId="59" fillId="11" borderId="33" xfId="0" applyNumberFormat="1" applyFont="1" applyFill="1" applyBorder="1" applyAlignment="1">
      <alignment horizontal="center" vertical="center" shrinkToFit="1"/>
    </xf>
    <xf numFmtId="194" fontId="59" fillId="11" borderId="259" xfId="0" applyNumberFormat="1" applyFont="1" applyFill="1" applyBorder="1" applyAlignment="1">
      <alignment horizontal="center" vertical="center" shrinkToFit="1"/>
    </xf>
    <xf numFmtId="188" fontId="59" fillId="11" borderId="32" xfId="0" applyNumberFormat="1" applyFont="1" applyFill="1" applyBorder="1" applyAlignment="1">
      <alignment horizontal="center" vertical="center" shrinkToFit="1"/>
    </xf>
    <xf numFmtId="188" fontId="59" fillId="11" borderId="33" xfId="0" applyNumberFormat="1" applyFont="1" applyFill="1" applyBorder="1" applyAlignment="1">
      <alignment horizontal="center" vertical="center" shrinkToFit="1"/>
    </xf>
    <xf numFmtId="188" fontId="59" fillId="11" borderId="259" xfId="0" applyNumberFormat="1" applyFont="1" applyFill="1" applyBorder="1" applyAlignment="1">
      <alignment horizontal="center" vertical="center" shrinkToFit="1"/>
    </xf>
    <xf numFmtId="0" fontId="59" fillId="11" borderId="0" xfId="159" applyFont="1" applyFill="1" applyAlignment="1">
      <alignment horizontal="right" vertical="center"/>
    </xf>
    <xf numFmtId="194" fontId="59" fillId="11" borderId="336" xfId="0" applyNumberFormat="1" applyFont="1" applyFill="1" applyBorder="1" applyAlignment="1">
      <alignment horizontal="center" vertical="center" shrinkToFit="1"/>
    </xf>
    <xf numFmtId="0" fontId="59" fillId="11" borderId="336" xfId="0" applyFont="1" applyFill="1" applyBorder="1" applyAlignment="1">
      <alignment horizontal="center" vertical="center" shrinkToFit="1"/>
    </xf>
    <xf numFmtId="197" fontId="59" fillId="11" borderId="336" xfId="152" applyNumberFormat="1" applyFont="1" applyFill="1" applyBorder="1" applyAlignment="1">
      <alignment horizontal="center" vertical="center" shrinkToFit="1"/>
    </xf>
    <xf numFmtId="9" fontId="59" fillId="11" borderId="336" xfId="152" applyNumberFormat="1" applyFont="1" applyFill="1" applyBorder="1" applyAlignment="1">
      <alignment horizontal="center" vertical="center" shrinkToFit="1"/>
    </xf>
    <xf numFmtId="187" fontId="59" fillId="11" borderId="336" xfId="0" applyNumberFormat="1" applyFont="1" applyFill="1" applyBorder="1" applyAlignment="1">
      <alignment horizontal="center" vertical="center" shrinkToFit="1"/>
    </xf>
    <xf numFmtId="187" fontId="59" fillId="11" borderId="33" xfId="0" applyNumberFormat="1" applyFont="1" applyFill="1" applyBorder="1" applyAlignment="1">
      <alignment horizontal="center" vertical="center" shrinkToFit="1"/>
    </xf>
    <xf numFmtId="187" fontId="59" fillId="11" borderId="259" xfId="0" applyNumberFormat="1" applyFont="1" applyFill="1" applyBorder="1" applyAlignment="1">
      <alignment horizontal="center" vertical="center" shrinkToFit="1"/>
    </xf>
    <xf numFmtId="237" fontId="59" fillId="11" borderId="336" xfId="0" applyNumberFormat="1" applyFont="1" applyFill="1" applyBorder="1" applyAlignment="1">
      <alignment horizontal="center" vertical="center" shrinkToFit="1"/>
    </xf>
    <xf numFmtId="0" fontId="62" fillId="11" borderId="336" xfId="0" applyFont="1" applyFill="1" applyBorder="1" applyAlignment="1">
      <alignment horizontal="center" vertical="center"/>
    </xf>
    <xf numFmtId="0" fontId="59" fillId="44" borderId="258" xfId="0" applyFont="1" applyFill="1" applyBorder="1" applyAlignment="1">
      <alignment horizontal="center" vertical="center" wrapText="1"/>
    </xf>
    <xf numFmtId="0" fontId="59" fillId="44" borderId="258" xfId="0" applyFont="1" applyFill="1" applyBorder="1" applyAlignment="1">
      <alignment horizontal="center" vertical="center"/>
    </xf>
    <xf numFmtId="233" fontId="63" fillId="0" borderId="292" xfId="159" applyNumberFormat="1" applyFont="1" applyBorder="1" applyAlignment="1">
      <alignment horizontal="center" vertical="center" shrinkToFit="1"/>
    </xf>
    <xf numFmtId="233" fontId="63" fillId="0" borderId="65" xfId="159" applyNumberFormat="1" applyFont="1" applyBorder="1" applyAlignment="1">
      <alignment horizontal="center" vertical="center" shrinkToFit="1"/>
    </xf>
    <xf numFmtId="233" fontId="63" fillId="0" borderId="31" xfId="159" applyNumberFormat="1" applyFont="1" applyBorder="1" applyAlignment="1">
      <alignment horizontal="center" vertical="center" shrinkToFit="1"/>
    </xf>
    <xf numFmtId="0" fontId="139" fillId="0" borderId="32" xfId="159" applyFont="1" applyBorder="1" applyAlignment="1">
      <alignment horizontal="center" vertical="center"/>
    </xf>
    <xf numFmtId="0" fontId="139" fillId="0" borderId="33" xfId="159" applyFont="1" applyBorder="1" applyAlignment="1">
      <alignment horizontal="center" vertical="center"/>
    </xf>
    <xf numFmtId="0" fontId="139" fillId="0" borderId="259" xfId="159" applyFont="1" applyBorder="1" applyAlignment="1">
      <alignment horizontal="center" vertical="center"/>
    </xf>
    <xf numFmtId="0" fontId="78" fillId="0" borderId="231" xfId="159" applyFont="1" applyFill="1" applyBorder="1" applyAlignment="1">
      <alignment horizontal="center" vertical="center"/>
    </xf>
    <xf numFmtId="0" fontId="72" fillId="50" borderId="231" xfId="159" applyFont="1" applyFill="1" applyBorder="1" applyAlignment="1">
      <alignment horizontal="center" vertical="center"/>
    </xf>
    <xf numFmtId="233" fontId="63" fillId="0" borderId="32" xfId="159" applyNumberFormat="1" applyFont="1" applyBorder="1" applyAlignment="1">
      <alignment horizontal="center" vertical="center"/>
    </xf>
    <xf numFmtId="233" fontId="63" fillId="0" borderId="33" xfId="159" applyNumberFormat="1" applyFont="1" applyBorder="1" applyAlignment="1">
      <alignment horizontal="center" vertical="center"/>
    </xf>
    <xf numFmtId="233" fontId="63" fillId="0" borderId="259" xfId="159" applyNumberFormat="1" applyFont="1" applyBorder="1" applyAlignment="1">
      <alignment horizontal="center" vertical="center"/>
    </xf>
    <xf numFmtId="0" fontId="135" fillId="0" borderId="310" xfId="153" applyFont="1" applyBorder="1" applyAlignment="1">
      <alignment horizontal="center" vertical="center" wrapText="1"/>
    </xf>
    <xf numFmtId="0" fontId="135" fillId="0" borderId="227" xfId="153" applyFont="1" applyBorder="1" applyAlignment="1">
      <alignment horizontal="center" vertical="center" wrapText="1"/>
    </xf>
    <xf numFmtId="0" fontId="135" fillId="0" borderId="12" xfId="153" applyFont="1" applyBorder="1" applyAlignment="1">
      <alignment horizontal="center" vertical="center" wrapText="1"/>
    </xf>
    <xf numFmtId="0" fontId="135" fillId="0" borderId="147" xfId="153" applyFont="1" applyBorder="1" applyAlignment="1">
      <alignment horizontal="center" vertical="center" wrapText="1"/>
    </xf>
    <xf numFmtId="0" fontId="93" fillId="0" borderId="293" xfId="153" applyFont="1" applyBorder="1" applyAlignment="1">
      <alignment horizontal="center" vertical="center"/>
    </xf>
    <xf numFmtId="0" fontId="93" fillId="0" borderId="294" xfId="153" applyFont="1" applyBorder="1" applyAlignment="1">
      <alignment horizontal="center" vertical="center"/>
    </xf>
    <xf numFmtId="0" fontId="93" fillId="0" borderId="295" xfId="153" applyFont="1" applyBorder="1" applyAlignment="1">
      <alignment horizontal="center" vertical="center"/>
    </xf>
    <xf numFmtId="9" fontId="135" fillId="0" borderId="20" xfId="153" applyNumberFormat="1" applyFont="1" applyBorder="1" applyAlignment="1">
      <alignment horizontal="center" vertical="center" wrapText="1"/>
    </xf>
    <xf numFmtId="9" fontId="135" fillId="0" borderId="154" xfId="153" applyNumberFormat="1" applyFont="1" applyBorder="1" applyAlignment="1">
      <alignment horizontal="center" vertical="center" wrapText="1"/>
    </xf>
    <xf numFmtId="9" fontId="135" fillId="0" borderId="22" xfId="153" applyNumberFormat="1" applyFont="1" applyBorder="1" applyAlignment="1">
      <alignment horizontal="center" vertical="center" wrapText="1"/>
    </xf>
    <xf numFmtId="0" fontId="135" fillId="0" borderId="15" xfId="153" applyFont="1" applyBorder="1" applyAlignment="1">
      <alignment horizontal="left" vertical="center" wrapText="1" indent="1"/>
    </xf>
    <xf numFmtId="0" fontId="135" fillId="0" borderId="122" xfId="153" applyFont="1" applyBorder="1" applyAlignment="1">
      <alignment horizontal="left" vertical="center" wrapText="1" indent="1"/>
    </xf>
    <xf numFmtId="0" fontId="135" fillId="0" borderId="20" xfId="153" applyFont="1" applyBorder="1" applyAlignment="1">
      <alignment horizontal="center" vertical="center" wrapText="1"/>
    </xf>
    <xf numFmtId="0" fontId="135" fillId="0" borderId="22" xfId="153" applyFont="1" applyBorder="1" applyAlignment="1">
      <alignment horizontal="center" vertical="center" wrapText="1"/>
    </xf>
    <xf numFmtId="0" fontId="135" fillId="0" borderId="155" xfId="153" applyFont="1" applyBorder="1" applyAlignment="1">
      <alignment horizontal="center" vertical="center" wrapText="1"/>
    </xf>
    <xf numFmtId="0" fontId="135" fillId="0" borderId="306" xfId="153" applyFont="1" applyBorder="1" applyAlignment="1">
      <alignment horizontal="center" vertical="center" wrapText="1"/>
    </xf>
    <xf numFmtId="0" fontId="135" fillId="0" borderId="61" xfId="153" applyFont="1" applyBorder="1" applyAlignment="1">
      <alignment horizontal="center" vertical="center" wrapText="1"/>
    </xf>
    <xf numFmtId="0" fontId="135" fillId="0" borderId="308" xfId="153" applyFont="1" applyBorder="1" applyAlignment="1">
      <alignment horizontal="center" vertical="center" wrapText="1"/>
    </xf>
    <xf numFmtId="0" fontId="135" fillId="0" borderId="272" xfId="153" applyFont="1" applyBorder="1" applyAlignment="1">
      <alignment horizontal="center" vertical="center" wrapText="1"/>
    </xf>
    <xf numFmtId="0" fontId="135" fillId="0" borderId="277" xfId="153" applyFont="1" applyBorder="1" applyAlignment="1">
      <alignment horizontal="center" vertical="center" wrapText="1"/>
    </xf>
    <xf numFmtId="0" fontId="135" fillId="0" borderId="307" xfId="153" applyFont="1" applyBorder="1" applyAlignment="1">
      <alignment horizontal="center" vertical="center" wrapText="1"/>
    </xf>
    <xf numFmtId="0" fontId="135" fillId="0" borderId="276" xfId="153" applyFont="1" applyBorder="1" applyAlignment="1">
      <alignment horizontal="distributed" vertical="center" wrapText="1" indent="1"/>
    </xf>
    <xf numFmtId="0" fontId="135" fillId="0" borderId="0" xfId="153" applyFont="1" applyBorder="1" applyAlignment="1">
      <alignment horizontal="distributed" vertical="center" wrapText="1" indent="1"/>
    </xf>
    <xf numFmtId="0" fontId="135" fillId="0" borderId="219" xfId="153" applyFont="1" applyBorder="1" applyAlignment="1">
      <alignment horizontal="distributed" vertical="center" wrapText="1" indent="1"/>
    </xf>
    <xf numFmtId="0" fontId="135" fillId="0" borderId="276" xfId="153" applyFont="1" applyBorder="1" applyAlignment="1">
      <alignment horizontal="left" vertical="center" wrapText="1" indent="1"/>
    </xf>
    <xf numFmtId="0" fontId="135" fillId="0" borderId="0" xfId="153" applyFont="1" applyBorder="1" applyAlignment="1">
      <alignment horizontal="left" vertical="center" wrapText="1" indent="1"/>
    </xf>
    <xf numFmtId="0" fontId="135" fillId="0" borderId="219" xfId="153" applyFont="1" applyBorder="1" applyAlignment="1">
      <alignment horizontal="left" vertical="center" wrapText="1" indent="1"/>
    </xf>
    <xf numFmtId="0" fontId="135" fillId="0" borderId="271" xfId="153" applyFont="1" applyBorder="1" applyAlignment="1">
      <alignment horizontal="center" vertical="center" wrapText="1"/>
    </xf>
    <xf numFmtId="0" fontId="135" fillId="0" borderId="282" xfId="153" applyFont="1" applyBorder="1" applyAlignment="1">
      <alignment horizontal="center" vertical="center" wrapText="1"/>
    </xf>
    <xf numFmtId="0" fontId="135" fillId="0" borderId="309" xfId="153" applyFont="1" applyBorder="1" applyAlignment="1">
      <alignment horizontal="center" vertical="center" wrapText="1"/>
    </xf>
    <xf numFmtId="0" fontId="135" fillId="0" borderId="310" xfId="153" applyFont="1" applyBorder="1" applyAlignment="1">
      <alignment horizontal="left" vertical="center" wrapText="1" indent="1"/>
    </xf>
    <xf numFmtId="0" fontId="135" fillId="0" borderId="227" xfId="153" applyFont="1" applyBorder="1" applyAlignment="1">
      <alignment horizontal="left" vertical="center" wrapText="1" indent="1"/>
    </xf>
    <xf numFmtId="0" fontId="135" fillId="0" borderId="12" xfId="153" applyFont="1" applyBorder="1" applyAlignment="1">
      <alignment horizontal="left" vertical="center" wrapText="1" indent="1"/>
    </xf>
    <xf numFmtId="0" fontId="135" fillId="0" borderId="147" xfId="153" applyFont="1" applyBorder="1" applyAlignment="1">
      <alignment horizontal="left" vertical="center" wrapText="1" indent="1"/>
    </xf>
    <xf numFmtId="0" fontId="135" fillId="0" borderId="59" xfId="153" applyFont="1" applyBorder="1" applyAlignment="1">
      <alignment horizontal="left" vertical="center" wrapText="1" indent="1"/>
    </xf>
    <xf numFmtId="0" fontId="98" fillId="0" borderId="59" xfId="153" applyFont="1" applyBorder="1" applyAlignment="1">
      <alignment horizontal="center" vertical="center" wrapText="1"/>
    </xf>
    <xf numFmtId="0" fontId="98" fillId="0" borderId="0" xfId="153" applyFont="1" applyBorder="1" applyAlignment="1">
      <alignment horizontal="center" vertical="center" wrapText="1"/>
    </xf>
    <xf numFmtId="0" fontId="98" fillId="0" borderId="219" xfId="153" applyFont="1" applyBorder="1" applyAlignment="1">
      <alignment horizontal="center" vertical="center" wrapText="1"/>
    </xf>
    <xf numFmtId="0" fontId="135" fillId="0" borderId="59" xfId="153" applyFont="1" applyBorder="1" applyAlignment="1">
      <alignment horizontal="right" vertical="center" wrapText="1"/>
    </xf>
    <xf numFmtId="0" fontId="135" fillId="0" borderId="0" xfId="153" applyFont="1" applyBorder="1" applyAlignment="1">
      <alignment horizontal="right" vertical="center" wrapText="1"/>
    </xf>
    <xf numFmtId="0" fontId="135" fillId="0" borderId="0" xfId="153" applyFont="1" applyBorder="1" applyAlignment="1">
      <alignment horizontal="center" vertical="center" wrapText="1"/>
    </xf>
    <xf numFmtId="0" fontId="135" fillId="0" borderId="219" xfId="153" applyFont="1" applyBorder="1" applyAlignment="1">
      <alignment horizontal="center" vertical="center" wrapText="1"/>
    </xf>
    <xf numFmtId="0" fontId="98" fillId="0" borderId="59" xfId="153" applyFont="1" applyBorder="1" applyAlignment="1">
      <alignment horizontal="justify" vertical="center" wrapText="1"/>
    </xf>
    <xf numFmtId="0" fontId="98" fillId="0" borderId="0" xfId="153" applyFont="1" applyBorder="1" applyAlignment="1">
      <alignment horizontal="justify" vertical="center" wrapText="1"/>
    </xf>
    <xf numFmtId="0" fontId="98" fillId="0" borderId="219" xfId="153" applyFont="1" applyBorder="1" applyAlignment="1">
      <alignment horizontal="justify" vertical="center" wrapText="1"/>
    </xf>
    <xf numFmtId="194" fontId="136" fillId="0" borderId="310" xfId="153" applyNumberFormat="1" applyFont="1" applyBorder="1" applyAlignment="1">
      <alignment horizontal="left" vertical="center" wrapText="1" indent="2"/>
    </xf>
    <xf numFmtId="194" fontId="136" fillId="0" borderId="227" xfId="153" applyNumberFormat="1" applyFont="1" applyBorder="1" applyAlignment="1">
      <alignment horizontal="left" vertical="center" wrapText="1" indent="2"/>
    </xf>
    <xf numFmtId="194" fontId="136" fillId="0" borderId="12" xfId="153" applyNumberFormat="1" applyFont="1" applyBorder="1" applyAlignment="1">
      <alignment horizontal="left" vertical="center" wrapText="1" indent="2"/>
    </xf>
    <xf numFmtId="194" fontId="136" fillId="0" borderId="147" xfId="153" applyNumberFormat="1" applyFont="1" applyBorder="1" applyAlignment="1">
      <alignment horizontal="left" vertical="center" wrapText="1" indent="2"/>
    </xf>
    <xf numFmtId="0" fontId="71" fillId="0" borderId="311" xfId="153" applyFont="1" applyBorder="1" applyAlignment="1">
      <alignment horizontal="left" vertical="center" wrapText="1" indent="2"/>
    </xf>
    <xf numFmtId="0" fontId="71" fillId="0" borderId="312" xfId="153" applyFont="1" applyBorder="1" applyAlignment="1">
      <alignment horizontal="left" vertical="center" wrapText="1" indent="2"/>
    </xf>
    <xf numFmtId="0" fontId="71" fillId="0" borderId="313" xfId="153" applyFont="1" applyBorder="1" applyAlignment="1">
      <alignment horizontal="left" vertical="center" wrapText="1" indent="2"/>
    </xf>
    <xf numFmtId="0" fontId="72" fillId="0" borderId="79" xfId="149" applyFont="1" applyBorder="1" applyAlignment="1">
      <alignment horizontal="center" vertical="center"/>
    </xf>
    <xf numFmtId="0" fontId="72" fillId="0" borderId="136" xfId="149" applyFont="1" applyBorder="1" applyAlignment="1">
      <alignment horizontal="center" vertical="center"/>
    </xf>
    <xf numFmtId="0" fontId="72" fillId="0" borderId="81" xfId="149" applyFont="1" applyBorder="1" applyAlignment="1">
      <alignment horizontal="center" vertical="center"/>
    </xf>
    <xf numFmtId="0" fontId="72" fillId="0" borderId="82" xfId="149" applyFont="1" applyBorder="1" applyAlignment="1">
      <alignment horizontal="center" vertical="center"/>
    </xf>
    <xf numFmtId="0" fontId="72" fillId="0" borderId="0" xfId="149" applyFont="1" applyAlignment="1">
      <alignment horizontal="center" vertical="center"/>
    </xf>
    <xf numFmtId="0" fontId="72" fillId="0" borderId="83" xfId="149" applyFont="1" applyBorder="1" applyAlignment="1">
      <alignment horizontal="center" vertical="center"/>
    </xf>
    <xf numFmtId="0" fontId="72" fillId="0" borderId="37" xfId="149" applyFont="1" applyBorder="1" applyAlignment="1">
      <alignment horizontal="center" vertical="center"/>
    </xf>
    <xf numFmtId="0" fontId="72" fillId="0" borderId="34" xfId="149" applyFont="1" applyBorder="1" applyAlignment="1">
      <alignment horizontal="center" vertical="center"/>
    </xf>
    <xf numFmtId="0" fontId="72" fillId="0" borderId="35" xfId="149" applyFont="1" applyBorder="1" applyAlignment="1">
      <alignment horizontal="center" vertical="center"/>
    </xf>
    <xf numFmtId="0" fontId="78" fillId="0" borderId="0" xfId="149" applyFont="1" applyAlignment="1">
      <alignment horizontal="center" vertical="center"/>
    </xf>
    <xf numFmtId="0" fontId="72" fillId="0" borderId="84" xfId="149" applyFont="1" applyBorder="1" applyAlignment="1">
      <alignment horizontal="center" vertical="center"/>
    </xf>
    <xf numFmtId="0" fontId="72" fillId="0" borderId="118" xfId="149" applyFont="1" applyBorder="1" applyAlignment="1">
      <alignment horizontal="center" vertical="center"/>
    </xf>
    <xf numFmtId="0" fontId="72" fillId="0" borderId="119" xfId="149" applyFont="1" applyBorder="1" applyAlignment="1">
      <alignment horizontal="center" vertical="center"/>
    </xf>
    <xf numFmtId="0" fontId="72" fillId="0" borderId="85" xfId="149" applyFont="1" applyBorder="1" applyAlignment="1">
      <alignment horizontal="center" vertical="center"/>
    </xf>
    <xf numFmtId="0" fontId="72" fillId="0" borderId="86" xfId="149" applyFont="1" applyBorder="1" applyAlignment="1">
      <alignment horizontal="center" vertical="center"/>
    </xf>
    <xf numFmtId="0" fontId="72" fillId="0" borderId="87" xfId="149" applyFont="1" applyBorder="1" applyAlignment="1">
      <alignment horizontal="center" vertical="center"/>
    </xf>
    <xf numFmtId="0" fontId="72" fillId="0" borderId="88" xfId="149" applyFont="1" applyBorder="1" applyAlignment="1">
      <alignment horizontal="center" vertical="center"/>
    </xf>
    <xf numFmtId="0" fontId="72" fillId="0" borderId="89" xfId="149" applyFont="1" applyBorder="1" applyAlignment="1">
      <alignment horizontal="center" vertical="center"/>
    </xf>
    <xf numFmtId="0" fontId="59" fillId="0" borderId="84" xfId="149" applyFont="1" applyBorder="1" applyAlignment="1">
      <alignment horizontal="center" vertical="center"/>
    </xf>
    <xf numFmtId="0" fontId="59" fillId="0" borderId="118" xfId="149" applyFont="1" applyBorder="1" applyAlignment="1">
      <alignment horizontal="center" vertical="center"/>
    </xf>
    <xf numFmtId="0" fontId="59" fillId="0" borderId="119" xfId="149" applyFont="1" applyBorder="1" applyAlignment="1">
      <alignment horizontal="center" vertical="center"/>
    </xf>
    <xf numFmtId="0" fontId="59" fillId="0" borderId="85" xfId="149" applyFont="1" applyBorder="1" applyAlignment="1">
      <alignment horizontal="center" vertical="center"/>
    </xf>
    <xf numFmtId="0" fontId="59" fillId="0" borderId="0" xfId="149" applyFont="1" applyAlignment="1">
      <alignment horizontal="center" vertical="center"/>
    </xf>
    <xf numFmtId="0" fontId="59" fillId="0" borderId="86" xfId="149" applyFont="1" applyBorder="1" applyAlignment="1">
      <alignment horizontal="center" vertical="center"/>
    </xf>
    <xf numFmtId="0" fontId="59" fillId="0" borderId="87" xfId="149" applyFont="1" applyBorder="1" applyAlignment="1">
      <alignment horizontal="center" vertical="center"/>
    </xf>
    <xf numFmtId="0" fontId="59" fillId="0" borderId="88" xfId="149" applyFont="1" applyBorder="1" applyAlignment="1">
      <alignment horizontal="center" vertical="center"/>
    </xf>
    <xf numFmtId="0" fontId="59" fillId="0" borderId="89" xfId="149" applyFont="1" applyBorder="1" applyAlignment="1">
      <alignment horizontal="center" vertical="center"/>
    </xf>
    <xf numFmtId="0" fontId="67" fillId="27" borderId="11" xfId="0" applyFont="1" applyFill="1" applyBorder="1" applyAlignment="1">
      <alignment horizontal="left" vertical="center"/>
    </xf>
    <xf numFmtId="184" fontId="69" fillId="31" borderId="163" xfId="102" applyFont="1" applyFill="1" applyBorder="1" applyAlignment="1" applyProtection="1">
      <alignment horizontal="left" vertical="center"/>
    </xf>
    <xf numFmtId="184" fontId="69" fillId="31" borderId="164" xfId="102" applyFont="1" applyFill="1" applyBorder="1" applyAlignment="1" applyProtection="1">
      <alignment horizontal="left" vertical="center"/>
    </xf>
    <xf numFmtId="184" fontId="69" fillId="31" borderId="165" xfId="102" applyFont="1" applyFill="1" applyBorder="1" applyAlignment="1" applyProtection="1">
      <alignment horizontal="left" vertical="center"/>
    </xf>
    <xf numFmtId="184" fontId="69" fillId="31" borderId="164" xfId="194" applyFont="1" applyFill="1" applyBorder="1" applyAlignment="1" applyProtection="1">
      <alignment horizontal="left" vertical="center"/>
    </xf>
    <xf numFmtId="0" fontId="69" fillId="30" borderId="27" xfId="0" applyFont="1" applyFill="1" applyBorder="1" applyAlignment="1">
      <alignment horizontal="center" vertical="center"/>
    </xf>
    <xf numFmtId="0" fontId="69" fillId="30" borderId="28" xfId="0" applyFont="1" applyFill="1" applyBorder="1" applyAlignment="1">
      <alignment horizontal="center" vertical="center"/>
    </xf>
    <xf numFmtId="0" fontId="67" fillId="27" borderId="9" xfId="0" applyFont="1" applyFill="1" applyBorder="1" applyAlignment="1">
      <alignment horizontal="left" vertical="center"/>
    </xf>
    <xf numFmtId="186" fontId="69" fillId="27" borderId="162" xfId="102" applyNumberFormat="1" applyFont="1" applyFill="1" applyBorder="1" applyAlignment="1" applyProtection="1">
      <alignment horizontal="center" vertical="center"/>
    </xf>
    <xf numFmtId="184" fontId="69" fillId="31" borderId="163" xfId="194" applyFont="1" applyFill="1" applyBorder="1" applyAlignment="1" applyProtection="1">
      <alignment horizontal="left" vertical="center"/>
    </xf>
    <xf numFmtId="0" fontId="69" fillId="30" borderId="20" xfId="0" applyFont="1" applyFill="1" applyBorder="1" applyAlignment="1">
      <alignment horizontal="center" vertical="center" wrapText="1" shrinkToFit="1"/>
    </xf>
    <xf numFmtId="0" fontId="69" fillId="30" borderId="141" xfId="0" applyFont="1" applyFill="1" applyBorder="1" applyAlignment="1">
      <alignment horizontal="center" vertical="center" wrapText="1" shrinkToFit="1"/>
    </xf>
    <xf numFmtId="187" fontId="69" fillId="30" borderId="27" xfId="0" applyNumberFormat="1" applyFont="1" applyFill="1" applyBorder="1" applyAlignment="1">
      <alignment horizontal="center" vertical="center"/>
    </xf>
    <xf numFmtId="14" fontId="69" fillId="30" borderId="27" xfId="0" applyNumberFormat="1" applyFont="1" applyFill="1" applyBorder="1" applyAlignment="1">
      <alignment horizontal="center" vertical="center"/>
    </xf>
    <xf numFmtId="4" fontId="69" fillId="30" borderId="27" xfId="0" applyNumberFormat="1" applyFont="1" applyFill="1" applyBorder="1" applyAlignment="1">
      <alignment horizontal="center" vertical="center"/>
    </xf>
    <xf numFmtId="0" fontId="78" fillId="27" borderId="10" xfId="0" applyFont="1" applyFill="1" applyBorder="1" applyAlignment="1">
      <alignment horizontal="center" vertical="center"/>
    </xf>
    <xf numFmtId="0" fontId="79" fillId="27" borderId="9" xfId="0" applyFont="1" applyFill="1" applyBorder="1" applyAlignment="1">
      <alignment horizontal="left" vertical="center"/>
    </xf>
    <xf numFmtId="0" fontId="69" fillId="30" borderId="26" xfId="0" applyFont="1" applyFill="1" applyBorder="1" applyAlignment="1">
      <alignment horizontal="center" vertical="center" shrinkToFit="1"/>
    </xf>
    <xf numFmtId="0" fontId="69" fillId="30" borderId="26" xfId="0" applyFont="1" applyFill="1" applyBorder="1" applyAlignment="1">
      <alignment horizontal="center" vertical="center"/>
    </xf>
    <xf numFmtId="0" fontId="69" fillId="30" borderId="27" xfId="0" applyFont="1" applyFill="1" applyBorder="1" applyAlignment="1">
      <alignment horizontal="center" vertical="center" shrinkToFit="1"/>
    </xf>
    <xf numFmtId="0" fontId="69" fillId="27" borderId="329" xfId="0" applyFont="1" applyFill="1" applyBorder="1" applyAlignment="1">
      <alignment horizontal="center" vertical="center"/>
    </xf>
    <xf numFmtId="0" fontId="69" fillId="27" borderId="163" xfId="0" applyFont="1" applyFill="1" applyBorder="1" applyAlignment="1">
      <alignment horizontal="center" vertical="center" wrapText="1"/>
    </xf>
    <xf numFmtId="0" fontId="69" fillId="27" borderId="163" xfId="0" applyFont="1" applyFill="1" applyBorder="1" applyAlignment="1">
      <alignment horizontal="center" vertical="center" wrapText="1" shrinkToFit="1"/>
    </xf>
    <xf numFmtId="0" fontId="69" fillId="27" borderId="163" xfId="0" applyFont="1" applyFill="1" applyBorder="1" applyAlignment="1">
      <alignment horizontal="center" vertical="center"/>
    </xf>
    <xf numFmtId="0" fontId="69" fillId="27" borderId="164" xfId="0" applyFont="1" applyFill="1" applyBorder="1" applyAlignment="1">
      <alignment horizontal="center" vertical="center"/>
    </xf>
    <xf numFmtId="0" fontId="59" fillId="42" borderId="43" xfId="0" applyFont="1" applyFill="1" applyBorder="1" applyAlignment="1">
      <alignment horizontal="center" vertical="center"/>
    </xf>
    <xf numFmtId="0" fontId="59" fillId="42" borderId="128" xfId="0" applyFont="1" applyFill="1" applyBorder="1" applyAlignment="1">
      <alignment horizontal="center" vertical="center"/>
    </xf>
    <xf numFmtId="0" fontId="59" fillId="42" borderId="229" xfId="0" applyFont="1" applyFill="1" applyBorder="1" applyAlignment="1">
      <alignment horizontal="center" vertical="center"/>
    </xf>
    <xf numFmtId="0" fontId="59" fillId="42" borderId="153" xfId="0" applyFont="1" applyFill="1" applyBorder="1" applyAlignment="1">
      <alignment horizontal="center" vertical="center"/>
    </xf>
    <xf numFmtId="0" fontId="59" fillId="42" borderId="0" xfId="0" applyFont="1" applyFill="1" applyAlignment="1">
      <alignment horizontal="center" vertical="center"/>
    </xf>
    <xf numFmtId="0" fontId="59" fillId="42" borderId="219" xfId="0" applyFont="1" applyFill="1" applyBorder="1" applyAlignment="1">
      <alignment horizontal="center" vertical="center"/>
    </xf>
    <xf numFmtId="0" fontId="59" fillId="42" borderId="230" xfId="0" applyFont="1" applyFill="1" applyBorder="1" applyAlignment="1">
      <alignment horizontal="center" vertical="center"/>
    </xf>
    <xf numFmtId="0" fontId="59" fillId="42" borderId="129" xfId="0" applyFont="1" applyFill="1" applyBorder="1" applyAlignment="1">
      <alignment horizontal="center" vertical="center"/>
    </xf>
    <xf numFmtId="0" fontId="59" fillId="42" borderId="146" xfId="0" applyFont="1" applyFill="1" applyBorder="1" applyAlignment="1">
      <alignment horizontal="center" vertical="center"/>
    </xf>
    <xf numFmtId="0" fontId="65" fillId="41" borderId="194" xfId="0" applyFont="1" applyFill="1" applyBorder="1" applyAlignment="1">
      <alignment horizontal="center" vertical="center"/>
    </xf>
    <xf numFmtId="0" fontId="65" fillId="41" borderId="44" xfId="0" applyFont="1" applyFill="1" applyBorder="1" applyAlignment="1">
      <alignment horizontal="center" vertical="center"/>
    </xf>
    <xf numFmtId="0" fontId="65" fillId="41" borderId="188" xfId="0" applyFont="1" applyFill="1" applyBorder="1" applyAlignment="1">
      <alignment horizontal="center" vertical="center"/>
    </xf>
    <xf numFmtId="0" fontId="65" fillId="41" borderId="151" xfId="0" applyFont="1" applyFill="1" applyBorder="1" applyAlignment="1">
      <alignment horizontal="center" vertical="center"/>
    </xf>
    <xf numFmtId="0" fontId="65" fillId="41" borderId="236" xfId="0" applyFont="1" applyFill="1" applyBorder="1" applyAlignment="1">
      <alignment horizontal="center" vertical="center"/>
    </xf>
    <xf numFmtId="0" fontId="65" fillId="41" borderId="201" xfId="0" applyFont="1" applyFill="1" applyBorder="1" applyAlignment="1">
      <alignment horizontal="center" vertical="center"/>
    </xf>
    <xf numFmtId="0" fontId="59" fillId="0" borderId="194" xfId="0" quotePrefix="1" applyFont="1" applyBorder="1" applyAlignment="1">
      <alignment horizontal="center" vertical="center"/>
    </xf>
    <xf numFmtId="0" fontId="59" fillId="0" borderId="44" xfId="0" applyFont="1" applyBorder="1" applyAlignment="1">
      <alignment horizontal="center" vertical="center"/>
    </xf>
    <xf numFmtId="0" fontId="59" fillId="0" borderId="188" xfId="0" applyFont="1" applyBorder="1" applyAlignment="1">
      <alignment horizontal="center" vertical="center"/>
    </xf>
    <xf numFmtId="0" fontId="59" fillId="0" borderId="151" xfId="0" applyFont="1" applyBorder="1" applyAlignment="1">
      <alignment horizontal="center" vertical="center"/>
    </xf>
    <xf numFmtId="0" fontId="59" fillId="0" borderId="190" xfId="0" applyFont="1" applyBorder="1" applyAlignment="1">
      <alignment horizontal="center" vertical="center"/>
    </xf>
    <xf numFmtId="0" fontId="59" fillId="0" borderId="242" xfId="0" applyFont="1" applyBorder="1" applyAlignment="1">
      <alignment horizontal="center" vertical="center"/>
    </xf>
    <xf numFmtId="0" fontId="59" fillId="0" borderId="44" xfId="0" quotePrefix="1" applyFont="1" applyBorder="1" applyAlignment="1">
      <alignment horizontal="center" vertical="center"/>
    </xf>
    <xf numFmtId="0" fontId="59" fillId="0" borderId="236" xfId="0" applyFont="1" applyBorder="1" applyAlignment="1">
      <alignment horizontal="center" vertical="center"/>
    </xf>
    <xf numFmtId="0" fontId="59" fillId="0" borderId="201" xfId="0" applyFont="1" applyBorder="1" applyAlignment="1">
      <alignment horizontal="center" vertical="center"/>
    </xf>
    <xf numFmtId="0" fontId="59" fillId="0" borderId="243" xfId="0" applyFont="1" applyBorder="1" applyAlignment="1">
      <alignment horizontal="center" vertical="center"/>
    </xf>
    <xf numFmtId="0" fontId="74" fillId="0" borderId="211" xfId="0" applyFont="1" applyBorder="1" applyAlignment="1">
      <alignment horizontal="left" vertical="center"/>
    </xf>
    <xf numFmtId="0" fontId="74" fillId="0" borderId="249" xfId="0" applyFont="1" applyBorder="1" applyAlignment="1">
      <alignment horizontal="left" vertical="center"/>
    </xf>
    <xf numFmtId="0" fontId="74" fillId="0" borderId="212" xfId="0" applyFont="1" applyBorder="1" applyAlignment="1">
      <alignment horizontal="left" vertical="center"/>
    </xf>
    <xf numFmtId="0" fontId="74" fillId="0" borderId="174" xfId="0" applyFont="1" applyBorder="1" applyAlignment="1">
      <alignment horizontal="left" vertical="center"/>
    </xf>
    <xf numFmtId="0" fontId="74" fillId="0" borderId="0" xfId="0" applyFont="1" applyAlignment="1">
      <alignment horizontal="left" vertical="center"/>
    </xf>
    <xf numFmtId="0" fontId="74" fillId="0" borderId="175" xfId="0" applyFont="1" applyBorder="1" applyAlignment="1">
      <alignment horizontal="left" vertical="center"/>
    </xf>
    <xf numFmtId="0" fontId="129" fillId="0" borderId="193" xfId="0" applyFont="1" applyBorder="1" applyAlignment="1">
      <alignment horizontal="left" vertical="center" wrapText="1"/>
    </xf>
    <xf numFmtId="0" fontId="129" fillId="0" borderId="128" xfId="0" applyFont="1" applyBorder="1" applyAlignment="1">
      <alignment horizontal="left" vertical="center" wrapText="1"/>
    </xf>
    <xf numFmtId="0" fontId="129" fillId="0" borderId="179" xfId="0" applyFont="1" applyBorder="1" applyAlignment="1">
      <alignment horizontal="left" vertical="center" wrapText="1"/>
    </xf>
    <xf numFmtId="0" fontId="129" fillId="0" borderId="174" xfId="0" applyFont="1" applyBorder="1" applyAlignment="1">
      <alignment horizontal="left" vertical="center" wrapText="1"/>
    </xf>
    <xf numFmtId="0" fontId="129" fillId="0" borderId="0" xfId="0" applyFont="1" applyAlignment="1">
      <alignment horizontal="left" vertical="center" wrapText="1"/>
    </xf>
    <xf numFmtId="0" fontId="129" fillId="0" borderId="175" xfId="0" applyFont="1" applyBorder="1" applyAlignment="1">
      <alignment horizontal="left" vertical="center" wrapText="1"/>
    </xf>
    <xf numFmtId="0" fontId="65" fillId="41" borderId="215" xfId="0" applyFont="1" applyFill="1" applyBorder="1" applyAlignment="1">
      <alignment horizontal="center" vertical="center"/>
    </xf>
    <xf numFmtId="0" fontId="65" fillId="41" borderId="216" xfId="0" applyFont="1" applyFill="1" applyBorder="1" applyAlignment="1">
      <alignment horizontal="center" vertical="center"/>
    </xf>
    <xf numFmtId="0" fontId="65" fillId="41" borderId="217" xfId="0" applyFont="1" applyFill="1" applyBorder="1" applyAlignment="1">
      <alignment horizontal="center" vertical="center"/>
    </xf>
    <xf numFmtId="0" fontId="65" fillId="41" borderId="210" xfId="0" applyFont="1" applyFill="1" applyBorder="1" applyAlignment="1">
      <alignment horizontal="center" vertical="center"/>
    </xf>
    <xf numFmtId="0" fontId="65" fillId="41" borderId="231" xfId="0" applyFont="1" applyFill="1" applyBorder="1" applyAlignment="1">
      <alignment horizontal="center" vertical="center"/>
    </xf>
    <xf numFmtId="0" fontId="65" fillId="41" borderId="244" xfId="0" applyFont="1" applyFill="1" applyBorder="1" applyAlignment="1">
      <alignment horizontal="center" vertical="center"/>
    </xf>
    <xf numFmtId="0" fontId="69" fillId="0" borderId="174" xfId="0" quotePrefix="1" applyFont="1" applyBorder="1" applyAlignment="1">
      <alignment horizontal="center" vertical="center" shrinkToFit="1"/>
    </xf>
    <xf numFmtId="0" fontId="69" fillId="0" borderId="0" xfId="0" quotePrefix="1" applyFont="1" applyAlignment="1">
      <alignment horizontal="center" vertical="center" shrinkToFit="1"/>
    </xf>
    <xf numFmtId="0" fontId="69" fillId="0" borderId="175" xfId="0" quotePrefix="1" applyFont="1" applyBorder="1" applyAlignment="1">
      <alignment horizontal="center" vertical="center" shrinkToFit="1"/>
    </xf>
    <xf numFmtId="0" fontId="74" fillId="42" borderId="43" xfId="0" applyFont="1" applyFill="1" applyBorder="1" applyAlignment="1">
      <alignment horizontal="center" vertical="center" shrinkToFit="1"/>
    </xf>
    <xf numFmtId="0" fontId="59" fillId="0" borderId="128" xfId="0" applyFont="1" applyBorder="1" applyAlignment="1">
      <alignment horizontal="center" vertical="center" shrinkToFit="1"/>
    </xf>
    <xf numFmtId="0" fontId="59" fillId="0" borderId="229" xfId="0" applyFont="1" applyBorder="1" applyAlignment="1">
      <alignment horizontal="center" vertical="center" shrinkToFit="1"/>
    </xf>
    <xf numFmtId="0" fontId="59" fillId="0" borderId="230" xfId="0" applyFont="1" applyBorder="1" applyAlignment="1">
      <alignment horizontal="center" vertical="center" shrinkToFit="1"/>
    </xf>
    <xf numFmtId="0" fontId="59" fillId="0" borderId="129" xfId="0" applyFont="1" applyBorder="1" applyAlignment="1">
      <alignment horizontal="center" vertical="center" shrinkToFit="1"/>
    </xf>
    <xf numFmtId="0" fontId="59" fillId="0" borderId="146" xfId="0" applyFont="1" applyBorder="1" applyAlignment="1">
      <alignment horizontal="center" vertical="center" shrinkToFit="1"/>
    </xf>
    <xf numFmtId="0" fontId="74" fillId="0" borderId="231" xfId="0" applyFont="1" applyBorder="1" applyAlignment="1">
      <alignment horizontal="center" vertical="center"/>
    </xf>
    <xf numFmtId="0" fontId="74" fillId="0" borderId="244" xfId="0" applyFont="1" applyBorder="1" applyAlignment="1">
      <alignment horizontal="center" vertical="center"/>
    </xf>
    <xf numFmtId="0" fontId="74" fillId="0" borderId="213" xfId="0" applyFont="1" applyBorder="1" applyAlignment="1">
      <alignment horizontal="left" vertical="center"/>
    </xf>
    <xf numFmtId="0" fontId="74" fillId="0" borderId="166" xfId="0" applyFont="1" applyBorder="1" applyAlignment="1">
      <alignment horizontal="left" vertical="center"/>
    </xf>
    <xf numFmtId="0" fontId="74" fillId="0" borderId="214" xfId="0" applyFont="1" applyBorder="1" applyAlignment="1">
      <alignment horizontal="left" vertical="center"/>
    </xf>
    <xf numFmtId="0" fontId="74" fillId="41" borderId="43" xfId="0" applyFont="1" applyFill="1" applyBorder="1" applyAlignment="1">
      <alignment horizontal="center" vertical="center"/>
    </xf>
    <xf numFmtId="0" fontId="74" fillId="41" borderId="128" xfId="0" applyFont="1" applyFill="1" applyBorder="1" applyAlignment="1">
      <alignment horizontal="center" vertical="center"/>
    </xf>
    <xf numFmtId="0" fontId="74" fillId="41" borderId="179" xfId="0" applyFont="1" applyFill="1" applyBorder="1" applyAlignment="1">
      <alignment horizontal="center" vertical="center"/>
    </xf>
    <xf numFmtId="0" fontId="74" fillId="41" borderId="153" xfId="0" applyFont="1" applyFill="1" applyBorder="1" applyAlignment="1">
      <alignment horizontal="center" vertical="center"/>
    </xf>
    <xf numFmtId="0" fontId="74" fillId="41" borderId="0" xfId="0" applyFont="1" applyFill="1" applyAlignment="1">
      <alignment horizontal="center" vertical="center"/>
    </xf>
    <xf numFmtId="0" fontId="74" fillId="41" borderId="175" xfId="0" applyFont="1" applyFill="1" applyBorder="1" applyAlignment="1">
      <alignment horizontal="center" vertical="center"/>
    </xf>
    <xf numFmtId="0" fontId="74" fillId="41" borderId="187" xfId="0" applyFont="1" applyFill="1" applyBorder="1" applyAlignment="1">
      <alignment horizontal="center" vertical="center"/>
    </xf>
    <xf numFmtId="0" fontId="74" fillId="41" borderId="129" xfId="0" applyFont="1" applyFill="1" applyBorder="1" applyAlignment="1">
      <alignment horizontal="center" vertical="center"/>
    </xf>
    <xf numFmtId="0" fontId="74" fillId="41" borderId="184" xfId="0" applyFont="1" applyFill="1" applyBorder="1" applyAlignment="1">
      <alignment horizontal="center" vertical="center"/>
    </xf>
    <xf numFmtId="0" fontId="74" fillId="41" borderId="193" xfId="0" applyFont="1" applyFill="1" applyBorder="1" applyAlignment="1">
      <alignment horizontal="center" vertical="center"/>
    </xf>
    <xf numFmtId="0" fontId="74" fillId="41" borderId="229" xfId="0" applyFont="1" applyFill="1" applyBorder="1" applyAlignment="1">
      <alignment horizontal="center" vertical="center"/>
    </xf>
    <xf numFmtId="0" fontId="74" fillId="41" borderId="174" xfId="0" applyFont="1" applyFill="1" applyBorder="1" applyAlignment="1">
      <alignment horizontal="center" vertical="center"/>
    </xf>
    <xf numFmtId="0" fontId="74" fillId="41" borderId="219" xfId="0" applyFont="1" applyFill="1" applyBorder="1" applyAlignment="1">
      <alignment horizontal="center" vertical="center"/>
    </xf>
    <xf numFmtId="0" fontId="74" fillId="41" borderId="186" xfId="0" applyFont="1" applyFill="1" applyBorder="1" applyAlignment="1">
      <alignment horizontal="center" vertical="center"/>
    </xf>
    <xf numFmtId="0" fontId="74" fillId="41" borderId="146" xfId="0" applyFont="1" applyFill="1" applyBorder="1" applyAlignment="1">
      <alignment horizontal="center" vertical="center"/>
    </xf>
    <xf numFmtId="0" fontId="90" fillId="0" borderId="166" xfId="0" applyFont="1" applyBorder="1" applyAlignment="1">
      <alignment horizontal="left"/>
    </xf>
    <xf numFmtId="0" fontId="113" fillId="0" borderId="166" xfId="0" applyFont="1" applyBorder="1" applyAlignment="1">
      <alignment horizontal="center" vertical="center" wrapText="1"/>
    </xf>
    <xf numFmtId="0" fontId="113" fillId="0" borderId="166" xfId="0" applyFont="1" applyBorder="1" applyAlignment="1">
      <alignment horizontal="center" vertical="center"/>
    </xf>
    <xf numFmtId="0" fontId="114" fillId="0" borderId="166" xfId="0" applyFont="1" applyBorder="1">
      <alignment vertical="center"/>
    </xf>
    <xf numFmtId="0" fontId="59" fillId="0" borderId="166" xfId="0" applyFont="1" applyBorder="1">
      <alignment vertical="center"/>
    </xf>
    <xf numFmtId="0" fontId="65" fillId="41" borderId="170" xfId="0" applyFont="1" applyFill="1" applyBorder="1" applyAlignment="1">
      <alignment horizontal="center" vertical="center"/>
    </xf>
    <xf numFmtId="0" fontId="65" fillId="41" borderId="168" xfId="0" applyFont="1" applyFill="1" applyBorder="1" applyAlignment="1">
      <alignment horizontal="center" vertical="center"/>
    </xf>
    <xf numFmtId="0" fontId="65" fillId="41" borderId="169" xfId="0" applyFont="1" applyFill="1" applyBorder="1" applyAlignment="1">
      <alignment horizontal="center" vertical="center"/>
    </xf>
    <xf numFmtId="0" fontId="65" fillId="41" borderId="85" xfId="0" applyFont="1" applyFill="1" applyBorder="1" applyAlignment="1">
      <alignment horizontal="center" vertical="center"/>
    </xf>
    <xf numFmtId="0" fontId="65" fillId="41" borderId="0" xfId="0" applyFont="1" applyFill="1" applyAlignment="1">
      <alignment horizontal="center" vertical="center"/>
    </xf>
    <xf numFmtId="0" fontId="65" fillId="41" borderId="86" xfId="0" applyFont="1" applyFill="1" applyBorder="1" applyAlignment="1">
      <alignment horizontal="center" vertical="center"/>
    </xf>
    <xf numFmtId="0" fontId="65" fillId="41" borderId="171" xfId="0" applyFont="1" applyFill="1" applyBorder="1" applyAlignment="1">
      <alignment horizontal="center" vertical="center"/>
    </xf>
    <xf numFmtId="0" fontId="65" fillId="41" borderId="175" xfId="0" applyFont="1" applyFill="1" applyBorder="1" applyAlignment="1">
      <alignment horizontal="center" vertical="center"/>
    </xf>
    <xf numFmtId="0" fontId="65" fillId="41" borderId="172" xfId="0" applyFont="1" applyFill="1" applyBorder="1" applyAlignment="1">
      <alignment horizontal="center" vertical="center"/>
    </xf>
    <xf numFmtId="0" fontId="65" fillId="41" borderId="176" xfId="0" applyFont="1" applyFill="1" applyBorder="1" applyAlignment="1">
      <alignment horizontal="center" vertical="center"/>
    </xf>
    <xf numFmtId="0" fontId="65" fillId="41" borderId="172" xfId="0" applyFont="1" applyFill="1" applyBorder="1" applyAlignment="1">
      <alignment horizontal="center" vertical="center" shrinkToFit="1"/>
    </xf>
    <xf numFmtId="0" fontId="65" fillId="41" borderId="173" xfId="0" applyFont="1" applyFill="1" applyBorder="1" applyAlignment="1">
      <alignment horizontal="center" vertical="center" shrinkToFit="1"/>
    </xf>
    <xf numFmtId="0" fontId="65" fillId="41" borderId="176" xfId="0" applyFont="1" applyFill="1" applyBorder="1" applyAlignment="1">
      <alignment horizontal="center" vertical="center" shrinkToFit="1"/>
    </xf>
    <xf numFmtId="0" fontId="65" fillId="41" borderId="177" xfId="0" applyFont="1" applyFill="1" applyBorder="1" applyAlignment="1">
      <alignment horizontal="center" vertical="center" shrinkToFit="1"/>
    </xf>
    <xf numFmtId="0" fontId="65" fillId="41" borderId="167" xfId="0" applyFont="1" applyFill="1" applyBorder="1" applyAlignment="1">
      <alignment horizontal="center" vertical="center"/>
    </xf>
    <xf numFmtId="0" fontId="65" fillId="41" borderId="174" xfId="0" applyFont="1" applyFill="1" applyBorder="1" applyAlignment="1">
      <alignment horizontal="center" vertical="center"/>
    </xf>
    <xf numFmtId="0" fontId="74" fillId="41" borderId="180" xfId="0" applyFont="1" applyFill="1" applyBorder="1" applyAlignment="1">
      <alignment horizontal="center" vertical="center"/>
    </xf>
    <xf numFmtId="0" fontId="74" fillId="41" borderId="176" xfId="0" applyFont="1" applyFill="1" applyBorder="1" applyAlignment="1">
      <alignment horizontal="center" vertical="center"/>
    </xf>
    <xf numFmtId="0" fontId="74" fillId="41" borderId="194" xfId="0" applyFont="1" applyFill="1" applyBorder="1" applyAlignment="1">
      <alignment horizontal="center" vertical="center"/>
    </xf>
    <xf numFmtId="0" fontId="74" fillId="41" borderId="44" xfId="0" applyFont="1" applyFill="1" applyBorder="1" applyAlignment="1">
      <alignment horizontal="center" vertical="center"/>
    </xf>
    <xf numFmtId="0" fontId="74" fillId="41" borderId="188" xfId="0" applyFont="1" applyFill="1" applyBorder="1" applyAlignment="1">
      <alignment horizontal="center" vertical="center"/>
    </xf>
    <xf numFmtId="0" fontId="74" fillId="41" borderId="151" xfId="0" applyFont="1" applyFill="1" applyBorder="1" applyAlignment="1">
      <alignment horizontal="center" vertical="center"/>
    </xf>
    <xf numFmtId="0" fontId="74" fillId="41" borderId="190" xfId="0" applyFont="1" applyFill="1" applyBorder="1" applyAlignment="1">
      <alignment horizontal="center" vertical="center"/>
    </xf>
    <xf numFmtId="0" fontId="74" fillId="41" borderId="191" xfId="0" applyFont="1" applyFill="1" applyBorder="1" applyAlignment="1">
      <alignment horizontal="center" vertical="center"/>
    </xf>
    <xf numFmtId="0" fontId="74" fillId="41" borderId="199" xfId="0" applyFont="1" applyFill="1" applyBorder="1" applyAlignment="1">
      <alignment horizontal="center" vertical="center" wrapText="1"/>
    </xf>
    <xf numFmtId="0" fontId="74" fillId="41" borderId="181" xfId="0" applyFont="1" applyFill="1" applyBorder="1" applyAlignment="1">
      <alignment horizontal="center" vertical="center" wrapText="1"/>
    </xf>
    <xf numFmtId="0" fontId="74" fillId="41" borderId="176" xfId="0" applyFont="1" applyFill="1" applyBorder="1" applyAlignment="1">
      <alignment horizontal="center" vertical="center" wrapText="1"/>
    </xf>
    <xf numFmtId="0" fontId="74" fillId="41" borderId="177" xfId="0" applyFont="1" applyFill="1" applyBorder="1" applyAlignment="1">
      <alignment horizontal="center" vertical="center" wrapText="1"/>
    </xf>
    <xf numFmtId="0" fontId="74" fillId="41" borderId="185" xfId="0" applyFont="1" applyFill="1" applyBorder="1" applyAlignment="1">
      <alignment horizontal="center" vertical="center" wrapText="1"/>
    </xf>
    <xf numFmtId="0" fontId="74" fillId="41" borderId="189" xfId="0" applyFont="1" applyFill="1" applyBorder="1" applyAlignment="1">
      <alignment horizontal="center" vertical="center" wrapText="1"/>
    </xf>
    <xf numFmtId="0" fontId="74" fillId="41" borderId="86" xfId="0" applyFont="1" applyFill="1" applyBorder="1" applyAlignment="1">
      <alignment horizontal="center" vertical="center"/>
    </xf>
    <xf numFmtId="0" fontId="74" fillId="41" borderId="196" xfId="0" applyFont="1" applyFill="1" applyBorder="1" applyAlignment="1">
      <alignment horizontal="center" vertical="center" wrapText="1"/>
    </xf>
    <xf numFmtId="0" fontId="74" fillId="41" borderId="128" xfId="0" applyFont="1" applyFill="1" applyBorder="1" applyAlignment="1">
      <alignment horizontal="center" vertical="center" wrapText="1"/>
    </xf>
    <xf numFmtId="0" fontId="74" fillId="41" borderId="229" xfId="0" applyFont="1" applyFill="1" applyBorder="1" applyAlignment="1">
      <alignment horizontal="center" vertical="center" wrapText="1"/>
    </xf>
    <xf numFmtId="0" fontId="74" fillId="41" borderId="85" xfId="0" applyFont="1" applyFill="1" applyBorder="1" applyAlignment="1">
      <alignment horizontal="center" vertical="center" wrapText="1"/>
    </xf>
    <xf numFmtId="0" fontId="74" fillId="41" borderId="0" xfId="0" applyFont="1" applyFill="1" applyAlignment="1">
      <alignment horizontal="center" vertical="center" wrapText="1"/>
    </xf>
    <xf numFmtId="0" fontId="74" fillId="41" borderId="219" xfId="0" applyFont="1" applyFill="1" applyBorder="1" applyAlignment="1">
      <alignment horizontal="center" vertical="center" wrapText="1"/>
    </xf>
    <xf numFmtId="0" fontId="74" fillId="41" borderId="182" xfId="0" applyFont="1" applyFill="1" applyBorder="1" applyAlignment="1">
      <alignment horizontal="center" vertical="center" wrapText="1"/>
    </xf>
    <xf numFmtId="0" fontId="74" fillId="41" borderId="129" xfId="0" applyFont="1" applyFill="1" applyBorder="1" applyAlignment="1">
      <alignment horizontal="center" vertical="center" wrapText="1"/>
    </xf>
    <xf numFmtId="0" fontId="74" fillId="41" borderId="146" xfId="0" applyFont="1" applyFill="1" applyBorder="1" applyAlignment="1">
      <alignment horizontal="center" vertical="center" wrapText="1"/>
    </xf>
    <xf numFmtId="0" fontId="74" fillId="41" borderId="43" xfId="0" applyFont="1" applyFill="1" applyBorder="1" applyAlignment="1">
      <alignment horizontal="center" vertical="center" wrapText="1"/>
    </xf>
    <xf numFmtId="0" fontId="74" fillId="41" borderId="153" xfId="0" applyFont="1" applyFill="1" applyBorder="1" applyAlignment="1">
      <alignment horizontal="center" vertical="center" wrapText="1"/>
    </xf>
    <xf numFmtId="0" fontId="74" fillId="41" borderId="187" xfId="0" applyFont="1" applyFill="1" applyBorder="1" applyAlignment="1">
      <alignment horizontal="center" vertical="center" wrapText="1"/>
    </xf>
    <xf numFmtId="0" fontId="74" fillId="41" borderId="178" xfId="0" applyFont="1" applyFill="1" applyBorder="1" applyAlignment="1">
      <alignment horizontal="center" vertical="center" wrapText="1"/>
    </xf>
    <xf numFmtId="0" fontId="74" fillId="41" borderId="86" xfId="0" applyFont="1" applyFill="1" applyBorder="1" applyAlignment="1">
      <alignment horizontal="center" vertical="center" wrapText="1"/>
    </xf>
    <xf numFmtId="0" fontId="74" fillId="41" borderId="183" xfId="0" applyFont="1" applyFill="1" applyBorder="1" applyAlignment="1">
      <alignment horizontal="center" vertical="center" wrapText="1"/>
    </xf>
    <xf numFmtId="0" fontId="59" fillId="42" borderId="193" xfId="0" applyFont="1" applyFill="1" applyBorder="1" applyAlignment="1">
      <alignment horizontal="center" vertical="center"/>
    </xf>
    <xf numFmtId="0" fontId="59" fillId="42" borderId="178" xfId="0" applyFont="1" applyFill="1" applyBorder="1" applyAlignment="1">
      <alignment horizontal="center" vertical="center"/>
    </xf>
    <xf numFmtId="0" fontId="59" fillId="42" borderId="174" xfId="0" applyFont="1" applyFill="1" applyBorder="1" applyAlignment="1">
      <alignment horizontal="center" vertical="center"/>
    </xf>
    <xf numFmtId="0" fontId="59" fillId="42" borderId="86" xfId="0" applyFont="1" applyFill="1" applyBorder="1" applyAlignment="1">
      <alignment horizontal="center" vertical="center"/>
    </xf>
    <xf numFmtId="0" fontId="59" fillId="42" borderId="186" xfId="0" applyFont="1" applyFill="1" applyBorder="1" applyAlignment="1">
      <alignment horizontal="center" vertical="center"/>
    </xf>
    <xf numFmtId="0" fontId="59" fillId="42" borderId="183" xfId="0" applyFont="1" applyFill="1" applyBorder="1" applyAlignment="1">
      <alignment horizontal="center" vertical="center"/>
    </xf>
    <xf numFmtId="196" fontId="59" fillId="0" borderId="237" xfId="0" applyNumberFormat="1" applyFont="1" applyBorder="1" applyAlignment="1">
      <alignment horizontal="center" vertical="center"/>
    </xf>
    <xf numFmtId="196" fontId="59" fillId="0" borderId="234" xfId="0" applyNumberFormat="1" applyFont="1" applyBorder="1" applyAlignment="1">
      <alignment horizontal="center" vertical="center"/>
    </xf>
    <xf numFmtId="196" fontId="59" fillId="0" borderId="238" xfId="0" applyNumberFormat="1" applyFont="1" applyBorder="1" applyAlignment="1">
      <alignment horizontal="center" vertical="center"/>
    </xf>
    <xf numFmtId="196" fontId="59" fillId="0" borderId="239" xfId="0" applyNumberFormat="1" applyFont="1" applyBorder="1" applyAlignment="1">
      <alignment horizontal="center" vertical="center"/>
    </xf>
    <xf numFmtId="0" fontId="59" fillId="41" borderId="199" xfId="0" applyFont="1" applyFill="1" applyBorder="1" applyAlignment="1">
      <alignment horizontal="center" vertical="center"/>
    </xf>
    <xf numFmtId="0" fontId="59" fillId="41" borderId="185" xfId="0" applyFont="1" applyFill="1" applyBorder="1" applyAlignment="1">
      <alignment horizontal="center" vertical="center"/>
    </xf>
    <xf numFmtId="0" fontId="74" fillId="41" borderId="179" xfId="0" applyFont="1" applyFill="1" applyBorder="1" applyAlignment="1">
      <alignment horizontal="center" vertical="center" wrapText="1"/>
    </xf>
    <xf numFmtId="0" fontId="74" fillId="41" borderId="175" xfId="0" applyFont="1" applyFill="1" applyBorder="1" applyAlignment="1">
      <alignment horizontal="center" vertical="center" wrapText="1"/>
    </xf>
    <xf numFmtId="0" fontId="74" fillId="41" borderId="184" xfId="0" applyFont="1" applyFill="1" applyBorder="1" applyAlignment="1">
      <alignment horizontal="center" vertical="center" wrapText="1"/>
    </xf>
    <xf numFmtId="196" fontId="94" fillId="0" borderId="44" xfId="0" applyNumberFormat="1" applyFont="1" applyBorder="1" applyAlignment="1">
      <alignment horizontal="center" vertical="center"/>
    </xf>
    <xf numFmtId="196" fontId="94" fillId="0" borderId="236" xfId="0" applyNumberFormat="1" applyFont="1" applyBorder="1" applyAlignment="1">
      <alignment horizontal="center" vertical="center"/>
    </xf>
    <xf numFmtId="196" fontId="94" fillId="0" borderId="242" xfId="0" applyNumberFormat="1" applyFont="1" applyBorder="1" applyAlignment="1">
      <alignment horizontal="center" vertical="center"/>
    </xf>
    <xf numFmtId="196" fontId="94" fillId="0" borderId="243" xfId="0" applyNumberFormat="1" applyFont="1" applyBorder="1" applyAlignment="1">
      <alignment horizontal="center" vertical="center"/>
    </xf>
    <xf numFmtId="196" fontId="94" fillId="0" borderId="192" xfId="0" applyNumberFormat="1" applyFont="1" applyBorder="1" applyAlignment="1">
      <alignment horizontal="center" vertical="center"/>
    </xf>
    <xf numFmtId="196" fontId="94" fillId="0" borderId="195" xfId="0" applyNumberFormat="1" applyFont="1" applyBorder="1" applyAlignment="1">
      <alignment horizontal="center" vertical="center"/>
    </xf>
    <xf numFmtId="0" fontId="59" fillId="0" borderId="43" xfId="0" applyFont="1" applyBorder="1" applyAlignment="1">
      <alignment horizontal="center" vertical="center"/>
    </xf>
    <xf numFmtId="0" fontId="59" fillId="0" borderId="128" xfId="0" applyFont="1" applyBorder="1" applyAlignment="1">
      <alignment horizontal="center" vertical="center"/>
    </xf>
    <xf numFmtId="0" fontId="59" fillId="0" borderId="229" xfId="0" applyFont="1" applyBorder="1" applyAlignment="1">
      <alignment horizontal="center" vertical="center"/>
    </xf>
    <xf numFmtId="0" fontId="59" fillId="0" borderId="153" xfId="0" applyFont="1" applyBorder="1" applyAlignment="1">
      <alignment horizontal="center" vertical="center"/>
    </xf>
    <xf numFmtId="0" fontId="59" fillId="0" borderId="0" xfId="0" applyFont="1" applyAlignment="1">
      <alignment horizontal="center" vertical="center"/>
    </xf>
    <xf numFmtId="0" fontId="59" fillId="0" borderId="219" xfId="0" applyFont="1" applyBorder="1" applyAlignment="1">
      <alignment horizontal="center" vertical="center"/>
    </xf>
    <xf numFmtId="0" fontId="59" fillId="0" borderId="230" xfId="0" applyFont="1" applyBorder="1" applyAlignment="1">
      <alignment horizontal="center" vertical="center"/>
    </xf>
    <xf numFmtId="0" fontId="59" fillId="0" borderId="129" xfId="0" applyFont="1" applyBorder="1" applyAlignment="1">
      <alignment horizontal="center" vertical="center"/>
    </xf>
    <xf numFmtId="0" fontId="59" fillId="0" borderId="146" xfId="0" applyFont="1" applyBorder="1" applyAlignment="1">
      <alignment horizontal="center" vertical="center"/>
    </xf>
    <xf numFmtId="0" fontId="59" fillId="42" borderId="196" xfId="0" applyFont="1" applyFill="1" applyBorder="1" applyAlignment="1">
      <alignment horizontal="center" vertical="center"/>
    </xf>
    <xf numFmtId="0" fontId="59" fillId="42" borderId="182" xfId="0" applyFont="1" applyFill="1" applyBorder="1" applyAlignment="1">
      <alignment horizontal="center" vertical="center"/>
    </xf>
    <xf numFmtId="196" fontId="94" fillId="0" borderId="191" xfId="0" applyNumberFormat="1" applyFont="1" applyBorder="1" applyAlignment="1">
      <alignment horizontal="center" vertical="center"/>
    </xf>
    <xf numFmtId="196" fontId="94" fillId="0" borderId="235" xfId="0" applyNumberFormat="1" applyFont="1" applyBorder="1" applyAlignment="1">
      <alignment horizontal="center" vertical="center"/>
    </xf>
    <xf numFmtId="196" fontId="94" fillId="0" borderId="241" xfId="0" applyNumberFormat="1" applyFont="1" applyBorder="1" applyAlignment="1">
      <alignment horizontal="center" vertical="center"/>
    </xf>
    <xf numFmtId="0" fontId="59" fillId="42" borderId="231" xfId="0" applyFont="1" applyFill="1" applyBorder="1" applyAlignment="1">
      <alignment horizontal="center" vertical="center"/>
    </xf>
    <xf numFmtId="2" fontId="59" fillId="0" borderId="231" xfId="0" applyNumberFormat="1" applyFont="1" applyBorder="1" applyAlignment="1">
      <alignment horizontal="center" vertical="center"/>
    </xf>
    <xf numFmtId="0" fontId="74" fillId="41" borderId="85" xfId="0" applyFont="1" applyFill="1" applyBorder="1" applyAlignment="1">
      <alignment horizontal="center" vertical="center"/>
    </xf>
    <xf numFmtId="0" fontId="59" fillId="41" borderId="196" xfId="0" applyFont="1" applyFill="1" applyBorder="1" applyAlignment="1">
      <alignment horizontal="center" vertical="center"/>
    </xf>
    <xf numFmtId="0" fontId="59" fillId="41" borderId="128" xfId="0" applyFont="1" applyFill="1" applyBorder="1" applyAlignment="1">
      <alignment horizontal="center" vertical="center"/>
    </xf>
    <xf numFmtId="0" fontId="59" fillId="41" borderId="178" xfId="0" applyFont="1" applyFill="1" applyBorder="1" applyAlignment="1">
      <alignment horizontal="center" vertical="center"/>
    </xf>
    <xf numFmtId="0" fontId="59" fillId="41" borderId="182" xfId="0" applyFont="1" applyFill="1" applyBorder="1" applyAlignment="1">
      <alignment horizontal="center" vertical="center"/>
    </xf>
    <xf numFmtId="0" fontId="59" fillId="41" borderId="129" xfId="0" applyFont="1" applyFill="1" applyBorder="1" applyAlignment="1">
      <alignment horizontal="center" vertical="center"/>
    </xf>
    <xf numFmtId="0" fontId="59" fillId="41" borderId="183" xfId="0" applyFont="1" applyFill="1" applyBorder="1" applyAlignment="1">
      <alignment horizontal="center" vertical="center"/>
    </xf>
    <xf numFmtId="0" fontId="59" fillId="0" borderId="179" xfId="0" applyFont="1" applyBorder="1" applyAlignment="1">
      <alignment horizontal="center" vertical="center"/>
    </xf>
    <xf numFmtId="0" fontId="59" fillId="0" borderId="175" xfId="0" applyFont="1" applyBorder="1" applyAlignment="1">
      <alignment horizontal="center" vertical="center"/>
    </xf>
    <xf numFmtId="0" fontId="59" fillId="0" borderId="184" xfId="0" applyFont="1" applyBorder="1" applyAlignment="1">
      <alignment horizontal="center" vertical="center"/>
    </xf>
    <xf numFmtId="196" fontId="59" fillId="0" borderId="240" xfId="0" applyNumberFormat="1" applyFont="1" applyBorder="1" applyAlignment="1">
      <alignment horizontal="center" vertical="center"/>
    </xf>
    <xf numFmtId="0" fontId="59" fillId="0" borderId="194" xfId="0" applyFont="1" applyBorder="1" applyAlignment="1">
      <alignment horizontal="center" vertical="center"/>
    </xf>
    <xf numFmtId="0" fontId="116" fillId="0" borderId="193" xfId="0" applyFont="1" applyBorder="1" applyAlignment="1">
      <alignment horizontal="center" vertical="center"/>
    </xf>
    <xf numFmtId="0" fontId="116" fillId="0" borderId="128" xfId="0" applyFont="1" applyBorder="1" applyAlignment="1">
      <alignment horizontal="center" vertical="center"/>
    </xf>
    <xf numFmtId="0" fontId="116" fillId="0" borderId="229" xfId="0" applyFont="1" applyBorder="1" applyAlignment="1">
      <alignment horizontal="center" vertical="center"/>
    </xf>
    <xf numFmtId="0" fontId="116" fillId="0" borderId="174" xfId="0" applyFont="1" applyBorder="1" applyAlignment="1">
      <alignment horizontal="center" vertical="center"/>
    </xf>
    <xf numFmtId="0" fontId="116" fillId="0" borderId="0" xfId="0" applyFont="1" applyAlignment="1">
      <alignment horizontal="center" vertical="center"/>
    </xf>
    <xf numFmtId="0" fontId="116" fillId="0" borderId="219" xfId="0" applyFont="1" applyBorder="1" applyAlignment="1">
      <alignment horizontal="center" vertical="center"/>
    </xf>
    <xf numFmtId="0" fontId="116" fillId="0" borderId="186" xfId="0" applyFont="1" applyBorder="1" applyAlignment="1">
      <alignment horizontal="center" vertical="center"/>
    </xf>
    <xf numFmtId="0" fontId="116" fillId="0" borderId="129" xfId="0" applyFont="1" applyBorder="1" applyAlignment="1">
      <alignment horizontal="center" vertical="center"/>
    </xf>
    <xf numFmtId="0" fontId="116" fillId="0" borderId="146" xfId="0" applyFont="1" applyBorder="1" applyAlignment="1">
      <alignment horizontal="center" vertical="center"/>
    </xf>
    <xf numFmtId="0" fontId="59" fillId="42" borderId="194" xfId="0" applyFont="1" applyFill="1" applyBorder="1" applyAlignment="1">
      <alignment horizontal="center" vertical="center"/>
    </xf>
    <xf numFmtId="0" fontId="59" fillId="42" borderId="44" xfId="0" applyFont="1" applyFill="1" applyBorder="1" applyAlignment="1">
      <alignment horizontal="center" vertical="center"/>
    </xf>
    <xf numFmtId="0" fontId="59" fillId="42" borderId="188" xfId="0" applyFont="1" applyFill="1" applyBorder="1" applyAlignment="1">
      <alignment horizontal="center" vertical="center"/>
    </xf>
    <xf numFmtId="0" fontId="59" fillId="42" borderId="151" xfId="0" applyFont="1" applyFill="1" applyBorder="1" applyAlignment="1">
      <alignment horizontal="center" vertical="center"/>
    </xf>
    <xf numFmtId="0" fontId="59" fillId="42" borderId="190" xfId="0" applyFont="1" applyFill="1" applyBorder="1" applyAlignment="1">
      <alignment horizontal="center" vertical="center"/>
    </xf>
    <xf numFmtId="0" fontId="59" fillId="42" borderId="242" xfId="0" applyFont="1" applyFill="1" applyBorder="1" applyAlignment="1">
      <alignment horizontal="center" vertical="center"/>
    </xf>
    <xf numFmtId="2" fontId="59" fillId="0" borderId="44" xfId="0" applyNumberFormat="1" applyFont="1" applyBorder="1" applyAlignment="1">
      <alignment horizontal="center" vertical="center"/>
    </xf>
    <xf numFmtId="2" fontId="59" fillId="0" borderId="151" xfId="0" applyNumberFormat="1" applyFont="1" applyBorder="1" applyAlignment="1">
      <alignment horizontal="center" vertical="center"/>
    </xf>
    <xf numFmtId="2" fontId="59" fillId="0" borderId="242" xfId="0" applyNumberFormat="1" applyFont="1" applyBorder="1" applyAlignment="1">
      <alignment horizontal="center" vertical="center"/>
    </xf>
    <xf numFmtId="2" fontId="59" fillId="0" borderId="43" xfId="0" applyNumberFormat="1" applyFont="1" applyBorder="1" applyAlignment="1">
      <alignment horizontal="center" vertical="center"/>
    </xf>
    <xf numFmtId="2" fontId="59" fillId="0" borderId="128" xfId="0" applyNumberFormat="1" applyFont="1" applyBorder="1" applyAlignment="1">
      <alignment horizontal="center" vertical="center"/>
    </xf>
    <xf numFmtId="2" fontId="59" fillId="0" borderId="179" xfId="0" applyNumberFormat="1" applyFont="1" applyBorder="1" applyAlignment="1">
      <alignment horizontal="center" vertical="center"/>
    </xf>
    <xf numFmtId="2" fontId="59" fillId="0" borderId="153" xfId="0" applyNumberFormat="1" applyFont="1" applyBorder="1" applyAlignment="1">
      <alignment horizontal="center" vertical="center"/>
    </xf>
    <xf numFmtId="2" fontId="59" fillId="0" borderId="0" xfId="0" applyNumberFormat="1" applyFont="1" applyAlignment="1">
      <alignment horizontal="center" vertical="center"/>
    </xf>
    <xf numFmtId="2" fontId="59" fillId="0" borderId="175" xfId="0" applyNumberFormat="1" applyFont="1" applyBorder="1" applyAlignment="1">
      <alignment horizontal="center" vertical="center"/>
    </xf>
    <xf numFmtId="2" fontId="59" fillId="0" borderId="230" xfId="0" applyNumberFormat="1" applyFont="1" applyBorder="1" applyAlignment="1">
      <alignment horizontal="center" vertical="center"/>
    </xf>
    <xf numFmtId="2" fontId="59" fillId="0" borderId="129" xfId="0" applyNumberFormat="1" applyFont="1" applyBorder="1" applyAlignment="1">
      <alignment horizontal="center" vertical="center"/>
    </xf>
    <xf numFmtId="2" fontId="59" fillId="0" borderId="184" xfId="0" applyNumberFormat="1" applyFont="1" applyBorder="1" applyAlignment="1">
      <alignment horizontal="center" vertical="center"/>
    </xf>
    <xf numFmtId="0" fontId="59" fillId="0" borderId="231" xfId="0" applyFont="1" applyBorder="1" applyAlignment="1">
      <alignment horizontal="center" vertical="center"/>
    </xf>
    <xf numFmtId="0" fontId="59" fillId="0" borderId="244" xfId="0" applyFont="1" applyBorder="1" applyAlignment="1">
      <alignment horizontal="center" vertical="center"/>
    </xf>
    <xf numFmtId="0" fontId="59" fillId="42" borderId="193" xfId="0" applyFont="1" applyFill="1" applyBorder="1" applyAlignment="1">
      <alignment horizontal="center" vertical="center" wrapText="1"/>
    </xf>
    <xf numFmtId="0" fontId="59" fillId="42" borderId="128" xfId="0" applyFont="1" applyFill="1" applyBorder="1" applyAlignment="1">
      <alignment horizontal="center" vertical="center" wrapText="1"/>
    </xf>
    <xf numFmtId="0" fontId="59" fillId="42" borderId="174" xfId="0" applyFont="1" applyFill="1" applyBorder="1" applyAlignment="1">
      <alignment horizontal="center" vertical="center" wrapText="1"/>
    </xf>
    <xf numFmtId="0" fontId="59" fillId="42" borderId="0" xfId="0" applyFont="1" applyFill="1" applyAlignment="1">
      <alignment horizontal="center" vertical="center" wrapText="1"/>
    </xf>
    <xf numFmtId="0" fontId="59" fillId="42" borderId="186" xfId="0" applyFont="1" applyFill="1" applyBorder="1" applyAlignment="1">
      <alignment horizontal="center" vertical="center" wrapText="1"/>
    </xf>
    <xf numFmtId="0" fontId="59" fillId="42" borderId="129" xfId="0" applyFont="1" applyFill="1" applyBorder="1" applyAlignment="1">
      <alignment horizontal="center" vertical="center" wrapText="1"/>
    </xf>
    <xf numFmtId="0" fontId="116" fillId="42" borderId="193" xfId="0" applyFont="1" applyFill="1" applyBorder="1" applyAlignment="1">
      <alignment horizontal="center" vertical="center" wrapText="1"/>
    </xf>
    <xf numFmtId="0" fontId="116" fillId="42" borderId="128" xfId="0" applyFont="1" applyFill="1" applyBorder="1" applyAlignment="1">
      <alignment horizontal="center" vertical="center" wrapText="1"/>
    </xf>
    <xf numFmtId="0" fontId="116" fillId="42" borderId="229" xfId="0" applyFont="1" applyFill="1" applyBorder="1" applyAlignment="1">
      <alignment horizontal="center" vertical="center" wrapText="1"/>
    </xf>
    <xf numFmtId="0" fontId="116" fillId="42" borderId="174" xfId="0" applyFont="1" applyFill="1" applyBorder="1" applyAlignment="1">
      <alignment horizontal="center" vertical="center" wrapText="1"/>
    </xf>
    <xf numFmtId="0" fontId="116" fillId="42" borderId="0" xfId="0" applyFont="1" applyFill="1" applyAlignment="1">
      <alignment horizontal="center" vertical="center" wrapText="1"/>
    </xf>
    <xf numFmtId="0" fontId="116" fillId="42" borderId="219" xfId="0" applyFont="1" applyFill="1" applyBorder="1" applyAlignment="1">
      <alignment horizontal="center" vertical="center" wrapText="1"/>
    </xf>
    <xf numFmtId="0" fontId="59" fillId="42" borderId="178" xfId="0" applyFont="1" applyFill="1" applyBorder="1" applyAlignment="1">
      <alignment horizontal="center" vertical="center" wrapText="1"/>
    </xf>
    <xf numFmtId="0" fontId="59" fillId="42" borderId="86" xfId="0" applyFont="1" applyFill="1" applyBorder="1" applyAlignment="1">
      <alignment horizontal="center" vertical="center" wrapText="1"/>
    </xf>
    <xf numFmtId="0" fontId="59" fillId="42" borderId="194" xfId="0" applyFont="1" applyFill="1" applyBorder="1" applyAlignment="1">
      <alignment horizontal="center" vertical="center" shrinkToFit="1"/>
    </xf>
    <xf numFmtId="0" fontId="59" fillId="42" borderId="44" xfId="0" applyFont="1" applyFill="1" applyBorder="1" applyAlignment="1">
      <alignment horizontal="center" vertical="center" shrinkToFit="1"/>
    </xf>
    <xf numFmtId="0" fontId="59" fillId="42" borderId="188" xfId="0" applyFont="1" applyFill="1" applyBorder="1" applyAlignment="1">
      <alignment horizontal="center" vertical="center" shrinkToFit="1"/>
    </xf>
    <xf numFmtId="0" fontId="59" fillId="42" borderId="151" xfId="0" applyFont="1" applyFill="1" applyBorder="1" applyAlignment="1">
      <alignment horizontal="center" vertical="center" shrinkToFit="1"/>
    </xf>
    <xf numFmtId="0" fontId="59" fillId="42" borderId="190" xfId="0" applyFont="1" applyFill="1" applyBorder="1" applyAlignment="1">
      <alignment horizontal="center" vertical="center" shrinkToFit="1"/>
    </xf>
    <xf numFmtId="0" fontId="59" fillId="42" borderId="242" xfId="0" applyFont="1" applyFill="1" applyBorder="1" applyAlignment="1">
      <alignment horizontal="center" vertical="center" shrinkToFit="1"/>
    </xf>
    <xf numFmtId="2" fontId="59" fillId="0" borderId="229" xfId="0" applyNumberFormat="1" applyFont="1" applyBorder="1" applyAlignment="1">
      <alignment horizontal="center" vertical="center"/>
    </xf>
    <xf numFmtId="2" fontId="59" fillId="0" borderId="146" xfId="0" applyNumberFormat="1" applyFont="1" applyBorder="1" applyAlignment="1">
      <alignment horizontal="center" vertical="center"/>
    </xf>
    <xf numFmtId="3" fontId="59" fillId="0" borderId="43" xfId="0" applyNumberFormat="1" applyFont="1" applyBorder="1" applyAlignment="1">
      <alignment horizontal="center" vertical="center"/>
    </xf>
    <xf numFmtId="3" fontId="59" fillId="0" borderId="128" xfId="0" applyNumberFormat="1" applyFont="1" applyBorder="1" applyAlignment="1">
      <alignment horizontal="center" vertical="center"/>
    </xf>
    <xf numFmtId="3" fontId="59" fillId="0" borderId="179" xfId="0" applyNumberFormat="1" applyFont="1" applyBorder="1" applyAlignment="1">
      <alignment horizontal="center" vertical="center"/>
    </xf>
    <xf numFmtId="3" fontId="59" fillId="0" borderId="230" xfId="0" applyNumberFormat="1" applyFont="1" applyBorder="1" applyAlignment="1">
      <alignment horizontal="center" vertical="center"/>
    </xf>
    <xf numFmtId="3" fontId="59" fillId="0" borderId="129" xfId="0" applyNumberFormat="1" applyFont="1" applyBorder="1" applyAlignment="1">
      <alignment horizontal="center" vertical="center"/>
    </xf>
    <xf numFmtId="3" fontId="59" fillId="0" borderId="184" xfId="0" applyNumberFormat="1" applyFont="1" applyBorder="1" applyAlignment="1">
      <alignment horizontal="center" vertical="center"/>
    </xf>
    <xf numFmtId="0" fontId="59" fillId="42" borderId="198" xfId="0" applyFont="1" applyFill="1" applyBorder="1" applyAlignment="1">
      <alignment horizontal="center" vertical="center" wrapText="1"/>
    </xf>
    <xf numFmtId="0" fontId="59" fillId="42" borderId="199" xfId="0" applyFont="1" applyFill="1" applyBorder="1" applyAlignment="1">
      <alignment horizontal="center" vertical="center" wrapText="1"/>
    </xf>
    <xf numFmtId="0" fontId="59" fillId="42" borderId="180" xfId="0" applyFont="1" applyFill="1" applyBorder="1" applyAlignment="1">
      <alignment horizontal="center" vertical="center" wrapText="1"/>
    </xf>
    <xf numFmtId="0" fontId="59" fillId="42" borderId="176" xfId="0" applyFont="1" applyFill="1" applyBorder="1" applyAlignment="1">
      <alignment horizontal="center" vertical="center" wrapText="1"/>
    </xf>
    <xf numFmtId="0" fontId="59" fillId="42" borderId="200" xfId="0" applyFont="1" applyFill="1" applyBorder="1" applyAlignment="1">
      <alignment horizontal="center" vertical="center" wrapText="1"/>
    </xf>
    <xf numFmtId="0" fontId="59" fillId="42" borderId="185" xfId="0" applyFont="1" applyFill="1" applyBorder="1" applyAlignment="1">
      <alignment horizontal="center" vertical="center" wrapText="1"/>
    </xf>
    <xf numFmtId="196" fontId="59" fillId="0" borderId="245" xfId="0" applyNumberFormat="1" applyFont="1" applyBorder="1" applyAlignment="1">
      <alignment horizontal="center" vertical="center"/>
    </xf>
    <xf numFmtId="196" fontId="59" fillId="0" borderId="246" xfId="0" applyNumberFormat="1" applyFont="1" applyBorder="1" applyAlignment="1">
      <alignment horizontal="center" vertical="center"/>
    </xf>
    <xf numFmtId="196" fontId="59" fillId="0" borderId="247" xfId="0" applyNumberFormat="1" applyFont="1" applyBorder="1" applyAlignment="1">
      <alignment horizontal="center" vertical="center"/>
    </xf>
    <xf numFmtId="0" fontId="74" fillId="0" borderId="128" xfId="0" applyFont="1" applyBorder="1" applyAlignment="1">
      <alignment horizontal="left" vertical="center"/>
    </xf>
    <xf numFmtId="0" fontId="74" fillId="0" borderId="179" xfId="0" applyFont="1" applyBorder="1" applyAlignment="1">
      <alignment horizontal="left" vertical="center"/>
    </xf>
    <xf numFmtId="3" fontId="59" fillId="0" borderId="231" xfId="0" applyNumberFormat="1" applyFont="1" applyBorder="1" applyAlignment="1">
      <alignment horizontal="center" vertical="center"/>
    </xf>
    <xf numFmtId="3" fontId="59" fillId="0" borderId="244" xfId="0" applyNumberFormat="1" applyFont="1" applyBorder="1" applyAlignment="1">
      <alignment horizontal="center" vertical="center"/>
    </xf>
    <xf numFmtId="0" fontId="74" fillId="42" borderId="193" xfId="0" applyFont="1" applyFill="1" applyBorder="1" applyAlignment="1">
      <alignment horizontal="center" vertical="center" wrapText="1"/>
    </xf>
    <xf numFmtId="0" fontId="74" fillId="42" borderId="128" xfId="0" applyFont="1" applyFill="1" applyBorder="1" applyAlignment="1">
      <alignment horizontal="center" vertical="center" wrapText="1"/>
    </xf>
    <xf numFmtId="0" fontId="74" fillId="42" borderId="229" xfId="0" applyFont="1" applyFill="1" applyBorder="1" applyAlignment="1">
      <alignment horizontal="center" vertical="center" wrapText="1"/>
    </xf>
    <xf numFmtId="0" fontId="74" fillId="42" borderId="174" xfId="0" applyFont="1" applyFill="1" applyBorder="1" applyAlignment="1">
      <alignment horizontal="center" vertical="center" wrapText="1"/>
    </xf>
    <xf numFmtId="0" fontId="74" fillId="42" borderId="0" xfId="0" applyFont="1" applyFill="1" applyAlignment="1">
      <alignment horizontal="center" vertical="center" wrapText="1"/>
    </xf>
    <xf numFmtId="0" fontId="74" fillId="42" borderId="219" xfId="0" applyFont="1" applyFill="1" applyBorder="1" applyAlignment="1">
      <alignment horizontal="center" vertical="center" wrapText="1"/>
    </xf>
    <xf numFmtId="0" fontId="74" fillId="42" borderId="186" xfId="0" applyFont="1" applyFill="1" applyBorder="1" applyAlignment="1">
      <alignment horizontal="center" vertical="center" wrapText="1"/>
    </xf>
    <xf numFmtId="0" fontId="74" fillId="42" borderId="129" xfId="0" applyFont="1" applyFill="1" applyBorder="1" applyAlignment="1">
      <alignment horizontal="center" vertical="center" wrapText="1"/>
    </xf>
    <xf numFmtId="0" fontId="74" fillId="42" borderId="146" xfId="0" applyFont="1" applyFill="1" applyBorder="1" applyAlignment="1">
      <alignment horizontal="center" vertical="center" wrapText="1"/>
    </xf>
    <xf numFmtId="0" fontId="59" fillId="42" borderId="183" xfId="0" applyFont="1" applyFill="1" applyBorder="1" applyAlignment="1">
      <alignment horizontal="center" vertical="center" wrapText="1"/>
    </xf>
    <xf numFmtId="0" fontId="74" fillId="42" borderId="194" xfId="0" applyFont="1" applyFill="1" applyBorder="1" applyAlignment="1">
      <alignment horizontal="center" vertical="center"/>
    </xf>
    <xf numFmtId="0" fontId="74" fillId="42" borderId="44" xfId="0" applyFont="1" applyFill="1" applyBorder="1" applyAlignment="1">
      <alignment horizontal="center" vertical="center"/>
    </xf>
    <xf numFmtId="0" fontId="74" fillId="42" borderId="188" xfId="0" applyFont="1" applyFill="1" applyBorder="1" applyAlignment="1">
      <alignment horizontal="center" vertical="center"/>
    </xf>
    <xf numFmtId="0" fontId="74" fillId="42" borderId="151" xfId="0" applyFont="1" applyFill="1" applyBorder="1" applyAlignment="1">
      <alignment horizontal="center" vertical="center"/>
    </xf>
    <xf numFmtId="0" fontId="74" fillId="42" borderId="190" xfId="0" applyFont="1" applyFill="1" applyBorder="1" applyAlignment="1">
      <alignment horizontal="center" vertical="center"/>
    </xf>
    <xf numFmtId="0" fontId="74" fillId="42" borderId="242" xfId="0" applyFont="1" applyFill="1" applyBorder="1" applyAlignment="1">
      <alignment horizontal="center" vertical="center"/>
    </xf>
    <xf numFmtId="2" fontId="59" fillId="0" borderId="236" xfId="0" applyNumberFormat="1" applyFont="1" applyBorder="1" applyAlignment="1">
      <alignment horizontal="center" vertical="center"/>
    </xf>
    <xf numFmtId="2" fontId="59" fillId="0" borderId="201" xfId="0" applyNumberFormat="1" applyFont="1" applyBorder="1" applyAlignment="1">
      <alignment horizontal="center" vertical="center"/>
    </xf>
    <xf numFmtId="2" fontId="59" fillId="0" borderId="243" xfId="0" applyNumberFormat="1" applyFont="1" applyBorder="1" applyAlignment="1">
      <alignment horizontal="center" vertical="center"/>
    </xf>
    <xf numFmtId="196" fontId="59" fillId="0" borderId="248" xfId="0" applyNumberFormat="1" applyFont="1" applyBorder="1" applyAlignment="1">
      <alignment horizontal="center" vertical="center"/>
    </xf>
    <xf numFmtId="0" fontId="65" fillId="41" borderId="202" xfId="0" applyFont="1" applyFill="1" applyBorder="1" applyAlignment="1">
      <alignment horizontal="center" vertical="center"/>
    </xf>
    <xf numFmtId="0" fontId="65" fillId="41" borderId="203" xfId="0" applyFont="1" applyFill="1" applyBorder="1" applyAlignment="1">
      <alignment horizontal="center" vertical="center"/>
    </xf>
    <xf numFmtId="0" fontId="65" fillId="41" borderId="153" xfId="0" applyFont="1" applyFill="1" applyBorder="1" applyAlignment="1">
      <alignment horizontal="center" vertical="center"/>
    </xf>
    <xf numFmtId="0" fontId="65" fillId="41" borderId="219" xfId="0" applyFont="1" applyFill="1" applyBorder="1" applyAlignment="1">
      <alignment horizontal="center" vertical="center"/>
    </xf>
    <xf numFmtId="0" fontId="65" fillId="41" borderId="230" xfId="0" applyFont="1" applyFill="1" applyBorder="1" applyAlignment="1">
      <alignment horizontal="center" vertical="center"/>
    </xf>
    <xf numFmtId="0" fontId="65" fillId="41" borderId="129" xfId="0" applyFont="1" applyFill="1" applyBorder="1" applyAlignment="1">
      <alignment horizontal="center" vertical="center"/>
    </xf>
    <xf numFmtId="0" fontId="65" fillId="41" borderId="146" xfId="0" applyFont="1" applyFill="1" applyBorder="1" applyAlignment="1">
      <alignment horizontal="center" vertical="center"/>
    </xf>
    <xf numFmtId="2" fontId="59" fillId="0" borderId="219" xfId="0" applyNumberFormat="1" applyFont="1" applyBorder="1" applyAlignment="1">
      <alignment horizontal="center" vertical="center"/>
    </xf>
    <xf numFmtId="0" fontId="65" fillId="41" borderId="204" xfId="0" applyFont="1" applyFill="1" applyBorder="1" applyAlignment="1">
      <alignment horizontal="center" vertical="center"/>
    </xf>
    <xf numFmtId="0" fontId="65" fillId="41" borderId="205" xfId="0" applyFont="1" applyFill="1" applyBorder="1" applyAlignment="1">
      <alignment horizontal="center" vertical="center"/>
    </xf>
    <xf numFmtId="0" fontId="65" fillId="41" borderId="240" xfId="0" applyFont="1" applyFill="1" applyBorder="1" applyAlignment="1">
      <alignment horizontal="center" vertical="center"/>
    </xf>
    <xf numFmtId="0" fontId="65" fillId="41" borderId="206" xfId="0" applyFont="1" applyFill="1" applyBorder="1" applyAlignment="1">
      <alignment horizontal="center" vertical="center"/>
    </xf>
    <xf numFmtId="0" fontId="59" fillId="0" borderId="193" xfId="0" applyFont="1" applyBorder="1" applyAlignment="1">
      <alignment horizontal="left" vertical="center"/>
    </xf>
    <xf numFmtId="0" fontId="59" fillId="0" borderId="128" xfId="0" applyFont="1" applyBorder="1" applyAlignment="1">
      <alignment horizontal="left" vertical="center"/>
    </xf>
    <xf numFmtId="0" fontId="59" fillId="0" borderId="179" xfId="0" applyFont="1" applyBorder="1" applyAlignment="1">
      <alignment horizontal="left" vertical="center"/>
    </xf>
    <xf numFmtId="0" fontId="59" fillId="0" borderId="207" xfId="0" applyFont="1" applyBorder="1" applyAlignment="1">
      <alignment horizontal="left" vertical="center"/>
    </xf>
    <xf numFmtId="0" fontId="59" fillId="0" borderId="208" xfId="0" applyFont="1" applyBorder="1" applyAlignment="1">
      <alignment horizontal="left" vertical="center"/>
    </xf>
    <xf numFmtId="0" fontId="59" fillId="0" borderId="209" xfId="0" applyFont="1" applyBorder="1" applyAlignment="1">
      <alignment horizontal="left" vertical="center"/>
    </xf>
    <xf numFmtId="0" fontId="74" fillId="0" borderId="193" xfId="0" applyFont="1" applyBorder="1" applyAlignment="1">
      <alignment horizontal="center" vertical="center"/>
    </xf>
    <xf numFmtId="0" fontId="74" fillId="0" borderId="128" xfId="0" applyFont="1" applyBorder="1" applyAlignment="1">
      <alignment horizontal="center" vertical="center"/>
    </xf>
    <xf numFmtId="0" fontId="74" fillId="0" borderId="229" xfId="0" applyFont="1" applyBorder="1" applyAlignment="1">
      <alignment horizontal="center" vertical="center"/>
    </xf>
    <xf numFmtId="0" fontId="74" fillId="0" borderId="186" xfId="0" applyFont="1" applyBorder="1" applyAlignment="1">
      <alignment horizontal="center" vertical="center"/>
    </xf>
    <xf numFmtId="0" fontId="74" fillId="0" borderId="129" xfId="0" applyFont="1" applyBorder="1" applyAlignment="1">
      <alignment horizontal="center" vertical="center"/>
    </xf>
    <xf numFmtId="0" fontId="74" fillId="0" borderId="146" xfId="0" applyFont="1" applyBorder="1" applyAlignment="1">
      <alignment horizontal="center" vertical="center"/>
    </xf>
    <xf numFmtId="0" fontId="74" fillId="0" borderId="240" xfId="0" applyFont="1" applyBorder="1" applyAlignment="1">
      <alignment horizontal="center" vertical="center"/>
    </xf>
    <xf numFmtId="0" fontId="74" fillId="0" borderId="206" xfId="0" applyFont="1" applyBorder="1" applyAlignment="1">
      <alignment horizontal="center" vertical="center"/>
    </xf>
    <xf numFmtId="0" fontId="74" fillId="0" borderId="233" xfId="0" applyFont="1" applyBorder="1" applyAlignment="1">
      <alignment horizontal="center" vertical="center"/>
    </xf>
    <xf numFmtId="0" fontId="59" fillId="42" borderId="43" xfId="0" applyFont="1" applyFill="1" applyBorder="1" applyAlignment="1">
      <alignment horizontal="center" vertical="center" wrapText="1"/>
    </xf>
    <xf numFmtId="0" fontId="59" fillId="42" borderId="229" xfId="0" applyFont="1" applyFill="1" applyBorder="1" applyAlignment="1">
      <alignment horizontal="center" vertical="center" wrapText="1"/>
    </xf>
    <xf numFmtId="0" fontId="59" fillId="42" borderId="153" xfId="0" applyFont="1" applyFill="1" applyBorder="1" applyAlignment="1">
      <alignment horizontal="center" vertical="center" wrapText="1"/>
    </xf>
    <xf numFmtId="0" fontId="59" fillId="42" borderId="219" xfId="0" applyFont="1" applyFill="1" applyBorder="1" applyAlignment="1">
      <alignment horizontal="center" vertical="center" wrapText="1"/>
    </xf>
    <xf numFmtId="0" fontId="59" fillId="42" borderId="230" xfId="0" applyFont="1" applyFill="1" applyBorder="1" applyAlignment="1">
      <alignment horizontal="center" vertical="center" wrapText="1"/>
    </xf>
    <xf numFmtId="0" fontId="59" fillId="42" borderId="146" xfId="0" applyFont="1" applyFill="1" applyBorder="1" applyAlignment="1">
      <alignment horizontal="center" vertical="center" wrapText="1"/>
    </xf>
    <xf numFmtId="0" fontId="65" fillId="41" borderId="186" xfId="0" applyFont="1" applyFill="1" applyBorder="1" applyAlignment="1">
      <alignment horizontal="center" vertical="center"/>
    </xf>
    <xf numFmtId="0" fontId="116" fillId="42" borderId="186" xfId="0" applyFont="1" applyFill="1" applyBorder="1" applyAlignment="1">
      <alignment horizontal="center" vertical="center" wrapText="1"/>
    </xf>
    <xf numFmtId="0" fontId="116" fillId="42" borderId="129" xfId="0" applyFont="1" applyFill="1" applyBorder="1" applyAlignment="1">
      <alignment horizontal="center" vertical="center" wrapText="1"/>
    </xf>
    <xf numFmtId="0" fontId="116" fillId="42" borderId="146" xfId="0" applyFont="1" applyFill="1" applyBorder="1" applyAlignment="1">
      <alignment horizontal="center" vertical="center" wrapText="1"/>
    </xf>
    <xf numFmtId="0" fontId="74" fillId="42" borderId="43" xfId="0" applyFont="1" applyFill="1" applyBorder="1" applyAlignment="1">
      <alignment horizontal="center" vertical="center" wrapText="1"/>
    </xf>
    <xf numFmtId="0" fontId="74" fillId="42" borderId="153" xfId="0" applyFont="1" applyFill="1" applyBorder="1" applyAlignment="1">
      <alignment horizontal="center" vertical="center" wrapText="1"/>
    </xf>
    <xf numFmtId="0" fontId="74" fillId="42" borderId="230" xfId="0" applyFont="1" applyFill="1" applyBorder="1" applyAlignment="1">
      <alignment horizontal="center" vertical="center" wrapText="1"/>
    </xf>
    <xf numFmtId="0" fontId="74" fillId="0" borderId="174" xfId="0" quotePrefix="1" applyFont="1" applyBorder="1" applyAlignment="1">
      <alignment horizontal="left" vertical="center"/>
    </xf>
    <xf numFmtId="0" fontId="74" fillId="0" borderId="0" xfId="0" quotePrefix="1" applyFont="1" applyAlignment="1">
      <alignment horizontal="left" vertical="center"/>
    </xf>
    <xf numFmtId="0" fontId="74" fillId="0" borderId="175" xfId="0" quotePrefix="1" applyFont="1" applyBorder="1" applyAlignment="1">
      <alignment horizontal="left" vertical="center"/>
    </xf>
    <xf numFmtId="0" fontId="59" fillId="0" borderId="210" xfId="0" applyFont="1" applyBorder="1" applyAlignment="1">
      <alignment horizontal="center" vertical="center"/>
    </xf>
    <xf numFmtId="0" fontId="59" fillId="0" borderId="232" xfId="0" applyFont="1" applyBorder="1" applyAlignment="1">
      <alignment horizontal="center" vertical="center"/>
    </xf>
    <xf numFmtId="0" fontId="59" fillId="0" borderId="193" xfId="0" applyFont="1" applyBorder="1" applyAlignment="1">
      <alignment horizontal="left" vertical="center" shrinkToFit="1"/>
    </xf>
    <xf numFmtId="0" fontId="59" fillId="0" borderId="128" xfId="0" applyFont="1" applyBorder="1" applyAlignment="1">
      <alignment horizontal="left" vertical="center" shrinkToFit="1"/>
    </xf>
    <xf numFmtId="0" fontId="59" fillId="0" borderId="179" xfId="0" applyFont="1" applyBorder="1" applyAlignment="1">
      <alignment horizontal="left" vertical="center" shrinkToFit="1"/>
    </xf>
    <xf numFmtId="0" fontId="59" fillId="0" borderId="174" xfId="0" applyFont="1" applyBorder="1" applyAlignment="1">
      <alignment horizontal="left" vertical="center" shrinkToFit="1"/>
    </xf>
    <xf numFmtId="0" fontId="59" fillId="0" borderId="0" xfId="0" applyFont="1" applyAlignment="1">
      <alignment horizontal="left" vertical="center" shrinkToFit="1"/>
    </xf>
    <xf numFmtId="0" fontId="59" fillId="0" borderId="175" xfId="0" applyFont="1" applyBorder="1" applyAlignment="1">
      <alignment horizontal="left" vertical="center" shrinkToFit="1"/>
    </xf>
    <xf numFmtId="0" fontId="59" fillId="0" borderId="174" xfId="0" applyFont="1" applyBorder="1" applyAlignment="1">
      <alignment horizontal="left" vertical="distributed" shrinkToFit="1"/>
    </xf>
    <xf numFmtId="0" fontId="59" fillId="0" borderId="0" xfId="0" applyFont="1" applyAlignment="1">
      <alignment horizontal="left" vertical="distributed" shrinkToFit="1"/>
    </xf>
    <xf numFmtId="0" fontId="59" fillId="0" borderId="175" xfId="0" applyFont="1" applyBorder="1" applyAlignment="1">
      <alignment horizontal="left" vertical="distributed" shrinkToFit="1"/>
    </xf>
    <xf numFmtId="0" fontId="59" fillId="0" borderId="213" xfId="0" applyFont="1" applyBorder="1" applyAlignment="1">
      <alignment horizontal="left" vertical="distributed" shrinkToFit="1"/>
    </xf>
    <xf numFmtId="0" fontId="59" fillId="0" borderId="166" xfId="0" applyFont="1" applyBorder="1" applyAlignment="1">
      <alignment horizontal="left" vertical="distributed" shrinkToFit="1"/>
    </xf>
    <xf numFmtId="0" fontId="59" fillId="0" borderId="214" xfId="0" applyFont="1" applyBorder="1" applyAlignment="1">
      <alignment horizontal="left" vertical="distributed" shrinkToFit="1"/>
    </xf>
    <xf numFmtId="0" fontId="74" fillId="0" borderId="193" xfId="0" applyFont="1" applyBorder="1" applyAlignment="1">
      <alignment vertical="center" shrinkToFit="1"/>
    </xf>
    <xf numFmtId="0" fontId="74" fillId="0" borderId="128" xfId="0" applyFont="1" applyBorder="1" applyAlignment="1">
      <alignment vertical="center" shrinkToFit="1"/>
    </xf>
    <xf numFmtId="0" fontId="74" fillId="0" borderId="179" xfId="0" applyFont="1" applyBorder="1" applyAlignment="1">
      <alignment vertical="center" shrinkToFit="1"/>
    </xf>
    <xf numFmtId="0" fontId="74" fillId="0" borderId="213" xfId="0" applyFont="1" applyBorder="1" applyAlignment="1">
      <alignment vertical="center" shrinkToFit="1"/>
    </xf>
    <xf numFmtId="0" fontId="74" fillId="0" borderId="166" xfId="0" applyFont="1" applyBorder="1" applyAlignment="1">
      <alignment vertical="center" shrinkToFit="1"/>
    </xf>
    <xf numFmtId="0" fontId="74" fillId="0" borderId="214" xfId="0" applyFont="1" applyBorder="1" applyAlignment="1">
      <alignment vertical="center" shrinkToFit="1"/>
    </xf>
    <xf numFmtId="0" fontId="119" fillId="0" borderId="210" xfId="0" applyFont="1" applyBorder="1" applyAlignment="1">
      <alignment horizontal="left" vertical="center" wrapText="1"/>
    </xf>
    <xf numFmtId="0" fontId="119" fillId="0" borderId="231" xfId="0" applyFont="1" applyBorder="1" applyAlignment="1">
      <alignment horizontal="left" vertical="center" wrapText="1"/>
    </xf>
    <xf numFmtId="0" fontId="119" fillId="0" borderId="244" xfId="0" applyFont="1" applyBorder="1" applyAlignment="1">
      <alignment horizontal="left" vertical="center" wrapText="1"/>
    </xf>
    <xf numFmtId="0" fontId="119" fillId="0" borderId="233" xfId="0" applyFont="1" applyBorder="1" applyAlignment="1">
      <alignment horizontal="left" vertical="center" wrapText="1"/>
    </xf>
    <xf numFmtId="0" fontId="59" fillId="0" borderId="231" xfId="0" quotePrefix="1" applyFont="1" applyBorder="1" applyAlignment="1">
      <alignment horizontal="center" vertical="center"/>
    </xf>
    <xf numFmtId="0" fontId="74" fillId="42" borderId="210" xfId="0" applyFont="1" applyFill="1" applyBorder="1" applyAlignment="1">
      <alignment horizontal="left" vertical="center"/>
    </xf>
    <xf numFmtId="0" fontId="74" fillId="42" borderId="231" xfId="0" applyFont="1" applyFill="1" applyBorder="1" applyAlignment="1">
      <alignment horizontal="left" vertical="center"/>
    </xf>
    <xf numFmtId="0" fontId="120" fillId="0" borderId="211" xfId="0" applyFont="1" applyBorder="1" applyAlignment="1">
      <alignment horizontal="left" vertical="center"/>
    </xf>
    <xf numFmtId="0" fontId="120" fillId="0" borderId="249" xfId="0" applyFont="1" applyBorder="1" applyAlignment="1">
      <alignment horizontal="left" vertical="center"/>
    </xf>
    <xf numFmtId="0" fontId="120" fillId="0" borderId="212" xfId="0" applyFont="1" applyBorder="1" applyAlignment="1">
      <alignment horizontal="left" vertical="center"/>
    </xf>
    <xf numFmtId="0" fontId="120" fillId="0" borderId="174" xfId="0" applyFont="1" applyBorder="1" applyAlignment="1">
      <alignment horizontal="left" vertical="center"/>
    </xf>
    <xf numFmtId="0" fontId="120" fillId="0" borderId="0" xfId="0" applyFont="1" applyAlignment="1">
      <alignment horizontal="left" vertical="center"/>
    </xf>
    <xf numFmtId="0" fontId="120" fillId="0" borderId="175" xfId="0" applyFont="1" applyBorder="1" applyAlignment="1">
      <alignment horizontal="left" vertical="center"/>
    </xf>
    <xf numFmtId="0" fontId="74" fillId="42" borderId="193" xfId="0" applyFont="1" applyFill="1" applyBorder="1" applyAlignment="1">
      <alignment horizontal="center" vertical="center" shrinkToFit="1"/>
    </xf>
    <xf numFmtId="0" fontId="59" fillId="0" borderId="174" xfId="0" applyFont="1" applyBorder="1" applyAlignment="1">
      <alignment horizontal="center" vertical="center" shrinkToFit="1"/>
    </xf>
    <xf numFmtId="0" fontId="59" fillId="0" borderId="0" xfId="0" applyFont="1" applyAlignment="1">
      <alignment horizontal="center" vertical="center" shrinkToFit="1"/>
    </xf>
    <xf numFmtId="0" fontId="59" fillId="0" borderId="186" xfId="0" applyFont="1" applyBorder="1" applyAlignment="1">
      <alignment horizontal="center" vertical="center" shrinkToFit="1"/>
    </xf>
    <xf numFmtId="225" fontId="59" fillId="0" borderId="43" xfId="0" applyNumberFormat="1" applyFont="1" applyBorder="1" applyAlignment="1">
      <alignment horizontal="center" vertical="center"/>
    </xf>
    <xf numFmtId="225" fontId="59" fillId="0" borderId="128" xfId="0" applyNumberFormat="1" applyFont="1" applyBorder="1" applyAlignment="1">
      <alignment horizontal="center" vertical="center"/>
    </xf>
    <xf numFmtId="225" fontId="59" fillId="0" borderId="179" xfId="0" applyNumberFormat="1" applyFont="1" applyBorder="1" applyAlignment="1">
      <alignment horizontal="center" vertical="center"/>
    </xf>
    <xf numFmtId="225" fontId="59" fillId="0" borderId="153" xfId="0" applyNumberFormat="1" applyFont="1" applyBorder="1" applyAlignment="1">
      <alignment horizontal="center" vertical="center"/>
    </xf>
    <xf numFmtId="225" fontId="59" fillId="0" borderId="0" xfId="0" applyNumberFormat="1" applyFont="1" applyAlignment="1">
      <alignment horizontal="center" vertical="center"/>
    </xf>
    <xf numFmtId="225" fontId="59" fillId="0" borderId="175" xfId="0" applyNumberFormat="1" applyFont="1" applyBorder="1" applyAlignment="1">
      <alignment horizontal="center" vertical="center"/>
    </xf>
    <xf numFmtId="225" fontId="59" fillId="0" borderId="230" xfId="0" applyNumberFormat="1" applyFont="1" applyBorder="1" applyAlignment="1">
      <alignment horizontal="center" vertical="center"/>
    </xf>
    <xf numFmtId="225" fontId="59" fillId="0" borderId="129" xfId="0" applyNumberFormat="1" applyFont="1" applyBorder="1" applyAlignment="1">
      <alignment horizontal="center" vertical="center"/>
    </xf>
    <xf numFmtId="225" fontId="59" fillId="0" borderId="184" xfId="0" applyNumberFormat="1" applyFont="1" applyBorder="1" applyAlignment="1">
      <alignment horizontal="center" vertical="center"/>
    </xf>
    <xf numFmtId="0" fontId="59" fillId="0" borderId="174" xfId="0" applyFont="1" applyBorder="1" applyAlignment="1">
      <alignment horizontal="left" vertical="center"/>
    </xf>
    <xf numFmtId="0" fontId="59" fillId="0" borderId="0" xfId="0" applyFont="1" applyAlignment="1">
      <alignment horizontal="left" vertical="center"/>
    </xf>
    <xf numFmtId="0" fontId="59" fillId="0" borderId="175" xfId="0" applyFont="1" applyBorder="1" applyAlignment="1">
      <alignment horizontal="left" vertical="center"/>
    </xf>
    <xf numFmtId="0" fontId="59" fillId="0" borderId="193" xfId="0" applyFont="1" applyBorder="1" applyAlignment="1">
      <alignment horizontal="center" vertical="center"/>
    </xf>
    <xf numFmtId="0" fontId="59" fillId="0" borderId="174" xfId="0" applyFont="1" applyBorder="1" applyAlignment="1">
      <alignment horizontal="center" vertical="center"/>
    </xf>
    <xf numFmtId="0" fontId="59" fillId="0" borderId="186" xfId="0" applyFont="1" applyBorder="1" applyAlignment="1">
      <alignment horizontal="center" vertical="center"/>
    </xf>
    <xf numFmtId="0" fontId="59" fillId="42" borderId="210" xfId="0" applyFont="1" applyFill="1" applyBorder="1" applyAlignment="1">
      <alignment horizontal="left" vertical="center"/>
    </xf>
    <xf numFmtId="0" fontId="59" fillId="42" borderId="231" xfId="0" applyFont="1" applyFill="1" applyBorder="1" applyAlignment="1">
      <alignment horizontal="left" vertical="center"/>
    </xf>
    <xf numFmtId="0" fontId="121" fillId="0" borderId="174" xfId="0" quotePrefix="1" applyFont="1" applyBorder="1" applyAlignment="1">
      <alignment horizontal="center" vertical="center"/>
    </xf>
    <xf numFmtId="0" fontId="121" fillId="0" borderId="0" xfId="0" applyFont="1" applyAlignment="1">
      <alignment horizontal="center" vertical="center"/>
    </xf>
    <xf numFmtId="0" fontId="121" fillId="0" borderId="175" xfId="0" applyFont="1" applyBorder="1" applyAlignment="1">
      <alignment horizontal="center" vertical="center"/>
    </xf>
    <xf numFmtId="0" fontId="121" fillId="0" borderId="174" xfId="0" applyFont="1" applyBorder="1" applyAlignment="1">
      <alignment horizontal="center" vertical="center"/>
    </xf>
    <xf numFmtId="0" fontId="74" fillId="0" borderId="231" xfId="0" quotePrefix="1" applyFont="1" applyBorder="1" applyAlignment="1">
      <alignment horizontal="center" vertical="center"/>
    </xf>
    <xf numFmtId="0" fontId="74" fillId="0" borderId="174" xfId="0" applyFont="1" applyBorder="1" applyAlignment="1">
      <alignment horizontal="left" vertical="center" shrinkToFit="1"/>
    </xf>
    <xf numFmtId="0" fontId="74" fillId="0" borderId="0" xfId="0" applyFont="1" applyAlignment="1">
      <alignment horizontal="left" vertical="center" shrinkToFit="1"/>
    </xf>
    <xf numFmtId="0" fontId="122" fillId="0" borderId="174" xfId="0" quotePrefix="1" applyFont="1" applyBorder="1" applyAlignment="1">
      <alignment horizontal="left" vertical="center"/>
    </xf>
    <xf numFmtId="0" fontId="122" fillId="0" borderId="0" xfId="0" applyFont="1" applyAlignment="1">
      <alignment horizontal="left" vertical="center"/>
    </xf>
    <xf numFmtId="0" fontId="122" fillId="0" borderId="175" xfId="0" applyFont="1" applyBorder="1" applyAlignment="1">
      <alignment horizontal="left" vertical="center"/>
    </xf>
    <xf numFmtId="0" fontId="122" fillId="0" borderId="174" xfId="0" applyFont="1" applyBorder="1" applyAlignment="1">
      <alignment horizontal="left" vertical="center"/>
    </xf>
    <xf numFmtId="0" fontId="59" fillId="0" borderId="218" xfId="0" applyFont="1" applyBorder="1" applyAlignment="1">
      <alignment horizontal="left" vertical="center" shrinkToFit="1"/>
    </xf>
    <xf numFmtId="0" fontId="59" fillId="0" borderId="88" xfId="0" applyFont="1" applyBorder="1" applyAlignment="1">
      <alignment horizontal="left" vertical="center" shrinkToFit="1"/>
    </xf>
    <xf numFmtId="0" fontId="74" fillId="42" borderId="210" xfId="0" applyFont="1" applyFill="1" applyBorder="1" applyAlignment="1">
      <alignment horizontal="center" vertical="center" shrinkToFit="1"/>
    </xf>
    <xf numFmtId="0" fontId="74" fillId="42" borderId="231" xfId="0" applyFont="1" applyFill="1" applyBorder="1" applyAlignment="1">
      <alignment horizontal="center" vertical="center" shrinkToFit="1"/>
    </xf>
    <xf numFmtId="0" fontId="74" fillId="0" borderId="231" xfId="0" applyFont="1" applyBorder="1" applyAlignment="1">
      <alignment horizontal="center" vertical="center" shrinkToFit="1"/>
    </xf>
    <xf numFmtId="0" fontId="74" fillId="0" borderId="244" xfId="0" applyFont="1" applyBorder="1" applyAlignment="1">
      <alignment horizontal="center" vertical="center" shrinkToFit="1"/>
    </xf>
    <xf numFmtId="0" fontId="119" fillId="0" borderId="174" xfId="0" quotePrefix="1" applyFont="1" applyBorder="1" applyAlignment="1">
      <alignment horizontal="center" vertical="center" shrinkToFit="1"/>
    </xf>
    <xf numFmtId="0" fontId="119" fillId="0" borderId="0" xfId="0" applyFont="1" applyAlignment="1">
      <alignment horizontal="center" vertical="center" shrinkToFit="1"/>
    </xf>
    <xf numFmtId="0" fontId="119" fillId="0" borderId="175" xfId="0" applyFont="1" applyBorder="1" applyAlignment="1">
      <alignment horizontal="center" vertical="center" shrinkToFit="1"/>
    </xf>
    <xf numFmtId="0" fontId="119" fillId="0" borderId="174" xfId="0" applyFont="1" applyBorder="1" applyAlignment="1">
      <alignment horizontal="center" vertical="center" shrinkToFit="1"/>
    </xf>
    <xf numFmtId="0" fontId="59" fillId="0" borderId="210" xfId="0" applyFont="1" applyBorder="1" applyAlignment="1">
      <alignment horizontal="center" vertical="center" wrapText="1" shrinkToFit="1"/>
    </xf>
    <xf numFmtId="0" fontId="59" fillId="0" borderId="231" xfId="0" applyFont="1" applyBorder="1" applyAlignment="1">
      <alignment horizontal="center" vertical="center" wrapText="1" shrinkToFit="1"/>
    </xf>
    <xf numFmtId="0" fontId="59" fillId="0" borderId="244" xfId="0" applyFont="1" applyBorder="1" applyAlignment="1">
      <alignment horizontal="center" vertical="center" wrapText="1" shrinkToFit="1"/>
    </xf>
    <xf numFmtId="0" fontId="74" fillId="0" borderId="193" xfId="0" applyFont="1" applyBorder="1" applyAlignment="1">
      <alignment horizontal="left" vertical="center"/>
    </xf>
    <xf numFmtId="0" fontId="65" fillId="41" borderId="184" xfId="0" applyFont="1" applyFill="1" applyBorder="1" applyAlignment="1">
      <alignment horizontal="center" vertical="center"/>
    </xf>
    <xf numFmtId="0" fontId="59" fillId="42" borderId="210" xfId="0" applyFont="1" applyFill="1" applyBorder="1" applyAlignment="1">
      <alignment horizontal="center" vertical="center" shrinkToFit="1"/>
    </xf>
    <xf numFmtId="0" fontId="59" fillId="42" borderId="231" xfId="0" applyFont="1" applyFill="1" applyBorder="1" applyAlignment="1">
      <alignment horizontal="center" vertical="center" shrinkToFit="1"/>
    </xf>
    <xf numFmtId="0" fontId="122" fillId="0" borderId="174" xfId="0" quotePrefix="1" applyFont="1" applyBorder="1" applyAlignment="1">
      <alignment horizontal="left" vertical="center" shrinkToFit="1"/>
    </xf>
    <xf numFmtId="0" fontId="122" fillId="0" borderId="0" xfId="0" applyFont="1" applyAlignment="1">
      <alignment horizontal="left" vertical="center" shrinkToFit="1"/>
    </xf>
    <xf numFmtId="0" fontId="122" fillId="0" borderId="175" xfId="0" applyFont="1" applyBorder="1" applyAlignment="1">
      <alignment horizontal="left" vertical="center" shrinkToFit="1"/>
    </xf>
    <xf numFmtId="0" fontId="122" fillId="0" borderId="174" xfId="0" applyFont="1" applyBorder="1" applyAlignment="1">
      <alignment horizontal="left" vertical="center" shrinkToFit="1"/>
    </xf>
    <xf numFmtId="0" fontId="122" fillId="0" borderId="207" xfId="0" applyFont="1" applyBorder="1" applyAlignment="1">
      <alignment horizontal="left" vertical="center" shrinkToFit="1"/>
    </xf>
    <xf numFmtId="0" fontId="122" fillId="0" borderId="208" xfId="0" applyFont="1" applyBorder="1" applyAlignment="1">
      <alignment horizontal="left" vertical="center" shrinkToFit="1"/>
    </xf>
    <xf numFmtId="0" fontId="122" fillId="0" borderId="209" xfId="0" applyFont="1" applyBorder="1" applyAlignment="1">
      <alignment horizontal="left" vertical="center" shrinkToFit="1"/>
    </xf>
    <xf numFmtId="0" fontId="74" fillId="0" borderId="193" xfId="0" quotePrefix="1" applyFont="1" applyBorder="1" applyAlignment="1">
      <alignment horizontal="left" vertical="center"/>
    </xf>
    <xf numFmtId="0" fontId="74" fillId="0" borderId="128" xfId="0" quotePrefix="1" applyFont="1" applyBorder="1" applyAlignment="1">
      <alignment horizontal="left" vertical="center"/>
    </xf>
    <xf numFmtId="0" fontId="74" fillId="0" borderId="179" xfId="0" quotePrefix="1" applyFont="1" applyBorder="1" applyAlignment="1">
      <alignment horizontal="left" vertical="center"/>
    </xf>
    <xf numFmtId="0" fontId="59" fillId="0" borderId="213" xfId="0" applyFont="1" applyBorder="1" applyAlignment="1">
      <alignment horizontal="left" vertical="center" shrinkToFit="1"/>
    </xf>
    <xf numFmtId="0" fontId="59" fillId="0" borderId="166" xfId="0" applyFont="1" applyBorder="1" applyAlignment="1">
      <alignment horizontal="left" vertical="center" shrinkToFit="1"/>
    </xf>
    <xf numFmtId="0" fontId="59" fillId="0" borderId="214" xfId="0" applyFont="1" applyBorder="1" applyAlignment="1">
      <alignment horizontal="left" vertical="center" shrinkToFit="1"/>
    </xf>
    <xf numFmtId="0" fontId="74" fillId="0" borderId="193" xfId="0" quotePrefix="1" applyFont="1" applyBorder="1" applyAlignment="1">
      <alignment horizontal="center" vertical="center"/>
    </xf>
    <xf numFmtId="0" fontId="74" fillId="0" borderId="128" xfId="0" quotePrefix="1" applyFont="1" applyBorder="1" applyAlignment="1">
      <alignment horizontal="center" vertical="center"/>
    </xf>
    <xf numFmtId="0" fontId="74" fillId="0" borderId="179" xfId="0" quotePrefix="1" applyFont="1" applyBorder="1" applyAlignment="1">
      <alignment horizontal="center" vertical="center"/>
    </xf>
    <xf numFmtId="0" fontId="74" fillId="0" borderId="174" xfId="0" quotePrefix="1" applyFont="1" applyBorder="1" applyAlignment="1">
      <alignment horizontal="center" vertical="center"/>
    </xf>
    <xf numFmtId="0" fontId="74" fillId="0" borderId="0" xfId="0" quotePrefix="1" applyFont="1" applyAlignment="1">
      <alignment horizontal="center" vertical="center"/>
    </xf>
    <xf numFmtId="0" fontId="74" fillId="0" borderId="175" xfId="0" quotePrefix="1" applyFont="1" applyBorder="1" applyAlignment="1">
      <alignment horizontal="center" vertical="center"/>
    </xf>
    <xf numFmtId="0" fontId="74" fillId="0" borderId="186" xfId="0" quotePrefix="1" applyFont="1" applyBorder="1" applyAlignment="1">
      <alignment horizontal="center" vertical="center"/>
    </xf>
    <xf numFmtId="0" fontId="74" fillId="0" borderId="129" xfId="0" quotePrefix="1" applyFont="1" applyBorder="1" applyAlignment="1">
      <alignment horizontal="center" vertical="center"/>
    </xf>
    <xf numFmtId="0" fontId="74" fillId="0" borderId="184" xfId="0" quotePrefix="1" applyFont="1" applyBorder="1" applyAlignment="1">
      <alignment horizontal="center" vertical="center"/>
    </xf>
    <xf numFmtId="0" fontId="74" fillId="0" borderId="174" xfId="0" quotePrefix="1" applyFont="1" applyBorder="1" applyAlignment="1">
      <alignment horizontal="left" vertical="top" wrapText="1"/>
    </xf>
    <xf numFmtId="0" fontId="74" fillId="0" borderId="0" xfId="0" quotePrefix="1" applyFont="1" applyAlignment="1">
      <alignment horizontal="left" vertical="top" wrapText="1"/>
    </xf>
    <xf numFmtId="0" fontId="74" fillId="0" borderId="175" xfId="0" quotePrefix="1" applyFont="1" applyBorder="1" applyAlignment="1">
      <alignment horizontal="left" vertical="top" wrapText="1"/>
    </xf>
    <xf numFmtId="0" fontId="123" fillId="0" borderId="0" xfId="202" applyFont="1" applyAlignment="1">
      <alignment horizontal="center" vertical="center"/>
    </xf>
    <xf numFmtId="0" fontId="74" fillId="0" borderId="174" xfId="202" applyFont="1" applyBorder="1" applyAlignment="1">
      <alignment horizontal="left" vertical="center" wrapText="1"/>
    </xf>
    <xf numFmtId="0" fontId="74" fillId="0" borderId="0" xfId="202" applyFont="1" applyAlignment="1">
      <alignment horizontal="left" vertical="center"/>
    </xf>
    <xf numFmtId="0" fontId="74" fillId="0" borderId="175" xfId="202" applyFont="1" applyBorder="1" applyAlignment="1">
      <alignment horizontal="left" vertical="center"/>
    </xf>
    <xf numFmtId="0" fontId="74" fillId="0" borderId="174" xfId="202" applyFont="1" applyBorder="1" applyAlignment="1">
      <alignment horizontal="left" vertical="center"/>
    </xf>
    <xf numFmtId="0" fontId="74" fillId="0" borderId="213" xfId="202" applyFont="1" applyBorder="1" applyAlignment="1">
      <alignment horizontal="left" vertical="center"/>
    </xf>
    <xf numFmtId="0" fontId="74" fillId="0" borderId="166" xfId="202" applyFont="1" applyBorder="1" applyAlignment="1">
      <alignment horizontal="left" vertical="center"/>
    </xf>
    <xf numFmtId="0" fontId="74" fillId="0" borderId="214" xfId="202" applyFont="1" applyBorder="1" applyAlignment="1">
      <alignment horizontal="left" vertical="center"/>
    </xf>
    <xf numFmtId="0" fontId="59" fillId="43" borderId="167" xfId="0" applyFont="1" applyFill="1" applyBorder="1" applyAlignment="1">
      <alignment horizontal="left" vertical="center"/>
    </xf>
    <xf numFmtId="0" fontId="59" fillId="43" borderId="168" xfId="0" applyFont="1" applyFill="1" applyBorder="1" applyAlignment="1">
      <alignment horizontal="left" vertical="center"/>
    </xf>
    <xf numFmtId="0" fontId="59" fillId="43" borderId="171" xfId="0" applyFont="1" applyFill="1" applyBorder="1" applyAlignment="1">
      <alignment horizontal="left" vertical="center"/>
    </xf>
    <xf numFmtId="0" fontId="59" fillId="43" borderId="174" xfId="0" applyFont="1" applyFill="1" applyBorder="1" applyAlignment="1">
      <alignment horizontal="left" vertical="center"/>
    </xf>
    <xf numFmtId="0" fontId="59" fillId="43" borderId="0" xfId="0" applyFont="1" applyFill="1" applyAlignment="1">
      <alignment horizontal="left" vertical="center"/>
    </xf>
    <xf numFmtId="0" fontId="59" fillId="43" borderId="175" xfId="0" applyFont="1" applyFill="1" applyBorder="1" applyAlignment="1">
      <alignment horizontal="left" vertical="center"/>
    </xf>
    <xf numFmtId="0" fontId="59" fillId="0" borderId="213" xfId="0" applyFont="1" applyBorder="1" applyAlignment="1">
      <alignment horizontal="left" vertical="center"/>
    </xf>
    <xf numFmtId="0" fontId="59" fillId="0" borderId="166" xfId="0" applyFont="1" applyBorder="1" applyAlignment="1">
      <alignment horizontal="left" vertical="center"/>
    </xf>
    <xf numFmtId="0" fontId="59" fillId="0" borderId="214" xfId="0" applyFont="1" applyBorder="1" applyAlignment="1">
      <alignment horizontal="left" vertical="center"/>
    </xf>
    <xf numFmtId="0" fontId="59" fillId="43" borderId="213" xfId="0" applyFont="1" applyFill="1" applyBorder="1" applyAlignment="1">
      <alignment horizontal="left" vertical="center"/>
    </xf>
    <xf numFmtId="0" fontId="59" fillId="43" borderId="166" xfId="0" applyFont="1" applyFill="1" applyBorder="1" applyAlignment="1">
      <alignment horizontal="left" vertical="center"/>
    </xf>
    <xf numFmtId="0" fontId="59" fillId="43" borderId="214" xfId="0" applyFont="1" applyFill="1" applyBorder="1" applyAlignment="1">
      <alignment horizontal="left" vertical="center"/>
    </xf>
    <xf numFmtId="0" fontId="82" fillId="0" borderId="101" xfId="149" applyFont="1" applyBorder="1" applyAlignment="1">
      <alignment horizontal="center" vertical="center" wrapText="1"/>
    </xf>
    <xf numFmtId="0" fontId="82" fillId="0" borderId="103" xfId="149" applyFont="1" applyBorder="1" applyAlignment="1">
      <alignment horizontal="center" vertical="center" wrapText="1"/>
    </xf>
    <xf numFmtId="0" fontId="82" fillId="0" borderId="104" xfId="149" applyFont="1" applyBorder="1" applyAlignment="1">
      <alignment horizontal="center" vertical="center" wrapText="1"/>
    </xf>
    <xf numFmtId="0" fontId="82" fillId="0" borderId="330" xfId="149" applyFont="1" applyBorder="1" applyAlignment="1">
      <alignment horizontal="center" vertical="center" wrapText="1"/>
    </xf>
    <xf numFmtId="0" fontId="82" fillId="0" borderId="331" xfId="149" applyFont="1" applyBorder="1" applyAlignment="1">
      <alignment horizontal="center" vertical="center" wrapText="1"/>
    </xf>
    <xf numFmtId="0" fontId="82" fillId="0" borderId="332" xfId="149" applyFont="1" applyBorder="1" applyAlignment="1">
      <alignment horizontal="center" vertical="center" wrapText="1"/>
    </xf>
    <xf numFmtId="0" fontId="82" fillId="0" borderId="333" xfId="149" applyFont="1" applyBorder="1" applyAlignment="1">
      <alignment horizontal="center" vertical="center" wrapText="1"/>
    </xf>
    <xf numFmtId="0" fontId="80" fillId="0" borderId="0" xfId="0" applyFont="1" applyAlignment="1">
      <alignment horizontal="center" vertical="center"/>
    </xf>
    <xf numFmtId="0" fontId="81" fillId="0" borderId="90" xfId="149" applyFont="1" applyBorder="1" applyAlignment="1">
      <alignment horizontal="center" vertical="center"/>
    </xf>
    <xf numFmtId="0" fontId="82" fillId="0" borderId="91" xfId="149" applyFont="1" applyBorder="1" applyAlignment="1">
      <alignment horizontal="right" vertical="center" wrapText="1"/>
    </xf>
    <xf numFmtId="0" fontId="82" fillId="0" borderId="92" xfId="149" applyFont="1" applyBorder="1" applyAlignment="1">
      <alignment horizontal="right" vertical="center" wrapText="1"/>
    </xf>
    <xf numFmtId="0" fontId="82" fillId="0" borderId="93" xfId="149" applyFont="1" applyBorder="1" applyAlignment="1">
      <alignment horizontal="right" vertical="center" wrapText="1"/>
    </xf>
    <xf numFmtId="0" fontId="82" fillId="0" borderId="94" xfId="149" applyFont="1" applyBorder="1" applyAlignment="1">
      <alignment horizontal="center" vertical="center" wrapText="1"/>
    </xf>
    <xf numFmtId="0" fontId="82" fillId="0" borderId="95" xfId="149" applyFont="1" applyBorder="1" applyAlignment="1">
      <alignment horizontal="center" vertical="center" wrapText="1"/>
    </xf>
    <xf numFmtId="0" fontId="82" fillId="0" borderId="96" xfId="149" applyFont="1" applyBorder="1" applyAlignment="1">
      <alignment horizontal="center" vertical="center" wrapText="1"/>
    </xf>
    <xf numFmtId="0" fontId="82" fillId="0" borderId="97" xfId="149" applyFont="1" applyBorder="1" applyAlignment="1">
      <alignment horizontal="justify" vertical="center" wrapText="1"/>
    </xf>
    <xf numFmtId="0" fontId="82" fillId="0" borderId="98" xfId="149" applyFont="1" applyBorder="1" applyAlignment="1">
      <alignment horizontal="justify" vertical="center" wrapText="1"/>
    </xf>
    <xf numFmtId="0" fontId="82" fillId="0" borderId="99" xfId="149" applyFont="1" applyBorder="1" applyAlignment="1">
      <alignment horizontal="justify" vertical="center" wrapText="1"/>
    </xf>
    <xf numFmtId="0" fontId="82" fillId="0" borderId="91" xfId="149" applyFont="1" applyBorder="1" applyAlignment="1">
      <alignment horizontal="center" vertical="center" wrapText="1"/>
    </xf>
    <xf numFmtId="0" fontId="82" fillId="0" borderId="92" xfId="149" applyFont="1" applyBorder="1" applyAlignment="1">
      <alignment horizontal="center" vertical="center" wrapText="1"/>
    </xf>
    <xf numFmtId="0" fontId="82" fillId="0" borderId="93" xfId="149" applyFont="1" applyBorder="1" applyAlignment="1">
      <alignment horizontal="center" vertical="center" wrapText="1"/>
    </xf>
    <xf numFmtId="0" fontId="82" fillId="0" borderId="106" xfId="149" applyFont="1" applyBorder="1" applyAlignment="1">
      <alignment horizontal="center" vertical="center" wrapText="1"/>
    </xf>
    <xf numFmtId="0" fontId="82" fillId="0" borderId="90" xfId="149" applyFont="1" applyBorder="1" applyAlignment="1">
      <alignment horizontal="center" vertical="center" wrapText="1"/>
    </xf>
    <xf numFmtId="0" fontId="82" fillId="0" borderId="107" xfId="149" applyFont="1" applyBorder="1" applyAlignment="1">
      <alignment horizontal="center" vertical="center" wrapText="1"/>
    </xf>
    <xf numFmtId="0" fontId="82" fillId="0" borderId="105" xfId="149" applyFont="1" applyBorder="1" applyAlignment="1">
      <alignment horizontal="center" vertical="center" wrapText="1"/>
    </xf>
    <xf numFmtId="0" fontId="83" fillId="0" borderId="0" xfId="149" applyFont="1" applyAlignment="1">
      <alignment horizontal="left" vertical="center"/>
    </xf>
    <xf numFmtId="0" fontId="82" fillId="0" borderId="108" xfId="149" applyFont="1" applyBorder="1" applyAlignment="1">
      <alignment horizontal="center" vertical="center" wrapText="1"/>
    </xf>
    <xf numFmtId="0" fontId="82" fillId="0" borderId="109" xfId="149" applyFont="1" applyBorder="1" applyAlignment="1">
      <alignment horizontal="center" vertical="center" wrapText="1"/>
    </xf>
    <xf numFmtId="0" fontId="82" fillId="0" borderId="110" xfId="149" applyFont="1" applyBorder="1" applyAlignment="1">
      <alignment horizontal="center" vertical="center" wrapText="1"/>
    </xf>
    <xf numFmtId="0" fontId="82" fillId="0" borderId="111" xfId="149" applyFont="1" applyBorder="1" applyAlignment="1">
      <alignment horizontal="center" vertical="center" wrapText="1"/>
    </xf>
    <xf numFmtId="0" fontId="82" fillId="0" borderId="112" xfId="149" applyFont="1" applyBorder="1" applyAlignment="1">
      <alignment horizontal="center" vertical="center" wrapText="1"/>
    </xf>
    <xf numFmtId="0" fontId="82" fillId="0" borderId="113" xfId="149" applyFont="1" applyBorder="1" applyAlignment="1">
      <alignment horizontal="center" vertical="center" wrapText="1"/>
    </xf>
    <xf numFmtId="0" fontId="83" fillId="0" borderId="92" xfId="149" applyFont="1" applyBorder="1" applyAlignment="1">
      <alignment horizontal="left" vertical="center"/>
    </xf>
    <xf numFmtId="0" fontId="125" fillId="27" borderId="0" xfId="151" applyFont="1" applyFill="1" applyAlignment="1">
      <alignment horizontal="center" vertical="center"/>
    </xf>
    <xf numFmtId="0" fontId="62" fillId="27" borderId="292" xfId="151" applyFont="1" applyFill="1" applyBorder="1" applyAlignment="1">
      <alignment horizontal="center" vertical="center"/>
    </xf>
    <xf numFmtId="0" fontId="62" fillId="27" borderId="65" xfId="151" applyFont="1" applyFill="1" applyBorder="1" applyAlignment="1">
      <alignment horizontal="center" vertical="center"/>
    </xf>
    <xf numFmtId="0" fontId="62" fillId="27" borderId="31" xfId="151" applyFont="1" applyFill="1" applyBorder="1" applyAlignment="1">
      <alignment horizontal="center" vertical="center"/>
    </xf>
    <xf numFmtId="0" fontId="59" fillId="27" borderId="292" xfId="151" applyFont="1" applyFill="1" applyBorder="1" applyAlignment="1">
      <alignment horizontal="center" vertical="center" wrapText="1"/>
    </xf>
    <xf numFmtId="0" fontId="59" fillId="27" borderId="31" xfId="151" applyFont="1" applyFill="1" applyBorder="1" applyAlignment="1">
      <alignment horizontal="center" vertical="center"/>
    </xf>
    <xf numFmtId="0" fontId="59" fillId="27" borderId="292" xfId="151" applyFont="1" applyFill="1" applyBorder="1" applyAlignment="1">
      <alignment horizontal="center" vertical="center"/>
    </xf>
    <xf numFmtId="0" fontId="62" fillId="27" borderId="44" xfId="151" applyFont="1" applyFill="1" applyBorder="1" applyAlignment="1">
      <alignment horizontal="center" vertical="center"/>
    </xf>
    <xf numFmtId="0" fontId="59" fillId="27" borderId="44" xfId="151" applyFont="1" applyFill="1" applyBorder="1" applyAlignment="1">
      <alignment horizontal="center" vertical="center" wrapText="1"/>
    </xf>
    <xf numFmtId="0" fontId="59" fillId="27" borderId="44" xfId="151" applyFont="1" applyFill="1" applyBorder="1" applyAlignment="1">
      <alignment horizontal="center" vertical="center"/>
    </xf>
    <xf numFmtId="0" fontId="124" fillId="27" borderId="0" xfId="151" applyFont="1" applyFill="1" applyAlignment="1">
      <alignment horizontal="center" vertical="center"/>
    </xf>
    <xf numFmtId="0" fontId="72" fillId="0" borderId="80" xfId="149" applyFont="1" applyBorder="1" applyAlignment="1">
      <alignment horizontal="center" vertical="center"/>
    </xf>
    <xf numFmtId="0" fontId="72" fillId="0" borderId="0" xfId="149" applyFont="1" applyBorder="1" applyAlignment="1">
      <alignment horizontal="center" vertical="center"/>
    </xf>
    <xf numFmtId="0" fontId="59" fillId="0" borderId="0" xfId="149" applyFont="1" applyBorder="1" applyAlignment="1">
      <alignment horizontal="center" vertical="center"/>
    </xf>
    <xf numFmtId="0" fontId="59" fillId="0" borderId="120" xfId="149" applyFont="1" applyBorder="1" applyAlignment="1">
      <alignment horizontal="distributed" vertical="center" indent="9"/>
    </xf>
    <xf numFmtId="0" fontId="59" fillId="0" borderId="80" xfId="149" applyFont="1" applyBorder="1" applyAlignment="1">
      <alignment horizontal="distributed" vertical="center" indent="9"/>
    </xf>
    <xf numFmtId="0" fontId="59" fillId="0" borderId="85" xfId="149" applyFont="1" applyBorder="1" applyAlignment="1">
      <alignment horizontal="distributed" vertical="center" indent="9"/>
    </xf>
    <xf numFmtId="0" fontId="59" fillId="0" borderId="0" xfId="149" applyFont="1" applyBorder="1" applyAlignment="1">
      <alignment horizontal="distributed" vertical="center" indent="9"/>
    </xf>
    <xf numFmtId="0" fontId="59" fillId="0" borderId="80" xfId="149" applyFont="1" applyBorder="1" applyAlignment="1">
      <alignment horizontal="center" vertical="center"/>
    </xf>
    <xf numFmtId="0" fontId="59" fillId="0" borderId="121" xfId="149" applyFont="1" applyBorder="1" applyAlignment="1">
      <alignment horizontal="center" vertical="center"/>
    </xf>
  </cellXfs>
  <cellStyles count="203">
    <cellStyle name="??&amp;O?&amp;H?_x0008__x000f__x0007_?_x0007__x0001__x0001_" xfId="1"/>
    <cellStyle name="?W?_laroux" xfId="2"/>
    <cellStyle name="_금산제수량(전체최종)" xfId="158"/>
    <cellStyle name="_암거수량(2)" xfId="157"/>
    <cellStyle name="’E‰Y [0.00]_laroux" xfId="3"/>
    <cellStyle name="’E‰Y_laroux" xfId="4"/>
    <cellStyle name="111" xfId="5"/>
    <cellStyle name="20% - 강조색1 2" xfId="6"/>
    <cellStyle name="20% - 강조색1 3" xfId="7"/>
    <cellStyle name="20% - 강조색2 2" xfId="8"/>
    <cellStyle name="20% - 강조색2 3" xfId="9"/>
    <cellStyle name="20% - 강조색3 2" xfId="10"/>
    <cellStyle name="20% - 강조색3 3" xfId="11"/>
    <cellStyle name="20% - 강조색4 2" xfId="12"/>
    <cellStyle name="20% - 강조색4 3" xfId="13"/>
    <cellStyle name="20% - 강조색5 2" xfId="14"/>
    <cellStyle name="20% - 강조색5 3" xfId="15"/>
    <cellStyle name="20% - 강조색6 2" xfId="16"/>
    <cellStyle name="20% - 강조색6 3" xfId="17"/>
    <cellStyle name="40% - 강조색1 2" xfId="18"/>
    <cellStyle name="40% - 강조색1 3" xfId="19"/>
    <cellStyle name="40% - 강조색2 2" xfId="20"/>
    <cellStyle name="40% - 강조색2 3" xfId="21"/>
    <cellStyle name="40% - 강조색3 2" xfId="22"/>
    <cellStyle name="40% - 강조색3 3" xfId="23"/>
    <cellStyle name="40% - 강조색4 2" xfId="24"/>
    <cellStyle name="40% - 강조색4 3" xfId="25"/>
    <cellStyle name="40% - 강조색5 2" xfId="26"/>
    <cellStyle name="40% - 강조색5 3" xfId="27"/>
    <cellStyle name="40% - 강조색6 2" xfId="28"/>
    <cellStyle name="40% - 강조색6 3" xfId="29"/>
    <cellStyle name="60% - 강조색1 2" xfId="30"/>
    <cellStyle name="60% - 강조색1 3" xfId="31"/>
    <cellStyle name="60% - 강조색2 2" xfId="32"/>
    <cellStyle name="60% - 강조색2 3" xfId="33"/>
    <cellStyle name="60% - 강조색3 2" xfId="34"/>
    <cellStyle name="60% - 강조색3 3" xfId="35"/>
    <cellStyle name="60% - 강조색4 2" xfId="36"/>
    <cellStyle name="60% - 강조색4 3" xfId="37"/>
    <cellStyle name="60% - 강조색5 2" xfId="38"/>
    <cellStyle name="60% - 강조색5 3" xfId="39"/>
    <cellStyle name="60% - 강조색6 2" xfId="40"/>
    <cellStyle name="60% - 강조색6 3" xfId="41"/>
    <cellStyle name="AeE­ [0]_PERSONAL" xfId="42"/>
    <cellStyle name="AeE­_PERSONAL" xfId="43"/>
    <cellStyle name="ALIGNMENT" xfId="44"/>
    <cellStyle name="C￥AØ_PERSONAL" xfId="45"/>
    <cellStyle name="category" xfId="46"/>
    <cellStyle name="Comma [0] 2" xfId="47"/>
    <cellStyle name="Comma [0]_ SG&amp;A Bridge " xfId="48"/>
    <cellStyle name="Comma_ SG&amp;A Bridge " xfId="49"/>
    <cellStyle name="Comma0" xfId="50"/>
    <cellStyle name="Comma0 2" xfId="171"/>
    <cellStyle name="Comma0 3" xfId="192"/>
    <cellStyle name="Currency [0]_ SG&amp;A Bridge " xfId="51"/>
    <cellStyle name="Currency_ SG&amp;A Bridge " xfId="52"/>
    <cellStyle name="Currency0" xfId="53"/>
    <cellStyle name="Currency0 2" xfId="172"/>
    <cellStyle name="Currency0 3" xfId="190"/>
    <cellStyle name="Date" xfId="54"/>
    <cellStyle name="Date 2" xfId="173"/>
    <cellStyle name="Date 3" xfId="189"/>
    <cellStyle name="Fixed" xfId="55"/>
    <cellStyle name="Fixed 2" xfId="174"/>
    <cellStyle name="Fixed 3" xfId="188"/>
    <cellStyle name="Grey" xfId="56"/>
    <cellStyle name="HEADER" xfId="57"/>
    <cellStyle name="Header1" xfId="58"/>
    <cellStyle name="Header1 2" xfId="175"/>
    <cellStyle name="Header1 3" xfId="186"/>
    <cellStyle name="Header2" xfId="59"/>
    <cellStyle name="Header2 2" xfId="176"/>
    <cellStyle name="Header2 3" xfId="185"/>
    <cellStyle name="Heading 1" xfId="60"/>
    <cellStyle name="Heading 2" xfId="61"/>
    <cellStyle name="Input [yellow]" xfId="62"/>
    <cellStyle name="Model" xfId="63"/>
    <cellStyle name="Normal - Style1" xfId="64"/>
    <cellStyle name="Normal - Style1 2" xfId="177"/>
    <cellStyle name="Normal - Style1 3" xfId="184"/>
    <cellStyle name="Normal_ SG&amp;A Bridge " xfId="65"/>
    <cellStyle name="oh" xfId="66"/>
    <cellStyle name="oh 2" xfId="178"/>
    <cellStyle name="oh 3" xfId="183"/>
    <cellStyle name="Percent [2]" xfId="67"/>
    <cellStyle name="Percent [2] 2" xfId="179"/>
    <cellStyle name="Percent [2] 3" xfId="182"/>
    <cellStyle name="subhead" xfId="68"/>
    <cellStyle name="Total" xfId="69"/>
    <cellStyle name="Total 2" xfId="180"/>
    <cellStyle name="Total 3" xfId="181"/>
    <cellStyle name="강조색1 2" xfId="70"/>
    <cellStyle name="강조색1 3" xfId="71"/>
    <cellStyle name="강조색2 2" xfId="72"/>
    <cellStyle name="강조색2 3" xfId="73"/>
    <cellStyle name="강조색3 2" xfId="74"/>
    <cellStyle name="강조색3 3" xfId="75"/>
    <cellStyle name="강조색4 2" xfId="76"/>
    <cellStyle name="강조색4 3" xfId="77"/>
    <cellStyle name="강조색5 2" xfId="78"/>
    <cellStyle name="강조색5 3" xfId="79"/>
    <cellStyle name="강조색6 2" xfId="80"/>
    <cellStyle name="강조색6 3" xfId="81"/>
    <cellStyle name="경고문 2" xfId="82"/>
    <cellStyle name="경고문 3" xfId="83"/>
    <cellStyle name="계산 2" xfId="84"/>
    <cellStyle name="계산 3" xfId="85"/>
    <cellStyle name="나쁨 2" xfId="86"/>
    <cellStyle name="나쁨 3" xfId="87"/>
    <cellStyle name="네모제목" xfId="88"/>
    <cellStyle name="네모제목 2" xfId="187"/>
    <cellStyle name="네모제목 3" xfId="170"/>
    <cellStyle name="뒤에 오는 하이퍼링크_BOOK1" xfId="89"/>
    <cellStyle name="메모 2" xfId="90"/>
    <cellStyle name="메모 3" xfId="91"/>
    <cellStyle name="백분율" xfId="92" builtinId="5"/>
    <cellStyle name="백분율 2" xfId="93"/>
    <cellStyle name="백분율 2 2" xfId="191"/>
    <cellStyle name="백분율 2 3" xfId="169"/>
    <cellStyle name="백분율 3" xfId="94"/>
    <cellStyle name="보통 2" xfId="95"/>
    <cellStyle name="보통 3" xfId="96"/>
    <cellStyle name="凤준" xfId="97"/>
    <cellStyle name="凤준 2" xfId="193"/>
    <cellStyle name="凤준 3" xfId="168"/>
    <cellStyle name="설명 텍스트 2" xfId="98"/>
    <cellStyle name="설명 텍스트 3" xfId="99"/>
    <cellStyle name="셀 확인 2" xfId="100"/>
    <cellStyle name="셀 확인 3" xfId="101"/>
    <cellStyle name="쉼표 [0]" xfId="102" builtinId="6"/>
    <cellStyle name="쉼표 [0] 2" xfId="103"/>
    <cellStyle name="쉼표 [0] 2 2" xfId="194"/>
    <cellStyle name="쉼표 [0] 2 3" xfId="167"/>
    <cellStyle name="쉼표 [0] 3" xfId="104"/>
    <cellStyle name="쉼표 [0] 3 2" xfId="105"/>
    <cellStyle name="쉼표 [0] 3 3" xfId="152"/>
    <cellStyle name="쉼표 [0] 3 3 2" xfId="163"/>
    <cellStyle name="쉼표 [0] 3 4" xfId="195"/>
    <cellStyle name="쉼표 [0] 3 5" xfId="166"/>
    <cellStyle name="쉼표 [0] 4" xfId="106"/>
    <cellStyle name="쉼표 [0] 4 2" xfId="162"/>
    <cellStyle name="쉼표 [0] 4 3" xfId="164"/>
    <cellStyle name="쉼표 [0] 5" xfId="107"/>
    <cellStyle name="쉼표 [0] 6" xfId="150"/>
    <cellStyle name="쉼표 [0] 7" xfId="161"/>
    <cellStyle name="스타일 1" xfId="108"/>
    <cellStyle name="스타일 1 2" xfId="196"/>
    <cellStyle name="스타일 1 3" xfId="165"/>
    <cellStyle name="연결된 셀 2" xfId="109"/>
    <cellStyle name="연결된 셀 3" xfId="110"/>
    <cellStyle name="요약 2" xfId="111"/>
    <cellStyle name="요약 3" xfId="112"/>
    <cellStyle name="입력 2" xfId="113"/>
    <cellStyle name="입력 3" xfId="114"/>
    <cellStyle name="제목 1 2" xfId="115"/>
    <cellStyle name="제목 1 3" xfId="116"/>
    <cellStyle name="제목 2 2" xfId="117"/>
    <cellStyle name="제목 2 3" xfId="118"/>
    <cellStyle name="제목 3 2" xfId="119"/>
    <cellStyle name="제목 3 3" xfId="120"/>
    <cellStyle name="제목 4 2" xfId="121"/>
    <cellStyle name="제목 4 3" xfId="122"/>
    <cellStyle name="제목 5" xfId="123"/>
    <cellStyle name="제목 6" xfId="124"/>
    <cellStyle name="좋음 2" xfId="125"/>
    <cellStyle name="좋음 3" xfId="126"/>
    <cellStyle name="줿㼿㼿㼿" xfId="127"/>
    <cellStyle name="줿㼿㼿㼿 2" xfId="197"/>
    <cellStyle name="줿㼿㼿㼿 3" xfId="199"/>
    <cellStyle name="줿㼿㼿㼿㼿?" xfId="128"/>
    <cellStyle name="줿㼿㼿㼿㼿? 2" xfId="198"/>
    <cellStyle name="줿㼿㼿㼿㼿? 3" xfId="200"/>
    <cellStyle name="줿㼿㼿㼿젿㼿줿㼿㼿" xfId="129"/>
    <cellStyle name="출력 2" xfId="130"/>
    <cellStyle name="출력 3" xfId="131"/>
    <cellStyle name="콤마 [0]_0.상암내역총괄" xfId="132"/>
    <cellStyle name="콤마_0.상암내역총괄" xfId="133"/>
    <cellStyle name="표준" xfId="0" builtinId="0"/>
    <cellStyle name="표준 10" xfId="134"/>
    <cellStyle name="표준 10 2" xfId="159"/>
    <cellStyle name="표준 11" xfId="135"/>
    <cellStyle name="표준 12" xfId="136"/>
    <cellStyle name="표준 13" xfId="149"/>
    <cellStyle name="표준 14" xfId="160"/>
    <cellStyle name="표준 14 2" xfId="151"/>
    <cellStyle name="표준 15" xfId="201"/>
    <cellStyle name="표준 16" xfId="202"/>
    <cellStyle name="표준 2" xfId="137"/>
    <cellStyle name="표준 2 2" xfId="153"/>
    <cellStyle name="표준 2_PrdtInspConfirmDocSumSheet" xfId="138"/>
    <cellStyle name="표준 3" xfId="139"/>
    <cellStyle name="표준 4" xfId="140"/>
    <cellStyle name="표준 5" xfId="141"/>
    <cellStyle name="표준 5 2" xfId="156"/>
    <cellStyle name="표준 6" xfId="142"/>
    <cellStyle name="표준 7" xfId="143"/>
    <cellStyle name="표준 8" xfId="144"/>
    <cellStyle name="표준 9" xfId="145"/>
    <cellStyle name="표준_00 설계서-옆표지" xfId="154"/>
    <cellStyle name="표준_Book2" xfId="146"/>
    <cellStyle name="표준_upOpertUnit" xfId="147"/>
    <cellStyle name="표준_최종설계변경(확정분,박성봉)" xfId="155"/>
    <cellStyle name="표준_평정서(7다마)" xfId="14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styles" Target="styles.xml"/><Relationship Id="rId21" Type="http://schemas.openxmlformats.org/officeDocument/2006/relationships/worksheet" Target="worksheets/sheet21.xml"/><Relationship Id="rId42" Type="http://schemas.openxmlformats.org/officeDocument/2006/relationships/externalLink" Target="externalLinks/externalLink16.xml"/><Relationship Id="rId47" Type="http://schemas.openxmlformats.org/officeDocument/2006/relationships/externalLink" Target="externalLinks/externalLink21.xml"/><Relationship Id="rId63" Type="http://schemas.openxmlformats.org/officeDocument/2006/relationships/externalLink" Target="externalLinks/externalLink37.xml"/><Relationship Id="rId68" Type="http://schemas.openxmlformats.org/officeDocument/2006/relationships/externalLink" Target="externalLinks/externalLink42.xml"/><Relationship Id="rId84" Type="http://schemas.openxmlformats.org/officeDocument/2006/relationships/externalLink" Target="externalLinks/externalLink58.xml"/><Relationship Id="rId89" Type="http://schemas.openxmlformats.org/officeDocument/2006/relationships/externalLink" Target="externalLinks/externalLink63.xml"/><Relationship Id="rId112" Type="http://schemas.openxmlformats.org/officeDocument/2006/relationships/externalLink" Target="externalLinks/externalLink86.xml"/><Relationship Id="rId16" Type="http://schemas.openxmlformats.org/officeDocument/2006/relationships/worksheet" Target="worksheets/sheet16.xml"/><Relationship Id="rId107" Type="http://schemas.openxmlformats.org/officeDocument/2006/relationships/externalLink" Target="externalLinks/externalLink81.xml"/><Relationship Id="rId11" Type="http://schemas.openxmlformats.org/officeDocument/2006/relationships/worksheet" Target="worksheets/sheet11.xml"/><Relationship Id="rId32" Type="http://schemas.openxmlformats.org/officeDocument/2006/relationships/externalLink" Target="externalLinks/externalLink6.xml"/><Relationship Id="rId37" Type="http://schemas.openxmlformats.org/officeDocument/2006/relationships/externalLink" Target="externalLinks/externalLink11.xml"/><Relationship Id="rId53" Type="http://schemas.openxmlformats.org/officeDocument/2006/relationships/externalLink" Target="externalLinks/externalLink27.xml"/><Relationship Id="rId58" Type="http://schemas.openxmlformats.org/officeDocument/2006/relationships/externalLink" Target="externalLinks/externalLink32.xml"/><Relationship Id="rId74" Type="http://schemas.openxmlformats.org/officeDocument/2006/relationships/externalLink" Target="externalLinks/externalLink48.xml"/><Relationship Id="rId79" Type="http://schemas.openxmlformats.org/officeDocument/2006/relationships/externalLink" Target="externalLinks/externalLink53.xml"/><Relationship Id="rId102" Type="http://schemas.openxmlformats.org/officeDocument/2006/relationships/externalLink" Target="externalLinks/externalLink76.xml"/><Relationship Id="rId5" Type="http://schemas.openxmlformats.org/officeDocument/2006/relationships/worksheet" Target="worksheets/sheet5.xml"/><Relationship Id="rId90" Type="http://schemas.openxmlformats.org/officeDocument/2006/relationships/externalLink" Target="externalLinks/externalLink64.xml"/><Relationship Id="rId95" Type="http://schemas.openxmlformats.org/officeDocument/2006/relationships/externalLink" Target="externalLinks/externalLink69.xml"/><Relationship Id="rId22" Type="http://schemas.openxmlformats.org/officeDocument/2006/relationships/worksheet" Target="worksheets/sheet22.xml"/><Relationship Id="rId27" Type="http://schemas.openxmlformats.org/officeDocument/2006/relationships/externalLink" Target="externalLinks/externalLink1.xml"/><Relationship Id="rId43" Type="http://schemas.openxmlformats.org/officeDocument/2006/relationships/externalLink" Target="externalLinks/externalLink17.xml"/><Relationship Id="rId48" Type="http://schemas.openxmlformats.org/officeDocument/2006/relationships/externalLink" Target="externalLinks/externalLink22.xml"/><Relationship Id="rId64" Type="http://schemas.openxmlformats.org/officeDocument/2006/relationships/externalLink" Target="externalLinks/externalLink38.xml"/><Relationship Id="rId69" Type="http://schemas.openxmlformats.org/officeDocument/2006/relationships/externalLink" Target="externalLinks/externalLink43.xml"/><Relationship Id="rId113" Type="http://schemas.openxmlformats.org/officeDocument/2006/relationships/externalLink" Target="externalLinks/externalLink87.xml"/><Relationship Id="rId118" Type="http://schemas.openxmlformats.org/officeDocument/2006/relationships/sharedStrings" Target="sharedStrings.xml"/><Relationship Id="rId80" Type="http://schemas.openxmlformats.org/officeDocument/2006/relationships/externalLink" Target="externalLinks/externalLink54.xml"/><Relationship Id="rId85" Type="http://schemas.openxmlformats.org/officeDocument/2006/relationships/externalLink" Target="externalLinks/externalLink59.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7.xml"/><Relationship Id="rId38" Type="http://schemas.openxmlformats.org/officeDocument/2006/relationships/externalLink" Target="externalLinks/externalLink12.xml"/><Relationship Id="rId59" Type="http://schemas.openxmlformats.org/officeDocument/2006/relationships/externalLink" Target="externalLinks/externalLink33.xml"/><Relationship Id="rId103" Type="http://schemas.openxmlformats.org/officeDocument/2006/relationships/externalLink" Target="externalLinks/externalLink77.xml"/><Relationship Id="rId108" Type="http://schemas.openxmlformats.org/officeDocument/2006/relationships/externalLink" Target="externalLinks/externalLink82.xml"/><Relationship Id="rId54" Type="http://schemas.openxmlformats.org/officeDocument/2006/relationships/externalLink" Target="externalLinks/externalLink28.xml"/><Relationship Id="rId70" Type="http://schemas.openxmlformats.org/officeDocument/2006/relationships/externalLink" Target="externalLinks/externalLink44.xml"/><Relationship Id="rId75" Type="http://schemas.openxmlformats.org/officeDocument/2006/relationships/externalLink" Target="externalLinks/externalLink49.xml"/><Relationship Id="rId91" Type="http://schemas.openxmlformats.org/officeDocument/2006/relationships/externalLink" Target="externalLinks/externalLink65.xml"/><Relationship Id="rId96" Type="http://schemas.openxmlformats.org/officeDocument/2006/relationships/externalLink" Target="externalLinks/externalLink70.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externalLink" Target="externalLinks/externalLink2.xml"/><Relationship Id="rId49" Type="http://schemas.openxmlformats.org/officeDocument/2006/relationships/externalLink" Target="externalLinks/externalLink23.xml"/><Relationship Id="rId114" Type="http://schemas.openxmlformats.org/officeDocument/2006/relationships/externalLink" Target="externalLinks/externalLink88.xml"/><Relationship Id="rId119" Type="http://schemas.openxmlformats.org/officeDocument/2006/relationships/calcChain" Target="calcChain.xml"/><Relationship Id="rId44" Type="http://schemas.openxmlformats.org/officeDocument/2006/relationships/externalLink" Target="externalLinks/externalLink18.xml"/><Relationship Id="rId60" Type="http://schemas.openxmlformats.org/officeDocument/2006/relationships/externalLink" Target="externalLinks/externalLink34.xml"/><Relationship Id="rId65" Type="http://schemas.openxmlformats.org/officeDocument/2006/relationships/externalLink" Target="externalLinks/externalLink39.xml"/><Relationship Id="rId81" Type="http://schemas.openxmlformats.org/officeDocument/2006/relationships/externalLink" Target="externalLinks/externalLink55.xml"/><Relationship Id="rId86" Type="http://schemas.openxmlformats.org/officeDocument/2006/relationships/externalLink" Target="externalLinks/externalLink60.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13.xml"/><Relationship Id="rId109" Type="http://schemas.openxmlformats.org/officeDocument/2006/relationships/externalLink" Target="externalLinks/externalLink83.xml"/><Relationship Id="rId34" Type="http://schemas.openxmlformats.org/officeDocument/2006/relationships/externalLink" Target="externalLinks/externalLink8.xml"/><Relationship Id="rId50" Type="http://schemas.openxmlformats.org/officeDocument/2006/relationships/externalLink" Target="externalLinks/externalLink24.xml"/><Relationship Id="rId55" Type="http://schemas.openxmlformats.org/officeDocument/2006/relationships/externalLink" Target="externalLinks/externalLink29.xml"/><Relationship Id="rId76" Type="http://schemas.openxmlformats.org/officeDocument/2006/relationships/externalLink" Target="externalLinks/externalLink50.xml"/><Relationship Id="rId97" Type="http://schemas.openxmlformats.org/officeDocument/2006/relationships/externalLink" Target="externalLinks/externalLink71.xml"/><Relationship Id="rId104" Type="http://schemas.openxmlformats.org/officeDocument/2006/relationships/externalLink" Target="externalLinks/externalLink78.xml"/><Relationship Id="rId120" Type="http://schemas.openxmlformats.org/officeDocument/2006/relationships/customXml" Target="../customXml/item1.xml"/><Relationship Id="rId7" Type="http://schemas.openxmlformats.org/officeDocument/2006/relationships/worksheet" Target="worksheets/sheet7.xml"/><Relationship Id="rId71" Type="http://schemas.openxmlformats.org/officeDocument/2006/relationships/externalLink" Target="externalLinks/externalLink45.xml"/><Relationship Id="rId92" Type="http://schemas.openxmlformats.org/officeDocument/2006/relationships/externalLink" Target="externalLinks/externalLink66.xml"/><Relationship Id="rId2" Type="http://schemas.openxmlformats.org/officeDocument/2006/relationships/worksheet" Target="worksheets/sheet2.xml"/><Relationship Id="rId29" Type="http://schemas.openxmlformats.org/officeDocument/2006/relationships/externalLink" Target="externalLinks/externalLink3.xml"/><Relationship Id="rId24" Type="http://schemas.openxmlformats.org/officeDocument/2006/relationships/worksheet" Target="worksheets/sheet24.xml"/><Relationship Id="rId40" Type="http://schemas.openxmlformats.org/officeDocument/2006/relationships/externalLink" Target="externalLinks/externalLink14.xml"/><Relationship Id="rId45" Type="http://schemas.openxmlformats.org/officeDocument/2006/relationships/externalLink" Target="externalLinks/externalLink19.xml"/><Relationship Id="rId66" Type="http://schemas.openxmlformats.org/officeDocument/2006/relationships/externalLink" Target="externalLinks/externalLink40.xml"/><Relationship Id="rId87" Type="http://schemas.openxmlformats.org/officeDocument/2006/relationships/externalLink" Target="externalLinks/externalLink61.xml"/><Relationship Id="rId110" Type="http://schemas.openxmlformats.org/officeDocument/2006/relationships/externalLink" Target="externalLinks/externalLink84.xml"/><Relationship Id="rId115" Type="http://schemas.openxmlformats.org/officeDocument/2006/relationships/externalLink" Target="externalLinks/externalLink89.xml"/><Relationship Id="rId61" Type="http://schemas.openxmlformats.org/officeDocument/2006/relationships/externalLink" Target="externalLinks/externalLink35.xml"/><Relationship Id="rId82" Type="http://schemas.openxmlformats.org/officeDocument/2006/relationships/externalLink" Target="externalLinks/externalLink56.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4.xml"/><Relationship Id="rId35" Type="http://schemas.openxmlformats.org/officeDocument/2006/relationships/externalLink" Target="externalLinks/externalLink9.xml"/><Relationship Id="rId56" Type="http://schemas.openxmlformats.org/officeDocument/2006/relationships/externalLink" Target="externalLinks/externalLink30.xml"/><Relationship Id="rId77" Type="http://schemas.openxmlformats.org/officeDocument/2006/relationships/externalLink" Target="externalLinks/externalLink51.xml"/><Relationship Id="rId100" Type="http://schemas.openxmlformats.org/officeDocument/2006/relationships/externalLink" Target="externalLinks/externalLink74.xml"/><Relationship Id="rId105" Type="http://schemas.openxmlformats.org/officeDocument/2006/relationships/externalLink" Target="externalLinks/externalLink79.xml"/><Relationship Id="rId8" Type="http://schemas.openxmlformats.org/officeDocument/2006/relationships/worksheet" Target="worksheets/sheet8.xml"/><Relationship Id="rId51" Type="http://schemas.openxmlformats.org/officeDocument/2006/relationships/externalLink" Target="externalLinks/externalLink25.xml"/><Relationship Id="rId72" Type="http://schemas.openxmlformats.org/officeDocument/2006/relationships/externalLink" Target="externalLinks/externalLink46.xml"/><Relationship Id="rId93" Type="http://schemas.openxmlformats.org/officeDocument/2006/relationships/externalLink" Target="externalLinks/externalLink67.xml"/><Relationship Id="rId98" Type="http://schemas.openxmlformats.org/officeDocument/2006/relationships/externalLink" Target="externalLinks/externalLink72.xml"/><Relationship Id="rId121" Type="http://schemas.microsoft.com/office/2006/relationships/vbaProject" Target="vbaProject.bin"/><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externalLink" Target="externalLinks/externalLink20.xml"/><Relationship Id="rId67" Type="http://schemas.openxmlformats.org/officeDocument/2006/relationships/externalLink" Target="externalLinks/externalLink41.xml"/><Relationship Id="rId11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externalLink" Target="externalLinks/externalLink15.xml"/><Relationship Id="rId62" Type="http://schemas.openxmlformats.org/officeDocument/2006/relationships/externalLink" Target="externalLinks/externalLink36.xml"/><Relationship Id="rId83" Type="http://schemas.openxmlformats.org/officeDocument/2006/relationships/externalLink" Target="externalLinks/externalLink57.xml"/><Relationship Id="rId88" Type="http://schemas.openxmlformats.org/officeDocument/2006/relationships/externalLink" Target="externalLinks/externalLink62.xml"/><Relationship Id="rId111" Type="http://schemas.openxmlformats.org/officeDocument/2006/relationships/externalLink" Target="externalLinks/externalLink85.xml"/><Relationship Id="rId15" Type="http://schemas.openxmlformats.org/officeDocument/2006/relationships/worksheet" Target="worksheets/sheet15.xml"/><Relationship Id="rId36" Type="http://schemas.openxmlformats.org/officeDocument/2006/relationships/externalLink" Target="externalLinks/externalLink10.xml"/><Relationship Id="rId57" Type="http://schemas.openxmlformats.org/officeDocument/2006/relationships/externalLink" Target="externalLinks/externalLink31.xml"/><Relationship Id="rId106" Type="http://schemas.openxmlformats.org/officeDocument/2006/relationships/externalLink" Target="externalLinks/externalLink80.xml"/><Relationship Id="rId10" Type="http://schemas.openxmlformats.org/officeDocument/2006/relationships/worksheet" Target="worksheets/sheet10.xml"/><Relationship Id="rId31" Type="http://schemas.openxmlformats.org/officeDocument/2006/relationships/externalLink" Target="externalLinks/externalLink5.xml"/><Relationship Id="rId52" Type="http://schemas.openxmlformats.org/officeDocument/2006/relationships/externalLink" Target="externalLinks/externalLink26.xml"/><Relationship Id="rId73" Type="http://schemas.openxmlformats.org/officeDocument/2006/relationships/externalLink" Target="externalLinks/externalLink47.xml"/><Relationship Id="rId78" Type="http://schemas.openxmlformats.org/officeDocument/2006/relationships/externalLink" Target="externalLinks/externalLink52.xml"/><Relationship Id="rId94" Type="http://schemas.openxmlformats.org/officeDocument/2006/relationships/externalLink" Target="externalLinks/externalLink68.xml"/><Relationship Id="rId99" Type="http://schemas.openxmlformats.org/officeDocument/2006/relationships/externalLink" Target="externalLinks/externalLink73.xml"/><Relationship Id="rId101" Type="http://schemas.openxmlformats.org/officeDocument/2006/relationships/externalLink" Target="externalLinks/externalLink7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jpeg"/><Relationship Id="rId13" Type="http://schemas.openxmlformats.org/officeDocument/2006/relationships/image" Target="../media/image15.jpeg"/><Relationship Id="rId18" Type="http://schemas.openxmlformats.org/officeDocument/2006/relationships/image" Target="../media/image20.jpeg"/><Relationship Id="rId26" Type="http://schemas.openxmlformats.org/officeDocument/2006/relationships/image" Target="../media/image28.jpeg"/><Relationship Id="rId3" Type="http://schemas.openxmlformats.org/officeDocument/2006/relationships/image" Target="../media/image5.jpeg"/><Relationship Id="rId21" Type="http://schemas.openxmlformats.org/officeDocument/2006/relationships/image" Target="../media/image23.jpeg"/><Relationship Id="rId7" Type="http://schemas.openxmlformats.org/officeDocument/2006/relationships/image" Target="../media/image9.jpeg"/><Relationship Id="rId12" Type="http://schemas.openxmlformats.org/officeDocument/2006/relationships/image" Target="../media/image14.jpeg"/><Relationship Id="rId17" Type="http://schemas.openxmlformats.org/officeDocument/2006/relationships/image" Target="../media/image19.jpeg"/><Relationship Id="rId25" Type="http://schemas.openxmlformats.org/officeDocument/2006/relationships/image" Target="../media/image27.jpeg"/><Relationship Id="rId2" Type="http://schemas.openxmlformats.org/officeDocument/2006/relationships/image" Target="../media/image4.jpeg"/><Relationship Id="rId16" Type="http://schemas.openxmlformats.org/officeDocument/2006/relationships/image" Target="../media/image18.jpeg"/><Relationship Id="rId20" Type="http://schemas.openxmlformats.org/officeDocument/2006/relationships/image" Target="../media/image22.jpeg"/><Relationship Id="rId29" Type="http://schemas.openxmlformats.org/officeDocument/2006/relationships/image" Target="../media/image31.jpeg"/><Relationship Id="rId1" Type="http://schemas.openxmlformats.org/officeDocument/2006/relationships/image" Target="../media/image3.jpeg"/><Relationship Id="rId6" Type="http://schemas.openxmlformats.org/officeDocument/2006/relationships/image" Target="../media/image8.jpeg"/><Relationship Id="rId11" Type="http://schemas.openxmlformats.org/officeDocument/2006/relationships/image" Target="../media/image13.jpeg"/><Relationship Id="rId24" Type="http://schemas.openxmlformats.org/officeDocument/2006/relationships/image" Target="../media/image26.jpeg"/><Relationship Id="rId5" Type="http://schemas.openxmlformats.org/officeDocument/2006/relationships/image" Target="../media/image7.jpeg"/><Relationship Id="rId15" Type="http://schemas.openxmlformats.org/officeDocument/2006/relationships/image" Target="../media/image17.jpeg"/><Relationship Id="rId23" Type="http://schemas.openxmlformats.org/officeDocument/2006/relationships/image" Target="../media/image25.jpeg"/><Relationship Id="rId28" Type="http://schemas.openxmlformats.org/officeDocument/2006/relationships/image" Target="../media/image30.jpeg"/><Relationship Id="rId10" Type="http://schemas.openxmlformats.org/officeDocument/2006/relationships/image" Target="../media/image12.jpeg"/><Relationship Id="rId19" Type="http://schemas.openxmlformats.org/officeDocument/2006/relationships/image" Target="../media/image21.jpeg"/><Relationship Id="rId4" Type="http://schemas.openxmlformats.org/officeDocument/2006/relationships/image" Target="../media/image6.jpeg"/><Relationship Id="rId9" Type="http://schemas.openxmlformats.org/officeDocument/2006/relationships/image" Target="../media/image11.jpeg"/><Relationship Id="rId14" Type="http://schemas.openxmlformats.org/officeDocument/2006/relationships/image" Target="../media/image16.jpeg"/><Relationship Id="rId22" Type="http://schemas.openxmlformats.org/officeDocument/2006/relationships/image" Target="../media/image24.jpeg"/><Relationship Id="rId27" Type="http://schemas.openxmlformats.org/officeDocument/2006/relationships/image" Target="../media/image29.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3.jpeg"/><Relationship Id="rId1" Type="http://schemas.openxmlformats.org/officeDocument/2006/relationships/image" Target="../media/image3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6.jpg"/><Relationship Id="rId7" Type="http://schemas.openxmlformats.org/officeDocument/2006/relationships/image" Target="../media/image40.jpeg"/><Relationship Id="rId2" Type="http://schemas.openxmlformats.org/officeDocument/2006/relationships/image" Target="../media/image35.jpg"/><Relationship Id="rId1" Type="http://schemas.openxmlformats.org/officeDocument/2006/relationships/image" Target="../media/image2.png"/><Relationship Id="rId6" Type="http://schemas.openxmlformats.org/officeDocument/2006/relationships/image" Target="../media/image39.jpeg"/><Relationship Id="rId5" Type="http://schemas.openxmlformats.org/officeDocument/2006/relationships/image" Target="../media/image38.jpeg"/><Relationship Id="rId4" Type="http://schemas.openxmlformats.org/officeDocument/2006/relationships/image" Target="../media/image37.jpeg"/></Relationships>
</file>

<file path=xl/drawings/_rels/drawing7.xml.rels><?xml version="1.0" encoding="UTF-8" standalone="yes"?>
<Relationships xmlns="http://schemas.openxmlformats.org/package/2006/relationships"><Relationship Id="rId3" Type="http://schemas.openxmlformats.org/officeDocument/2006/relationships/image" Target="../media/image43.png"/><Relationship Id="rId2" Type="http://schemas.openxmlformats.org/officeDocument/2006/relationships/image" Target="../media/image42.png"/><Relationship Id="rId1" Type="http://schemas.openxmlformats.org/officeDocument/2006/relationships/image" Target="../media/image41.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45.jpeg"/><Relationship Id="rId1" Type="http://schemas.openxmlformats.org/officeDocument/2006/relationships/image" Target="../media/image44.jpeg"/><Relationship Id="rId6" Type="http://schemas.openxmlformats.org/officeDocument/2006/relationships/image" Target="../media/image48.jpeg"/><Relationship Id="rId5" Type="http://schemas.openxmlformats.org/officeDocument/2006/relationships/image" Target="../media/image47.jpeg"/><Relationship Id="rId4" Type="http://schemas.openxmlformats.org/officeDocument/2006/relationships/image" Target="../media/image46.jpeg"/></Relationships>
</file>

<file path=xl/drawings/drawing1.xml><?xml version="1.0" encoding="utf-8"?>
<xdr:wsDr xmlns:xdr="http://schemas.openxmlformats.org/drawingml/2006/spreadsheetDrawing" xmlns:a="http://schemas.openxmlformats.org/drawingml/2006/main">
  <xdr:twoCellAnchor editAs="oneCell">
    <xdr:from>
      <xdr:col>19</xdr:col>
      <xdr:colOff>381000</xdr:colOff>
      <xdr:row>16</xdr:row>
      <xdr:rowOff>381000</xdr:rowOff>
    </xdr:from>
    <xdr:to>
      <xdr:col>27</xdr:col>
      <xdr:colOff>481965</xdr:colOff>
      <xdr:row>19</xdr:row>
      <xdr:rowOff>350520</xdr:rowOff>
    </xdr:to>
    <xdr:sp macro="" textlink="">
      <xdr:nvSpPr>
        <xdr:cNvPr id="2"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100-000002000000}"/>
            </a:ext>
          </a:extLst>
        </xdr:cNvPr>
        <xdr:cNvSpPr/>
      </xdr:nvSpPr>
      <xdr:spPr>
        <a:xfrm>
          <a:off x="2752725" y="6096000"/>
          <a:ext cx="2148840" cy="1112520"/>
        </a:xfrm>
        <a:prstGeom prst="rect">
          <a:avLst/>
        </a:prstGeom>
      </xdr:spPr>
    </xdr:sp>
    <xdr:clientData/>
  </xdr:twoCellAnchor>
  <xdr:twoCellAnchor editAs="oneCell">
    <xdr:from>
      <xdr:col>19</xdr:col>
      <xdr:colOff>381000</xdr:colOff>
      <xdr:row>17</xdr:row>
      <xdr:rowOff>381000</xdr:rowOff>
    </xdr:from>
    <xdr:to>
      <xdr:col>27</xdr:col>
      <xdr:colOff>481965</xdr:colOff>
      <xdr:row>20</xdr:row>
      <xdr:rowOff>350520</xdr:rowOff>
    </xdr:to>
    <xdr:sp macro="" textlink="">
      <xdr:nvSpPr>
        <xdr:cNvPr id="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100-000005000000}"/>
            </a:ext>
          </a:extLst>
        </xdr:cNvPr>
        <xdr:cNvSpPr/>
      </xdr:nvSpPr>
      <xdr:spPr>
        <a:xfrm>
          <a:off x="2482850" y="6807200"/>
          <a:ext cx="1878965" cy="1112520"/>
        </a:xfrm>
        <a:prstGeom prst="rect">
          <a:avLst/>
        </a:prstGeom>
      </xdr:spPr>
    </xdr:sp>
    <xdr:clientData/>
  </xdr:twoCellAnchor>
  <xdr:twoCellAnchor editAs="oneCell">
    <xdr:from>
      <xdr:col>8</xdr:col>
      <xdr:colOff>0</xdr:colOff>
      <xdr:row>22</xdr:row>
      <xdr:rowOff>66675</xdr:rowOff>
    </xdr:from>
    <xdr:to>
      <xdr:col>10</xdr:col>
      <xdr:colOff>114300</xdr:colOff>
      <xdr:row>23</xdr:row>
      <xdr:rowOff>295275</xdr:rowOff>
    </xdr:to>
    <xdr:pic>
      <xdr:nvPicPr>
        <xdr:cNvPr id="7" name="그림 6" descr="1.jpg">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1"/>
        <a:stretch>
          <a:fillRect/>
        </a:stretch>
      </xdr:blipFill>
      <xdr:spPr>
        <a:xfrm>
          <a:off x="1905000" y="7172325"/>
          <a:ext cx="590550" cy="609600"/>
        </a:xfrm>
        <a:prstGeom prst="rect">
          <a:avLst/>
        </a:prstGeom>
      </xdr:spPr>
    </xdr:pic>
    <xdr:clientData/>
  </xdr:twoCellAnchor>
  <xdr:oneCellAnchor>
    <xdr:from>
      <xdr:col>28</xdr:col>
      <xdr:colOff>209549</xdr:colOff>
      <xdr:row>20</xdr:row>
      <xdr:rowOff>27345</xdr:rowOff>
    </xdr:from>
    <xdr:ext cx="333375" cy="344129"/>
    <xdr:pic>
      <xdr:nvPicPr>
        <xdr:cNvPr id="8" name="그림 7" descr="1.jpg">
          <a:extLst>
            <a:ext uri="{FF2B5EF4-FFF2-40B4-BE49-F238E27FC236}">
              <a16:creationId xmlns:a16="http://schemas.microsoft.com/office/drawing/2014/main" id="{127D6DD1-85AD-44D3-AD93-34D24F4B2FCC}"/>
            </a:ext>
          </a:extLst>
        </xdr:cNvPr>
        <xdr:cNvPicPr>
          <a:picLocks noChangeAspect="1"/>
        </xdr:cNvPicPr>
      </xdr:nvPicPr>
      <xdr:blipFill>
        <a:blip xmlns:r="http://schemas.openxmlformats.org/officeDocument/2006/relationships" r:embed="rId1"/>
        <a:stretch>
          <a:fillRect/>
        </a:stretch>
      </xdr:blipFill>
      <xdr:spPr>
        <a:xfrm>
          <a:off x="7400924" y="7132995"/>
          <a:ext cx="333375" cy="344129"/>
        </a:xfrm>
        <a:prstGeom prst="rect">
          <a:avLst/>
        </a:prstGeom>
      </xdr:spPr>
    </xdr:pic>
    <xdr:clientData/>
  </xdr:oneCellAnchor>
  <xdr:oneCellAnchor>
    <xdr:from>
      <xdr:col>30</xdr:col>
      <xdr:colOff>0</xdr:colOff>
      <xdr:row>16</xdr:row>
      <xdr:rowOff>381000</xdr:rowOff>
    </xdr:from>
    <xdr:ext cx="2148840" cy="1112520"/>
    <xdr:sp macro="" textlink="">
      <xdr:nvSpPr>
        <xdr:cNvPr id="6" name="Object 1" hidden="1">
          <a:extLst>
            <a:ext uri="{63B3BB69-23CF-44E3-9099-C40C66FF867C}">
              <a14:compatExt xmlns:a14="http://schemas.microsoft.com/office/drawing/2010/main" spid="_x0000_s1025"/>
            </a:ext>
            <a:ext uri="{FF2B5EF4-FFF2-40B4-BE49-F238E27FC236}">
              <a16:creationId xmlns:a16="http://schemas.microsoft.com/office/drawing/2014/main" id="{74EAD1F2-9D96-4DF5-AC37-EE02496750F7}"/>
            </a:ext>
          </a:extLst>
        </xdr:cNvPr>
        <xdr:cNvSpPr/>
      </xdr:nvSpPr>
      <xdr:spPr>
        <a:xfrm>
          <a:off x="4762500" y="5962650"/>
          <a:ext cx="2148840" cy="1112520"/>
        </a:xfrm>
        <a:prstGeom prst="rect">
          <a:avLst/>
        </a:prstGeom>
      </xdr:spPr>
    </xdr:sp>
    <xdr:clientData/>
  </xdr:oneCellAnchor>
  <xdr:oneCellAnchor>
    <xdr:from>
      <xdr:col>30</xdr:col>
      <xdr:colOff>0</xdr:colOff>
      <xdr:row>17</xdr:row>
      <xdr:rowOff>381000</xdr:rowOff>
    </xdr:from>
    <xdr:ext cx="2148840" cy="1112520"/>
    <xdr:sp macro="" textlink="">
      <xdr:nvSpPr>
        <xdr:cNvPr id="9" name="Object 1" hidden="1">
          <a:extLst>
            <a:ext uri="{63B3BB69-23CF-44E3-9099-C40C66FF867C}">
              <a14:compatExt xmlns:a14="http://schemas.microsoft.com/office/drawing/2010/main" spid="_x0000_s1025"/>
            </a:ext>
            <a:ext uri="{FF2B5EF4-FFF2-40B4-BE49-F238E27FC236}">
              <a16:creationId xmlns:a16="http://schemas.microsoft.com/office/drawing/2014/main" id="{8FD6CF53-70FA-4BE5-8899-2A57A68E4C8C}"/>
            </a:ext>
          </a:extLst>
        </xdr:cNvPr>
        <xdr:cNvSpPr/>
      </xdr:nvSpPr>
      <xdr:spPr>
        <a:xfrm>
          <a:off x="4762500" y="6343650"/>
          <a:ext cx="2148840" cy="1112520"/>
        </a:xfrm>
        <a:prstGeom prst="rect">
          <a:avLst/>
        </a:prstGeom>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51546</xdr:colOff>
      <xdr:row>2</xdr:row>
      <xdr:rowOff>275664</xdr:rowOff>
    </xdr:from>
    <xdr:to>
      <xdr:col>2</xdr:col>
      <xdr:colOff>115217</xdr:colOff>
      <xdr:row>3</xdr:row>
      <xdr:rowOff>372952</xdr:rowOff>
    </xdr:to>
    <xdr:pic>
      <xdr:nvPicPr>
        <xdr:cNvPr id="6" name="그림 5" descr="새솔사용인감(1.8×1.8).png">
          <a:extLst>
            <a:ext uri="{FF2B5EF4-FFF2-40B4-BE49-F238E27FC236}">
              <a16:creationId xmlns:a16="http://schemas.microsoft.com/office/drawing/2014/main" id="{00000000-0008-0000-0200-000006000000}"/>
            </a:ext>
          </a:extLst>
        </xdr:cNvPr>
        <xdr:cNvPicPr preferRelativeResize="0">
          <a:picLocks/>
        </xdr:cNvPicPr>
      </xdr:nvPicPr>
      <xdr:blipFill>
        <a:blip xmlns:r="http://schemas.openxmlformats.org/officeDocument/2006/relationships" r:embed="rId1" cstate="print"/>
        <a:stretch>
          <a:fillRect/>
        </a:stretch>
      </xdr:blipFill>
      <xdr:spPr>
        <a:xfrm>
          <a:off x="813546" y="1329017"/>
          <a:ext cx="691200" cy="691200"/>
        </a:xfrm>
        <a:prstGeom prst="rect">
          <a:avLst/>
        </a:prstGeom>
      </xdr:spPr>
    </xdr:pic>
    <xdr:clientData/>
  </xdr:twoCellAnchor>
  <xdr:twoCellAnchor editAs="oneCell">
    <xdr:from>
      <xdr:col>16</xdr:col>
      <xdr:colOff>89647</xdr:colOff>
      <xdr:row>16</xdr:row>
      <xdr:rowOff>358588</xdr:rowOff>
    </xdr:from>
    <xdr:to>
      <xdr:col>17</xdr:col>
      <xdr:colOff>377435</xdr:colOff>
      <xdr:row>18</xdr:row>
      <xdr:rowOff>108494</xdr:rowOff>
    </xdr:to>
    <xdr:pic>
      <xdr:nvPicPr>
        <xdr:cNvPr id="7" name="그림 6" descr="새솔사용인감(1.8×1.8).png">
          <a:extLst>
            <a:ext uri="{FF2B5EF4-FFF2-40B4-BE49-F238E27FC236}">
              <a16:creationId xmlns:a16="http://schemas.microsoft.com/office/drawing/2014/main" id="{00000000-0008-0000-0200-000007000000}"/>
            </a:ext>
          </a:extLst>
        </xdr:cNvPr>
        <xdr:cNvPicPr preferRelativeResize="0">
          <a:picLocks/>
        </xdr:cNvPicPr>
      </xdr:nvPicPr>
      <xdr:blipFill>
        <a:blip xmlns:r="http://schemas.openxmlformats.org/officeDocument/2006/relationships" r:embed="rId1" cstate="print"/>
        <a:stretch>
          <a:fillRect/>
        </a:stretch>
      </xdr:blipFill>
      <xdr:spPr>
        <a:xfrm>
          <a:off x="6275294" y="8875059"/>
          <a:ext cx="691200" cy="6912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12700</xdr:colOff>
      <xdr:row>3</xdr:row>
      <xdr:rowOff>12700</xdr:rowOff>
    </xdr:from>
    <xdr:to>
      <xdr:col>6</xdr:col>
      <xdr:colOff>701675</xdr:colOff>
      <xdr:row>14</xdr:row>
      <xdr:rowOff>234950</xdr:rowOff>
    </xdr:to>
    <xdr:pic>
      <xdr:nvPicPr>
        <xdr:cNvPr id="3073" name="Picture 1">
          <a:extLst>
            <a:ext uri="{FF2B5EF4-FFF2-40B4-BE49-F238E27FC236}">
              <a16:creationId xmlns:a16="http://schemas.microsoft.com/office/drawing/2014/main" id="{988FF202-EEC6-41C5-9FAA-E7778CB2A4DC}"/>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7000" y="6032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12700</xdr:colOff>
      <xdr:row>3</xdr:row>
      <xdr:rowOff>12700</xdr:rowOff>
    </xdr:from>
    <xdr:to>
      <xdr:col>13</xdr:col>
      <xdr:colOff>701675</xdr:colOff>
      <xdr:row>14</xdr:row>
      <xdr:rowOff>234950</xdr:rowOff>
    </xdr:to>
    <xdr:pic>
      <xdr:nvPicPr>
        <xdr:cNvPr id="3074" name="Picture 2">
          <a:extLst>
            <a:ext uri="{FF2B5EF4-FFF2-40B4-BE49-F238E27FC236}">
              <a16:creationId xmlns:a16="http://schemas.microsoft.com/office/drawing/2014/main" id="{DC3FD50F-C901-4F35-A657-166038AA0132}"/>
            </a:ext>
          </a:extLst>
        </xdr:cNvPr>
        <xdr:cNvPicPr>
          <a:picLocks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79950" y="6032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12700</xdr:colOff>
      <xdr:row>18</xdr:row>
      <xdr:rowOff>12700</xdr:rowOff>
    </xdr:from>
    <xdr:to>
      <xdr:col>6</xdr:col>
      <xdr:colOff>701675</xdr:colOff>
      <xdr:row>29</xdr:row>
      <xdr:rowOff>234950</xdr:rowOff>
    </xdr:to>
    <xdr:pic>
      <xdr:nvPicPr>
        <xdr:cNvPr id="3075" name="Picture 3">
          <a:extLst>
            <a:ext uri="{FF2B5EF4-FFF2-40B4-BE49-F238E27FC236}">
              <a16:creationId xmlns:a16="http://schemas.microsoft.com/office/drawing/2014/main" id="{54419A64-6528-4023-AE64-894722015657}"/>
            </a:ext>
          </a:extLst>
        </xdr:cNvPr>
        <xdr:cNvPicPr>
          <a:picLocks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7000" y="43180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12700</xdr:colOff>
      <xdr:row>18</xdr:row>
      <xdr:rowOff>12700</xdr:rowOff>
    </xdr:from>
    <xdr:to>
      <xdr:col>13</xdr:col>
      <xdr:colOff>701675</xdr:colOff>
      <xdr:row>29</xdr:row>
      <xdr:rowOff>234950</xdr:rowOff>
    </xdr:to>
    <xdr:pic>
      <xdr:nvPicPr>
        <xdr:cNvPr id="3076" name="Picture 4">
          <a:extLst>
            <a:ext uri="{FF2B5EF4-FFF2-40B4-BE49-F238E27FC236}">
              <a16:creationId xmlns:a16="http://schemas.microsoft.com/office/drawing/2014/main" id="{81D2E734-6D45-4722-873F-B3452E092FC5}"/>
            </a:ext>
          </a:extLst>
        </xdr:cNvPr>
        <xdr:cNvPicPr>
          <a:picLocks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679950" y="43180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12700</xdr:colOff>
      <xdr:row>33</xdr:row>
      <xdr:rowOff>12700</xdr:rowOff>
    </xdr:from>
    <xdr:to>
      <xdr:col>6</xdr:col>
      <xdr:colOff>701675</xdr:colOff>
      <xdr:row>44</xdr:row>
      <xdr:rowOff>234950</xdr:rowOff>
    </xdr:to>
    <xdr:pic>
      <xdr:nvPicPr>
        <xdr:cNvPr id="3077" name="Picture 5">
          <a:extLst>
            <a:ext uri="{FF2B5EF4-FFF2-40B4-BE49-F238E27FC236}">
              <a16:creationId xmlns:a16="http://schemas.microsoft.com/office/drawing/2014/main" id="{A4BA445C-9AA0-4714-9C9F-7990F4F9DB56}"/>
            </a:ext>
          </a:extLst>
        </xdr:cNvPr>
        <xdr:cNvPicPr>
          <a:picLocks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33927" y="7875155"/>
          <a:ext cx="4239203" cy="2889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12700</xdr:colOff>
      <xdr:row>33</xdr:row>
      <xdr:rowOff>12700</xdr:rowOff>
    </xdr:from>
    <xdr:to>
      <xdr:col>13</xdr:col>
      <xdr:colOff>701675</xdr:colOff>
      <xdr:row>44</xdr:row>
      <xdr:rowOff>234950</xdr:rowOff>
    </xdr:to>
    <xdr:pic>
      <xdr:nvPicPr>
        <xdr:cNvPr id="3078" name="Picture 6">
          <a:extLst>
            <a:ext uri="{FF2B5EF4-FFF2-40B4-BE49-F238E27FC236}">
              <a16:creationId xmlns:a16="http://schemas.microsoft.com/office/drawing/2014/main" id="{E450B8C5-CADA-4206-BDF8-B8084D0EE130}"/>
            </a:ext>
          </a:extLst>
        </xdr:cNvPr>
        <xdr:cNvPicPr>
          <a:picLocks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4679950" y="80327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12700</xdr:colOff>
      <xdr:row>52</xdr:row>
      <xdr:rowOff>12700</xdr:rowOff>
    </xdr:from>
    <xdr:to>
      <xdr:col>6</xdr:col>
      <xdr:colOff>701675</xdr:colOff>
      <xdr:row>63</xdr:row>
      <xdr:rowOff>234950</xdr:rowOff>
    </xdr:to>
    <xdr:pic>
      <xdr:nvPicPr>
        <xdr:cNvPr id="3079" name="Picture 7">
          <a:extLst>
            <a:ext uri="{FF2B5EF4-FFF2-40B4-BE49-F238E27FC236}">
              <a16:creationId xmlns:a16="http://schemas.microsoft.com/office/drawing/2014/main" id="{6921F683-9CC1-42D3-8773-070FE98B1478}"/>
            </a:ext>
          </a:extLst>
        </xdr:cNvPr>
        <xdr:cNvPicPr>
          <a:picLocks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7000" y="125476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12700</xdr:colOff>
      <xdr:row>52</xdr:row>
      <xdr:rowOff>12700</xdr:rowOff>
    </xdr:from>
    <xdr:to>
      <xdr:col>13</xdr:col>
      <xdr:colOff>701675</xdr:colOff>
      <xdr:row>63</xdr:row>
      <xdr:rowOff>234950</xdr:rowOff>
    </xdr:to>
    <xdr:pic>
      <xdr:nvPicPr>
        <xdr:cNvPr id="3080" name="Picture 8">
          <a:extLst>
            <a:ext uri="{FF2B5EF4-FFF2-40B4-BE49-F238E27FC236}">
              <a16:creationId xmlns:a16="http://schemas.microsoft.com/office/drawing/2014/main" id="{6D6A43DD-9C8B-4956-8AE7-E98966F6F837}"/>
            </a:ext>
          </a:extLst>
        </xdr:cNvPr>
        <xdr:cNvPicPr>
          <a:picLocks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4679950" y="125476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12700</xdr:colOff>
      <xdr:row>67</xdr:row>
      <xdr:rowOff>12700</xdr:rowOff>
    </xdr:from>
    <xdr:to>
      <xdr:col>6</xdr:col>
      <xdr:colOff>701675</xdr:colOff>
      <xdr:row>78</xdr:row>
      <xdr:rowOff>234950</xdr:rowOff>
    </xdr:to>
    <xdr:pic>
      <xdr:nvPicPr>
        <xdr:cNvPr id="3081" name="Picture 9">
          <a:extLst>
            <a:ext uri="{FF2B5EF4-FFF2-40B4-BE49-F238E27FC236}">
              <a16:creationId xmlns:a16="http://schemas.microsoft.com/office/drawing/2014/main" id="{0CB6B612-C721-4DEC-BC18-40A281BA455A}"/>
            </a:ext>
          </a:extLst>
        </xdr:cNvPr>
        <xdr:cNvPicPr>
          <a:picLocks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127000" y="162623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12700</xdr:colOff>
      <xdr:row>67</xdr:row>
      <xdr:rowOff>12700</xdr:rowOff>
    </xdr:from>
    <xdr:to>
      <xdr:col>13</xdr:col>
      <xdr:colOff>701675</xdr:colOff>
      <xdr:row>78</xdr:row>
      <xdr:rowOff>234950</xdr:rowOff>
    </xdr:to>
    <xdr:pic>
      <xdr:nvPicPr>
        <xdr:cNvPr id="3082" name="Picture 10">
          <a:extLst>
            <a:ext uri="{FF2B5EF4-FFF2-40B4-BE49-F238E27FC236}">
              <a16:creationId xmlns:a16="http://schemas.microsoft.com/office/drawing/2014/main" id="{3629C663-3E98-4237-8801-230AEA7EAE9C}"/>
            </a:ext>
          </a:extLst>
        </xdr:cNvPr>
        <xdr:cNvPicPr>
          <a:picLocks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4679950" y="162623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12700</xdr:colOff>
      <xdr:row>82</xdr:row>
      <xdr:rowOff>12700</xdr:rowOff>
    </xdr:from>
    <xdr:to>
      <xdr:col>6</xdr:col>
      <xdr:colOff>701675</xdr:colOff>
      <xdr:row>93</xdr:row>
      <xdr:rowOff>234950</xdr:rowOff>
    </xdr:to>
    <xdr:pic>
      <xdr:nvPicPr>
        <xdr:cNvPr id="3083" name="Picture 11">
          <a:extLst>
            <a:ext uri="{FF2B5EF4-FFF2-40B4-BE49-F238E27FC236}">
              <a16:creationId xmlns:a16="http://schemas.microsoft.com/office/drawing/2014/main" id="{153FB4FD-CE26-4325-9388-A3E9BFD9A2BF}"/>
            </a:ext>
          </a:extLst>
        </xdr:cNvPr>
        <xdr:cNvPicPr>
          <a:picLocks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127000" y="199771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12700</xdr:colOff>
      <xdr:row>82</xdr:row>
      <xdr:rowOff>12700</xdr:rowOff>
    </xdr:from>
    <xdr:to>
      <xdr:col>13</xdr:col>
      <xdr:colOff>701675</xdr:colOff>
      <xdr:row>93</xdr:row>
      <xdr:rowOff>234950</xdr:rowOff>
    </xdr:to>
    <xdr:pic>
      <xdr:nvPicPr>
        <xdr:cNvPr id="3084" name="Picture 12">
          <a:extLst>
            <a:ext uri="{FF2B5EF4-FFF2-40B4-BE49-F238E27FC236}">
              <a16:creationId xmlns:a16="http://schemas.microsoft.com/office/drawing/2014/main" id="{A111F00C-AA99-414F-AEEA-F4F5B481EE95}"/>
            </a:ext>
          </a:extLst>
        </xdr:cNvPr>
        <xdr:cNvPicPr>
          <a:picLocks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4679950" y="199771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12700</xdr:colOff>
      <xdr:row>3</xdr:row>
      <xdr:rowOff>12700</xdr:rowOff>
    </xdr:from>
    <xdr:to>
      <xdr:col>22</xdr:col>
      <xdr:colOff>701675</xdr:colOff>
      <xdr:row>14</xdr:row>
      <xdr:rowOff>234950</xdr:rowOff>
    </xdr:to>
    <xdr:pic>
      <xdr:nvPicPr>
        <xdr:cNvPr id="3085" name="Picture 13">
          <a:extLst>
            <a:ext uri="{FF2B5EF4-FFF2-40B4-BE49-F238E27FC236}">
              <a16:creationId xmlns:a16="http://schemas.microsoft.com/office/drawing/2014/main" id="{3D5BD7E9-ABA9-4D29-B47F-2091605F64CC}"/>
            </a:ext>
          </a:extLst>
        </xdr:cNvPr>
        <xdr:cNvPicPr>
          <a:picLocks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9394825" y="6032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12700</xdr:colOff>
      <xdr:row>3</xdr:row>
      <xdr:rowOff>12700</xdr:rowOff>
    </xdr:from>
    <xdr:to>
      <xdr:col>29</xdr:col>
      <xdr:colOff>701675</xdr:colOff>
      <xdr:row>14</xdr:row>
      <xdr:rowOff>234950</xdr:rowOff>
    </xdr:to>
    <xdr:pic>
      <xdr:nvPicPr>
        <xdr:cNvPr id="3086" name="Picture 14">
          <a:extLst>
            <a:ext uri="{FF2B5EF4-FFF2-40B4-BE49-F238E27FC236}">
              <a16:creationId xmlns:a16="http://schemas.microsoft.com/office/drawing/2014/main" id="{001DF989-3061-4D27-BD7B-A1B5AE329B1C}"/>
            </a:ext>
          </a:extLst>
        </xdr:cNvPr>
        <xdr:cNvPicPr>
          <a:picLocks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13947775" y="6032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12700</xdr:colOff>
      <xdr:row>18</xdr:row>
      <xdr:rowOff>12700</xdr:rowOff>
    </xdr:from>
    <xdr:to>
      <xdr:col>22</xdr:col>
      <xdr:colOff>701675</xdr:colOff>
      <xdr:row>29</xdr:row>
      <xdr:rowOff>234950</xdr:rowOff>
    </xdr:to>
    <xdr:pic>
      <xdr:nvPicPr>
        <xdr:cNvPr id="3087" name="Picture 15">
          <a:extLst>
            <a:ext uri="{FF2B5EF4-FFF2-40B4-BE49-F238E27FC236}">
              <a16:creationId xmlns:a16="http://schemas.microsoft.com/office/drawing/2014/main" id="{76781952-FAD9-4602-8AED-20CB229070D0}"/>
            </a:ext>
          </a:extLst>
        </xdr:cNvPr>
        <xdr:cNvPicPr>
          <a:picLocks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9394825" y="43180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12700</xdr:colOff>
      <xdr:row>18</xdr:row>
      <xdr:rowOff>12700</xdr:rowOff>
    </xdr:from>
    <xdr:to>
      <xdr:col>29</xdr:col>
      <xdr:colOff>701675</xdr:colOff>
      <xdr:row>29</xdr:row>
      <xdr:rowOff>234950</xdr:rowOff>
    </xdr:to>
    <xdr:pic>
      <xdr:nvPicPr>
        <xdr:cNvPr id="3088" name="Picture 16">
          <a:extLst>
            <a:ext uri="{FF2B5EF4-FFF2-40B4-BE49-F238E27FC236}">
              <a16:creationId xmlns:a16="http://schemas.microsoft.com/office/drawing/2014/main" id="{D26F74FD-7E7D-417E-8509-70D597026671}"/>
            </a:ext>
          </a:extLst>
        </xdr:cNvPr>
        <xdr:cNvPicPr>
          <a:picLocks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3947775" y="43180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12700</xdr:colOff>
      <xdr:row>33</xdr:row>
      <xdr:rowOff>12700</xdr:rowOff>
    </xdr:from>
    <xdr:to>
      <xdr:col>22</xdr:col>
      <xdr:colOff>701675</xdr:colOff>
      <xdr:row>44</xdr:row>
      <xdr:rowOff>234950</xdr:rowOff>
    </xdr:to>
    <xdr:pic>
      <xdr:nvPicPr>
        <xdr:cNvPr id="3089" name="Picture 17">
          <a:extLst>
            <a:ext uri="{FF2B5EF4-FFF2-40B4-BE49-F238E27FC236}">
              <a16:creationId xmlns:a16="http://schemas.microsoft.com/office/drawing/2014/main" id="{C49EC472-788F-4AC2-A167-61147EC4382A}"/>
            </a:ext>
          </a:extLst>
        </xdr:cNvPr>
        <xdr:cNvPicPr>
          <a:picLocks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9394825" y="80327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12700</xdr:colOff>
      <xdr:row>33</xdr:row>
      <xdr:rowOff>12700</xdr:rowOff>
    </xdr:from>
    <xdr:to>
      <xdr:col>29</xdr:col>
      <xdr:colOff>701675</xdr:colOff>
      <xdr:row>44</xdr:row>
      <xdr:rowOff>234950</xdr:rowOff>
    </xdr:to>
    <xdr:pic>
      <xdr:nvPicPr>
        <xdr:cNvPr id="3090" name="Picture 18">
          <a:extLst>
            <a:ext uri="{FF2B5EF4-FFF2-40B4-BE49-F238E27FC236}">
              <a16:creationId xmlns:a16="http://schemas.microsoft.com/office/drawing/2014/main" id="{7558A40C-8CC8-4B2C-B88A-9BAF7BE4023A}"/>
            </a:ext>
          </a:extLst>
        </xdr:cNvPr>
        <xdr:cNvPicPr>
          <a:picLocks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13947775" y="80327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12700</xdr:colOff>
      <xdr:row>52</xdr:row>
      <xdr:rowOff>12700</xdr:rowOff>
    </xdr:from>
    <xdr:to>
      <xdr:col>22</xdr:col>
      <xdr:colOff>701675</xdr:colOff>
      <xdr:row>63</xdr:row>
      <xdr:rowOff>234950</xdr:rowOff>
    </xdr:to>
    <xdr:pic>
      <xdr:nvPicPr>
        <xdr:cNvPr id="3091" name="Picture 19">
          <a:extLst>
            <a:ext uri="{FF2B5EF4-FFF2-40B4-BE49-F238E27FC236}">
              <a16:creationId xmlns:a16="http://schemas.microsoft.com/office/drawing/2014/main" id="{2B70F4DC-A3DE-475B-B740-53AFDD6DA675}"/>
            </a:ext>
          </a:extLst>
        </xdr:cNvPr>
        <xdr:cNvPicPr>
          <a:picLocks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9394825" y="125476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12700</xdr:colOff>
      <xdr:row>52</xdr:row>
      <xdr:rowOff>12700</xdr:rowOff>
    </xdr:from>
    <xdr:to>
      <xdr:col>29</xdr:col>
      <xdr:colOff>701675</xdr:colOff>
      <xdr:row>63</xdr:row>
      <xdr:rowOff>234950</xdr:rowOff>
    </xdr:to>
    <xdr:pic>
      <xdr:nvPicPr>
        <xdr:cNvPr id="3092" name="Picture 20">
          <a:extLst>
            <a:ext uri="{FF2B5EF4-FFF2-40B4-BE49-F238E27FC236}">
              <a16:creationId xmlns:a16="http://schemas.microsoft.com/office/drawing/2014/main" id="{461AE6BE-D59F-45A4-AC99-CFC24CA844CA}"/>
            </a:ext>
          </a:extLst>
        </xdr:cNvPr>
        <xdr:cNvPicPr>
          <a:picLocks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13947775" y="125476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12700</xdr:colOff>
      <xdr:row>67</xdr:row>
      <xdr:rowOff>12700</xdr:rowOff>
    </xdr:from>
    <xdr:to>
      <xdr:col>22</xdr:col>
      <xdr:colOff>701675</xdr:colOff>
      <xdr:row>78</xdr:row>
      <xdr:rowOff>234950</xdr:rowOff>
    </xdr:to>
    <xdr:pic>
      <xdr:nvPicPr>
        <xdr:cNvPr id="3093" name="Picture 21">
          <a:extLst>
            <a:ext uri="{FF2B5EF4-FFF2-40B4-BE49-F238E27FC236}">
              <a16:creationId xmlns:a16="http://schemas.microsoft.com/office/drawing/2014/main" id="{3263C742-F449-4C1C-89D7-C6BD8519B495}"/>
            </a:ext>
          </a:extLst>
        </xdr:cNvPr>
        <xdr:cNvPicPr>
          <a:picLocks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9394825" y="162623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12700</xdr:colOff>
      <xdr:row>67</xdr:row>
      <xdr:rowOff>12700</xdr:rowOff>
    </xdr:from>
    <xdr:to>
      <xdr:col>29</xdr:col>
      <xdr:colOff>701675</xdr:colOff>
      <xdr:row>78</xdr:row>
      <xdr:rowOff>234950</xdr:rowOff>
    </xdr:to>
    <xdr:pic>
      <xdr:nvPicPr>
        <xdr:cNvPr id="3094" name="Picture 22">
          <a:extLst>
            <a:ext uri="{FF2B5EF4-FFF2-40B4-BE49-F238E27FC236}">
              <a16:creationId xmlns:a16="http://schemas.microsoft.com/office/drawing/2014/main" id="{1D5ECE49-A321-4E79-AA5D-62CB91D4D6F0}"/>
            </a:ext>
          </a:extLst>
        </xdr:cNvPr>
        <xdr:cNvPicPr>
          <a:picLocks noChangeArrowheads="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a:fillRect/>
        </a:stretch>
      </xdr:blipFill>
      <xdr:spPr bwMode="auto">
        <a:xfrm>
          <a:off x="13947775" y="162623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17</xdr:col>
      <xdr:colOff>12700</xdr:colOff>
      <xdr:row>82</xdr:row>
      <xdr:rowOff>12700</xdr:rowOff>
    </xdr:from>
    <xdr:to>
      <xdr:col>22</xdr:col>
      <xdr:colOff>701675</xdr:colOff>
      <xdr:row>93</xdr:row>
      <xdr:rowOff>234950</xdr:rowOff>
    </xdr:to>
    <xdr:pic>
      <xdr:nvPicPr>
        <xdr:cNvPr id="3095" name="Picture 23">
          <a:extLst>
            <a:ext uri="{FF2B5EF4-FFF2-40B4-BE49-F238E27FC236}">
              <a16:creationId xmlns:a16="http://schemas.microsoft.com/office/drawing/2014/main" id="{A329B741-C469-479E-827D-8170CDCCE452}"/>
            </a:ext>
          </a:extLst>
        </xdr:cNvPr>
        <xdr:cNvPicPr>
          <a:picLocks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9394825" y="199771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24</xdr:col>
      <xdr:colOff>12700</xdr:colOff>
      <xdr:row>82</xdr:row>
      <xdr:rowOff>12700</xdr:rowOff>
    </xdr:from>
    <xdr:to>
      <xdr:col>29</xdr:col>
      <xdr:colOff>701675</xdr:colOff>
      <xdr:row>93</xdr:row>
      <xdr:rowOff>234950</xdr:rowOff>
    </xdr:to>
    <xdr:pic>
      <xdr:nvPicPr>
        <xdr:cNvPr id="3096" name="Picture 24">
          <a:extLst>
            <a:ext uri="{FF2B5EF4-FFF2-40B4-BE49-F238E27FC236}">
              <a16:creationId xmlns:a16="http://schemas.microsoft.com/office/drawing/2014/main" id="{B8486452-9625-4F3C-BD3A-B749CFC39EC9}"/>
            </a:ext>
          </a:extLst>
        </xdr:cNvPr>
        <xdr:cNvPicPr>
          <a:picLocks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3947775" y="199771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33</xdr:col>
      <xdr:colOff>12700</xdr:colOff>
      <xdr:row>3</xdr:row>
      <xdr:rowOff>12700</xdr:rowOff>
    </xdr:from>
    <xdr:to>
      <xdr:col>38</xdr:col>
      <xdr:colOff>701675</xdr:colOff>
      <xdr:row>14</xdr:row>
      <xdr:rowOff>234950</xdr:rowOff>
    </xdr:to>
    <xdr:pic>
      <xdr:nvPicPr>
        <xdr:cNvPr id="3097" name="Picture 25">
          <a:extLst>
            <a:ext uri="{FF2B5EF4-FFF2-40B4-BE49-F238E27FC236}">
              <a16:creationId xmlns:a16="http://schemas.microsoft.com/office/drawing/2014/main" id="{E2F07412-DC37-4CC8-856A-B41372236A9D}"/>
            </a:ext>
          </a:extLst>
        </xdr:cNvPr>
        <xdr:cNvPicPr>
          <a:picLocks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a:off x="18662650" y="6032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12700</xdr:colOff>
      <xdr:row>3</xdr:row>
      <xdr:rowOff>12700</xdr:rowOff>
    </xdr:from>
    <xdr:to>
      <xdr:col>45</xdr:col>
      <xdr:colOff>701675</xdr:colOff>
      <xdr:row>14</xdr:row>
      <xdr:rowOff>234950</xdr:rowOff>
    </xdr:to>
    <xdr:pic>
      <xdr:nvPicPr>
        <xdr:cNvPr id="3098" name="Picture 26">
          <a:extLst>
            <a:ext uri="{FF2B5EF4-FFF2-40B4-BE49-F238E27FC236}">
              <a16:creationId xmlns:a16="http://schemas.microsoft.com/office/drawing/2014/main" id="{B51D0C7F-85A8-4942-B5BE-44FE744A9860}"/>
            </a:ext>
          </a:extLst>
        </xdr:cNvPr>
        <xdr:cNvPicPr>
          <a:picLocks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3215600" y="6032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33</xdr:col>
      <xdr:colOff>12700</xdr:colOff>
      <xdr:row>18</xdr:row>
      <xdr:rowOff>12700</xdr:rowOff>
    </xdr:from>
    <xdr:to>
      <xdr:col>38</xdr:col>
      <xdr:colOff>701675</xdr:colOff>
      <xdr:row>29</xdr:row>
      <xdr:rowOff>234950</xdr:rowOff>
    </xdr:to>
    <xdr:pic>
      <xdr:nvPicPr>
        <xdr:cNvPr id="3099" name="Picture 27">
          <a:extLst>
            <a:ext uri="{FF2B5EF4-FFF2-40B4-BE49-F238E27FC236}">
              <a16:creationId xmlns:a16="http://schemas.microsoft.com/office/drawing/2014/main" id="{904B640E-D915-40BE-BC04-53B50EC1A65C}"/>
            </a:ext>
          </a:extLst>
        </xdr:cNvPr>
        <xdr:cNvPicPr>
          <a:picLocks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18662650" y="43180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12700</xdr:colOff>
      <xdr:row>18</xdr:row>
      <xdr:rowOff>12700</xdr:rowOff>
    </xdr:from>
    <xdr:to>
      <xdr:col>45</xdr:col>
      <xdr:colOff>701675</xdr:colOff>
      <xdr:row>29</xdr:row>
      <xdr:rowOff>234950</xdr:rowOff>
    </xdr:to>
    <xdr:pic>
      <xdr:nvPicPr>
        <xdr:cNvPr id="3100" name="Picture 28">
          <a:extLst>
            <a:ext uri="{FF2B5EF4-FFF2-40B4-BE49-F238E27FC236}">
              <a16:creationId xmlns:a16="http://schemas.microsoft.com/office/drawing/2014/main" id="{3761633F-5929-4E02-AC66-00663746B695}"/>
            </a:ext>
          </a:extLst>
        </xdr:cNvPr>
        <xdr:cNvPicPr>
          <a:picLocks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3215600" y="431800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33</xdr:col>
      <xdr:colOff>12700</xdr:colOff>
      <xdr:row>33</xdr:row>
      <xdr:rowOff>12700</xdr:rowOff>
    </xdr:from>
    <xdr:to>
      <xdr:col>38</xdr:col>
      <xdr:colOff>701675</xdr:colOff>
      <xdr:row>44</xdr:row>
      <xdr:rowOff>234950</xdr:rowOff>
    </xdr:to>
    <xdr:pic>
      <xdr:nvPicPr>
        <xdr:cNvPr id="3101" name="Picture 29">
          <a:extLst>
            <a:ext uri="{FF2B5EF4-FFF2-40B4-BE49-F238E27FC236}">
              <a16:creationId xmlns:a16="http://schemas.microsoft.com/office/drawing/2014/main" id="{0F0F24DC-D9BC-4524-A339-B2B7693C1A1A}"/>
            </a:ext>
          </a:extLst>
        </xdr:cNvPr>
        <xdr:cNvPicPr>
          <a:picLocks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18662650" y="80327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40</xdr:col>
      <xdr:colOff>12700</xdr:colOff>
      <xdr:row>33</xdr:row>
      <xdr:rowOff>12700</xdr:rowOff>
    </xdr:from>
    <xdr:to>
      <xdr:col>45</xdr:col>
      <xdr:colOff>701675</xdr:colOff>
      <xdr:row>44</xdr:row>
      <xdr:rowOff>234950</xdr:rowOff>
    </xdr:to>
    <xdr:pic>
      <xdr:nvPicPr>
        <xdr:cNvPr id="3102" name="Picture 30">
          <a:extLst>
            <a:ext uri="{FF2B5EF4-FFF2-40B4-BE49-F238E27FC236}">
              <a16:creationId xmlns:a16="http://schemas.microsoft.com/office/drawing/2014/main" id="{6171AC13-CE2A-40C9-A159-DDDA7E23A146}"/>
            </a:ext>
          </a:extLst>
        </xdr:cNvPr>
        <xdr:cNvPicPr>
          <a:picLocks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23215600" y="8032750"/>
          <a:ext cx="4260850" cy="2946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0</xdr:colOff>
      <xdr:row>27</xdr:row>
      <xdr:rowOff>0</xdr:rowOff>
    </xdr:from>
    <xdr:to>
      <xdr:col>14</xdr:col>
      <xdr:colOff>0</xdr:colOff>
      <xdr:row>37</xdr:row>
      <xdr:rowOff>8283</xdr:rowOff>
    </xdr:to>
    <xdr:pic>
      <xdr:nvPicPr>
        <xdr:cNvPr id="2" name="그림 1">
          <a:extLst>
            <a:ext uri="{FF2B5EF4-FFF2-40B4-BE49-F238E27FC236}">
              <a16:creationId xmlns:a16="http://schemas.microsoft.com/office/drawing/2014/main" id="{17C5E6C2-33FE-4E50-A141-47E465474F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53712" y="6359769"/>
          <a:ext cx="5802923" cy="2499437"/>
        </a:xfrm>
        <a:prstGeom prst="rect">
          <a:avLst/>
        </a:prstGeom>
      </xdr:spPr>
    </xdr:pic>
    <xdr:clientData/>
  </xdr:twoCellAnchor>
  <xdr:twoCellAnchor editAs="oneCell">
    <xdr:from>
      <xdr:col>4</xdr:col>
      <xdr:colOff>1</xdr:colOff>
      <xdr:row>40</xdr:row>
      <xdr:rowOff>0</xdr:rowOff>
    </xdr:from>
    <xdr:to>
      <xdr:col>14</xdr:col>
      <xdr:colOff>1</xdr:colOff>
      <xdr:row>49</xdr:row>
      <xdr:rowOff>0</xdr:rowOff>
    </xdr:to>
    <xdr:pic>
      <xdr:nvPicPr>
        <xdr:cNvPr id="5" name="그림 4">
          <a:extLst>
            <a:ext uri="{FF2B5EF4-FFF2-40B4-BE49-F238E27FC236}">
              <a16:creationId xmlns:a16="http://schemas.microsoft.com/office/drawing/2014/main" id="{3FAC5F9F-B8B2-4315-8893-FAD0AC42BA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47851" y="9544050"/>
          <a:ext cx="5772150" cy="22288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xdr:col>
      <xdr:colOff>438150</xdr:colOff>
      <xdr:row>14</xdr:row>
      <xdr:rowOff>19050</xdr:rowOff>
    </xdr:from>
    <xdr:to>
      <xdr:col>6</xdr:col>
      <xdr:colOff>114600</xdr:colOff>
      <xdr:row>15</xdr:row>
      <xdr:rowOff>30946</xdr:rowOff>
    </xdr:to>
    <xdr:pic>
      <xdr:nvPicPr>
        <xdr:cNvPr id="2" name="그림 1">
          <a:extLst>
            <a:ext uri="{FF2B5EF4-FFF2-40B4-BE49-F238E27FC236}">
              <a16:creationId xmlns:a16="http://schemas.microsoft.com/office/drawing/2014/main" id="{3E24F892-B0D1-4803-A3F8-76B1582F0FAF}"/>
            </a:ext>
          </a:extLst>
        </xdr:cNvPr>
        <xdr:cNvPicPr preferRelativeResize="0">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15300" y="8972550"/>
          <a:ext cx="648000" cy="64054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114300</xdr:colOff>
      <xdr:row>134</xdr:row>
      <xdr:rowOff>66675</xdr:rowOff>
    </xdr:from>
    <xdr:to>
      <xdr:col>20</xdr:col>
      <xdr:colOff>105075</xdr:colOff>
      <xdr:row>139</xdr:row>
      <xdr:rowOff>95550</xdr:rowOff>
    </xdr:to>
    <xdr:pic>
      <xdr:nvPicPr>
        <xdr:cNvPr id="2" name="그림 1" descr="새솔사용인감(1.8×1.8).png">
          <a:extLst>
            <a:ext uri="{FF2B5EF4-FFF2-40B4-BE49-F238E27FC236}">
              <a16:creationId xmlns:a16="http://schemas.microsoft.com/office/drawing/2014/main" id="{ECEF826B-ABDE-4532-A2C4-C8D5D0A25647}"/>
            </a:ext>
          </a:extLst>
        </xdr:cNvPr>
        <xdr:cNvPicPr preferRelativeResize="0">
          <a:picLocks/>
        </xdr:cNvPicPr>
      </xdr:nvPicPr>
      <xdr:blipFill>
        <a:blip xmlns:r="http://schemas.openxmlformats.org/officeDocument/2006/relationships" r:embed="rId1" cstate="print"/>
        <a:stretch>
          <a:fillRect/>
        </a:stretch>
      </xdr:blipFill>
      <xdr:spPr>
        <a:xfrm>
          <a:off x="3829050" y="17402175"/>
          <a:ext cx="648000" cy="648000"/>
        </a:xfrm>
        <a:prstGeom prst="rect">
          <a:avLst/>
        </a:prstGeom>
      </xdr:spPr>
    </xdr:pic>
    <xdr:clientData/>
  </xdr:twoCellAnchor>
  <xdr:twoCellAnchor editAs="oneCell">
    <xdr:from>
      <xdr:col>17</xdr:col>
      <xdr:colOff>133350</xdr:colOff>
      <xdr:row>64</xdr:row>
      <xdr:rowOff>53068</xdr:rowOff>
    </xdr:from>
    <xdr:to>
      <xdr:col>20</xdr:col>
      <xdr:colOff>124125</xdr:colOff>
      <xdr:row>69</xdr:row>
      <xdr:rowOff>81943</xdr:rowOff>
    </xdr:to>
    <xdr:pic>
      <xdr:nvPicPr>
        <xdr:cNvPr id="3" name="그림 2" descr="새솔사용인감(1.8×1.8).png">
          <a:extLst>
            <a:ext uri="{FF2B5EF4-FFF2-40B4-BE49-F238E27FC236}">
              <a16:creationId xmlns:a16="http://schemas.microsoft.com/office/drawing/2014/main" id="{6B3BAF8B-D1C2-4020-BA98-6E2AA47ECA1B}"/>
            </a:ext>
          </a:extLst>
        </xdr:cNvPr>
        <xdr:cNvPicPr preferRelativeResize="0">
          <a:picLocks/>
        </xdr:cNvPicPr>
      </xdr:nvPicPr>
      <xdr:blipFill>
        <a:blip xmlns:r="http://schemas.openxmlformats.org/officeDocument/2006/relationships" r:embed="rId1" cstate="print"/>
        <a:stretch>
          <a:fillRect/>
        </a:stretch>
      </xdr:blipFill>
      <xdr:spPr>
        <a:xfrm>
          <a:off x="3848100" y="8349343"/>
          <a:ext cx="648000" cy="648000"/>
        </a:xfrm>
        <a:prstGeom prst="rect">
          <a:avLst/>
        </a:prstGeom>
      </xdr:spPr>
    </xdr:pic>
    <xdr:clientData/>
  </xdr:twoCellAnchor>
  <xdr:oneCellAnchor>
    <xdr:from>
      <xdr:col>46</xdr:col>
      <xdr:colOff>114300</xdr:colOff>
      <xdr:row>134</xdr:row>
      <xdr:rowOff>66675</xdr:rowOff>
    </xdr:from>
    <xdr:ext cx="643918" cy="641196"/>
    <xdr:pic>
      <xdr:nvPicPr>
        <xdr:cNvPr id="4" name="그림 3" descr="새솔사용인감(1.8×1.8).png">
          <a:extLst>
            <a:ext uri="{FF2B5EF4-FFF2-40B4-BE49-F238E27FC236}">
              <a16:creationId xmlns:a16="http://schemas.microsoft.com/office/drawing/2014/main" id="{164A52F2-D112-4A34-B46F-D1B19805D9E3}"/>
            </a:ext>
          </a:extLst>
        </xdr:cNvPr>
        <xdr:cNvPicPr preferRelativeResize="0">
          <a:picLocks/>
        </xdr:cNvPicPr>
      </xdr:nvPicPr>
      <xdr:blipFill>
        <a:blip xmlns:r="http://schemas.openxmlformats.org/officeDocument/2006/relationships" r:embed="rId1" cstate="print"/>
        <a:stretch>
          <a:fillRect/>
        </a:stretch>
      </xdr:blipFill>
      <xdr:spPr>
        <a:xfrm>
          <a:off x="10153650" y="17402175"/>
          <a:ext cx="643918" cy="641196"/>
        </a:xfrm>
        <a:prstGeom prst="rect">
          <a:avLst/>
        </a:prstGeom>
      </xdr:spPr>
    </xdr:pic>
    <xdr:clientData/>
  </xdr:oneCellAnchor>
  <xdr:oneCellAnchor>
    <xdr:from>
      <xdr:col>46</xdr:col>
      <xdr:colOff>133350</xdr:colOff>
      <xdr:row>64</xdr:row>
      <xdr:rowOff>53068</xdr:rowOff>
    </xdr:from>
    <xdr:ext cx="643918" cy="641197"/>
    <xdr:pic>
      <xdr:nvPicPr>
        <xdr:cNvPr id="5" name="그림 4" descr="새솔사용인감(1.8×1.8).png">
          <a:extLst>
            <a:ext uri="{FF2B5EF4-FFF2-40B4-BE49-F238E27FC236}">
              <a16:creationId xmlns:a16="http://schemas.microsoft.com/office/drawing/2014/main" id="{84C3116B-40C7-4589-BDD7-F75C4E130652}"/>
            </a:ext>
          </a:extLst>
        </xdr:cNvPr>
        <xdr:cNvPicPr preferRelativeResize="0">
          <a:picLocks/>
        </xdr:cNvPicPr>
      </xdr:nvPicPr>
      <xdr:blipFill>
        <a:blip xmlns:r="http://schemas.openxmlformats.org/officeDocument/2006/relationships" r:embed="rId1" cstate="print"/>
        <a:stretch>
          <a:fillRect/>
        </a:stretch>
      </xdr:blipFill>
      <xdr:spPr>
        <a:xfrm>
          <a:off x="10172700" y="8349343"/>
          <a:ext cx="643918" cy="641197"/>
        </a:xfrm>
        <a:prstGeom prst="rect">
          <a:avLst/>
        </a:prstGeom>
      </xdr:spPr>
    </xdr:pic>
    <xdr:clientData/>
  </xdr:oneCellAnchor>
  <xdr:oneCellAnchor>
    <xdr:from>
      <xdr:col>75</xdr:col>
      <xdr:colOff>114300</xdr:colOff>
      <xdr:row>134</xdr:row>
      <xdr:rowOff>66675</xdr:rowOff>
    </xdr:from>
    <xdr:ext cx="643918" cy="641196"/>
    <xdr:pic>
      <xdr:nvPicPr>
        <xdr:cNvPr id="6" name="그림 5" descr="새솔사용인감(1.8×1.8).png">
          <a:extLst>
            <a:ext uri="{FF2B5EF4-FFF2-40B4-BE49-F238E27FC236}">
              <a16:creationId xmlns:a16="http://schemas.microsoft.com/office/drawing/2014/main" id="{C1BEC23B-18BD-40CE-928D-5DE9572F0F3D}"/>
            </a:ext>
          </a:extLst>
        </xdr:cNvPr>
        <xdr:cNvPicPr preferRelativeResize="0">
          <a:picLocks/>
        </xdr:cNvPicPr>
      </xdr:nvPicPr>
      <xdr:blipFill>
        <a:blip xmlns:r="http://schemas.openxmlformats.org/officeDocument/2006/relationships" r:embed="rId1" cstate="print"/>
        <a:stretch>
          <a:fillRect/>
        </a:stretch>
      </xdr:blipFill>
      <xdr:spPr>
        <a:xfrm>
          <a:off x="16478250" y="17402175"/>
          <a:ext cx="643918" cy="641196"/>
        </a:xfrm>
        <a:prstGeom prst="rect">
          <a:avLst/>
        </a:prstGeom>
      </xdr:spPr>
    </xdr:pic>
    <xdr:clientData/>
  </xdr:oneCellAnchor>
  <xdr:oneCellAnchor>
    <xdr:from>
      <xdr:col>75</xdr:col>
      <xdr:colOff>133350</xdr:colOff>
      <xdr:row>64</xdr:row>
      <xdr:rowOff>53068</xdr:rowOff>
    </xdr:from>
    <xdr:ext cx="643918" cy="641197"/>
    <xdr:pic>
      <xdr:nvPicPr>
        <xdr:cNvPr id="7" name="그림 6" descr="새솔사용인감(1.8×1.8).png">
          <a:extLst>
            <a:ext uri="{FF2B5EF4-FFF2-40B4-BE49-F238E27FC236}">
              <a16:creationId xmlns:a16="http://schemas.microsoft.com/office/drawing/2014/main" id="{46EEC7F3-6543-41FB-8465-5F948E47F25B}"/>
            </a:ext>
          </a:extLst>
        </xdr:cNvPr>
        <xdr:cNvPicPr preferRelativeResize="0">
          <a:picLocks/>
        </xdr:cNvPicPr>
      </xdr:nvPicPr>
      <xdr:blipFill>
        <a:blip xmlns:r="http://schemas.openxmlformats.org/officeDocument/2006/relationships" r:embed="rId1" cstate="print"/>
        <a:stretch>
          <a:fillRect/>
        </a:stretch>
      </xdr:blipFill>
      <xdr:spPr>
        <a:xfrm>
          <a:off x="16497300" y="8349343"/>
          <a:ext cx="643918" cy="641197"/>
        </a:xfrm>
        <a:prstGeom prst="rect">
          <a:avLst/>
        </a:prstGeom>
      </xdr:spPr>
    </xdr:pic>
    <xdr:clientData/>
  </xdr:oneCellAnchor>
  <xdr:oneCellAnchor>
    <xdr:from>
      <xdr:col>104</xdr:col>
      <xdr:colOff>114300</xdr:colOff>
      <xdr:row>134</xdr:row>
      <xdr:rowOff>66675</xdr:rowOff>
    </xdr:from>
    <xdr:ext cx="643918" cy="641196"/>
    <xdr:pic>
      <xdr:nvPicPr>
        <xdr:cNvPr id="8" name="그림 7" descr="새솔사용인감(1.8×1.8).png">
          <a:extLst>
            <a:ext uri="{FF2B5EF4-FFF2-40B4-BE49-F238E27FC236}">
              <a16:creationId xmlns:a16="http://schemas.microsoft.com/office/drawing/2014/main" id="{B3BC7E06-6F3E-4421-9B49-B04E7ECCF38B}"/>
            </a:ext>
          </a:extLst>
        </xdr:cNvPr>
        <xdr:cNvPicPr preferRelativeResize="0">
          <a:picLocks/>
        </xdr:cNvPicPr>
      </xdr:nvPicPr>
      <xdr:blipFill>
        <a:blip xmlns:r="http://schemas.openxmlformats.org/officeDocument/2006/relationships" r:embed="rId1" cstate="print"/>
        <a:stretch>
          <a:fillRect/>
        </a:stretch>
      </xdr:blipFill>
      <xdr:spPr>
        <a:xfrm>
          <a:off x="22802850" y="17402175"/>
          <a:ext cx="643918" cy="641196"/>
        </a:xfrm>
        <a:prstGeom prst="rect">
          <a:avLst/>
        </a:prstGeom>
      </xdr:spPr>
    </xdr:pic>
    <xdr:clientData/>
  </xdr:oneCellAnchor>
  <xdr:oneCellAnchor>
    <xdr:from>
      <xdr:col>104</xdr:col>
      <xdr:colOff>133350</xdr:colOff>
      <xdr:row>64</xdr:row>
      <xdr:rowOff>53068</xdr:rowOff>
    </xdr:from>
    <xdr:ext cx="643918" cy="641197"/>
    <xdr:pic>
      <xdr:nvPicPr>
        <xdr:cNvPr id="9" name="그림 8" descr="새솔사용인감(1.8×1.8).png">
          <a:extLst>
            <a:ext uri="{FF2B5EF4-FFF2-40B4-BE49-F238E27FC236}">
              <a16:creationId xmlns:a16="http://schemas.microsoft.com/office/drawing/2014/main" id="{A705D873-51C0-465F-A82E-7AB5B2F27385}"/>
            </a:ext>
          </a:extLst>
        </xdr:cNvPr>
        <xdr:cNvPicPr preferRelativeResize="0">
          <a:picLocks/>
        </xdr:cNvPicPr>
      </xdr:nvPicPr>
      <xdr:blipFill>
        <a:blip xmlns:r="http://schemas.openxmlformats.org/officeDocument/2006/relationships" r:embed="rId1" cstate="print"/>
        <a:stretch>
          <a:fillRect/>
        </a:stretch>
      </xdr:blipFill>
      <xdr:spPr>
        <a:xfrm>
          <a:off x="22821900" y="8349343"/>
          <a:ext cx="643918" cy="641197"/>
        </a:xfrm>
        <a:prstGeom prst="rect">
          <a:avLst/>
        </a:prstGeom>
      </xdr:spPr>
    </xdr:pic>
    <xdr:clientData/>
  </xdr:oneCellAnchor>
  <xdr:oneCellAnchor>
    <xdr:from>
      <xdr:col>133</xdr:col>
      <xdr:colOff>114300</xdr:colOff>
      <xdr:row>134</xdr:row>
      <xdr:rowOff>66675</xdr:rowOff>
    </xdr:from>
    <xdr:ext cx="643918" cy="641196"/>
    <xdr:pic>
      <xdr:nvPicPr>
        <xdr:cNvPr id="10" name="그림 9" descr="새솔사용인감(1.8×1.8).png">
          <a:extLst>
            <a:ext uri="{FF2B5EF4-FFF2-40B4-BE49-F238E27FC236}">
              <a16:creationId xmlns:a16="http://schemas.microsoft.com/office/drawing/2014/main" id="{60ED6225-E52D-486E-95F4-E191E7330ABF}"/>
            </a:ext>
          </a:extLst>
        </xdr:cNvPr>
        <xdr:cNvPicPr preferRelativeResize="0">
          <a:picLocks/>
        </xdr:cNvPicPr>
      </xdr:nvPicPr>
      <xdr:blipFill>
        <a:blip xmlns:r="http://schemas.openxmlformats.org/officeDocument/2006/relationships" r:embed="rId1" cstate="print"/>
        <a:stretch>
          <a:fillRect/>
        </a:stretch>
      </xdr:blipFill>
      <xdr:spPr>
        <a:xfrm>
          <a:off x="29127450" y="17402175"/>
          <a:ext cx="643918" cy="641196"/>
        </a:xfrm>
        <a:prstGeom prst="rect">
          <a:avLst/>
        </a:prstGeom>
      </xdr:spPr>
    </xdr:pic>
    <xdr:clientData/>
  </xdr:oneCellAnchor>
  <xdr:oneCellAnchor>
    <xdr:from>
      <xdr:col>133</xdr:col>
      <xdr:colOff>133350</xdr:colOff>
      <xdr:row>64</xdr:row>
      <xdr:rowOff>53068</xdr:rowOff>
    </xdr:from>
    <xdr:ext cx="643918" cy="641197"/>
    <xdr:pic>
      <xdr:nvPicPr>
        <xdr:cNvPr id="11" name="그림 10" descr="새솔사용인감(1.8×1.8).png">
          <a:extLst>
            <a:ext uri="{FF2B5EF4-FFF2-40B4-BE49-F238E27FC236}">
              <a16:creationId xmlns:a16="http://schemas.microsoft.com/office/drawing/2014/main" id="{CDEE7F9D-6403-48D2-A2B8-6EA6CA88BD79}"/>
            </a:ext>
          </a:extLst>
        </xdr:cNvPr>
        <xdr:cNvPicPr preferRelativeResize="0">
          <a:picLocks/>
        </xdr:cNvPicPr>
      </xdr:nvPicPr>
      <xdr:blipFill>
        <a:blip xmlns:r="http://schemas.openxmlformats.org/officeDocument/2006/relationships" r:embed="rId1" cstate="print"/>
        <a:stretch>
          <a:fillRect/>
        </a:stretch>
      </xdr:blipFill>
      <xdr:spPr>
        <a:xfrm>
          <a:off x="29146500" y="8349343"/>
          <a:ext cx="643918" cy="641197"/>
        </a:xfrm>
        <a:prstGeom prst="rect">
          <a:avLst/>
        </a:prstGeom>
      </xdr:spPr>
    </xdr:pic>
    <xdr:clientData/>
  </xdr:oneCellAnchor>
  <xdr:oneCellAnchor>
    <xdr:from>
      <xdr:col>162</xdr:col>
      <xdr:colOff>114300</xdr:colOff>
      <xdr:row>134</xdr:row>
      <xdr:rowOff>66675</xdr:rowOff>
    </xdr:from>
    <xdr:ext cx="643918" cy="641196"/>
    <xdr:pic>
      <xdr:nvPicPr>
        <xdr:cNvPr id="12" name="그림 11" descr="새솔사용인감(1.8×1.8).png">
          <a:extLst>
            <a:ext uri="{FF2B5EF4-FFF2-40B4-BE49-F238E27FC236}">
              <a16:creationId xmlns:a16="http://schemas.microsoft.com/office/drawing/2014/main" id="{828F6FA5-2791-43CD-A200-D4C9B5C52200}"/>
            </a:ext>
          </a:extLst>
        </xdr:cNvPr>
        <xdr:cNvPicPr preferRelativeResize="0">
          <a:picLocks/>
        </xdr:cNvPicPr>
      </xdr:nvPicPr>
      <xdr:blipFill>
        <a:blip xmlns:r="http://schemas.openxmlformats.org/officeDocument/2006/relationships" r:embed="rId1" cstate="print"/>
        <a:stretch>
          <a:fillRect/>
        </a:stretch>
      </xdr:blipFill>
      <xdr:spPr>
        <a:xfrm>
          <a:off x="35452050" y="17402175"/>
          <a:ext cx="643918" cy="641196"/>
        </a:xfrm>
        <a:prstGeom prst="rect">
          <a:avLst/>
        </a:prstGeom>
      </xdr:spPr>
    </xdr:pic>
    <xdr:clientData/>
  </xdr:oneCellAnchor>
  <xdr:oneCellAnchor>
    <xdr:from>
      <xdr:col>162</xdr:col>
      <xdr:colOff>133350</xdr:colOff>
      <xdr:row>64</xdr:row>
      <xdr:rowOff>53068</xdr:rowOff>
    </xdr:from>
    <xdr:ext cx="643918" cy="641197"/>
    <xdr:pic>
      <xdr:nvPicPr>
        <xdr:cNvPr id="13" name="그림 12" descr="새솔사용인감(1.8×1.8).png">
          <a:extLst>
            <a:ext uri="{FF2B5EF4-FFF2-40B4-BE49-F238E27FC236}">
              <a16:creationId xmlns:a16="http://schemas.microsoft.com/office/drawing/2014/main" id="{FF521680-945F-4CA2-BD7C-D8B4141A0CB6}"/>
            </a:ext>
          </a:extLst>
        </xdr:cNvPr>
        <xdr:cNvPicPr preferRelativeResize="0">
          <a:picLocks/>
        </xdr:cNvPicPr>
      </xdr:nvPicPr>
      <xdr:blipFill>
        <a:blip xmlns:r="http://schemas.openxmlformats.org/officeDocument/2006/relationships" r:embed="rId1" cstate="print"/>
        <a:stretch>
          <a:fillRect/>
        </a:stretch>
      </xdr:blipFill>
      <xdr:spPr>
        <a:xfrm>
          <a:off x="35471100" y="8349343"/>
          <a:ext cx="643918" cy="641197"/>
        </a:xfrm>
        <a:prstGeom prst="rect">
          <a:avLst/>
        </a:prstGeom>
      </xdr:spPr>
    </xdr:pic>
    <xdr:clientData/>
  </xdr:oneCellAnchor>
  <xdr:oneCellAnchor>
    <xdr:from>
      <xdr:col>191</xdr:col>
      <xdr:colOff>114300</xdr:colOff>
      <xdr:row>134</xdr:row>
      <xdr:rowOff>66675</xdr:rowOff>
    </xdr:from>
    <xdr:ext cx="643918" cy="641196"/>
    <xdr:pic>
      <xdr:nvPicPr>
        <xdr:cNvPr id="24" name="그림 23" descr="새솔사용인감(1.8×1.8).png">
          <a:extLst>
            <a:ext uri="{FF2B5EF4-FFF2-40B4-BE49-F238E27FC236}">
              <a16:creationId xmlns:a16="http://schemas.microsoft.com/office/drawing/2014/main" id="{16D3214E-D580-4983-9745-F6540CBA8AF7}"/>
            </a:ext>
          </a:extLst>
        </xdr:cNvPr>
        <xdr:cNvPicPr preferRelativeResize="0">
          <a:picLocks/>
        </xdr:cNvPicPr>
      </xdr:nvPicPr>
      <xdr:blipFill>
        <a:blip xmlns:r="http://schemas.openxmlformats.org/officeDocument/2006/relationships" r:embed="rId1" cstate="print"/>
        <a:stretch>
          <a:fillRect/>
        </a:stretch>
      </xdr:blipFill>
      <xdr:spPr>
        <a:xfrm>
          <a:off x="3801836" y="17211675"/>
          <a:ext cx="643918" cy="641196"/>
        </a:xfrm>
        <a:prstGeom prst="rect">
          <a:avLst/>
        </a:prstGeom>
      </xdr:spPr>
    </xdr:pic>
    <xdr:clientData/>
  </xdr:oneCellAnchor>
  <xdr:oneCellAnchor>
    <xdr:from>
      <xdr:col>191</xdr:col>
      <xdr:colOff>133350</xdr:colOff>
      <xdr:row>64</xdr:row>
      <xdr:rowOff>53068</xdr:rowOff>
    </xdr:from>
    <xdr:ext cx="643918" cy="641197"/>
    <xdr:pic>
      <xdr:nvPicPr>
        <xdr:cNvPr id="25" name="그림 24" descr="새솔사용인감(1.8×1.8).png">
          <a:extLst>
            <a:ext uri="{FF2B5EF4-FFF2-40B4-BE49-F238E27FC236}">
              <a16:creationId xmlns:a16="http://schemas.microsoft.com/office/drawing/2014/main" id="{C489BE4F-5793-4F94-A676-479E157D8BFF}"/>
            </a:ext>
          </a:extLst>
        </xdr:cNvPr>
        <xdr:cNvPicPr preferRelativeResize="0">
          <a:picLocks/>
        </xdr:cNvPicPr>
      </xdr:nvPicPr>
      <xdr:blipFill>
        <a:blip xmlns:r="http://schemas.openxmlformats.org/officeDocument/2006/relationships" r:embed="rId1" cstate="print"/>
        <a:stretch>
          <a:fillRect/>
        </a:stretch>
      </xdr:blipFill>
      <xdr:spPr>
        <a:xfrm>
          <a:off x="3820886" y="8258175"/>
          <a:ext cx="643918" cy="641197"/>
        </a:xfrm>
        <a:prstGeom prst="rect">
          <a:avLst/>
        </a:prstGeom>
      </xdr:spPr>
    </xdr:pic>
    <xdr:clientData/>
  </xdr:oneCellAnchor>
  <xdr:oneCellAnchor>
    <xdr:from>
      <xdr:col>220</xdr:col>
      <xdr:colOff>114300</xdr:colOff>
      <xdr:row>134</xdr:row>
      <xdr:rowOff>66675</xdr:rowOff>
    </xdr:from>
    <xdr:ext cx="643918" cy="641196"/>
    <xdr:pic>
      <xdr:nvPicPr>
        <xdr:cNvPr id="26" name="그림 25" descr="새솔사용인감(1.8×1.8).png">
          <a:extLst>
            <a:ext uri="{FF2B5EF4-FFF2-40B4-BE49-F238E27FC236}">
              <a16:creationId xmlns:a16="http://schemas.microsoft.com/office/drawing/2014/main" id="{0C6E96E3-6655-46BB-A726-984B62642E81}"/>
            </a:ext>
          </a:extLst>
        </xdr:cNvPr>
        <xdr:cNvPicPr preferRelativeResize="0">
          <a:picLocks/>
        </xdr:cNvPicPr>
      </xdr:nvPicPr>
      <xdr:blipFill>
        <a:blip xmlns:r="http://schemas.openxmlformats.org/officeDocument/2006/relationships" r:embed="rId1" cstate="print"/>
        <a:stretch>
          <a:fillRect/>
        </a:stretch>
      </xdr:blipFill>
      <xdr:spPr>
        <a:xfrm>
          <a:off x="10074729" y="17211675"/>
          <a:ext cx="643918" cy="641196"/>
        </a:xfrm>
        <a:prstGeom prst="rect">
          <a:avLst/>
        </a:prstGeom>
      </xdr:spPr>
    </xdr:pic>
    <xdr:clientData/>
  </xdr:oneCellAnchor>
  <xdr:oneCellAnchor>
    <xdr:from>
      <xdr:col>220</xdr:col>
      <xdr:colOff>133350</xdr:colOff>
      <xdr:row>64</xdr:row>
      <xdr:rowOff>53068</xdr:rowOff>
    </xdr:from>
    <xdr:ext cx="643918" cy="641197"/>
    <xdr:pic>
      <xdr:nvPicPr>
        <xdr:cNvPr id="27" name="그림 26" descr="새솔사용인감(1.8×1.8).png">
          <a:extLst>
            <a:ext uri="{FF2B5EF4-FFF2-40B4-BE49-F238E27FC236}">
              <a16:creationId xmlns:a16="http://schemas.microsoft.com/office/drawing/2014/main" id="{9ACB54E6-918B-4332-A197-ADBE04FF49A9}"/>
            </a:ext>
          </a:extLst>
        </xdr:cNvPr>
        <xdr:cNvPicPr preferRelativeResize="0">
          <a:picLocks/>
        </xdr:cNvPicPr>
      </xdr:nvPicPr>
      <xdr:blipFill>
        <a:blip xmlns:r="http://schemas.openxmlformats.org/officeDocument/2006/relationships" r:embed="rId1" cstate="print"/>
        <a:stretch>
          <a:fillRect/>
        </a:stretch>
      </xdr:blipFill>
      <xdr:spPr>
        <a:xfrm>
          <a:off x="10093779" y="8258175"/>
          <a:ext cx="643918" cy="641197"/>
        </a:xfrm>
        <a:prstGeom prst="rect">
          <a:avLst/>
        </a:prstGeom>
      </xdr:spPr>
    </xdr:pic>
    <xdr:clientData/>
  </xdr:oneCellAnchor>
  <xdr:oneCellAnchor>
    <xdr:from>
      <xdr:col>249</xdr:col>
      <xdr:colOff>114300</xdr:colOff>
      <xdr:row>134</xdr:row>
      <xdr:rowOff>66675</xdr:rowOff>
    </xdr:from>
    <xdr:ext cx="643918" cy="641196"/>
    <xdr:pic>
      <xdr:nvPicPr>
        <xdr:cNvPr id="28" name="그림 27" descr="새솔사용인감(1.8×1.8).png">
          <a:extLst>
            <a:ext uri="{FF2B5EF4-FFF2-40B4-BE49-F238E27FC236}">
              <a16:creationId xmlns:a16="http://schemas.microsoft.com/office/drawing/2014/main" id="{1C665637-56B1-49BE-97B5-4F87A8626445}"/>
            </a:ext>
          </a:extLst>
        </xdr:cNvPr>
        <xdr:cNvPicPr preferRelativeResize="0">
          <a:picLocks/>
        </xdr:cNvPicPr>
      </xdr:nvPicPr>
      <xdr:blipFill>
        <a:blip xmlns:r="http://schemas.openxmlformats.org/officeDocument/2006/relationships" r:embed="rId1" cstate="print"/>
        <a:stretch>
          <a:fillRect/>
        </a:stretch>
      </xdr:blipFill>
      <xdr:spPr>
        <a:xfrm>
          <a:off x="16347621" y="17211675"/>
          <a:ext cx="643918" cy="641196"/>
        </a:xfrm>
        <a:prstGeom prst="rect">
          <a:avLst/>
        </a:prstGeom>
      </xdr:spPr>
    </xdr:pic>
    <xdr:clientData/>
  </xdr:oneCellAnchor>
  <xdr:oneCellAnchor>
    <xdr:from>
      <xdr:col>249</xdr:col>
      <xdr:colOff>133350</xdr:colOff>
      <xdr:row>64</xdr:row>
      <xdr:rowOff>53068</xdr:rowOff>
    </xdr:from>
    <xdr:ext cx="643918" cy="641197"/>
    <xdr:pic>
      <xdr:nvPicPr>
        <xdr:cNvPr id="29" name="그림 28" descr="새솔사용인감(1.8×1.8).png">
          <a:extLst>
            <a:ext uri="{FF2B5EF4-FFF2-40B4-BE49-F238E27FC236}">
              <a16:creationId xmlns:a16="http://schemas.microsoft.com/office/drawing/2014/main" id="{1EFCA2EA-B943-4E9D-98A3-FBAD961ACDD1}"/>
            </a:ext>
          </a:extLst>
        </xdr:cNvPr>
        <xdr:cNvPicPr preferRelativeResize="0">
          <a:picLocks/>
        </xdr:cNvPicPr>
      </xdr:nvPicPr>
      <xdr:blipFill>
        <a:blip xmlns:r="http://schemas.openxmlformats.org/officeDocument/2006/relationships" r:embed="rId1" cstate="print"/>
        <a:stretch>
          <a:fillRect/>
        </a:stretch>
      </xdr:blipFill>
      <xdr:spPr>
        <a:xfrm>
          <a:off x="16366671" y="8258175"/>
          <a:ext cx="643918" cy="641197"/>
        </a:xfrm>
        <a:prstGeom prst="rect">
          <a:avLst/>
        </a:prstGeom>
      </xdr:spPr>
    </xdr:pic>
    <xdr:clientData/>
  </xdr:oneCellAnchor>
  <xdr:oneCellAnchor>
    <xdr:from>
      <xdr:col>278</xdr:col>
      <xdr:colOff>114300</xdr:colOff>
      <xdr:row>134</xdr:row>
      <xdr:rowOff>66675</xdr:rowOff>
    </xdr:from>
    <xdr:ext cx="643918" cy="641196"/>
    <xdr:pic>
      <xdr:nvPicPr>
        <xdr:cNvPr id="30" name="그림 29" descr="새솔사용인감(1.8×1.8).png">
          <a:extLst>
            <a:ext uri="{FF2B5EF4-FFF2-40B4-BE49-F238E27FC236}">
              <a16:creationId xmlns:a16="http://schemas.microsoft.com/office/drawing/2014/main" id="{39ECC825-E94F-4B59-89D4-84B973AA2B7A}"/>
            </a:ext>
          </a:extLst>
        </xdr:cNvPr>
        <xdr:cNvPicPr preferRelativeResize="0">
          <a:picLocks/>
        </xdr:cNvPicPr>
      </xdr:nvPicPr>
      <xdr:blipFill>
        <a:blip xmlns:r="http://schemas.openxmlformats.org/officeDocument/2006/relationships" r:embed="rId1" cstate="print"/>
        <a:stretch>
          <a:fillRect/>
        </a:stretch>
      </xdr:blipFill>
      <xdr:spPr>
        <a:xfrm>
          <a:off x="22620514" y="17211675"/>
          <a:ext cx="643918" cy="641196"/>
        </a:xfrm>
        <a:prstGeom prst="rect">
          <a:avLst/>
        </a:prstGeom>
      </xdr:spPr>
    </xdr:pic>
    <xdr:clientData/>
  </xdr:oneCellAnchor>
  <xdr:oneCellAnchor>
    <xdr:from>
      <xdr:col>278</xdr:col>
      <xdr:colOff>133350</xdr:colOff>
      <xdr:row>64</xdr:row>
      <xdr:rowOff>53068</xdr:rowOff>
    </xdr:from>
    <xdr:ext cx="643918" cy="641197"/>
    <xdr:pic>
      <xdr:nvPicPr>
        <xdr:cNvPr id="31" name="그림 30" descr="새솔사용인감(1.8×1.8).png">
          <a:extLst>
            <a:ext uri="{FF2B5EF4-FFF2-40B4-BE49-F238E27FC236}">
              <a16:creationId xmlns:a16="http://schemas.microsoft.com/office/drawing/2014/main" id="{16ECE34A-2494-41A6-B693-BE073764963B}"/>
            </a:ext>
          </a:extLst>
        </xdr:cNvPr>
        <xdr:cNvPicPr preferRelativeResize="0">
          <a:picLocks/>
        </xdr:cNvPicPr>
      </xdr:nvPicPr>
      <xdr:blipFill>
        <a:blip xmlns:r="http://schemas.openxmlformats.org/officeDocument/2006/relationships" r:embed="rId1" cstate="print"/>
        <a:stretch>
          <a:fillRect/>
        </a:stretch>
      </xdr:blipFill>
      <xdr:spPr>
        <a:xfrm>
          <a:off x="22639564" y="8258175"/>
          <a:ext cx="643918" cy="641197"/>
        </a:xfrm>
        <a:prstGeom prst="rect">
          <a:avLst/>
        </a:prstGeom>
      </xdr:spPr>
    </xdr:pic>
    <xdr:clientData/>
  </xdr:oneCellAnchor>
  <xdr:oneCellAnchor>
    <xdr:from>
      <xdr:col>307</xdr:col>
      <xdr:colOff>114300</xdr:colOff>
      <xdr:row>134</xdr:row>
      <xdr:rowOff>66675</xdr:rowOff>
    </xdr:from>
    <xdr:ext cx="643918" cy="641196"/>
    <xdr:pic>
      <xdr:nvPicPr>
        <xdr:cNvPr id="32" name="그림 31" descr="새솔사용인감(1.8×1.8).png">
          <a:extLst>
            <a:ext uri="{FF2B5EF4-FFF2-40B4-BE49-F238E27FC236}">
              <a16:creationId xmlns:a16="http://schemas.microsoft.com/office/drawing/2014/main" id="{647A6018-E9D1-4039-B7E2-AE7A4000F1A4}"/>
            </a:ext>
          </a:extLst>
        </xdr:cNvPr>
        <xdr:cNvPicPr preferRelativeResize="0">
          <a:picLocks/>
        </xdr:cNvPicPr>
      </xdr:nvPicPr>
      <xdr:blipFill>
        <a:blip xmlns:r="http://schemas.openxmlformats.org/officeDocument/2006/relationships" r:embed="rId1" cstate="print"/>
        <a:stretch>
          <a:fillRect/>
        </a:stretch>
      </xdr:blipFill>
      <xdr:spPr>
        <a:xfrm>
          <a:off x="28893407" y="17211675"/>
          <a:ext cx="643918" cy="641196"/>
        </a:xfrm>
        <a:prstGeom prst="rect">
          <a:avLst/>
        </a:prstGeom>
      </xdr:spPr>
    </xdr:pic>
    <xdr:clientData/>
  </xdr:oneCellAnchor>
  <xdr:oneCellAnchor>
    <xdr:from>
      <xdr:col>307</xdr:col>
      <xdr:colOff>133350</xdr:colOff>
      <xdr:row>64</xdr:row>
      <xdr:rowOff>53068</xdr:rowOff>
    </xdr:from>
    <xdr:ext cx="643918" cy="641197"/>
    <xdr:pic>
      <xdr:nvPicPr>
        <xdr:cNvPr id="33" name="그림 32" descr="새솔사용인감(1.8×1.8).png">
          <a:extLst>
            <a:ext uri="{FF2B5EF4-FFF2-40B4-BE49-F238E27FC236}">
              <a16:creationId xmlns:a16="http://schemas.microsoft.com/office/drawing/2014/main" id="{5D447F97-A74C-469F-A348-0BB2EDF8612B}"/>
            </a:ext>
          </a:extLst>
        </xdr:cNvPr>
        <xdr:cNvPicPr preferRelativeResize="0">
          <a:picLocks/>
        </xdr:cNvPicPr>
      </xdr:nvPicPr>
      <xdr:blipFill>
        <a:blip xmlns:r="http://schemas.openxmlformats.org/officeDocument/2006/relationships" r:embed="rId1" cstate="print"/>
        <a:stretch>
          <a:fillRect/>
        </a:stretch>
      </xdr:blipFill>
      <xdr:spPr>
        <a:xfrm>
          <a:off x="28912457" y="8258175"/>
          <a:ext cx="643918" cy="641197"/>
        </a:xfrm>
        <a:prstGeom prst="rect">
          <a:avLst/>
        </a:prstGeom>
      </xdr:spPr>
    </xdr:pic>
    <xdr:clientData/>
  </xdr:oneCellAnchor>
  <xdr:oneCellAnchor>
    <xdr:from>
      <xdr:col>336</xdr:col>
      <xdr:colOff>114300</xdr:colOff>
      <xdr:row>134</xdr:row>
      <xdr:rowOff>66675</xdr:rowOff>
    </xdr:from>
    <xdr:ext cx="643918" cy="641196"/>
    <xdr:pic>
      <xdr:nvPicPr>
        <xdr:cNvPr id="34" name="그림 33" descr="새솔사용인감(1.8×1.8).png">
          <a:extLst>
            <a:ext uri="{FF2B5EF4-FFF2-40B4-BE49-F238E27FC236}">
              <a16:creationId xmlns:a16="http://schemas.microsoft.com/office/drawing/2014/main" id="{342BF090-ACE0-4B74-BB79-BFCDE3BBBEF9}"/>
            </a:ext>
          </a:extLst>
        </xdr:cNvPr>
        <xdr:cNvPicPr preferRelativeResize="0">
          <a:picLocks/>
        </xdr:cNvPicPr>
      </xdr:nvPicPr>
      <xdr:blipFill>
        <a:blip xmlns:r="http://schemas.openxmlformats.org/officeDocument/2006/relationships" r:embed="rId1" cstate="print"/>
        <a:stretch>
          <a:fillRect/>
        </a:stretch>
      </xdr:blipFill>
      <xdr:spPr>
        <a:xfrm>
          <a:off x="35166300" y="17211675"/>
          <a:ext cx="643918" cy="641196"/>
        </a:xfrm>
        <a:prstGeom prst="rect">
          <a:avLst/>
        </a:prstGeom>
      </xdr:spPr>
    </xdr:pic>
    <xdr:clientData/>
  </xdr:oneCellAnchor>
  <xdr:oneCellAnchor>
    <xdr:from>
      <xdr:col>336</xdr:col>
      <xdr:colOff>133350</xdr:colOff>
      <xdr:row>64</xdr:row>
      <xdr:rowOff>53068</xdr:rowOff>
    </xdr:from>
    <xdr:ext cx="643918" cy="641197"/>
    <xdr:pic>
      <xdr:nvPicPr>
        <xdr:cNvPr id="35" name="그림 34" descr="새솔사용인감(1.8×1.8).png">
          <a:extLst>
            <a:ext uri="{FF2B5EF4-FFF2-40B4-BE49-F238E27FC236}">
              <a16:creationId xmlns:a16="http://schemas.microsoft.com/office/drawing/2014/main" id="{DC7249B4-6EB7-4083-B743-F3A859B550CC}"/>
            </a:ext>
          </a:extLst>
        </xdr:cNvPr>
        <xdr:cNvPicPr preferRelativeResize="0">
          <a:picLocks/>
        </xdr:cNvPicPr>
      </xdr:nvPicPr>
      <xdr:blipFill>
        <a:blip xmlns:r="http://schemas.openxmlformats.org/officeDocument/2006/relationships" r:embed="rId1" cstate="print"/>
        <a:stretch>
          <a:fillRect/>
        </a:stretch>
      </xdr:blipFill>
      <xdr:spPr>
        <a:xfrm>
          <a:off x="35185350" y="8258175"/>
          <a:ext cx="643918" cy="641197"/>
        </a:xfrm>
        <a:prstGeom prst="rect">
          <a:avLst/>
        </a:prstGeom>
      </xdr:spPr>
    </xdr:pic>
    <xdr:clientData/>
  </xdr:oneCellAnchor>
  <xdr:oneCellAnchor>
    <xdr:from>
      <xdr:col>365</xdr:col>
      <xdr:colOff>114300</xdr:colOff>
      <xdr:row>134</xdr:row>
      <xdr:rowOff>66675</xdr:rowOff>
    </xdr:from>
    <xdr:ext cx="643918" cy="641196"/>
    <xdr:pic>
      <xdr:nvPicPr>
        <xdr:cNvPr id="36" name="그림 35" descr="새솔사용인감(1.8×1.8).png">
          <a:extLst>
            <a:ext uri="{FF2B5EF4-FFF2-40B4-BE49-F238E27FC236}">
              <a16:creationId xmlns:a16="http://schemas.microsoft.com/office/drawing/2014/main" id="{33055633-6863-4BEE-8EC2-E586B94B4B9A}"/>
            </a:ext>
          </a:extLst>
        </xdr:cNvPr>
        <xdr:cNvPicPr preferRelativeResize="0">
          <a:picLocks/>
        </xdr:cNvPicPr>
      </xdr:nvPicPr>
      <xdr:blipFill>
        <a:blip xmlns:r="http://schemas.openxmlformats.org/officeDocument/2006/relationships" r:embed="rId1" cstate="print"/>
        <a:stretch>
          <a:fillRect/>
        </a:stretch>
      </xdr:blipFill>
      <xdr:spPr>
        <a:xfrm>
          <a:off x="53984979" y="17211675"/>
          <a:ext cx="643918" cy="641196"/>
        </a:xfrm>
        <a:prstGeom prst="rect">
          <a:avLst/>
        </a:prstGeom>
      </xdr:spPr>
    </xdr:pic>
    <xdr:clientData/>
  </xdr:oneCellAnchor>
  <xdr:oneCellAnchor>
    <xdr:from>
      <xdr:col>365</xdr:col>
      <xdr:colOff>133350</xdr:colOff>
      <xdr:row>64</xdr:row>
      <xdr:rowOff>53068</xdr:rowOff>
    </xdr:from>
    <xdr:ext cx="643918" cy="641197"/>
    <xdr:pic>
      <xdr:nvPicPr>
        <xdr:cNvPr id="37" name="그림 36" descr="새솔사용인감(1.8×1.8).png">
          <a:extLst>
            <a:ext uri="{FF2B5EF4-FFF2-40B4-BE49-F238E27FC236}">
              <a16:creationId xmlns:a16="http://schemas.microsoft.com/office/drawing/2014/main" id="{B67A11AB-1016-4B93-BBBD-31C1CC47A238}"/>
            </a:ext>
          </a:extLst>
        </xdr:cNvPr>
        <xdr:cNvPicPr preferRelativeResize="0">
          <a:picLocks/>
        </xdr:cNvPicPr>
      </xdr:nvPicPr>
      <xdr:blipFill>
        <a:blip xmlns:r="http://schemas.openxmlformats.org/officeDocument/2006/relationships" r:embed="rId1" cstate="print"/>
        <a:stretch>
          <a:fillRect/>
        </a:stretch>
      </xdr:blipFill>
      <xdr:spPr>
        <a:xfrm>
          <a:off x="54004029" y="8258175"/>
          <a:ext cx="643918" cy="641197"/>
        </a:xfrm>
        <a:prstGeom prst="rect">
          <a:avLst/>
        </a:prstGeom>
      </xdr:spPr>
    </xdr:pic>
    <xdr:clientData/>
  </xdr:oneCellAnchor>
  <xdr:oneCellAnchor>
    <xdr:from>
      <xdr:col>394</xdr:col>
      <xdr:colOff>114300</xdr:colOff>
      <xdr:row>134</xdr:row>
      <xdr:rowOff>66675</xdr:rowOff>
    </xdr:from>
    <xdr:ext cx="643918" cy="641196"/>
    <xdr:pic>
      <xdr:nvPicPr>
        <xdr:cNvPr id="38" name="그림 37" descr="새솔사용인감(1.8×1.8).png">
          <a:extLst>
            <a:ext uri="{FF2B5EF4-FFF2-40B4-BE49-F238E27FC236}">
              <a16:creationId xmlns:a16="http://schemas.microsoft.com/office/drawing/2014/main" id="{6EA012E3-F5F7-4109-A4F9-AB23165D841C}"/>
            </a:ext>
          </a:extLst>
        </xdr:cNvPr>
        <xdr:cNvPicPr preferRelativeResize="0">
          <a:picLocks/>
        </xdr:cNvPicPr>
      </xdr:nvPicPr>
      <xdr:blipFill>
        <a:blip xmlns:r="http://schemas.openxmlformats.org/officeDocument/2006/relationships" r:embed="rId1" cstate="print"/>
        <a:stretch>
          <a:fillRect/>
        </a:stretch>
      </xdr:blipFill>
      <xdr:spPr>
        <a:xfrm>
          <a:off x="60257871" y="17211675"/>
          <a:ext cx="643918" cy="641196"/>
        </a:xfrm>
        <a:prstGeom prst="rect">
          <a:avLst/>
        </a:prstGeom>
      </xdr:spPr>
    </xdr:pic>
    <xdr:clientData/>
  </xdr:oneCellAnchor>
  <xdr:oneCellAnchor>
    <xdr:from>
      <xdr:col>394</xdr:col>
      <xdr:colOff>133350</xdr:colOff>
      <xdr:row>64</xdr:row>
      <xdr:rowOff>53068</xdr:rowOff>
    </xdr:from>
    <xdr:ext cx="643918" cy="641197"/>
    <xdr:pic>
      <xdr:nvPicPr>
        <xdr:cNvPr id="39" name="그림 38" descr="새솔사용인감(1.8×1.8).png">
          <a:extLst>
            <a:ext uri="{FF2B5EF4-FFF2-40B4-BE49-F238E27FC236}">
              <a16:creationId xmlns:a16="http://schemas.microsoft.com/office/drawing/2014/main" id="{50EE8C7D-DB39-4B00-99C3-F82FAC8E63E7}"/>
            </a:ext>
          </a:extLst>
        </xdr:cNvPr>
        <xdr:cNvPicPr preferRelativeResize="0">
          <a:picLocks/>
        </xdr:cNvPicPr>
      </xdr:nvPicPr>
      <xdr:blipFill>
        <a:blip xmlns:r="http://schemas.openxmlformats.org/officeDocument/2006/relationships" r:embed="rId1" cstate="print"/>
        <a:stretch>
          <a:fillRect/>
        </a:stretch>
      </xdr:blipFill>
      <xdr:spPr>
        <a:xfrm>
          <a:off x="60276921" y="8258175"/>
          <a:ext cx="643918" cy="641197"/>
        </a:xfrm>
        <a:prstGeom prst="rect">
          <a:avLst/>
        </a:prstGeom>
      </xdr:spPr>
    </xdr:pic>
    <xdr:clientData/>
  </xdr:oneCellAnchor>
  <xdr:oneCellAnchor>
    <xdr:from>
      <xdr:col>423</xdr:col>
      <xdr:colOff>114300</xdr:colOff>
      <xdr:row>134</xdr:row>
      <xdr:rowOff>66675</xdr:rowOff>
    </xdr:from>
    <xdr:ext cx="643918" cy="641196"/>
    <xdr:pic>
      <xdr:nvPicPr>
        <xdr:cNvPr id="40" name="그림 39" descr="새솔사용인감(1.8×1.8).png">
          <a:extLst>
            <a:ext uri="{FF2B5EF4-FFF2-40B4-BE49-F238E27FC236}">
              <a16:creationId xmlns:a16="http://schemas.microsoft.com/office/drawing/2014/main" id="{C4D67082-BEB2-4201-80E2-461AA82732F3}"/>
            </a:ext>
          </a:extLst>
        </xdr:cNvPr>
        <xdr:cNvPicPr preferRelativeResize="0">
          <a:picLocks/>
        </xdr:cNvPicPr>
      </xdr:nvPicPr>
      <xdr:blipFill>
        <a:blip xmlns:r="http://schemas.openxmlformats.org/officeDocument/2006/relationships" r:embed="rId1" cstate="print"/>
        <a:stretch>
          <a:fillRect/>
        </a:stretch>
      </xdr:blipFill>
      <xdr:spPr>
        <a:xfrm>
          <a:off x="66530764" y="17211675"/>
          <a:ext cx="643918" cy="641196"/>
        </a:xfrm>
        <a:prstGeom prst="rect">
          <a:avLst/>
        </a:prstGeom>
      </xdr:spPr>
    </xdr:pic>
    <xdr:clientData/>
  </xdr:oneCellAnchor>
  <xdr:oneCellAnchor>
    <xdr:from>
      <xdr:col>423</xdr:col>
      <xdr:colOff>133350</xdr:colOff>
      <xdr:row>64</xdr:row>
      <xdr:rowOff>53068</xdr:rowOff>
    </xdr:from>
    <xdr:ext cx="643918" cy="641197"/>
    <xdr:pic>
      <xdr:nvPicPr>
        <xdr:cNvPr id="41" name="그림 40" descr="새솔사용인감(1.8×1.8).png">
          <a:extLst>
            <a:ext uri="{FF2B5EF4-FFF2-40B4-BE49-F238E27FC236}">
              <a16:creationId xmlns:a16="http://schemas.microsoft.com/office/drawing/2014/main" id="{C8BE2E13-C427-4C2D-8441-D2F3E1B95FB0}"/>
            </a:ext>
          </a:extLst>
        </xdr:cNvPr>
        <xdr:cNvPicPr preferRelativeResize="0">
          <a:picLocks/>
        </xdr:cNvPicPr>
      </xdr:nvPicPr>
      <xdr:blipFill>
        <a:blip xmlns:r="http://schemas.openxmlformats.org/officeDocument/2006/relationships" r:embed="rId1" cstate="print"/>
        <a:stretch>
          <a:fillRect/>
        </a:stretch>
      </xdr:blipFill>
      <xdr:spPr>
        <a:xfrm>
          <a:off x="66549814" y="8258175"/>
          <a:ext cx="643918" cy="641197"/>
        </a:xfrm>
        <a:prstGeom prst="rect">
          <a:avLst/>
        </a:prstGeom>
      </xdr:spPr>
    </xdr:pic>
    <xdr:clientData/>
  </xdr:oneCellAnchor>
  <xdr:oneCellAnchor>
    <xdr:from>
      <xdr:col>452</xdr:col>
      <xdr:colOff>114300</xdr:colOff>
      <xdr:row>134</xdr:row>
      <xdr:rowOff>66675</xdr:rowOff>
    </xdr:from>
    <xdr:ext cx="643918" cy="641196"/>
    <xdr:pic>
      <xdr:nvPicPr>
        <xdr:cNvPr id="42" name="그림 41" descr="새솔사용인감(1.8×1.8).png">
          <a:extLst>
            <a:ext uri="{FF2B5EF4-FFF2-40B4-BE49-F238E27FC236}">
              <a16:creationId xmlns:a16="http://schemas.microsoft.com/office/drawing/2014/main" id="{F161B84B-78D8-48F7-BAA4-2834663E861E}"/>
            </a:ext>
          </a:extLst>
        </xdr:cNvPr>
        <xdr:cNvPicPr preferRelativeResize="0">
          <a:picLocks/>
        </xdr:cNvPicPr>
      </xdr:nvPicPr>
      <xdr:blipFill>
        <a:blip xmlns:r="http://schemas.openxmlformats.org/officeDocument/2006/relationships" r:embed="rId1" cstate="print"/>
        <a:stretch>
          <a:fillRect/>
        </a:stretch>
      </xdr:blipFill>
      <xdr:spPr>
        <a:xfrm>
          <a:off x="72803657" y="17211675"/>
          <a:ext cx="643918" cy="641196"/>
        </a:xfrm>
        <a:prstGeom prst="rect">
          <a:avLst/>
        </a:prstGeom>
      </xdr:spPr>
    </xdr:pic>
    <xdr:clientData/>
  </xdr:oneCellAnchor>
  <xdr:oneCellAnchor>
    <xdr:from>
      <xdr:col>452</xdr:col>
      <xdr:colOff>133350</xdr:colOff>
      <xdr:row>64</xdr:row>
      <xdr:rowOff>53068</xdr:rowOff>
    </xdr:from>
    <xdr:ext cx="643918" cy="641197"/>
    <xdr:pic>
      <xdr:nvPicPr>
        <xdr:cNvPr id="43" name="그림 42" descr="새솔사용인감(1.8×1.8).png">
          <a:extLst>
            <a:ext uri="{FF2B5EF4-FFF2-40B4-BE49-F238E27FC236}">
              <a16:creationId xmlns:a16="http://schemas.microsoft.com/office/drawing/2014/main" id="{6E399EBA-DBEC-4961-950B-4744D84D64ED}"/>
            </a:ext>
          </a:extLst>
        </xdr:cNvPr>
        <xdr:cNvPicPr preferRelativeResize="0">
          <a:picLocks/>
        </xdr:cNvPicPr>
      </xdr:nvPicPr>
      <xdr:blipFill>
        <a:blip xmlns:r="http://schemas.openxmlformats.org/officeDocument/2006/relationships" r:embed="rId1" cstate="print"/>
        <a:stretch>
          <a:fillRect/>
        </a:stretch>
      </xdr:blipFill>
      <xdr:spPr>
        <a:xfrm>
          <a:off x="72822707" y="8258175"/>
          <a:ext cx="643918" cy="641197"/>
        </a:xfrm>
        <a:prstGeom prst="rect">
          <a:avLst/>
        </a:prstGeom>
      </xdr:spPr>
    </xdr:pic>
    <xdr:clientData/>
  </xdr:oneCellAnchor>
  <xdr:twoCellAnchor editAs="oneCell">
    <xdr:from>
      <xdr:col>1</xdr:col>
      <xdr:colOff>0</xdr:colOff>
      <xdr:row>73</xdr:row>
      <xdr:rowOff>1</xdr:rowOff>
    </xdr:from>
    <xdr:to>
      <xdr:col>27</xdr:col>
      <xdr:colOff>0</xdr:colOff>
      <xdr:row>133</xdr:row>
      <xdr:rowOff>2</xdr:rowOff>
    </xdr:to>
    <xdr:pic>
      <xdr:nvPicPr>
        <xdr:cNvPr id="44" name="그림 43">
          <a:extLst>
            <a:ext uri="{FF2B5EF4-FFF2-40B4-BE49-F238E27FC236}">
              <a16:creationId xmlns:a16="http://schemas.microsoft.com/office/drawing/2014/main" id="{051CF6C9-1F5E-4FE9-B550-E004587B33B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rot="5400000">
          <a:off x="-639536" y="10518323"/>
          <a:ext cx="7347858" cy="5660572"/>
        </a:xfrm>
        <a:prstGeom prst="rect">
          <a:avLst/>
        </a:prstGeom>
      </xdr:spPr>
    </xdr:pic>
    <xdr:clientData/>
  </xdr:twoCellAnchor>
  <xdr:twoCellAnchor editAs="oneCell">
    <xdr:from>
      <xdr:col>1</xdr:col>
      <xdr:colOff>1</xdr:colOff>
      <xdr:row>3</xdr:row>
      <xdr:rowOff>0</xdr:rowOff>
    </xdr:from>
    <xdr:to>
      <xdr:col>27</xdr:col>
      <xdr:colOff>1</xdr:colOff>
      <xdr:row>63</xdr:row>
      <xdr:rowOff>0</xdr:rowOff>
    </xdr:to>
    <xdr:pic>
      <xdr:nvPicPr>
        <xdr:cNvPr id="45" name="그림 44">
          <a:extLst>
            <a:ext uri="{FF2B5EF4-FFF2-40B4-BE49-F238E27FC236}">
              <a16:creationId xmlns:a16="http://schemas.microsoft.com/office/drawing/2014/main" id="{47C52D6A-4413-4538-A334-C1E485AE0D4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204108" y="734786"/>
          <a:ext cx="5660572" cy="7347857"/>
        </a:xfrm>
        <a:prstGeom prst="rect">
          <a:avLst/>
        </a:prstGeom>
      </xdr:spPr>
    </xdr:pic>
    <xdr:clientData/>
  </xdr:twoCellAnchor>
  <xdr:twoCellAnchor editAs="oneCell">
    <xdr:from>
      <xdr:col>30</xdr:col>
      <xdr:colOff>12700</xdr:colOff>
      <xdr:row>3</xdr:row>
      <xdr:rowOff>12700</xdr:rowOff>
    </xdr:from>
    <xdr:to>
      <xdr:col>55</xdr:col>
      <xdr:colOff>206375</xdr:colOff>
      <xdr:row>62</xdr:row>
      <xdr:rowOff>111125</xdr:rowOff>
    </xdr:to>
    <xdr:pic>
      <xdr:nvPicPr>
        <xdr:cNvPr id="6145" name="Picture 1">
          <a:extLst>
            <a:ext uri="{FF2B5EF4-FFF2-40B4-BE49-F238E27FC236}">
              <a16:creationId xmlns:a16="http://schemas.microsoft.com/office/drawing/2014/main" id="{5AF884C3-7EB6-4940-B3D6-091BBD1646E6}"/>
            </a:ext>
          </a:extLst>
        </xdr:cNvPr>
        <xdr:cNvPicPr>
          <a:picLocks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6546850" y="755650"/>
          <a:ext cx="5670550" cy="740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30</xdr:col>
      <xdr:colOff>12700</xdr:colOff>
      <xdr:row>73</xdr:row>
      <xdr:rowOff>12700</xdr:rowOff>
    </xdr:from>
    <xdr:to>
      <xdr:col>55</xdr:col>
      <xdr:colOff>206375</xdr:colOff>
      <xdr:row>132</xdr:row>
      <xdr:rowOff>111125</xdr:rowOff>
    </xdr:to>
    <xdr:pic>
      <xdr:nvPicPr>
        <xdr:cNvPr id="6146" name="Picture 2">
          <a:extLst>
            <a:ext uri="{FF2B5EF4-FFF2-40B4-BE49-F238E27FC236}">
              <a16:creationId xmlns:a16="http://schemas.microsoft.com/office/drawing/2014/main" id="{7C669F78-C27B-4283-A9E4-F1DAEA6FB838}"/>
            </a:ext>
          </a:extLst>
        </xdr:cNvPr>
        <xdr:cNvPicPr>
          <a:picLocks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546850" y="9794875"/>
          <a:ext cx="5670550" cy="740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59</xdr:col>
      <xdr:colOff>12700</xdr:colOff>
      <xdr:row>3</xdr:row>
      <xdr:rowOff>12700</xdr:rowOff>
    </xdr:from>
    <xdr:to>
      <xdr:col>84</xdr:col>
      <xdr:colOff>206375</xdr:colOff>
      <xdr:row>62</xdr:row>
      <xdr:rowOff>111125</xdr:rowOff>
    </xdr:to>
    <xdr:pic>
      <xdr:nvPicPr>
        <xdr:cNvPr id="6147" name="Picture 3">
          <a:extLst>
            <a:ext uri="{FF2B5EF4-FFF2-40B4-BE49-F238E27FC236}">
              <a16:creationId xmlns:a16="http://schemas.microsoft.com/office/drawing/2014/main" id="{2F768DE8-AE58-4EE9-AE47-5774D0DA3DCC}"/>
            </a:ext>
          </a:extLst>
        </xdr:cNvPr>
        <xdr:cNvPicPr>
          <a:picLocks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2871450" y="755650"/>
          <a:ext cx="5670550" cy="740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59</xdr:col>
      <xdr:colOff>12700</xdr:colOff>
      <xdr:row>73</xdr:row>
      <xdr:rowOff>12700</xdr:rowOff>
    </xdr:from>
    <xdr:to>
      <xdr:col>84</xdr:col>
      <xdr:colOff>206375</xdr:colOff>
      <xdr:row>132</xdr:row>
      <xdr:rowOff>111125</xdr:rowOff>
    </xdr:to>
    <xdr:pic>
      <xdr:nvPicPr>
        <xdr:cNvPr id="6148" name="Picture 4">
          <a:extLst>
            <a:ext uri="{FF2B5EF4-FFF2-40B4-BE49-F238E27FC236}">
              <a16:creationId xmlns:a16="http://schemas.microsoft.com/office/drawing/2014/main" id="{B5FE8EE6-A6E9-417D-9142-FB646BC1798A}"/>
            </a:ext>
          </a:extLst>
        </xdr:cNvPr>
        <xdr:cNvPicPr>
          <a:picLocks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12871450" y="9794875"/>
          <a:ext cx="5670550" cy="7404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85725</xdr:colOff>
      <xdr:row>36</xdr:row>
      <xdr:rowOff>142875</xdr:rowOff>
    </xdr:from>
    <xdr:to>
      <xdr:col>5</xdr:col>
      <xdr:colOff>772401</xdr:colOff>
      <xdr:row>50</xdr:row>
      <xdr:rowOff>171994</xdr:rowOff>
    </xdr:to>
    <xdr:pic>
      <xdr:nvPicPr>
        <xdr:cNvPr id="10" name="그림 9">
          <a:extLst>
            <a:ext uri="{FF2B5EF4-FFF2-40B4-BE49-F238E27FC236}">
              <a16:creationId xmlns:a16="http://schemas.microsoft.com/office/drawing/2014/main" id="{7ED356D5-0494-4E64-9998-69392DB5584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5725" y="10086975"/>
          <a:ext cx="6277851" cy="3896269"/>
        </a:xfrm>
        <a:prstGeom prst="rect">
          <a:avLst/>
        </a:prstGeom>
      </xdr:spPr>
    </xdr:pic>
    <xdr:clientData/>
  </xdr:twoCellAnchor>
  <xdr:twoCellAnchor editAs="oneCell">
    <xdr:from>
      <xdr:col>0</xdr:col>
      <xdr:colOff>85725</xdr:colOff>
      <xdr:row>2</xdr:row>
      <xdr:rowOff>247651</xdr:rowOff>
    </xdr:from>
    <xdr:to>
      <xdr:col>5</xdr:col>
      <xdr:colOff>666514</xdr:colOff>
      <xdr:row>16</xdr:row>
      <xdr:rowOff>19051</xdr:rowOff>
    </xdr:to>
    <xdr:pic>
      <xdr:nvPicPr>
        <xdr:cNvPr id="6" name="그림 5">
          <a:extLst>
            <a:ext uri="{FF2B5EF4-FFF2-40B4-BE49-F238E27FC236}">
              <a16:creationId xmlns:a16="http://schemas.microsoft.com/office/drawing/2014/main" id="{7FAC84EA-3DBD-4DB5-8453-A3F28BFD497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5725" y="800101"/>
          <a:ext cx="6171964" cy="3638550"/>
        </a:xfrm>
        <a:prstGeom prst="rect">
          <a:avLst/>
        </a:prstGeom>
      </xdr:spPr>
    </xdr:pic>
    <xdr:clientData/>
  </xdr:twoCellAnchor>
  <xdr:twoCellAnchor>
    <xdr:from>
      <xdr:col>1</xdr:col>
      <xdr:colOff>219075</xdr:colOff>
      <xdr:row>9</xdr:row>
      <xdr:rowOff>74635</xdr:rowOff>
    </xdr:from>
    <xdr:to>
      <xdr:col>4</xdr:col>
      <xdr:colOff>257175</xdr:colOff>
      <xdr:row>13</xdr:row>
      <xdr:rowOff>200025</xdr:rowOff>
    </xdr:to>
    <xdr:sp macro="" textlink="">
      <xdr:nvSpPr>
        <xdr:cNvPr id="2" name="직사각형 1">
          <a:extLst>
            <a:ext uri="{FF2B5EF4-FFF2-40B4-BE49-F238E27FC236}">
              <a16:creationId xmlns:a16="http://schemas.microsoft.com/office/drawing/2014/main" id="{00000000-0008-0000-4200-000002000000}"/>
            </a:ext>
          </a:extLst>
        </xdr:cNvPr>
        <xdr:cNvSpPr/>
      </xdr:nvSpPr>
      <xdr:spPr>
        <a:xfrm>
          <a:off x="1047750" y="2560660"/>
          <a:ext cx="3609975" cy="1230290"/>
        </a:xfrm>
        <a:prstGeom prst="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ko-KR" altLang="en-US" sz="1100"/>
        </a:p>
      </xdr:txBody>
    </xdr:sp>
    <xdr:clientData/>
  </xdr:twoCellAnchor>
  <xdr:twoCellAnchor>
    <xdr:from>
      <xdr:col>3</xdr:col>
      <xdr:colOff>22971</xdr:colOff>
      <xdr:row>40</xdr:row>
      <xdr:rowOff>66675</xdr:rowOff>
    </xdr:from>
    <xdr:to>
      <xdr:col>5</xdr:col>
      <xdr:colOff>714375</xdr:colOff>
      <xdr:row>40</xdr:row>
      <xdr:rowOff>180975</xdr:rowOff>
    </xdr:to>
    <xdr:sp macro="" textlink="">
      <xdr:nvSpPr>
        <xdr:cNvPr id="9" name="사각형: 둥근 모서리 8">
          <a:extLst>
            <a:ext uri="{FF2B5EF4-FFF2-40B4-BE49-F238E27FC236}">
              <a16:creationId xmlns:a16="http://schemas.microsoft.com/office/drawing/2014/main" id="{B5A7982C-16CD-4F09-B3FC-66F5B7AB4F93}"/>
            </a:ext>
          </a:extLst>
        </xdr:cNvPr>
        <xdr:cNvSpPr/>
      </xdr:nvSpPr>
      <xdr:spPr>
        <a:xfrm>
          <a:off x="3232896" y="11115675"/>
          <a:ext cx="3072654" cy="11430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xdr:from>
      <xdr:col>3</xdr:col>
      <xdr:colOff>22971</xdr:colOff>
      <xdr:row>74</xdr:row>
      <xdr:rowOff>66675</xdr:rowOff>
    </xdr:from>
    <xdr:to>
      <xdr:col>5</xdr:col>
      <xdr:colOff>714375</xdr:colOff>
      <xdr:row>74</xdr:row>
      <xdr:rowOff>180975</xdr:rowOff>
    </xdr:to>
    <xdr:sp macro="" textlink="">
      <xdr:nvSpPr>
        <xdr:cNvPr id="8" name="사각형: 둥근 모서리 7">
          <a:extLst>
            <a:ext uri="{FF2B5EF4-FFF2-40B4-BE49-F238E27FC236}">
              <a16:creationId xmlns:a16="http://schemas.microsoft.com/office/drawing/2014/main" id="{34F7D75E-41C7-4F5D-882C-5D919E82BFDD}"/>
            </a:ext>
          </a:extLst>
        </xdr:cNvPr>
        <xdr:cNvSpPr/>
      </xdr:nvSpPr>
      <xdr:spPr>
        <a:xfrm>
          <a:off x="3232896" y="11115675"/>
          <a:ext cx="3072654" cy="114300"/>
        </a:xfrm>
        <a:prstGeom prst="roundRect">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ko-KR" altLang="en-US" sz="1100"/>
        </a:p>
      </xdr:txBody>
    </xdr:sp>
    <xdr:clientData/>
  </xdr:twoCellAnchor>
  <xdr:twoCellAnchor editAs="oneCell">
    <xdr:from>
      <xdr:col>0</xdr:col>
      <xdr:colOff>66675</xdr:colOff>
      <xdr:row>71</xdr:row>
      <xdr:rowOff>19050</xdr:rowOff>
    </xdr:from>
    <xdr:to>
      <xdr:col>5</xdr:col>
      <xdr:colOff>762525</xdr:colOff>
      <xdr:row>83</xdr:row>
      <xdr:rowOff>180975</xdr:rowOff>
    </xdr:to>
    <xdr:pic>
      <xdr:nvPicPr>
        <xdr:cNvPr id="11" name="그림 10">
          <a:extLst>
            <a:ext uri="{FF2B5EF4-FFF2-40B4-BE49-F238E27FC236}">
              <a16:creationId xmlns:a16="http://schemas.microsoft.com/office/drawing/2014/main" id="{42DFE620-B416-4ABE-960A-6B6B97EF760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6675" y="19631025"/>
          <a:ext cx="6287025" cy="34766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95250</xdr:colOff>
      <xdr:row>218</xdr:row>
      <xdr:rowOff>38100</xdr:rowOff>
    </xdr:from>
    <xdr:to>
      <xdr:col>21</xdr:col>
      <xdr:colOff>142875</xdr:colOff>
      <xdr:row>235</xdr:row>
      <xdr:rowOff>9525</xdr:rowOff>
    </xdr:to>
    <xdr:pic>
      <xdr:nvPicPr>
        <xdr:cNvPr id="18" name="그림 17" descr="산림경영기술자기술고급(이경현).jpg">
          <a:extLst>
            <a:ext uri="{FF2B5EF4-FFF2-40B4-BE49-F238E27FC236}">
              <a16:creationId xmlns:a16="http://schemas.microsoft.com/office/drawing/2014/main" id="{00000000-0008-0000-4300-000012000000}"/>
            </a:ext>
          </a:extLst>
        </xdr:cNvPr>
        <xdr:cNvPicPr>
          <a:picLocks noChangeAspect="1"/>
        </xdr:cNvPicPr>
      </xdr:nvPicPr>
      <xdr:blipFill>
        <a:blip xmlns:r="http://schemas.openxmlformats.org/officeDocument/2006/relationships" r:embed="rId1"/>
        <a:stretch>
          <a:fillRect/>
        </a:stretch>
      </xdr:blipFill>
      <xdr:spPr>
        <a:xfrm>
          <a:off x="1400175" y="28517850"/>
          <a:ext cx="3333750" cy="2076450"/>
        </a:xfrm>
        <a:prstGeom prst="rect">
          <a:avLst/>
        </a:prstGeom>
      </xdr:spPr>
    </xdr:pic>
    <xdr:clientData/>
  </xdr:twoCellAnchor>
  <xdr:twoCellAnchor editAs="oneCell">
    <xdr:from>
      <xdr:col>6</xdr:col>
      <xdr:colOff>92850</xdr:colOff>
      <xdr:row>242</xdr:row>
      <xdr:rowOff>83325</xdr:rowOff>
    </xdr:from>
    <xdr:to>
      <xdr:col>21</xdr:col>
      <xdr:colOff>127098</xdr:colOff>
      <xdr:row>259</xdr:row>
      <xdr:rowOff>55500</xdr:rowOff>
    </xdr:to>
    <xdr:pic>
      <xdr:nvPicPr>
        <xdr:cNvPr id="19" name="그림 18" descr="산림공학기술자기술고급(이경현).jpg">
          <a:extLst>
            <a:ext uri="{FF2B5EF4-FFF2-40B4-BE49-F238E27FC236}">
              <a16:creationId xmlns:a16="http://schemas.microsoft.com/office/drawing/2014/main" id="{00000000-0008-0000-4300-000013000000}"/>
            </a:ext>
          </a:extLst>
        </xdr:cNvPr>
        <xdr:cNvPicPr>
          <a:picLocks noChangeAspect="1"/>
        </xdr:cNvPicPr>
      </xdr:nvPicPr>
      <xdr:blipFill>
        <a:blip xmlns:r="http://schemas.openxmlformats.org/officeDocument/2006/relationships" r:embed="rId2"/>
        <a:stretch>
          <a:fillRect/>
        </a:stretch>
      </xdr:blipFill>
      <xdr:spPr>
        <a:xfrm>
          <a:off x="1397775" y="31534875"/>
          <a:ext cx="3320373" cy="2077200"/>
        </a:xfrm>
        <a:prstGeom prst="rect">
          <a:avLst/>
        </a:prstGeom>
      </xdr:spPr>
    </xdr:pic>
    <xdr:clientData/>
  </xdr:twoCellAnchor>
  <xdr:twoCellAnchor editAs="oneCell">
    <xdr:from>
      <xdr:col>17</xdr:col>
      <xdr:colOff>106456</xdr:colOff>
      <xdr:row>64</xdr:row>
      <xdr:rowOff>52667</xdr:rowOff>
    </xdr:from>
    <xdr:to>
      <xdr:col>20</xdr:col>
      <xdr:colOff>82103</xdr:colOff>
      <xdr:row>69</xdr:row>
      <xdr:rowOff>84343</xdr:rowOff>
    </xdr:to>
    <xdr:pic>
      <xdr:nvPicPr>
        <xdr:cNvPr id="23" name="그림 22" descr="새솔사용인감(1.8×1.8).png">
          <a:extLst>
            <a:ext uri="{FF2B5EF4-FFF2-40B4-BE49-F238E27FC236}">
              <a16:creationId xmlns:a16="http://schemas.microsoft.com/office/drawing/2014/main" id="{00000000-0008-0000-4300-000017000000}"/>
            </a:ext>
          </a:extLst>
        </xdr:cNvPr>
        <xdr:cNvPicPr preferRelativeResize="0">
          <a:picLocks/>
        </xdr:cNvPicPr>
      </xdr:nvPicPr>
      <xdr:blipFill>
        <a:blip xmlns:r="http://schemas.openxmlformats.org/officeDocument/2006/relationships" r:embed="rId3" cstate="print"/>
        <a:stretch>
          <a:fillRect/>
        </a:stretch>
      </xdr:blipFill>
      <xdr:spPr>
        <a:xfrm>
          <a:off x="3905250" y="8311402"/>
          <a:ext cx="648000" cy="648000"/>
        </a:xfrm>
        <a:prstGeom prst="rect">
          <a:avLst/>
        </a:prstGeom>
      </xdr:spPr>
    </xdr:pic>
    <xdr:clientData/>
  </xdr:twoCellAnchor>
  <xdr:oneCellAnchor>
    <xdr:from>
      <xdr:col>17</xdr:col>
      <xdr:colOff>106456</xdr:colOff>
      <xdr:row>133</xdr:row>
      <xdr:rowOff>52667</xdr:rowOff>
    </xdr:from>
    <xdr:ext cx="648000" cy="648000"/>
    <xdr:pic>
      <xdr:nvPicPr>
        <xdr:cNvPr id="11" name="그림 10" descr="새솔사용인감(1.8×1.8).png">
          <a:extLst>
            <a:ext uri="{FF2B5EF4-FFF2-40B4-BE49-F238E27FC236}">
              <a16:creationId xmlns:a16="http://schemas.microsoft.com/office/drawing/2014/main" id="{A1D26715-9E41-4F30-AD92-BEAC8E654219}"/>
            </a:ext>
          </a:extLst>
        </xdr:cNvPr>
        <xdr:cNvPicPr preferRelativeResize="0">
          <a:picLocks/>
        </xdr:cNvPicPr>
      </xdr:nvPicPr>
      <xdr:blipFill>
        <a:blip xmlns:r="http://schemas.openxmlformats.org/officeDocument/2006/relationships" r:embed="rId3" cstate="print"/>
        <a:stretch>
          <a:fillRect/>
        </a:stretch>
      </xdr:blipFill>
      <xdr:spPr>
        <a:xfrm>
          <a:off x="3905250" y="8311402"/>
          <a:ext cx="648000" cy="648000"/>
        </a:xfrm>
        <a:prstGeom prst="rect">
          <a:avLst/>
        </a:prstGeom>
      </xdr:spPr>
    </xdr:pic>
    <xdr:clientData/>
  </xdr:oneCellAnchor>
  <xdr:oneCellAnchor>
    <xdr:from>
      <xdr:col>17</xdr:col>
      <xdr:colOff>106456</xdr:colOff>
      <xdr:row>203</xdr:row>
      <xdr:rowOff>52667</xdr:rowOff>
    </xdr:from>
    <xdr:ext cx="648000" cy="648000"/>
    <xdr:pic>
      <xdr:nvPicPr>
        <xdr:cNvPr id="12" name="그림 11" descr="새솔사용인감(1.8×1.8).png">
          <a:extLst>
            <a:ext uri="{FF2B5EF4-FFF2-40B4-BE49-F238E27FC236}">
              <a16:creationId xmlns:a16="http://schemas.microsoft.com/office/drawing/2014/main" id="{459475ED-3053-4CC2-BA7B-04E0BCED6449}"/>
            </a:ext>
          </a:extLst>
        </xdr:cNvPr>
        <xdr:cNvPicPr preferRelativeResize="0">
          <a:picLocks/>
        </xdr:cNvPicPr>
      </xdr:nvPicPr>
      <xdr:blipFill>
        <a:blip xmlns:r="http://schemas.openxmlformats.org/officeDocument/2006/relationships" r:embed="rId3" cstate="print"/>
        <a:stretch>
          <a:fillRect/>
        </a:stretch>
      </xdr:blipFill>
      <xdr:spPr>
        <a:xfrm>
          <a:off x="3905250" y="8311402"/>
          <a:ext cx="648000" cy="648000"/>
        </a:xfrm>
        <a:prstGeom prst="rect">
          <a:avLst/>
        </a:prstGeom>
      </xdr:spPr>
    </xdr:pic>
    <xdr:clientData/>
  </xdr:oneCellAnchor>
  <xdr:oneCellAnchor>
    <xdr:from>
      <xdr:col>18</xdr:col>
      <xdr:colOff>123265</xdr:colOff>
      <xdr:row>273</xdr:row>
      <xdr:rowOff>56029</xdr:rowOff>
    </xdr:from>
    <xdr:ext cx="648000" cy="648000"/>
    <xdr:pic>
      <xdr:nvPicPr>
        <xdr:cNvPr id="13" name="그림 12" descr="새솔사용인감(1.8×1.8).png">
          <a:extLst>
            <a:ext uri="{FF2B5EF4-FFF2-40B4-BE49-F238E27FC236}">
              <a16:creationId xmlns:a16="http://schemas.microsoft.com/office/drawing/2014/main" id="{06DCD20B-5354-4E92-BCAD-C23987569123}"/>
            </a:ext>
          </a:extLst>
        </xdr:cNvPr>
        <xdr:cNvPicPr preferRelativeResize="0">
          <a:picLocks/>
        </xdr:cNvPicPr>
      </xdr:nvPicPr>
      <xdr:blipFill>
        <a:blip xmlns:r="http://schemas.openxmlformats.org/officeDocument/2006/relationships" r:embed="rId3" cstate="print"/>
        <a:stretch>
          <a:fillRect/>
        </a:stretch>
      </xdr:blipFill>
      <xdr:spPr>
        <a:xfrm>
          <a:off x="4146177" y="35186470"/>
          <a:ext cx="648000" cy="648000"/>
        </a:xfrm>
        <a:prstGeom prst="rect">
          <a:avLst/>
        </a:prstGeom>
      </xdr:spPr>
    </xdr:pic>
    <xdr:clientData/>
  </xdr:oneCellAnchor>
  <xdr:twoCellAnchor editAs="oneCell">
    <xdr:from>
      <xdr:col>1</xdr:col>
      <xdr:colOff>49092</xdr:colOff>
      <xdr:row>142</xdr:row>
      <xdr:rowOff>47625</xdr:rowOff>
    </xdr:from>
    <xdr:to>
      <xdr:col>26</xdr:col>
      <xdr:colOff>180975</xdr:colOff>
      <xdr:row>201</xdr:row>
      <xdr:rowOff>76200</xdr:rowOff>
    </xdr:to>
    <xdr:pic>
      <xdr:nvPicPr>
        <xdr:cNvPr id="3" name="그림 2">
          <a:extLst>
            <a:ext uri="{FF2B5EF4-FFF2-40B4-BE49-F238E27FC236}">
              <a16:creationId xmlns:a16="http://schemas.microsoft.com/office/drawing/2014/main" id="{E70352BD-93D6-4437-B3C7-2042C8CB1ACE}"/>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58642" y="18745200"/>
          <a:ext cx="5608758" cy="7334250"/>
        </a:xfrm>
        <a:prstGeom prst="rect">
          <a:avLst/>
        </a:prstGeom>
      </xdr:spPr>
    </xdr:pic>
    <xdr:clientData/>
  </xdr:twoCellAnchor>
  <xdr:twoCellAnchor editAs="oneCell">
    <xdr:from>
      <xdr:col>1</xdr:col>
      <xdr:colOff>48253</xdr:colOff>
      <xdr:row>73</xdr:row>
      <xdr:rowOff>47625</xdr:rowOff>
    </xdr:from>
    <xdr:to>
      <xdr:col>26</xdr:col>
      <xdr:colOff>180975</xdr:colOff>
      <xdr:row>131</xdr:row>
      <xdr:rowOff>57150</xdr:rowOff>
    </xdr:to>
    <xdr:pic>
      <xdr:nvPicPr>
        <xdr:cNvPr id="5" name="그림 4">
          <a:extLst>
            <a:ext uri="{FF2B5EF4-FFF2-40B4-BE49-F238E27FC236}">
              <a16:creationId xmlns:a16="http://schemas.microsoft.com/office/drawing/2014/main" id="{D36F06F8-5235-414A-9832-A5062DE4CACC}"/>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57803" y="9829800"/>
          <a:ext cx="5609597" cy="7191375"/>
        </a:xfrm>
        <a:prstGeom prst="rect">
          <a:avLst/>
        </a:prstGeom>
      </xdr:spPr>
    </xdr:pic>
    <xdr:clientData/>
  </xdr:twoCellAnchor>
  <xdr:twoCellAnchor editAs="oneCell">
    <xdr:from>
      <xdr:col>1</xdr:col>
      <xdr:colOff>28574</xdr:colOff>
      <xdr:row>3</xdr:row>
      <xdr:rowOff>38100</xdr:rowOff>
    </xdr:from>
    <xdr:to>
      <xdr:col>26</xdr:col>
      <xdr:colOff>209550</xdr:colOff>
      <xdr:row>62</xdr:row>
      <xdr:rowOff>104775</xdr:rowOff>
    </xdr:to>
    <xdr:pic>
      <xdr:nvPicPr>
        <xdr:cNvPr id="4" name="그림 3">
          <a:extLst>
            <a:ext uri="{FF2B5EF4-FFF2-40B4-BE49-F238E27FC236}">
              <a16:creationId xmlns:a16="http://schemas.microsoft.com/office/drawing/2014/main" id="{AB263303-28FC-4A0C-9B28-73AB0D3BFBD3}"/>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38124" y="781050"/>
          <a:ext cx="5657851" cy="73723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ESTI\&#54644;&#50808;\FED\R-0017\&#50577;&#49885;&#53685;&#5106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idori\c\SE0-DWG\&#52404;&#50977;\XLS\ALL-XLS\ULSAN\PRIC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54788;&#51109;&#48324;\&#51648;&#54616;&#52384;\&#49444;&#44228;&#44032;\&#53804;&#52272;&#44032;\&#49345;&#46020;&#45236;&#5066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j5\c\EXCEL\DATAPCS\DD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lro\Users\bank\AppData\Local\Microsoft\Windows\Temporary%20Internet%20Files\Content.IE5\YZI83V28\1.&#51089;&#50629;&#51473;\2.&#44204;&#51201;\&#48120;&#44397;&#48512;&#45824;\10.%20camp%20casey\ESTI\&#54644;&#50808;\FED\R-0054\KHM\98&#51452;&#49885;.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My%20Documents\SKKIM\Work1999\&#54840;&#45224;&#49437;&#50976;\&#49892;&#54665;BM\YUKONG\PROPOSAL\SEOUL\PROPOS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jjpeunju.netian.com/down/&#52572;&#51201;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45824;&#44396;&#51204;&#47141;&#44288;&#47532;&#52376;\&#52397;&#53685;\&#51648;&#48152;&#51312;&#49324;\&#50896;&#48376;\&#50556;&#45796;&#49884;&#45796;&#51096;&#4522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TL\DATA\TOTB4_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44256;&#51064;&#50725;\&#48393;&#54868;&#52572;&#51333;&#47564;\unzipped\1&#44277;&#44396;&#44277;&#45236;&#50669;\&#51204;&#44592;&#44228;&#51109;\&#54032;&#51221;&#54364;.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et-hard\data\&#48169;&#46041;&#51648;&#44396;\&#45909;&#51201;,&#49444;&#48320;&#51088;&#47308;\&#48149;&#51008;&#49688;&#44048;&#46021;&#44288;\juns1107\&#45236;&#50669;&#49436;\&#50900;&#48324;&#49444;&#44228;&#45236;&#50669;\99&#49444;&#44228;&#51032;&#47280;&#45236;&#50669;\&#44277;&#49324;&#48708;99-1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et-hard\data\&#48169;&#46041;&#51648;&#44396;\&#45909;&#51201;,&#49444;&#48320;&#51088;&#47308;\&#48149;&#51008;&#49688;&#44048;&#46021;&#44288;\&#50629;&#47924;&#54260;&#45908;\&#45236;&#50669;&#49436;\&#50900;&#48324;&#49444;&#44228;&#45236;&#50669;&#49436;\juns&#50629;&#47924;&#54260;&#45908;\&#45236;&#50669;&#49436;\&#50900;&#48324;&#49444;&#44228;&#45236;&#50669;\99&#49444;&#44228;&#51032;&#47280;&#45236;&#50669;\&#44277;&#49324;&#48708;99-1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51109;&#54788;&#50864;\&#50896;&#44032;&#44228;&#49328;\My%20Documents\&#50896;&#44032;&#44228;&#49328;\&#50896;&#44032;&#44228;&#49328;\Book4.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B:\EXDATA\&#49688;&#47049;&#49328;&#52636;\&#44368;&#45824;&#53664;&#44277;.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DOOSAN\DSCGHM\PROJECT\FED\Fed0010\costbreak%202.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No1-h2w8ku513g4\&#47196;&#52972;%20&#46356;&#49828;&#53356;%20(c)\&#44148;&#49444;&#44228;&#50557;&#44288;&#47144;&#49436;&#49885;&#51088;&#47308;\&#52632;&#54693;&#53580;&#47560;&#51312;&#44221;&#52628;&#44032;&#48372;&#50756;&#44277;&#49324;1\4&#49444;&#44228;&#48320;&#44221;\&#52572;&#51333;&#49444;&#44228;&#48320;&#44221;(&#54869;&#51221;&#48516;,&#48149;&#49457;&#48393;).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51060;&#49849;&#44508;\C\MSOffice\Excel\APT\&#44060;&#49328;&#44204;&#51201;\WONMI.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ong\&#47196;&#52972;%20&#46356;&#49828;&#53356;%20(D)\Documents%20and%20Settings\user\&#48148;&#53461;%20&#54868;&#47732;\&#44257;&#49457;2&#52264;&#49444;&#44228;\&#51453;&#44257;&#50896;&#45804;&#49444;&#44228;&#45236;&#50669;&#49436;\Documents%20and%20Settings\Owner\&#48148;&#53461;%20&#54868;&#47732;\&#49714;&#44032;&#44984;&#44592;\&#21407;&#26412;\&#51077;&#47141;&#50577;&#49885;\unzipped\1&#44277;&#44396;&#44277;&#45236;&#50669;\&#51204;&#44592;&#44228;&#51109;\&#54032;&#51221;&#54364;.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52572;&#51008;&#51221;\2005%20&#54532;&#47196;&#51229;&#53944;\1998\&#51648;&#50669;&#49444;&#44228;\&#49688;&#50896;&#51312;&#50896;1_2BL(97&#54217;&#47732;_cd_sp)\&#49688;&#50896;&#51312;&#50896;\&#44228;&#49328;&#49436;\&#50724;&#49328;&#50868;&#50516;\DATA\ELEC2.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203.237.0.53/&#49444;&#44228;data/&#44397;&#53664;&#44228;&#54925;&#48512;&#44288;&#47144;/&#49345;&#50516;&#53469;&#51648;&#44060;&#48156;2&#44277;&#44396;/2,3&#44277;&#44396;/&#51204;&#50517;&#44053;&#54616;(&#46020;&#4719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54805;&#51652;\&#44608;&#54805;&#51652;\&#44608;&#51333;&#47925;\2003&#45380;&#44277;&#49324;&#44048;&#46021;\&#54868;&#44257;&#46041;%20&#51200;&#51648;&#49688;&#47196;%20&#48373;&#44060;&#50516;&#44144;\2&#52264;&#44277;&#49324;\3&#52264;&#49444;&#44228;&#48320;&#44221;\2&#52264;&#48320;&#44221;&#45236;&#50669;(&#44053;&#49436;)&#44048;&#46021;6.2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45824;&#44396;&#51204;&#47141;&#44288;&#47532;&#52376;\&#52397;&#53685;\&#51648;&#48152;&#51312;&#49324;\&#50896;&#48376;\&#50556;&#45796;&#49884;&#45796;&#51096;&#45224;.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49888;&#54868;1\&#47196;&#52972;%20&#46356;&#49828;&#53356;%20(d)\work\2002&#54980;&#48152;&#44592;\007-&#54952;&#51648;2&#46041;&#50500;&#54028;&#53944;&#49888;&#49444;&#44277;&#49324;\&#49688;&#47049;&#49328;&#52636;&#49436;\&#54868;&#49328;&#51648;&#44396;\&#50641;&#49472;&#47928;&#49436;\&#44221;&#44228;&#51340;&#54364;.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WINDOWS\TEMP\FEDR0007\FED%20R-0050\BID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49324;&#50629;&#44284;1\Data\&#49444;&#44228;&#49436;\97\&#50696;&#49328;&#49436;\&#50696;&#49328;&#49436;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172.30.1.3\&#51068;&#47196;\&#44396;&#51312;&#44228;&#49328;\&#49345;&#48512;\psc%20exl\&#47560;&#45804;&#4436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diskstation\Documents%20and%20Settings\&#49324;&#50857;&#51088;\Application%20Data\Microsoft\Excel\&#45824;&#44396;&#51204;&#47141;&#44288;&#47532;&#52376;\&#52397;&#53685;\&#51648;&#48152;&#51312;&#49324;\&#50896;&#48376;\&#50556;&#45796;&#49884;&#45796;&#51096;&#45224;.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49436;&#50689;&#49437;\D\BAKUP\OLD-E\1760\1766\1766-1.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44256;&#51064;&#50725;\&#48393;&#54868;&#52572;&#51333;&#47564;\SUB1-02\ES3\&#50672;&#48512;97-1.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9436;&#48260;\D\EXCEL\SUCK\HANBIT\3-2\3-2P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B:\MSOffice\Excel\&#49444;&#44228;&#49436;\&#49688;&#47785;&#51068;&#5094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User2\c\LJK-LAST\ILWIDAGA.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Sever\my%20documents\Documents%20and%20Settings\user\My%20Documents\&#49328;&#49324;&#46993;\&#51077;&#52272;\090204&#50689;&#44305;&#49714;&#44032;&#44984;&#44592;&#49444;&#44228;\Documents%20and%20Settings\user\My%20Documents\&#49714;&#51060;&#46993;\2008&#54217;&#52285;\&#51116;&#51201;&#54364;.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49688;&#46020;&#49884;&#49444;21\C\&#51060;&#54788;&#52384;\&#54620;&#44544;&#47928;&#49436;\&#54224;&#44592;&#47932;\&#48176;&#49688;&#44288;\&#54868;&#49436;&#52488;&#44368;&#51452;&#48320;&#45432;&#54980;&#44288;&#44368;&#52404;.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44277;&#47924;3\&#44277;&#50976;%20&#47928;&#49436;\&#50529;&#49472;\My%20Documents\&#45800;&#44032;&#49328;&#52636;\&#48176;&#49688;&#4427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O:\My%20Documents\SKKIM\Work1999\SKC%20CDP\My%20Documents\CIVIL\&#53664;&#47785;&#44204;&#51201;\%232CDU&#49892;&#54665;.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SERVER\SHARE1\DATA\DOWHA\STRUCTUR\REVISED\IGI-SU.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49688;&#46020;&#49884;&#49444;21\C\&#51060;&#54788;&#52384;\&#54620;&#44544;&#47928;&#49436;\&#54224;&#44592;&#47932;\&#48176;&#49688;&#44288;\&#49444;&#44228;&#4943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B:\&#49688;&#47785;&#51068;&#50948;.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IVIL_EST\EST\My%20Documents\&#51077;&#52272;\&#48264;&#50689;&#47196;\&#47924;&#50504;&#54616;&#49688;\&#49892;&#54665;(1)\&#45236;&#50669;&#49436;(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B:\KOR2\2&#52264;&#48320;&#44221;\2&#52264;1&#52264;.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51060;&#51221;&#50696;\&#50780;&#44032;&#47532;\&#44053;&#49888;&#54805;\2001.%20&#49444;%20%20%20%20%20&#44228;\01-05%20&#44053;&#50896;%20&#54217;&#52285;&#44400;%20&#48372;&#54840;&#49688;\&#54217;&#52285;&#48372;&#54840;&#49688;&#45236;&#50669;&#49436;.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W:\Documents%20and%20Settings\&#49340;&#48372;\My%20Documents\&#44148;&#49444;&#44277;&#47924;\&#45800;&#44592;&#44277;&#49324;&#45236;&#50669;&#51089;&#49457;(&#51116;&#45432;&#44221;).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Eden-6\project2004\&#44256;&#50689;&#54840;\0558\&#50689;&#46321;&#54252;\libr\mine\&#45236;&#50669;&#49436;\&#51652;&#54644;&#49437;&#4604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Midori\c\WORK\2000\&#50732;&#47548;&#54589;&#48120;&#49696;&#44288;\5&#50900;&#48320;&#44221;&#46020;&#47732;\&#52572;&#51333;&#46020;&#47732;\&#50732;&#47548;&#54589;&#48120;&#49696;&#4428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51221;&#50696;\&#50780;&#44032;&#47532;\2001-00%20&#49444;&#44228;&#53952;\&#45800;&#48708;&#54364;(2001-9).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Ilro\Users\bank\AppData\Local\Microsoft\Windows\Temporary%20Internet%20Files\Content.IE5\YZI83V28\jobdata\&#50864;&#45824;\&#51648;&#54217;\&#49688;&#47049;&#49328;&#52636;\&#49688;&#47049;\&#44592;&#48376;&#53664;&#49324;.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den-6\project2004\&#44256;&#50689;&#54840;\0558\&#50689;&#46321;&#54252;\SE0-DWG\&#52404;&#50977;\XLS\ALL-XLS\ULSAN\PRICE.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KKK.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n\&#47196;&#52972;%20&#46356;&#49828;&#53356;%20(D)\&#50641;&#49472;\&#51064;&#52380;&#45436;&#54788;\&#49892;&#49884;&#49444;&#44228;\&#49688;&#47049;&#49328;&#52636;&#49436;\&#45436;&#54788;&#50864;&#49688;&#44277;\1&#45800;&#44228;\1&#52264;&#49688;&#47049;\&#45436;&#54788;&#50864;&#49688;&#48155;&#51060;(1&#45800;&#44228;).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51060;&#49849;&#44508;\C\MSOffice\Excel\KYEOUSAN.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44608;&#51456;&#50672;\C\EXCEL\&#54665;&#45817;&#50896;&#4403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47928;&#55148;&#51333;\C\&#47928;&#55148;&#51333;\&#49444;&#44228;&#49436;\&#44221;&#48513;%20&#49457;&#51452;\&#50900;&#54637;&#47732;%20&#45824;&#49328;&#47532;\&#44221;&#48513;%20&#49457;&#51452;%20&#50900;&#54637;&#47732;.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1060;&#49849;&#44508;\C\MSOffice\Excel\APT\WONMI.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mail.dreamwiz.com/AUTH/mail_attach.cgi/c=d&amp;m=494e424f58&amp;n=341&amp;s=1.5&amp;offset=0&amp;size=1544878&amp;vc=&amp;fname=&amp;rname=&amp;app=app.dreamwiz.com&amp;rnd=3ae69367b2731/&#51221;&#54840;&#51089;&#54408;/&#44368;&#44033;/&#53664;%20&#44277;/ENG/SAMAN/DOHWA03.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44608;&#50689;&#51452;\C\&#49888;&#51221;&#46041;&#51456;&#44277;\&#45236;&#50669;&#49436;\&#48320;&#44221;&#45236;&#5066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47928;&#48337;&#44600;\&#47196;&#52972;%20&#46356;&#49828;&#53356;%20(d)\Documents%20and%20Settings\&#48149;%20&#49849;&#44592;\My%20Documents\&#51068;&#44144;&#47532;\2004&#45380;&#46020;\&#44277;&#50896;&#44288;&#47532;\&#44053;&#49888;&#54805;\2001.%20&#49444;%20%20%20%20%20&#44228;\01-05%20&#44053;&#50896;%20&#54217;&#52285;&#44400;%20&#48372;&#54840;&#49688;\&#54217;&#52285;&#48372;&#54840;&#49688;&#45236;&#50669;&#49436;.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0672;&#51333;\C\My%20Documents\&#49444;&#44228;&#54028;&#51068;&#47784;&#51020;\&#49444;&#44228;&#54532;&#47196;&#44536;&#47016;\&#51068;&#50948;&#45824;&#44032;&#5436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MSOFFICE\Excel\DATA1\DDD.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OM12\work\Work\Book1.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aa\c\My%20Documents\&#50696;&#49328;&#49436;.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47928;&#48337;&#44600;\&#47196;&#52972;%20&#46356;&#49828;&#53356;%20(d)\Documents%20and%20Settings\User\My%20Documents\&#51649;&#5089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48177;&#47924;&#54788;\WHASUNG\dwg\&#46041;&#49457;\&#46972;&#47704;\&#44396;&#51312;&#44228;&#49328;\&#54868;&#46041;&#44368;\My%20Documents\&#48376;&#54217;&#44368;-&#45236;&#51652;&#49444;&#4422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45236;%20&#47928;&#49436;\My%20Documents\&#48177;&#51648;&#50672;\&#44204;&#51201;\&#46160;&#49328;&#44148;&#49444;\ryu\&#54028;&#51060;&#45240;&#49828;&#47532;&#47784;&#45944;&#47553;\08.&#49892;&#54665;&#50696;&#49328;&#44288;&#47532;\c.&#49892;&#54665;&#50696;&#49328;\esti2000\2000\&#49884;&#54868;&#44400;&#45824;&#52404;\&#45236;&#50669;&#49436;(&#51649;&#50689;&#48708;).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44053;&#49888;&#54805;\C\WINDOWS\&#48148;&#53461;%20&#54868;&#47732;\&#44053;&#49888;&#54805;\&#45432;&#50896;&#49345;&#48152;&#44592;\2001-02-&#45432;&#50896;&#49345;&#48152;&#44592;\2001-02-&#45432;&#50896;%20&#48372;&#54840;&#49688;(&#49345;&#48152;&#44592;).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47928;&#55148;&#51333;\C\&#44053;&#49888;&#54805;\2001.%20&#49444;%20%20%20%20%20&#44228;\01-05%20&#50577;&#54217;&#44400;%20&#48372;&#54840;&#49688;\&#50577;&#54217;&#48372;&#54840;&#49688;&#45236;&#50669;&#49436;2.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47928;&#55148;&#51333;\C\&#44053;&#49888;&#54805;\2001.%20&#49444;%20%20%20%20%20&#44228;\03-04%20&#44221;&#44592;%20&#44284;&#52380;%20&#45433;&#51648;&#45824;%20&#49548;&#45208;&#47924;&#47548;\&#45433;&#51648;&#45824;%20&#49548;&#45208;&#47924;%20&#50689;&#50577;&#44277;&#44553;%20&#48143;%20&#48372;&#54840;&#44288;&#47532;%20&#44277;&#4932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47928;&#55148;&#51333;\C\&#44053;&#49888;&#54805;\4&#50900;%20&#49444;%20%20%20%20&#44228;\&#44284;&#52380;%20&#48372;&#54840;&#49688;\&#48372;&#54840;&#49688;(&#49345;&#49688;&#47532;).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N:\2019&#45380;%20&#49714;&#51221;&#51060;%20&#49444;&#44228;.&#44048;&#47532;&#49324;&#50629;\2019&#45380;%20&#51076;&#47785;&#49688;&#54869;%20&#48143;%20&#51076;&#47785;&#47588;&#44033;(&#47924;&#51452;&#44397;&#50976;&#47548;)\&#51076;&#47785;&#47588;&#44033;\2019&#45380;%20&#49440;&#46020;%20&#49328;&#47548;&#44221;&#50689;&#45800;&#51648;%20&#51077;&#47785;&#52376;&#48516;(&#45225;&#54408;)0415\0.2019&#45380;%20&#49440;&#46020;%20&#49328;&#47548;&#44221;&#50689;&#45800;&#51648;%20&#51077;&#47785;&#51312;&#49324;&#44208;&#44284;&#48372;&#44256;&#49436;.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Song\&#47196;&#52972;%20&#46356;&#49828;&#53356;%20(D)\Documents%20and%20Settings\user\&#48148;&#53461;%20&#54868;&#47732;\&#44257;&#49457;2&#52264;&#49444;&#44228;\&#51453;&#44257;&#50896;&#45804;&#49444;&#44228;&#45236;&#50669;&#49436;\Documents%20and%20Settings\Owner\&#48148;&#53461;%20&#54868;&#47732;\&#49714;&#44032;&#44984;&#44592;\&#21407;&#26412;\&#51077;&#47141;&#50577;&#49885;\&#51228;&#51312;\&#53356;&#47021;&#53356;&#50808;\EXCEL\&#51312;&#44221;&#45236;.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Sinmasan\cad%20d\&#44608;&#49884;&#47928;\&#51216;&#44160;\3&#50900;&#54801;&#4714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Song\&#47196;&#52972;%20&#46356;&#49828;&#53356;%20(d)\Documents%20and%20Settings\pc\&#48148;&#53461;%20&#54868;&#47732;\&#45800;&#44032;&#49328;&#52636;%20&#48143;%20&#50896;&#44032;&#44228;&#49328;(&#50896;&#48376;)(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F:\BUDGET\HIGHWAY\KYUNGIN2\THIRD.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4016;&#51109;\&#47196;&#52972;%20&#46356;&#49828;&#53356;%20(c)\&#44257;&#49457;\&#44257;&#49457;(&#54217;,&#48276;&#47168;)%20&#49714;&#44032;&#44984;&#44592;%20&#49892;&#49884;&#49444;&#4422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47928;&#48337;&#44600;\&#47196;&#52972;%20&#46356;&#49828;&#53356;%20(d)\BUDGET\HIGHWAY\KYUNGIN2\THIRD.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51068;&#50948;&#45824;&#44032;&#47784;&#510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Workgrou-xuce1a\&#47196;&#52972;%20&#46356;&#49828;&#53356;%20(d)\&#44608;&#54788;&#54840;\&#49444;&#44228;\&#49324;&#48169;&#45840;(2002%20&#48512;&#50668;).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51076;&#50689;&#49437;\&#47196;&#52972;%20&#46356;&#49828;&#53356;%20(d)\My%20Documents\&#54252;&#51109;&#45800;&#47732;&#44228;&#49328;.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44608;&#44480;&#49457;\C\work\&#50641;&#49472;&#47928;&#49436;_&#51076;&#49884;\1&#44288;&#44277;&#49436;\&#51032;&#51221;&#48512;&#44277;&#47924;&#50896;&#50500;&#54028;&#53944;\&#45209;&#52272;&#52628;&#51221;&#5436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yh\excel\My%20Documents\&#51201;&#49328;\Book.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72.30.1.3\&#51068;&#47196;\&#51109;&#49328;&#51648;&#44396;\&#50857;&#49688;&#44036;&#49440;.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N:\01.&#49352;&#49556;&#50644;&#51648;&#45768;&#50612;&#47553;\5.&#49324;&#50629;&#44288;&#47144;\4.2024&#45380;\2.&#47924;&#51452;&#44397;&#50976;&#47548;&#44288;&#47532;&#49548;\20.2024&#45380;%20&#49714;&#44032;&#44984;&#44592;(&#53360;&#45208;&#47924;&#44032;&#44984;&#44592;)%20&#49892;&#49884;&#49444;&#44228;&#50857;&#50669;(8&#52264;)\0_usb(250120)\0.2026&#45380;%20&#49714;&#44032;&#44984;&#44592;(&#53360;&#45208;&#47924;&#44032;&#44984;&#44592;)%20&#49324;&#50629;(7&#52264;)%20-%20%2026&#45380;&#51004;&#47196;%20&#48320;&#44221;\1-1.&#49714;&#44032;&#44984;&#44592;_&#54364;&#51456;&#51648;&#49688;&#44256;&#50556;&#51109;(&#51652;&#50504;%2034-0-10-0)-4&#5226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
      <sheetName val="02"/>
      <sheetName val="03"/>
      <sheetName val="04"/>
      <sheetName val="05"/>
      <sheetName val="S01"/>
      <sheetName val="S02"/>
      <sheetName val="S03"/>
      <sheetName val="S04"/>
      <sheetName val="S05"/>
      <sheetName val="SS1"/>
      <sheetName val="SS2"/>
      <sheetName val="SS3"/>
      <sheetName val="SS4"/>
      <sheetName val="SS5"/>
      <sheetName val="T3"/>
      <sheetName val="T4"/>
      <sheetName val="합"/>
      <sheetName val="Sheet1"/>
      <sheetName val="Sheet2"/>
      <sheetName val="Sheet3"/>
      <sheetName val="001"/>
      <sheetName val="약품공급2"/>
      <sheetName val="ABUT수량-A1"/>
      <sheetName val="A"/>
      <sheetName val="노무"/>
      <sheetName val="DATA"/>
      <sheetName val="금액내역서"/>
      <sheetName val="구조물철거타공정이월"/>
      <sheetName val="터파기및재료"/>
      <sheetName val="일위대가표"/>
      <sheetName val="양식통일"/>
      <sheetName val="토목품셈"/>
      <sheetName val="교각계산"/>
      <sheetName val="공종별자재"/>
      <sheetName val="대치판정"/>
      <sheetName val="BID"/>
      <sheetName val="주현(해보)"/>
      <sheetName val="주현(영광)"/>
      <sheetName val="공통가설"/>
      <sheetName val="인자"/>
      <sheetName val="부하(성남)"/>
      <sheetName val="S.중기사용료"/>
      <sheetName val="97노임단가"/>
      <sheetName val="입력란"/>
      <sheetName val="3.하중산정4.지지력"/>
      <sheetName val="원형1호맨홀토공수량"/>
      <sheetName val="DATE"/>
      <sheetName val="과천MAIN"/>
      <sheetName val="설비"/>
      <sheetName val="상 부"/>
      <sheetName val="터널조도"/>
      <sheetName val="사통"/>
      <sheetName val="CPM챠트"/>
      <sheetName val="역T형"/>
      <sheetName val="홍천지구"/>
      <sheetName val="전체철근집계"/>
      <sheetName val="공사자료입력"/>
      <sheetName val="EP0618"/>
      <sheetName val="노임단가"/>
      <sheetName val="#REF"/>
      <sheetName val="성곽내역서"/>
      <sheetName val="내역서"/>
      <sheetName val="수량집계표"/>
      <sheetName val="공종별수량집계"/>
      <sheetName val="Sheet1 (2)"/>
      <sheetName val="물가시세"/>
      <sheetName val="집수정(600-700)"/>
      <sheetName val="예가표"/>
      <sheetName val="계약서"/>
      <sheetName val="중기사용료산출근거"/>
      <sheetName val="단가 및 재료비"/>
      <sheetName val="시행후면적"/>
      <sheetName val="CC16-내역서"/>
      <sheetName val="XREF"/>
      <sheetName val="TARGET"/>
      <sheetName val="설계내역서"/>
      <sheetName val="교대"/>
      <sheetName val="현장관리비 산출내역"/>
      <sheetName val="천방교접속"/>
      <sheetName val="RangeObject"/>
      <sheetName val="밸브설치"/>
      <sheetName val="직노"/>
      <sheetName val="공사원가계산서"/>
      <sheetName val="GI-LIST"/>
      <sheetName val="동력부하계산"/>
      <sheetName val="Factor"/>
      <sheetName val="9GNG운반"/>
      <sheetName val="토공정보"/>
      <sheetName val="7.1유효폭"/>
      <sheetName val="SG"/>
      <sheetName val="예정(3)"/>
      <sheetName val="인부신상자료"/>
      <sheetName val="1. 설계조건 2.단면가정 3. 하중계산"/>
      <sheetName val="DATA 입력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구조물철거타공정이월"/>
      <sheetName val="설계개요"/>
      <sheetName val="단가"/>
      <sheetName val="내역"/>
      <sheetName val="발주내역"/>
      <sheetName val="사유서(출)"/>
      <sheetName val="도로구조공사비"/>
      <sheetName val="도로토공공사비"/>
      <sheetName val="여수토공사비"/>
      <sheetName val="한전납입금"/>
      <sheetName val="실행철강하도"/>
      <sheetName val="ABUT수량-A1"/>
      <sheetName val="계약일반사항"/>
      <sheetName val="약품설비"/>
      <sheetName val="제경비요율"/>
      <sheetName val="총괄표"/>
      <sheetName val="공사비"/>
      <sheetName val="산출근거"/>
      <sheetName val="전기"/>
      <sheetName val="사리부설"/>
      <sheetName val="집계표"/>
      <sheetName val="예가표"/>
      <sheetName val="노무비"/>
      <sheetName val="철집"/>
      <sheetName val="조경일람"/>
      <sheetName val="CCTV내역서"/>
      <sheetName val="unit"/>
      <sheetName val="재료값"/>
      <sheetName val="전차선로 물량표"/>
      <sheetName val="내역서"/>
      <sheetName val="단위가격 "/>
      <sheetName val="교각계산"/>
      <sheetName val="VXXXXX"/>
      <sheetName val="수토공단위당"/>
      <sheetName val="#REF"/>
      <sheetName val="결과조달"/>
      <sheetName val="Sheet1 (2)"/>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내역표지"/>
      <sheetName val="일위대가표"/>
      <sheetName val="설명"/>
      <sheetName val="시공여유율"/>
      <sheetName val="부안일위"/>
      <sheetName val="일위대가"/>
      <sheetName val="1호맨홀토공"/>
      <sheetName val="단면 (2)"/>
      <sheetName val="제출내역 (2)"/>
      <sheetName val="자재견적 (대왕) (2)"/>
      <sheetName val="금액내역서"/>
      <sheetName val="전기혼잡제경비(45)"/>
      <sheetName val="일위대가(가설)"/>
      <sheetName val="현장관리비 산출내역"/>
      <sheetName val="품셈(기초)"/>
      <sheetName val="유림골조"/>
      <sheetName val="재료비"/>
      <sheetName val="1.동력공사"/>
      <sheetName val="산수배수"/>
      <sheetName val="1,2공구원가계산서"/>
      <sheetName val="2공구산출내역"/>
      <sheetName val="1공구산출내역서"/>
      <sheetName val="투찰내역"/>
      <sheetName val="년도별"/>
      <sheetName val="일위"/>
      <sheetName val="남양내역"/>
      <sheetName val="2000전체분"/>
      <sheetName val="2000년1차"/>
      <sheetName val="공사비예산서(토목분)"/>
      <sheetName val="조명시설"/>
      <sheetName val="밸브설치"/>
      <sheetName val="98NS-N"/>
      <sheetName val="TOTAL3"/>
      <sheetName val="위치조서"/>
      <sheetName val="날개벽"/>
      <sheetName val="PIPE내역_FCN_"/>
      <sheetName val="요율"/>
      <sheetName val="NYS"/>
      <sheetName val="건              축"/>
      <sheetName val="문학간접"/>
      <sheetName val="DATE"/>
      <sheetName val="공사비총괄표"/>
      <sheetName val="공사비집계"/>
      <sheetName val="대비"/>
      <sheetName val="터파기및재료"/>
      <sheetName val="설계"/>
      <sheetName val="1단계"/>
      <sheetName val="단면가정"/>
      <sheetName val="부대내역"/>
      <sheetName val="고창방향"/>
      <sheetName val="별첨1-임식"/>
      <sheetName val="기본자료"/>
      <sheetName val="전선 및 전선관"/>
      <sheetName val="PAD TR보호대기초"/>
      <sheetName val="가로등기초"/>
      <sheetName val="HANDHOLE(2)"/>
      <sheetName val="일위대가(계측기설치)"/>
      <sheetName val="1.토공"/>
      <sheetName val="찍기"/>
      <sheetName val="P-산#1-1(WOWA1)"/>
      <sheetName val="매립"/>
      <sheetName val="98수문일위"/>
      <sheetName val="일위대가(목록)"/>
      <sheetName val="자원리스트"/>
      <sheetName val="조건표"/>
      <sheetName val="가설공사비"/>
      <sheetName val="총괄내역서"/>
      <sheetName val="천방교접속"/>
      <sheetName val="공내역"/>
      <sheetName val="일위_파일"/>
      <sheetName val="양수장내역"/>
      <sheetName val="양수장"/>
      <sheetName val="견적대비"/>
      <sheetName val="지급자재"/>
      <sheetName val="변경집계표"/>
      <sheetName val="중기비"/>
      <sheetName val="Sheet1"/>
      <sheetName val="가공비"/>
      <sheetName val="원가계산서(집계)"/>
      <sheetName val="횡배수관집현황(2공구)"/>
      <sheetName val="대치판정"/>
      <sheetName val="토적"/>
      <sheetName val="Sheet2"/>
      <sheetName val="계화총괄"/>
      <sheetName val="계화배수(3대)"/>
      <sheetName val="공통"/>
      <sheetName val="갑지"/>
      <sheetName val="일위집계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참조"/>
      <sheetName val="현산지구200420"/>
      <sheetName val="설계조건"/>
      <sheetName val="안정계산"/>
      <sheetName val="단면검토"/>
      <sheetName val="관급수량총"/>
      <sheetName val="공장유"/>
      <sheetName val="장문교(대전)"/>
      <sheetName val="주재료비"/>
      <sheetName val="업무처리전"/>
      <sheetName val="입찰안"/>
      <sheetName val="자재단가비교표"/>
      <sheetName val="입상내역"/>
      <sheetName val="COPING-1"/>
      <sheetName val="역T형교대-2수량"/>
      <sheetName val="CAT_5"/>
      <sheetName val="내역서1"/>
      <sheetName val="약품공급2"/>
      <sheetName val="수지예산서(세부) (2)"/>
      <sheetName val="8.PILE  (돌출)"/>
      <sheetName val="설치중량_"/>
      <sheetName val="수문일위_"/>
      <sheetName val="계산근거"/>
      <sheetName val="청하배수"/>
      <sheetName val="작업일보"/>
      <sheetName val="표준계약서"/>
      <sheetName val="MACRO(MCC)"/>
      <sheetName val="수량산출"/>
      <sheetName val="DATA"/>
      <sheetName val="원가계산서 "/>
      <sheetName val="고용보험료"/>
      <sheetName val="예산내역서"/>
      <sheetName val="9509"/>
      <sheetName val="배수내역"/>
      <sheetName val="96보완계획7.12"/>
      <sheetName val="설계내역서"/>
      <sheetName val="INPUT"/>
      <sheetName val="날개벽(시점좌측)"/>
      <sheetName val="참조자료"/>
      <sheetName val="SG"/>
      <sheetName val="BID"/>
      <sheetName val="A-4"/>
      <sheetName val="공문"/>
      <sheetName val="일위대가목차"/>
      <sheetName val="석탄2.3물량"/>
      <sheetName val="수문일위(2012)"/>
      <sheetName val="단가일람"/>
      <sheetName val="교각1"/>
      <sheetName val="CODE"/>
      <sheetName val="COPING"/>
      <sheetName val="기초공"/>
      <sheetName val="기둥(원형)"/>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공  종  별  집  계  표"/>
      <sheetName val="일  위  대  가  목  록"/>
      <sheetName val="일 위 대 가 표"/>
      <sheetName val="단  가  대  비  표"/>
      <sheetName val="연습"/>
      <sheetName val="건축내역"/>
      <sheetName val="본지점중"/>
      <sheetName val="6PILE  (돌출)"/>
      <sheetName val="지장물C"/>
      <sheetName val="단가산출내역(노임부분수정)"/>
      <sheetName val="공통비총괄표"/>
      <sheetName val="재개발"/>
      <sheetName val="토총괄 (2)"/>
      <sheetName val="음봉방향"/>
      <sheetName val="원형1호맨홀토공수량"/>
      <sheetName val="차액보증"/>
      <sheetName val="자재견적_(대왕)_(2)"/>
      <sheetName val="인부신상자료"/>
      <sheetName val="BLOCK(1)"/>
      <sheetName val="기자재비"/>
      <sheetName val="EP0618"/>
      <sheetName val="안정검토"/>
      <sheetName val="새공통"/>
      <sheetName val="화해(함평)"/>
      <sheetName val="화해(장성)"/>
      <sheetName val="D-623D"/>
      <sheetName val="반중력식옹벽"/>
      <sheetName val="당초명세(평)"/>
      <sheetName val="기계경비일람"/>
      <sheetName val="건축"/>
      <sheetName val="건축-물가변동"/>
      <sheetName val="일반문틀 설치"/>
      <sheetName val="샌딩 에폭시 도장"/>
      <sheetName val="스텐문틀설치"/>
      <sheetName val="주beam"/>
      <sheetName val="1.설계조건"/>
      <sheetName val="상 부"/>
      <sheetName val="계화배수"/>
      <sheetName val="Y-WORK"/>
      <sheetName val="기기리스트"/>
      <sheetName val="Macro2"/>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산출내역서집계표"/>
      <sheetName val="1공구 건정토건 철콘"/>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토공총괄표"/>
      <sheetName val="TYPE-A"/>
      <sheetName val="Total"/>
      <sheetName val="M-EQPT-Z"/>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INPUT(덕도방향-시점)"/>
      <sheetName val="가도공"/>
      <sheetName val="분전함신설"/>
      <sheetName val="접지1종"/>
      <sheetName val="기존구조물철거집계계표"/>
      <sheetName val="정공공사"/>
      <sheetName val="기계경비(시간당)"/>
      <sheetName val="램머"/>
      <sheetName val="단가조사"/>
      <sheetName val="Baby일위대가"/>
      <sheetName val="조건"/>
      <sheetName val="단가산출"/>
      <sheetName val="전체도급"/>
      <sheetName val="부대대비"/>
      <sheetName val="냉연집계"/>
      <sheetName val="아파트 "/>
      <sheetName val="1-1"/>
      <sheetName val="수량이동"/>
      <sheetName val="충돌 내용"/>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증감내역서"/>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MOTOR"/>
      <sheetName val="준검 내역서"/>
      <sheetName val="strut type"/>
      <sheetName val="DATA1"/>
      <sheetName val="1NYS(당)"/>
      <sheetName val="부표총괄"/>
      <sheetName val="원가계산서"/>
      <sheetName val="경비2내역"/>
      <sheetName val="간접비"/>
      <sheetName val="설계명세서"/>
      <sheetName val="예산명세서"/>
      <sheetName val="자료입력"/>
      <sheetName val="200"/>
      <sheetName val="단위수량"/>
      <sheetName val="SHL"/>
      <sheetName val="소일위대가코드표"/>
      <sheetName val="공사총원가계산서"/>
      <sheetName val="하수처리장-토목원가"/>
      <sheetName val="하수처리장-토목"/>
      <sheetName val="지장물취득비"/>
      <sheetName val="_x005f_x0000__x005f_x000c__x005f_x0000__x005f_x000c__x0"/>
      <sheetName val="가도q"/>
      <sheetName val="000000"/>
      <sheetName val="단위가격"/>
      <sheetName val="공사비증감"/>
      <sheetName val="김포IO"/>
      <sheetName val="일지-H"/>
      <sheetName val="약전닥트"/>
      <sheetName val="FD"/>
      <sheetName val="건축부하"/>
      <sheetName val="FA설치명세"/>
      <sheetName val="처리단락"/>
      <sheetName val="99관저"/>
      <sheetName val="LD"/>
      <sheetName val="신표지1"/>
      <sheetName val="1.설계기준"/>
      <sheetName val="착공내역서"/>
      <sheetName val="Sheet4"/>
      <sheetName val="자재일위(경)"/>
      <sheetName val="총괄내역"/>
      <sheetName val="제진기"/>
      <sheetName val="시설물일위"/>
      <sheetName val="연면적(평)단가"/>
      <sheetName val="간접비총계"/>
      <sheetName val="부안변전"/>
      <sheetName val="NAI"/>
      <sheetName val="Sheet3"/>
      <sheetName val="가격조사서"/>
      <sheetName val="다곡2교"/>
      <sheetName val="각형맨홀"/>
      <sheetName val="조경원가"/>
      <sheetName val="조경내역"/>
      <sheetName val="하수처리장-건축원가"/>
      <sheetName val="하수처리장-건축"/>
      <sheetName val="설비집계"/>
      <sheetName val="S.중기사용료"/>
      <sheetName val="입력란"/>
      <sheetName val="97노임단가"/>
      <sheetName val="국공유지및사유지"/>
      <sheetName val="연돌일위집계"/>
      <sheetName val="A(Rev.3)"/>
      <sheetName val="Macro"/>
      <sheetName val="Taux"/>
      <sheetName val="이설도로유용토"/>
      <sheetName val="국내"/>
      <sheetName val="3.하중산정4.지지력"/>
      <sheetName val="입력시트"/>
      <sheetName val="사업수지"/>
      <sheetName val="소산진입"/>
      <sheetName val="3.공통공사대비"/>
      <sheetName val="손익분석"/>
      <sheetName val="갑지(추정)"/>
      <sheetName val="일반부표"/>
      <sheetName val="내역적용"/>
      <sheetName val="입출재고현황 (2)"/>
      <sheetName val="경상비"/>
      <sheetName val="도급"/>
      <sheetName val="실행대비"/>
      <sheetName val="공사개요"/>
      <sheetName val="청천내"/>
      <sheetName val="도급내역"/>
      <sheetName val="세부내역"/>
      <sheetName val="연결임시"/>
      <sheetName val="구조물공"/>
      <sheetName val="투찰추정"/>
      <sheetName val="도급내역5+800"/>
      <sheetName val="수목표준대가"/>
      <sheetName val="JUCKEYK"/>
      <sheetName val="부대공"/>
      <sheetName val="도급금액"/>
      <sheetName val="재노경"/>
      <sheetName val="배수공"/>
      <sheetName val="일위대가(1)"/>
      <sheetName val="총공사내역서"/>
      <sheetName val="토공"/>
      <sheetName val="설 계"/>
      <sheetName val="WORK"/>
      <sheetName val="일반공사"/>
      <sheetName val="노임"/>
      <sheetName val="충주"/>
      <sheetName val="U-TYPE(1)"/>
      <sheetName val="연결관산출조서"/>
      <sheetName val="유입량"/>
      <sheetName val=" 냉각수펌프"/>
      <sheetName val="CC16-내역서"/>
      <sheetName val="포장물량집계"/>
      <sheetName val="인건비"/>
      <sheetName val="b_balju_cho"/>
      <sheetName val="구의33고"/>
      <sheetName val="견적대비표"/>
      <sheetName val="집계표(육상)"/>
      <sheetName val="플랜트 설치"/>
      <sheetName val="교량하부공"/>
      <sheetName val="A1"/>
      <sheetName val="신당동집계표"/>
      <sheetName val="입력단가"/>
      <sheetName val="설비내역"/>
      <sheetName val="기계원가계산"/>
      <sheetName val="하수처리장-기계내역"/>
      <sheetName val="중계펌프장-기계내역"/>
      <sheetName val="전기원가"/>
      <sheetName val="전기집계"/>
      <sheetName val="견적"/>
      <sheetName val="3도로"/>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DHEQSUPT"/>
      <sheetName val=""/>
      <sheetName val="직원유류수불현황"/>
      <sheetName val="집수정(600-700)"/>
      <sheetName val="공통부대비"/>
      <sheetName val="단면설계"/>
      <sheetName val="자료"/>
      <sheetName val="시행후면적"/>
      <sheetName val="공사비내역서"/>
      <sheetName val="산근터빈"/>
      <sheetName val="다곡땭⾘"/>
      <sheetName val="실행예산(97.12.17)"/>
      <sheetName val="TOWER 12TON"/>
      <sheetName val="TOWER 10TON"/>
      <sheetName val="수로단위수량"/>
      <sheetName val="IW-LIST"/>
      <sheetName val="tggwan(mac)"/>
      <sheetName val="1062-X방향 "/>
      <sheetName val="PIPE내역(FCN)"/>
      <sheetName val="포장공위치조서"/>
      <sheetName val="TARGET"/>
      <sheetName val="건축내역서"/>
      <sheetName val="설비내역서"/>
      <sheetName val="전기내역서"/>
      <sheetName val="공사총원가계多⾊"/>
      <sheetName val="MODELING"/>
      <sheetName val="목표세부명세"/>
      <sheetName val="수지예산"/>
      <sheetName val="Macro1"/>
      <sheetName val="사  업  비  수  지  예  산  서"/>
      <sheetName val="골조시행"/>
      <sheetName val="차집관로, 중계펌프장"/>
      <sheetName val="중계펌프장-건축"/>
      <sheetName val="중계펌프장-사급자재대"/>
      <sheetName val="JUCK"/>
      <sheetName val="연결관암거"/>
      <sheetName val="Macro(전선)"/>
      <sheetName val="48일위(기존)"/>
      <sheetName val="Requirement(Work Crew)"/>
      <sheetName val="맨홀수량산출"/>
      <sheetName val="토사(PE)"/>
      <sheetName val="수문보고"/>
      <sheetName val="1.레미콘집계"/>
      <sheetName val="2.아스콘집계"/>
      <sheetName val="3.보도집계"/>
      <sheetName val="4.보차도경계석및 도로경계블럭"/>
      <sheetName val="Ⅰ.골재집계 "/>
      <sheetName val="대림경상68억"/>
      <sheetName val="청구서 (별지)(3차분)"/>
      <sheetName val="기성내역서(전체,3차)"/>
      <sheetName val="입력값"/>
      <sheetName val="설계기준 및 하중계산"/>
      <sheetName val="BSD (2)"/>
      <sheetName val="cal"/>
      <sheetName val="Eq. Mobilization"/>
      <sheetName val="PI"/>
      <sheetName val="계수시트"/>
      <sheetName val="용수간선"/>
      <sheetName val="B.O.M"/>
      <sheetName val="ESC(K치)"/>
      <sheetName val="진로도급"/>
      <sheetName val="백호우계수"/>
      <sheetName val="기계원가계_xd800_"/>
      <sheetName val="CTEMCOST"/>
      <sheetName val="제수변수량"/>
      <sheetName val="S0"/>
      <sheetName val="대로근거"/>
      <sheetName val="중로근거"/>
      <sheetName val="N賃率-職"/>
      <sheetName val="토적계산서(전체)"/>
      <sheetName val="종단유용(전체)"/>
      <sheetName val="아울렛박스"/>
      <sheetName val="data2"/>
      <sheetName val="세골재  T2 변경 현황"/>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집계"/>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총집계표"/>
      <sheetName val="LRT Style BOQ"/>
      <sheetName val="3.바닥판설계"/>
      <sheetName val="호안블럭단가"/>
      <sheetName val="데리네이타현황"/>
      <sheetName val="DT"/>
      <sheetName val="롤러"/>
      <sheetName val="BH"/>
      <sheetName val="펌프차타설"/>
      <sheetName val="수량산출서 갑지"/>
      <sheetName val="96노임기준"/>
      <sheetName val="보온 회사분"/>
      <sheetName val="RING WALL"/>
      <sheetName val="환경기계공정표 (3)"/>
      <sheetName val="깨기"/>
      <sheetName val="내역서적용집계표"/>
      <sheetName val="용역비내역-진짜"/>
      <sheetName val="기계경비"/>
      <sheetName val="9GNG운반"/>
      <sheetName val="공종단가"/>
      <sheetName val="DATA-UPS"/>
      <sheetName val="옹벽수량집계"/>
      <sheetName val="단가보완"/>
      <sheetName val="데이타"/>
      <sheetName val="식재인부"/>
      <sheetName val="자재일람"/>
      <sheetName val="산근(PE,300)"/>
      <sheetName val="특2호부관하천산근"/>
      <sheetName val="FOOTING단면력"/>
      <sheetName val="총괄집계표"/>
      <sheetName val="list"/>
      <sheetName val="석문"/>
      <sheetName val="인지"/>
      <sheetName val="신흑2"/>
      <sheetName val="괴산"/>
      <sheetName val="단월"/>
      <sheetName val="산척"/>
      <sheetName val="바인드"/>
      <sheetName val="도근좌표"/>
      <sheetName val="노무비계"/>
      <sheetName val="공구원가계산"/>
      <sheetName val="3련 BOX"/>
      <sheetName val="I一般比"/>
      <sheetName val="최적단면"/>
      <sheetName val="상하차비용(기계상차)"/>
      <sheetName val="수간보호"/>
      <sheetName val="운반비"/>
      <sheetName val="평균H"/>
      <sheetName val="무근깨기"/>
      <sheetName val="대부예산서"/>
      <sheetName val="바닥판"/>
      <sheetName val="YES-T"/>
      <sheetName val="1차네트공정"/>
      <sheetName val="(A)내역서"/>
      <sheetName val="말뚝지지력산정"/>
      <sheetName val="관리비"/>
      <sheetName val="내역서01"/>
      <sheetName val="C3"/>
      <sheetName val="AHU집계"/>
      <sheetName val="공조기휀"/>
      <sheetName val="공조기"/>
      <sheetName val="woo(mac)"/>
      <sheetName val="우수공"/>
      <sheetName val="투찰"/>
      <sheetName val="배관배선 단가조사"/>
      <sheetName val="일위대가집계"/>
      <sheetName val="3.공통공사_x0000__x0000_"/>
      <sheetName val="화설내"/>
      <sheetName val="관로조서"/>
      <sheetName val="정_x0000__x0000__x0005_"/>
      <sheetName val="정부노임단가"/>
      <sheetName val="DANGA"/>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설치중량_1"/>
      <sheetName val="수문일위_1"/>
      <sheetName val="1_동력공사"/>
      <sheetName val="자재견적_(대왕)_(2)1"/>
      <sheetName val="전차선로_물량표"/>
      <sheetName val="단위가격_"/>
      <sheetName val="Sheet1_(2)"/>
      <sheetName val="내역서_(변경)"/>
      <sheetName val="_U형배수관"/>
      <sheetName val="집수정_(우오수)"/>
      <sheetName val="단면_(2)"/>
      <sheetName val="제출내역_(2)"/>
      <sheetName val="현장관리비_산출내역"/>
      <sheetName val="1_토공"/>
      <sheetName val="전선_및_전선관"/>
      <sheetName val="6PILE__(돌출)"/>
      <sheetName val="1_설계기준"/>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본선_토공_분배표"/>
      <sheetName val="전화번호DATA_(2001)"/>
      <sheetName val="원가계산서_"/>
      <sheetName val="96보완계획7_12"/>
      <sheetName val="공__종__별__집__계__표"/>
      <sheetName val="일__위__대__가__목__록"/>
      <sheetName val="일_위_대_가_표"/>
      <sheetName val="단__가__대__비__표"/>
      <sheetName val="8_PILE__(돌출)"/>
      <sheetName val="토총괄_(2)"/>
      <sheetName val="아파트_"/>
      <sheetName val="1공구_건정토건_철콘"/>
      <sheetName val="준검_내역서"/>
      <sheetName val="충돌_내용"/>
      <sheetName val="일반문틀_설치"/>
      <sheetName val="샌딩_에폭시_도장"/>
      <sheetName val="상_부"/>
      <sheetName val="1_설계조건"/>
      <sheetName val="1공구8_개소"/>
      <sheetName val="조립식_가설건물"/>
      <sheetName val="석탄2_3물량"/>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송라터널총괄"/>
      <sheetName val="빗물받이(910-510-410)"/>
      <sheetName val="날개벽(TYPE1)"/>
      <sheetName val="Electricity"/>
      <sheetName val="P.M 별"/>
      <sheetName val="COVER"/>
      <sheetName val="전력"/>
      <sheetName val="설계예시"/>
      <sheetName val="PKG"/>
      <sheetName val="본부소개"/>
      <sheetName val="전체내역서"/>
      <sheetName val="6.7.8.우물통"/>
      <sheetName val="3BL공동구 수량"/>
      <sheetName val="1공구원가계산서"/>
      <sheetName val="2.단면가정"/>
      <sheetName val="견"/>
      <sheetName val="GI-LIST"/>
      <sheetName val="순공사비"/>
      <sheetName val="일_방수"/>
      <sheetName val="대상1"/>
      <sheetName val="왕십리방향"/>
      <sheetName val="현금"/>
      <sheetName val="교대(A1)"/>
      <sheetName val="저리조양"/>
      <sheetName val="와동수량"/>
      <sheetName val="입력정보"/>
      <sheetName val="T13(P68~72,78)"/>
      <sheetName val="신규일위대가"/>
      <sheetName val="포장복구집계"/>
      <sheetName val="Baby일_x0000__x0000__x0005_"/>
      <sheetName val="Baby일鄀谏Û"/>
      <sheetName val="Baby일닑⾸_x0005_"/>
      <sheetName val="우수"/>
      <sheetName val="주행"/>
      <sheetName val="4.포장집계"/>
      <sheetName val="집계표(OPTION)"/>
      <sheetName val="외주비"/>
      <sheetName val="요약서"/>
      <sheetName val="단"/>
      <sheetName val="SLAB"/>
      <sheetName val="공종"/>
      <sheetName val="견적조건"/>
      <sheetName val="평가데이터"/>
      <sheetName val="곡관산근원본"/>
      <sheetName val="1TL종점(1)"/>
      <sheetName val="설계서을"/>
      <sheetName val="비탈면보호공수량산출"/>
      <sheetName val="화산경계"/>
      <sheetName val="30신설일위대가"/>
      <sheetName val="30집계표"/>
      <sheetName val="공사총원가계_x0000__x0000_"/>
      <sheetName val="공사총원가계芨-"/>
      <sheetName val="b_balj_x0000__x0000__x0005__x0000_彀"/>
      <sheetName val="b_balj_x0000__x0000__x0005__x0000_㻀"/>
      <sheetName val="시운전연료"/>
      <sheetName val="날개벽수량표"/>
      <sheetName val="횡배수관설치현황"/>
      <sheetName val="노임,재료비"/>
      <sheetName val="노견단위수량"/>
      <sheetName val="철근단면적"/>
      <sheetName val="전기일위대가"/>
      <sheetName val="수량산출표"/>
      <sheetName val="예산총괄표"/>
      <sheetName val="1.설_x0000__x0000_Ā"/>
      <sheetName val="1.설_x0000__x0000__x0005_"/>
      <sheetName val="1.설壆⿜_x0000_"/>
      <sheetName val="산출내역서"/>
      <sheetName val="간접재료비산출표-27-30"/>
      <sheetName val="범례"/>
      <sheetName val="옵션"/>
      <sheetName val="합산자재"/>
      <sheetName val="노임근거"/>
      <sheetName val="옵션1"/>
      <sheetName val="합산자재1"/>
      <sheetName val="3. GROUNDING SYSTEM"/>
      <sheetName val="1.경관조명산출"/>
      <sheetName val="1.경관조명산출집계"/>
      <sheetName val="마-2.전화"/>
      <sheetName val="구천"/>
      <sheetName val="B"/>
      <sheetName val="정"/>
      <sheetName val="이형관중량"/>
      <sheetName val="산근(목록)"/>
      <sheetName val="경비"/>
      <sheetName val="01"/>
      <sheetName val="신고분기설정참고"/>
      <sheetName val="횡배수관"/>
      <sheetName val="マージン"/>
      <sheetName val="설명(1~8) "/>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지선량"/>
      <sheetName val="ENE-CAL 1"/>
      <sheetName val="내역(한신APT)"/>
      <sheetName val="TEST1"/>
      <sheetName val="제직재"/>
      <sheetName val="설직재-1"/>
      <sheetName val="제-노임"/>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해전배수"/>
      <sheetName val="수량"/>
      <sheetName val="수입"/>
      <sheetName val="흄관헐기(원본)"/>
      <sheetName val="철골"/>
      <sheetName val="마감산출"/>
      <sheetName val="산업_x0000__x0000__x0005_"/>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도급잔고내역"/>
      <sheetName val="단락전류-A"/>
      <sheetName val="차수"/>
      <sheetName val="5.모델링"/>
      <sheetName val="진주방향"/>
      <sheetName val="유천배수장"/>
      <sheetName val="2_x0000__x0000__x0005_"/>
      <sheetName val="산출2-기기동력"/>
      <sheetName val="耀僵䅛‎ӥ"/>
      <sheetName val="렀హ䆍2"/>
      <sheetName val="_냉각수펌프"/>
      <sheetName val="3_공통공사대비"/>
      <sheetName val="아파트"/>
      <sheetName val="자재 집계표"/>
      <sheetName val="용산1(해보)"/>
      <sheetName val="직재"/>
      <sheetName val="견적서갑지연속"/>
      <sheetName val="MAT"/>
      <sheetName val="견적의뢰"/>
      <sheetName val="DATA2000"/>
      <sheetName val="type-F"/>
      <sheetName val="금액집계"/>
      <sheetName val="내역서(총)"/>
      <sheetName val="건축집계"/>
      <sheetName val="기성내역"/>
      <sheetName val="1을"/>
      <sheetName val="유동표"/>
      <sheetName val="토공,철콘"/>
      <sheetName val="소운반"/>
      <sheetName val="제진헾"/>
      <sheetName val="05년"/>
      <sheetName val="용소리교"/>
      <sheetName val="L형옹벽단위수량(35)"/>
      <sheetName val="L형옹벽_x0006__x0004__x0004__x001a__x001b__x0003__x0004__x000b_"/>
      <sheetName val="_x0000__x0006__x0000__x0000__x0000__x0000_"/>
      <sheetName val="전정1"/>
      <sheetName val="이토변실(A3-LINE)"/>
      <sheetName val="금융비용"/>
      <sheetName val="배선DATA"/>
      <sheetName val="40총괄"/>
      <sheetName val="40집계"/>
      <sheetName val="가시설(TYPE-A)"/>
      <sheetName val="1호맨홀가감수량"/>
      <sheetName val="1호맨홀수량산출"/>
      <sheetName val="펌프장토공수량산출"/>
      <sheetName val="woo_mac_"/>
      <sheetName val="예정_3_"/>
      <sheetName val="동원_3_"/>
      <sheetName val="I.설계조건"/>
      <sheetName val="L형옹벽(key)"/>
      <sheetName val="EQT-ESTN"/>
      <sheetName val="2"/>
      <sheetName val="개거산출내역"/>
      <sheetName val="화해(장︀跕"/>
      <sheetName val="bm(CIcable)"/>
      <sheetName val="옹벽"/>
      <sheetName val="Summary"/>
      <sheetName val="DG3285"/>
      <sheetName val="PTVT (MAU)"/>
      <sheetName val="MTP"/>
      <sheetName val="FAB별"/>
      <sheetName val="RAB AR&amp;STR"/>
      <sheetName val="P"/>
      <sheetName val="BG"/>
      <sheetName val="BTT (CAT COC)"/>
      <sheetName val="tifico"/>
      <sheetName val="4-Lane bridge"/>
      <sheetName val="6MONTHS"/>
      <sheetName val="Tongke"/>
      <sheetName val="escon"/>
      <sheetName val="침하계"/>
      <sheetName val="F4-F7"/>
      <sheetName val="FitOutConfCentre"/>
      <sheetName val="Main"/>
      <sheetName val="Eng"/>
      <sheetName val="XL4Poppy"/>
      <sheetName val="M 67"/>
      <sheetName val="NNgung"/>
      <sheetName val="dongia (2)"/>
      <sheetName val="264"/>
      <sheetName val="Column"/>
      <sheetName val="Schedule S-Curve Revision#3"/>
      <sheetName val="Quantity"/>
      <sheetName val="unitmass"/>
      <sheetName val="HD-XUAT"/>
      <sheetName val="KET CAU CT5"/>
      <sheetName val="ERECIN"/>
      <sheetName val="Notes"/>
      <sheetName val="기안"/>
      <sheetName val="Doors(C)"/>
      <sheetName val="125x125"/>
      <sheetName val="개산공사비"/>
      <sheetName val="PTVT_(MAU)"/>
      <sheetName val="BTT_(CAT_COC)"/>
      <sheetName val="RAB_AR&amp;STR"/>
      <sheetName val="4-Lane_bridge"/>
      <sheetName val="Earthwork"/>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M_67"/>
      <sheetName val="dongia_(2)"/>
      <sheetName val="Schedule_S-Curve_Revision#3"/>
      <sheetName val="DI-ESTI"/>
      <sheetName val="THÔNG TIN"/>
      <sheetName val="Steel"/>
      <sheetName val="VL"/>
      <sheetName val="ND"/>
      <sheetName val="Bangia"/>
      <sheetName val="tra-vat-lieu"/>
      <sheetName val="dtct cong"/>
      <sheetName val="DTCT"/>
      <sheetName val="PTVT_(MAU)1"/>
      <sheetName val="BTT_(CAT_COC)1"/>
      <sheetName val="RAB_AR&amp;STR1"/>
      <sheetName val="4-Lane_bridge1"/>
      <sheetName val="KET_CAU_CT5"/>
      <sheetName val="PNT_QUOT__3"/>
      <sheetName val="COAT_WRAP_QIOT__3"/>
      <sheetName val="149-2"/>
      <sheetName val="electrical"/>
      <sheetName val="Competitors"/>
      <sheetName val="Driver"/>
      <sheetName val="ocean voyage"/>
      <sheetName val="NVN Hotel"/>
      <sheetName val="현장급여"/>
      <sheetName val="기초일위"/>
      <sheetName val="시설일위"/>
      <sheetName val="조명일위"/>
      <sheetName val="납부서"/>
      <sheetName val="기자재대비표"/>
      <sheetName val="일위목록"/>
      <sheetName val="기성내역1"/>
      <sheetName val="금액결정"/>
      <sheetName val="공정계획"/>
      <sheetName val="대가수량"/>
      <sheetName val="중간부"/>
      <sheetName val="실행"/>
      <sheetName val="품셈총괄표"/>
      <sheetName val="대운산출"/>
      <sheetName val="원데이타"/>
      <sheetName val="재료_x0000__x0000_Ԁ_x0000_"/>
      <sheetName val="토적1"/>
      <sheetName val="유효성검사"/>
      <sheetName val="1.(5억 미만)원가계산서(지급) "/>
      <sheetName val="조도계산"/>
      <sheetName val="총집계"/>
      <sheetName val="GAS"/>
      <sheetName val="일위대가-1"/>
      <sheetName val="2000양배"/>
      <sheetName val="세목전체"/>
      <sheetName val="산출내역_x0000__x0000_Ԁ_x0000_"/>
      <sheetName val="변경내역대비표(2)"/>
      <sheetName val="경산"/>
      <sheetName val="간접"/>
      <sheetName val="일위대가(건축)"/>
      <sheetName val="건축(공종별내역서)"/>
      <sheetName val="공사비명세서"/>
      <sheetName val="교대"/>
      <sheetName val="단가표"/>
      <sheetName val="부표怀_x0010_"/>
      <sheetName val="새공·"/>
      <sheetName val="가락화장을지"/>
      <sheetName val="3.하중산정枵⿯_x0000__x0000_肨"/>
      <sheetName val="제잡비집계"/>
      <sheetName val="Eq__Mobilization"/>
      <sheetName val="플랜트_설치"/>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수량산출서_갑지"/>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사__업__비__수__지__예__산__서"/>
      <sheetName val="기계원가계"/>
      <sheetName val="배관배선_단가조사"/>
      <sheetName val="4_포장집계"/>
      <sheetName val="Requirement(Work_Crew)"/>
      <sheetName val="수로교깨기"/>
      <sheetName val="깨기 총괄"/>
      <sheetName val="옹벽식측구단위"/>
      <sheetName val="1공구8.개쌃"/>
      <sheetName val="7.PILE  (돌출)"/>
      <sheetName val="설산1.나"/>
      <sheetName val="본사S"/>
      <sheetName val="1.설"/>
      <sheetName val="Baby일"/>
      <sheetName val="산업"/>
      <sheetName val="b_balj"/>
      <sheetName val="감액총괄표"/>
      <sheetName val="수안보-MBR1"/>
      <sheetName val="토적계산"/>
      <sheetName val="공종별내역서"/>
      <sheetName val="1.공사원가"/>
      <sheetName val="정산내역서"/>
      <sheetName val="인건-측정"/>
      <sheetName val="복통공Á_x0000_"/>
      <sheetName val="표준건축비"/>
      <sheetName val="?_x000c_?_x000c_??耀僵䅛????_x0001_???‎ӥ_x001b_?_x000c_?_x000c_??"/>
      <sheetName val="?_x000c_?_x000c_??렀హ䆍????_x0001_???2?????_x001c_?_x000c_?"/>
      <sheetName val="ASCEandUBC"/>
      <sheetName val="Rekap Addendum"/>
      <sheetName val="Har-mat"/>
      <sheetName val="RefG"/>
      <sheetName val="IRR sponsor"/>
      <sheetName val="공사비SUM"/>
      <sheetName val="DESBAST"/>
      <sheetName val="2.223M_due to adj profit"/>
      <sheetName val="간접비 총괄표"/>
      <sheetName val="GAE8'97"/>
      <sheetName val="DESBASTE"/>
      <sheetName val="co-no.2"/>
      <sheetName val="inter"/>
      <sheetName val="personnel loading"/>
      <sheetName val="BALAN1"/>
      <sheetName val="MANHOLE"/>
      <sheetName val="품셈"/>
      <sheetName val="INPUT DATA HERE"/>
      <sheetName val="bridge # 1"/>
      <sheetName val="Existing PC Pavement"/>
      <sheetName val="Ex-Rate"/>
      <sheetName val="Cash2"/>
      <sheetName val="Z"/>
      <sheetName val="마감물량"/>
      <sheetName val="Bldg Pilecap &amp; bored pile"/>
      <sheetName val="List Equip"/>
      <sheetName val="LabCost"/>
      <sheetName val="MatCost"/>
      <sheetName val="Concrete"/>
      <sheetName val="Process C (1-166)"/>
      <sheetName val="RATES G-5"/>
      <sheetName val="Inputs"/>
      <sheetName val="チューブ仕様"/>
      <sheetName val="석탄2ဴ_x0000_倀ﰨ"/>
      <sheetName val="석탄2쎕々/_x0000_"/>
      <sheetName val="주현(해보)"/>
      <sheetName val="예정(3)"/>
      <sheetName val="동원(3)"/>
      <sheetName val="JUCKEY_x0000_"/>
      <sheetName val="하수처리장-토_x0002__x0004__x0004_"/>
      <sheetName val="ఀ᠀갇_x0001__x0000_"/>
      <sheetName val="D+W"/>
      <sheetName val="KL THÉP MÓNG,DẦM, SÀN, CỘT B2"/>
      <sheetName val="THKLTT THÉP B2"/>
      <sheetName val="計算条件"/>
      <sheetName val="SITE-E"/>
      <sheetName val="Cao độ"/>
      <sheetName val="gvl"/>
      <sheetName val="CHITIET VL-NC-TT -1p"/>
      <sheetName val="chitiet"/>
      <sheetName val="NEW-PANEL"/>
      <sheetName val="MTL(AG)"/>
      <sheetName val="MTL$-INTER"/>
      <sheetName val="Tra_bang"/>
      <sheetName val="DG duoi"/>
      <sheetName val="Bill 1.CPC"/>
      <sheetName val="Bill 2.BoQ"/>
      <sheetName val="Bill 3.PL"/>
      <sheetName val="Bill 4.Do boc KL"/>
      <sheetName val="Bill5. VT CDT cap"/>
      <sheetName val="II.6.11"/>
      <sheetName val="BẢNG TH CỬA CC"/>
      <sheetName val="BẢNG TH PHU KIEN"/>
      <sheetName val="Bc"/>
      <sheetName val="Takeoff"/>
      <sheetName val="CT -THVLNC"/>
      <sheetName val="TBVL"/>
      <sheetName val="DGNC"/>
      <sheetName val="RAB_AR&amp;STR2"/>
      <sheetName val="PTVT_(MAU)2"/>
      <sheetName val="BTT_(CAT_COC)2"/>
      <sheetName val="4-Lane_bridge2"/>
      <sheetName val="dongia_(2)1"/>
      <sheetName val="Schedule_S-Curve_Revision#31"/>
      <sheetName val="M_671"/>
      <sheetName val="KET_CAU_CT51"/>
      <sheetName val="CỘT+VÁCH_CHỜ_L1-NS2"/>
      <sheetName val="CỘT+VÁCH_CHỜ_L1-NS2_B1-B2"/>
      <sheetName val="CỘT+VÁCH_CHỜ_L1-NS2_B2-B4"/>
      <sheetName val="DivA1_-_He_thong_nuoc_cap"/>
      <sheetName val="Nhan_cong"/>
      <sheetName val="Thiet_bi"/>
      <sheetName val="Vat_tu"/>
      <sheetName val="DM_ChiPhi"/>
      <sheetName val="May_TC"/>
      <sheetName val="Phan_tich"/>
      <sheetName val="Bang_KL"/>
      <sheetName val="TH_Kinh_phi"/>
      <sheetName val="Chiet_tinh_dz35"/>
      <sheetName val="4_MECH"/>
      <sheetName val="1995년_섹터별_매출"/>
      <sheetName val="표지_(2)"/>
      <sheetName val="CT_Thang_Mo"/>
      <sheetName val="CT__PL"/>
      <sheetName val="THÔNG_TIN"/>
      <sheetName val="dtct_cong"/>
      <sheetName val="KL_THÉP_MÓNG,DẦM,_SÀN,_CỘT_B2"/>
      <sheetName val="THKLTT_THÉP_B2"/>
      <sheetName val="ocean_voyage"/>
      <sheetName val="NVN_Hotel"/>
      <sheetName val="Gia vat tu"/>
      <sheetName val="CHITIET_VL-NC-TT_-1p"/>
      <sheetName val="Cao_độ"/>
      <sheetName val="Alat"/>
      <sheetName val="Analisa Gabungan"/>
      <sheetName val="Sub"/>
      <sheetName val="CN-CD-TN"/>
      <sheetName val="負荷集計（断熱不燃）"/>
      <sheetName val="tm"/>
      <sheetName val="Translation"/>
      <sheetName val="PROD."/>
      <sheetName val="INFO"/>
      <sheetName val="list VL"/>
      <sheetName val="Trình mẫu VL"/>
      <sheetName val="Nhap VL"/>
      <sheetName val="LIST VLĐV"/>
      <sheetName val="BB.VLDV"/>
      <sheetName val="BB.VLDV (multi)"/>
      <sheetName val="nghiệm thu hoàn thành"/>
      <sheetName val="Báo cáo hiện trường"/>
      <sheetName val="Kế hoạch nghiệm thu"/>
      <sheetName val="Quy trình"/>
      <sheetName val="List vữa"/>
      <sheetName val="Report"/>
      <sheetName val="List NT"/>
      <sheetName val="BBNT"/>
      <sheetName val="BBNT thô"/>
      <sheetName val="RESUM"/>
      <sheetName val="PTdam"/>
      <sheetName val="TK CỬA"/>
      <sheetName val="Chi tiết KL"/>
      <sheetName val="TONGKE3p "/>
      <sheetName val="TDTKP"/>
      <sheetName val="Du toan"/>
      <sheetName val="Keothep"/>
      <sheetName val="Re-bar"/>
      <sheetName val="Bill 01 - CTN"/>
      <sheetName val="built-up rate"/>
      <sheetName val="List of works"/>
      <sheetName val="CF_DT"/>
      <sheetName val="BQ-E20-02(Rp)"/>
      <sheetName val="VIN_Index"/>
      <sheetName val="Config"/>
      <sheetName val="Chenh lech vat tu"/>
      <sheetName val="KH-Q1,Q2,01"/>
      <sheetName val="Annex B"/>
      <sheetName val="Moc"/>
      <sheetName val="CFS3"/>
      <sheetName val="dtct cau"/>
      <sheetName val="KL thanh toan-Xuan Dao"/>
      <sheetName val="成本核算 "/>
      <sheetName val="投資利益率計算"/>
      <sheetName val="DGP-2002"/>
      <sheetName val="Stationary"/>
      <sheetName val="PTVT_(MAU)3"/>
      <sheetName val="RAB_AR&amp;STR3"/>
      <sheetName val="BTT_(CAT_COC)3"/>
      <sheetName val="4-Lane_bridge3"/>
      <sheetName val="아파트_3"/>
      <sheetName val="M_672"/>
      <sheetName val="dongia_(2)2"/>
      <sheetName val="Schedule_S-Curve_Revision#32"/>
      <sheetName val="KET_CAU_CT52"/>
      <sheetName val="Eq__Mobilization1"/>
      <sheetName val="설계기준_및_하중계산1"/>
      <sheetName val="CỘT+VÁCH_CHỜ_L1-NS21"/>
      <sheetName val="CỘT+VÁCH_CHỜ_L1-NS2_B1-B21"/>
      <sheetName val="CỘT+VÁCH_CHỜ_L1-NS2_B2-B41"/>
      <sheetName val="DivA1_-_He_thong_nuoc_cap1"/>
      <sheetName val="Nhan_cong1"/>
      <sheetName val="Thiet_bi1"/>
      <sheetName val="Vat_tu1"/>
      <sheetName val="DM_ChiPhi1"/>
      <sheetName val="May_TC1"/>
      <sheetName val="Phan_tich1"/>
      <sheetName val="Bang_KL1"/>
      <sheetName val="TH_Kinh_phi1"/>
      <sheetName val="Chiet_tinh_dz351"/>
      <sheetName val="4_MECH1"/>
      <sheetName val="1995년_섹터별_매출1"/>
      <sheetName val="표지_(2)1"/>
      <sheetName val="CT_Thang_Mo1"/>
      <sheetName val="CT__PL1"/>
      <sheetName val="THÔNG_TIN1"/>
      <sheetName val="dtct_cong1"/>
      <sheetName val="ocean_voyage1"/>
      <sheetName val="NVN_Hotel1"/>
      <sheetName val="KL_THÉP_MÓNG,DẦM,_SÀN,_CỘT_B21"/>
      <sheetName val="THKLTT_THÉP_B21"/>
      <sheetName val="Cao_độ1"/>
      <sheetName val="CHITIET_VL-NC-TT_-1p1"/>
      <sheetName val="CT_-THVLNC"/>
      <sheetName val="Gia_vat_tu"/>
      <sheetName val="Bill_1_CPC"/>
      <sheetName val="Bill_2_BoQ"/>
      <sheetName val="Bill_3_PL"/>
      <sheetName val="Bill_4_Do_boc_KL"/>
      <sheetName val="Bill5__VT_CDT_cap"/>
      <sheetName val="II_6_11"/>
      <sheetName val="BẢNG_TH_CỬA_CC"/>
      <sheetName val="BẢNG_TH_PHU_KIEN"/>
      <sheetName val="DG_duoi"/>
      <sheetName val="Analisa_Gabungan"/>
      <sheetName val="PROD_"/>
      <sheetName val="list_VL"/>
      <sheetName val="Trình_mẫu_VL"/>
      <sheetName val="Nhap_VL"/>
      <sheetName val="LIST_VLĐV"/>
      <sheetName val="BB_VLDV"/>
      <sheetName val="BB_VLDV_(multi)"/>
      <sheetName val="nghiệm_thu_hoàn_thành"/>
      <sheetName val="Báo_cáo_hiện_trường"/>
      <sheetName val="Kế_hoạch_nghiệm_thu"/>
      <sheetName val="Quy_trình"/>
      <sheetName val="List_vữa"/>
      <sheetName val="List_NT"/>
      <sheetName val="BBNT_thô"/>
      <sheetName val="TONGKE3p_"/>
      <sheetName val="Du_toan"/>
      <sheetName val="Bill_01_-_CTN"/>
      <sheetName val="built-up_rate"/>
      <sheetName val="List_of_works"/>
      <sheetName val="TK_CỬA"/>
      <sheetName val="Chi_tiết_KL"/>
      <sheetName val="Chenh_lech_vat_tu"/>
      <sheetName val="Annex_B"/>
      <sheetName val="Thép"/>
      <sheetName val="PRICE"/>
      <sheetName val="All_CCDC lam viec-dong phuc"/>
      <sheetName val="141119 Vinhomes - RC Ky thuat v"/>
      <sheetName val="ptnc"/>
      <sheetName val="ptvl"/>
      <sheetName val="ptm"/>
      <sheetName val="TVLIEU"/>
      <sheetName val="CFA Sumary"/>
      <sheetName val="Don gia"/>
      <sheetName val="Baby嚸×닑『"/>
      <sheetName val="[내역.XLS]A__MSOffice_Excel_wor_2"/>
      <sheetName val="[내역.XLS]A__MSOffice_Excel_wor_6"/>
      <sheetName val="[내역.XLS]A__MSOffice_Excel_wor_4"/>
      <sheetName val="[내역.XLS]A__MSOffice_Excel_wor_3"/>
      <sheetName val="[내역.XLS]A__MSOffice_Excel_wor_5"/>
      <sheetName val="2000시행총괄"/>
      <sheetName val="기초자료"/>
      <sheetName val="여주,이천(명세)"/>
      <sheetName val="사유"/>
      <sheetName val="증감내역"/>
      <sheetName val="99노임"/>
      <sheetName val="산출서"/>
      <sheetName val="증설시공분"/>
      <sheetName val="교대(A1-A2)"/>
      <sheetName val="FACTOR"/>
      <sheetName val="금융"/>
      <sheetName val="화전내"/>
      <sheetName val="통합"/>
      <sheetName val="3.하중산정枵⿯"/>
      <sheetName val="석탄2ဴ"/>
      <sheetName val="106C0300"/>
      <sheetName val="착공내_x0000__x0000_"/>
      <sheetName val="[내역.XLS]A__MSOffice_Excel_wor_8"/>
      <sheetName val="[내역.XLS]A__MSOffice_Excel_wor_7"/>
      <sheetName val="본체"/>
      <sheetName val="[내역.XLS]A__MSOffice_Excel_wo_10"/>
      <sheetName val="[내역.XLS]A__MSOffice_Excel_wor_9"/>
      <sheetName val="[내역.XLS]A__MSOffice_Excel_wo_11"/>
      <sheetName val="Prabu"/>
      <sheetName val="PESANTREN"/>
      <sheetName val="On Time"/>
      <sheetName val="Cash Flow bulanan"/>
      <sheetName val="Galian 1"/>
      <sheetName val="schbhn"/>
      <sheetName val="schalt"/>
      <sheetName val="schtng"/>
      <sheetName val="HARGA MATERIAL"/>
      <sheetName val=" PE-F-42 MR 9 Manpower"/>
      <sheetName val="산출내역"/>
      <sheetName val="자재(원원+원대)"/>
      <sheetName val="종배수관"/>
      <sheetName val="유입_x0000_"/>
      <sheetName val="아이콘"/>
      <sheetName val="단가조_x0000_"/>
      <sheetName val="입력0_x0000_"/>
      <sheetName val="3.하중산정4_x0000__x0000__x0005__x0000_"/>
      <sheetName val="[내역.XLS]A__MSOffice_Excel_wo_16"/>
      <sheetName val="[내역.XLS]A__MSOffice_Excel_wo_14"/>
      <sheetName val="[내역.XLS]A__MSOffice_Excel_wo_12"/>
      <sheetName val="[내역.XLS]A__MSOffice_Excel_wo_13"/>
      <sheetName val="[내역.XLS]A__MSOffice_Excel_wo_15"/>
      <sheetName val="[내역.XLS]A__MSOffice_Excel_wo_19"/>
      <sheetName val="[내역.XLS]A__MSOffice_Excel_wo_17"/>
      <sheetName val="[내역.XLS]A__MSOffice_Excel_wo_18"/>
      <sheetName val="토적계산서"/>
      <sheetName val="내역서(전체)(횡)"/>
      <sheetName val="2Ვ쭻"/>
      <sheetName val="집행예산"/>
      <sheetName val="MAT_N048"/>
      <sheetName val="역T형(H=6.0) (2)"/>
      <sheetName val="경영상태"/>
      <sheetName val="적용단가"/>
      <sheetName val="신_x0000__x0000_Ԁ"/>
      <sheetName val="기계경비(시간_x0000__x0000_"/>
      <sheetName val="로우프"/>
      <sheetName val="데이터입력"/>
      <sheetName val="조ﱍ"/>
      <sheetName val="[내역.XLS]A__MSOffice_Excel_wo_20"/>
      <sheetName val="[내역.XLS]A__MSOffice_Excel_wo_22"/>
      <sheetName val="[내역.XLS]A__MSOffice_Excel_wo_21"/>
      <sheetName val="Macro(차단기)"/>
      <sheetName val="중기일위대가"/>
      <sheetName val="도급자관급자재집계"/>
      <sheetName val="관급자관급자재집계 (2)"/>
      <sheetName val="내역서적용수량"/>
      <sheetName val="수량집계"/>
      <sheetName val="아스콘덧씌우기"/>
      <sheetName val="도막형포장"/>
      <sheetName val="콘크리트블럭포장(T60)"/>
      <sheetName val="화강석경계석(150x150) (2)"/>
      <sheetName val="디자인그레이팅(500x500x70)"/>
      <sheetName val="건축내역(안동)"/>
      <sheetName val="원가계산서(남측)"/>
      <sheetName val="9호관로"/>
      <sheetName val="부하집계표"/>
      <sheetName val="식재가격"/>
      <sheetName val="식재총괄"/>
      <sheetName val="청주(철골발주의뢰서)"/>
      <sheetName val="남양주댠가표"/>
      <sheetName val="DAN"/>
      <sheetName val="철콘공사"/>
      <sheetName val="상반기손익차2총괄"/>
      <sheetName val="2.대외공문"/>
      <sheetName val="투찰금액"/>
      <sheetName val="단가(1)"/>
      <sheetName val="자  재"/>
      <sheetName val="건축외주"/>
      <sheetName val="웅진교-S2"/>
      <sheetName val="주소록"/>
      <sheetName val="단가 "/>
      <sheetName val="가스"/>
      <sheetName val="자동차폐수처리장"/>
      <sheetName val="하부철근수량"/>
      <sheetName val="제경비율"/>
      <sheetName val="주공기준"/>
      <sheetName val="유림총괄"/>
      <sheetName val="b_balju"/>
      <sheetName val="기본1"/>
      <sheetName val="수정일위대가"/>
      <sheetName val="금광1터널"/>
      <sheetName val="SORCE1"/>
      <sheetName val="포장재료집계표"/>
      <sheetName val="포장면적산출"/>
      <sheetName val="포장수량집계"/>
      <sheetName val="이름정의"/>
      <sheetName val="_x0000__x0000__x0000__x0004__x0000_"/>
      <sheetName val="설계 갑지"/>
      <sheetName val="접속도로1"/>
      <sheetName val="선로정수계산"/>
      <sheetName val="기성내역서표지"/>
      <sheetName val="골프장예산"/>
      <sheetName val="변수"/>
      <sheetName val="BOX"/>
      <sheetName val="기존단가 (2)"/>
      <sheetName val="직노"/>
      <sheetName val="매매"/>
      <sheetName val="전신"/>
      <sheetName val="을지"/>
      <sheetName val="산출금액내역"/>
      <sheetName val="산1~6"/>
      <sheetName val="단위세대물량"/>
      <sheetName val="설계단®"/>
      <sheetName val="주입재산출조서"/>
      <sheetName val="_x0000__x000c__x0000__x000c__x0"/>
      <sheetName val="_x005f_x0000__x005f_x000c__x005"/>
      <sheetName val="b_balj_x0000__x0000__x0005__x00"/>
      <sheetName val="3.하중산정4_x0000__x0000__x0005__x0"/>
      <sheetName val="L형옹벽_x0006__x0004__x0004__x001a"/>
      <sheetName val="_x0000__x0006__x0000__x0000__x0"/>
      <sheetName val="?_x000c_?_x000c_??耀僵䅛????_x0001"/>
      <sheetName val="?_x000c_?_x000c_??렀హ䆍????_x0001"/>
      <sheetName val="입찰결과보고"/>
      <sheetName val="아스팔트 포장총괄집계표"/>
      <sheetName val="[내역.XLS]A__MSOffice_Excel_w_134"/>
      <sheetName val="본사공가현황"/>
      <sheetName val="원가계산서(변경)"/>
      <sheetName val="Sensitivity"/>
      <sheetName val="설계기준"/>
      <sheetName val="내역1"/>
      <sheetName val="DATA(내업)"/>
      <sheetName val="[내역.XLS]A__MSOffice_Excel_wo_29"/>
      <sheetName val="[내역.XLS]A__MSOffice_Excel_wo_23"/>
      <sheetName val="[내역.XLS]A__MSOffice_Excel_wo_26"/>
      <sheetName val="[내역.XLS]A__MSOffice_Excel_wo_24"/>
      <sheetName val="[내역.XLS]A__MSOffice_Excel_wo_25"/>
      <sheetName val="[내역.XLS]A__MSOffice_Excel_wo_27"/>
      <sheetName val="[내역.XLS]A__MSOffice_Excel_wo_28"/>
      <sheetName val="[내역.XLS]A__MSOffice_Excel_wo_31"/>
      <sheetName val="[내역.XLS]A__MSOffice_Excel_wo_30"/>
      <sheetName val="[내역.XLS]A__MSOffice_Excel_wo_35"/>
      <sheetName val="[내역.XLS]A__MSOffice_Excel_wo_32"/>
      <sheetName val="[내역.XLS]A__MSOffice_Excel_wo_33"/>
      <sheetName val="[내역.XLS]A__MSOffice_Excel_wo_34"/>
      <sheetName val="예산변경사항"/>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총투입계"/>
      <sheetName val="기계공사"/>
      <sheetName val="[내역.XLS]A__MSOffice_Excel_wo_36"/>
      <sheetName val="[내역.XLS]A__MSOffice_Excel_wo_37"/>
      <sheetName val="[내역.XLS]A__MSOffice_Excel_wo_38"/>
      <sheetName val="[내역.XLS]A__MSOffice_Excel_wo_39"/>
      <sheetName val="[내역.XLS]A__MSOffice_Excel_wo_40"/>
      <sheetName val="[내역.XLS]A__MSOffice_Excel_wo_41"/>
      <sheetName val="[내역.XLS]A__MSOffice_Excel_wo_42"/>
      <sheetName val="[내역.XLS]A__MSOffice_Excel_wo_43"/>
      <sheetName val="[내역.XLS]A__MSOffice_Excel_wo_44"/>
      <sheetName val="[내역.XLS]A__MSOffice_Excel_wo_45"/>
      <sheetName val="[내역.XLS]A__MSOffice_Excel_wo_46"/>
      <sheetName val="하도급대비"/>
      <sheetName val="내역(총)"/>
      <sheetName val="[내역.XLS]석탄2쎕々/_x0000_"/>
      <sheetName val="Hauptdaten"/>
      <sheetName val="FB25JN"/>
      <sheetName val="입찰내역 발주처 양식"/>
      <sheetName val="[내역.XLS]A__MSOffice_Excel_wo_50"/>
      <sheetName val="[내역.XLS]A__MSOffice_Excel_wo_47"/>
      <sheetName val="[내역.XLS]A__MSOffice_Excel_wo_48"/>
      <sheetName val="[내역.XLS]A__MSOffice_Excel_wo_49"/>
      <sheetName val="[내역.XLS]A__MSOffice_Excel_wo_51"/>
      <sheetName val="[내역.XLS]A__MSOffice_Excel_wo_52"/>
      <sheetName val="[내역.XLS]A__MSOffice_Excel_wo_53"/>
      <sheetName val="[내역.XLS]A__MSOffice_Excel_wo_54"/>
      <sheetName val="[내역.XLS]A__MSOffice_Excel_wo_55"/>
      <sheetName val="[내역.XLS]A__MSOffice_Excel_w_119"/>
      <sheetName val="J直材4"/>
      <sheetName val="INSTR"/>
      <sheetName val="1.설Ꙩօ됨"/>
      <sheetName val="Supplement2"/>
      <sheetName val="COPk_x0000__x0000__x0001_Ԁ"/>
      <sheetName val="식재일위"/>
      <sheetName val="기계설비"/>
      <sheetName val="저"/>
      <sheetName val="3.공통공사??"/>
      <sheetName val="정??_x0005_"/>
      <sheetName val="패널"/>
      <sheetName val="1-6(반품내역)"/>
      <sheetName val="건축공사 집계표"/>
      <sheetName val="골조"/>
      <sheetName val="0226"/>
      <sheetName val="부속동"/>
      <sheetName val="돈암사업"/>
      <sheetName val="동력"/>
      <sheetName val="변압기"/>
      <sheetName val="TinhGiaNC"/>
      <sheetName val="VCBo"/>
      <sheetName val="DMCP"/>
      <sheetName val="BocXep"/>
      <sheetName val="TinhGiaMTC"/>
      <sheetName val="TH N.Cong"/>
      <sheetName val="VCThuy"/>
      <sheetName val="Gia cuoc moi"/>
      <sheetName val="Bang gia cuoc"/>
      <sheetName val="Bu nhien lieu"/>
      <sheetName val="현설갑지"/>
      <sheetName val="[내역.XLS]A__MSOffice_Excel_wo_56"/>
      <sheetName val="[내역.XLS]A__MSOffice_Excel_wo_58"/>
      <sheetName val="[내역.XLS]A__MSOffice_Excel_wo_57"/>
      <sheetName val="[내역.XLS]A__MSOffice_Excel_wo_59"/>
      <sheetName val="[내역.XLS]A__MSOffice_Excel_wo_82"/>
      <sheetName val="[내역.XLS]A__MSOffice_Excel_wo_61"/>
      <sheetName val="[내역.XLS]A__MSOffice_Excel_wo_60"/>
      <sheetName val="[내역.XLS]A__MSOffice_Excel_wo_68"/>
      <sheetName val="[내역.XLS]A__MSOffice_Excel_wo_62"/>
      <sheetName val="[내역.XLS]A__MSOffice_Excel_wo_63"/>
      <sheetName val="[내역.XLS]A__MSOffice_Excel_wo_64"/>
      <sheetName val="[내역.XLS]A__MSOffice_Excel_wo_65"/>
      <sheetName val="[내역.XLS]A__MSOffice_Excel_wo_66"/>
      <sheetName val="[내역.XLS]A__MSOffice_Excel_wo_67"/>
      <sheetName val="[내역.XLS]A__MSOffice_Excel_wo_69"/>
      <sheetName val="[내역.XLS]A__MSOffice_Excel_wo_70"/>
      <sheetName val="[내역.XLS]A__MSOffice_Excel_wo_76"/>
      <sheetName val="[내역.XLS]A__MSOffice_Excel_wo_72"/>
      <sheetName val="[내역.XLS]A__MSOffice_Excel_wo_71"/>
      <sheetName val="[내역.XLS]A__MSOffice_Excel_wo_74"/>
      <sheetName val="[내역.XLS]A__MSOffice_Excel_wo_73"/>
      <sheetName val="[내역.XLS]A__MSOffice_Excel_wo_75"/>
      <sheetName val="[내역.XLS]A__MSOffice_Excel_wo_77"/>
      <sheetName val="[내역.XLS]A__MSOffice_Excel_wo_78"/>
      <sheetName val="[내역.XLS]A__MSOffice_Excel_wo_79"/>
      <sheetName val="[내역.XLS]A__MSOffice_Excel_wo_80"/>
      <sheetName val="[내역.XLS]A__MSOffice_Excel_wo_81"/>
      <sheetName val="[내역.XLS]A__MSOffice_Excel_w_100"/>
      <sheetName val="[내역.XLS]A__MSOffice_Excel_wo_83"/>
      <sheetName val="[내역.XLS]A__MSOffice_Excel_wo_84"/>
      <sheetName val="[내역.XLS]A__MSOffice_Excel_wo_86"/>
      <sheetName val="[내역.XLS]A__MSOffice_Excel_wo_85"/>
      <sheetName val="[내역.XLS]A__MSOffice_Excel_wo_88"/>
      <sheetName val="[내역.XLS]A__MSOffice_Excel_wo_87"/>
      <sheetName val="[내역.XLS]A__MSOffice_Excel_wo_90"/>
      <sheetName val="[내역.XLS]A__MSOffice_Excel_wo_89"/>
      <sheetName val="[내역.XLS]A__MSOffice_Excel_wo_91"/>
      <sheetName val="[내역.XLS]A__MSOffice_Excel_wo_92"/>
      <sheetName val="[내역.XLS]A__MSOffice_Excel_wo_93"/>
      <sheetName val="[내역.XLS]A__MSOffice_Excel_wo_94"/>
      <sheetName val="[내역.XLS]A__MSOffice_Excel_wo_95"/>
      <sheetName val="[내역.XLS]A__MSOffice_Excel_wo_97"/>
      <sheetName val="[내역.XLS]A__MSOffice_Excel_wo_96"/>
      <sheetName val="[내역.XLS]A__MSOffice_Excel_wo_98"/>
      <sheetName val="[내역.XLS]A__MSOffice_Excel_wo_99"/>
      <sheetName val="[내역.XLS]A__MSOffice_Excel_w_102"/>
      <sheetName val="[내역.XLS]A__MSOffice_Excel_w_101"/>
      <sheetName val="[내역.XLS]A__MSOffice_Excel_w_103"/>
      <sheetName val="[내역.XLS]A__MSOffice_Excel_w_104"/>
      <sheetName val="[내역.XLS]A__MSOffice_Excel_w_105"/>
      <sheetName val="[내역.XLS]A__MSOffice_Excel_w_106"/>
      <sheetName val="[내역.XLS]A__MSOffice_Excel_w_107"/>
      <sheetName val="[내역.XLS]A__MSOffice_Excel_w_108"/>
      <sheetName val="[내역.XLS]A__MSOffice_Excel_w_109"/>
      <sheetName val="[내역.XLS]A__MSOffice_Excel_w_111"/>
      <sheetName val="[내역.XLS]A__MSOffice_Excel_w_110"/>
      <sheetName val="[내역.XLS]A__MSOffice_Excel_w_113"/>
      <sheetName val="[내역.XLS]A__MSOffice_Excel_w_112"/>
      <sheetName val="[내역.XLS]A__MSOffice_Excel_w_114"/>
      <sheetName val="[내역.XLS]A__MSOffice_Excel_w_115"/>
      <sheetName val="[내역.XLS]A__MSOffice_Excel_w_116"/>
      <sheetName val="[내역.XLS]A__MSOffice_Excel_w_117"/>
      <sheetName val="[내역.XLS]A__MSOffice_Excel_w_118"/>
      <sheetName val="[내역.XLS]A__MSOffice_Excel_w_120"/>
      <sheetName val="[내역.XLS]A__MSOffice_Excel_w_121"/>
      <sheetName val="재료"/>
      <sheetName val="차선도색(1)"/>
      <sheetName val="하수처리_x0000__x0000_Ԁ_x0000_"/>
      <sheetName val="BM"/>
      <sheetName val="1_설계기준3"/>
      <sheetName val="입출재고현황_(2)1"/>
      <sheetName val="설_계1"/>
      <sheetName val="BSD_(2)1"/>
      <sheetName val="차집관로,_중계펌프장원가3"/>
      <sheetName val="차집관로,_중계펌프장3"/>
      <sheetName val="B_O_M1"/>
      <sheetName val="실행예산(97_12_17)3"/>
      <sheetName val="S_중기사용료3"/>
      <sheetName val="3_바닥판설계1"/>
      <sheetName val="보온_회사분1"/>
      <sheetName val="RING_WALL1"/>
      <sheetName val="G_R300경비1"/>
      <sheetName val="1_취수장1"/>
      <sheetName val="중기조종사_단위단가1"/>
      <sheetName val="LRT_Style_BOQ1"/>
      <sheetName val="세골재__T2_변경_현황1"/>
      <sheetName val="TOWER_12TON3"/>
      <sheetName val="TOWER_10TON3"/>
      <sheetName val="환경기계공정표_(3)1"/>
      <sheetName val="1062-X방향_1"/>
      <sheetName val="1_레미콘집계1"/>
      <sheetName val="2_아스콘집계1"/>
      <sheetName val="3_보도집계1"/>
      <sheetName val="4_보차도경계석및_도로경계블럭1"/>
      <sheetName val="Ⅰ_골재집계_1"/>
      <sheetName val="청구서_(별지)(3차분)1"/>
      <sheetName val="P_M_별1"/>
      <sheetName val="배관배선_단가조사1"/>
      <sheetName val="4_포장집계1"/>
      <sheetName val="3련_BOX"/>
      <sheetName val="제당_(13신규)원도급내역"/>
      <sheetName val="제당_(14신규)원도급내역"/>
      <sheetName val="제당_(13신규)하도급내역"/>
      <sheetName val="제당_(14신규)하도급내역_"/>
      <sheetName val="여수토방수로_(13신규)원도급내역"/>
      <sheetName val="여수토방수로_(14신규)원도급내역"/>
      <sheetName val="여수토방수로_(13신규)하도급내역_"/>
      <sheetName val="여수토방수로_(14신규)하도급내역_"/>
      <sheetName val="이설도로_(14신규)원도급내역_"/>
      <sheetName val="이설도로_(14신규)하도급내역"/>
      <sheetName val="2호이설도로_(14신규)원도급내역"/>
      <sheetName val="2호이설도로(하도급내역)_"/>
      <sheetName val="2호이설도로_(14신규)하도급내역"/>
      <sheetName val="사통(하도급내역)_"/>
      <sheetName val="제1호용수지선_(하도급)"/>
      <sheetName val="3BL공동구_수량"/>
      <sheetName val="Requirement(Work_Crew)1"/>
      <sheetName val="2_단면가정"/>
      <sheetName val="6_7_8_우물통"/>
      <sheetName val="1_설"/>
      <sheetName val="1_설Ā"/>
      <sheetName val="1_설壆⿜"/>
      <sheetName val="SUMMARY_"/>
      <sheetName val="SUMMARY__(2)"/>
      <sheetName val="설명(1~8)_"/>
      <sheetName val="EKOG10_(2)"/>
      <sheetName val="노원열병합__건축공사기성내역서"/>
      <sheetName val="3__GROUNDING_SYSTEM"/>
      <sheetName val="1_경관조명산출"/>
      <sheetName val="1_경관조명산출집계"/>
      <sheetName val="b_balj彀"/>
      <sheetName val="b_balj㻀"/>
      <sheetName val="Baby일닑⾸"/>
      <sheetName val="IRR_sponsor"/>
      <sheetName val="2_223M_due_to_adj_profit"/>
      <sheetName val="간접비_총괄표"/>
      <sheetName val="co-no_2"/>
      <sheetName val="personnel_loading"/>
      <sheetName val="INPUT_DATA_HERE"/>
      <sheetName val="bridge_#_1"/>
      <sheetName val="Existing_PC_Pavement"/>
      <sheetName val="마-2_전화"/>
      <sheetName val="자재_집계표"/>
      <sheetName val="I_설계조건"/>
      <sheetName val="ENE-CAL_1"/>
      <sheetName val="5_모델링"/>
      <sheetName val="L형옹벽"/>
      <sheetName val="설산1_나"/>
      <sheetName val="1_공사원가"/>
      <sheetName val="3_공통공사1"/>
      <sheetName val="내역갑지"/>
      <sheetName val="증감표"/>
      <sheetName val="원가계산서(증감)"/>
      <sheetName val="원가계산서 (변경)"/>
      <sheetName val="내역서(변경)"/>
      <sheetName val="Macro(전기)"/>
      <sheetName val="방음벽기초"/>
      <sheetName val="설계단Ä"/>
      <sheetName val="부대공Ⅱ"/>
      <sheetName val="간접비총_x0000_"/>
      <sheetName val="BQMPALOC"/>
      <sheetName val="Medagama"/>
      <sheetName val="L형옹벽측구"/>
      <sheetName val="[내역.XLS]A__MSOffice_Excel_w_122"/>
      <sheetName val="[내역.XLS]A__MSOffice_Excel_w_123"/>
      <sheetName val="[내역.XLS]A__MSOffice_Excel_w_124"/>
      <sheetName val="[내역.XLS]A__MSOffice_Excel_w_127"/>
      <sheetName val="[내역.XLS]A__MSOffice_Excel_w_125"/>
      <sheetName val="[내역.XLS]A__MSOffice_Excel_w_126"/>
      <sheetName val="[내역.XLS]A__MSOffice_Excel_w_128"/>
      <sheetName val="DESIGN CRITERIA"/>
      <sheetName val="1. 설계조건 2.단면가정 3. 하중계산"/>
      <sheetName val="DATA 입력란"/>
      <sheetName val="방배동내역(리라)"/>
      <sheetName val="마감사양"/>
      <sheetName val="부대공사총괄"/>
      <sheetName val="건축공사집계표"/>
      <sheetName val="공통가설"/>
      <sheetName val="현장경비"/>
      <sheetName val="방배동내역 (총괄)"/>
      <sheetName val="구조물공수량집계표 (2)"/>
      <sheetName val="[내역.XLS]A__MSOffice_Excel_w_129"/>
      <sheetName val="[내역.XLS]A__MSOffice_Excel_w_130"/>
      <sheetName val="[내역.XLS]A__MSOffice_Excel_w_131"/>
      <sheetName val="[내역.XLS]A__MSOffice_Excel_w_132"/>
      <sheetName val="[내역.XLS]A__MSOffice_Excel_w_133"/>
      <sheetName val="1.CB"/>
      <sheetName val="총집계2"/>
      <sheetName val="TOTAL_BOQ"/>
      <sheetName val="기초목"/>
      <sheetName val="thao-go"/>
      <sheetName val="모니터링"/>
      <sheetName val="총내"/>
      <sheetName val="아수배전(1회)"/>
      <sheetName val="맨홀펌프장 수량집계표(Φ1500)"/>
      <sheetName val="방지책개소별명세"/>
      <sheetName val="당진1,2호기전선관설치및접지4차공사내역서-을지"/>
      <sheetName val="부서별(배부후)_계획"/>
      <sheetName val="제경_x0000_"/>
      <sheetName val="49Ø_x0000_"/>
      <sheetName val="잔여세부내역"/>
      <sheetName val="전체도_x0000_"/>
      <sheetName val="단가결정"/>
      <sheetName val="굴화내_x0000_"/>
      <sheetName val="[내역.XLS]A__MSOffice_Excel_w_178"/>
      <sheetName val="[내역.XLS]A__MSOffice_Excel_w_135"/>
      <sheetName val="[내역.XLS]A__MSOffice_Excel_w_136"/>
      <sheetName val="[내역.XLS]A__MSOffice_Excel_w_159"/>
      <sheetName val="[내역.XLS]A__MSOffice_Excel_w_144"/>
      <sheetName val="[내역.XLS]A__MSOffice_Excel_w_137"/>
      <sheetName val="[내역.XLS]A__MSOffice_Excel_w_140"/>
      <sheetName val="[내역.XLS]A__MSOffice_Excel_w_138"/>
      <sheetName val="[내역.XLS]A__MSOffice_Excel_w_139"/>
      <sheetName val="[내역.XLS]A__MSOffice_Excel_w_142"/>
      <sheetName val="[내역.XLS]A__MSOffice_Excel_w_141"/>
      <sheetName val="[내역.XLS]A__MSOffice_Excel_w_143"/>
      <sheetName val="[내역.XLS]A__MSOffice_Excel_w_145"/>
      <sheetName val="[내역.XLS]A__MSOffice_Excel_w_151"/>
      <sheetName val="[내역.XLS]A__MSOffice_Excel_w_146"/>
      <sheetName val="[내역.XLS]A__MSOffice_Excel_w_147"/>
      <sheetName val="[내역.XLS]A__MSOffice_Excel_w_148"/>
      <sheetName val="[내역.XLS]A__MSOffice_Excel_w_149"/>
      <sheetName val="[내역.XLS]A__MSOffice_Excel_w_150"/>
      <sheetName val="[내역.XLS]A__MSOffice_Excel_w_152"/>
      <sheetName val="[내역.XLS]A__MSOffice_Excel_w_153"/>
      <sheetName val="[내역.XLS]A__MSOffice_Excel_w_154"/>
      <sheetName val="[내역.XLS]A__MSOffice_Excel_w_155"/>
      <sheetName val="[내역.XLS]A__MSOffice_Excel_w_156"/>
      <sheetName val="[내역.XLS]A__MSOffice_Excel_w_157"/>
      <sheetName val="[내역.XLS]A__MSOffice_Excel_w_158"/>
      <sheetName val="[내역.XLS]A__MSOffice_Excel_w_162"/>
      <sheetName val="[내역.XLS]A__MSOffice_Excel_w_160"/>
      <sheetName val="[내역.XLS]A__MSOffice_Excel_w_161"/>
      <sheetName val="[내역.XLS]A__MSOffice_Excel_w_169"/>
      <sheetName val="[내역.XLS]A__MSOffice_Excel_w_163"/>
      <sheetName val="[내역.XLS]A__MSOffice_Excel_w_167"/>
      <sheetName val="[내역.XLS]A__MSOffice_Excel_w_164"/>
      <sheetName val="[내역.XLS]A__MSOffice_Excel_w_165"/>
      <sheetName val="[내역.XLS]A__MSOffice_Excel_w_166"/>
      <sheetName val="[내역.XLS]A__MSOffice_Excel_w_168"/>
      <sheetName val="치수표"/>
      <sheetName val="변경내역서 (1단)산정회관"/>
      <sheetName val="[내역.XLS]A__MSOffice_Excel_w_171"/>
      <sheetName val="[내역.XLS]A__MSOffice_Excel_w_170"/>
      <sheetName val="[내역.XLS]A__MSOffice_Excel_w_175"/>
      <sheetName val="[내역.XLS]A__MSOffice_Excel_w_172"/>
      <sheetName val="[내역.XLS]A__MSOffice_Excel_w_173"/>
      <sheetName val="[내역.XLS]A__MSOffice_Excel_w_174"/>
      <sheetName val="[내역.XLS]A__MSOffice_Excel_w_176"/>
      <sheetName val="[내역.XLS]A__MSOffice_Excel_w_177"/>
      <sheetName val="부표_x0014_䠀"/>
      <sheetName val="건축집계표이수"/>
      <sheetName val="건축집계합계"/>
      <sheetName val="당정동경상이수"/>
      <sheetName val="당정동공통이수"/>
      <sheetName val="냉연집ç"/>
      <sheetName val="단면"/>
      <sheetName val="J형측구단위수량"/>
      <sheetName val="[내역.XLS]A__MSOffice_Excel_w_183"/>
      <sheetName val="[내역.XLS]A__MSOffice_Excel_w_181"/>
      <sheetName val="[내역.XLS]A__MSOffice_Excel_w_179"/>
      <sheetName val="[내역.XLS]A__MSOffice_Excel_w_180"/>
      <sheetName val="[내역.XLS]A__MSOffice_Excel_w_182"/>
      <sheetName val="[내역.XLS]A__MSOffice_Excel_w_185"/>
      <sheetName val="[내역.XLS]A__MSOffice_Excel_w_184"/>
      <sheetName val="경영혁신본부"/>
      <sheetName val="Sheet17"/>
      <sheetName val="설비원가"/>
      <sheetName val="아파트 기성내역서"/>
      <sheetName val="[내역.XLS]A__MSOffice_Excel_w_188"/>
      <sheetName val="[내역.XLS]A__MSOffice_Excel_w_186"/>
      <sheetName val="[내역.XLS]A__MSOffice_Excel_w_187"/>
      <sheetName val="안산기계장치"/>
      <sheetName val="4)유동표"/>
      <sheetName val="연장조서"/>
      <sheetName val="산근"/>
      <sheetName val="토공수량집계"/>
      <sheetName val="입력DATA"/>
      <sheetName val="cable-data"/>
      <sheetName val="정리내역"/>
      <sheetName val="현장관리비"/>
      <sheetName val="운E"/>
      <sheetName val="화재 탐지 설비"/>
      <sheetName val="운刎"/>
      <sheetName val="운"/>
      <sheetName val="[내역.XLS]A__MSOffice_Excel_w_208"/>
      <sheetName val=" 상부공통집계(총괄)"/>
      <sheetName val="유림콘도"/>
      <sheetName val="OCT.FDN"/>
      <sheetName val="WIND"/>
      <sheetName val="SEISMIC"/>
      <sheetName val="SIZE"/>
      <sheetName val="EXT.CHECK"/>
      <sheetName val="A.B CHECK"/>
      <sheetName val="STR.ANA"/>
      <sheetName val="DESIGN"/>
      <sheetName val="REINF."/>
      <sheetName val="L &amp; K"/>
      <sheetName val="Module1"/>
      <sheetName val="Module2"/>
      <sheetName val="OCT_FDN"/>
      <sheetName val="calcul"/>
      <sheetName val="sheet"/>
      <sheetName val="2.설계제원"/>
      <sheetName val="160-TV-301"/>
      <sheetName val="HORI. VESSEL"/>
      <sheetName val="Equipment"/>
      <sheetName val="PRO_DCI"/>
      <sheetName val="INST_DCI"/>
      <sheetName val="HVAC_DCI"/>
      <sheetName val="PIPE_DCI"/>
      <sheetName val="Regenerator  Concrete Structure"/>
      <sheetName val="CALCULATION"/>
      <sheetName val="별표총괄"/>
      <sheetName val="접속슬래브"/>
      <sheetName val="SKETCH"/>
      <sheetName val="LOADS"/>
      <sheetName val="PROCURE"/>
      <sheetName val="CAL."/>
      <sheetName val="C"/>
      <sheetName val="ind"/>
      <sheetName val="w't table"/>
      <sheetName val="Proj Cost Sumry"/>
      <sheetName val="BQ"/>
      <sheetName val="LEGEND"/>
      <sheetName val="IT-BAT"/>
      <sheetName val="뜃맟뭁돽띿맟?-BLDG"/>
      <sheetName val="BREAKDOWN(철거설치)"/>
      <sheetName val="ANX3A65"/>
      <sheetName val="cable"/>
      <sheetName val="lookup"/>
      <sheetName val="UBC(WIND)"/>
      <sheetName val="out_prog"/>
      <sheetName val="선적schedule (2)"/>
      <sheetName val="C-18"/>
      <sheetName val="COA-17"/>
      <sheetName val="mhrrate"/>
      <sheetName val=" Sum"/>
      <sheetName val="일위대가표(DEEP)"/>
      <sheetName val="QT_Ky_T11"/>
      <sheetName val="[내역.XLS]A__MSOffice_Excel_w_189"/>
      <sheetName val="[내역.XLS]A__MSOffice_Excel_w_191"/>
      <sheetName val="[내역.XLS]A__MSOffice_Excel_w_190"/>
      <sheetName val="[내역.XLS]A__MSOffice_Excel_w_205"/>
      <sheetName val="[내역.XLS]A__MSOffice_Excel_w_192"/>
      <sheetName val="[내역.XLS]A__MSOffice_Excel_w_193"/>
      <sheetName val="[내역.XLS]A__MSOffice_Excel_w_194"/>
      <sheetName val="[내역.XLS]A__MSOffice_Excel_w_195"/>
      <sheetName val="[내역.XLS]A__MSOffice_Excel_w_196"/>
      <sheetName val="[내역.XLS]A__MSOffice_Excel_w_200"/>
      <sheetName val="[내역.XLS]A__MSOffice_Excel_w_199"/>
      <sheetName val="[내역.XLS]A__MSOffice_Excel_w_198"/>
      <sheetName val="[내역.XLS]A__MSOffice_Excel_w_197"/>
      <sheetName val="[내역.XLS]A__MSOffice_Excel_w_202"/>
      <sheetName val="[내역.XLS]A__MSOffice_Excel_w_201"/>
      <sheetName val="[내역.XLS]A__MSOffice_Excel_w_203"/>
      <sheetName val="[내역.XLS]A__MSOffice_Excel_w_204"/>
      <sheetName val="[내역.XLS]A__MSOffice_Excel_w_206"/>
      <sheetName val="[내역.XLS]A__MSOffice_Excel_w_207"/>
      <sheetName val="VT,NC,M"/>
      <sheetName val="1SGATE97"/>
      <sheetName val="가⣐鳋"/>
      <sheetName val="가颌亸"/>
      <sheetName val="간선"/>
      <sheetName val="제비율"/>
      <sheetName val="일위대가목록"/>
      <sheetName val="관보호공조서"/>
      <sheetName val="지장물_x0000__x0000_堀"/>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1">
          <cell r="C1" t="str">
            <v>F_CODE</v>
          </cell>
        </row>
      </sheetData>
      <sheetData sheetId="800"/>
      <sheetData sheetId="801">
        <row r="1">
          <cell r="C1" t="str">
            <v>F_CODE</v>
          </cell>
        </row>
      </sheetData>
      <sheetData sheetId="802">
        <row r="1">
          <cell r="C1" t="str">
            <v>F_CODE</v>
          </cell>
        </row>
      </sheetData>
      <sheetData sheetId="803">
        <row r="1">
          <cell r="C1" t="str">
            <v>F_CODE</v>
          </cell>
        </row>
      </sheetData>
      <sheetData sheetId="804">
        <row r="1">
          <cell r="C1" t="str">
            <v>F_CODE</v>
          </cell>
        </row>
      </sheetData>
      <sheetData sheetId="805">
        <row r="1">
          <cell r="C1" t="str">
            <v>F_CODE</v>
          </cell>
        </row>
      </sheetData>
      <sheetData sheetId="806">
        <row r="1">
          <cell r="C1" t="str">
            <v>F_CODE</v>
          </cell>
        </row>
      </sheetData>
      <sheetData sheetId="807">
        <row r="1">
          <cell r="C1" t="str">
            <v>F_CODE</v>
          </cell>
        </row>
      </sheetData>
      <sheetData sheetId="808">
        <row r="1">
          <cell r="C1" t="str">
            <v>F_CODE</v>
          </cell>
        </row>
      </sheetData>
      <sheetData sheetId="809">
        <row r="1">
          <cell r="C1" t="str">
            <v>F_CODE</v>
          </cell>
        </row>
      </sheetData>
      <sheetData sheetId="810">
        <row r="1">
          <cell r="C1" t="str">
            <v>F_CODE</v>
          </cell>
        </row>
      </sheetData>
      <sheetData sheetId="811">
        <row r="1">
          <cell r="C1" t="str">
            <v>F_CODE</v>
          </cell>
        </row>
      </sheetData>
      <sheetData sheetId="812">
        <row r="1">
          <cell r="C1" t="str">
            <v>F_CODE</v>
          </cell>
        </row>
      </sheetData>
      <sheetData sheetId="813">
        <row r="1">
          <cell r="C1" t="str">
            <v>F_CODE</v>
          </cell>
        </row>
      </sheetData>
      <sheetData sheetId="814">
        <row r="1">
          <cell r="C1" t="str">
            <v>F_CODE</v>
          </cell>
        </row>
      </sheetData>
      <sheetData sheetId="815">
        <row r="1">
          <cell r="C1" t="str">
            <v>F_CODE</v>
          </cell>
        </row>
      </sheetData>
      <sheetData sheetId="816">
        <row r="1">
          <cell r="C1" t="str">
            <v>F_CODE</v>
          </cell>
        </row>
      </sheetData>
      <sheetData sheetId="817">
        <row r="1">
          <cell r="C1" t="str">
            <v>F_CODE</v>
          </cell>
        </row>
      </sheetData>
      <sheetData sheetId="818">
        <row r="1">
          <cell r="C1" t="str">
            <v>F_CODE</v>
          </cell>
        </row>
      </sheetData>
      <sheetData sheetId="819">
        <row r="1">
          <cell r="C1" t="str">
            <v>F_CODE</v>
          </cell>
        </row>
      </sheetData>
      <sheetData sheetId="820">
        <row r="1">
          <cell r="C1" t="str">
            <v>F_CODE</v>
          </cell>
        </row>
      </sheetData>
      <sheetData sheetId="821">
        <row r="1">
          <cell r="C1" t="str">
            <v>F_CODE</v>
          </cell>
        </row>
      </sheetData>
      <sheetData sheetId="822">
        <row r="1">
          <cell r="C1" t="str">
            <v>F_CODE</v>
          </cell>
        </row>
      </sheetData>
      <sheetData sheetId="823">
        <row r="1">
          <cell r="C1" t="str">
            <v>F_CODE</v>
          </cell>
        </row>
      </sheetData>
      <sheetData sheetId="824">
        <row r="1">
          <cell r="C1" t="str">
            <v>F_CODE</v>
          </cell>
        </row>
      </sheetData>
      <sheetData sheetId="825">
        <row r="1">
          <cell r="C1" t="str">
            <v>F_CODE</v>
          </cell>
        </row>
      </sheetData>
      <sheetData sheetId="826">
        <row r="1">
          <cell r="C1" t="str">
            <v>F_CODE</v>
          </cell>
        </row>
      </sheetData>
      <sheetData sheetId="827">
        <row r="1">
          <cell r="C1" t="str">
            <v>F_CODE</v>
          </cell>
        </row>
      </sheetData>
      <sheetData sheetId="828">
        <row r="1">
          <cell r="C1" t="str">
            <v>F_CODE</v>
          </cell>
        </row>
      </sheetData>
      <sheetData sheetId="829">
        <row r="1">
          <cell r="C1" t="str">
            <v>F_CODE</v>
          </cell>
        </row>
      </sheetData>
      <sheetData sheetId="830">
        <row r="1">
          <cell r="C1" t="str">
            <v>F_CODE</v>
          </cell>
        </row>
      </sheetData>
      <sheetData sheetId="831">
        <row r="1">
          <cell r="C1" t="str">
            <v>F_CODE</v>
          </cell>
        </row>
      </sheetData>
      <sheetData sheetId="832">
        <row r="1">
          <cell r="C1" t="str">
            <v>F_CODE</v>
          </cell>
        </row>
      </sheetData>
      <sheetData sheetId="833">
        <row r="1">
          <cell r="C1" t="str">
            <v>F_CODE</v>
          </cell>
        </row>
      </sheetData>
      <sheetData sheetId="834">
        <row r="1">
          <cell r="C1" t="str">
            <v>F_CODE</v>
          </cell>
        </row>
      </sheetData>
      <sheetData sheetId="835">
        <row r="1">
          <cell r="C1" t="str">
            <v>F_CODE</v>
          </cell>
        </row>
      </sheetData>
      <sheetData sheetId="836">
        <row r="1">
          <cell r="C1" t="str">
            <v>F_CODE</v>
          </cell>
        </row>
      </sheetData>
      <sheetData sheetId="837">
        <row r="1">
          <cell r="C1" t="str">
            <v>F_CODE</v>
          </cell>
        </row>
      </sheetData>
      <sheetData sheetId="838">
        <row r="1">
          <cell r="C1" t="str">
            <v>F_CODE</v>
          </cell>
        </row>
      </sheetData>
      <sheetData sheetId="839">
        <row r="1">
          <cell r="C1" t="str">
            <v>F_CODE</v>
          </cell>
        </row>
      </sheetData>
      <sheetData sheetId="840">
        <row r="1">
          <cell r="C1" t="str">
            <v>F_CODE</v>
          </cell>
        </row>
      </sheetData>
      <sheetData sheetId="841">
        <row r="1">
          <cell r="C1" t="str">
            <v>F_CODE</v>
          </cell>
        </row>
      </sheetData>
      <sheetData sheetId="842">
        <row r="1">
          <cell r="C1" t="str">
            <v>F_CODE</v>
          </cell>
        </row>
      </sheetData>
      <sheetData sheetId="843">
        <row r="1">
          <cell r="C1" t="str">
            <v>F_CODE</v>
          </cell>
        </row>
      </sheetData>
      <sheetData sheetId="844">
        <row r="1">
          <cell r="C1" t="str">
            <v>F_CODE</v>
          </cell>
        </row>
      </sheetData>
      <sheetData sheetId="845">
        <row r="1">
          <cell r="C1" t="str">
            <v>F_CODE</v>
          </cell>
        </row>
      </sheetData>
      <sheetData sheetId="846">
        <row r="1">
          <cell r="C1" t="str">
            <v>F_CODE</v>
          </cell>
        </row>
      </sheetData>
      <sheetData sheetId="847">
        <row r="1">
          <cell r="C1" t="str">
            <v>F_CODE</v>
          </cell>
        </row>
      </sheetData>
      <sheetData sheetId="848">
        <row r="1">
          <cell r="C1" t="str">
            <v>F_CODE</v>
          </cell>
        </row>
      </sheetData>
      <sheetData sheetId="849">
        <row r="1">
          <cell r="C1" t="str">
            <v>F_CODE</v>
          </cell>
        </row>
      </sheetData>
      <sheetData sheetId="850">
        <row r="1">
          <cell r="C1" t="str">
            <v>F_CODE</v>
          </cell>
        </row>
      </sheetData>
      <sheetData sheetId="851">
        <row r="1">
          <cell r="C1" t="str">
            <v>F_CODE</v>
          </cell>
        </row>
      </sheetData>
      <sheetData sheetId="852">
        <row r="1">
          <cell r="C1" t="str">
            <v>F_CODE</v>
          </cell>
        </row>
      </sheetData>
      <sheetData sheetId="853">
        <row r="1">
          <cell r="C1" t="str">
            <v>F_CODE</v>
          </cell>
        </row>
      </sheetData>
      <sheetData sheetId="854">
        <row r="1">
          <cell r="C1" t="str">
            <v>F_CODE</v>
          </cell>
        </row>
      </sheetData>
      <sheetData sheetId="855">
        <row r="1">
          <cell r="C1" t="str">
            <v>F_CODE</v>
          </cell>
        </row>
      </sheetData>
      <sheetData sheetId="856">
        <row r="1">
          <cell r="C1" t="str">
            <v>F_CODE</v>
          </cell>
        </row>
      </sheetData>
      <sheetData sheetId="857">
        <row r="1">
          <cell r="C1" t="str">
            <v>F_CODE</v>
          </cell>
        </row>
      </sheetData>
      <sheetData sheetId="858">
        <row r="1">
          <cell r="C1" t="str">
            <v>F_CODE</v>
          </cell>
        </row>
      </sheetData>
      <sheetData sheetId="859">
        <row r="1">
          <cell r="C1" t="str">
            <v>F_CODE</v>
          </cell>
        </row>
      </sheetData>
      <sheetData sheetId="860">
        <row r="1">
          <cell r="C1" t="str">
            <v>F_CODE</v>
          </cell>
        </row>
      </sheetData>
      <sheetData sheetId="861">
        <row r="1">
          <cell r="C1" t="str">
            <v>F_CODE</v>
          </cell>
        </row>
      </sheetData>
      <sheetData sheetId="862">
        <row r="1">
          <cell r="C1" t="str">
            <v>F_CODE</v>
          </cell>
        </row>
      </sheetData>
      <sheetData sheetId="863">
        <row r="1">
          <cell r="C1" t="str">
            <v>F_CODE</v>
          </cell>
        </row>
      </sheetData>
      <sheetData sheetId="864">
        <row r="1">
          <cell r="C1" t="str">
            <v>F_CODE</v>
          </cell>
        </row>
      </sheetData>
      <sheetData sheetId="865">
        <row r="1">
          <cell r="C1" t="str">
            <v>F_CODE</v>
          </cell>
        </row>
      </sheetData>
      <sheetData sheetId="866">
        <row r="1">
          <cell r="C1" t="str">
            <v>F_CODE</v>
          </cell>
        </row>
      </sheetData>
      <sheetData sheetId="867">
        <row r="1">
          <cell r="C1" t="str">
            <v>F_CODE</v>
          </cell>
        </row>
      </sheetData>
      <sheetData sheetId="868">
        <row r="1">
          <cell r="C1" t="str">
            <v>F_CODE</v>
          </cell>
        </row>
      </sheetData>
      <sheetData sheetId="869">
        <row r="1">
          <cell r="C1" t="str">
            <v>F_CODE</v>
          </cell>
        </row>
      </sheetData>
      <sheetData sheetId="870">
        <row r="1">
          <cell r="C1" t="str">
            <v>F_CODE</v>
          </cell>
        </row>
      </sheetData>
      <sheetData sheetId="871">
        <row r="1">
          <cell r="C1" t="str">
            <v>F_CODE</v>
          </cell>
        </row>
      </sheetData>
      <sheetData sheetId="872">
        <row r="1">
          <cell r="C1" t="str">
            <v>F_CODE</v>
          </cell>
        </row>
      </sheetData>
      <sheetData sheetId="873">
        <row r="1">
          <cell r="C1" t="str">
            <v>F_CODE</v>
          </cell>
        </row>
      </sheetData>
      <sheetData sheetId="874">
        <row r="1">
          <cell r="C1" t="str">
            <v>F_CODE</v>
          </cell>
        </row>
      </sheetData>
      <sheetData sheetId="875">
        <row r="1">
          <cell r="C1" t="str">
            <v>F_CODE</v>
          </cell>
        </row>
      </sheetData>
      <sheetData sheetId="876">
        <row r="1">
          <cell r="C1" t="str">
            <v>F_CODE</v>
          </cell>
        </row>
      </sheetData>
      <sheetData sheetId="877">
        <row r="1">
          <cell r="C1" t="str">
            <v>F_CODE</v>
          </cell>
        </row>
      </sheetData>
      <sheetData sheetId="878">
        <row r="1">
          <cell r="C1" t="str">
            <v>F_CODE</v>
          </cell>
        </row>
      </sheetData>
      <sheetData sheetId="879">
        <row r="1">
          <cell r="C1" t="str">
            <v>F_CODE</v>
          </cell>
        </row>
      </sheetData>
      <sheetData sheetId="880">
        <row r="1">
          <cell r="C1" t="str">
            <v>F_CODE</v>
          </cell>
        </row>
      </sheetData>
      <sheetData sheetId="881">
        <row r="1">
          <cell r="C1" t="str">
            <v>F_CODE</v>
          </cell>
        </row>
      </sheetData>
      <sheetData sheetId="882">
        <row r="1">
          <cell r="C1" t="str">
            <v>F_CODE</v>
          </cell>
        </row>
      </sheetData>
      <sheetData sheetId="883">
        <row r="1">
          <cell r="C1" t="str">
            <v>F_CODE</v>
          </cell>
        </row>
      </sheetData>
      <sheetData sheetId="884">
        <row r="1">
          <cell r="C1" t="str">
            <v>F_CODE</v>
          </cell>
        </row>
      </sheetData>
      <sheetData sheetId="885">
        <row r="1">
          <cell r="C1" t="str">
            <v>F_CODE</v>
          </cell>
        </row>
      </sheetData>
      <sheetData sheetId="886">
        <row r="1">
          <cell r="C1" t="str">
            <v>F_CODE</v>
          </cell>
        </row>
      </sheetData>
      <sheetData sheetId="887">
        <row r="1">
          <cell r="C1" t="str">
            <v>F_CODE</v>
          </cell>
        </row>
      </sheetData>
      <sheetData sheetId="888">
        <row r="1">
          <cell r="C1" t="str">
            <v>F_CODE</v>
          </cell>
        </row>
      </sheetData>
      <sheetData sheetId="889">
        <row r="1">
          <cell r="C1" t="str">
            <v>F_CODE</v>
          </cell>
        </row>
      </sheetData>
      <sheetData sheetId="890">
        <row r="1">
          <cell r="C1" t="str">
            <v>F_CODE</v>
          </cell>
        </row>
      </sheetData>
      <sheetData sheetId="891">
        <row r="1">
          <cell r="C1" t="str">
            <v>F_CODE</v>
          </cell>
        </row>
      </sheetData>
      <sheetData sheetId="892">
        <row r="1">
          <cell r="C1" t="str">
            <v>F_CODE</v>
          </cell>
        </row>
      </sheetData>
      <sheetData sheetId="893">
        <row r="1">
          <cell r="C1" t="str">
            <v>F_CODE</v>
          </cell>
        </row>
      </sheetData>
      <sheetData sheetId="894">
        <row r="1">
          <cell r="C1" t="str">
            <v>F_CODE</v>
          </cell>
        </row>
      </sheetData>
      <sheetData sheetId="895">
        <row r="1">
          <cell r="C1" t="str">
            <v>F_CODE</v>
          </cell>
        </row>
      </sheetData>
      <sheetData sheetId="896">
        <row r="1">
          <cell r="C1" t="str">
            <v>F_CODE</v>
          </cell>
        </row>
      </sheetData>
      <sheetData sheetId="897">
        <row r="1">
          <cell r="C1" t="str">
            <v>F_CODE</v>
          </cell>
        </row>
      </sheetData>
      <sheetData sheetId="898">
        <row r="1">
          <cell r="C1" t="str">
            <v>F_CODE</v>
          </cell>
        </row>
      </sheetData>
      <sheetData sheetId="899">
        <row r="1">
          <cell r="C1" t="str">
            <v>F_CODE</v>
          </cell>
        </row>
      </sheetData>
      <sheetData sheetId="900">
        <row r="1">
          <cell r="C1" t="str">
            <v>F_CODE</v>
          </cell>
        </row>
      </sheetData>
      <sheetData sheetId="901">
        <row r="1">
          <cell r="C1" t="str">
            <v>F_CODE</v>
          </cell>
        </row>
      </sheetData>
      <sheetData sheetId="902">
        <row r="1">
          <cell r="C1" t="str">
            <v>F_CODE</v>
          </cell>
        </row>
      </sheetData>
      <sheetData sheetId="903">
        <row r="1">
          <cell r="C1" t="str">
            <v>F_CODE</v>
          </cell>
        </row>
      </sheetData>
      <sheetData sheetId="904">
        <row r="1">
          <cell r="C1" t="str">
            <v>F_CODE</v>
          </cell>
        </row>
      </sheetData>
      <sheetData sheetId="905">
        <row r="1">
          <cell r="C1" t="str">
            <v>F_CODE</v>
          </cell>
        </row>
      </sheetData>
      <sheetData sheetId="906">
        <row r="1">
          <cell r="C1" t="str">
            <v>F_CODE</v>
          </cell>
        </row>
      </sheetData>
      <sheetData sheetId="907">
        <row r="1">
          <cell r="C1" t="str">
            <v>F_CODE</v>
          </cell>
        </row>
      </sheetData>
      <sheetData sheetId="908">
        <row r="1">
          <cell r="C1" t="str">
            <v>F_CODE</v>
          </cell>
        </row>
      </sheetData>
      <sheetData sheetId="909">
        <row r="1">
          <cell r="C1" t="str">
            <v>F_CODE</v>
          </cell>
        </row>
      </sheetData>
      <sheetData sheetId="910">
        <row r="1">
          <cell r="C1" t="str">
            <v>F_CODE</v>
          </cell>
        </row>
      </sheetData>
      <sheetData sheetId="911">
        <row r="1">
          <cell r="C1" t="str">
            <v>F_CODE</v>
          </cell>
        </row>
      </sheetData>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sheetData sheetId="1124" refreshError="1"/>
      <sheetData sheetId="1125" refreshError="1"/>
      <sheetData sheetId="1126" refreshError="1"/>
      <sheetData sheetId="1127" refreshError="1"/>
      <sheetData sheetId="1128" refreshError="1"/>
      <sheetData sheetId="1129" refreshError="1"/>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sheetData sheetId="1171" refreshError="1"/>
      <sheetData sheetId="1172" refreshError="1"/>
      <sheetData sheetId="1173" refreshError="1"/>
      <sheetData sheetId="1174" refreshError="1"/>
      <sheetData sheetId="1175" refreshError="1"/>
      <sheetData sheetId="1176" refreshError="1"/>
      <sheetData sheetId="1177" refreshError="1"/>
      <sheetData sheetId="1178"/>
      <sheetData sheetId="1179" refreshError="1"/>
      <sheetData sheetId="1180" refreshError="1"/>
      <sheetData sheetId="1181" refreshError="1"/>
      <sheetData sheetId="1182" refreshError="1"/>
      <sheetData sheetId="1183"/>
      <sheetData sheetId="1184" refreshError="1"/>
      <sheetData sheetId="1185" refreshError="1"/>
      <sheetData sheetId="1186" refreshError="1"/>
      <sheetData sheetId="1187" refreshError="1"/>
      <sheetData sheetId="1188"/>
      <sheetData sheetId="1189"/>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sheetData sheetId="1201"/>
      <sheetData sheetId="1202"/>
      <sheetData sheetId="1203"/>
      <sheetData sheetId="1204"/>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ow r="1">
          <cell r="C1" t="str">
            <v>F_CODE</v>
          </cell>
        </row>
      </sheetData>
      <sheetData sheetId="1366" refreshError="1"/>
      <sheetData sheetId="1367">
        <row r="1">
          <cell r="C1" t="str">
            <v>F_CODE</v>
          </cell>
        </row>
      </sheetData>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ow r="1">
          <cell r="C1" t="str">
            <v>F_CODE</v>
          </cell>
        </row>
      </sheetData>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ow r="1">
          <cell r="C1" t="str">
            <v>F_CODE</v>
          </cell>
        </row>
      </sheetData>
      <sheetData sheetId="1428">
        <row r="1">
          <cell r="C1" t="str">
            <v>F_CODE</v>
          </cell>
        </row>
      </sheetData>
      <sheetData sheetId="1429">
        <row r="1">
          <cell r="C1" t="str">
            <v>F_CODE</v>
          </cell>
        </row>
      </sheetData>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ow r="1">
          <cell r="C1" t="str">
            <v>F_CODE</v>
          </cell>
        </row>
      </sheetData>
      <sheetData sheetId="1440">
        <row r="1">
          <cell r="C1" t="str">
            <v>F_CODE</v>
          </cell>
        </row>
      </sheetData>
      <sheetData sheetId="1441">
        <row r="1">
          <cell r="C1" t="str">
            <v>F_CODE</v>
          </cell>
        </row>
      </sheetData>
      <sheetData sheetId="1442">
        <row r="1">
          <cell r="C1" t="str">
            <v>F_CODE</v>
          </cell>
        </row>
      </sheetData>
      <sheetData sheetId="1443">
        <row r="1">
          <cell r="C1" t="str">
            <v>F_CODE</v>
          </cell>
        </row>
      </sheetData>
      <sheetData sheetId="1444" refreshError="1"/>
      <sheetData sheetId="1445" refreshError="1"/>
      <sheetData sheetId="1446" refreshError="1"/>
      <sheetData sheetId="1447" refreshError="1"/>
      <sheetData sheetId="1448" refreshError="1"/>
      <sheetData sheetId="1449" refreshError="1"/>
      <sheetData sheetId="1450" refreshError="1"/>
      <sheetData sheetId="1451">
        <row r="1">
          <cell r="C1" t="str">
            <v>F_CODE</v>
          </cell>
        </row>
      </sheetData>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ow r="1">
          <cell r="C1" t="str">
            <v>F_CODE</v>
          </cell>
        </row>
      </sheetData>
      <sheetData sheetId="1494">
        <row r="1">
          <cell r="C1" t="str">
            <v>F_CODE</v>
          </cell>
        </row>
      </sheetData>
      <sheetData sheetId="1495">
        <row r="1">
          <cell r="C1" t="str">
            <v>F_CODE</v>
          </cell>
        </row>
      </sheetData>
      <sheetData sheetId="1496">
        <row r="1">
          <cell r="C1" t="str">
            <v>F_CODE</v>
          </cell>
        </row>
      </sheetData>
      <sheetData sheetId="1497">
        <row r="1">
          <cell r="C1" t="str">
            <v>F_CODE</v>
          </cell>
        </row>
      </sheetData>
      <sheetData sheetId="1498">
        <row r="1">
          <cell r="C1" t="str">
            <v>F_CODE</v>
          </cell>
        </row>
      </sheetData>
      <sheetData sheetId="1499">
        <row r="1">
          <cell r="C1" t="str">
            <v>F_CODE</v>
          </cell>
        </row>
      </sheetData>
      <sheetData sheetId="1500">
        <row r="1">
          <cell r="C1" t="str">
            <v>F_CODE</v>
          </cell>
        </row>
      </sheetData>
      <sheetData sheetId="1501">
        <row r="1">
          <cell r="C1" t="str">
            <v>F_CODE</v>
          </cell>
        </row>
      </sheetData>
      <sheetData sheetId="1502">
        <row r="1">
          <cell r="C1" t="str">
            <v>F_CODE</v>
          </cell>
        </row>
      </sheetData>
      <sheetData sheetId="1503">
        <row r="1">
          <cell r="C1" t="str">
            <v>F_CODE</v>
          </cell>
        </row>
      </sheetData>
      <sheetData sheetId="1504">
        <row r="1">
          <cell r="C1" t="str">
            <v>F_CODE</v>
          </cell>
        </row>
      </sheetData>
      <sheetData sheetId="1505">
        <row r="1">
          <cell r="C1" t="str">
            <v>F_CODE</v>
          </cell>
        </row>
      </sheetData>
      <sheetData sheetId="1506">
        <row r="1">
          <cell r="C1" t="str">
            <v>F_CODE</v>
          </cell>
        </row>
      </sheetData>
      <sheetData sheetId="1507">
        <row r="1">
          <cell r="C1" t="str">
            <v>F_CODE</v>
          </cell>
        </row>
      </sheetData>
      <sheetData sheetId="1508">
        <row r="1">
          <cell r="C1" t="str">
            <v>F_CODE</v>
          </cell>
        </row>
      </sheetData>
      <sheetData sheetId="1509">
        <row r="1">
          <cell r="C1" t="str">
            <v>F_CODE</v>
          </cell>
        </row>
      </sheetData>
      <sheetData sheetId="1510">
        <row r="1">
          <cell r="C1" t="str">
            <v>F_CODE</v>
          </cell>
        </row>
      </sheetData>
      <sheetData sheetId="1511">
        <row r="1">
          <cell r="C1" t="str">
            <v>F_CODE</v>
          </cell>
        </row>
      </sheetData>
      <sheetData sheetId="1512">
        <row r="1">
          <cell r="C1" t="str">
            <v>F_CODE</v>
          </cell>
        </row>
      </sheetData>
      <sheetData sheetId="1513">
        <row r="1">
          <cell r="C1" t="str">
            <v>F_CODE</v>
          </cell>
        </row>
      </sheetData>
      <sheetData sheetId="1514">
        <row r="1">
          <cell r="C1" t="str">
            <v>F_CODE</v>
          </cell>
        </row>
      </sheetData>
      <sheetData sheetId="1515">
        <row r="1">
          <cell r="C1" t="str">
            <v>F_CODE</v>
          </cell>
        </row>
      </sheetData>
      <sheetData sheetId="1516">
        <row r="1">
          <cell r="C1" t="str">
            <v>F_CODE</v>
          </cell>
        </row>
      </sheetData>
      <sheetData sheetId="1517">
        <row r="1">
          <cell r="C1" t="str">
            <v>F_CODE</v>
          </cell>
        </row>
      </sheetData>
      <sheetData sheetId="1518">
        <row r="1">
          <cell r="C1" t="str">
            <v>F_CODE</v>
          </cell>
        </row>
      </sheetData>
      <sheetData sheetId="1519">
        <row r="1">
          <cell r="C1" t="str">
            <v>F_CODE</v>
          </cell>
        </row>
      </sheetData>
      <sheetData sheetId="1520">
        <row r="1">
          <cell r="C1" t="str">
            <v>F_CODE</v>
          </cell>
        </row>
      </sheetData>
      <sheetData sheetId="1521">
        <row r="1">
          <cell r="C1" t="str">
            <v>F_CODE</v>
          </cell>
        </row>
      </sheetData>
      <sheetData sheetId="1522"/>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sheetData sheetId="1588"/>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sheetData sheetId="1601"/>
      <sheetData sheetId="1602"/>
      <sheetData sheetId="1603"/>
      <sheetData sheetId="1604"/>
      <sheetData sheetId="1605">
        <row r="1">
          <cell r="C1" t="str">
            <v>F_CODE</v>
          </cell>
        </row>
      </sheetData>
      <sheetData sheetId="1606">
        <row r="1">
          <cell r="C1" t="str">
            <v>F_CODE</v>
          </cell>
        </row>
      </sheetData>
      <sheetData sheetId="1607"/>
      <sheetData sheetId="1608">
        <row r="1">
          <cell r="C1" t="str">
            <v>F_CODE</v>
          </cell>
        </row>
      </sheetData>
      <sheetData sheetId="1609" refreshError="1"/>
      <sheetData sheetId="1610" refreshError="1"/>
      <sheetData sheetId="1611"/>
      <sheetData sheetId="1612" refreshError="1"/>
      <sheetData sheetId="1613"/>
      <sheetData sheetId="1614"/>
      <sheetData sheetId="1615"/>
      <sheetData sheetId="1616"/>
      <sheetData sheetId="1617">
        <row r="1">
          <cell r="C1" t="str">
            <v>F_CODE</v>
          </cell>
        </row>
      </sheetData>
      <sheetData sheetId="1618">
        <row r="1">
          <cell r="C1" t="str">
            <v>F_CODE</v>
          </cell>
        </row>
      </sheetData>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row r="1">
          <cell r="C1" t="str">
            <v>F_CODE</v>
          </cell>
        </row>
      </sheetData>
      <sheetData sheetId="1637"/>
      <sheetData sheetId="1638"/>
      <sheetData sheetId="1639"/>
      <sheetData sheetId="1640">
        <row r="1">
          <cell r="C1" t="str">
            <v>F_CODE</v>
          </cell>
        </row>
      </sheetData>
      <sheetData sheetId="1641">
        <row r="1">
          <cell r="C1" t="str">
            <v>F_CODE</v>
          </cell>
        </row>
      </sheetData>
      <sheetData sheetId="1642"/>
      <sheetData sheetId="1643"/>
      <sheetData sheetId="1644">
        <row r="1">
          <cell r="C1" t="str">
            <v>F_CODE</v>
          </cell>
        </row>
      </sheetData>
      <sheetData sheetId="1645" refreshError="1"/>
      <sheetData sheetId="1646"/>
      <sheetData sheetId="1647">
        <row r="1">
          <cell r="C1" t="str">
            <v>F_CODE</v>
          </cell>
        </row>
      </sheetData>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ow r="1">
          <cell r="C1" t="str">
            <v>F_CODE</v>
          </cell>
        </row>
      </sheetData>
      <sheetData sheetId="1700">
        <row r="1">
          <cell r="C1" t="str">
            <v>F_CODE</v>
          </cell>
        </row>
      </sheetData>
      <sheetData sheetId="1701">
        <row r="1">
          <cell r="C1" t="str">
            <v>F_CODE</v>
          </cell>
        </row>
      </sheetData>
      <sheetData sheetId="1702">
        <row r="1">
          <cell r="C1" t="str">
            <v>F_CODE</v>
          </cell>
        </row>
      </sheetData>
      <sheetData sheetId="1703">
        <row r="1">
          <cell r="C1" t="str">
            <v>F_CODE</v>
          </cell>
        </row>
      </sheetData>
      <sheetData sheetId="1704">
        <row r="1">
          <cell r="C1" t="str">
            <v>F_CODE</v>
          </cell>
        </row>
      </sheetData>
      <sheetData sheetId="1705">
        <row r="1">
          <cell r="C1" t="str">
            <v>F_CODE</v>
          </cell>
        </row>
      </sheetData>
      <sheetData sheetId="1706">
        <row r="1">
          <cell r="C1" t="str">
            <v>F_CODE</v>
          </cell>
        </row>
      </sheetData>
      <sheetData sheetId="1707">
        <row r="1">
          <cell r="C1" t="str">
            <v>F_CODE</v>
          </cell>
        </row>
      </sheetData>
      <sheetData sheetId="1708">
        <row r="1">
          <cell r="C1" t="str">
            <v>F_CODE</v>
          </cell>
        </row>
      </sheetData>
      <sheetData sheetId="1709">
        <row r="1">
          <cell r="C1" t="str">
            <v>F_CODE</v>
          </cell>
        </row>
      </sheetData>
      <sheetData sheetId="1710">
        <row r="1">
          <cell r="C1" t="str">
            <v>F_CODE</v>
          </cell>
        </row>
      </sheetData>
      <sheetData sheetId="1711">
        <row r="1">
          <cell r="C1" t="str">
            <v>F_CODE</v>
          </cell>
        </row>
      </sheetData>
      <sheetData sheetId="1712"/>
      <sheetData sheetId="1713">
        <row r="1">
          <cell r="C1" t="str">
            <v>F_CODE</v>
          </cell>
        </row>
      </sheetData>
      <sheetData sheetId="1714">
        <row r="1">
          <cell r="C1" t="str">
            <v>F_CODE</v>
          </cell>
        </row>
      </sheetData>
      <sheetData sheetId="1715">
        <row r="1">
          <cell r="C1" t="str">
            <v>F_CODE</v>
          </cell>
        </row>
      </sheetData>
      <sheetData sheetId="1716">
        <row r="1">
          <cell r="C1" t="str">
            <v>F_CODE</v>
          </cell>
        </row>
      </sheetData>
      <sheetData sheetId="1717">
        <row r="1">
          <cell r="C1" t="str">
            <v>F_CODE</v>
          </cell>
        </row>
      </sheetData>
      <sheetData sheetId="1718">
        <row r="1">
          <cell r="C1" t="str">
            <v>F_CODE</v>
          </cell>
        </row>
      </sheetData>
      <sheetData sheetId="1719">
        <row r="1">
          <cell r="C1" t="str">
            <v>F_CODE</v>
          </cell>
        </row>
      </sheetData>
      <sheetData sheetId="1720">
        <row r="1">
          <cell r="C1" t="str">
            <v>F_CODE</v>
          </cell>
        </row>
      </sheetData>
      <sheetData sheetId="1721">
        <row r="1">
          <cell r="C1" t="str">
            <v>F_CODE</v>
          </cell>
        </row>
      </sheetData>
      <sheetData sheetId="1722"/>
      <sheetData sheetId="1723">
        <row r="1">
          <cell r="C1" t="str">
            <v>F_CODE</v>
          </cell>
        </row>
      </sheetData>
      <sheetData sheetId="1724">
        <row r="1">
          <cell r="C1" t="str">
            <v>F_CODE</v>
          </cell>
        </row>
      </sheetData>
      <sheetData sheetId="1725">
        <row r="1">
          <cell r="C1" t="str">
            <v>F_CODE</v>
          </cell>
        </row>
      </sheetData>
      <sheetData sheetId="1726">
        <row r="1">
          <cell r="C1" t="str">
            <v>F_CODE</v>
          </cell>
        </row>
      </sheetData>
      <sheetData sheetId="1727">
        <row r="1">
          <cell r="C1" t="str">
            <v>F_CODE</v>
          </cell>
        </row>
      </sheetData>
      <sheetData sheetId="1728">
        <row r="1">
          <cell r="C1" t="str">
            <v>F_CODE</v>
          </cell>
        </row>
      </sheetData>
      <sheetData sheetId="1729">
        <row r="1">
          <cell r="C1" t="str">
            <v>F_CODE</v>
          </cell>
        </row>
      </sheetData>
      <sheetData sheetId="1730">
        <row r="1">
          <cell r="C1" t="str">
            <v>F_CODE</v>
          </cell>
        </row>
      </sheetData>
      <sheetData sheetId="1731">
        <row r="1">
          <cell r="C1" t="str">
            <v>F_CODE</v>
          </cell>
        </row>
      </sheetData>
      <sheetData sheetId="1732">
        <row r="1">
          <cell r="C1" t="str">
            <v>F_CODE</v>
          </cell>
        </row>
      </sheetData>
      <sheetData sheetId="1733">
        <row r="1">
          <cell r="C1" t="str">
            <v>F_CODE</v>
          </cell>
        </row>
      </sheetData>
      <sheetData sheetId="1734">
        <row r="1">
          <cell r="C1" t="str">
            <v>F_CODE</v>
          </cell>
        </row>
      </sheetData>
      <sheetData sheetId="1735">
        <row r="1">
          <cell r="C1" t="str">
            <v>F_CODE</v>
          </cell>
        </row>
      </sheetData>
      <sheetData sheetId="1736">
        <row r="1">
          <cell r="C1" t="str">
            <v>F_CODE</v>
          </cell>
        </row>
      </sheetData>
      <sheetData sheetId="1737">
        <row r="1">
          <cell r="C1" t="str">
            <v>F_CODE</v>
          </cell>
        </row>
      </sheetData>
      <sheetData sheetId="1738">
        <row r="1">
          <cell r="C1" t="str">
            <v>F_CODE</v>
          </cell>
        </row>
      </sheetData>
      <sheetData sheetId="1739">
        <row r="1">
          <cell r="C1" t="str">
            <v>F_CODE</v>
          </cell>
        </row>
      </sheetData>
      <sheetData sheetId="1740">
        <row r="1">
          <cell r="C1" t="str">
            <v>F_CODE</v>
          </cell>
        </row>
      </sheetData>
      <sheetData sheetId="1741">
        <row r="1">
          <cell r="C1" t="str">
            <v>F_CODE</v>
          </cell>
        </row>
      </sheetData>
      <sheetData sheetId="1742">
        <row r="1">
          <cell r="C1" t="str">
            <v>F_CODE</v>
          </cell>
        </row>
      </sheetData>
      <sheetData sheetId="1743">
        <row r="1">
          <cell r="C1" t="str">
            <v>F_CODE</v>
          </cell>
        </row>
      </sheetData>
      <sheetData sheetId="1744">
        <row r="1">
          <cell r="C1" t="str">
            <v>F_CODE</v>
          </cell>
        </row>
      </sheetData>
      <sheetData sheetId="1745">
        <row r="1">
          <cell r="C1" t="str">
            <v>F_CODE</v>
          </cell>
        </row>
      </sheetData>
      <sheetData sheetId="1746">
        <row r="1">
          <cell r="C1" t="str">
            <v>F_CODE</v>
          </cell>
        </row>
      </sheetData>
      <sheetData sheetId="1747">
        <row r="1">
          <cell r="C1" t="str">
            <v>F_CODE</v>
          </cell>
        </row>
      </sheetData>
      <sheetData sheetId="1748">
        <row r="1">
          <cell r="C1" t="str">
            <v>F_CODE</v>
          </cell>
        </row>
      </sheetData>
      <sheetData sheetId="1749"/>
      <sheetData sheetId="1750">
        <row r="1">
          <cell r="C1" t="str">
            <v>F_CODE</v>
          </cell>
        </row>
      </sheetData>
      <sheetData sheetId="1751">
        <row r="1">
          <cell r="C1" t="str">
            <v>F_CODE</v>
          </cell>
        </row>
      </sheetData>
      <sheetData sheetId="1752">
        <row r="1">
          <cell r="C1" t="str">
            <v>F_CODE</v>
          </cell>
        </row>
      </sheetData>
      <sheetData sheetId="1753">
        <row r="1">
          <cell r="C1" t="str">
            <v>F_CODE</v>
          </cell>
        </row>
      </sheetData>
      <sheetData sheetId="1754">
        <row r="1">
          <cell r="C1" t="str">
            <v>F_CODE</v>
          </cell>
        </row>
      </sheetData>
      <sheetData sheetId="1755">
        <row r="1">
          <cell r="C1" t="str">
            <v>F_CODE</v>
          </cell>
        </row>
      </sheetData>
      <sheetData sheetId="1756">
        <row r="1">
          <cell r="C1" t="str">
            <v>F_CODE</v>
          </cell>
        </row>
      </sheetData>
      <sheetData sheetId="1757">
        <row r="1">
          <cell r="C1" t="str">
            <v>F_CODE</v>
          </cell>
        </row>
      </sheetData>
      <sheetData sheetId="1758"/>
      <sheetData sheetId="1759"/>
      <sheetData sheetId="1760">
        <row r="1">
          <cell r="C1" t="str">
            <v>F_CODE</v>
          </cell>
        </row>
      </sheetData>
      <sheetData sheetId="1761">
        <row r="1">
          <cell r="C1" t="str">
            <v>F_CODE</v>
          </cell>
        </row>
      </sheetData>
      <sheetData sheetId="1762">
        <row r="1">
          <cell r="C1" t="str">
            <v>F_CODE</v>
          </cell>
        </row>
      </sheetData>
      <sheetData sheetId="1763">
        <row r="1">
          <cell r="C1" t="str">
            <v>F_CODE</v>
          </cell>
        </row>
      </sheetData>
      <sheetData sheetId="1764">
        <row r="1">
          <cell r="C1" t="str">
            <v>F_CODE</v>
          </cell>
        </row>
      </sheetData>
      <sheetData sheetId="1765"/>
      <sheetData sheetId="1766">
        <row r="1">
          <cell r="C1" t="str">
            <v>F_CODE</v>
          </cell>
        </row>
      </sheetData>
      <sheetData sheetId="1767">
        <row r="1">
          <cell r="C1" t="str">
            <v>F_CODE</v>
          </cell>
        </row>
      </sheetData>
      <sheetData sheetId="1768"/>
      <sheetData sheetId="1769">
        <row r="1">
          <cell r="C1" t="str">
            <v>F_CODE</v>
          </cell>
        </row>
      </sheetData>
      <sheetData sheetId="1770">
        <row r="1">
          <cell r="C1" t="str">
            <v>F_CODE</v>
          </cell>
        </row>
      </sheetData>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ow r="1">
          <cell r="C1" t="str">
            <v>F_CODE</v>
          </cell>
        </row>
      </sheetData>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ow r="1">
          <cell r="C1" t="str">
            <v>F_CODE</v>
          </cell>
        </row>
      </sheetData>
      <sheetData sheetId="1947">
        <row r="1">
          <cell r="C1" t="str">
            <v>F_CODE</v>
          </cell>
        </row>
      </sheetData>
      <sheetData sheetId="1948">
        <row r="1">
          <cell r="C1" t="str">
            <v>F_CODE</v>
          </cell>
        </row>
      </sheetData>
      <sheetData sheetId="1949">
        <row r="1">
          <cell r="C1" t="str">
            <v>F_CODE</v>
          </cell>
        </row>
      </sheetData>
      <sheetData sheetId="1950">
        <row r="1">
          <cell r="C1" t="str">
            <v>F_CODE</v>
          </cell>
        </row>
      </sheetData>
      <sheetData sheetId="1951">
        <row r="1">
          <cell r="C1" t="str">
            <v>F_CODE</v>
          </cell>
        </row>
      </sheetData>
      <sheetData sheetId="1952">
        <row r="1">
          <cell r="C1" t="str">
            <v>F_CODE</v>
          </cell>
        </row>
      </sheetData>
      <sheetData sheetId="1953">
        <row r="1">
          <cell r="C1" t="str">
            <v>F_CODE</v>
          </cell>
        </row>
      </sheetData>
      <sheetData sheetId="1954">
        <row r="1">
          <cell r="C1" t="str">
            <v>F_CODE</v>
          </cell>
        </row>
      </sheetData>
      <sheetData sheetId="1955">
        <row r="1">
          <cell r="C1" t="str">
            <v>F_CODE</v>
          </cell>
        </row>
      </sheetData>
      <sheetData sheetId="1956">
        <row r="1">
          <cell r="C1" t="str">
            <v>F_CODE</v>
          </cell>
        </row>
      </sheetData>
      <sheetData sheetId="1957">
        <row r="1">
          <cell r="C1" t="str">
            <v>F_CODE</v>
          </cell>
        </row>
      </sheetData>
      <sheetData sheetId="1958">
        <row r="1">
          <cell r="C1" t="str">
            <v>F_CODE</v>
          </cell>
        </row>
      </sheetData>
      <sheetData sheetId="1959">
        <row r="1">
          <cell r="C1" t="str">
            <v>F_CODE</v>
          </cell>
        </row>
      </sheetData>
      <sheetData sheetId="1960">
        <row r="1">
          <cell r="C1" t="str">
            <v>F_CODE</v>
          </cell>
        </row>
      </sheetData>
      <sheetData sheetId="1961">
        <row r="1">
          <cell r="C1" t="str">
            <v>F_CODE</v>
          </cell>
        </row>
      </sheetData>
      <sheetData sheetId="1962">
        <row r="1">
          <cell r="C1" t="str">
            <v>F_CODE</v>
          </cell>
        </row>
      </sheetData>
      <sheetData sheetId="1963">
        <row r="1">
          <cell r="C1" t="str">
            <v>F_CODE</v>
          </cell>
        </row>
      </sheetData>
      <sheetData sheetId="1964">
        <row r="1">
          <cell r="C1" t="str">
            <v>F_CODE</v>
          </cell>
        </row>
      </sheetData>
      <sheetData sheetId="1965">
        <row r="1">
          <cell r="C1" t="str">
            <v>F_CODE</v>
          </cell>
        </row>
      </sheetData>
      <sheetData sheetId="1966">
        <row r="1">
          <cell r="C1" t="str">
            <v>F_CODE</v>
          </cell>
        </row>
      </sheetData>
      <sheetData sheetId="1967">
        <row r="1">
          <cell r="C1" t="str">
            <v>F_CODE</v>
          </cell>
        </row>
      </sheetData>
      <sheetData sheetId="1968">
        <row r="1">
          <cell r="C1" t="str">
            <v>F_CODE</v>
          </cell>
        </row>
      </sheetData>
      <sheetData sheetId="1969">
        <row r="1">
          <cell r="C1" t="str">
            <v>F_CODE</v>
          </cell>
        </row>
      </sheetData>
      <sheetData sheetId="1970">
        <row r="1">
          <cell r="C1" t="str">
            <v>F_CODE</v>
          </cell>
        </row>
      </sheetData>
      <sheetData sheetId="1971">
        <row r="1">
          <cell r="C1" t="str">
            <v>F_CODE</v>
          </cell>
        </row>
      </sheetData>
      <sheetData sheetId="1972">
        <row r="1">
          <cell r="C1" t="str">
            <v>F_CODE</v>
          </cell>
        </row>
      </sheetData>
      <sheetData sheetId="1973">
        <row r="1">
          <cell r="C1" t="str">
            <v>F_CODE</v>
          </cell>
        </row>
      </sheetData>
      <sheetData sheetId="1974">
        <row r="1">
          <cell r="C1" t="str">
            <v>F_CODE</v>
          </cell>
        </row>
      </sheetData>
      <sheetData sheetId="1975">
        <row r="1">
          <cell r="C1" t="str">
            <v>F_CODE</v>
          </cell>
        </row>
      </sheetData>
      <sheetData sheetId="1976">
        <row r="1">
          <cell r="C1" t="str">
            <v>F_CODE</v>
          </cell>
        </row>
      </sheetData>
      <sheetData sheetId="1977">
        <row r="1">
          <cell r="C1" t="str">
            <v>F_CODE</v>
          </cell>
        </row>
      </sheetData>
      <sheetData sheetId="1978">
        <row r="1">
          <cell r="C1" t="str">
            <v>F_CODE</v>
          </cell>
        </row>
      </sheetData>
      <sheetData sheetId="1979">
        <row r="1">
          <cell r="C1" t="str">
            <v>F_CODE</v>
          </cell>
        </row>
      </sheetData>
      <sheetData sheetId="1980">
        <row r="1">
          <cell r="C1" t="str">
            <v>F_CODE</v>
          </cell>
        </row>
      </sheetData>
      <sheetData sheetId="1981">
        <row r="1">
          <cell r="C1" t="str">
            <v>F_CODE</v>
          </cell>
        </row>
      </sheetData>
      <sheetData sheetId="1982">
        <row r="1">
          <cell r="C1" t="str">
            <v>F_CODE</v>
          </cell>
        </row>
      </sheetData>
      <sheetData sheetId="1983">
        <row r="1">
          <cell r="C1" t="str">
            <v>F_CODE</v>
          </cell>
        </row>
      </sheetData>
      <sheetData sheetId="1984">
        <row r="1">
          <cell r="C1" t="str">
            <v>F_CODE</v>
          </cell>
        </row>
      </sheetData>
      <sheetData sheetId="1985">
        <row r="1">
          <cell r="C1" t="str">
            <v>F_CODE</v>
          </cell>
        </row>
      </sheetData>
      <sheetData sheetId="1986">
        <row r="1">
          <cell r="C1" t="str">
            <v>F_CODE</v>
          </cell>
        </row>
      </sheetData>
      <sheetData sheetId="1987">
        <row r="1">
          <cell r="C1" t="str">
            <v>F_CODE</v>
          </cell>
        </row>
      </sheetData>
      <sheetData sheetId="1988">
        <row r="1">
          <cell r="C1" t="str">
            <v>F_CODE</v>
          </cell>
        </row>
      </sheetData>
      <sheetData sheetId="1989">
        <row r="1">
          <cell r="C1" t="str">
            <v>F_CODE</v>
          </cell>
        </row>
      </sheetData>
      <sheetData sheetId="1990">
        <row r="1">
          <cell r="C1" t="str">
            <v>F_CODE</v>
          </cell>
        </row>
      </sheetData>
      <sheetData sheetId="1991">
        <row r="1">
          <cell r="C1" t="str">
            <v>F_CODE</v>
          </cell>
        </row>
      </sheetData>
      <sheetData sheetId="1992">
        <row r="1">
          <cell r="C1" t="str">
            <v>F_CODE</v>
          </cell>
        </row>
      </sheetData>
      <sheetData sheetId="1993">
        <row r="1">
          <cell r="C1" t="str">
            <v>F_CODE</v>
          </cell>
        </row>
      </sheetData>
      <sheetData sheetId="1994">
        <row r="1">
          <cell r="C1" t="str">
            <v>F_CODE</v>
          </cell>
        </row>
      </sheetData>
      <sheetData sheetId="1995">
        <row r="1">
          <cell r="C1" t="str">
            <v>F_CODE</v>
          </cell>
        </row>
      </sheetData>
      <sheetData sheetId="1996">
        <row r="1">
          <cell r="C1" t="str">
            <v>F_CODE</v>
          </cell>
        </row>
      </sheetData>
      <sheetData sheetId="1997">
        <row r="1">
          <cell r="C1" t="str">
            <v>F_CODE</v>
          </cell>
        </row>
      </sheetData>
      <sheetData sheetId="1998">
        <row r="1">
          <cell r="C1" t="str">
            <v>F_CODE</v>
          </cell>
        </row>
      </sheetData>
      <sheetData sheetId="1999">
        <row r="1">
          <cell r="C1" t="str">
            <v>F_CODE</v>
          </cell>
        </row>
      </sheetData>
      <sheetData sheetId="2000">
        <row r="1">
          <cell r="C1" t="str">
            <v>F_CODE</v>
          </cell>
        </row>
      </sheetData>
      <sheetData sheetId="2001">
        <row r="1">
          <cell r="C1" t="str">
            <v>F_CODE</v>
          </cell>
        </row>
      </sheetData>
      <sheetData sheetId="2002">
        <row r="1">
          <cell r="C1" t="str">
            <v>F_CODE</v>
          </cell>
        </row>
      </sheetData>
      <sheetData sheetId="2003">
        <row r="1">
          <cell r="C1" t="str">
            <v>F_CODE</v>
          </cell>
        </row>
      </sheetData>
      <sheetData sheetId="2004">
        <row r="1">
          <cell r="C1" t="str">
            <v>F_CODE</v>
          </cell>
        </row>
      </sheetData>
      <sheetData sheetId="2005">
        <row r="1">
          <cell r="C1" t="str">
            <v>F_CODE</v>
          </cell>
        </row>
      </sheetData>
      <sheetData sheetId="2006">
        <row r="1">
          <cell r="C1" t="str">
            <v>F_CODE</v>
          </cell>
        </row>
      </sheetData>
      <sheetData sheetId="2007">
        <row r="1">
          <cell r="C1" t="str">
            <v>F_CODE</v>
          </cell>
        </row>
      </sheetData>
      <sheetData sheetId="2008">
        <row r="1">
          <cell r="C1" t="str">
            <v>F_CODE</v>
          </cell>
        </row>
      </sheetData>
      <sheetData sheetId="2009">
        <row r="1">
          <cell r="C1" t="str">
            <v>F_CODE</v>
          </cell>
        </row>
      </sheetData>
      <sheetData sheetId="2010">
        <row r="1">
          <cell r="C1" t="str">
            <v>F_CODE</v>
          </cell>
        </row>
      </sheetData>
      <sheetData sheetId="2011">
        <row r="1">
          <cell r="C1" t="str">
            <v>F_CODE</v>
          </cell>
        </row>
      </sheetData>
      <sheetData sheetId="2012">
        <row r="1">
          <cell r="C1" t="str">
            <v>F_CODE</v>
          </cell>
        </row>
      </sheetData>
      <sheetData sheetId="2013">
        <row r="1">
          <cell r="C1" t="str">
            <v>F_CODE</v>
          </cell>
        </row>
      </sheetData>
      <sheetData sheetId="2014">
        <row r="1">
          <cell r="C1" t="str">
            <v>F_CODE</v>
          </cell>
        </row>
      </sheetData>
      <sheetData sheetId="2015">
        <row r="1">
          <cell r="C1" t="str">
            <v>F_CODE</v>
          </cell>
        </row>
      </sheetData>
      <sheetData sheetId="2016">
        <row r="1">
          <cell r="C1" t="str">
            <v>F_CODE</v>
          </cell>
        </row>
      </sheetData>
      <sheetData sheetId="2017">
        <row r="1">
          <cell r="C1" t="str">
            <v>F_CODE</v>
          </cell>
        </row>
      </sheetData>
      <sheetData sheetId="2018">
        <row r="1">
          <cell r="C1" t="str">
            <v>F_CODE</v>
          </cell>
        </row>
      </sheetData>
      <sheetData sheetId="2019">
        <row r="1">
          <cell r="C1" t="str">
            <v>F_CODE</v>
          </cell>
        </row>
      </sheetData>
      <sheetData sheetId="2020">
        <row r="1">
          <cell r="C1" t="str">
            <v>F_CODE</v>
          </cell>
        </row>
      </sheetData>
      <sheetData sheetId="2021">
        <row r="1">
          <cell r="C1" t="str">
            <v>F_CODE</v>
          </cell>
        </row>
      </sheetData>
      <sheetData sheetId="2022">
        <row r="1">
          <cell r="C1" t="str">
            <v>F_CODE</v>
          </cell>
        </row>
      </sheetData>
      <sheetData sheetId="2023">
        <row r="1">
          <cell r="C1" t="str">
            <v>F_CODE</v>
          </cell>
        </row>
      </sheetData>
      <sheetData sheetId="2024">
        <row r="1">
          <cell r="C1" t="str">
            <v>F_CODE</v>
          </cell>
        </row>
      </sheetData>
      <sheetData sheetId="2025">
        <row r="1">
          <cell r="C1" t="str">
            <v>F_CODE</v>
          </cell>
        </row>
      </sheetData>
      <sheetData sheetId="2026">
        <row r="1">
          <cell r="C1" t="str">
            <v>F_CODE</v>
          </cell>
        </row>
      </sheetData>
      <sheetData sheetId="2027">
        <row r="1">
          <cell r="C1" t="str">
            <v>F_CODE</v>
          </cell>
        </row>
      </sheetData>
      <sheetData sheetId="2028">
        <row r="1">
          <cell r="C1" t="str">
            <v>F_CODE</v>
          </cell>
        </row>
      </sheetData>
      <sheetData sheetId="2029">
        <row r="1">
          <cell r="C1" t="str">
            <v>F_CODE</v>
          </cell>
        </row>
      </sheetData>
      <sheetData sheetId="2030">
        <row r="1">
          <cell r="C1" t="str">
            <v>F_CODE</v>
          </cell>
        </row>
      </sheetData>
      <sheetData sheetId="2031">
        <row r="1">
          <cell r="C1" t="str">
            <v>F_CODE</v>
          </cell>
        </row>
      </sheetData>
      <sheetData sheetId="2032">
        <row r="1">
          <cell r="C1" t="str">
            <v>F_CODE</v>
          </cell>
        </row>
      </sheetData>
      <sheetData sheetId="2033">
        <row r="1">
          <cell r="C1" t="str">
            <v>F_CODE</v>
          </cell>
        </row>
      </sheetData>
      <sheetData sheetId="2034">
        <row r="1">
          <cell r="C1" t="str">
            <v>F_CODE</v>
          </cell>
        </row>
      </sheetData>
      <sheetData sheetId="2035">
        <row r="1">
          <cell r="C1" t="str">
            <v>F_CODE</v>
          </cell>
        </row>
      </sheetData>
      <sheetData sheetId="2036">
        <row r="1">
          <cell r="C1" t="str">
            <v>F_CODE</v>
          </cell>
        </row>
      </sheetData>
      <sheetData sheetId="2037">
        <row r="1">
          <cell r="C1" t="str">
            <v>F_CODE</v>
          </cell>
        </row>
      </sheetData>
      <sheetData sheetId="2038">
        <row r="1">
          <cell r="C1" t="str">
            <v>F_CODE</v>
          </cell>
        </row>
      </sheetData>
      <sheetData sheetId="2039">
        <row r="1">
          <cell r="C1" t="str">
            <v>F_CODE</v>
          </cell>
        </row>
      </sheetData>
      <sheetData sheetId="2040">
        <row r="1">
          <cell r="C1" t="str">
            <v>F_CODE</v>
          </cell>
        </row>
      </sheetData>
      <sheetData sheetId="2041">
        <row r="1">
          <cell r="C1" t="str">
            <v>F_CODE</v>
          </cell>
        </row>
      </sheetData>
      <sheetData sheetId="2042">
        <row r="1">
          <cell r="C1" t="str">
            <v>F_CODE</v>
          </cell>
        </row>
      </sheetData>
      <sheetData sheetId="2043">
        <row r="1">
          <cell r="C1" t="str">
            <v>F_CODE</v>
          </cell>
        </row>
      </sheetData>
      <sheetData sheetId="2044">
        <row r="1">
          <cell r="C1" t="str">
            <v>F_CODE</v>
          </cell>
        </row>
      </sheetData>
      <sheetData sheetId="2045">
        <row r="1">
          <cell r="C1" t="str">
            <v>F_CODE</v>
          </cell>
        </row>
      </sheetData>
      <sheetData sheetId="2046">
        <row r="1">
          <cell r="C1" t="str">
            <v>F_CODE</v>
          </cell>
        </row>
      </sheetData>
      <sheetData sheetId="2047">
        <row r="1">
          <cell r="C1" t="str">
            <v>F_CODE</v>
          </cell>
        </row>
      </sheetData>
      <sheetData sheetId="2048">
        <row r="1">
          <cell r="C1" t="str">
            <v>F_CODE</v>
          </cell>
        </row>
      </sheetData>
      <sheetData sheetId="2049">
        <row r="1">
          <cell r="C1" t="str">
            <v>F_CODE</v>
          </cell>
        </row>
      </sheetData>
      <sheetData sheetId="2050">
        <row r="1">
          <cell r="C1" t="str">
            <v>F_CODE</v>
          </cell>
        </row>
      </sheetData>
      <sheetData sheetId="2051">
        <row r="1">
          <cell r="C1" t="str">
            <v>F_CODE</v>
          </cell>
        </row>
      </sheetData>
      <sheetData sheetId="2052">
        <row r="1">
          <cell r="C1" t="str">
            <v>F_CODE</v>
          </cell>
        </row>
      </sheetData>
      <sheetData sheetId="2053">
        <row r="1">
          <cell r="C1" t="str">
            <v>F_CODE</v>
          </cell>
        </row>
      </sheetData>
      <sheetData sheetId="2054">
        <row r="1">
          <cell r="C1" t="str">
            <v>F_CODE</v>
          </cell>
        </row>
      </sheetData>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현장관리비 산출내역"/>
      <sheetName val="총괄"/>
      <sheetName val="을"/>
      <sheetName val="수목표준대가"/>
      <sheetName val="원내역"/>
      <sheetName val="상 부"/>
      <sheetName val="내역서01"/>
      <sheetName val="입찰안"/>
      <sheetName val="시설일위"/>
      <sheetName val="설계개요"/>
      <sheetName val="계정"/>
      <sheetName val="집수정(600-700)"/>
      <sheetName val="일위대가(가설)"/>
      <sheetName val="노무"/>
      <sheetName val="토공사"/>
      <sheetName val="001"/>
      <sheetName val="cable-data"/>
      <sheetName val="하수급견적대비"/>
      <sheetName val="현장관리비_산출내역"/>
      <sheetName val="상_부"/>
      <sheetName val="현장관리비_산출내역1"/>
      <sheetName val="상_부1"/>
      <sheetName val="GI-LIST"/>
      <sheetName val="교각계산"/>
      <sheetName val="PRICE"/>
      <sheetName val="woo(mac)"/>
      <sheetName val="SG"/>
      <sheetName val="원형1호맨홀토공수량"/>
      <sheetName val="일위대가(계측기설치)"/>
      <sheetName val="S0"/>
      <sheetName val="결과조달"/>
      <sheetName val="1.설계조건"/>
      <sheetName val="수목데이타 "/>
      <sheetName val="DATA"/>
      <sheetName val="0226"/>
      <sheetName val="Pier 3"/>
      <sheetName val="2.대외공문"/>
      <sheetName val="#REF"/>
      <sheetName val="연돌일위집계"/>
      <sheetName val="A-4"/>
      <sheetName val="Sheet1"/>
      <sheetName val="이름표지정"/>
      <sheetName val="목표세부명세"/>
      <sheetName val="토공집계표"/>
      <sheetName val="기기리스트"/>
      <sheetName val="산출근거"/>
      <sheetName val="노단"/>
      <sheetName val="01"/>
      <sheetName val="부대공Ⅱ"/>
      <sheetName val="설계가"/>
      <sheetName val="EQ-R1"/>
      <sheetName val="일위대가목차"/>
      <sheetName val="ExcelObject"/>
      <sheetName val="1TL종점(1)"/>
      <sheetName val="ⴭⴭⴭⴭⴭ"/>
      <sheetName val="갑지"/>
      <sheetName val="일위대가"/>
      <sheetName val="●내역"/>
      <sheetName val="건축단가"/>
      <sheetName val="일위목록"/>
      <sheetName val="6PILE  (돌출)"/>
      <sheetName val="IW-LIST"/>
      <sheetName val="건축2"/>
      <sheetName val="list"/>
      <sheetName val="일위대가(여기까지)"/>
      <sheetName val="품셈"/>
      <sheetName val="골막이(야매)"/>
      <sheetName val="ABUT수량-A1"/>
      <sheetName val="제출내역 (2)"/>
      <sheetName val="최적단면"/>
      <sheetName val="단면 (2)"/>
      <sheetName val="공사비증감"/>
      <sheetName val="집계표"/>
      <sheetName val="설계"/>
      <sheetName val="수로단위수량"/>
      <sheetName val="내역서"/>
      <sheetName val="구조물철거타공정이월"/>
      <sheetName val="기계경비일람"/>
      <sheetName val="노임"/>
      <sheetName val="BID"/>
      <sheetName val="공문"/>
      <sheetName val="낙찰표"/>
      <sheetName val="총괄내역서"/>
      <sheetName val="건축내역"/>
      <sheetName val="내역"/>
      <sheetName val="계수시트"/>
      <sheetName val="원가계산서"/>
      <sheetName val="데이타"/>
      <sheetName val="Sheet1 (2)"/>
      <sheetName val="노임단가"/>
      <sheetName val="입찰내역 발주처 양식"/>
      <sheetName val="Sheet4"/>
      <sheetName val="예가표"/>
      <sheetName val="PAINT"/>
      <sheetName val="일위대가 (PM)"/>
      <sheetName val="예정(3)"/>
      <sheetName val="주공 갑지"/>
      <sheetName val="1.경관조명산출"/>
      <sheetName val="1.경관조명산출집계"/>
      <sheetName val="Sheet9"/>
      <sheetName val="전기자료"/>
      <sheetName val="Sheet14"/>
      <sheetName val="Sheet10"/>
      <sheetName val="Sheet13"/>
      <sheetName val="조명시설"/>
      <sheetName val="Eq. Mobilization"/>
      <sheetName val="토공실행"/>
      <sheetName val="실행대비"/>
      <sheetName val="인건비"/>
      <sheetName val="MAT_N048"/>
      <sheetName val="대전21토목내역서"/>
      <sheetName val="전차선로 물량표"/>
      <sheetName val="제수변수량"/>
      <sheetName val="96노임기준"/>
      <sheetName val="충돌 내용"/>
      <sheetName val="수량산출서LP-GA"/>
      <sheetName val="산출서집계LP-GA"/>
      <sheetName val="수량산출서LP-GB"/>
      <sheetName val="PAD TR보호대기초"/>
      <sheetName val="가로등기초"/>
      <sheetName val="HANDHOLE(2)"/>
      <sheetName val=" 내역"/>
      <sheetName val="배수내역(98년도분)"/>
      <sheetName val="P.M 별"/>
      <sheetName val="1ST"/>
      <sheetName val="타견적(을)"/>
      <sheetName val="기성내역1"/>
      <sheetName val="CAL"/>
      <sheetName val="DATE"/>
      <sheetName val="투찰"/>
      <sheetName val="신규일위대가"/>
      <sheetName val="설계조건"/>
      <sheetName val="설계산출표지"/>
      <sheetName val="유림골조"/>
      <sheetName val="공통비(전체)"/>
      <sheetName val="토목공사"/>
      <sheetName val="새공통(96임금인상기준)"/>
      <sheetName val="비교1"/>
      <sheetName val="유림총괄"/>
      <sheetName val="단가표"/>
      <sheetName val="기둥강재집계"/>
      <sheetName val="U-TYPE(1)"/>
      <sheetName val="unitpric"/>
      <sheetName val="가공비"/>
      <sheetName val="간접비"/>
      <sheetName val="단위수량"/>
      <sheetName val="대치판정"/>
      <sheetName val="충주"/>
      <sheetName val="현장관리비"/>
      <sheetName val="TARGET"/>
      <sheetName val="무근깨기"/>
      <sheetName val="터파기및재료"/>
      <sheetName val="공종별자재"/>
      <sheetName val="가락화장을지"/>
      <sheetName val="대로근거"/>
      <sheetName val="단면가정"/>
      <sheetName val="산출2-기기동력"/>
      <sheetName val="냉천부속동"/>
      <sheetName val="방음벽기초"/>
      <sheetName val="일위대가표"/>
      <sheetName val="일위(PN)"/>
      <sheetName val="견적990322"/>
      <sheetName val="Total"/>
      <sheetName val="대비"/>
      <sheetName val="차액보증"/>
      <sheetName val="COVER"/>
      <sheetName val="경비실"/>
      <sheetName val="경산"/>
      <sheetName val="9GNG운반"/>
      <sheetName val="건축내역서"/>
      <sheetName val="설비내역서"/>
      <sheetName val="전기내역서"/>
      <sheetName val="지장물C"/>
      <sheetName val="사통"/>
      <sheetName val="Sheet2"/>
      <sheetName val="공사비예산서(토목분)"/>
      <sheetName val="설계명세서"/>
      <sheetName val="예산명세서"/>
      <sheetName val="자료입력"/>
      <sheetName val="조경"/>
      <sheetName val="건축"/>
      <sheetName val="예산변경사항"/>
      <sheetName val="5)수리분석내역 "/>
      <sheetName val="직접경비"/>
      <sheetName val="직접인건비"/>
      <sheetName val="FAB별"/>
      <sheetName val="EP0618"/>
      <sheetName val="날개벽"/>
      <sheetName val="교대"/>
      <sheetName val="부하계산서"/>
      <sheetName val="산출내역서"/>
      <sheetName val="실행내역"/>
      <sheetName val="실행내역 "/>
      <sheetName val="자재단가비교표"/>
      <sheetName val="맨홀수량산출"/>
      <sheetName val="자재단가"/>
      <sheetName val="품셈TABLE"/>
      <sheetName val="직재"/>
      <sheetName val="Requirement(Work Crew)"/>
      <sheetName val="참고자료"/>
      <sheetName val="1호맨홀토공"/>
      <sheetName val="견적의뢰"/>
      <sheetName val="실행철강하도"/>
      <sheetName val="HVAC"/>
      <sheetName val="건축집계"/>
      <sheetName val="가격조사서"/>
      <sheetName val="BOX"/>
      <sheetName val="중기산출근거"/>
      <sheetName val="일위대가_목록"/>
      <sheetName val="공통가설"/>
      <sheetName val="database"/>
      <sheetName val="현장경비"/>
      <sheetName val="방배동내역(리라)"/>
      <sheetName val="건축원가"/>
      <sheetName val="건축공사실행"/>
      <sheetName val="건축공사집계표"/>
      <sheetName val="방배동내역 (총괄)"/>
      <sheetName val="부대공사총괄"/>
      <sheetName val="특수선일위대가"/>
      <sheetName val="공종단가"/>
      <sheetName val="O-단가조사서"/>
      <sheetName val="5월"/>
      <sheetName val="archi(본사)"/>
      <sheetName val="DATA-UPS"/>
      <sheetName val="Sheet1_(2)"/>
      <sheetName val="Eq__Mobilization"/>
      <sheetName val="1_설계조건"/>
      <sheetName val="수목데이타_"/>
      <sheetName val="정부노임단가"/>
      <sheetName val="소일위대가코드표"/>
      <sheetName val="단위단가"/>
      <sheetName val="식재인부"/>
      <sheetName val="빗물받이(910-510-410)"/>
      <sheetName val="실행내역(현대)"/>
      <sheetName val="아울렛박스"/>
      <sheetName val="토공수량"/>
      <sheetName val="역T형"/>
      <sheetName val="가도공"/>
      <sheetName val="바닥판"/>
      <sheetName val="evaluate"/>
      <sheetName val="EQT-ESTN"/>
      <sheetName val="견적조건"/>
      <sheetName val="사방댐터파기"/>
      <sheetName val="부하(성남)"/>
      <sheetName val="주현(해보)"/>
      <sheetName val="주현(영광)"/>
      <sheetName val="D-3109"/>
      <sheetName val="바닥판(1)"/>
      <sheetName val="횡배수관토공수량"/>
      <sheetName val="금융비용"/>
      <sheetName val="해전배수"/>
      <sheetName val="견적서"/>
      <sheetName val="COL"/>
      <sheetName val="설계내역"/>
      <sheetName val="교각1"/>
      <sheetName val="표지"/>
      <sheetName val="코드표"/>
      <sheetName val="연결관산출조서"/>
      <sheetName val="간지"/>
      <sheetName val="날개벽(시점좌측)"/>
      <sheetName val="기계경비(시간당)"/>
      <sheetName val="램머"/>
      <sheetName val="공사비명세서"/>
      <sheetName val="단가비교표"/>
      <sheetName val="버스운행안내"/>
      <sheetName val="예방접종계획"/>
      <sheetName val="근태계획서"/>
      <sheetName val="적용노임"/>
      <sheetName val="인부노임"/>
      <sheetName val="수량산출"/>
      <sheetName val="SLAB근거-1"/>
      <sheetName val="깨기"/>
      <sheetName val="본선 토공 분배표"/>
      <sheetName val="_x0002__x0000__x0000__x0000__x0010_ü"/>
      <sheetName val="_x0000__x0000__x0000__x0001__x0000__x0000__x0008_¬©º(Ì_x000b__x0000__x0000_ExcelObject_x0008__x0000__x0001_1_x0000_"/>
      <sheetName val="단가산출목록"/>
      <sheetName val="공사비증감대비표"/>
      <sheetName val="식당동(010424)"/>
      <sheetName val="항목(1)"/>
      <sheetName val="BOOK4"/>
      <sheetName val="시중노임(공사)"/>
      <sheetName val="손익현황"/>
      <sheetName val="현황CODE"/>
      <sheetName val="동원(3)"/>
      <sheetName val="말고개터널조명전압강하"/>
      <sheetName val="간접경상비"/>
      <sheetName val="변경집계표"/>
      <sheetName val="지수"/>
      <sheetName val="배수내역"/>
      <sheetName val="9월"/>
      <sheetName val="사업분석"/>
      <sheetName val="해평견적"/>
      <sheetName val="금융"/>
      <sheetName val="10월"/>
      <sheetName val="Config"/>
      <sheetName val="주요공사"/>
      <sheetName val="우수공"/>
      <sheetName val="특별교실"/>
      <sheetName val="철골공사"/>
      <sheetName val="구성비"/>
      <sheetName val="실행"/>
      <sheetName val="DHEQSUPT"/>
      <sheetName val="단중"/>
      <sheetName val="품셈표"/>
      <sheetName val="J直材4"/>
      <sheetName val="AHU집계"/>
      <sheetName val="공조기휀"/>
      <sheetName val="공조기"/>
      <sheetName val="경상비"/>
      <sheetName val="전문하도급"/>
      <sheetName val="MOTOR"/>
      <sheetName val="평가데이터"/>
      <sheetName val="단가"/>
      <sheetName val="DANGA"/>
      <sheetName val="노무비목록표"/>
      <sheetName val="자재단가대비표"/>
      <sheetName val="중기목록표"/>
      <sheetName val="기계경비"/>
      <sheetName val="단가산출근거목록표"/>
      <sheetName val="내역산근"/>
      <sheetName val="총괄내역서 (2)"/>
      <sheetName val="내역서 (2)"/>
      <sheetName val="일위대가목록표"/>
      <sheetName val="일위대가 (2)"/>
      <sheetName val="내역산근 (2)"/>
      <sheetName val="금액총괄표"/>
      <sheetName val="laroux"/>
      <sheetName val="단가조사서"/>
      <sheetName val="장비단가비교표"/>
      <sheetName val="산출서"/>
      <sheetName val="SUPPORT산출서"/>
      <sheetName val="support집계"/>
      <sheetName val="WALKWAY 집계"/>
      <sheetName val="HOISTRAIL집계"/>
      <sheetName val="2공구관급"/>
      <sheetName val="2공구도급"/>
      <sheetName val="VXXXXXX"/>
      <sheetName val="기자재단가"/>
      <sheetName val="배관단가"/>
      <sheetName val="단가구분"/>
      <sheetName val="PCODE"/>
      <sheetName val="XXXXXX"/>
      <sheetName val="년차사용내역"/>
      <sheetName val="전기1과자료"/>
      <sheetName val="각서(교통사고)"/>
      <sheetName val="개별계획서"/>
      <sheetName val="공사내용"/>
      <sheetName val="증설CM보수"/>
      <sheetName val="용접기현황"/>
      <sheetName val="무전기"/>
      <sheetName val="경위서"/>
      <sheetName val="작업일지"/>
      <sheetName val="일지"/>
      <sheetName val="월간공정"/>
      <sheetName val="계측관리(가로)"/>
      <sheetName val="당직표"/>
      <sheetName val="안전관리과일지"/>
      <sheetName val="공사현황보고"/>
      <sheetName val="산출내역"/>
      <sheetName val="토목"/>
      <sheetName val="품질관리비"/>
      <sheetName val="기계 "/>
      <sheetName val="시운전비(계약직)"/>
      <sheetName val="배관자재 단가조사서"/>
      <sheetName val="수량산출서"/>
      <sheetName val="설치공사"/>
      <sheetName val="000000"/>
      <sheetName val="VXXXX"/>
      <sheetName val="사급자재대"/>
      <sheetName val="단가비교"/>
      <sheetName val="4. 배관공사"/>
      <sheetName val="3.시운전비"/>
      <sheetName val="원가계산"/>
      <sheetName val="총괄내역"/>
      <sheetName val="침출배관"/>
      <sheetName val="WORK"/>
      <sheetName val="ELECTRIC"/>
      <sheetName val="CTEMCOST"/>
      <sheetName val="SCHEDULE"/>
      <sheetName val="¿ø°¡°è»ê¼­"/>
      <sheetName val="±Ý¾×ÃÑ°ýÇ¥"/>
      <sheetName val="±Ý¾×³»¿ª¼­"/>
      <sheetName val="´Ü°¡Á¶»ç¼­"/>
      <sheetName val="Àåºñ´Ü°¡ºñ±³Ç¥"/>
      <sheetName val="ÀÏÀ§´ë°¡¸ñÂ÷"/>
      <sheetName val="ÀÏÀ§´ë°¡"/>
      <sheetName val="»êÃâ¼­"/>
      <sheetName val="Áý°èÇ¥"/>
      <sheetName val="SUPPORT»êÃâ¼­"/>
      <sheetName val="supportÁý°è"/>
      <sheetName val="WALKWAY Áý°è"/>
      <sheetName val="HOISTRAILÁý°è"/>
      <sheetName val="2°ø±¸°ü±Þ"/>
      <sheetName val="2°ø±¸µµ±Þ"/>
      <sheetName val="³»¿ª¼­"/>
      <sheetName val="±âÀÚÀç´Ü°¡"/>
      <sheetName val="¹è°ü´Ü°¡"/>
      <sheetName val="ÀÏÀ§´ë°¡Ç¥"/>
      <sheetName val="´Ü°¡Ç¥"/>
      <sheetName val="´Ü°¡±¸ºÐ"/>
      <sheetName val="³âÂ÷»ç¿ë³»¿ª"/>
      <sheetName val="Àü±â1°úÀÚ·á"/>
      <sheetName val="°¢¼­(±³Åë»ç°í)"/>
      <sheetName val="°³º°°èÈ¹¼­"/>
      <sheetName val="°ø»ç³»¿ë"/>
      <sheetName val="Áõ¼³CMº¸¼ö"/>
      <sheetName val="¿ëÁ¢±âÇöÈ²"/>
      <sheetName val="¹«Àü±â"/>
      <sheetName val="°æÀ§¼­"/>
      <sheetName val="ÀÛ¾÷ÀÏÁö"/>
      <sheetName val="ÀÏÁö"/>
      <sheetName val="¿ù°£°øÁ¤"/>
      <sheetName val="°èÃø°ü¸®(°¡·Î)"/>
      <sheetName val="´çÁ÷Ç¥"/>
      <sheetName val="¾ÈÀü°ü¸®°úÀÏÁö"/>
      <sheetName val="°ø»çÇöÈ²º¸°í"/>
      <sheetName val="ÀÎ°Çºñ"/>
      <sheetName val="¹è°üÀÚÀç ´Ü°¡Á¶»ç¼­"/>
      <sheetName val="¼ö·®»êÃâ¼­"/>
      <sheetName val="»êÃâ³»¿ª"/>
      <sheetName val="Åä¸ñ"/>
      <sheetName val="Ç°Áú°ü¸®ºñ"/>
      <sheetName val="°ÇÃà"/>
      <sheetName val="±â°è "/>
      <sheetName val="¼³Ä¡°ø»ç"/>
      <sheetName val="»ç±ÞÀÚÀç´ë"/>
      <sheetName val="´Ü°¡ºñ±³"/>
      <sheetName val="4. ¹è°ü°ø»ç"/>
      <sheetName val="3.½Ã¿îÀüºñ"/>
      <sheetName val="¿ø°¡°è»ê"/>
      <sheetName val="ÃÑ°ý³»¿ª"/>
      <sheetName val="½Ã¿îÀüºñ(°è¾àÁ÷)"/>
      <sheetName val="Ä§Ãâ¹è°ü"/>
      <sheetName val="°á°úÁ¶´Þ"/>
      <sheetName val="½ÇÇàÃ¶°­ÇÏµµ"/>
      <sheetName val="¼³°è"/>
      <sheetName val="°ßÀû¼­"/>
      <sheetName val="¿¬µ¹ÀÏÀ§Áý°è"/>
      <sheetName val="?????"/>
      <sheetName val="2000년1차"/>
      <sheetName val="화재 탐지 설비"/>
      <sheetName val="2공구산출내역"/>
      <sheetName val="정SW(원)"/>
      <sheetName val="발신정보"/>
      <sheetName val="백암비스타내역"/>
      <sheetName val="말뚝물량"/>
      <sheetName val="J형측구단위수량"/>
      <sheetName val="상_부2"/>
      <sheetName val="현장관리비_산출내역2"/>
      <sheetName val="1_설계조건1"/>
      <sheetName val="수목데이타_1"/>
      <sheetName val="Pier_3"/>
      <sheetName val="2_대외공문"/>
      <sheetName val="Sheet1_(2)1"/>
      <sheetName val="입찰내역_발주처_양식"/>
      <sheetName val="6PILE__(돌출)"/>
      <sheetName val="일위대가_(PM)"/>
      <sheetName val="1_경관조명산출"/>
      <sheetName val="1_경관조명산출집계"/>
      <sheetName val="Eq__Mobilization1"/>
      <sheetName val="전차선로_물량표"/>
      <sheetName val="제출내역_(2)"/>
      <sheetName val="P_M_별"/>
      <sheetName val="충돌_내용"/>
      <sheetName val="PAD_TR보호대기초"/>
      <sheetName val="_내역"/>
      <sheetName val="실행내역_"/>
      <sheetName val="단면_(2)"/>
      <sheetName val="방배동내역_(총괄)"/>
      <sheetName val="주공_갑지"/>
      <sheetName val="침사지재료단위"/>
      <sheetName val="말뚝지지력산정"/>
      <sheetName val="안산기계장치"/>
      <sheetName val="단위중량"/>
      <sheetName val="물가자료"/>
      <sheetName val="NOMUBI"/>
      <sheetName val="단가 및 재료비"/>
      <sheetName val="중기사용료산출근거"/>
      <sheetName val="sw1"/>
      <sheetName val="기계총괄"/>
      <sheetName val="기계"/>
      <sheetName val="설비"/>
      <sheetName val="시운전비"/>
      <sheetName val="기자재"/>
      <sheetName val="기1"/>
      <sheetName val="기2"/>
      <sheetName val="기3"/>
      <sheetName val="기4"/>
      <sheetName val="기5"/>
      <sheetName val="기6"/>
      <sheetName val="기7"/>
      <sheetName val="기8"/>
      <sheetName val="기9"/>
      <sheetName val="기10"/>
      <sheetName val="기11"/>
      <sheetName val="기12"/>
      <sheetName val="기자재설치"/>
      <sheetName val="기설1"/>
      <sheetName val="기설2"/>
      <sheetName val="기설3"/>
      <sheetName val="기설4"/>
      <sheetName val="기설5"/>
      <sheetName val="기설6"/>
      <sheetName val="기설7"/>
      <sheetName val="기설8"/>
      <sheetName val="기설9"/>
      <sheetName val="기설10"/>
      <sheetName val="기설11"/>
      <sheetName val="기설12"/>
      <sheetName val="배관자재"/>
      <sheetName val="배관1"/>
      <sheetName val="배관2"/>
      <sheetName val="배관3"/>
      <sheetName val="배관4"/>
      <sheetName val="배관5"/>
      <sheetName val="배관6"/>
      <sheetName val="배관7"/>
      <sheetName val="배관8"/>
      <sheetName val="배관9"/>
      <sheetName val="배관10"/>
      <sheetName val="배관11"/>
      <sheetName val="배관12"/>
      <sheetName val="배관설치"/>
      <sheetName val="배설1"/>
      <sheetName val="배설2 "/>
      <sheetName val="배설3 "/>
      <sheetName val="배설4 "/>
      <sheetName val="배설5 "/>
      <sheetName val="배설6 "/>
      <sheetName val="배설7"/>
      <sheetName val="배설8 "/>
      <sheetName val="배설9"/>
      <sheetName val="배설10 "/>
      <sheetName val="배설11"/>
      <sheetName val="배설12"/>
      <sheetName val="철거배관"/>
      <sheetName val="기자재단가비교"/>
      <sheetName val="일위(1)"/>
      <sheetName val="일위(2)"/>
      <sheetName val="기기설치 (2)"/>
      <sheetName val="104동"/>
      <sheetName val="정렬"/>
      <sheetName val="misc"/>
      <sheetName val="본사업"/>
      <sheetName val="집계"/>
      <sheetName val="원가계산서 (학교별)"/>
      <sheetName val="M-MG1"/>
      <sheetName val="SILICATE"/>
      <sheetName val="성곽내역서"/>
      <sheetName val="NO.4 Lowrise Office(lev6 to28)"/>
      <sheetName val="TK(일원)"/>
      <sheetName val="설산1.나"/>
      <sheetName val="본사S"/>
      <sheetName val="wall"/>
      <sheetName val="세원견적서"/>
      <sheetName val="국내"/>
      <sheetName val="현금"/>
      <sheetName val="본부별사업계획2차"/>
      <sheetName val="분양가표"/>
      <sheetName val="PROJECT BRIEF"/>
      <sheetName val="총누계"/>
      <sheetName val="일반"/>
      <sheetName val="서울지역"/>
      <sheetName val="동부지역"/>
      <sheetName val="서부지역"/>
      <sheetName val="중부지역"/>
      <sheetName val="영남지역"/>
      <sheetName val="남부지역"/>
      <sheetName val="할증 "/>
      <sheetName val="3.공통공사대비"/>
      <sheetName val="터널조도"/>
      <sheetName val="8.자재"/>
      <sheetName val="발전기"/>
      <sheetName val="간선"/>
      <sheetName val="자판실행"/>
      <sheetName val="1층 (보온-2)"/>
      <sheetName val="1층(앵글)"/>
      <sheetName val="2층(앵글+EA) "/>
      <sheetName val="4층(앵글+EA) "/>
      <sheetName val="2층(앵글) "/>
      <sheetName val="1층 (비보온) "/>
      <sheetName val="ROOF층"/>
      <sheetName val="1층 ORG(sts) "/>
      <sheetName val="2층 ORG(sts)"/>
      <sheetName val="ROOF층 ORG(sts) "/>
      <sheetName val="4층 ORG(sts) "/>
      <sheetName val="BOX-1510"/>
      <sheetName val="부속동"/>
      <sheetName val="토목주소"/>
      <sheetName val="프랜트면허"/>
      <sheetName val="주beam"/>
      <sheetName val="중기일위대가"/>
      <sheetName val="형민조경 (2)"/>
      <sheetName val="Sheet3"/>
      <sheetName val="일위"/>
      <sheetName val="Sheet5"/>
      <sheetName val="G.R300경비"/>
      <sheetName val="단가산출2"/>
      <sheetName val="설계예산2"/>
      <sheetName val="TOP"/>
      <sheetName val="C3"/>
      <sheetName val="단"/>
      <sheetName val="공사비집계"/>
      <sheetName val="공사내역"/>
      <sheetName val="관로수량집계표"/>
      <sheetName val="관로수량총괄집계표"/>
      <sheetName val="노무비"/>
      <sheetName val="모래운반"/>
      <sheetName val="고창방향"/>
      <sheetName val="CIVIL4"/>
      <sheetName val="노견단위수량"/>
      <sheetName val="8.PILE  (돌출)"/>
      <sheetName val="교대(A1)"/>
      <sheetName val="토사(PE)"/>
      <sheetName val="가시설단위수량"/>
      <sheetName val="SORCE1"/>
      <sheetName val="경상직원"/>
      <sheetName val="중로근거"/>
      <sheetName val="가시설흙막이"/>
      <sheetName val="2.군관리계획-개요"/>
      <sheetName val="한강운반비"/>
      <sheetName val="안정계산"/>
      <sheetName val="단면검토"/>
      <sheetName val="input"/>
      <sheetName val="1호인버트수량"/>
      <sheetName val="석축설면"/>
      <sheetName val="법면단"/>
      <sheetName val="역T형(H=6.0) (2)"/>
      <sheetName val="도로면적노선집계"/>
      <sheetName val="계약서"/>
      <sheetName val="design criteria"/>
      <sheetName val="방배동내역(한영)"/>
      <sheetName val="내 역 서(총괄)"/>
      <sheetName val="LOPCALC"/>
      <sheetName val="밸브설치"/>
      <sheetName val="지수결과표-3"/>
      <sheetName val="IMP(MAIN)"/>
      <sheetName val="IMP (REACTOR)"/>
      <sheetName val="전기공사"/>
      <sheetName val="설계내역서"/>
      <sheetName val="요약PL"/>
      <sheetName val="재고AR"/>
      <sheetName val="기초일위"/>
      <sheetName val="조명일위"/>
      <sheetName val="장비경비"/>
      <sheetName val="약품공급2"/>
      <sheetName val="공통비총괄표"/>
      <sheetName val="남양주부대"/>
      <sheetName val="투자-국내2"/>
      <sheetName val="본체"/>
      <sheetName val="수입"/>
      <sheetName val="이토변실(A3-LINE)"/>
      <sheetName val="첨부1-1"/>
      <sheetName val="감액총괄표"/>
      <sheetName val="세대내부"/>
      <sheetName val="골조시행"/>
      <sheetName val="전신환매도율"/>
      <sheetName val="Sheet6"/>
      <sheetName val="9-1차이내역."/>
      <sheetName val="H腏ISTRAIL집계"/>
      <sheetName val="2공구도급_x0007_嘀塘塘塘_x0003_됁᳅ׁĀ기자재단가_x0004_、¼²֬Ā일위대"/>
      <sheetName val="손익분석"/>
      <sheetName val="예산대비"/>
      <sheetName val="연습"/>
      <sheetName val="소방"/>
      <sheetName val="총괄표"/>
      <sheetName val="SEC 1-D850"/>
      <sheetName val="각종손료"/>
      <sheetName val="G2설비도급"/>
      <sheetName val="물집"/>
      <sheetName val="배관단가조사서"/>
      <sheetName val="기자재비"/>
      <sheetName val="기준FACTOR"/>
      <sheetName val="1단계"/>
      <sheetName val="대림경상68억"/>
      <sheetName val="공량산출서"/>
      <sheetName val="_____"/>
      <sheetName val="WALKWAY_집계"/>
      <sheetName val="4__배관공사"/>
      <sheetName val="3_시운전비"/>
      <sheetName val="배관자재_단가조사서"/>
      <sheetName val="기계_"/>
      <sheetName val="3_공통공사대비"/>
      <sheetName val="WALKWAY_Áý°è"/>
      <sheetName val="¹è°üÀÚÀç_´Ü°¡Á¶»ç¼­"/>
      <sheetName val="±â°è_"/>
      <sheetName val="4__¹è°ü°ø»ç"/>
      <sheetName val="3_½Ã¿îÀüºñ"/>
      <sheetName val="9-1차이내역_"/>
      <sheetName val="2공구도급嘀塘塘塘됁᳅ׁĀ기자재단가、¼²֬Ā일위대"/>
      <sheetName val="IMP_(REACTOR)"/>
      <sheetName val="단가산출"/>
      <sheetName val="기성2"/>
      <sheetName val="106C0300"/>
      <sheetName val="Baby일위대가"/>
      <sheetName val="철집"/>
      <sheetName val="공사개요(사업승인)"/>
      <sheetName val="산출조서1"/>
      <sheetName val="설계예산서"/>
      <sheetName val="오억미만"/>
      <sheetName val="지급자재"/>
      <sheetName val="2000전체분"/>
      <sheetName val="을지"/>
      <sheetName val="수량산출서 갑지"/>
      <sheetName val="교통대책내역"/>
      <sheetName val="산수배수"/>
      <sheetName val="당초명세(평)"/>
      <sheetName val="1,2공구원가계산서"/>
      <sheetName val="1공구산출내역서"/>
      <sheetName val="슬래브"/>
      <sheetName val="시행후면적"/>
      <sheetName val="매출"/>
      <sheetName val="기초자료"/>
      <sheetName val="24.보증금(전신전화가입권)"/>
      <sheetName val="돈암사업"/>
    </sheetNames>
    <sheetDataSet>
      <sheetData sheetId="0" refreshError="1">
        <row r="4">
          <cell r="D4" t="str">
            <v>대</v>
          </cell>
        </row>
        <row r="5">
          <cell r="D5" t="str">
            <v>대</v>
          </cell>
        </row>
        <row r="6">
          <cell r="D6"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refreshError="1"/>
      <sheetData sheetId="472" refreshError="1"/>
      <sheetData sheetId="473" refreshError="1"/>
      <sheetData sheetId="474"/>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단위중량"/>
      <sheetName val="총괄내역서"/>
      <sheetName val="예가표"/>
      <sheetName val="반응조"/>
      <sheetName val="부안일위"/>
      <sheetName val="약품설비"/>
      <sheetName val="조명시설"/>
      <sheetName val="내역표지"/>
      <sheetName val="빗물받이(910-510-410)"/>
      <sheetName val="가격조사서"/>
      <sheetName val="#REF"/>
      <sheetName val="갑지"/>
      <sheetName val="내역서"/>
      <sheetName val="공사비집계"/>
      <sheetName val="소업1교"/>
      <sheetName val="옹벽조금수정"/>
      <sheetName val="2.단면가정 "/>
      <sheetName val="6PILE  _돌출_"/>
      <sheetName val="자료"/>
      <sheetName val="본선 토공 분배표"/>
      <sheetName val="DATE"/>
      <sheetName val="인사자료총집계"/>
      <sheetName val="견적서(토공)"/>
      <sheetName val="공사비증감"/>
      <sheetName val="3BL공동구 수량"/>
      <sheetName val="노임단가"/>
      <sheetName val="샘플표지"/>
      <sheetName val="사통"/>
      <sheetName val="총 괄 표"/>
      <sheetName val="U-TYPE(1)"/>
      <sheetName val="입찰안"/>
      <sheetName val="SLAB&quot;1&quot;"/>
      <sheetName val="포장물량집계"/>
      <sheetName val="오동"/>
      <sheetName val="대조"/>
      <sheetName val="나한"/>
      <sheetName val="진주방향"/>
      <sheetName val="2공구산출내역"/>
      <sheetName val="Sheet1"/>
      <sheetName val="참조"/>
      <sheetName val="물가시세"/>
      <sheetName val="터파기및재료"/>
      <sheetName val="가설건물"/>
      <sheetName val="토공 갑지"/>
      <sheetName val="수지표"/>
      <sheetName val="셀명"/>
      <sheetName val="총괄"/>
      <sheetName val="하도내역 (철콘)"/>
      <sheetName val="수로집계"/>
      <sheetName val="업무처리전"/>
      <sheetName val="DATA입력"/>
      <sheetName val="집계표(육상)"/>
      <sheetName val="지급자재"/>
      <sheetName val="6PILE  _돌_x001c__"/>
      <sheetName val="단면 (2)"/>
      <sheetName val="2호맨홀공제수량"/>
      <sheetName val="배수관산출"/>
      <sheetName val="000000"/>
      <sheetName val="수안보-MBR1"/>
      <sheetName val="3.공통공사대비"/>
      <sheetName val="목표세부명세"/>
      <sheetName val="원형1호맨홀토공수량"/>
      <sheetName val="간선계산"/>
      <sheetName val="ABUT수량-A1"/>
      <sheetName val="ELECTRIC"/>
      <sheetName val="SCHEDULE"/>
      <sheetName val="간지(1)"/>
      <sheetName val="1,2,3,4,5단위수량"/>
      <sheetName val="교각정보"/>
      <sheetName val="기기리스트"/>
      <sheetName val="BID"/>
      <sheetName val="산출내역서"/>
      <sheetName val="실행철강하도"/>
      <sheetName val="1062-X방향 "/>
      <sheetName val="발주설계서(당초)"/>
      <sheetName val="원가"/>
      <sheetName val="실정보고"/>
      <sheetName val="갑지1"/>
      <sheetName val="Sheet1 (2)"/>
      <sheetName val="DATA98"/>
      <sheetName val="고창방향"/>
      <sheetName val="SIL98"/>
      <sheetName val="연돌일위집계"/>
      <sheetName val="포장공자재집계표"/>
      <sheetName val="공사비증감(P4) "/>
      <sheetName val="1. 설계조건 2.단면가정 3. 하중계산"/>
      <sheetName val="DATA 입력란"/>
      <sheetName val="일위대가(계측기설치)"/>
      <sheetName val="기성내역"/>
      <sheetName val="경상비"/>
      <sheetName val="DATA2000"/>
      <sheetName val="실행예산"/>
      <sheetName val="식재"/>
      <sheetName val="시설물"/>
      <sheetName val="식재출력용"/>
      <sheetName val="유지관리"/>
      <sheetName val="단가"/>
      <sheetName val="주식"/>
      <sheetName val="집계표"/>
      <sheetName val="수량3"/>
      <sheetName val="안산기계장치"/>
      <sheetName val="교각계산"/>
      <sheetName val="해전배수"/>
      <sheetName val="수문일1"/>
      <sheetName val="결과조달"/>
      <sheetName val="Sheet2"/>
      <sheetName val="견적의뢰서"/>
      <sheetName val="2000년1차"/>
      <sheetName val="2000전체분"/>
      <sheetName val="200"/>
      <sheetName val="세대구분"/>
      <sheetName val="공문"/>
      <sheetName val="COVER"/>
      <sheetName val="Sheet4"/>
      <sheetName val="6PILE+옹벽집계!$G$6+옹벽집계!$H$10  (돌출"/>
      <sheetName val="수량산출내역1115"/>
      <sheetName val="8.PILE  (돌출)"/>
      <sheetName val="일위대가"/>
      <sheetName val="6PILE  _돌_x005f_x001c__"/>
      <sheetName val="최적단면"/>
      <sheetName val="밸브설치"/>
      <sheetName val="일위대가목록"/>
      <sheetName val="약품공급2"/>
      <sheetName val="1.토공"/>
      <sheetName val="유림골조"/>
      <sheetName val="INPUT"/>
      <sheetName val="금액내역서"/>
      <sheetName val="슬래브"/>
      <sheetName val="산근터빈"/>
      <sheetName val="신당동집계표"/>
      <sheetName val="3.하중산정4.지지력"/>
      <sheetName val="가도공"/>
      <sheetName val="도배공사언고"/>
      <sheetName val="프랜트면허"/>
      <sheetName val="토목주소"/>
      <sheetName val="CTEMCOST"/>
      <sheetName val="합천내역"/>
      <sheetName val="archi(본사)"/>
      <sheetName val="대비"/>
      <sheetName val="6PILE__(돌출)"/>
      <sheetName val="TOWER 10TON"/>
      <sheetName val="TOWER 12TON"/>
      <sheetName val="배수내역"/>
      <sheetName val="수량산출"/>
      <sheetName val="TOTAL_BOQ"/>
      <sheetName val="BOX 본체"/>
      <sheetName val="1TL종점(1)"/>
      <sheetName val="공통비총괄표"/>
      <sheetName val="토목품셈"/>
      <sheetName val="PAD TR보호대기초"/>
      <sheetName val="가로등기초"/>
      <sheetName val="HANDHOLE(2)"/>
      <sheetName val="4.2유효폭의 계산"/>
      <sheetName val="입찰"/>
      <sheetName val="현경"/>
      <sheetName val="실행"/>
      <sheetName val="배수내역(98년도분)"/>
      <sheetName val="본부소개"/>
      <sheetName val="날개벽(시점좌측)"/>
      <sheetName val="D200"/>
      <sheetName val="COPING"/>
      <sheetName val="내역"/>
      <sheetName val="뚝토공"/>
      <sheetName val="4)유동표"/>
      <sheetName val="시행후면적"/>
      <sheetName val="I.설계조건"/>
      <sheetName val="말뚝지지력산정"/>
      <sheetName val="2002상반기노임기준"/>
      <sheetName val="단가일람"/>
      <sheetName val="조경일람"/>
      <sheetName val="1NYS(당)"/>
      <sheetName val="본체"/>
      <sheetName val="관로토공집계표"/>
      <sheetName val="제출내역 (2)"/>
      <sheetName val="산출근거"/>
      <sheetName val="SG"/>
      <sheetName val="부하(성남)"/>
      <sheetName val="토목"/>
      <sheetName val="기계(집계표)"/>
      <sheetName val="산마루측구단위수량"/>
      <sheetName val="전차선로 물량표"/>
      <sheetName val="공사내역"/>
      <sheetName val="깨기"/>
      <sheetName val="건설기계_목록"/>
      <sheetName val="인건비"/>
      <sheetName val="S.중기사용료"/>
      <sheetName val="97노임단가"/>
      <sheetName val="입력란"/>
      <sheetName val="배수통관(좌)"/>
      <sheetName val="6PILE 과속방지턱집계표!$K$12 (돌출)"/>
      <sheetName val="DATA"/>
      <sheetName val="수량집계"/>
      <sheetName val="건축내역서"/>
      <sheetName val="설비내역서"/>
      <sheetName val="전기내역서"/>
      <sheetName val="수지예산"/>
      <sheetName val="일위(PN)"/>
      <sheetName val="교대(A1-A2)"/>
      <sheetName val="설비"/>
      <sheetName val="1.설계조건"/>
      <sheetName val="가공비"/>
      <sheetName val="설계산출표지"/>
      <sheetName val="1호맨홀토공"/>
      <sheetName val="토공"/>
      <sheetName val="★도급내역"/>
      <sheetName val="무근깨기"/>
      <sheetName val="전선 및 전선관"/>
      <sheetName val="배명(단가)"/>
      <sheetName val="옹벽"/>
      <sheetName val="guard(mac)"/>
      <sheetName val="단면A-A(TR)"/>
      <sheetName val="공사비예산서(토목분)"/>
      <sheetName val="9509"/>
      <sheetName val="당초"/>
      <sheetName val="장비"/>
      <sheetName val="산근1"/>
      <sheetName val="노무"/>
      <sheetName val="자재"/>
      <sheetName val="수량명세서"/>
      <sheetName val="DAILY"/>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단면B-B(EA)"/>
      <sheetName val="역T형"/>
      <sheetName val="입상내역"/>
      <sheetName val="우수받이재료집계표"/>
      <sheetName val="설계"/>
      <sheetName val="바닥판"/>
      <sheetName val="간 지1"/>
      <sheetName val="공종단가"/>
      <sheetName val="을 2"/>
      <sheetName val="을 1"/>
      <sheetName val="손익분석"/>
      <sheetName val="일위대가목차"/>
      <sheetName val="Quantity"/>
      <sheetName val="Sheet15"/>
      <sheetName val="정보"/>
      <sheetName val="2.교량(신설)"/>
      <sheetName val="2.단면가정"/>
      <sheetName val="01.견적내역서"/>
      <sheetName val="메서,변+증"/>
      <sheetName val="내역(전체)"/>
      <sheetName val="설계조건"/>
      <sheetName val="기자재비"/>
      <sheetName val="민자토목설변1차"/>
      <sheetName val="Sheet3"/>
      <sheetName val="갑지(추정)"/>
      <sheetName val="EQUIP"/>
      <sheetName val="허용지지력"/>
      <sheetName val="Output"/>
      <sheetName val="대,유,램"/>
      <sheetName val="경영상태"/>
      <sheetName val="중기사용료"/>
      <sheetName val="일위"/>
      <sheetName val="교량전기"/>
      <sheetName val="갑지(집행)"/>
      <sheetName val="type-F"/>
      <sheetName val="기계경비적용기준"/>
      <sheetName val="TYPE-1"/>
      <sheetName val="합의경상"/>
      <sheetName val="코드표"/>
      <sheetName val="여과지동"/>
      <sheetName val="기초자료"/>
      <sheetName val="20-6(L)"/>
      <sheetName val="관로조사공"/>
      <sheetName val="가옥철거"/>
      <sheetName val="토사(PE)"/>
      <sheetName val="이토변실(A3-LINE)"/>
      <sheetName val="참고사항"/>
      <sheetName val="근로자자료입력"/>
      <sheetName val="방음벽기초"/>
      <sheetName val="음봉방향"/>
      <sheetName val="교각1"/>
      <sheetName val="간접비"/>
      <sheetName val="토공-내역"/>
      <sheetName val="지장물C"/>
      <sheetName val="BOX(1.5X1.5)"/>
      <sheetName val="단가산출서"/>
      <sheetName val="지하"/>
      <sheetName val="식생블럭단위수량"/>
      <sheetName val="노무비"/>
      <sheetName val="공량산출서"/>
      <sheetName val="수로단위수량"/>
      <sheetName val="수량집계표"/>
      <sheetName val="토적표(우안)"/>
      <sheetName val="토적표(좌안)"/>
      <sheetName val="격점수량"/>
      <sheetName val="제수변수량H2.15"/>
      <sheetName val="_공기변수량"/>
      <sheetName val="2.대외공문"/>
      <sheetName val="단위수량"/>
      <sheetName val="본선차로수량집계표"/>
      <sheetName val="전기"/>
      <sheetName val="입출재고현황 (2)"/>
      <sheetName val="보차도경계석"/>
      <sheetName val="계약용량(서포)"/>
      <sheetName val="3BL공동구_수량"/>
      <sheetName val="단면가정"/>
      <sheetName val="김여중"/>
      <sheetName val="2000시행예상"/>
      <sheetName val="철집"/>
      <sheetName val="대림경상68억"/>
      <sheetName val="맨홀수량산출"/>
      <sheetName val="포장공"/>
      <sheetName val="당초내역서"/>
      <sheetName val="교통표지판수량집계표"/>
      <sheetName val="전체변경예정공정표_2012.07.30"/>
      <sheetName val="DRUM"/>
      <sheetName val="기계경비"/>
      <sheetName val="구조물공"/>
      <sheetName val="96보완계획7.12"/>
      <sheetName val="배수관설치현황"/>
      <sheetName val="견적서"/>
      <sheetName val="도봉2지구"/>
      <sheetName val="비목군분류일위"/>
      <sheetName val="사유서제출현황-2"/>
      <sheetName val="6PILE___돌출_"/>
      <sheetName val="직재"/>
      <sheetName val="집수정"/>
      <sheetName val="마감사양"/>
      <sheetName val="예정(3)"/>
      <sheetName val="현장관리비"/>
      <sheetName val="계산근거"/>
      <sheetName val="woo(mac)"/>
      <sheetName val="날개벽"/>
      <sheetName val="토공 total"/>
      <sheetName val="단위수량(출력X)"/>
      <sheetName val="용산1(해보)"/>
      <sheetName val="건축"/>
      <sheetName val="횡배위치"/>
      <sheetName val="대로근거"/>
      <sheetName val="가설사무소수량집계"/>
      <sheetName val="기본"/>
      <sheetName val="1.수인터널"/>
      <sheetName val="돌담교 상부수량"/>
      <sheetName val="데리네이타현황"/>
      <sheetName val="대운산출"/>
      <sheetName val="Basic"/>
      <sheetName val="D"/>
      <sheetName val="L"/>
      <sheetName val="M"/>
      <sheetName val="Part AB"/>
      <sheetName val="Part I"/>
      <sheetName val="Part M"/>
      <sheetName val="S"/>
      <sheetName val="E"/>
      <sheetName val="Resource"/>
      <sheetName val="Exrate"/>
      <sheetName val="40단가산출서"/>
      <sheetName val="40집계"/>
      <sheetName val="골재및자재집계표"/>
      <sheetName val="수문보고"/>
      <sheetName val="할증 "/>
      <sheetName val="정부노임단가"/>
      <sheetName val="견적대비표"/>
      <sheetName val="침하계"/>
      <sheetName val="3련 BOX"/>
      <sheetName val="의뢰서"/>
      <sheetName val="산출근거(S4)"/>
      <sheetName val="중기비"/>
      <sheetName val="하천하류 철근수량 집계표"/>
      <sheetName val="일위대가표"/>
      <sheetName val="01.인원현황 (계획)"/>
      <sheetName val="2.하중산정"/>
      <sheetName val="차액보증"/>
      <sheetName val="YES-T"/>
      <sheetName val="J형측구단위수량"/>
      <sheetName val="소산진입"/>
      <sheetName val="이름"/>
      <sheetName val="70%"/>
      <sheetName val="소비자가"/>
      <sheetName val="공통가설공사"/>
      <sheetName val="부하계산서"/>
      <sheetName val="가압장구체수량산출서"/>
      <sheetName val="에너지동"/>
      <sheetName val="중기목록표"/>
      <sheetName val="계화총괄"/>
      <sheetName val="계화배수(3대)"/>
      <sheetName val="BOX-1510"/>
      <sheetName val="품셈TABLE"/>
      <sheetName val="포장직선구간"/>
      <sheetName val="배수공"/>
      <sheetName val="간지"/>
      <sheetName val="CAL(1)."/>
      <sheetName val="12CGOU"/>
      <sheetName val="Bend_fact "/>
      <sheetName val="요약배부"/>
      <sheetName val="주관사업"/>
      <sheetName val="STAFF ANALYSIS"/>
      <sheetName val="C"/>
      <sheetName val="기계경비일람"/>
      <sheetName val="AN-01"/>
      <sheetName val="PRICES"/>
      <sheetName val="골조시행"/>
      <sheetName val="예상"/>
      <sheetName val="ASP 일반구간_250A"/>
      <sheetName val="횡배날개"/>
      <sheetName val="자재집계표"/>
      <sheetName val="기초일위"/>
      <sheetName val="수목단가"/>
      <sheetName val="시설수량표"/>
      <sheetName val="시설일위"/>
      <sheetName val="식재수량표"/>
      <sheetName val="식재일위"/>
      <sheetName val="일위목록"/>
      <sheetName val="자재단가"/>
      <sheetName val="중로근거"/>
      <sheetName val="제직재"/>
      <sheetName val="설직재-1"/>
      <sheetName val="제-노임"/>
      <sheetName val="단위단가"/>
      <sheetName val="좌측"/>
      <sheetName val="실행내역서"/>
      <sheetName val="A-4"/>
      <sheetName val="loading"/>
      <sheetName val="1회기성을"/>
      <sheetName val="비탈면보호공수량산출"/>
      <sheetName val="연결관암거"/>
      <sheetName val="화재 탐지 설비"/>
      <sheetName val="수입"/>
      <sheetName val="대부예산서"/>
      <sheetName val="기초공"/>
      <sheetName val="기둥(원형)"/>
      <sheetName val="부대공"/>
      <sheetName val="CIVIL4"/>
      <sheetName val="Sheet17"/>
      <sheetName val="CODE"/>
      <sheetName val="MOTOR"/>
      <sheetName val="토공계산서(부체도로)"/>
      <sheetName val="직노"/>
      <sheetName val="A1(토공)"/>
      <sheetName val="A1(구조물)"/>
      <sheetName val="수량집계(1)"/>
      <sheetName val="철근집계표"/>
      <sheetName val="상부공"/>
      <sheetName val="타견적(을)"/>
      <sheetName val="철근량"/>
      <sheetName val="연습"/>
      <sheetName val="1을"/>
      <sheetName val="우수받이"/>
      <sheetName val="총수량 (기성)"/>
      <sheetName val="단가조사"/>
      <sheetName val="40총괄"/>
      <sheetName val="4-1.노무비(직영)"/>
      <sheetName val="96노임기준"/>
      <sheetName val="원형맨홀수량"/>
      <sheetName val="건축물터파기"/>
      <sheetName val="자금신청서"/>
      <sheetName val="P.M 별"/>
      <sheetName val="토적계산"/>
      <sheetName val="2_단면가정_"/>
      <sheetName val="총_괄_표"/>
      <sheetName val="토공_갑지"/>
      <sheetName val="공사비증감(P4)_"/>
      <sheetName val="본선_토공_분배표"/>
      <sheetName val="단면_(2)"/>
      <sheetName val="하도내역_(철콘)"/>
      <sheetName val="부대토목"/>
      <sheetName val="설계내역"/>
      <sheetName val="견적서세부내용"/>
      <sheetName val="견적내용입력"/>
      <sheetName val="_xffff__xffff__xffff__xffff_"/>
      <sheetName val="_x0018_"/>
      <sheetName val="화전내"/>
      <sheetName val="변경집계표"/>
      <sheetName val="I一般比"/>
      <sheetName val="Sheet13"/>
      <sheetName val="Sheet14"/>
      <sheetName val="GEN"/>
      <sheetName val="옹벽집계표"/>
      <sheetName val="Supplement2"/>
      <sheetName val="_x0018__x0000_℀"/>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BQMPALOC"/>
      <sheetName val="Cash2"/>
      <sheetName val="Z"/>
      <sheetName val="일반수량"/>
      <sheetName val="수량산출서"/>
      <sheetName val="단가비교"/>
      <sheetName val="칠산대교 중앙부"/>
      <sheetName val="칠산대교 시종점부"/>
      <sheetName val="6PILE_______G_6_______H_10____2"/>
      <sheetName val="전기혼잡제경비(45)"/>
      <sheetName val="Pier 3"/>
      <sheetName val="증감내역"/>
      <sheetName val="내역서(교량)전체"/>
      <sheetName val="단가대비표"/>
      <sheetName val="BOX"/>
      <sheetName val="전기일위대가"/>
      <sheetName val="모델링"/>
      <sheetName val="하중계산"/>
      <sheetName val="일위대가1"/>
      <sheetName val="금융비용"/>
      <sheetName val="배수장토목공사비"/>
      <sheetName val="일위대가-1"/>
      <sheetName val="J01"/>
      <sheetName val="우배수"/>
      <sheetName val="관급총괄"/>
      <sheetName val="지장물조서"/>
      <sheetName val="우각부보강"/>
      <sheetName val="국공유지및사유지"/>
      <sheetName val="조건표"/>
      <sheetName val="동원(3)"/>
      <sheetName val="9GNG운반"/>
      <sheetName val="단면검토"/>
      <sheetName val="을"/>
      <sheetName val="A1-DATA"/>
      <sheetName val="단면"/>
      <sheetName val="산출근거-S1"/>
      <sheetName val="1.설계기준"/>
      <sheetName val="외주현황.wq1"/>
      <sheetName val="6PILE (돌출)"/>
      <sheetName val="흥양2교토공집계표"/>
      <sheetName val="JUCKEYK"/>
      <sheetName val="매립"/>
      <sheetName val="자재(설치)"/>
      <sheetName val="주요자재집계"/>
      <sheetName val="구체"/>
      <sheetName val="좌측날개벽"/>
      <sheetName val="우측날개벽"/>
      <sheetName val="tggwan(mac)"/>
      <sheetName val="신표지1"/>
      <sheetName val="L형집계"/>
      <sheetName val="IW-LIST"/>
      <sheetName val="노임"/>
      <sheetName val="총괄표"/>
      <sheetName val="DHEQSUPT"/>
      <sheetName val="운반"/>
      <sheetName val="낙찰표"/>
      <sheetName val="우수"/>
      <sheetName val="관급자재대"/>
      <sheetName val="내역-가"/>
      <sheetName val="1단계"/>
      <sheetName val="집계표(OPTION)"/>
      <sheetName val="T.T.P 단위수량"/>
      <sheetName val="설계예시"/>
      <sheetName val="전력구구조물산근"/>
      <sheetName val="품"/>
      <sheetName val="우수맨홀공제단위수량"/>
      <sheetName val="실행대비"/>
      <sheetName val="일위7"/>
      <sheetName val="일위6"/>
      <sheetName val="일위5"/>
      <sheetName val="노무단가비교표"/>
      <sheetName val="일위1"/>
      <sheetName val="일위2"/>
      <sheetName val="일위3"/>
      <sheetName val="일위4"/>
      <sheetName val="일위8"/>
      <sheetName val="일위9"/>
      <sheetName val="철거산출근거"/>
      <sheetName val="목록"/>
      <sheetName val="자재단가표"/>
      <sheetName val="조합일"/>
      <sheetName val="철거일"/>
      <sheetName val="일위대가(1)"/>
      <sheetName val="우수공"/>
      <sheetName val="입력시트"/>
      <sheetName val="설계내역(2001)"/>
      <sheetName val="설계내역서"/>
      <sheetName val="현황"/>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TYPE-A"/>
      <sheetName val="부표총괄"/>
      <sheetName val="기존-내역"/>
      <sheetName val="단위수량산출"/>
      <sheetName val="LOB"/>
      <sheetName val="C-직노1"/>
      <sheetName val="표준단면수량(출력안함)"/>
      <sheetName val="구조물철거개소별명세"/>
      <sheetName val="총괄내역"/>
      <sheetName val="연결원본-절대지우지말것"/>
      <sheetName val="1련박스"/>
      <sheetName val="단가산출"/>
      <sheetName val="건축내역"/>
      <sheetName val="전체철근집계"/>
      <sheetName val="STEEL BOX 단면설계(SEC.8)"/>
      <sheetName val="단위자갈수량1"/>
      <sheetName val="날개벽수량표"/>
      <sheetName val="6공구(당초)"/>
      <sheetName val="N賃率-職"/>
      <sheetName val="상반기손익차2총괄"/>
      <sheetName val="품의"/>
      <sheetName val="0"/>
      <sheetName val="날개수량1.5"/>
      <sheetName val="기초INPUT"/>
      <sheetName val="경산"/>
      <sheetName val="인부노임"/>
      <sheetName val="찍기"/>
      <sheetName val="평가데이터"/>
      <sheetName val="MATERIAL"/>
      <sheetName val="이형관격점별수량산출(2)"/>
      <sheetName val="포장총괄집계표"/>
      <sheetName val="계수시트"/>
      <sheetName val="단가조사표"/>
      <sheetName val="3절_CheckList_구분"/>
      <sheetName val="개요"/>
      <sheetName val="마산방향"/>
      <sheetName val="직원인원"/>
      <sheetName val="광주전남"/>
      <sheetName val="토공산출(시)"/>
      <sheetName val="토공산출(포)"/>
      <sheetName val="중기목록"/>
      <sheetName val="운반단가"/>
      <sheetName val="INPUTDATA"/>
      <sheetName val="일반공사"/>
      <sheetName val="저"/>
      <sheetName val="공틀공사"/>
      <sheetName val="토목검측서"/>
      <sheetName val="외자배분"/>
      <sheetName val="외자내역"/>
      <sheetName val="수량"/>
      <sheetName val="시멘트 및 골재량 (슬래브)"/>
      <sheetName val="시멘트 및 골재량 (거더)"/>
      <sheetName val="REINF."/>
      <sheetName val="교차구"/>
      <sheetName val="중기"/>
      <sheetName val="6월인원"/>
      <sheetName val="일위대가(가설)"/>
      <sheetName val="단가산출2"/>
      <sheetName val="중기사용료산출근거"/>
      <sheetName val="단위가격"/>
      <sheetName val="트랜치 집수정 연결관-연장산출서"/>
      <sheetName val="직공시공계획서"/>
      <sheetName val="토공정보"/>
      <sheetName val="변경내역대비표(2)"/>
      <sheetName val="사리부설"/>
      <sheetName val="A LINE"/>
      <sheetName val="C.배수관공"/>
      <sheetName val="옹벽식측구단위"/>
      <sheetName val="시중노임"/>
      <sheetName val="관로연장산출"/>
      <sheetName val="토목공사"/>
      <sheetName val="총집계"/>
      <sheetName val="6PILE_______G_6_______H_10____3"/>
      <sheetName val="자재 집계표"/>
      <sheetName val="업체선정"/>
      <sheetName val="주형"/>
      <sheetName val="공종별내역서"/>
      <sheetName val="부대토공"/>
      <sheetName val="차선위치조서"/>
      <sheetName val="공사명입력"/>
      <sheetName val="참고자료"/>
      <sheetName val="데이타"/>
      <sheetName val="임목폐기물집계"/>
      <sheetName val="영동(D)"/>
      <sheetName val="표지"/>
      <sheetName val="입찰내역 발주처 양식"/>
      <sheetName val="공사개요"/>
      <sheetName val="대목"/>
      <sheetName val="원가(조경)"/>
      <sheetName val="원가(토목)"/>
      <sheetName val="01. 지사동"/>
      <sheetName val="GAEYO"/>
      <sheetName val="보험료산출"/>
      <sheetName val="산출내역(4월)"/>
      <sheetName val="산출내역(5월) (2)"/>
      <sheetName val="배수관토공산출"/>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95MAKER"/>
      <sheetName val="재료율"/>
      <sheetName val="일위대가(여기까지)"/>
      <sheetName val="흄관기초"/>
      <sheetName val="과속방지턱"/>
      <sheetName val="우수관로단위수량(300)"/>
      <sheetName val="도급견적가"/>
      <sheetName val="6PILE___돌출_1"/>
      <sheetName val="2_단면가정_1"/>
      <sheetName val="3BL공동구_수량1"/>
      <sheetName val="Sheet1_(2)1"/>
      <sheetName val="하도내역_(철콘)1"/>
      <sheetName val="본선_토공_분배표1"/>
      <sheetName val="단면_(2)1"/>
      <sheetName val="공사비증감(P4)_1"/>
      <sheetName val="간_지1"/>
      <sheetName val="Part_AB"/>
      <sheetName val="Part_I"/>
      <sheetName val="Part_M"/>
      <sheetName val="할증_"/>
      <sheetName val="F301_3031"/>
      <sheetName val="plan&amp;section_of_foundation1"/>
      <sheetName val="design_load1"/>
      <sheetName val="working_load_at_the_btm_ft_1"/>
      <sheetName val="stability_check1"/>
      <sheetName val="design_criteria1"/>
      <sheetName val="4-1_노무비(직영)"/>
      <sheetName val="01_인원현황_(계획)"/>
      <sheetName val="을_2"/>
      <sheetName val="을_1"/>
      <sheetName val="S_중기사용료"/>
      <sheetName val="6PILE+옹벽집계!$G$6+옹벽집계!$H$10__(돌출"/>
      <sheetName val="01_견적내역서"/>
      <sheetName val="I_설계조건"/>
      <sheetName val="2_교량(신설)"/>
      <sheetName val="돌담교_상부수량"/>
      <sheetName val="6PILE___돌_"/>
      <sheetName val="1_수인터널"/>
      <sheetName val="CAL(1)_1"/>
      <sheetName val="Bend_fact_1"/>
      <sheetName val="STAFF_ANALYSIS1"/>
      <sheetName val="입출재고현황_(2)"/>
      <sheetName val="칠산대교_중앙부"/>
      <sheetName val="칠산대교_시종점부"/>
      <sheetName val="1_토공"/>
      <sheetName val="2_대외공문"/>
      <sheetName val="3련_BOX"/>
      <sheetName val="총수량_(기성)"/>
      <sheetName val="2_단면가정"/>
      <sheetName val="제수변수량H2_15"/>
      <sheetName val="T_T_P_단위수량"/>
      <sheetName val="BOX(1_5X1_5)"/>
      <sheetName val="전선_및_전선관"/>
      <sheetName val="ASP_일반구간_250A"/>
      <sheetName val="96보완계획7_12"/>
      <sheetName val="전체변경예정공정표_2012_07_30"/>
      <sheetName val="토공_total"/>
      <sheetName val="화재_탐지_설비"/>
      <sheetName val="6PILE_(돌출)"/>
      <sheetName val="외주현황_wq1"/>
      <sheetName val="REINF_"/>
      <sheetName val="P_M_별"/>
      <sheetName val="하수급견적대비"/>
      <sheetName val="추진공"/>
      <sheetName val=" FURNACE현설"/>
      <sheetName val="EP0618"/>
      <sheetName val="토공사"/>
      <sheetName val="부대내역"/>
      <sheetName val="가시설(TYPE-A)"/>
      <sheetName val="1호맨홀가감수량"/>
      <sheetName val="1-1평균터파기고(1)"/>
      <sheetName val="1호맨홀수량산출"/>
      <sheetName val="금융"/>
      <sheetName val="품셈"/>
      <sheetName val="setup"/>
      <sheetName val="264"/>
      <sheetName val="6MONTHS"/>
      <sheetName val="연결임시"/>
      <sheetName val="Finansal tamamlanma Eğrisi"/>
      <sheetName val="TESİSAT"/>
      <sheetName val="Finansal_tamamlanma_Eğrisi"/>
      <sheetName val="집수정(600-700)"/>
      <sheetName val="자재집계"/>
      <sheetName val="교대(A1)"/>
      <sheetName val="차선도색"/>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간4"/>
      <sheetName val="부표총괄표"/>
      <sheetName val="부표"/>
      <sheetName val="간5"/>
      <sheetName val="별표총괄표"/>
      <sheetName val="별표"/>
      <sheetName val="운반거리"/>
      <sheetName val="간6"/>
      <sheetName val="간7"/>
      <sheetName val="Eq. Mobilization"/>
      <sheetName val="dongia (2)"/>
      <sheetName val="負荷集計（断熱不燃）"/>
      <sheetName val="Div26 - Elect"/>
      <sheetName val="6PILE__(돌출)2"/>
      <sheetName val="토공_갑지2"/>
      <sheetName val="총_괄_표2"/>
      <sheetName val="1062-X방향_1"/>
      <sheetName val="3_공통공사대비1"/>
      <sheetName val="제출내역_(2)1"/>
      <sheetName val="1_설계조건1"/>
      <sheetName val="8_PILE__(돌출)1"/>
      <sheetName val="1__설계조건_2_단면가정_3__하중계산1"/>
      <sheetName val="DATA_입력란1"/>
      <sheetName val="BOX_본체1"/>
      <sheetName val="6PILE_과속방지턱집계표!$K$12_(돌출)1"/>
      <sheetName val="선적schedule_(2)1"/>
      <sheetName val="4_2유효폭의_계산1"/>
      <sheetName val="TOWER_10TON1"/>
      <sheetName val="TOWER_12TON1"/>
      <sheetName val="PAD_TR보호대기초1"/>
      <sheetName val="전차선로_물량표1"/>
      <sheetName val="3_하중산정4_지지력1"/>
      <sheetName val="Summary_"/>
      <sheetName val="Thiet_bi"/>
      <sheetName val="DM_ChiPhi"/>
      <sheetName val="MAIN_GATE_HOUSE"/>
      <sheetName val="DANHPHAP"/>
      <sheetName val="RAB AR&amp;STR"/>
      <sheetName val="electrical"/>
      <sheetName val="Benchmark"/>
      <sheetName val="99노임단가"/>
      <sheetName val="자판실행"/>
      <sheetName val="MTP"/>
      <sheetName val="정공공사"/>
      <sheetName val="포설list원본"/>
      <sheetName val="횡배수관"/>
      <sheetName val="기계공사"/>
      <sheetName val="공사비총"/>
      <sheetName val="격점관로집계"/>
      <sheetName val="6PILE_옹_____G_6_옹_____H_10____2"/>
      <sheetName val="소방현물"/>
      <sheetName val="안정검토"/>
      <sheetName val="지장물현황"/>
      <sheetName val="분묘 총 현황"/>
      <sheetName val="지하매설물조서"/>
      <sheetName val="지장물도면"/>
      <sheetName val="선급금신청서"/>
      <sheetName val="특2맨홀(차도)(T-A)"/>
      <sheetName val="특2맨홀(보도)(T-A)"/>
      <sheetName val="맨홀이음부 몰탈수량 집계표"/>
      <sheetName val="이토변실"/>
      <sheetName val="철근단면적"/>
      <sheetName val="T13(P68~72,78)"/>
      <sheetName val="Y-WORK"/>
      <sheetName val="출입구총집계"/>
      <sheetName val="7.PILE  (돌출)"/>
      <sheetName val="각형맨홀"/>
      <sheetName val="요율"/>
      <sheetName val="토공집계"/>
      <sheetName val="배수공집계표"/>
      <sheetName val="맨홀되메우기"/>
      <sheetName val="동력부하계산"/>
      <sheetName val="제1종배수관"/>
      <sheetName val="제2종배수관"/>
      <sheetName val="목창호"/>
      <sheetName val="준검 내역서"/>
      <sheetName val="U형측구 표준단면도"/>
      <sheetName val="일위대가-2"/>
      <sheetName val="본실행경비"/>
      <sheetName val="1공구산출내역서"/>
      <sheetName val="tifico"/>
      <sheetName val="EQT-ESTN"/>
      <sheetName val="PTdam"/>
      <sheetName val="Y_WORK"/>
      <sheetName val="wall"/>
      <sheetName val="방배2E"/>
      <sheetName val="98지급계획"/>
      <sheetName val="Open"/>
      <sheetName val="SLAB"/>
      <sheetName val="견적"/>
      <sheetName val="S_중기사용료1"/>
      <sheetName val="1_토공1"/>
      <sheetName val="01_견적내역서1"/>
      <sheetName val="6PILE__(돌출)3"/>
      <sheetName val="2_단면가정_2"/>
      <sheetName val="6PILE___돌출_2"/>
      <sheetName val="3BL공동구_수량2"/>
      <sheetName val="하도내역_(철콘)2"/>
      <sheetName val="본선_토공_분배표2"/>
      <sheetName val="Sheet1_(2)2"/>
      <sheetName val="8_PILE__(돌출)2"/>
      <sheetName val="S_중기사용료2"/>
      <sheetName val="단면_(2)2"/>
      <sheetName val="3_공통공사대비2"/>
      <sheetName val="1062-X방향_2"/>
      <sheetName val="공사비증감(P4)_2"/>
      <sheetName val="1__설계조건_2_단면가정_3__하중계산2"/>
      <sheetName val="DATA_입력란2"/>
      <sheetName val="1_토공2"/>
      <sheetName val="01_견적내역서2"/>
      <sheetName val="제출내역_(2)2"/>
      <sheetName val="6PILE__(돌출)4"/>
      <sheetName val="2_단면가정_3"/>
      <sheetName val="6PILE___돌출_3"/>
      <sheetName val="총_괄_표3"/>
      <sheetName val="토공_갑지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작성"/>
      <sheetName val="danga"/>
      <sheetName val="ilch"/>
      <sheetName val="INPUT(덕도방향-시점)"/>
      <sheetName val="VS P-Q"/>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BQextra"/>
      <sheetName val="TOSHIBA-Structure"/>
      <sheetName val="8-31-98"/>
      <sheetName val="worksheet inchican"/>
      <sheetName val="combined 9-30"/>
      <sheetName val="기성집계"/>
      <sheetName val="깨؀"/>
      <sheetName val="깨٫"/>
      <sheetName val="방송(체육관)"/>
      <sheetName val="미생물배양기 기초"/>
      <sheetName val="Contents"/>
      <sheetName val="Form.A"/>
      <sheetName val="Electrical(ISBL)"/>
      <sheetName val="Form.C"/>
      <sheetName val="Form.D"/>
      <sheetName val="Form.E"/>
      <sheetName val="Form.F"/>
      <sheetName val="Form.G"/>
      <sheetName val="일용노임단가"/>
      <sheetName val="IMPEADENCE MAP 취수장"/>
      <sheetName val="기계경비(시간당)"/>
      <sheetName val="램머"/>
      <sheetName val="식재인부"/>
      <sheetName val="시설물기초"/>
      <sheetName val="산1~6"/>
      <sheetName val="중기조종사 단위단가"/>
      <sheetName val="금액결정"/>
      <sheetName val="투입"/>
      <sheetName val="현장관리비 산출내역"/>
      <sheetName val="datasheet"/>
      <sheetName val="보고서"/>
      <sheetName val="교사기준면적(초등)"/>
      <sheetName val="음성방향"/>
      <sheetName val="MANP"/>
      <sheetName val="SYSTEM 945 Air&amp;Nitrogen"/>
      <sheetName val="백분율"/>
      <sheetName val="잡비계산"/>
      <sheetName val="PM Demolition "/>
      <sheetName val="세목전체"/>
      <sheetName val="제4종배수관"/>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횡배수관설치현황"/>
      <sheetName val="5흙막이"/>
      <sheetName val="역T형옹벽(3.0)"/>
      <sheetName val="시설물일위"/>
      <sheetName val="설계예산2"/>
      <sheetName val="품셈총_x0000__x0000_"/>
      <sheetName val="현장지지물물량"/>
      <sheetName val="분석"/>
      <sheetName val="가설대가"/>
      <sheetName val="토공대가"/>
      <sheetName val="구조대가"/>
      <sheetName val="포설대가1"/>
      <sheetName val="부대대가"/>
      <sheetName val="정산"/>
      <sheetName val="유리"/>
      <sheetName val="STEEL_BOX_단면설계(SEC_8)"/>
      <sheetName val="01__지사동"/>
      <sheetName val="하천하류_철근수량_집계표"/>
      <sheetName val="2_하중산정"/>
      <sheetName val="1_설계기준"/>
      <sheetName val="입찰내역_발주처_양식"/>
      <sheetName val="_x0018_?℀"/>
      <sheetName val="HVAC"/>
      <sheetName val="Riesgos y Oportunidades"/>
      <sheetName val="Rekap Addendum"/>
      <sheetName val="Hrg.Sat"/>
      <sheetName val="Sec I ML"/>
      <sheetName val=" PE-F-42 MR 9 Manpower"/>
      <sheetName val="On Time"/>
      <sheetName val="Curup"/>
      <sheetName val="Prabu"/>
      <sheetName val="PESANTREN"/>
      <sheetName val="G"/>
      <sheetName val="A"/>
      <sheetName val="Master"/>
      <sheetName val="NAI"/>
      <sheetName val="Summary_1"/>
      <sheetName val="Thiet_bi1"/>
      <sheetName val="DM_ChiPhi1"/>
      <sheetName val="dongia_(2)"/>
      <sheetName val="RAB_AR&amp;STR"/>
      <sheetName val="Div26_-_Elect"/>
      <sheetName val="1_설계조건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Part_AB1"/>
      <sheetName val="Part_I1"/>
      <sheetName val="Part_M1"/>
      <sheetName val="할증_1"/>
      <sheetName val="6PILE+옹벽집계!$G$6+옹벽집계!$H$10__(돌1"/>
      <sheetName val="3련_BOX1"/>
      <sheetName val="MAIN_GATE_HOUSE1"/>
      <sheetName val="ASP_일반구간_250A1"/>
      <sheetName val="2_교량(신설)1"/>
      <sheetName val="I_설계조건1"/>
      <sheetName val="01_인원현황_(계획)1"/>
      <sheetName val="돌담교_상부수량1"/>
      <sheetName val="1_수인터널1"/>
      <sheetName val="6PILE___돌_x005f_x001c__"/>
      <sheetName val="DGCT"/>
      <sheetName val="Ts"/>
      <sheetName val="TH"/>
      <sheetName val="Bia"/>
      <sheetName val="Vattu"/>
      <sheetName val="XL4Poppy"/>
      <sheetName val="database"/>
      <sheetName val="INFOR-ST"/>
      <sheetName val="6PILE  _돌_x005f_x005f_x005f_x001c__"/>
      <sheetName val="DG duoi"/>
      <sheetName val="TEN CONG TRINH"/>
      <sheetName val="Notes"/>
      <sheetName val="BANG TONG HOP (2)"/>
      <sheetName val="AUTOMATIC SELECT"/>
      <sheetName val="USGC"/>
      <sheetName val="Equip."/>
      <sheetName val="Cash Out Table"/>
      <sheetName val="Net Cash Table"/>
      <sheetName val="암거날개벽재료집계"/>
      <sheetName val="용산3(영광)"/>
      <sheetName val="외자배_x0000_"/>
      <sheetName val="이형관"/>
      <sheetName val="수목데이타 "/>
      <sheetName val="단면치수"/>
      <sheetName val="전계가"/>
      <sheetName val="ACUNIT"/>
      <sheetName val="98수문일위"/>
      <sheetName val="갈현동"/>
      <sheetName val="아파트 기성내역서"/>
      <sheetName val="공정"/>
      <sheetName val="dongia_(2)1"/>
      <sheetName val="Div26_-_Elect1"/>
      <sheetName val="RAB_AR&amp;STR1"/>
      <sheetName val="시멘트_및_골재량_(슬래브)"/>
      <sheetName val="시멘트_및_골재량_(거더)"/>
      <sheetName val="수자재단위당"/>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환경기계공정표 (3)"/>
      <sheetName val="현장조사"/>
      <sheetName val="맨홀_공사비"/>
      <sheetName val="수목표준대가"/>
      <sheetName val="부대단위수량"/>
      <sheetName val="기본단가표"/>
      <sheetName val="토공A"/>
      <sheetName val="J直材4"/>
      <sheetName val="소방현䀀"/>
      <sheetName val="소방현_x0000_"/>
      <sheetName val="견적 (2)"/>
      <sheetName val="총수량_(기성)1"/>
      <sheetName val="4-1_노무비(직영)1"/>
      <sheetName val="을_21"/>
      <sheetName val="을_11"/>
      <sheetName val="2_단면가정1"/>
      <sheetName val="입출재고현황_(2)1"/>
      <sheetName val="제수변수량H2_151"/>
      <sheetName val="T_T_P_단위수량1"/>
      <sheetName val="BOX(1_5X1_5)1"/>
      <sheetName val="칠산대교_중앙부1"/>
      <sheetName val="칠산대교_시종점부1"/>
      <sheetName val="96보완계획7_121"/>
      <sheetName val="전선_및_전선관1"/>
      <sheetName val="2_대외공문1"/>
      <sheetName val="전체변경예정공정표_2012_07_301"/>
      <sheetName val="토공_total1"/>
      <sheetName val="외주현황_wq11"/>
      <sheetName val="6PILE_(돌출)1"/>
      <sheetName val="P_M_별1"/>
      <sheetName val="화재_탐지_설비1"/>
      <sheetName val="자재_집계표"/>
      <sheetName val="REINF_1"/>
      <sheetName val="트랜치_집수정_연결관-연장산출서"/>
      <sheetName val="산출내역(5월)_(2)"/>
      <sheetName val="℀"/>
      <sheetName val="Pier_3"/>
      <sheetName val="Eq__Mobilization"/>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_FURNACE현설"/>
      <sheetName val="Finansal_tamamlanma_Eğrisi1"/>
      <sheetName val="A_LINE"/>
      <sheetName val="C_배수관공"/>
      <sheetName val="날개수량1_5"/>
      <sheetName val="맨홀이음부_몰탈수량_집계표"/>
      <sheetName val="U형측구_표준단면도"/>
      <sheetName val="SYSTEM_945_Air&amp;Nitrogen"/>
      <sheetName val="PM_Demolition_"/>
      <sheetName val="Form_A"/>
      <sheetName val="Form_C"/>
      <sheetName val="Form_D"/>
      <sheetName val="Form_E"/>
      <sheetName val="Form_F"/>
      <sheetName val="Form_G"/>
      <sheetName val="현장관리비_산출내역"/>
      <sheetName val="7_PILE__(돌출)"/>
      <sheetName val="분묘_총_현황"/>
      <sheetName val="준검_내역서"/>
      <sheetName val="기본단가"/>
      <sheetName val="인건비단가"/>
      <sheetName val="상부하중"/>
      <sheetName val="풍하중1"/>
      <sheetName val="물가자료"/>
      <sheetName val="가로등내역서"/>
      <sheetName val="125x125"/>
      <sheetName val="Du lieu ban dau"/>
      <sheetName val="Earthwork"/>
      <sheetName val="149-2"/>
      <sheetName val="Đon gia"/>
      <sheetName val="Duc_bk"/>
      <sheetName val="Đơn Giá "/>
      <sheetName val="Config"/>
      <sheetName val="TH_CPTB"/>
      <sheetName val="CP Khac cuoc VC"/>
      <sheetName val="Rates"/>
      <sheetName val="T.KE CP1"/>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평균터파기고(1-2,ASP)"/>
      <sheetName val="0226"/>
      <sheetName val="CFS3"/>
      <sheetName val="F4-F7"/>
      <sheetName val="검사원"/>
      <sheetName val="기성요약서"/>
      <sheetName val="원가계산서"/>
      <sheetName val="공종별집계표"/>
      <sheetName val="간지1"/>
      <sheetName val="순공사비산출서"/>
      <sheetName val="#첨부서류"/>
      <sheetName val="목차"/>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1.사유서"/>
      <sheetName val="부재별산출서"/>
      <sheetName val="CAUDIT"/>
      <sheetName val="능률"/>
      <sheetName val="WORK"/>
      <sheetName val="TTL"/>
      <sheetName val="Sheet9"/>
      <sheetName val="Sheet10"/>
      <sheetName val="전기자료"/>
      <sheetName val="도면자료제출일정"/>
      <sheetName val="XXXXXX"/>
      <sheetName val="도"/>
      <sheetName val="구성비"/>
      <sheetName val="시산표"/>
      <sheetName val="G2설비도급"/>
      <sheetName val="SANBAISU"/>
      <sheetName val="증감내역서"/>
      <sheetName val="관경결정"/>
      <sheetName val="역T형(H=6.0) (2)"/>
      <sheetName val="소도3교"/>
      <sheetName val="1호맨홀가시설토공(2~4)"/>
      <sheetName val="1호맨홀토공 (4)"/>
      <sheetName val="1호맨홀연결관토공 (2)"/>
      <sheetName val="일위대¹"/>
      <sheetName val="본사인상전"/>
      <sheetName val="TOTAL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refreshError="1"/>
      <sheetData sheetId="864" refreshError="1"/>
      <sheetData sheetId="865" refreshError="1"/>
      <sheetData sheetId="866" refreshError="1"/>
      <sheetData sheetId="867"/>
      <sheetData sheetId="868"/>
      <sheetData sheetId="869"/>
      <sheetData sheetId="870"/>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sheetData sheetId="886"/>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sheetData sheetId="904" refreshError="1"/>
      <sheetData sheetId="905" refreshError="1"/>
      <sheetData sheetId="906" refreshError="1"/>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sheetData sheetId="974"/>
      <sheetData sheetId="975"/>
      <sheetData sheetId="976"/>
      <sheetData sheetId="977"/>
      <sheetData sheetId="978"/>
      <sheetData sheetId="979"/>
      <sheetData sheetId="980" refreshError="1"/>
      <sheetData sheetId="981" refreshError="1"/>
      <sheetData sheetId="982" refreshError="1"/>
      <sheetData sheetId="983" refreshError="1"/>
      <sheetData sheetId="984" refreshError="1"/>
      <sheetData sheetId="985" refreshError="1"/>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refreshError="1"/>
      <sheetData sheetId="1000"/>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sheetData sheetId="1010" refreshError="1"/>
      <sheetData sheetId="1011" refreshError="1"/>
      <sheetData sheetId="1012" refreshError="1"/>
      <sheetData sheetId="1013" refreshError="1"/>
      <sheetData sheetId="1014"/>
      <sheetData sheetId="1015"/>
      <sheetData sheetId="1016"/>
      <sheetData sheetId="1017" refreshError="1"/>
      <sheetData sheetId="1018"/>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sheetData sheetId="1043"/>
      <sheetData sheetId="1044"/>
      <sheetData sheetId="1045"/>
      <sheetData sheetId="1046" refreshError="1"/>
      <sheetData sheetId="1047" refreshError="1"/>
      <sheetData sheetId="1048" refreshError="1"/>
      <sheetData sheetId="1049"/>
      <sheetData sheetId="1050" refreshError="1"/>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refreshError="1"/>
      <sheetData sheetId="1093" refreshError="1"/>
      <sheetData sheetId="1094" refreshError="1"/>
      <sheetData sheetId="1095" refreshError="1"/>
      <sheetData sheetId="1096" refreshError="1"/>
      <sheetData sheetId="1097" refreshError="1"/>
      <sheetData sheetId="1098"/>
      <sheetData sheetId="1099"/>
      <sheetData sheetId="1100"/>
      <sheetData sheetId="1101"/>
      <sheetData sheetId="1102"/>
      <sheetData sheetId="1103"/>
      <sheetData sheetId="1104"/>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sheetData sheetId="1139"/>
      <sheetData sheetId="1140"/>
      <sheetData sheetId="114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refreshError="1"/>
      <sheetData sheetId="1257"/>
      <sheetData sheetId="1258" refreshError="1"/>
      <sheetData sheetId="1259" refreshError="1"/>
      <sheetData sheetId="1260" refreshError="1"/>
      <sheetData sheetId="1261" refreshError="1"/>
      <sheetData sheetId="1262" refreshError="1"/>
      <sheetData sheetId="1263"/>
      <sheetData sheetId="1264"/>
      <sheetData sheetId="1265"/>
      <sheetData sheetId="1266"/>
      <sheetData sheetId="1267"/>
      <sheetData sheetId="1268"/>
      <sheetData sheetId="1269"/>
      <sheetData sheetId="1270"/>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원가"/>
      <sheetName val="표지"/>
      <sheetName val="총(신설)"/>
      <sheetName val="BID"/>
      <sheetName val="조명시설"/>
      <sheetName val="간지"/>
      <sheetName val="인제내역"/>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산출근거"/>
      <sheetName val="노임단가"/>
      <sheetName val="기초일위"/>
      <sheetName val="수목단가"/>
      <sheetName val="시설수량표"/>
      <sheetName val="시설일위"/>
      <sheetName val="식재수량표"/>
      <sheetName val="식재일위"/>
      <sheetName val="자재단가"/>
      <sheetName val="말뚝지지력산정"/>
      <sheetName val="1.설계조건"/>
      <sheetName val="대로근거"/>
      <sheetName val="중로근거"/>
      <sheetName val="내역서 "/>
      <sheetName val="단가"/>
      <sheetName val="구조물철거타공정이월"/>
      <sheetName val="BOX전기내역"/>
      <sheetName val="소운반"/>
      <sheetName val="8.PILE  (돌출)"/>
      <sheetName val="철근단면적"/>
      <sheetName val="DATE"/>
      <sheetName val="입찰안"/>
      <sheetName val="단위수량"/>
      <sheetName val="9GNG운반"/>
      <sheetName val="자료"/>
      <sheetName val="SLAB&quot;1&quot;"/>
      <sheetName val="식생블럭단위수량"/>
      <sheetName val="DATA"/>
      <sheetName val="데이타"/>
      <sheetName val="Front"/>
      <sheetName val="wall"/>
      <sheetName val="일위대가9803"/>
      <sheetName val="대전21토목내역서"/>
      <sheetName val="Sheet1"/>
      <sheetName val="TYPE-A"/>
      <sheetName val="기둥(원형)"/>
      <sheetName val="하도금액분계"/>
      <sheetName val="견적990322"/>
      <sheetName val="교각1"/>
      <sheetName val="#REF"/>
      <sheetName val="원형맨홀수량"/>
      <sheetName val="합계금액"/>
      <sheetName val="단면가정"/>
      <sheetName val="ABUT수량-A1"/>
      <sheetName val="danga"/>
      <sheetName val="ilch"/>
      <sheetName val="가도공"/>
      <sheetName val="코드표"/>
      <sheetName val="plan&amp;section of foundation"/>
      <sheetName val="pile bearing capa &amp; arrenge"/>
      <sheetName val="design load"/>
      <sheetName val="working load at the btm ft."/>
      <sheetName val="stability check"/>
      <sheetName val="design criteria"/>
      <sheetName val="내역서"/>
      <sheetName val="물가자료"/>
      <sheetName val="guard(mac)"/>
      <sheetName val="방음벽기초(H=4m)"/>
      <sheetName val="Y-WORK"/>
      <sheetName val="기기리스트"/>
      <sheetName val="6PILE  (돌출)"/>
      <sheetName val="토목"/>
      <sheetName val="70%"/>
      <sheetName val="일위대가표"/>
      <sheetName val="설계조건"/>
      <sheetName val="우수공"/>
      <sheetName val="hvac(제어동)"/>
      <sheetName val="hvac내역서(제어동)"/>
      <sheetName val="1,2,3,4,5단위수량"/>
      <sheetName val="전기"/>
      <sheetName val="보온자재단가표"/>
      <sheetName val="COPING"/>
      <sheetName val="노임이"/>
      <sheetName val="전체"/>
      <sheetName val="CODE"/>
      <sheetName val="일위대가(계측기설치)"/>
      <sheetName val="물량표S"/>
      <sheetName val="PAINT"/>
      <sheetName val="SUMMARY"/>
      <sheetName val="물량표"/>
      <sheetName val="물량표(신)"/>
      <sheetName val="설직재-1"/>
      <sheetName val="설명서 "/>
      <sheetName val="대비"/>
      <sheetName val="역T형"/>
      <sheetName val="WVAL"/>
      <sheetName val="총괄표"/>
      <sheetName val="Macro(전선)"/>
      <sheetName val="설계예산"/>
      <sheetName val="분석"/>
      <sheetName val="세목전체"/>
      <sheetName val="업체별기성내역"/>
      <sheetName val="20관리비율"/>
      <sheetName val="좌측"/>
      <sheetName val="1"/>
      <sheetName val="플랜트 설치"/>
      <sheetName val="찍기"/>
      <sheetName val="정부노임단가"/>
      <sheetName val="가중치"/>
      <sheetName val="견적조건"/>
      <sheetName val="개략"/>
      <sheetName val="2호맨홀공제수량"/>
      <sheetName val="수량산출"/>
      <sheetName val="터파기및재료"/>
      <sheetName val="INPUT"/>
      <sheetName val="관리,공감"/>
      <sheetName val="WORK"/>
      <sheetName val="ITEM"/>
      <sheetName val="INPUT(덕도방향-시점)"/>
      <sheetName val="2.가정단면"/>
      <sheetName val="을"/>
      <sheetName val="내력서"/>
      <sheetName val="노임"/>
      <sheetName val="S.중기사용료"/>
      <sheetName val="97노임단가"/>
      <sheetName val="입력란"/>
      <sheetName val="H-pile(298x299)"/>
      <sheetName val="H-pile(250x250)"/>
      <sheetName val="소업1교"/>
      <sheetName val="총집계"/>
      <sheetName val="배수통관(좌)"/>
      <sheetName val="용산1(해보)"/>
      <sheetName val="1.설계기준"/>
      <sheetName val="설계내역서"/>
      <sheetName val="내역서_"/>
      <sheetName val="몰탈재료산출"/>
      <sheetName val="일위대가(가설)"/>
      <sheetName val="토공(우물통,기타) "/>
      <sheetName val="참조"/>
      <sheetName val="3BL공동구 수량"/>
      <sheetName val="시설물기초"/>
      <sheetName val="단가산출서1"/>
      <sheetName val="식재총괄"/>
      <sheetName val="주차구획선수량"/>
      <sheetName val="송라터널총괄"/>
      <sheetName val="sw1"/>
      <sheetName val="갑지(추정)"/>
      <sheetName val="마산방향철근집계"/>
      <sheetName val="진주방향"/>
      <sheetName val="마산방향"/>
      <sheetName val="한강운반비"/>
      <sheetName val="DATA 입력란"/>
      <sheetName val="CPM챠트"/>
      <sheetName val="본체"/>
      <sheetName val="일반부표"/>
      <sheetName val="N賃率-職"/>
      <sheetName val="제직재"/>
      <sheetName val="제-노임"/>
      <sheetName val="단면 (2)"/>
      <sheetName val="조작대(1연)"/>
      <sheetName val="전기일위대가"/>
      <sheetName val="산출내역서집계표"/>
      <sheetName val="안산기계장치"/>
      <sheetName val="철근량"/>
      <sheetName val="Sheet1 (2)"/>
      <sheetName val="금액내역서"/>
      <sheetName val="W3단면"/>
      <sheetName val="원형1호맨홀토공수량"/>
      <sheetName val="99노임기준"/>
      <sheetName val="맨홀수량"/>
      <sheetName val="Macro1"/>
      <sheetName val="전력구구조물산근"/>
      <sheetName val="부하계산서"/>
      <sheetName val="슬래브(유곡)"/>
      <sheetName val="spiral"/>
      <sheetName val="슬래브"/>
      <sheetName val="XL4Poppy"/>
      <sheetName val="1.우편집중내역서"/>
      <sheetName val="개산공사비"/>
      <sheetName val="공사비예산서(토목분)"/>
      <sheetName val="Sheet2"/>
      <sheetName val="식재일위대가"/>
      <sheetName val="실행철강하도"/>
      <sheetName val="교대(A1)"/>
      <sheetName val="절취및터파기"/>
      <sheetName val="내역표지"/>
      <sheetName val="일위대가_호표"/>
      <sheetName val="일위대가_호표 (계약)"/>
      <sheetName val="차액보증"/>
      <sheetName val="연령현황"/>
      <sheetName val="하수급견적대비"/>
      <sheetName val="crude.SLAB RE-bar"/>
      <sheetName val="CRUDE RE-bar"/>
      <sheetName val="지장물C"/>
      <sheetName val="계화배수"/>
      <sheetName val="기둥"/>
      <sheetName val="저판(버림100)"/>
      <sheetName val="3.하중산정4.지지력"/>
      <sheetName val="표지 (2)"/>
      <sheetName val="1TL종점(1)"/>
      <sheetName val="도로경계블럭연장조서"/>
      <sheetName val="관경별우수관집계"/>
      <sheetName val="현장일반사항"/>
      <sheetName val="일위대가1"/>
      <sheetName val="신규 수주분(사용자 정의)"/>
      <sheetName val="안정계산"/>
      <sheetName val="단면검토"/>
      <sheetName val="DATA2000"/>
      <sheetName val="내역"/>
      <sheetName val="총괄내역서"/>
      <sheetName val="가로등내역서"/>
      <sheetName val="신우"/>
      <sheetName val="수량BOQ"/>
      <sheetName val="교각계산"/>
      <sheetName val="COMPARISON TABLE"/>
      <sheetName val="부대공Ⅱ"/>
      <sheetName val="견적대비"/>
      <sheetName val="단가조사서"/>
      <sheetName val="목차"/>
      <sheetName val="견적서"/>
      <sheetName val="입찰보고"/>
      <sheetName val="토적계산서"/>
      <sheetName val="BID"/>
      <sheetName val="토목품셈"/>
      <sheetName val="내역및총괄"/>
      <sheetName val="토공총괄표"/>
      <sheetName val="방음벽기초"/>
      <sheetName val="유림골조"/>
      <sheetName val="웅진교-S2"/>
      <sheetName val="신표지1"/>
      <sheetName val="표  지"/>
      <sheetName val="법면"/>
      <sheetName val="부대공"/>
      <sheetName val="구조물공"/>
      <sheetName val="중기일위대가"/>
      <sheetName val="포장공"/>
      <sheetName val="토공"/>
      <sheetName val="배수공1"/>
      <sheetName val="날개벽수량표"/>
      <sheetName val="덕전리"/>
      <sheetName val="98수문일위"/>
      <sheetName val="SLIDES"/>
      <sheetName val="공통가설"/>
      <sheetName val="손익분석"/>
      <sheetName val="일위대가(건축)"/>
      <sheetName val="증감내역서"/>
      <sheetName val="직공비"/>
      <sheetName val="7.PILE  (돌출)"/>
      <sheetName val="품셈TABLE"/>
      <sheetName val="기계경비(시간당)"/>
      <sheetName val="램머"/>
      <sheetName val="식재인부"/>
      <sheetName val="원형측구(B-type)"/>
      <sheetName val="수량집계표"/>
      <sheetName val="실행대비"/>
      <sheetName val="음료실행"/>
      <sheetName val="공량산출서"/>
      <sheetName val="총괄"/>
      <sheetName val="건축공사"/>
      <sheetName val="물가시세표"/>
      <sheetName val="BOX(1.5X1.5)"/>
      <sheetName val="U-TYPE(1)"/>
      <sheetName val="설계변경원가계산총괄표"/>
      <sheetName val="우수관"/>
      <sheetName val="기계시공"/>
      <sheetName val="날개벽(시점좌측)"/>
      <sheetName val="설계기준"/>
      <sheetName val="토공총괄집계"/>
      <sheetName val="통영LNG입찰현황"/>
      <sheetName val="2.입력sheet"/>
      <sheetName val="M1"/>
      <sheetName val="뚝토공"/>
      <sheetName val="(3.품질관리 시험 총괄표)"/>
      <sheetName val="지급자재"/>
      <sheetName val="토량1-1"/>
      <sheetName val="토목주소"/>
      <sheetName val="프랜트면허"/>
      <sheetName val="별표 "/>
      <sheetName val="조명율표"/>
      <sheetName val="단가조사-2"/>
      <sheetName val="VE절감"/>
      <sheetName val="2000년1차"/>
      <sheetName val="지주목시비량산출서"/>
      <sheetName val="일반공사"/>
      <sheetName val="별총"/>
      <sheetName val="COL"/>
      <sheetName val="옥룡잡비"/>
      <sheetName val="간지9)"/>
      <sheetName val="금융비용"/>
      <sheetName val="기안"/>
      <sheetName val="설계기준 및 하중계산"/>
      <sheetName val="갑지1"/>
      <sheetName val="정렬"/>
      <sheetName val="6호기"/>
      <sheetName val="대비표"/>
      <sheetName val="1.2.1 마루높이결정"/>
      <sheetName val="기계경비일람"/>
      <sheetName val="BID9697"/>
      <sheetName val="토사(PE)"/>
      <sheetName val="BOILING검토"/>
      <sheetName val="차선도색현황"/>
      <sheetName val="2000용수잠관-수량집계"/>
      <sheetName val="&lt;목록&gt;"/>
      <sheetName val="Total"/>
      <sheetName val="수입"/>
      <sheetName val="조경"/>
      <sheetName val="SILICATE"/>
      <sheetName val="TB-내역서"/>
      <sheetName val="단가(1)"/>
      <sheetName val="데리네이타현황"/>
      <sheetName val="A-4"/>
      <sheetName val="관경"/>
      <sheetName val="토목내역"/>
      <sheetName val="시행후면적"/>
      <sheetName val="시가지우회도로공내역서"/>
      <sheetName val="o현장경비"/>
      <sheetName val="산근(PE,300)"/>
      <sheetName val="특2호하천산근"/>
      <sheetName val="특2호부관하천산근"/>
      <sheetName val="도장수량(하1)"/>
      <sheetName val="주형"/>
      <sheetName val="옹벽"/>
      <sheetName val="공사내역"/>
      <sheetName val="주식"/>
      <sheetName val="집계표(육상)"/>
      <sheetName val="조건표"/>
      <sheetName val="갑지"/>
      <sheetName val="지급자재조서"/>
      <sheetName val="참조M"/>
      <sheetName val="Sheet15"/>
      <sheetName val="개요"/>
      <sheetName val="원하도급내역서(당초)"/>
      <sheetName val="하중"/>
      <sheetName val="Baby일위대가"/>
      <sheetName val="기자재비"/>
      <sheetName val="인명부"/>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UEC영화관본공사내역"/>
      <sheetName val="DIAPHRAGM"/>
      <sheetName val="1_설계조건"/>
      <sheetName val="plan&amp;section_of_foundation"/>
      <sheetName val="working_load_at_the_btm_ft_"/>
      <sheetName val="stability_check"/>
      <sheetName val="design_criteria"/>
      <sheetName val="design_load"/>
      <sheetName val="※참고자료※"/>
      <sheetName val="전력"/>
      <sheetName val="Sheet3"/>
      <sheetName val="대운산출"/>
      <sheetName val="세부내역"/>
      <sheetName val="소방현물"/>
      <sheetName val="CON포장수량"/>
      <sheetName val="CONUNIT"/>
      <sheetName val="포장복구집계"/>
      <sheetName val="지구단위계획"/>
      <sheetName val="type-F"/>
      <sheetName val="-몰탈콘크리트"/>
      <sheetName val="설계명세"/>
      <sheetName val="MOTOR"/>
      <sheetName val="PD-5(직선)"/>
      <sheetName val="주요자재집계표"/>
      <sheetName val="ACUNIT"/>
      <sheetName val="현황산출서"/>
      <sheetName val="sheeet2"/>
      <sheetName val="공종별수량집계"/>
      <sheetName val="공정별 수량산출서"/>
      <sheetName val="일반시방서"/>
      <sheetName val="일위대가(조경)"/>
      <sheetName val="공사원가계산서"/>
      <sheetName val="수량집계"/>
      <sheetName val="자재 및 폐기물견적(2008)"/>
      <sheetName val="계단"/>
      <sheetName val="1. 설계조건 2.단면가정 3. 하중계산"/>
      <sheetName val="COPING-1"/>
      <sheetName val="역T형교대-2수량"/>
      <sheetName val="1-1"/>
      <sheetName val="일반수량총괄집계"/>
      <sheetName val="수로단위수량"/>
      <sheetName val="접속도로"/>
      <sheetName val="석축"/>
      <sheetName val="평균터파기"/>
      <sheetName val="Pier 3"/>
      <sheetName val="상시"/>
      <sheetName val="주경기-오배수"/>
      <sheetName val="단가대비표"/>
      <sheetName val="집수정"/>
      <sheetName val="수목표준대가"/>
      <sheetName val="기초공"/>
      <sheetName val="종배수관(신)"/>
      <sheetName val="적용단위길이"/>
      <sheetName val="자료입력"/>
      <sheetName val="종배수관면벽신"/>
      <sheetName val="2공구산출내역"/>
      <sheetName val="1062-X방향 "/>
      <sheetName val="최적단면"/>
      <sheetName val="배수내역"/>
      <sheetName val="공내역"/>
      <sheetName val="단가산출"/>
      <sheetName val="TEL"/>
      <sheetName val="바닥판(1)"/>
      <sheetName val="수량산출근거"/>
      <sheetName val="PAD TR보호대기초"/>
      <sheetName val="가로등기초"/>
      <sheetName val="중기사용료산출근거"/>
      <sheetName val="단가 및 재료비"/>
      <sheetName val="변경후-SHEET"/>
      <sheetName val="단가조사"/>
      <sheetName val="용수량(생활용수)"/>
      <sheetName val="입력값"/>
      <sheetName val="상수도공-간지"/>
      <sheetName val="배수관산출"/>
      <sheetName val="전차선로 물량표"/>
      <sheetName val="기계내역"/>
      <sheetName val="EP0618"/>
      <sheetName val=" 냉각수펌프"/>
      <sheetName val="Sheet5"/>
      <sheetName val="보차도경계석"/>
      <sheetName val="약품공급2"/>
      <sheetName val="2011.(4)"/>
      <sheetName val="거래처등록"/>
      <sheetName val="원가계산서"/>
      <sheetName val="96보완계획7.12"/>
      <sheetName val="맨홀평균높이"/>
      <sheetName val="M_DB"/>
      <sheetName val="TYPE"/>
      <sheetName val="맨홀수량산출"/>
      <sheetName val="단가일람"/>
      <sheetName val="단위량당중기"/>
      <sheetName val="공구"/>
      <sheetName val="중동공구"/>
      <sheetName val="상승요인분석"/>
      <sheetName val="원가입력"/>
      <sheetName val="배수철근"/>
      <sheetName val="산근"/>
      <sheetName val="설계예산서"/>
      <sheetName val="P3"/>
      <sheetName val="자재목록"/>
      <sheetName val="입력"/>
      <sheetName val="전선 및 전선관"/>
      <sheetName val="시선유도표지집계표"/>
      <sheetName val="WEON"/>
      <sheetName val="단가(반정1교-원주)"/>
      <sheetName val="Sheet10"/>
      <sheetName val="각사별공사비분개 "/>
      <sheetName val="주beam"/>
      <sheetName val="예산작성기준(전기)"/>
      <sheetName val="수정내역서"/>
      <sheetName val="품의"/>
      <sheetName val="재집"/>
      <sheetName val="직재"/>
      <sheetName val="결과조달"/>
      <sheetName val="woo(mac)"/>
      <sheetName val="날개벽"/>
      <sheetName val="예상"/>
      <sheetName val="2002년12월"/>
      <sheetName val="노무비계"/>
      <sheetName val="터널구조물산근"/>
      <sheetName val="통합"/>
      <sheetName val="(A)내역서"/>
      <sheetName val="00000"/>
      <sheetName val="단면 _2_"/>
      <sheetName val="대림경상68억"/>
      <sheetName val="11.자재단가"/>
      <sheetName val="Dike for 49T03 &amp; 49T04"/>
      <sheetName val="Dike for 49T02, 05~07, 19 (1)"/>
      <sheetName val="2000년하반기"/>
      <sheetName val="2000전체분"/>
      <sheetName val="인천제철"/>
      <sheetName val="재료"/>
      <sheetName val="산근목록"/>
      <sheetName val="유림총괄"/>
      <sheetName val="내역서(전기)"/>
      <sheetName val="역T형(H=6.0) (2)"/>
      <sheetName val="중기집계"/>
      <sheetName val="예산대비"/>
      <sheetName val="코드"/>
      <sheetName val="DESCRIPTION"/>
      <sheetName val="내역서(우)"/>
      <sheetName val="공사비증감"/>
      <sheetName val="1호-아(오)0.4"/>
      <sheetName val="입력시트"/>
      <sheetName val="공사현황"/>
      <sheetName val="BOX-1515"/>
      <sheetName val="BOX-1510"/>
      <sheetName val="기초(중마오수)"/>
      <sheetName val="포장직선구간"/>
      <sheetName val="포장물량집계"/>
      <sheetName val="건축내역"/>
      <sheetName val="추정공사비_산출내역1.xlsx"/>
      <sheetName val="ASP"/>
      <sheetName val="GAEYO"/>
      <sheetName val="SUMDO"/>
      <sheetName val="ENDDO"/>
      <sheetName val="PLDB"/>
      <sheetName val="AAA"/>
      <sheetName val="M-HOUR"/>
      <sheetName val="공기"/>
      <sheetName val="물가시세"/>
      <sheetName val="빌딩 안내"/>
      <sheetName val="0226"/>
      <sheetName val="대우단가(풍산)"/>
      <sheetName val="Sheet6"/>
      <sheetName val="북방3터널"/>
      <sheetName val="CAL"/>
      <sheetName val="도"/>
      <sheetName val="inter"/>
      <sheetName val="집계"/>
      <sheetName val="관로토공"/>
      <sheetName val="명세서"/>
      <sheetName val="계산서(곡선부)"/>
      <sheetName val="-치수표(곡선부)"/>
      <sheetName val="은행"/>
      <sheetName val="2. 공원조도"/>
      <sheetName val="수량산출서 갑지"/>
      <sheetName val="BOX"/>
      <sheetName val="2.단면가정 "/>
      <sheetName val="기계경비"/>
      <sheetName val="공사비산출내역"/>
      <sheetName val="설정"/>
      <sheetName val="Sheet16"/>
      <sheetName val="부하"/>
      <sheetName val="APT"/>
      <sheetName val="Sheet14"/>
      <sheetName val="Sheet13"/>
      <sheetName val="준검 내역서"/>
      <sheetName val="실행"/>
      <sheetName val="예산내역서"/>
      <sheetName val="1호맨홀토공"/>
      <sheetName val="CTEMCOST"/>
      <sheetName val="현장관리비"/>
      <sheetName val="품셈총괄표"/>
      <sheetName val="FOOTING단면력"/>
      <sheetName val="대정2공구"/>
      <sheetName val="경비_원본"/>
      <sheetName val="3.공통공사대비"/>
      <sheetName val="Model"/>
      <sheetName val="CONSTRUCTION COMPONENT"/>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배수공"/>
      <sheetName val="측구공"/>
      <sheetName val="화단 철거"/>
      <sheetName val="수지예산"/>
      <sheetName val="예정(3)"/>
      <sheetName val="우수"/>
      <sheetName val="(평균)"/>
      <sheetName val="N10(미지급) "/>
      <sheetName val="기초코드"/>
      <sheetName val="옥내아파트(전기)"/>
      <sheetName val="전계가"/>
      <sheetName val="인건비"/>
      <sheetName val="내역(전체)"/>
      <sheetName val="현장별계약현황('98.10.31)"/>
      <sheetName val="costing_FE"/>
      <sheetName val="설계개요"/>
      <sheetName val="견적대비 견적서"/>
      <sheetName val="결재갑지"/>
      <sheetName val="예가표"/>
      <sheetName val="공종집계"/>
      <sheetName val="내역서_1"/>
      <sheetName val="8_PILE__(돌출)"/>
      <sheetName val="1_설계기준"/>
      <sheetName val="배수공BOQ"/>
      <sheetName val="공사내역서(을)실행"/>
      <sheetName val="기본DATA"/>
      <sheetName val="소비자가"/>
      <sheetName val="CABLE SIZE-3"/>
      <sheetName val="대치판정"/>
      <sheetName val="3CHBDC"/>
      <sheetName val="사급자재"/>
      <sheetName val="CAT_5"/>
      <sheetName val="간접비내역-1"/>
      <sheetName val="공통부대비"/>
      <sheetName val="재료비"/>
      <sheetName val="6PILE__(돌출)"/>
      <sheetName val="플랜트_설치"/>
      <sheetName val="설명서_"/>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약품설비"/>
      <sheetName val="수량"/>
      <sheetName val="음봉방향"/>
      <sheetName val="cable data1"/>
      <sheetName val="J直材4"/>
      <sheetName val="아스콘단위"/>
      <sheetName val="배수개거"/>
      <sheetName val="변실"/>
      <sheetName val="이음부"/>
      <sheetName val="구조물공위치조서"/>
      <sheetName val="영동(D)"/>
      <sheetName val="AC포장수량"/>
      <sheetName val="총수량집계표"/>
      <sheetName val="건축집계"/>
      <sheetName val="간접비계산"/>
      <sheetName val="일위대가목차"/>
      <sheetName val="자재 집계표"/>
      <sheetName val="BOQ"/>
      <sheetName val="종단계산"/>
      <sheetName val="접속 SLAB,BRACKET 설계"/>
      <sheetName val="가정급수관"/>
      <sheetName val="경산"/>
      <sheetName val="국공유지및사유지"/>
      <sheetName val="IMPEADENCE MAP 취수장"/>
      <sheetName val="wk prgs"/>
      <sheetName val="Berm"/>
      <sheetName val="중기비"/>
      <sheetName val="청천내"/>
      <sheetName val="단면A-A(TR)"/>
      <sheetName val="TYPE1"/>
      <sheetName val="공사비집계"/>
      <sheetName val="점수계산1-2"/>
      <sheetName val="부속동"/>
      <sheetName val="변화치수"/>
      <sheetName val="밸브설치"/>
      <sheetName val="주소록2000(전화번호부)"/>
      <sheetName val="업무"/>
      <sheetName val="범례표"/>
      <sheetName val="개방1"/>
      <sheetName val="특수선일위대가"/>
      <sheetName val="항목"/>
      <sheetName val="DNW"/>
      <sheetName val="BSD (2)"/>
      <sheetName val="EQ"/>
      <sheetName val="tggwan(mac)"/>
      <sheetName val="단지조성공(가포)"/>
      <sheetName val="2.2 S-Curve"/>
      <sheetName val="장비사양"/>
      <sheetName val="빙장비사양"/>
      <sheetName val="Tables"/>
      <sheetName val="세부내역서"/>
      <sheetName val="단위중량"/>
      <sheetName val="3련 BOX"/>
      <sheetName val="수문보고"/>
      <sheetName val="중간간지 (2)"/>
      <sheetName val="CTG"/>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TOTAL_BOQ"/>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pvc연결관"/>
      <sheetName val="조은나오스빌"/>
      <sheetName val="암거공"/>
      <sheetName val="깨기수량집계"/>
      <sheetName val="LKVL-CK-HT-GD1"/>
      <sheetName val="TONGKE-HT"/>
      <sheetName val="SG"/>
      <sheetName val="현금및현금등가물1"/>
      <sheetName val="지장물총괄표"/>
      <sheetName val="단면치수"/>
      <sheetName val="수량명세서"/>
      <sheetName val="차선도색수량집계"/>
      <sheetName val="BLOCK(1)"/>
      <sheetName val="Sheet4"/>
      <sheetName val="깨기"/>
      <sheetName val="1_우편집중내역서"/>
      <sheetName val="Sheet1_(2)"/>
      <sheetName val="3_하중산정4_지지력"/>
      <sheetName val="표__지"/>
      <sheetName val="표지_(2)"/>
      <sheetName val="초기화면"/>
      <sheetName val="포장재료집계표"/>
      <sheetName val="전체내역서"/>
      <sheetName val="6공구(당초)"/>
      <sheetName val="종배수관"/>
      <sheetName val="설직재_1"/>
      <sheetName val="편입용지조서"/>
      <sheetName val="배수내역 (2)"/>
      <sheetName val="S0"/>
      <sheetName val="산출내역서"/>
      <sheetName val="경영상태"/>
      <sheetName val="252K444"/>
      <sheetName val="하중계산"/>
      <sheetName val="목록"/>
      <sheetName val="성곽내역서"/>
      <sheetName val="자재단가대비표"/>
      <sheetName val="EQUIP-H"/>
      <sheetName val="6.단면검토"/>
      <sheetName val="Tool"/>
      <sheetName val="그림"/>
      <sheetName val="노임단가기준"/>
      <sheetName val="직접인건비"/>
      <sheetName val="부대내역"/>
      <sheetName val="목표세부명세"/>
      <sheetName val="-배수구조물공토공"/>
      <sheetName val="횡배수관재료-"/>
      <sheetName val="계산서(직선부)"/>
      <sheetName val="Multi-dims"/>
      <sheetName val="정읍농소"/>
      <sheetName val="기초자료"/>
      <sheetName val="암거 제원표"/>
      <sheetName val="계약ITEM"/>
      <sheetName val="Contents"/>
      <sheetName val="Chiet tinh dz35"/>
      <sheetName val="가압장(토목)"/>
      <sheetName val="RFP002"/>
      <sheetName val="01"/>
      <sheetName val="Rooms"/>
      <sheetName val="TABLE DB"/>
      <sheetName val="쌍용 data base"/>
      <sheetName val="업무분장"/>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汇总表"/>
      <sheetName val="상세"/>
      <sheetName val="직노"/>
      <sheetName val="BG"/>
      <sheetName val="실행내역서 "/>
      <sheetName val="을지"/>
      <sheetName val="입찰견적보고서"/>
      <sheetName val="가감수량"/>
      <sheetName val="작성"/>
      <sheetName val="안정성검토"/>
      <sheetName val="SPEC"/>
      <sheetName val="총괄설계내역서"/>
      <sheetName val="정보매체A동"/>
      <sheetName val="STRA2"/>
      <sheetName val="97 사업추정(WEKI)"/>
      <sheetName val="농로수량집계"/>
      <sheetName val="농로토공집계"/>
      <sheetName val="간접경상비"/>
      <sheetName val="수량산출서"/>
      <sheetName val="7월천안현장 집계표"/>
      <sheetName val="장비.자재"/>
      <sheetName val="장비명세서"/>
      <sheetName val=" 노무집계"/>
      <sheetName val="일용노무비"/>
      <sheetName val="단위수량산출"/>
      <sheetName val="Macro(전동기)"/>
      <sheetName val="마산월령동골조물량변경"/>
      <sheetName val="단가산출총괄표"/>
      <sheetName val="수로교총재료집계"/>
      <sheetName val="철거산출근거"/>
      <sheetName val="1.폐기물집계표"/>
      <sheetName val="제수"/>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화설내"/>
      <sheetName val="본사공가현황"/>
      <sheetName val="토목검측서"/>
      <sheetName val="관급자재"/>
      <sheetName val="9811"/>
      <sheetName val="위치조서"/>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dnc4"/>
      <sheetName val="사각맨홀"/>
      <sheetName val="수량이동"/>
      <sheetName val="우각부보강"/>
      <sheetName val="경비"/>
      <sheetName val="단가산출서"/>
      <sheetName val="I.설계조건"/>
      <sheetName val="D-철근총괄"/>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내역서(토목)"/>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공사계약현황"/>
      <sheetName val="공문"/>
      <sheetName val="화산경계"/>
      <sheetName val=""/>
      <sheetName val="Project Brief"/>
      <sheetName val="AILC004"/>
      <sheetName val="현황"/>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Currency Rate"/>
      <sheetName val="Cash Flow bulanan"/>
      <sheetName val="tifico"/>
      <sheetName val="Bao cao hao hut VT-TR"/>
      <sheetName val="4)유동표"/>
      <sheetName val="计算稿"/>
      <sheetName val="運転条件一覧"/>
      <sheetName val="대전(세창동)"/>
      <sheetName val="Total Progress (2)"/>
      <sheetName val="대전노은1차_조적_집계표"/>
      <sheetName val="125x125"/>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Isolasi Luar Dalam"/>
      <sheetName val="Isolasi Luar"/>
      <sheetName val="8521"/>
      <sheetName val="Y_WORK"/>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건설성적"/>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인사자료총집계"/>
      <sheetName val="남양시작동자105노65기1.3화1.2"/>
      <sheetName val="工程量计算书"/>
      <sheetName val="카니발(자105노60)"/>
      <sheetName val="TRE TABLE"/>
      <sheetName val="CAUDIT"/>
      <sheetName val="Hydrant"/>
      <sheetName val="5지구단위"/>
      <sheetName val="판"/>
      <sheetName val="부재치수입력"/>
      <sheetName val="N10(미지급)_"/>
      <sheetName val="N10(미지급)_1"/>
      <sheetName val="기준Data"/>
      <sheetName val="의왕F사"/>
      <sheetName val="가공사"/>
      <sheetName val="참조영역"/>
      <sheetName val="신구계정대사표"/>
      <sheetName val="CALCULATION"/>
      <sheetName val="static.cal"/>
      <sheetName val="1.일반수량산출근거"/>
      <sheetName val="노동부"/>
      <sheetName val="구성비"/>
      <sheetName val="Financial impact"/>
      <sheetName val="Sch7a (토요일)"/>
      <sheetName val="배수관접합및부설  "/>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본장"/>
      <sheetName val="예산서"/>
      <sheetName val="MU"/>
      <sheetName val="tra VL"/>
      <sheetName val="8.3해석단면 선정"/>
      <sheetName val="관보호공단위수량"/>
      <sheetName val="관경결정"/>
      <sheetName val="Cấu tạo giá"/>
      <sheetName val="Lookups"/>
      <sheetName val="마감사양"/>
      <sheetName val="수정시산표"/>
      <sheetName val="Phu cap"/>
      <sheetName val="CE(E)"/>
      <sheetName val="CE(M)"/>
      <sheetName val="Project Data"/>
      <sheetName val="FD"/>
      <sheetName val="GI"/>
      <sheetName val="EE (3)"/>
      <sheetName val="PAVEMENT"/>
      <sheetName val="TRAFFIC"/>
      <sheetName val="DFA"/>
      <sheetName val="Add cost08"/>
      <sheetName val="SumBricks08"/>
      <sheetName val="SCOPE OF WORK"/>
      <sheetName val="Gia"/>
      <sheetName val="PH 5"/>
      <sheetName val="Dầm -4.7m"/>
      <sheetName val="NOTE"/>
      <sheetName val="StaffList-OLD"/>
      <sheetName val="Budget Code"/>
      <sheetName val="2BOX본체"/>
      <sheetName val="Alat"/>
      <sheetName val="Analisa Gabungan"/>
      <sheetName val="bar"/>
      <sheetName val="table1"/>
      <sheetName val="KUNGDEVI"/>
      <sheetName val="SGC RATE"/>
      <sheetName val="Cover page"/>
      <sheetName val="TinhGiaNC"/>
      <sheetName val="Thiet Bi"/>
      <sheetName val="VCBo"/>
      <sheetName val="Phan tich"/>
      <sheetName val="TH Vat tu"/>
      <sheetName val="TH Kinh phi"/>
      <sheetName val="BocXep"/>
      <sheetName val="TinhGiaMTC"/>
      <sheetName val="TH MTC"/>
      <sheetName val="TH N.Cong"/>
      <sheetName val="Bang KL"/>
      <sheetName val="VCThuy"/>
      <sheetName val="집1"/>
      <sheetName val="수문일1"/>
      <sheetName val="갑지 "/>
      <sheetName val="산거각호표"/>
      <sheetName val="재료집계(분수관)"/>
      <sheetName val="지장물조서"/>
      <sheetName val="허용전류"/>
      <sheetName val="8. 안정검토"/>
      <sheetName val="일반수량총괄집계표"/>
      <sheetName val="화재 탐지 설비"/>
      <sheetName val="계획집계"/>
      <sheetName val="폐기물집계표"/>
      <sheetName val="맨홀토_x0000__x0000__x0005_"/>
      <sheetName val="공사원가"/>
      <sheetName val="CODE1"/>
      <sheetName val="CODE2"/>
      <sheetName val="방수로결정(사다리꼴-접근속도고려)"/>
      <sheetName val="안정검토1"/>
      <sheetName val="토적표(1공구)"/>
      <sheetName val="구조물소요자재(1공구)"/>
      <sheetName val="(신)토적계산"/>
      <sheetName val="임목폐기물"/>
      <sheetName val="조도계산서 (도서)"/>
      <sheetName val="설산1.나"/>
      <sheetName val="본사S"/>
      <sheetName val="콘크리트측구연장"/>
      <sheetName val="백암비스타내역"/>
      <sheetName val="견적및기타"/>
      <sheetName val="단가산출목록"/>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KLDT DIEN"/>
      <sheetName val="PTVT DIEN"/>
      <sheetName val="Inputs_Sens"/>
      <sheetName val="IS_Sum_CM"/>
      <sheetName val="Daf 1"/>
      <sheetName val="TOWER 12TON"/>
      <sheetName val="JIB CRANE,HOIST"/>
      <sheetName val="TOWER 10TON"/>
      <sheetName val="FAB"/>
      <sheetName val="Data&amp;Result"/>
      <sheetName val="표 지"/>
      <sheetName val="삼홍테크"/>
      <sheetName val="KINH PHI TONG HOP"/>
      <sheetName val="Dinh muc CP KTCB khac"/>
      <sheetName val="TEN HANG MUC "/>
      <sheetName val="Cash2"/>
      <sheetName val="SLAB"/>
      <sheetName val="도장수량"/>
      <sheetName val="지하시설물작성"/>
      <sheetName val="INTRO.(X)"/>
      <sheetName val="2000_x0000__x0000__x0005__x0000_"/>
      <sheetName val="당초토량산출서"/>
      <sheetName val="변경토량산출서"/>
      <sheetName val="봉양~조차장간고하개명(신설)"/>
      <sheetName val="정화조"/>
      <sheetName val="동원(3)"/>
      <sheetName val="P.M 별"/>
      <sheetName val="공조"/>
      <sheetName val="수량분개내역"/>
      <sheetName val="PROCURE"/>
      <sheetName val="7. 교좌받침부검토(연속교)"/>
      <sheetName val="Bang gia"/>
      <sheetName val="HRG BHN"/>
      <sheetName val="조선용암면"/>
      <sheetName val="BAOCHE A"/>
      <sheetName val="Takeoff"/>
      <sheetName val="負荷集計（断熱不燃）"/>
      <sheetName val="Đơn Giá "/>
      <sheetName val="Para"/>
      <sheetName val="Duc_bk"/>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Index"/>
      <sheetName val="공사원가 (3)"/>
      <sheetName val="내역서-2"/>
      <sheetName val="업무처리전"/>
      <sheetName val="Summary - Budget"/>
      <sheetName val="Khoi luong"/>
      <sheetName val="BQ-E20-02(Rp)"/>
      <sheetName val="PTdam"/>
      <sheetName val="기계내역서"/>
      <sheetName val="Drop Down"/>
      <sheetName val="Project, methods &amp; costs"/>
      <sheetName val="Ind. costs. &amp; Closing"/>
      <sheetName val="Main risks"/>
      <sheetName val="Item-DATA"/>
      <sheetName val="NSA fr Revit"/>
      <sheetName val="Main_Mech"/>
      <sheetName val="Sub_Mech"/>
      <sheetName val="LEGEND"/>
      <sheetName val="Markup"/>
      <sheetName val="EFR30696"/>
      <sheetName val="PHG"/>
      <sheetName val="HỆ SỐ"/>
      <sheetName val="2. 2공구"/>
      <sheetName val="배수관공"/>
      <sheetName val="Matls"/>
      <sheetName val="Labor"/>
      <sheetName val="DTICH_OLD"/>
      <sheetName val="07.HT PODIUM"/>
      <sheetName val="04.KC HAM"/>
      <sheetName val="05.KC THAN_OK"/>
      <sheetName val="08.HT CANHO_OK"/>
      <sheetName val="DMVT"/>
      <sheetName val="Loose"/>
      <sheetName val="Động cơ"/>
      <sheetName val="L_RPTB16_05"/>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노무DB"/>
      <sheetName val="Table"/>
      <sheetName val="IW-LIST"/>
      <sheetName val="Actual data"/>
      <sheetName val="4.경비 5.영업외수지"/>
      <sheetName val="5CHBDC"/>
      <sheetName val="Variable"/>
      <sheetName val="RCMinput"/>
      <sheetName val="DATA-2 장비LIST"/>
      <sheetName val="산근(목록)"/>
      <sheetName val="이형관중량"/>
      <sheetName val="간지1"/>
      <sheetName val="1.사유서"/>
      <sheetName val="간지2"/>
      <sheetName val="간지3"/>
      <sheetName val="부재별집계표"/>
      <sheetName val="도면"/>
      <sheetName val="자재(원원+원대)"/>
      <sheetName val="토공(우물통,기타)_2"/>
      <sheetName val="별표_2"/>
      <sheetName val="_냉각수펌프1"/>
      <sheetName val="11_자재단가1"/>
      <sheetName val="Sheet1_(2)2"/>
      <sheetName val="단면__2_1"/>
      <sheetName val="Dike_for_49T03_&amp;_49T041"/>
      <sheetName val="Dike_for_49T02,_05~07,_19_(1)1"/>
      <sheetName val="BOX(1_5X1_5)2"/>
      <sheetName val="표__지2"/>
      <sheetName val="2011_(4)1"/>
      <sheetName val="ITB_COST1"/>
      <sheetName val="공정별_수량산출서1"/>
      <sheetName val="자재_및_폐기물견적(2008)1"/>
      <sheetName val="ENE-CAL_11"/>
      <sheetName val="1062-X방향_1"/>
      <sheetName val="수량산출서_갑지1"/>
      <sheetName val="cable_data11"/>
      <sheetName val="설계기준_및_하중계산1"/>
      <sheetName val="전차선로_물량표1"/>
      <sheetName val="역T형(H=6_0)_(2)1"/>
      <sheetName val="각사별공사비분개_1"/>
      <sheetName val="화단_철거1"/>
      <sheetName val="CONSTRUCTION_COMPONENT1"/>
      <sheetName val="1호-아(오)0_41"/>
      <sheetName val="추정공사비_산출내역1_xlsx1"/>
      <sheetName val="견적대비_견적서1"/>
      <sheetName val="CABLE_SIZE-31"/>
      <sheetName val="자재_집계표1"/>
      <sheetName val="접속_SLAB,BRACKET_설계1"/>
      <sheetName val="IMPEADENCE_MAP_취수장1"/>
      <sheetName val="2__공원조도1"/>
      <sheetName val="wk_prgs1"/>
      <sheetName val="일위대가_호표_(계약)1"/>
      <sheetName val="현장별계약현황('98_10_31)"/>
      <sheetName val="중간간지_(2)"/>
      <sheetName val="빌딩_안내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암거_제원표"/>
      <sheetName val="2_단면가정_"/>
      <sheetName val="DI_전처리_단가집(GP1_실적가)"/>
      <sheetName val="PAINT_(2)"/>
      <sheetName val="광통신 견적내역서1"/>
      <sheetName val="투찰(하수)"/>
      <sheetName val="케이블수량재료"/>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HE_SO_DIEU_CHINH"/>
      <sheetName val="Cover_(x)"/>
      <sheetName val="Cor_Apt"/>
      <sheetName val="Cấu_tạo_giá"/>
      <sheetName val="Cover_page"/>
      <sheetName val="Add_cost08"/>
      <sheetName val="Phu_cap"/>
      <sheetName val="Project_Data"/>
      <sheetName val="EE_(3)"/>
      <sheetName val="6_단면검토"/>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CABLE_SIZE-32"/>
      <sheetName val="wk_prgs2"/>
      <sheetName val="현장별계약현황('98_10_31)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터널전기"/>
      <sheetName val="버스운행안내"/>
      <sheetName val="근태계획서"/>
      <sheetName val="-15.0"/>
      <sheetName val="C_DATA"/>
      <sheetName val="D200"/>
      <sheetName val="IMPEADENCE H_x0000_Ԁ_x0000_怀ȅ㨍"/>
      <sheetName val="IMPEADENCE é_x0000_Ԁ_x0000__x0000_ᛅ_xde17_"/>
      <sheetName val="중기목록"/>
      <sheetName val="계산중"/>
      <sheetName val="횡배위치"/>
      <sheetName val="환경보전비B"/>
      <sheetName val="COA-17"/>
      <sheetName val="C-18"/>
      <sheetName val="목공사품의서"/>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가정급수緈"/>
      <sheetName val="2. 공원䠀愇"/>
      <sheetName val="2. 공원䠀꜇"/>
      <sheetName val="2. 공원㄂䉆"/>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sheetData sheetId="584"/>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sheetData sheetId="749"/>
      <sheetData sheetId="750"/>
      <sheetData sheetId="75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sheetData sheetId="1214"/>
      <sheetData sheetId="1215"/>
      <sheetData sheetId="1216"/>
      <sheetData sheetId="1217"/>
      <sheetData sheetId="1218"/>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sheetData sheetId="1242" refreshError="1"/>
      <sheetData sheetId="1243" refreshError="1"/>
      <sheetData sheetId="1244" refreshError="1"/>
      <sheetData sheetId="1245" refreshError="1"/>
      <sheetData sheetId="1246"/>
      <sheetData sheetId="1247"/>
      <sheetData sheetId="1248"/>
      <sheetData sheetId="1249"/>
      <sheetData sheetId="1250"/>
      <sheetData sheetId="1251"/>
      <sheetData sheetId="1252"/>
      <sheetData sheetId="1253"/>
      <sheetData sheetId="1254"/>
      <sheetData sheetId="1255"/>
      <sheetData sheetId="1256"/>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sheetData sheetId="1312"/>
      <sheetData sheetId="1313"/>
      <sheetData sheetId="1314"/>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sheetData sheetId="1603"/>
      <sheetData sheetId="1604"/>
      <sheetData sheetId="1605"/>
      <sheetData sheetId="1606"/>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sheetData sheetId="1644"/>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sheetData sheetId="1721"/>
      <sheetData sheetId="1722"/>
      <sheetData sheetId="1723"/>
      <sheetData sheetId="1724"/>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sheetData sheetId="1846"/>
      <sheetData sheetId="1847"/>
      <sheetData sheetId="1848"/>
      <sheetData sheetId="1849"/>
      <sheetData sheetId="1850"/>
      <sheetData sheetId="1851"/>
      <sheetData sheetId="1852"/>
      <sheetData sheetId="1853"/>
      <sheetData sheetId="1854"/>
      <sheetData sheetId="1855"/>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sheetData sheetId="1886"/>
      <sheetData sheetId="1887"/>
      <sheetData sheetId="1888"/>
      <sheetData sheetId="1889"/>
      <sheetData sheetId="1890"/>
      <sheetData sheetId="1891"/>
      <sheetData sheetId="1892"/>
      <sheetData sheetId="1893"/>
      <sheetData sheetId="1894"/>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refreshError="1"/>
      <sheetData sheetId="2126"/>
      <sheetData sheetId="2127"/>
      <sheetData sheetId="2128"/>
      <sheetData sheetId="2129"/>
      <sheetData sheetId="2130"/>
      <sheetData sheetId="213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sheetData sheetId="2477"/>
      <sheetData sheetId="2478"/>
      <sheetData sheetId="2479"/>
      <sheetData sheetId="2480"/>
      <sheetData sheetId="2481"/>
      <sheetData sheetId="2482" refreshError="1"/>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refreshError="1"/>
      <sheetData sheetId="2537" refreshError="1"/>
      <sheetData sheetId="2538" refreshError="1"/>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refreshError="1"/>
      <sheetData sheetId="2891" refreshError="1"/>
      <sheetData sheetId="289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리계산(5년)1유역"/>
      <sheetName val="수리계산(5년)2유역"/>
      <sheetName val="수리계산(5년)3유역"/>
      <sheetName val="수리계산(10년)4유역"/>
      <sheetName val="수리계산(10년)5유역"/>
      <sheetName val="표지(목차)"/>
      <sheetName val="표지(자재집계표)"/>
      <sheetName val="표지(토공)"/>
      <sheetName val="표지(배수공)"/>
      <sheetName val="표지(포장공)"/>
      <sheetName val="표지(부대공)"/>
      <sheetName val="공사원가계산서"/>
      <sheetName val="공사원가계산서(전기)"/>
      <sheetName val="총괄재료집계표"/>
      <sheetName val="골재량산출"/>
      <sheetName val="토공집계표"/>
      <sheetName val="토적계산"/>
      <sheetName val="P,E이중관Φ400"/>
      <sheetName val="P,E이중관Φ800"/>
      <sheetName val="P.E이중관보호공800(터파기)"/>
      <sheetName val="우수집수정터파기(A-TYPE)"/>
      <sheetName val="우수집수정터파기(B-TYPE)"/>
      <sheetName val="콘크리트포장깨기"/>
      <sheetName val="배수공수량집계표"/>
      <sheetName val="배수공재료집계표"/>
      <sheetName val="배수몰탈수량"/>
      <sheetName val="L형측구(화강암)A&quot;"/>
      <sheetName val="L형측구(화강암)B&quot;"/>
      <sheetName val="P.E이중관보호공800"/>
      <sheetName val="우수집수정(A-TYPE)"/>
      <sheetName val="우수집수정(B-TYPE)"/>
      <sheetName val="횡배수관날개벽"/>
      <sheetName val="날개벽수량표"/>
      <sheetName val="67"/>
      <sheetName val="수간재적표"/>
      <sheetName val="덕전리"/>
      <sheetName val="조명시설"/>
      <sheetName val="7급줄떼"/>
      <sheetName val="자재일위(경)"/>
      <sheetName val="INPUT"/>
      <sheetName val="Sheet17"/>
      <sheetName val="편입토지조서"/>
      <sheetName val="COPING"/>
      <sheetName val="금호"/>
      <sheetName val="준검 내역서"/>
      <sheetName val="대운산출"/>
      <sheetName val="옹벽단면치수"/>
      <sheetName val="조건표"/>
      <sheetName val="약품공급2"/>
      <sheetName val="기기리스트"/>
      <sheetName val="Total"/>
      <sheetName val="일위대가(계측기설치)"/>
      <sheetName val="DATA"/>
      <sheetName val="포장집계"/>
      <sheetName val="포장연장"/>
      <sheetName val="부대공자재집계표"/>
      <sheetName val="횡배수관토공수량"/>
      <sheetName val="설계개요"/>
      <sheetName val="약품설비"/>
      <sheetName val="가격조사서"/>
      <sheetName val="6PILE  (돌출)"/>
      <sheetName val="수영4,5,6,7,8,9"/>
      <sheetName val="양수장(기계)"/>
      <sheetName val="배수"/>
      <sheetName val="골막이(야매)"/>
      <sheetName val="5흙막이"/>
      <sheetName val="포장수량"/>
      <sheetName val="#REF"/>
      <sheetName val="흄관기초"/>
      <sheetName val="깨기"/>
      <sheetName val="INPUT(덕도방향-시점)"/>
      <sheetName val="수량산출"/>
      <sheetName val="7급줄떼공"/>
      <sheetName val="용수량(생활용수)"/>
      <sheetName val="구분표"/>
      <sheetName val="Sheet1"/>
      <sheetName val="일반수량"/>
      <sheetName val="용소리교"/>
      <sheetName val="DDD"/>
      <sheetName val="수량이동"/>
      <sheetName val="신기1-LINE별연장"/>
      <sheetName val="지구단위계획"/>
      <sheetName val="가설공사비"/>
      <sheetName val="도로구조공사비"/>
      <sheetName val="도로토공공사비"/>
      <sheetName val="여수토공사비"/>
      <sheetName val="DATE"/>
      <sheetName val="단면치수"/>
      <sheetName val="수로BOX"/>
      <sheetName val="업무처리전"/>
      <sheetName val="금액내역서"/>
      <sheetName val="터파기및재료"/>
      <sheetName val="총괄내역"/>
      <sheetName val="구체"/>
      <sheetName val="좌측날개벽"/>
      <sheetName val="우측날개벽"/>
      <sheetName val="8.PILE  (돌출)"/>
      <sheetName val="대치판정"/>
      <sheetName val="수습"/>
      <sheetName val="4)유동표"/>
      <sheetName val="단가"/>
      <sheetName val="데리네이타현황"/>
      <sheetName val="포장공"/>
      <sheetName val="Sheet1 (2)"/>
      <sheetName val="Sheet2"/>
      <sheetName val="BOX-1510"/>
      <sheetName val="관급자재대"/>
      <sheetName val="1호맨홀토공"/>
      <sheetName val="일위대가"/>
      <sheetName val="내역서"/>
      <sheetName val="준공머리"/>
      <sheetName val="H-PILE수량집계"/>
      <sheetName val="찍기"/>
      <sheetName val="부총"/>
      <sheetName val="최적단면"/>
      <sheetName val="일위대가_호표"/>
      <sheetName val="노임"/>
      <sheetName val="자재"/>
      <sheetName val="신규산출근거"/>
      <sheetName val="교각1"/>
      <sheetName val="토공정보"/>
      <sheetName val="암거날개벽"/>
      <sheetName val="암거"/>
      <sheetName val="라멘수량"/>
      <sheetName val="실행철강하도"/>
      <sheetName val="6호기"/>
      <sheetName val="전기"/>
      <sheetName val="N賃率-職"/>
      <sheetName val="집계표"/>
      <sheetName val="자재 집계표"/>
      <sheetName val="버스운행안내"/>
      <sheetName val="근태계획서"/>
      <sheetName val="예방접종계획"/>
      <sheetName val="단가대비표"/>
      <sheetName val="노임단가"/>
      <sheetName val="대로근거"/>
      <sheetName val="CON기초"/>
      <sheetName val="실행대비"/>
      <sheetName val="단위수량"/>
      <sheetName val="T13(P68~72,78)"/>
      <sheetName val="적용(기계)"/>
      <sheetName val="차선도색현황"/>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주식"/>
      <sheetName val="Sheet1 (2)"/>
      <sheetName val="삼성전기"/>
      <sheetName val="대부현황"/>
      <sheetName val="조선맥주"/>
      <sheetName val="한솔전자"/>
      <sheetName val="군자산업"/>
      <sheetName val="두산음료"/>
      <sheetName val="아남산업"/>
      <sheetName val="유공"/>
      <sheetName val="두산상사"/>
      <sheetName val="대호"/>
      <sheetName val="Sheet3"/>
      <sheetName val="사용내역"/>
      <sheetName val="Sheet5"/>
      <sheetName val="Sheet6"/>
      <sheetName val="Sheet7"/>
      <sheetName val="Sheet8"/>
      <sheetName val="Sheet9"/>
      <sheetName val="Sheet10"/>
      <sheetName val="Sheet11"/>
      <sheetName val="Sheet12"/>
      <sheetName val="Sheet13"/>
      <sheetName val="Sheet14"/>
      <sheetName val="Sheet15"/>
      <sheetName val="Sheet16"/>
      <sheetName val="노임이"/>
      <sheetName val="#REF"/>
      <sheetName val="1-1"/>
      <sheetName val="01"/>
      <sheetName val="양식summary"/>
      <sheetName val="98주식"/>
      <sheetName val="원가계산서"/>
      <sheetName val="01A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갑지"/>
      <sheetName val="증감대비"/>
      <sheetName val="공종단가"/>
      <sheetName val="#REF"/>
      <sheetName val="단면치수"/>
      <sheetName val="부하(성남)"/>
      <sheetName val="정부노임단가"/>
      <sheetName val="플랜트 설치"/>
      <sheetName val="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최적단면"/>
      <sheetName val="최적T"/>
      <sheetName val="Sheet1"/>
      <sheetName val="#REF"/>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IMPEADENCE MAP 취수장"/>
      <sheetName val="일위대가(계측기설치)"/>
      <sheetName val="자재단가(총)"/>
      <sheetName val="설계예산서"/>
      <sheetName val="앵커구조계산"/>
      <sheetName val="내역서"/>
      <sheetName val="입출재고현황 (2)"/>
      <sheetName val="품셈기준"/>
      <sheetName val="자재집계"/>
      <sheetName val="조명시설"/>
      <sheetName val="충돌 내용"/>
      <sheetName val="노임단가"/>
      <sheetName val="구조물터파기수량집계"/>
      <sheetName val="배수공 시멘트 및 골재량 산출"/>
      <sheetName val="총괄내역서"/>
      <sheetName val="깨기"/>
      <sheetName val="unitpric"/>
      <sheetName val="noyim"/>
      <sheetName val="원가"/>
      <sheetName val="BUDGE"/>
      <sheetName val="수량집계표"/>
      <sheetName val="기계경비일람"/>
      <sheetName val="대가"/>
      <sheetName val="내역서적용수량집계표"/>
      <sheetName val="부안일위"/>
      <sheetName val="SLAB&quot;1&quot;"/>
      <sheetName val="측구터파기공수량집계"/>
      <sheetName val="포장공"/>
      <sheetName val="INPUT"/>
      <sheetName val="갑지"/>
      <sheetName val="재1"/>
      <sheetName val="단가산출서 "/>
      <sheetName val="운반거리표(내곡)"/>
      <sheetName val="중장비시간당사용료"/>
      <sheetName val="큰돌운반단가산출(15t)"/>
      <sheetName val="사방댐터파기"/>
      <sheetName val="DATA 입력란"/>
      <sheetName val="1. 설계조건 2.단면가정 3. 하중계산"/>
      <sheetName val="1.설계조건"/>
      <sheetName val="변경내역"/>
      <sheetName val="제경비(전체)"/>
      <sheetName val="es정산"/>
      <sheetName val="설계개요"/>
      <sheetName val="중기사용료"/>
      <sheetName val="결과조달"/>
      <sheetName val="부하(성남)"/>
      <sheetName val="유림골조"/>
      <sheetName val="6PILE  (돌출)"/>
      <sheetName val="부대공자재집계표"/>
      <sheetName val="방음벽기초"/>
      <sheetName val="손익분석"/>
      <sheetName val="1호맨홀토공"/>
      <sheetName val="Sheet17"/>
      <sheetName val="구조물철거타공정이월"/>
      <sheetName val="제당"/>
      <sheetName val="여방수로"/>
      <sheetName val="취수탑"/>
      <sheetName val="건축공사"/>
      <sheetName val="기계공사"/>
      <sheetName val="기초처리"/>
      <sheetName val="이설도로"/>
      <sheetName val="수변공원"/>
      <sheetName val="가설공사"/>
      <sheetName val="중기운반"/>
      <sheetName val="시험비"/>
      <sheetName val="토취장"/>
      <sheetName val="2간선"/>
      <sheetName val="성토부"/>
      <sheetName val="평야부원가 (총) (2)"/>
      <sheetName val="1공구총공사비"/>
      <sheetName val="날개벽수량표"/>
      <sheetName val="날개벽(시점좌측)"/>
      <sheetName val="기초수량"/>
      <sheetName val="T13(P68~72,78)"/>
      <sheetName val="일위대가"/>
      <sheetName val="토목"/>
      <sheetName val="원가계산서"/>
      <sheetName val="설계조건"/>
      <sheetName val="3련 BOX"/>
      <sheetName val="교대"/>
      <sheetName val="필지별내역서"/>
      <sheetName val="표지"/>
      <sheetName val="면적집계"/>
      <sheetName val="수로단위수량"/>
      <sheetName val="보차도경계석"/>
      <sheetName val="TABLE"/>
      <sheetName val="차선도색계획평면도"/>
      <sheetName val="3BL공동구 수량"/>
      <sheetName val="Sheet13"/>
      <sheetName val="발전기"/>
      <sheetName val="GEN"/>
      <sheetName val="Sheet14"/>
      <sheetName val="간선"/>
      <sheetName val="구성비"/>
      <sheetName val="SG"/>
      <sheetName val="단가조사"/>
      <sheetName val="산출근거"/>
      <sheetName val="공문"/>
      <sheetName val="목표세부명세"/>
      <sheetName val="특수조명기구 단가조사서"/>
      <sheetName val="자재대"/>
      <sheetName val="면벽수량"/>
      <sheetName val="설계"/>
      <sheetName val="주형"/>
      <sheetName val="1 자원총괄"/>
      <sheetName val="I一般比"/>
      <sheetName val="J直材4"/>
      <sheetName val="설직재-1"/>
      <sheetName val="N賃率-職"/>
      <sheetName val="제직재"/>
      <sheetName val="직노"/>
      <sheetName val="패널"/>
      <sheetName val="실행내역"/>
      <sheetName val="회보서1 "/>
      <sheetName val="역T형"/>
      <sheetName val="일반수량"/>
      <sheetName val="교대(A1)"/>
      <sheetName val="대상지조서-용능금치"/>
      <sheetName val="벌목조재 단가산출서"/>
      <sheetName val="단가산출서(위험목)"/>
      <sheetName val="훈증 단가산출서"/>
      <sheetName val="산물수집조서"/>
      <sheetName val="수집단가산출서"/>
      <sheetName val="훈증더미제거"/>
      <sheetName val="집적작업"/>
      <sheetName val="운반 단가산출서"/>
      <sheetName val="기계화작업로"/>
      <sheetName val="기능분야(예방나무주사-주입기"/>
      <sheetName val="L형옹벽(key)"/>
      <sheetName val="기둥(원형)"/>
      <sheetName val="예가표"/>
      <sheetName val="http___jjpeunju_netian_com_do_2"/>
      <sheetName val="교각계산"/>
      <sheetName val="EP0618"/>
      <sheetName val="착공신고서"/>
      <sheetName val="공통(20-91)"/>
      <sheetName val="전차선로 물량표"/>
      <sheetName val="한강운반비"/>
      <sheetName val="노임"/>
      <sheetName val="자재"/>
      <sheetName val="배수내역"/>
      <sheetName val="집계표"/>
      <sheetName val="집계표 (2)"/>
      <sheetName val="법면단"/>
      <sheetName val="단면 (2)"/>
      <sheetName val="내역서 (2)"/>
      <sheetName val="중동공구"/>
      <sheetName val="코드표"/>
      <sheetName val="자재단가"/>
      <sheetName val=""/>
      <sheetName val="측량요율"/>
      <sheetName val="재료집계표"/>
      <sheetName val="Sheet3"/>
      <sheetName val="가격조사서"/>
      <sheetName val="J형측구단위수량"/>
      <sheetName val="L형옹벽단위수량(35)"/>
      <sheetName val="BOX"/>
      <sheetName val="접속슬래브(S1)"/>
      <sheetName val="접속슬래브(S2)"/>
      <sheetName val="접속슬래브(S3)"/>
      <sheetName val="날개벽W1"/>
      <sheetName val="내역"/>
      <sheetName val="L형옹벽"/>
      <sheetName val="내역서 "/>
      <sheetName val="내역서적용수량"/>
      <sheetName val="단가산출목록"/>
      <sheetName val="토공집계표"/>
      <sheetName val="배수공수량집계"/>
      <sheetName val="4.부대공"/>
      <sheetName val="부대공수량"/>
      <sheetName val="식재가격"/>
      <sheetName val="금액내역서"/>
      <sheetName val="배수통관(좌)"/>
      <sheetName val="국내조달(통합-1)"/>
      <sheetName val="http___jjpeunju_netian_com_do_3"/>
      <sheetName val="1TL종점(1)"/>
      <sheetName val=" "/>
      <sheetName val="칠공사 (철재면)"/>
      <sheetName val="고창방향"/>
      <sheetName val="수로교총재료집계"/>
      <sheetName val="주현(해보)"/>
      <sheetName val="주현(영광)"/>
      <sheetName val="처리단락"/>
      <sheetName val="7.전산해석결과"/>
      <sheetName val="4.하중"/>
      <sheetName val="DATE"/>
      <sheetName val="전체"/>
      <sheetName val="제-노임"/>
      <sheetName val="DATA"/>
      <sheetName val="준검 내역서"/>
      <sheetName val="01"/>
      <sheetName val="예정(3)"/>
      <sheetName val="ABUT수량-A1"/>
      <sheetName val="실행철강하도"/>
      <sheetName val="부산제일극장"/>
      <sheetName val="http___jjpeunju_netian_com_do_4"/>
      <sheetName val="철근단면적"/>
      <sheetName val="계산중"/>
      <sheetName val="횡배위치"/>
    </sheetNames>
    <sheetDataSet>
      <sheetData sheetId="0" refreshError="1">
        <row r="88">
          <cell r="C88">
            <v>4.6666666666666671E-3</v>
          </cell>
        </row>
        <row r="89">
          <cell r="C89">
            <v>5.7060265899122817E-3</v>
          </cell>
        </row>
        <row r="90">
          <cell r="C90">
            <v>6.7453865131578954E-3</v>
          </cell>
        </row>
        <row r="91">
          <cell r="C91">
            <v>7.7847464364035092E-3</v>
          </cell>
        </row>
        <row r="92">
          <cell r="C92">
            <v>8.8241063596491247E-3</v>
          </cell>
        </row>
        <row r="93">
          <cell r="C93">
            <v>9.8634662828947367E-3</v>
          </cell>
        </row>
        <row r="94">
          <cell r="C94">
            <v>1.0902826206140352E-2</v>
          </cell>
        </row>
        <row r="95">
          <cell r="C95">
            <v>1.1942186129385968E-2</v>
          </cell>
        </row>
        <row r="96">
          <cell r="C96">
            <v>1.298154605263158E-2</v>
          </cell>
        </row>
        <row r="97">
          <cell r="C97">
            <v>1.4020905975877195E-2</v>
          </cell>
        </row>
        <row r="98">
          <cell r="C98">
            <v>1.5060265899122807E-2</v>
          </cell>
        </row>
        <row r="99">
          <cell r="C99">
            <v>1.6099625822368423E-2</v>
          </cell>
        </row>
        <row r="100">
          <cell r="C100">
            <v>1.7138985745614038E-2</v>
          </cell>
        </row>
        <row r="101">
          <cell r="C101">
            <v>1.817834566885965E-2</v>
          </cell>
        </row>
        <row r="102">
          <cell r="C102">
            <v>1.9217705592105266E-2</v>
          </cell>
        </row>
        <row r="103">
          <cell r="C103">
            <v>2.0257065515350881E-2</v>
          </cell>
        </row>
        <row r="104">
          <cell r="C104">
            <v>2.1296425438596493E-2</v>
          </cell>
        </row>
        <row r="105">
          <cell r="C105">
            <v>2.2335785361842109E-2</v>
          </cell>
        </row>
        <row r="106">
          <cell r="C106">
            <v>2.3375145285087721E-2</v>
          </cell>
        </row>
        <row r="107">
          <cell r="C107">
            <v>2.4414505208333336E-2</v>
          </cell>
        </row>
        <row r="108">
          <cell r="C108">
            <v>2.5453865131578948E-2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sheetData sheetId="213" refreshError="1"/>
      <sheetData sheetId="214" refreshError="1"/>
      <sheetData sheetId="215" refreshError="1"/>
      <sheetData sheetId="21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운반"/>
      <sheetName val="대운산출"/>
      <sheetName val="자재단가"/>
      <sheetName val="부표총괄표"/>
      <sheetName val="노임단가"/>
      <sheetName val="노임단가(직종번호 순)"/>
      <sheetName val="예산서"/>
      <sheetName val="토목내역"/>
      <sheetName val="수량총괄표"/>
      <sheetName val="단면"/>
      <sheetName val="부표"/>
      <sheetName val="별표집계"/>
      <sheetName val="재료비단가"/>
      <sheetName val="평가데이터"/>
      <sheetName val="공예을"/>
      <sheetName val="공사비총괄표"/>
      <sheetName val="자금신청서"/>
      <sheetName val="시중노임단가"/>
      <sheetName val="자재조사표"/>
      <sheetName val="공종단가"/>
      <sheetName val="공사설명서 "/>
      <sheetName val="설계서"/>
      <sheetName val="기초자료입력"/>
      <sheetName val="별표"/>
      <sheetName val="총괄내역서"/>
      <sheetName val="자료"/>
      <sheetName val="주현(해보)"/>
      <sheetName val="주현(영광)"/>
      <sheetName val="대창(장성)"/>
      <sheetName val="일위대가"/>
      <sheetName val="단가"/>
      <sheetName val="수량집계(변전)"/>
      <sheetName val="경비산출"/>
      <sheetName val="갑지"/>
      <sheetName val="반납및충용수량산출"/>
      <sheetName val="집계표"/>
      <sheetName val="공통(20-91)"/>
      <sheetName val="전차선로 물량표"/>
      <sheetName val="G2설비도급"/>
      <sheetName val="대운반(철재)"/>
      <sheetName val="기성"/>
      <sheetName val="정산"/>
      <sheetName val="공문"/>
      <sheetName val="TOTB4_1"/>
      <sheetName val="1단계"/>
      <sheetName val="1.설계조건"/>
      <sheetName val="정부노임단가"/>
      <sheetName val="공사비집계"/>
      <sheetName val="금액내역서"/>
      <sheetName val="공사예산하조서(O.K)"/>
      <sheetName val="9GNG운반"/>
      <sheetName val="노임"/>
      <sheetName val="증감대비"/>
      <sheetName val="단가산출"/>
      <sheetName val="00상노임"/>
      <sheetName val="말뚝물량"/>
      <sheetName val="맨홀조서"/>
      <sheetName val="설계명세서"/>
      <sheetName val="친척"/>
      <sheetName val="유림골조"/>
      <sheetName val="EP0618"/>
      <sheetName val="철거명세서"/>
      <sheetName val="일반,특기시방서"/>
      <sheetName val="지지가대.잡철물"/>
      <sheetName val="공사예산"/>
      <sheetName val="설계예산내역서"/>
      <sheetName val="자재단가(강관파일)"/>
      <sheetName val="부표총괄표(강관파일)"/>
      <sheetName val="업무처리전"/>
      <sheetName val="철거산출근거"/>
      <sheetName val="단가비교표"/>
      <sheetName val="찍기"/>
      <sheetName val="´ë¿î¹Ý"/>
      <sheetName val="´ë¿î»êÃâ"/>
      <sheetName val="설계서(7)"/>
      <sheetName val="예산서(6)"/>
      <sheetName val="각입중량산출서"/>
      <sheetName val="내역서"/>
      <sheetName val="참조 - 총괄표"/>
      <sheetName val="경비"/>
      <sheetName val="관급자재"/>
      <sheetName val="6PILE  (돌출)"/>
      <sheetName val="93D"/>
      <sheetName val="94D"/>
      <sheetName val="95D"/>
      <sheetName val="P.M 별"/>
      <sheetName val="토목수량(공정)"/>
      <sheetName val="자재"/>
      <sheetName val="#REF"/>
      <sheetName val="집계(총괄)"/>
      <sheetName val="원가(총괄)"/>
      <sheetName val="사용전"/>
      <sheetName val="한전불입금"/>
      <sheetName val="시운전비"/>
      <sheetName val="전력비"/>
      <sheetName val="산근(시운전)"/>
      <sheetName val="예비품,계측기"/>
      <sheetName val="교육훈련"/>
      <sheetName val="성능시험"/>
      <sheetName val="가설비"/>
      <sheetName val="40총괄"/>
      <sheetName val="40집계"/>
      <sheetName val="cost"/>
      <sheetName val="입찰안"/>
      <sheetName val="공종"/>
      <sheetName val="2-1.단가산출기초"/>
      <sheetName val="8.가설공사비(안산)"/>
      <sheetName val="8.가설공사비(고양)"/>
      <sheetName val="5.운반비산출내역(고양)"/>
      <sheetName val="5.운반비산출내역(안산)"/>
      <sheetName val="3-1.현장관리비"/>
      <sheetName val="공사비예산서(토목분)"/>
      <sheetName val="참조"/>
      <sheetName val="수량3"/>
      <sheetName val="연돌일위집계"/>
      <sheetName val="예정(3)"/>
      <sheetName val="Sheet3"/>
      <sheetName val="Sheet1"/>
      <sheetName val="6PILE__(돌출)"/>
      <sheetName val="공사설명서_"/>
      <sheetName val="노임단가(직종번호_순)"/>
      <sheetName val="공사예산하조서(O_K)"/>
      <sheetName val="전차선로_물량표"/>
      <sheetName val="SPEC"/>
      <sheetName val="CTEMCOST"/>
      <sheetName val="전체철근집계"/>
      <sheetName val="대비"/>
      <sheetName val="조명시설"/>
      <sheetName val="CCTV"/>
      <sheetName val="음성"/>
      <sheetName val="CD-실적"/>
      <sheetName val="깨기"/>
      <sheetName val="품셈집계표"/>
      <sheetName val="DATA"/>
      <sheetName val="가격조사서"/>
      <sheetName val="ENE-CAL 1"/>
      <sheetName val="F4-F7"/>
      <sheetName val="내역표지"/>
      <sheetName val="장문교(대전)"/>
      <sheetName val="도급예산내역서"/>
      <sheetName val="날개벽수량표"/>
      <sheetName val="설계산출표지"/>
      <sheetName val="C3"/>
      <sheetName val="콘크리트타설집계표"/>
      <sheetName val="Total"/>
      <sheetName val="옥외등신설"/>
      <sheetName val="저케CV22신설"/>
      <sheetName val="저케CV38신설"/>
      <sheetName val="저케CV8신설"/>
      <sheetName val="접지3종"/>
      <sheetName val="HaulingLine hardware"/>
      <sheetName val="실행철강하도"/>
      <sheetName val="1_설계조건"/>
      <sheetName val="BEND LOSS"/>
      <sheetName val="시설장비"/>
      <sheetName val="BID"/>
      <sheetName val="내역(한신APT)"/>
    </sheetNames>
    <sheetDataSet>
      <sheetData sheetId="0"/>
      <sheetData sheetId="1"/>
      <sheetData sheetId="2" refreshError="1"/>
      <sheetData sheetId="3" refreshError="1"/>
      <sheetData sheetId="4" refreshError="1"/>
      <sheetData sheetId="5"/>
      <sheetData sheetId="6"/>
      <sheetData sheetId="7"/>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refreshError="1"/>
      <sheetData sheetId="154" refreshError="1"/>
      <sheetData sheetId="155" refreshError="1"/>
      <sheetData sheetId="15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1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v>0</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v>0</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v>0</v>
          </cell>
        </row>
        <row r="41">
          <cell r="A41" t="str">
            <v>제    도    공</v>
          </cell>
          <cell r="D41">
            <v>1</v>
          </cell>
          <cell r="E41" t="str">
            <v>"</v>
          </cell>
          <cell r="H41">
            <v>32747</v>
          </cell>
        </row>
        <row r="42">
          <cell r="A42" t="str">
            <v>현    도    공</v>
          </cell>
          <cell r="C42">
            <v>0</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v>0</v>
          </cell>
        </row>
        <row r="68">
          <cell r="A68" t="str">
            <v>특급기술자(건설및기타)</v>
          </cell>
          <cell r="D68">
            <v>1</v>
          </cell>
          <cell r="E68" t="str">
            <v xml:space="preserve">일 </v>
          </cell>
          <cell r="H68">
            <v>142203</v>
          </cell>
          <cell r="L68">
            <v>0</v>
          </cell>
        </row>
        <row r="69">
          <cell r="A69" t="str">
            <v>고급기술자(    "     )</v>
          </cell>
          <cell r="D69">
            <v>1</v>
          </cell>
          <cell r="E69" t="str">
            <v xml:space="preserve">일 </v>
          </cell>
          <cell r="H69">
            <v>117410</v>
          </cell>
          <cell r="L69">
            <v>0</v>
          </cell>
        </row>
        <row r="70">
          <cell r="A70" t="str">
            <v>중급기술자(    "     )</v>
          </cell>
          <cell r="D70">
            <v>1</v>
          </cell>
          <cell r="E70" t="str">
            <v xml:space="preserve">일 </v>
          </cell>
          <cell r="H70">
            <v>97488</v>
          </cell>
          <cell r="L70">
            <v>0</v>
          </cell>
        </row>
        <row r="71">
          <cell r="A71" t="str">
            <v>초급기술자(    "     )</v>
          </cell>
          <cell r="D71">
            <v>1</v>
          </cell>
          <cell r="E71" t="str">
            <v xml:space="preserve">일 </v>
          </cell>
          <cell r="H71">
            <v>69405</v>
          </cell>
          <cell r="L71">
            <v>0</v>
          </cell>
        </row>
        <row r="72">
          <cell r="A72" t="str">
            <v>고급기능사(    "     )</v>
          </cell>
          <cell r="D72">
            <v>1</v>
          </cell>
          <cell r="E72" t="str">
            <v xml:space="preserve">일 </v>
          </cell>
          <cell r="H72">
            <v>68094</v>
          </cell>
          <cell r="L72">
            <v>0</v>
          </cell>
        </row>
        <row r="73">
          <cell r="A73" t="str">
            <v>중급기능사(    "     )</v>
          </cell>
          <cell r="D73">
            <v>1</v>
          </cell>
          <cell r="E73" t="str">
            <v xml:space="preserve">일 </v>
          </cell>
          <cell r="H73">
            <v>60249</v>
          </cell>
          <cell r="L73">
            <v>0</v>
          </cell>
        </row>
        <row r="74">
          <cell r="A74" t="str">
            <v>초급기능사(    "     )</v>
          </cell>
          <cell r="D74">
            <v>1</v>
          </cell>
          <cell r="E74" t="str">
            <v xml:space="preserve">일 </v>
          </cell>
          <cell r="H74">
            <v>48652</v>
          </cell>
          <cell r="L74">
            <v>0</v>
          </cell>
        </row>
        <row r="75">
          <cell r="C75">
            <v>0</v>
          </cell>
        </row>
        <row r="76">
          <cell r="C76">
            <v>0</v>
          </cell>
        </row>
        <row r="77">
          <cell r="C77">
            <v>0</v>
          </cell>
        </row>
        <row r="78">
          <cell r="C78">
            <v>0</v>
          </cell>
        </row>
        <row r="79">
          <cell r="C79">
            <v>0</v>
          </cell>
        </row>
        <row r="81">
          <cell r="B81" t="str">
            <v>'98 년도  소 모 자 재  단 가 표</v>
          </cell>
        </row>
        <row r="82">
          <cell r="E82">
            <v>0</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v>0</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v>0</v>
          </cell>
          <cell r="L156">
            <v>12</v>
          </cell>
        </row>
        <row r="157">
          <cell r="B157" t="str">
            <v xml:space="preserve">  "</v>
          </cell>
          <cell r="C157" t="str">
            <v>1.5 Hp</v>
          </cell>
          <cell r="D157">
            <v>1</v>
          </cell>
          <cell r="E157" t="str">
            <v>"</v>
          </cell>
          <cell r="H157">
            <v>0</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v>0</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v>0</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v>0</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v>0</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v>0</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v>0</v>
          </cell>
        </row>
        <row r="317">
          <cell r="A317">
            <v>0</v>
          </cell>
          <cell r="B317" t="str">
            <v>⊙ 제작 가공비</v>
          </cell>
        </row>
        <row r="318">
          <cell r="A318">
            <v>0</v>
          </cell>
          <cell r="B318" t="str">
            <v>▷GATE LEAF</v>
          </cell>
          <cell r="C318" t="str">
            <v>소   계</v>
          </cell>
          <cell r="F318">
            <v>1668518</v>
          </cell>
          <cell r="H318">
            <v>1322330</v>
          </cell>
          <cell r="J318">
            <v>237292</v>
          </cell>
          <cell r="L318">
            <v>108896</v>
          </cell>
        </row>
        <row r="319">
          <cell r="A319">
            <v>0</v>
          </cell>
          <cell r="C319" t="str">
            <v>인 건 비</v>
          </cell>
          <cell r="D319">
            <v>1</v>
          </cell>
          <cell r="E319" t="str">
            <v>TON</v>
          </cell>
          <cell r="F319">
            <v>1195828</v>
          </cell>
          <cell r="H319">
            <v>1195828</v>
          </cell>
        </row>
        <row r="320">
          <cell r="A320">
            <v>0</v>
          </cell>
          <cell r="C320" t="str">
            <v>사용장비경비</v>
          </cell>
          <cell r="D320">
            <v>1</v>
          </cell>
          <cell r="E320" t="str">
            <v>TON</v>
          </cell>
          <cell r="F320">
            <v>247732</v>
          </cell>
          <cell r="H320">
            <v>126502</v>
          </cell>
          <cell r="J320">
            <v>31430</v>
          </cell>
          <cell r="L320">
            <v>89800</v>
          </cell>
        </row>
        <row r="321">
          <cell r="A321">
            <v>0</v>
          </cell>
          <cell r="C321" t="str">
            <v>소모자재비</v>
          </cell>
          <cell r="D321">
            <v>1</v>
          </cell>
          <cell r="E321" t="str">
            <v>TON</v>
          </cell>
          <cell r="F321">
            <v>224958</v>
          </cell>
          <cell r="J321">
            <v>205862</v>
          </cell>
          <cell r="L321">
            <v>19096</v>
          </cell>
        </row>
        <row r="323">
          <cell r="A323">
            <v>0</v>
          </cell>
          <cell r="B323" t="str">
            <v>▷GUIDE FRAME</v>
          </cell>
          <cell r="C323" t="str">
            <v>소   계</v>
          </cell>
          <cell r="F323">
            <v>4324511</v>
          </cell>
          <cell r="H323">
            <v>3911039</v>
          </cell>
          <cell r="J323">
            <v>289792</v>
          </cell>
          <cell r="L323">
            <v>123680</v>
          </cell>
        </row>
        <row r="324">
          <cell r="A324">
            <v>0</v>
          </cell>
          <cell r="C324" t="str">
            <v>인 건 비</v>
          </cell>
          <cell r="D324">
            <v>1</v>
          </cell>
          <cell r="E324" t="str">
            <v>TON</v>
          </cell>
          <cell r="F324">
            <v>3784537</v>
          </cell>
          <cell r="H324">
            <v>3784537</v>
          </cell>
        </row>
        <row r="325">
          <cell r="A325">
            <v>0</v>
          </cell>
          <cell r="C325" t="str">
            <v>사용장비경비</v>
          </cell>
          <cell r="D325">
            <v>1</v>
          </cell>
          <cell r="E325" t="str">
            <v>TON</v>
          </cell>
          <cell r="F325">
            <v>247732</v>
          </cell>
          <cell r="H325">
            <v>126502</v>
          </cell>
          <cell r="J325">
            <v>31430</v>
          </cell>
          <cell r="L325">
            <v>89800</v>
          </cell>
          <cell r="M325" t="str">
            <v>ROLLER GATELEAF 적용</v>
          </cell>
        </row>
        <row r="326">
          <cell r="A326">
            <v>0</v>
          </cell>
          <cell r="C326" t="str">
            <v>소모자재비</v>
          </cell>
          <cell r="D326">
            <v>1</v>
          </cell>
          <cell r="E326" t="str">
            <v>TON</v>
          </cell>
          <cell r="F326">
            <v>292242</v>
          </cell>
          <cell r="J326">
            <v>258362</v>
          </cell>
          <cell r="L326">
            <v>33880</v>
          </cell>
        </row>
        <row r="328">
          <cell r="A328">
            <v>0</v>
          </cell>
          <cell r="B328" t="str">
            <v>⊙ 설  치  비</v>
          </cell>
        </row>
        <row r="329">
          <cell r="A329">
            <v>0</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v>0</v>
          </cell>
          <cell r="C332" t="str">
            <v>인 건 비</v>
          </cell>
          <cell r="D332">
            <v>1</v>
          </cell>
          <cell r="E332" t="str">
            <v>TON</v>
          </cell>
          <cell r="F332">
            <v>1091285</v>
          </cell>
          <cell r="H332">
            <v>1091285</v>
          </cell>
        </row>
        <row r="333">
          <cell r="A333">
            <v>0</v>
          </cell>
          <cell r="C333" t="str">
            <v>사용장비경비</v>
          </cell>
          <cell r="D333">
            <v>1</v>
          </cell>
          <cell r="E333" t="str">
            <v>TON</v>
          </cell>
          <cell r="F333">
            <v>1341424</v>
          </cell>
          <cell r="H333">
            <v>578744</v>
          </cell>
          <cell r="J333">
            <v>187256</v>
          </cell>
          <cell r="L333">
            <v>575424</v>
          </cell>
        </row>
        <row r="334">
          <cell r="A334">
            <v>0</v>
          </cell>
          <cell r="C334" t="str">
            <v>소모자재비</v>
          </cell>
          <cell r="D334">
            <v>1</v>
          </cell>
          <cell r="E334" t="str">
            <v>TON</v>
          </cell>
          <cell r="F334">
            <v>38867</v>
          </cell>
          <cell r="J334">
            <v>38867</v>
          </cell>
        </row>
        <row r="336">
          <cell r="A336">
            <v>0</v>
          </cell>
          <cell r="B336" t="str">
            <v>▷GUIDE FRAME</v>
          </cell>
          <cell r="C336" t="str">
            <v>소   계</v>
          </cell>
          <cell r="F336">
            <v>5148432</v>
          </cell>
          <cell r="H336">
            <v>4267975</v>
          </cell>
          <cell r="J336">
            <v>305033</v>
          </cell>
          <cell r="L336">
            <v>575424</v>
          </cell>
        </row>
        <row r="337">
          <cell r="A337">
            <v>0</v>
          </cell>
          <cell r="C337" t="str">
            <v>인 건 비</v>
          </cell>
          <cell r="D337">
            <v>1</v>
          </cell>
          <cell r="E337" t="str">
            <v>TON</v>
          </cell>
          <cell r="F337">
            <v>3689231</v>
          </cell>
          <cell r="H337">
            <v>3689231</v>
          </cell>
        </row>
        <row r="338">
          <cell r="A338">
            <v>0</v>
          </cell>
          <cell r="C338" t="str">
            <v>사용장비경비</v>
          </cell>
          <cell r="D338">
            <v>1</v>
          </cell>
          <cell r="E338" t="str">
            <v>TON</v>
          </cell>
          <cell r="F338">
            <v>1341424</v>
          </cell>
          <cell r="H338">
            <v>578744</v>
          </cell>
          <cell r="J338">
            <v>187256</v>
          </cell>
          <cell r="L338">
            <v>575424</v>
          </cell>
        </row>
        <row r="339">
          <cell r="A339">
            <v>0</v>
          </cell>
          <cell r="C339" t="str">
            <v>소모자재비</v>
          </cell>
          <cell r="D339">
            <v>1</v>
          </cell>
          <cell r="E339" t="str">
            <v>TON</v>
          </cell>
          <cell r="F339">
            <v>117777</v>
          </cell>
          <cell r="J339">
            <v>117777</v>
          </cell>
        </row>
        <row r="341">
          <cell r="A341">
            <v>0</v>
          </cell>
          <cell r="B341" t="str">
            <v>▷ HOIST</v>
          </cell>
          <cell r="C341" t="str">
            <v>소   계</v>
          </cell>
          <cell r="F341">
            <v>2100502</v>
          </cell>
          <cell r="H341">
            <v>1186896</v>
          </cell>
          <cell r="J341">
            <v>275550</v>
          </cell>
          <cell r="L341">
            <v>638056</v>
          </cell>
        </row>
        <row r="342">
          <cell r="A342">
            <v>0</v>
          </cell>
          <cell r="C342" t="str">
            <v>인 건 비</v>
          </cell>
          <cell r="D342">
            <v>1</v>
          </cell>
          <cell r="E342" t="str">
            <v>TON</v>
          </cell>
          <cell r="F342">
            <v>687704</v>
          </cell>
          <cell r="H342">
            <v>687704</v>
          </cell>
        </row>
        <row r="343">
          <cell r="A343">
            <v>0</v>
          </cell>
          <cell r="C343" t="str">
            <v>사용장비경비</v>
          </cell>
          <cell r="D343">
            <v>1</v>
          </cell>
          <cell r="E343" t="str">
            <v>TON</v>
          </cell>
          <cell r="F343">
            <v>1384600</v>
          </cell>
          <cell r="H343">
            <v>499192</v>
          </cell>
          <cell r="J343">
            <v>247352</v>
          </cell>
          <cell r="L343">
            <v>638056</v>
          </cell>
        </row>
        <row r="344">
          <cell r="A344">
            <v>0</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v>0</v>
          </cell>
          <cell r="C352" t="str">
            <v>소모자재비</v>
          </cell>
          <cell r="E352" t="str">
            <v>TON</v>
          </cell>
          <cell r="F352">
            <v>26619</v>
          </cell>
          <cell r="J352">
            <v>26619</v>
          </cell>
        </row>
        <row r="354">
          <cell r="A354">
            <v>0</v>
          </cell>
          <cell r="B354" t="str">
            <v>▷GUIDE FRAME</v>
          </cell>
          <cell r="C354" t="str">
            <v>소   계</v>
          </cell>
          <cell r="F354">
            <v>4324511</v>
          </cell>
          <cell r="H354">
            <v>3911039</v>
          </cell>
          <cell r="J354">
            <v>289792</v>
          </cell>
          <cell r="L354">
            <v>123680</v>
          </cell>
          <cell r="M354" t="str">
            <v>ROLLER GATE GUIDE FRAME적용</v>
          </cell>
        </row>
        <row r="355">
          <cell r="A355">
            <v>0</v>
          </cell>
          <cell r="C355" t="str">
            <v>인 건 비</v>
          </cell>
          <cell r="E355" t="str">
            <v>TON</v>
          </cell>
          <cell r="F355">
            <v>3784537</v>
          </cell>
          <cell r="H355">
            <v>3784537</v>
          </cell>
          <cell r="M355" t="str">
            <v>"</v>
          </cell>
        </row>
        <row r="356">
          <cell r="A356">
            <v>0</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v>0</v>
          </cell>
          <cell r="B371" t="str">
            <v>▷LIFTING BEAM</v>
          </cell>
          <cell r="C371" t="str">
            <v>⇒ STOP LOG LEAF 적용</v>
          </cell>
        </row>
        <row r="373">
          <cell r="A373" t="str">
            <v>◈ RADIAL GATE</v>
          </cell>
        </row>
        <row r="374">
          <cell r="A374">
            <v>0</v>
          </cell>
          <cell r="B374" t="str">
            <v>⊙ 제작 가공비</v>
          </cell>
        </row>
        <row r="376">
          <cell r="A376">
            <v>0</v>
          </cell>
          <cell r="B376" t="str">
            <v>▷GATE LEAF</v>
          </cell>
          <cell r="C376" t="str">
            <v>소   계</v>
          </cell>
          <cell r="F376">
            <v>2124730</v>
          </cell>
          <cell r="H376">
            <v>1660499</v>
          </cell>
          <cell r="J376">
            <v>304929</v>
          </cell>
          <cell r="L376">
            <v>159302</v>
          </cell>
        </row>
        <row r="377">
          <cell r="A377">
            <v>0</v>
          </cell>
          <cell r="C377" t="str">
            <v>인 건 비</v>
          </cell>
          <cell r="E377" t="str">
            <v>TON</v>
          </cell>
          <cell r="F377">
            <v>1502694</v>
          </cell>
          <cell r="H377">
            <v>1502694</v>
          </cell>
        </row>
        <row r="378">
          <cell r="A378">
            <v>0</v>
          </cell>
          <cell r="C378" t="str">
            <v>사용장비경비</v>
          </cell>
          <cell r="E378" t="str">
            <v>TON</v>
          </cell>
          <cell r="F378">
            <v>341716</v>
          </cell>
          <cell r="H378">
            <v>157805</v>
          </cell>
          <cell r="J378">
            <v>47401</v>
          </cell>
          <cell r="L378">
            <v>136510</v>
          </cell>
        </row>
        <row r="379">
          <cell r="A379">
            <v>0</v>
          </cell>
          <cell r="C379" t="str">
            <v>소모자재비</v>
          </cell>
          <cell r="E379" t="str">
            <v>TON</v>
          </cell>
          <cell r="F379">
            <v>280320</v>
          </cell>
          <cell r="J379">
            <v>257528</v>
          </cell>
          <cell r="L379">
            <v>22792</v>
          </cell>
        </row>
        <row r="381">
          <cell r="A381">
            <v>0</v>
          </cell>
          <cell r="B381" t="str">
            <v>▷GUIDE FRAME</v>
          </cell>
          <cell r="C381" t="str">
            <v>소   계</v>
          </cell>
          <cell r="F381">
            <v>4842008</v>
          </cell>
          <cell r="H381">
            <v>4473673</v>
          </cell>
          <cell r="J381">
            <v>195173</v>
          </cell>
          <cell r="L381">
            <v>173162</v>
          </cell>
        </row>
        <row r="382">
          <cell r="A382">
            <v>0</v>
          </cell>
          <cell r="B382">
            <v>0</v>
          </cell>
          <cell r="C382" t="str">
            <v>인 건 비</v>
          </cell>
          <cell r="E382" t="str">
            <v>TON</v>
          </cell>
          <cell r="F382">
            <v>4315868</v>
          </cell>
          <cell r="H382">
            <v>4315868</v>
          </cell>
        </row>
        <row r="383">
          <cell r="A383">
            <v>0</v>
          </cell>
          <cell r="B383">
            <v>0</v>
          </cell>
          <cell r="C383" t="str">
            <v>사용장비경비</v>
          </cell>
          <cell r="E383" t="str">
            <v>TON</v>
          </cell>
          <cell r="F383">
            <v>341716</v>
          </cell>
          <cell r="H383">
            <v>157805</v>
          </cell>
          <cell r="J383">
            <v>47401</v>
          </cell>
          <cell r="L383">
            <v>136510</v>
          </cell>
          <cell r="M383" t="str">
            <v>RADIAL GATELEAF 적용</v>
          </cell>
        </row>
        <row r="384">
          <cell r="A384">
            <v>0</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v>0</v>
          </cell>
          <cell r="C399" t="str">
            <v>사용장비경비</v>
          </cell>
          <cell r="E399" t="str">
            <v>TON</v>
          </cell>
          <cell r="F399">
            <v>2312752</v>
          </cell>
          <cell r="H399">
            <v>868696</v>
          </cell>
          <cell r="J399">
            <v>321072</v>
          </cell>
          <cell r="K399">
            <v>0</v>
          </cell>
          <cell r="L399">
            <v>1122984</v>
          </cell>
        </row>
        <row r="400">
          <cell r="C400" t="str">
            <v>소모자재비</v>
          </cell>
          <cell r="E400" t="str">
            <v>TON</v>
          </cell>
          <cell r="F400">
            <v>39098.400000000001</v>
          </cell>
          <cell r="J400">
            <v>39098.400000000001</v>
          </cell>
        </row>
        <row r="401">
          <cell r="A401">
            <v>0</v>
          </cell>
        </row>
        <row r="402">
          <cell r="A402">
            <v>0</v>
          </cell>
          <cell r="B402" t="str">
            <v>▷GUIDE FRAME</v>
          </cell>
          <cell r="C402" t="str">
            <v>소   계</v>
          </cell>
          <cell r="F402">
            <v>11345142</v>
          </cell>
          <cell r="H402">
            <v>10426754</v>
          </cell>
          <cell r="J402">
            <v>282044</v>
          </cell>
          <cell r="L402">
            <v>636344</v>
          </cell>
        </row>
        <row r="403">
          <cell r="A403">
            <v>0</v>
          </cell>
          <cell r="C403" t="str">
            <v>인 건 비</v>
          </cell>
          <cell r="E403" t="str">
            <v>TON</v>
          </cell>
          <cell r="F403">
            <v>9780858</v>
          </cell>
          <cell r="H403">
            <v>9780858</v>
          </cell>
        </row>
        <row r="404">
          <cell r="A404">
            <v>0</v>
          </cell>
          <cell r="C404" t="str">
            <v>사용장비경비</v>
          </cell>
          <cell r="E404" t="str">
            <v>TON</v>
          </cell>
          <cell r="F404">
            <v>1533472</v>
          </cell>
          <cell r="H404">
            <v>645896</v>
          </cell>
          <cell r="J404">
            <v>251232</v>
          </cell>
          <cell r="K404">
            <v>0</v>
          </cell>
          <cell r="L404">
            <v>636344</v>
          </cell>
        </row>
        <row r="405">
          <cell r="A405">
            <v>0</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v>0</v>
          </cell>
          <cell r="B409" t="str">
            <v>▷ANCHORAGE</v>
          </cell>
          <cell r="C409" t="str">
            <v>소   계</v>
          </cell>
          <cell r="F409">
            <v>3544844.4</v>
          </cell>
          <cell r="H409">
            <v>2061690</v>
          </cell>
          <cell r="J409">
            <v>360170.4</v>
          </cell>
          <cell r="L409">
            <v>1122984</v>
          </cell>
        </row>
        <row r="410">
          <cell r="A410">
            <v>0</v>
          </cell>
          <cell r="C410" t="str">
            <v>인 건 비</v>
          </cell>
          <cell r="E410" t="str">
            <v>TON</v>
          </cell>
          <cell r="F410">
            <v>1192994</v>
          </cell>
          <cell r="H410">
            <v>1192994</v>
          </cell>
          <cell r="M410" t="str">
            <v>RADIAL GATE LEAF 적용</v>
          </cell>
        </row>
        <row r="411">
          <cell r="A411">
            <v>0</v>
          </cell>
          <cell r="C411" t="str">
            <v>사용장비경비</v>
          </cell>
          <cell r="E411" t="str">
            <v>TON</v>
          </cell>
          <cell r="F411">
            <v>2312752</v>
          </cell>
          <cell r="H411">
            <v>868696</v>
          </cell>
          <cell r="J411">
            <v>321072</v>
          </cell>
          <cell r="L411">
            <v>1122984</v>
          </cell>
          <cell r="M411" t="str">
            <v>"</v>
          </cell>
        </row>
        <row r="412">
          <cell r="A412">
            <v>0</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v>0</v>
          </cell>
          <cell r="C415" t="str">
            <v>인 건 비</v>
          </cell>
          <cell r="E415" t="str">
            <v>TON</v>
          </cell>
          <cell r="F415">
            <v>687704</v>
          </cell>
          <cell r="H415">
            <v>687704</v>
          </cell>
          <cell r="M415" t="str">
            <v>ROLLER HOIST와동일</v>
          </cell>
        </row>
        <row r="416">
          <cell r="A416">
            <v>0</v>
          </cell>
          <cell r="C416" t="str">
            <v>사용장비경비</v>
          </cell>
          <cell r="E416" t="str">
            <v>TON</v>
          </cell>
          <cell r="F416">
            <v>793288</v>
          </cell>
          <cell r="H416">
            <v>360264</v>
          </cell>
          <cell r="J416">
            <v>56368</v>
          </cell>
          <cell r="L416">
            <v>376656</v>
          </cell>
        </row>
        <row r="417">
          <cell r="A417">
            <v>0</v>
          </cell>
          <cell r="C417" t="str">
            <v>소모자재비</v>
          </cell>
          <cell r="E417" t="str">
            <v>TON</v>
          </cell>
          <cell r="F417">
            <v>28198</v>
          </cell>
          <cell r="J417">
            <v>28198</v>
          </cell>
          <cell r="M417" t="str">
            <v>ROLLER HOIST와동일</v>
          </cell>
        </row>
        <row r="418">
          <cell r="A418">
            <v>0</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GATELEAF 적용</v>
          </cell>
        </row>
        <row r="423">
          <cell r="A423">
            <v>0</v>
          </cell>
          <cell r="C423" t="str">
            <v>소모자재비</v>
          </cell>
          <cell r="E423" t="str">
            <v>TON</v>
          </cell>
          <cell r="F423">
            <v>87314</v>
          </cell>
          <cell r="J423">
            <v>87314</v>
          </cell>
        </row>
        <row r="425">
          <cell r="A425">
            <v>0</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v>0</v>
          </cell>
          <cell r="C428" t="str">
            <v>인  건  비</v>
          </cell>
          <cell r="E428" t="str">
            <v>TON</v>
          </cell>
          <cell r="F428">
            <v>1020296</v>
          </cell>
          <cell r="H428">
            <v>1020296</v>
          </cell>
        </row>
        <row r="429">
          <cell r="A429">
            <v>0</v>
          </cell>
          <cell r="C429" t="str">
            <v>사용장비경비</v>
          </cell>
          <cell r="E429" t="str">
            <v>TON</v>
          </cell>
          <cell r="F429">
            <v>1341424</v>
          </cell>
          <cell r="H429">
            <v>578744</v>
          </cell>
          <cell r="J429">
            <v>187256</v>
          </cell>
          <cell r="L429">
            <v>575424</v>
          </cell>
          <cell r="M429" t="str">
            <v>ROLLER GATELEAF 적용</v>
          </cell>
        </row>
        <row r="430">
          <cell r="A430">
            <v>0</v>
          </cell>
          <cell r="C430" t="str">
            <v>소모자재비</v>
          </cell>
          <cell r="E430" t="str">
            <v>TON</v>
          </cell>
          <cell r="F430">
            <v>8155</v>
          </cell>
          <cell r="J430">
            <v>8155</v>
          </cell>
        </row>
        <row r="431">
          <cell r="A431">
            <v>0</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v>0</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v>0</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v>0</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v>0</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v>0</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v>0</v>
          </cell>
          <cell r="J503">
            <v>0</v>
          </cell>
          <cell r="K503">
            <v>3775</v>
          </cell>
          <cell r="L503">
            <v>2023</v>
          </cell>
        </row>
        <row r="504">
          <cell r="A504" t="str">
            <v>PLANER</v>
          </cell>
          <cell r="C504" t="str">
            <v>4FT x 8FT</v>
          </cell>
          <cell r="D504">
            <v>7.5999999999999998E-2</v>
          </cell>
          <cell r="E504" t="str">
            <v>Hr</v>
          </cell>
          <cell r="G504">
            <v>3129</v>
          </cell>
          <cell r="H504">
            <v>237</v>
          </cell>
          <cell r="I504">
            <v>0</v>
          </cell>
          <cell r="J504">
            <v>0</v>
          </cell>
          <cell r="K504">
            <v>2743</v>
          </cell>
          <cell r="L504">
            <v>208</v>
          </cell>
        </row>
        <row r="505">
          <cell r="A505" t="str">
            <v>BORING M/C</v>
          </cell>
          <cell r="C505" t="str">
            <v>Hori.type,3HP</v>
          </cell>
          <cell r="D505">
            <v>1.4359999999999999</v>
          </cell>
          <cell r="E505" t="str">
            <v>Hr</v>
          </cell>
          <cell r="G505">
            <v>3547</v>
          </cell>
          <cell r="H505">
            <v>5093</v>
          </cell>
          <cell r="I505">
            <v>0</v>
          </cell>
          <cell r="J505">
            <v>0</v>
          </cell>
          <cell r="K505">
            <v>8928</v>
          </cell>
          <cell r="L505">
            <v>12820</v>
          </cell>
        </row>
        <row r="506">
          <cell r="A506" t="str">
            <v>UNION MELT WELDER</v>
          </cell>
          <cell r="C506" t="str">
            <v>5.5 KVA</v>
          </cell>
          <cell r="D506">
            <v>2.72</v>
          </cell>
          <cell r="E506" t="str">
            <v>Hr</v>
          </cell>
          <cell r="G506">
            <v>3488</v>
          </cell>
          <cell r="H506">
            <v>9487</v>
          </cell>
          <cell r="I506">
            <v>0</v>
          </cell>
          <cell r="J506">
            <v>0</v>
          </cell>
          <cell r="K506">
            <v>1797</v>
          </cell>
          <cell r="L506">
            <v>4887</v>
          </cell>
        </row>
        <row r="507">
          <cell r="A507" t="str">
            <v>A.C WELDER</v>
          </cell>
          <cell r="C507" t="str">
            <v>10KVA</v>
          </cell>
          <cell r="D507">
            <v>8.16</v>
          </cell>
          <cell r="E507" t="str">
            <v>Hr</v>
          </cell>
          <cell r="I507">
            <v>0</v>
          </cell>
          <cell r="J507">
            <v>0</v>
          </cell>
          <cell r="K507">
            <v>155</v>
          </cell>
          <cell r="L507">
            <v>1264</v>
          </cell>
        </row>
        <row r="508">
          <cell r="E508">
            <v>0</v>
          </cell>
          <cell r="I508">
            <v>0</v>
          </cell>
          <cell r="J508">
            <v>0</v>
          </cell>
        </row>
        <row r="509">
          <cell r="A509" t="str">
            <v>GOUGING M/C</v>
          </cell>
          <cell r="C509" t="str">
            <v>중 형</v>
          </cell>
          <cell r="D509">
            <v>1.7</v>
          </cell>
          <cell r="E509" t="str">
            <v>Hr</v>
          </cell>
          <cell r="G509">
            <v>3380</v>
          </cell>
          <cell r="H509">
            <v>5746</v>
          </cell>
          <cell r="I509">
            <v>0</v>
          </cell>
          <cell r="J509">
            <v>0</v>
          </cell>
          <cell r="K509">
            <v>670</v>
          </cell>
          <cell r="L509">
            <v>1139</v>
          </cell>
        </row>
        <row r="510">
          <cell r="A510" t="str">
            <v>GAS CUTTING M/C</v>
          </cell>
          <cell r="C510" t="str">
            <v>Auto형</v>
          </cell>
          <cell r="D510">
            <v>1.016</v>
          </cell>
          <cell r="E510" t="str">
            <v>Hr</v>
          </cell>
          <cell r="G510">
            <v>11922</v>
          </cell>
          <cell r="H510">
            <v>12112</v>
          </cell>
          <cell r="I510">
            <v>0</v>
          </cell>
          <cell r="J510">
            <v>0</v>
          </cell>
          <cell r="K510">
            <v>119</v>
          </cell>
          <cell r="L510">
            <v>120</v>
          </cell>
        </row>
        <row r="511">
          <cell r="A511" t="str">
            <v>GAS CUTTING M/C</v>
          </cell>
          <cell r="C511" t="str">
            <v>수 동</v>
          </cell>
          <cell r="D511">
            <v>1.016</v>
          </cell>
          <cell r="E511" t="str">
            <v>Hr</v>
          </cell>
          <cell r="G511">
            <v>3974</v>
          </cell>
          <cell r="H511">
            <v>4037</v>
          </cell>
          <cell r="I511">
            <v>0</v>
          </cell>
          <cell r="J511">
            <v>0</v>
          </cell>
          <cell r="K511">
            <v>115</v>
          </cell>
          <cell r="L511">
            <v>116</v>
          </cell>
        </row>
        <row r="512">
          <cell r="A512" t="str">
            <v>GAS HEATING TOUCH</v>
          </cell>
          <cell r="C512" t="str">
            <v>중 형</v>
          </cell>
          <cell r="D512">
            <v>3.3279999999999998</v>
          </cell>
          <cell r="E512" t="str">
            <v>Hr</v>
          </cell>
          <cell r="G512">
            <v>3174</v>
          </cell>
          <cell r="H512">
            <v>10563</v>
          </cell>
          <cell r="I512">
            <v>0</v>
          </cell>
          <cell r="J512">
            <v>0</v>
          </cell>
          <cell r="K512">
            <v>115</v>
          </cell>
          <cell r="L512">
            <v>382</v>
          </cell>
        </row>
        <row r="513">
          <cell r="A513" t="str">
            <v>OVER HEAD CRANE</v>
          </cell>
          <cell r="C513" t="str">
            <v>30 TON</v>
          </cell>
          <cell r="D513">
            <v>1.2689999999999999</v>
          </cell>
          <cell r="E513" t="str">
            <v>Hr</v>
          </cell>
          <cell r="G513">
            <v>9681</v>
          </cell>
          <cell r="H513">
            <v>12285</v>
          </cell>
          <cell r="I513">
            <v>0</v>
          </cell>
          <cell r="J513">
            <v>0</v>
          </cell>
          <cell r="K513">
            <v>4123</v>
          </cell>
          <cell r="L513">
            <v>5232</v>
          </cell>
        </row>
        <row r="514">
          <cell r="E514">
            <v>0</v>
          </cell>
          <cell r="I514">
            <v>0</v>
          </cell>
          <cell r="J514">
            <v>0</v>
          </cell>
        </row>
        <row r="515">
          <cell r="A515" t="str">
            <v>HYDRO PRESS</v>
          </cell>
          <cell r="C515" t="str">
            <v>100 TON</v>
          </cell>
          <cell r="D515">
            <v>1.48</v>
          </cell>
          <cell r="E515" t="str">
            <v>Hr</v>
          </cell>
          <cell r="G515">
            <v>3281</v>
          </cell>
          <cell r="H515">
            <v>4855</v>
          </cell>
          <cell r="I515">
            <v>0</v>
          </cell>
          <cell r="J515">
            <v>0</v>
          </cell>
          <cell r="K515">
            <v>6045</v>
          </cell>
          <cell r="L515">
            <v>8946</v>
          </cell>
        </row>
        <row r="516">
          <cell r="A516" t="str">
            <v>BENDING ROLLER</v>
          </cell>
          <cell r="C516" t="str">
            <v>23 FT</v>
          </cell>
          <cell r="D516">
            <v>1.0880000000000001</v>
          </cell>
          <cell r="E516" t="str">
            <v>Hr</v>
          </cell>
          <cell r="G516">
            <v>4281</v>
          </cell>
          <cell r="H516">
            <v>4657</v>
          </cell>
          <cell r="I516">
            <v>0</v>
          </cell>
          <cell r="J516">
            <v>0</v>
          </cell>
          <cell r="K516">
            <v>6323</v>
          </cell>
          <cell r="L516">
            <v>6879</v>
          </cell>
        </row>
        <row r="517">
          <cell r="A517" t="str">
            <v>SHEARING M/C</v>
          </cell>
          <cell r="D517">
            <v>0.25600000000000001</v>
          </cell>
          <cell r="E517" t="str">
            <v>Hr</v>
          </cell>
          <cell r="G517">
            <v>3688</v>
          </cell>
          <cell r="H517">
            <v>944</v>
          </cell>
          <cell r="I517">
            <v>0</v>
          </cell>
          <cell r="J517">
            <v>0</v>
          </cell>
          <cell r="K517">
            <v>3209</v>
          </cell>
          <cell r="L517">
            <v>821</v>
          </cell>
        </row>
        <row r="518">
          <cell r="A518" t="str">
            <v>DRILLING M/C</v>
          </cell>
          <cell r="C518" t="str">
            <v>3 HP</v>
          </cell>
          <cell r="D518">
            <v>1.6319999999999999</v>
          </cell>
          <cell r="E518" t="str">
            <v>Hr</v>
          </cell>
          <cell r="G518">
            <v>3401</v>
          </cell>
          <cell r="H518">
            <v>5550</v>
          </cell>
          <cell r="I518">
            <v>0</v>
          </cell>
          <cell r="J518">
            <v>0</v>
          </cell>
          <cell r="K518">
            <v>576</v>
          </cell>
          <cell r="L518">
            <v>940</v>
          </cell>
        </row>
        <row r="519">
          <cell r="A519" t="str">
            <v>DRILLING M/C</v>
          </cell>
          <cell r="C519" t="str">
            <v>Radial,5 HP</v>
          </cell>
          <cell r="D519">
            <v>0.81599999999999995</v>
          </cell>
          <cell r="E519" t="str">
            <v>Hr</v>
          </cell>
          <cell r="G519">
            <v>3401</v>
          </cell>
          <cell r="H519">
            <v>2775</v>
          </cell>
          <cell r="I519">
            <v>0</v>
          </cell>
          <cell r="J519">
            <v>0</v>
          </cell>
          <cell r="K519">
            <v>1720</v>
          </cell>
          <cell r="L519">
            <v>1403</v>
          </cell>
        </row>
        <row r="520">
          <cell r="E520">
            <v>0</v>
          </cell>
          <cell r="I520">
            <v>0</v>
          </cell>
          <cell r="J520">
            <v>0</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v>0</v>
          </cell>
          <cell r="L527">
            <v>89800</v>
          </cell>
        </row>
        <row r="528">
          <cell r="A528" t="str">
            <v>ROLLER GATE 제작 소모 자재비</v>
          </cell>
        </row>
        <row r="529">
          <cell r="E529">
            <v>0</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v>0</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v>0</v>
          </cell>
          <cell r="K537">
            <v>61.6</v>
          </cell>
          <cell r="L537">
            <v>19096</v>
          </cell>
        </row>
        <row r="538">
          <cell r="E538">
            <v>0</v>
          </cell>
          <cell r="I538">
            <v>0</v>
          </cell>
          <cell r="K538">
            <v>0</v>
          </cell>
        </row>
        <row r="540">
          <cell r="B540" t="str">
            <v>계</v>
          </cell>
          <cell r="F540">
            <v>224958</v>
          </cell>
          <cell r="J540">
            <v>205862</v>
          </cell>
          <cell r="L540">
            <v>19096</v>
          </cell>
        </row>
        <row r="557">
          <cell r="A557" t="str">
            <v>ROLLER GATE GUIDE FRAME 제작 인건비</v>
          </cell>
        </row>
        <row r="558">
          <cell r="E558">
            <v>0</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v>0</v>
          </cell>
          <cell r="B564" t="str">
            <v>괘    서</v>
          </cell>
          <cell r="C564" t="str">
            <v>마   킹   공</v>
          </cell>
          <cell r="D564">
            <v>1.26</v>
          </cell>
          <cell r="E564" t="str">
            <v>인</v>
          </cell>
          <cell r="G564">
            <v>26924</v>
          </cell>
          <cell r="H564">
            <v>33924</v>
          </cell>
        </row>
        <row r="565">
          <cell r="A565">
            <v>0</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v>0</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v>0</v>
          </cell>
          <cell r="B571" t="str">
            <v>용    접</v>
          </cell>
          <cell r="C571" t="str">
            <v>프랜트 용접공</v>
          </cell>
          <cell r="D571">
            <v>1.3</v>
          </cell>
          <cell r="E571" t="str">
            <v>인</v>
          </cell>
          <cell r="G571">
            <v>95379</v>
          </cell>
          <cell r="H571">
            <v>123992</v>
          </cell>
        </row>
        <row r="573">
          <cell r="A573">
            <v>0</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v>0</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v>0</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v>0</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v>0</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v>0</v>
          </cell>
        </row>
        <row r="627">
          <cell r="B627" t="str">
            <v>계</v>
          </cell>
          <cell r="F627">
            <v>292242</v>
          </cell>
          <cell r="J627">
            <v>258362</v>
          </cell>
          <cell r="L627">
            <v>33880</v>
          </cell>
        </row>
        <row r="628">
          <cell r="F628">
            <v>0</v>
          </cell>
          <cell r="J628">
            <v>0</v>
          </cell>
          <cell r="L628">
            <v>0</v>
          </cell>
        </row>
        <row r="629">
          <cell r="F629">
            <v>0</v>
          </cell>
          <cell r="J629">
            <v>0</v>
          </cell>
          <cell r="L629">
            <v>0</v>
          </cell>
        </row>
        <row r="630">
          <cell r="F630">
            <v>0</v>
          </cell>
          <cell r="J630">
            <v>0</v>
          </cell>
          <cell r="L630">
            <v>0</v>
          </cell>
        </row>
        <row r="631">
          <cell r="F631">
            <v>0</v>
          </cell>
          <cell r="J631">
            <v>0</v>
          </cell>
          <cell r="L631">
            <v>0</v>
          </cell>
        </row>
        <row r="632">
          <cell r="F632">
            <v>0</v>
          </cell>
          <cell r="J632">
            <v>0</v>
          </cell>
          <cell r="L632">
            <v>0</v>
          </cell>
        </row>
        <row r="633">
          <cell r="F633">
            <v>0</v>
          </cell>
          <cell r="J633">
            <v>0</v>
          </cell>
          <cell r="L633">
            <v>0</v>
          </cell>
        </row>
        <row r="634">
          <cell r="F634">
            <v>0</v>
          </cell>
          <cell r="J634">
            <v>0</v>
          </cell>
          <cell r="L634">
            <v>0</v>
          </cell>
        </row>
        <row r="635">
          <cell r="F635">
            <v>0</v>
          </cell>
          <cell r="J635">
            <v>0</v>
          </cell>
          <cell r="L635">
            <v>0</v>
          </cell>
        </row>
        <row r="636">
          <cell r="F636">
            <v>0</v>
          </cell>
          <cell r="J636">
            <v>0</v>
          </cell>
          <cell r="L636">
            <v>0</v>
          </cell>
        </row>
        <row r="637">
          <cell r="F637">
            <v>0</v>
          </cell>
          <cell r="J637">
            <v>0</v>
          </cell>
          <cell r="L637">
            <v>0</v>
          </cell>
        </row>
        <row r="638">
          <cell r="F638">
            <v>0</v>
          </cell>
          <cell r="J638">
            <v>0</v>
          </cell>
          <cell r="L638">
            <v>0</v>
          </cell>
        </row>
        <row r="639">
          <cell r="F639">
            <v>0</v>
          </cell>
          <cell r="J639">
            <v>0</v>
          </cell>
          <cell r="L639">
            <v>0</v>
          </cell>
        </row>
        <row r="640">
          <cell r="F640">
            <v>0</v>
          </cell>
          <cell r="J640">
            <v>0</v>
          </cell>
          <cell r="L640">
            <v>0</v>
          </cell>
        </row>
        <row r="641">
          <cell r="F641">
            <v>0</v>
          </cell>
          <cell r="J641">
            <v>0</v>
          </cell>
          <cell r="L641">
            <v>0</v>
          </cell>
        </row>
        <row r="642">
          <cell r="F642">
            <v>0</v>
          </cell>
          <cell r="J642">
            <v>0</v>
          </cell>
          <cell r="L642">
            <v>0</v>
          </cell>
        </row>
        <row r="643">
          <cell r="F643">
            <v>0</v>
          </cell>
          <cell r="J643">
            <v>0</v>
          </cell>
          <cell r="L643">
            <v>0</v>
          </cell>
        </row>
        <row r="644">
          <cell r="A644" t="str">
            <v>ROLLER GATE 설치 인건비</v>
          </cell>
        </row>
        <row r="645">
          <cell r="E645">
            <v>0</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v>0</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v>0</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v>0</v>
          </cell>
          <cell r="C655" t="str">
            <v>프랜트 제관공</v>
          </cell>
          <cell r="D655">
            <v>2.0350000000000001</v>
          </cell>
          <cell r="E655" t="str">
            <v>인</v>
          </cell>
          <cell r="G655">
            <v>81966</v>
          </cell>
          <cell r="H655">
            <v>166800</v>
          </cell>
        </row>
        <row r="656">
          <cell r="A656">
            <v>0</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v>0</v>
          </cell>
          <cell r="C658" t="str">
            <v>플랜트기계설치공</v>
          </cell>
          <cell r="D658">
            <v>0.52700000000000002</v>
          </cell>
          <cell r="E658" t="str">
            <v>인</v>
          </cell>
          <cell r="G658">
            <v>80805</v>
          </cell>
          <cell r="H658">
            <v>42584</v>
          </cell>
        </row>
        <row r="659">
          <cell r="C659">
            <v>0</v>
          </cell>
        </row>
        <row r="660">
          <cell r="A660" t="str">
            <v>용      접</v>
          </cell>
          <cell r="C660" t="str">
            <v>프랜트 용접공</v>
          </cell>
          <cell r="D660">
            <v>0.70499999999999996</v>
          </cell>
          <cell r="E660" t="str">
            <v>인</v>
          </cell>
          <cell r="G660">
            <v>95379</v>
          </cell>
          <cell r="H660">
            <v>67242</v>
          </cell>
        </row>
        <row r="661">
          <cell r="A661">
            <v>0</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v>0</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v>0</v>
          </cell>
        </row>
        <row r="700">
          <cell r="J700">
            <v>0</v>
          </cell>
        </row>
        <row r="701">
          <cell r="J701">
            <v>0</v>
          </cell>
        </row>
        <row r="702">
          <cell r="A702" t="str">
            <v>ROLLER GATE LEAF 설치 소모 자재비</v>
          </cell>
        </row>
        <row r="703">
          <cell r="E703">
            <v>0</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v>0</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v>0</v>
          </cell>
        </row>
        <row r="713">
          <cell r="L713">
            <v>0</v>
          </cell>
        </row>
        <row r="714">
          <cell r="B714" t="str">
            <v>계</v>
          </cell>
          <cell r="F714">
            <v>38867</v>
          </cell>
          <cell r="J714">
            <v>38867</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t="str">
            <v>ROLLER GATE GUIDE FRAME 설치 인건비</v>
          </cell>
        </row>
        <row r="732">
          <cell r="E732">
            <v>0</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v>0</v>
          </cell>
          <cell r="C753" t="str">
            <v>프랜트기계설치공</v>
          </cell>
          <cell r="D753">
            <v>0.56000000000000005</v>
          </cell>
          <cell r="E753" t="str">
            <v>인</v>
          </cell>
          <cell r="G753">
            <v>80805</v>
          </cell>
          <cell r="H753">
            <v>45250</v>
          </cell>
        </row>
        <row r="754">
          <cell r="A754">
            <v>0</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v>0</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v>0</v>
          </cell>
          <cell r="C765" t="str">
            <v>측   량   사</v>
          </cell>
          <cell r="D765">
            <v>0.59</v>
          </cell>
          <cell r="E765" t="str">
            <v>인</v>
          </cell>
          <cell r="G765">
            <v>58506</v>
          </cell>
          <cell r="H765">
            <v>34518</v>
          </cell>
          <cell r="I765">
            <v>0</v>
          </cell>
        </row>
        <row r="766">
          <cell r="C766" t="str">
            <v>측 량 조 수</v>
          </cell>
          <cell r="D766">
            <v>0.59</v>
          </cell>
          <cell r="E766" t="str">
            <v>인</v>
          </cell>
          <cell r="G766">
            <v>38777</v>
          </cell>
          <cell r="H766">
            <v>22878</v>
          </cell>
        </row>
        <row r="767">
          <cell r="A767">
            <v>0</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v>0</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v>0</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v>0</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v>0</v>
          </cell>
        </row>
        <row r="816">
          <cell r="J816">
            <v>0</v>
          </cell>
        </row>
        <row r="817">
          <cell r="J817">
            <v>0</v>
          </cell>
        </row>
        <row r="818">
          <cell r="A818" t="str">
            <v>ROLLER GATE GUIDE FRAME 설치 소모 자재비</v>
          </cell>
        </row>
        <row r="819">
          <cell r="E819">
            <v>0</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v>0</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v>0</v>
          </cell>
          <cell r="D825">
            <v>0</v>
          </cell>
          <cell r="E825">
            <v>0</v>
          </cell>
        </row>
        <row r="828">
          <cell r="A828">
            <v>0</v>
          </cell>
        </row>
        <row r="829">
          <cell r="L829">
            <v>0</v>
          </cell>
        </row>
        <row r="830">
          <cell r="B830" t="str">
            <v>계</v>
          </cell>
          <cell r="F830">
            <v>117777</v>
          </cell>
          <cell r="J830">
            <v>117777</v>
          </cell>
          <cell r="L830">
            <v>0</v>
          </cell>
        </row>
        <row r="831">
          <cell r="F831">
            <v>0</v>
          </cell>
          <cell r="L831">
            <v>0</v>
          </cell>
        </row>
        <row r="832">
          <cell r="F832">
            <v>0</v>
          </cell>
          <cell r="J832">
            <v>0</v>
          </cell>
          <cell r="L832">
            <v>0</v>
          </cell>
        </row>
        <row r="833">
          <cell r="F833">
            <v>0</v>
          </cell>
          <cell r="J833">
            <v>0</v>
          </cell>
          <cell r="L833">
            <v>0</v>
          </cell>
        </row>
        <row r="834">
          <cell r="F834">
            <v>0</v>
          </cell>
          <cell r="J834">
            <v>0</v>
          </cell>
          <cell r="L834">
            <v>0</v>
          </cell>
        </row>
        <row r="835">
          <cell r="F835">
            <v>0</v>
          </cell>
          <cell r="J835">
            <v>0</v>
          </cell>
          <cell r="L835">
            <v>0</v>
          </cell>
        </row>
        <row r="836">
          <cell r="F836">
            <v>0</v>
          </cell>
          <cell r="J836">
            <v>0</v>
          </cell>
          <cell r="L836">
            <v>0</v>
          </cell>
        </row>
        <row r="837">
          <cell r="F837">
            <v>0</v>
          </cell>
          <cell r="J837">
            <v>0</v>
          </cell>
          <cell r="L837">
            <v>0</v>
          </cell>
        </row>
        <row r="838">
          <cell r="F838">
            <v>0</v>
          </cell>
          <cell r="J838">
            <v>0</v>
          </cell>
          <cell r="L838">
            <v>0</v>
          </cell>
        </row>
        <row r="839">
          <cell r="F839">
            <v>0</v>
          </cell>
          <cell r="J839">
            <v>0</v>
          </cell>
          <cell r="L839">
            <v>0</v>
          </cell>
        </row>
        <row r="840">
          <cell r="F840">
            <v>0</v>
          </cell>
          <cell r="J840">
            <v>0</v>
          </cell>
          <cell r="L840">
            <v>0</v>
          </cell>
        </row>
        <row r="841">
          <cell r="F841">
            <v>0</v>
          </cell>
          <cell r="J841">
            <v>0</v>
          </cell>
          <cell r="L841">
            <v>0</v>
          </cell>
        </row>
        <row r="842">
          <cell r="F842">
            <v>0</v>
          </cell>
          <cell r="J842">
            <v>0</v>
          </cell>
          <cell r="L842">
            <v>0</v>
          </cell>
        </row>
        <row r="843">
          <cell r="F843">
            <v>0</v>
          </cell>
          <cell r="J843">
            <v>0</v>
          </cell>
          <cell r="L843">
            <v>0</v>
          </cell>
        </row>
        <row r="844">
          <cell r="F844">
            <v>0</v>
          </cell>
          <cell r="J844">
            <v>0</v>
          </cell>
          <cell r="L844">
            <v>0</v>
          </cell>
        </row>
        <row r="845">
          <cell r="F845">
            <v>0</v>
          </cell>
          <cell r="J845">
            <v>0</v>
          </cell>
          <cell r="L845">
            <v>0</v>
          </cell>
        </row>
        <row r="846">
          <cell r="F846">
            <v>0</v>
          </cell>
          <cell r="J846">
            <v>0</v>
          </cell>
          <cell r="L846">
            <v>0</v>
          </cell>
        </row>
        <row r="847">
          <cell r="A847" t="str">
            <v>HOIST 설치 인건비</v>
          </cell>
        </row>
        <row r="848">
          <cell r="E848">
            <v>0</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v>0</v>
          </cell>
          <cell r="C854" t="str">
            <v>측   량   사</v>
          </cell>
          <cell r="D854">
            <v>0.26800000000000002</v>
          </cell>
          <cell r="E854" t="str">
            <v>인</v>
          </cell>
          <cell r="G854">
            <v>58506</v>
          </cell>
          <cell r="H854">
            <v>15679</v>
          </cell>
        </row>
        <row r="855">
          <cell r="A855">
            <v>0</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v>0</v>
          </cell>
          <cell r="B859">
            <v>0</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v>0</v>
          </cell>
        </row>
        <row r="863">
          <cell r="A863">
            <v>0</v>
          </cell>
          <cell r="C863" t="str">
            <v>10 %</v>
          </cell>
        </row>
        <row r="865">
          <cell r="B865" t="str">
            <v>계</v>
          </cell>
          <cell r="F865">
            <v>687704</v>
          </cell>
          <cell r="H865">
            <v>687704</v>
          </cell>
        </row>
        <row r="876">
          <cell r="A876" t="str">
            <v>ROLLER GATE HOIST 설치 사용장비 경비</v>
          </cell>
        </row>
        <row r="877">
          <cell r="E877">
            <v>0</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v>0</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v>0</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v>0</v>
          </cell>
        </row>
        <row r="916">
          <cell r="L916">
            <v>0</v>
          </cell>
        </row>
        <row r="917">
          <cell r="B917" t="str">
            <v>계</v>
          </cell>
          <cell r="F917">
            <v>28198</v>
          </cell>
          <cell r="J917">
            <v>28198</v>
          </cell>
          <cell r="L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t="str">
            <v>STOP LOG LEAF 제작 인건비</v>
          </cell>
        </row>
        <row r="935">
          <cell r="E935">
            <v>0</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v>0</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v>0</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v>0</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v>0</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v>0</v>
          </cell>
          <cell r="L991">
            <v>98984.228000000003</v>
          </cell>
        </row>
        <row r="992">
          <cell r="A992" t="str">
            <v>STOP LOG LEAF 제작 소모 자재비</v>
          </cell>
        </row>
        <row r="993">
          <cell r="E993">
            <v>0</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v>0</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v>0</v>
          </cell>
          <cell r="D1000">
            <v>0</v>
          </cell>
          <cell r="E1000">
            <v>0</v>
          </cell>
        </row>
        <row r="1001">
          <cell r="E1001">
            <v>0</v>
          </cell>
        </row>
        <row r="1003">
          <cell r="B1003" t="str">
            <v>계</v>
          </cell>
          <cell r="F1003">
            <v>26619</v>
          </cell>
          <cell r="J1003">
            <v>26619</v>
          </cell>
        </row>
        <row r="1021">
          <cell r="A1021" t="str">
            <v>STOP LOG LEAF 설치 인건비</v>
          </cell>
        </row>
        <row r="1022">
          <cell r="E1022">
            <v>0</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v>0</v>
          </cell>
          <cell r="C1028" t="str">
            <v>프랜트 제관공</v>
          </cell>
          <cell r="D1028">
            <v>1.19</v>
          </cell>
          <cell r="E1028" t="str">
            <v>인</v>
          </cell>
          <cell r="G1028">
            <v>81966</v>
          </cell>
          <cell r="H1028">
            <v>97539</v>
          </cell>
        </row>
        <row r="1029">
          <cell r="A1029">
            <v>0</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v>0</v>
          </cell>
          <cell r="J1034">
            <v>0</v>
          </cell>
        </row>
        <row r="1035">
          <cell r="A1035">
            <v>0</v>
          </cell>
          <cell r="C1035">
            <v>0</v>
          </cell>
          <cell r="D1035">
            <v>0</v>
          </cell>
          <cell r="E1035">
            <v>0</v>
          </cell>
          <cell r="G1035">
            <v>0</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v>0</v>
          </cell>
          <cell r="F1050" t="str">
            <v>STOP LOG LEAF 설치 사용장비 경비</v>
          </cell>
        </row>
        <row r="1051">
          <cell r="E1051">
            <v>0</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v>0</v>
          </cell>
          <cell r="F1079" t="str">
            <v>STOP LOG LEAF 설치 소모 자재비</v>
          </cell>
        </row>
        <row r="1080">
          <cell r="E1080">
            <v>0</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v>0</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v>0</v>
          </cell>
        </row>
        <row r="1091">
          <cell r="B1091" t="str">
            <v>계</v>
          </cell>
          <cell r="F1091">
            <v>175703</v>
          </cell>
          <cell r="J1091">
            <v>156854</v>
          </cell>
          <cell r="L1091">
            <v>18849</v>
          </cell>
        </row>
        <row r="1092">
          <cell r="A1092">
            <v>0</v>
          </cell>
        </row>
        <row r="1093">
          <cell r="A1093">
            <v>0</v>
          </cell>
        </row>
        <row r="1094">
          <cell r="A1094">
            <v>0</v>
          </cell>
        </row>
        <row r="1095">
          <cell r="A1095">
            <v>0</v>
          </cell>
        </row>
        <row r="1096">
          <cell r="A1096">
            <v>0</v>
          </cell>
        </row>
        <row r="1097">
          <cell r="A1097">
            <v>0</v>
          </cell>
        </row>
        <row r="1098">
          <cell r="A1098">
            <v>0</v>
          </cell>
        </row>
        <row r="1099">
          <cell r="A1099">
            <v>0</v>
          </cell>
        </row>
        <row r="1100">
          <cell r="A1100">
            <v>0</v>
          </cell>
        </row>
        <row r="1101">
          <cell r="A1101">
            <v>0</v>
          </cell>
        </row>
        <row r="1102">
          <cell r="A1102">
            <v>0</v>
          </cell>
        </row>
        <row r="1103">
          <cell r="A1103">
            <v>0</v>
          </cell>
        </row>
        <row r="1105">
          <cell r="A1105">
            <v>0</v>
          </cell>
        </row>
        <row r="1106">
          <cell r="A1106">
            <v>0</v>
          </cell>
        </row>
        <row r="1107">
          <cell r="A1107">
            <v>0</v>
          </cell>
        </row>
        <row r="1108">
          <cell r="E1108">
            <v>0</v>
          </cell>
          <cell r="F1108" t="str">
            <v>RADIAL GATE LEAF 제작 인건비</v>
          </cell>
        </row>
        <row r="1109">
          <cell r="E1109">
            <v>0</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v>0</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v>0</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v>0</v>
          </cell>
          <cell r="F1137" t="str">
            <v>RADIAL GATE LEAF 제작 사용장비 경비</v>
          </cell>
        </row>
        <row r="1138">
          <cell r="E1138">
            <v>0</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v>0</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v>0</v>
          </cell>
          <cell r="L1170">
            <v>136510</v>
          </cell>
        </row>
        <row r="1195">
          <cell r="E1195">
            <v>0</v>
          </cell>
          <cell r="F1195" t="str">
            <v>RADIAL GATE LEAF 제작 소모 자재비</v>
          </cell>
        </row>
        <row r="1196">
          <cell r="E1196">
            <v>0</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v>0</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v>0</v>
          </cell>
          <cell r="K1204">
            <v>0</v>
          </cell>
        </row>
        <row r="1206">
          <cell r="B1206" t="str">
            <v>계</v>
          </cell>
          <cell r="F1206">
            <v>280320</v>
          </cell>
          <cell r="J1206">
            <v>257528</v>
          </cell>
          <cell r="L1206">
            <v>22792</v>
          </cell>
        </row>
        <row r="1224">
          <cell r="E1224">
            <v>0</v>
          </cell>
          <cell r="F1224" t="str">
            <v>RADIAL GATE GUIDE FRAME 제작 인건비</v>
          </cell>
        </row>
        <row r="1225">
          <cell r="E1225">
            <v>0</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v>0</v>
          </cell>
          <cell r="B1230" t="str">
            <v>현    도</v>
          </cell>
          <cell r="C1230" t="str">
            <v>현   도   공</v>
          </cell>
          <cell r="D1230">
            <v>1.4</v>
          </cell>
          <cell r="E1230" t="str">
            <v>인</v>
          </cell>
          <cell r="G1230">
            <v>28487</v>
          </cell>
          <cell r="H1230">
            <v>39881</v>
          </cell>
        </row>
        <row r="1231">
          <cell r="A1231">
            <v>0</v>
          </cell>
          <cell r="B1231" t="str">
            <v>괘    서</v>
          </cell>
          <cell r="C1231" t="str">
            <v>마   킹   공</v>
          </cell>
          <cell r="D1231">
            <v>2.8</v>
          </cell>
          <cell r="E1231" t="str">
            <v>인</v>
          </cell>
          <cell r="G1231">
            <v>26924</v>
          </cell>
          <cell r="H1231">
            <v>75387</v>
          </cell>
        </row>
        <row r="1232">
          <cell r="A1232">
            <v>0</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v>0</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v>0</v>
          </cell>
          <cell r="B1238" t="str">
            <v>용    접</v>
          </cell>
          <cell r="C1238" t="str">
            <v>프랜트 용접공</v>
          </cell>
          <cell r="D1238">
            <v>0.78</v>
          </cell>
          <cell r="E1238" t="str">
            <v>인</v>
          </cell>
          <cell r="G1238">
            <v>95379</v>
          </cell>
          <cell r="H1238">
            <v>74395</v>
          </cell>
        </row>
        <row r="1240">
          <cell r="A1240">
            <v>0</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v>0</v>
          </cell>
          <cell r="B1243" t="str">
            <v>용    접</v>
          </cell>
          <cell r="C1243" t="str">
            <v>프랜트 용접공</v>
          </cell>
          <cell r="D1243">
            <v>3.9</v>
          </cell>
          <cell r="E1243" t="str">
            <v>인</v>
          </cell>
          <cell r="G1243">
            <v>95379</v>
          </cell>
          <cell r="H1243">
            <v>371978</v>
          </cell>
        </row>
        <row r="1244">
          <cell r="A1244">
            <v>0</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v>0</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v>0</v>
          </cell>
          <cell r="F1256">
            <v>0</v>
          </cell>
          <cell r="H1256">
            <v>0</v>
          </cell>
        </row>
        <row r="1257">
          <cell r="A1257" t="str">
            <v xml:space="preserve">       계</v>
          </cell>
          <cell r="F1257">
            <v>4315868</v>
          </cell>
          <cell r="H1257">
            <v>4315868</v>
          </cell>
        </row>
        <row r="1282">
          <cell r="E1282">
            <v>0</v>
          </cell>
          <cell r="F1282" t="str">
            <v>RADIAL GATE GUIDE FRAME 제작 소모 자재비</v>
          </cell>
        </row>
        <row r="1283">
          <cell r="E1283">
            <v>0</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v>0</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v>0</v>
          </cell>
          <cell r="K1290">
            <v>61.6</v>
          </cell>
          <cell r="L1290">
            <v>36652</v>
          </cell>
        </row>
        <row r="1291">
          <cell r="A1291">
            <v>0</v>
          </cell>
          <cell r="C1291">
            <v>0</v>
          </cell>
          <cell r="D1291">
            <v>0</v>
          </cell>
          <cell r="E1291">
            <v>0</v>
          </cell>
          <cell r="I1291">
            <v>0</v>
          </cell>
          <cell r="K1291">
            <v>0</v>
          </cell>
        </row>
        <row r="1293">
          <cell r="L1293">
            <v>0</v>
          </cell>
        </row>
        <row r="1294">
          <cell r="B1294" t="str">
            <v>계</v>
          </cell>
          <cell r="F1294">
            <v>184424</v>
          </cell>
          <cell r="J1294">
            <v>147772</v>
          </cell>
          <cell r="L1294">
            <v>36652</v>
          </cell>
        </row>
        <row r="1295">
          <cell r="F1295">
            <v>0</v>
          </cell>
          <cell r="J1295">
            <v>0</v>
          </cell>
          <cell r="L1295">
            <v>0</v>
          </cell>
        </row>
        <row r="1296">
          <cell r="F1296">
            <v>0</v>
          </cell>
          <cell r="J1296">
            <v>0</v>
          </cell>
          <cell r="L1296">
            <v>0</v>
          </cell>
        </row>
        <row r="1297">
          <cell r="F1297">
            <v>0</v>
          </cell>
          <cell r="J1297">
            <v>0</v>
          </cell>
          <cell r="L1297">
            <v>0</v>
          </cell>
        </row>
        <row r="1298">
          <cell r="F1298">
            <v>0</v>
          </cell>
          <cell r="J1298">
            <v>0</v>
          </cell>
          <cell r="L1298">
            <v>0</v>
          </cell>
        </row>
        <row r="1299">
          <cell r="F1299">
            <v>0</v>
          </cell>
          <cell r="J1299">
            <v>0</v>
          </cell>
          <cell r="L1299">
            <v>0</v>
          </cell>
        </row>
        <row r="1300">
          <cell r="F1300">
            <v>0</v>
          </cell>
          <cell r="J1300">
            <v>0</v>
          </cell>
          <cell r="L1300">
            <v>0</v>
          </cell>
        </row>
        <row r="1301">
          <cell r="F1301">
            <v>0</v>
          </cell>
          <cell r="J1301">
            <v>0</v>
          </cell>
          <cell r="L1301">
            <v>0</v>
          </cell>
        </row>
        <row r="1302">
          <cell r="F1302">
            <v>0</v>
          </cell>
          <cell r="J1302">
            <v>0</v>
          </cell>
          <cell r="L1302">
            <v>0</v>
          </cell>
        </row>
        <row r="1303">
          <cell r="F1303">
            <v>0</v>
          </cell>
          <cell r="J1303">
            <v>0</v>
          </cell>
          <cell r="L1303">
            <v>0</v>
          </cell>
        </row>
        <row r="1304">
          <cell r="F1304">
            <v>0</v>
          </cell>
          <cell r="J1304">
            <v>0</v>
          </cell>
          <cell r="L1304">
            <v>0</v>
          </cell>
        </row>
        <row r="1305">
          <cell r="F1305">
            <v>0</v>
          </cell>
          <cell r="J1305">
            <v>0</v>
          </cell>
          <cell r="L1305">
            <v>0</v>
          </cell>
        </row>
        <row r="1306">
          <cell r="F1306">
            <v>0</v>
          </cell>
          <cell r="J1306">
            <v>0</v>
          </cell>
          <cell r="L1306">
            <v>0</v>
          </cell>
        </row>
        <row r="1307">
          <cell r="F1307">
            <v>0</v>
          </cell>
          <cell r="J1307">
            <v>0</v>
          </cell>
          <cell r="L1307">
            <v>0</v>
          </cell>
        </row>
        <row r="1308">
          <cell r="F1308">
            <v>0</v>
          </cell>
          <cell r="J1308">
            <v>0</v>
          </cell>
          <cell r="L1308">
            <v>0</v>
          </cell>
        </row>
        <row r="1309">
          <cell r="F1309">
            <v>0</v>
          </cell>
          <cell r="J1309">
            <v>0</v>
          </cell>
          <cell r="L1309">
            <v>0</v>
          </cell>
        </row>
        <row r="1310">
          <cell r="F1310">
            <v>0</v>
          </cell>
          <cell r="J1310">
            <v>0</v>
          </cell>
          <cell r="L1310">
            <v>0</v>
          </cell>
        </row>
        <row r="1311">
          <cell r="E1311">
            <v>0</v>
          </cell>
          <cell r="F1311" t="str">
            <v>RADIAL GATE ANCHORAGE 제작 인건비</v>
          </cell>
        </row>
        <row r="1312">
          <cell r="E1312">
            <v>0</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v>0</v>
          </cell>
          <cell r="B1317" t="str">
            <v>현    도</v>
          </cell>
          <cell r="C1317" t="str">
            <v>현   도   공</v>
          </cell>
          <cell r="D1317">
            <v>0.2</v>
          </cell>
          <cell r="E1317" t="str">
            <v>인</v>
          </cell>
          <cell r="G1317">
            <v>28487</v>
          </cell>
          <cell r="H1317">
            <v>5697</v>
          </cell>
        </row>
        <row r="1318">
          <cell r="A1318">
            <v>0</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v>0</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v>0</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v>0</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v>0</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v>0</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v>0</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v>0</v>
          </cell>
          <cell r="F1369" t="str">
            <v>RADIAL GATE ANCHORAGE 제작 소모 자재비</v>
          </cell>
        </row>
        <row r="1370">
          <cell r="E1370">
            <v>0</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v>0</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v>0</v>
          </cell>
        </row>
        <row r="1380">
          <cell r="B1380" t="str">
            <v>계</v>
          </cell>
          <cell r="F1380">
            <v>133706</v>
          </cell>
          <cell r="J1380">
            <v>107834</v>
          </cell>
          <cell r="L1380">
            <v>25872</v>
          </cell>
        </row>
        <row r="1398">
          <cell r="E1398">
            <v>0</v>
          </cell>
          <cell r="F1398" t="str">
            <v>RADIAL GATE LEAF 설치 인건비</v>
          </cell>
        </row>
        <row r="1399">
          <cell r="E1399">
            <v>0</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v>0</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v>0</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v>0</v>
          </cell>
          <cell r="F1427" t="str">
            <v>RADIAL GATE 설치 사용장비 경비</v>
          </cell>
        </row>
        <row r="1428">
          <cell r="E1428">
            <v>0</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v>0</v>
          </cell>
          <cell r="F1456" t="str">
            <v>RADIAL GATE LEAF 설치 소모 자재비</v>
          </cell>
        </row>
        <row r="1457">
          <cell r="E1457">
            <v>0</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v>0</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v>0</v>
          </cell>
          <cell r="D1463">
            <v>0</v>
          </cell>
          <cell r="E1463">
            <v>0</v>
          </cell>
        </row>
        <row r="1466">
          <cell r="B1466" t="str">
            <v>계</v>
          </cell>
          <cell r="F1466">
            <v>39098.400000000001</v>
          </cell>
          <cell r="J1466">
            <v>39098.400000000001</v>
          </cell>
        </row>
        <row r="1485">
          <cell r="E1485">
            <v>0</v>
          </cell>
          <cell r="F1485" t="str">
            <v>RADIAL GATE GUIDE FRAME 설치 인건비</v>
          </cell>
        </row>
        <row r="1486">
          <cell r="E1486">
            <v>0</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v>0</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v>0</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v>0</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v>0</v>
          </cell>
          <cell r="F1543" t="str">
            <v>RADIAL GATE GUIDE FRAME 설치 사용장비 경비</v>
          </cell>
        </row>
        <row r="1544">
          <cell r="E1544">
            <v>0</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v>0</v>
          </cell>
          <cell r="F1572" t="str">
            <v>RADIAL GATE GUIDE FRAME 설치 소모 자재비</v>
          </cell>
        </row>
        <row r="1573">
          <cell r="E1573">
            <v>0</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v>0</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v>0</v>
          </cell>
          <cell r="D1579">
            <v>0</v>
          </cell>
          <cell r="E1579">
            <v>0</v>
          </cell>
          <cell r="I1579">
            <v>0</v>
          </cell>
          <cell r="J1579">
            <v>0</v>
          </cell>
        </row>
        <row r="1582">
          <cell r="B1582" t="str">
            <v>계</v>
          </cell>
          <cell r="F1582">
            <v>30812</v>
          </cell>
          <cell r="J1582">
            <v>30812</v>
          </cell>
          <cell r="L1582">
            <v>0</v>
          </cell>
        </row>
        <row r="1601">
          <cell r="E1601">
            <v>0</v>
          </cell>
          <cell r="F1601" t="str">
            <v>RADIAL GATE HOIST 설치 사용장비 경비</v>
          </cell>
        </row>
        <row r="1602">
          <cell r="E1602">
            <v>0</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v>0</v>
          </cell>
          <cell r="G1612">
            <v>0</v>
          </cell>
          <cell r="I1612">
            <v>0</v>
          </cell>
          <cell r="J1612">
            <v>0</v>
          </cell>
          <cell r="K1612">
            <v>0</v>
          </cell>
        </row>
        <row r="1613">
          <cell r="A1613" t="str">
            <v>WINCH</v>
          </cell>
          <cell r="C1613" t="str">
            <v>10 HP</v>
          </cell>
          <cell r="D1613">
            <v>16</v>
          </cell>
          <cell r="E1613" t="str">
            <v>Hr</v>
          </cell>
          <cell r="G1613">
            <v>9235</v>
          </cell>
          <cell r="H1613">
            <v>147760</v>
          </cell>
          <cell r="I1613">
            <v>0</v>
          </cell>
          <cell r="J1613">
            <v>0</v>
          </cell>
          <cell r="K1613">
            <v>850</v>
          </cell>
          <cell r="L1613">
            <v>13600</v>
          </cell>
        </row>
        <row r="1618">
          <cell r="B1618" t="str">
            <v xml:space="preserve"> 계</v>
          </cell>
          <cell r="F1618">
            <v>793288</v>
          </cell>
          <cell r="H1618">
            <v>360264</v>
          </cell>
          <cell r="J1618">
            <v>56368</v>
          </cell>
          <cell r="L1618">
            <v>376656</v>
          </cell>
        </row>
        <row r="1630">
          <cell r="E1630">
            <v>0</v>
          </cell>
          <cell r="F1630" t="str">
            <v>TRASH RACK 제작 인건비</v>
          </cell>
        </row>
        <row r="1631">
          <cell r="E1631">
            <v>0</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v>0</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v>0</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v>0</v>
          </cell>
          <cell r="F1659" t="str">
            <v>TRASH RACK 제작 소모 자재비</v>
          </cell>
        </row>
        <row r="1660">
          <cell r="E1660">
            <v>0</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v>0</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v>0</v>
          </cell>
          <cell r="D1667">
            <v>0</v>
          </cell>
          <cell r="E1667">
            <v>0</v>
          </cell>
          <cell r="K1667">
            <v>0</v>
          </cell>
          <cell r="L1667">
            <v>0</v>
          </cell>
        </row>
        <row r="1668">
          <cell r="A1668" t="str">
            <v>그라인다돌</v>
          </cell>
          <cell r="C1668" t="str">
            <v>300m/mΦ</v>
          </cell>
          <cell r="D1668">
            <v>1.55</v>
          </cell>
          <cell r="E1668" t="str">
            <v>개</v>
          </cell>
          <cell r="I1668">
            <v>3380</v>
          </cell>
          <cell r="J1668">
            <v>5239</v>
          </cell>
          <cell r="K1668">
            <v>0</v>
          </cell>
        </row>
        <row r="1670">
          <cell r="B1670" t="str">
            <v>계</v>
          </cell>
          <cell r="F1670">
            <v>87314</v>
          </cell>
          <cell r="J1670">
            <v>87314</v>
          </cell>
          <cell r="L1670">
            <v>0</v>
          </cell>
        </row>
        <row r="1672">
          <cell r="M1672">
            <v>0</v>
          </cell>
        </row>
        <row r="1673">
          <cell r="M1673">
            <v>0</v>
          </cell>
        </row>
        <row r="1674">
          <cell r="M1674">
            <v>0</v>
          </cell>
        </row>
        <row r="1675">
          <cell r="M1675">
            <v>0</v>
          </cell>
        </row>
        <row r="1676">
          <cell r="M1676">
            <v>0</v>
          </cell>
        </row>
        <row r="1677">
          <cell r="M1677">
            <v>0</v>
          </cell>
        </row>
        <row r="1678">
          <cell r="M1678">
            <v>0</v>
          </cell>
        </row>
        <row r="1679">
          <cell r="M1679">
            <v>0</v>
          </cell>
        </row>
        <row r="1680">
          <cell r="M1680">
            <v>0</v>
          </cell>
        </row>
        <row r="1681">
          <cell r="M1681">
            <v>0</v>
          </cell>
        </row>
        <row r="1682">
          <cell r="M1682">
            <v>0</v>
          </cell>
        </row>
        <row r="1683">
          <cell r="M1683">
            <v>0</v>
          </cell>
        </row>
        <row r="1684">
          <cell r="M1684">
            <v>0</v>
          </cell>
        </row>
        <row r="1685">
          <cell r="M1685">
            <v>0</v>
          </cell>
        </row>
        <row r="1686">
          <cell r="M1686">
            <v>0</v>
          </cell>
        </row>
        <row r="1687">
          <cell r="M1687">
            <v>0</v>
          </cell>
        </row>
        <row r="1688">
          <cell r="E1688">
            <v>0</v>
          </cell>
          <cell r="F1688" t="str">
            <v>TRASH RACK 설치 인건비</v>
          </cell>
        </row>
        <row r="1689">
          <cell r="E1689">
            <v>0</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v>0</v>
          </cell>
          <cell r="C1696" t="str">
            <v>프랜트기계설치공</v>
          </cell>
          <cell r="D1696">
            <v>0.05</v>
          </cell>
          <cell r="E1696" t="str">
            <v>인</v>
          </cell>
          <cell r="G1696">
            <v>80805</v>
          </cell>
          <cell r="H1696">
            <v>4040</v>
          </cell>
        </row>
        <row r="1698">
          <cell r="A1698">
            <v>0</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v>0</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v>0</v>
          </cell>
          <cell r="B1709">
            <v>0</v>
          </cell>
        </row>
        <row r="1710">
          <cell r="A1710">
            <v>0</v>
          </cell>
          <cell r="B1710">
            <v>0</v>
          </cell>
          <cell r="C1710" t="str">
            <v>특 별 인 부</v>
          </cell>
          <cell r="D1710">
            <v>0.28000000000000003</v>
          </cell>
          <cell r="E1710" t="str">
            <v>인</v>
          </cell>
          <cell r="G1710">
            <v>57379</v>
          </cell>
          <cell r="H1710">
            <v>16066</v>
          </cell>
        </row>
        <row r="1711">
          <cell r="A1711">
            <v>0</v>
          </cell>
          <cell r="B1711">
            <v>0</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v>0</v>
          </cell>
          <cell r="B1713">
            <v>0</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v>0</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v>0</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v>0</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v>0</v>
          </cell>
        </row>
        <row r="1730">
          <cell r="A1730" t="str">
            <v>검        사</v>
          </cell>
          <cell r="C1730" t="str">
            <v>프랜트기계설치공</v>
          </cell>
          <cell r="D1730">
            <v>3.5000000000000003E-2</v>
          </cell>
          <cell r="E1730" t="str">
            <v>인</v>
          </cell>
          <cell r="G1730">
            <v>80805</v>
          </cell>
          <cell r="H1730">
            <v>2828</v>
          </cell>
        </row>
        <row r="1731">
          <cell r="A1731">
            <v>0</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v>0</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v>0</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v>0</v>
          </cell>
          <cell r="F1746" t="str">
            <v>TRASH RACK 설치 소모 자재비</v>
          </cell>
        </row>
        <row r="1747">
          <cell r="E1747">
            <v>0</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v>0</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v>0</v>
          </cell>
          <cell r="D1754">
            <v>0</v>
          </cell>
          <cell r="E1754">
            <v>0</v>
          </cell>
        </row>
        <row r="1755">
          <cell r="B1755" t="str">
            <v>계</v>
          </cell>
          <cell r="F1755">
            <v>8155</v>
          </cell>
          <cell r="J1755">
            <v>8155</v>
          </cell>
        </row>
        <row r="1757">
          <cell r="A1757">
            <v>0</v>
          </cell>
          <cell r="D1757">
            <v>0</v>
          </cell>
          <cell r="E1757">
            <v>0</v>
          </cell>
        </row>
        <row r="1758">
          <cell r="A1758">
            <v>0</v>
          </cell>
          <cell r="D1758">
            <v>0</v>
          </cell>
          <cell r="E1758">
            <v>0</v>
          </cell>
        </row>
        <row r="1759">
          <cell r="A1759">
            <v>0</v>
          </cell>
          <cell r="D1759">
            <v>0</v>
          </cell>
          <cell r="E1759">
            <v>0</v>
          </cell>
        </row>
        <row r="1760">
          <cell r="A1760">
            <v>0</v>
          </cell>
          <cell r="D1760">
            <v>0</v>
          </cell>
          <cell r="E1760">
            <v>0</v>
          </cell>
        </row>
        <row r="1761">
          <cell r="A1761">
            <v>0</v>
          </cell>
          <cell r="D1761">
            <v>0</v>
          </cell>
          <cell r="E1761">
            <v>0</v>
          </cell>
        </row>
        <row r="1762">
          <cell r="A1762">
            <v>0</v>
          </cell>
          <cell r="D1762">
            <v>0</v>
          </cell>
          <cell r="E1762">
            <v>0</v>
          </cell>
        </row>
        <row r="1763">
          <cell r="A1763">
            <v>0</v>
          </cell>
          <cell r="D1763">
            <v>0</v>
          </cell>
          <cell r="E1763">
            <v>0</v>
          </cell>
        </row>
        <row r="1764">
          <cell r="A1764">
            <v>0</v>
          </cell>
          <cell r="D1764">
            <v>0</v>
          </cell>
          <cell r="E1764">
            <v>0</v>
          </cell>
        </row>
        <row r="1765">
          <cell r="A1765">
            <v>0</v>
          </cell>
          <cell r="D1765">
            <v>0</v>
          </cell>
          <cell r="E1765">
            <v>0</v>
          </cell>
        </row>
        <row r="1766">
          <cell r="A1766">
            <v>0</v>
          </cell>
          <cell r="D1766">
            <v>0</v>
          </cell>
          <cell r="E1766">
            <v>0</v>
          </cell>
        </row>
        <row r="1767">
          <cell r="A1767">
            <v>0</v>
          </cell>
          <cell r="D1767">
            <v>0</v>
          </cell>
          <cell r="E1767">
            <v>0</v>
          </cell>
        </row>
        <row r="1768">
          <cell r="A1768">
            <v>0</v>
          </cell>
          <cell r="D1768">
            <v>0</v>
          </cell>
          <cell r="E1768">
            <v>0</v>
          </cell>
        </row>
        <row r="1769">
          <cell r="A1769">
            <v>0</v>
          </cell>
          <cell r="D1769">
            <v>0</v>
          </cell>
          <cell r="E1769">
            <v>0</v>
          </cell>
        </row>
        <row r="1770">
          <cell r="A1770">
            <v>0</v>
          </cell>
          <cell r="D1770">
            <v>0</v>
          </cell>
          <cell r="E1770">
            <v>0</v>
          </cell>
        </row>
        <row r="1771">
          <cell r="A1771">
            <v>0</v>
          </cell>
          <cell r="D1771">
            <v>0</v>
          </cell>
          <cell r="E1771">
            <v>0</v>
          </cell>
        </row>
        <row r="1772">
          <cell r="A1772">
            <v>0</v>
          </cell>
          <cell r="D1772">
            <v>0</v>
          </cell>
          <cell r="E1772">
            <v>0</v>
          </cell>
        </row>
        <row r="1773">
          <cell r="A1773">
            <v>0</v>
          </cell>
          <cell r="D1773">
            <v>0</v>
          </cell>
          <cell r="E1773">
            <v>0</v>
          </cell>
        </row>
        <row r="1774">
          <cell r="A1774">
            <v>0</v>
          </cell>
          <cell r="D1774">
            <v>0</v>
          </cell>
          <cell r="E1774">
            <v>0</v>
          </cell>
        </row>
        <row r="1775">
          <cell r="A1775" t="str">
            <v>잡철물 제작,설치(SCREEN등)</v>
          </cell>
        </row>
        <row r="1776">
          <cell r="E1776">
            <v>0</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v>0</v>
          </cell>
        </row>
        <row r="1800">
          <cell r="F1800">
            <v>0</v>
          </cell>
        </row>
        <row r="1801">
          <cell r="F1801">
            <v>0</v>
          </cell>
        </row>
        <row r="1802">
          <cell r="F1802">
            <v>0</v>
          </cell>
        </row>
        <row r="1803">
          <cell r="B1803" t="str">
            <v>기존도장 방식을 채택할 경우</v>
          </cell>
          <cell r="E1803">
            <v>0</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v>0</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v>0</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v>0</v>
          </cell>
        </row>
        <row r="1893">
          <cell r="B1893" t="str">
            <v>무기질 징크리치 푸라이머</v>
          </cell>
          <cell r="D1893">
            <v>0.2</v>
          </cell>
          <cell r="E1893" t="str">
            <v>L</v>
          </cell>
          <cell r="F1893">
            <v>0</v>
          </cell>
          <cell r="I1893">
            <v>7945</v>
          </cell>
          <cell r="J1893">
            <v>1589</v>
          </cell>
        </row>
        <row r="1894">
          <cell r="B1894" t="str">
            <v>중도용 엑폭시 수지도료</v>
          </cell>
          <cell r="D1894">
            <v>0.2</v>
          </cell>
          <cell r="E1894" t="str">
            <v>L</v>
          </cell>
          <cell r="F1894">
            <v>0</v>
          </cell>
          <cell r="I1894">
            <v>7500</v>
          </cell>
          <cell r="J1894">
            <v>1500</v>
          </cell>
        </row>
        <row r="1895">
          <cell r="B1895" t="str">
            <v>상도용 엑폭시</v>
          </cell>
          <cell r="D1895">
            <v>0.68</v>
          </cell>
          <cell r="E1895" t="str">
            <v>L</v>
          </cell>
          <cell r="F1895">
            <v>0</v>
          </cell>
          <cell r="I1895">
            <v>18000</v>
          </cell>
          <cell r="J1895">
            <v>12240</v>
          </cell>
        </row>
        <row r="1896">
          <cell r="B1896" t="str">
            <v>희 석 제</v>
          </cell>
          <cell r="D1896">
            <v>0.3</v>
          </cell>
          <cell r="E1896" t="str">
            <v>L</v>
          </cell>
          <cell r="F1896">
            <v>0</v>
          </cell>
          <cell r="I1896">
            <v>2111</v>
          </cell>
          <cell r="J1896">
            <v>633</v>
          </cell>
        </row>
        <row r="1897">
          <cell r="B1897" t="str">
            <v>도  장  공</v>
          </cell>
          <cell r="D1897">
            <v>0.1</v>
          </cell>
          <cell r="E1897" t="str">
            <v>인</v>
          </cell>
          <cell r="F1897">
            <v>0</v>
          </cell>
          <cell r="G1897">
            <v>63038</v>
          </cell>
          <cell r="H1897">
            <v>6303</v>
          </cell>
        </row>
        <row r="1898">
          <cell r="B1898" t="str">
            <v>보 통 인 부</v>
          </cell>
          <cell r="D1898">
            <v>0.1</v>
          </cell>
          <cell r="E1898" t="str">
            <v>인</v>
          </cell>
          <cell r="F1898">
            <v>0</v>
          </cell>
          <cell r="G1898">
            <v>37736</v>
          </cell>
          <cell r="H1898">
            <v>3773</v>
          </cell>
        </row>
        <row r="1899">
          <cell r="B1899" t="str">
            <v>공 구 손 료</v>
          </cell>
          <cell r="C1899" t="str">
            <v>노임의 2%</v>
          </cell>
          <cell r="D1899" t="str">
            <v>1</v>
          </cell>
          <cell r="E1899" t="str">
            <v>식</v>
          </cell>
          <cell r="F1899">
            <v>0</v>
          </cell>
          <cell r="L1899">
            <v>201</v>
          </cell>
        </row>
        <row r="1900">
          <cell r="B1900" t="str">
            <v>소      계</v>
          </cell>
          <cell r="F1900">
            <v>26239</v>
          </cell>
          <cell r="H1900">
            <v>10076</v>
          </cell>
          <cell r="J1900">
            <v>15962</v>
          </cell>
          <cell r="L1900">
            <v>201</v>
          </cell>
        </row>
        <row r="1901">
          <cell r="F1901">
            <v>0</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v>0</v>
          </cell>
        </row>
        <row r="1909">
          <cell r="A1909" t="str">
            <v>공사비 산출</v>
          </cell>
          <cell r="F1909">
            <v>0</v>
          </cell>
        </row>
        <row r="1910">
          <cell r="B1910" t="str">
            <v>무기질 징크리치 푸라이머</v>
          </cell>
          <cell r="D1910">
            <v>0.2</v>
          </cell>
          <cell r="E1910" t="str">
            <v>L</v>
          </cell>
          <cell r="F1910">
            <v>0</v>
          </cell>
          <cell r="I1910">
            <v>7945</v>
          </cell>
          <cell r="J1910">
            <v>1589</v>
          </cell>
        </row>
        <row r="1911">
          <cell r="B1911" t="str">
            <v>중도용 엑폭시 수지도료 1</v>
          </cell>
          <cell r="D1911">
            <v>0.2</v>
          </cell>
          <cell r="E1911" t="str">
            <v>L</v>
          </cell>
          <cell r="F1911">
            <v>0</v>
          </cell>
          <cell r="I1911">
            <v>7500</v>
          </cell>
          <cell r="J1911">
            <v>1500</v>
          </cell>
        </row>
        <row r="1912">
          <cell r="B1912" t="str">
            <v>중도용 엑폭시 수지도료 2</v>
          </cell>
          <cell r="D1912">
            <v>0.6</v>
          </cell>
          <cell r="E1912" t="str">
            <v>L</v>
          </cell>
          <cell r="F1912">
            <v>0</v>
          </cell>
          <cell r="I1912">
            <v>18000</v>
          </cell>
          <cell r="J1912">
            <v>10800</v>
          </cell>
        </row>
        <row r="1913">
          <cell r="B1913" t="str">
            <v>상도용 엑폭시</v>
          </cell>
          <cell r="D1913">
            <v>0.2</v>
          </cell>
          <cell r="E1913" t="str">
            <v>L</v>
          </cell>
          <cell r="F1913">
            <v>0</v>
          </cell>
          <cell r="I1913">
            <v>5900</v>
          </cell>
          <cell r="J1913">
            <v>1180</v>
          </cell>
        </row>
        <row r="1914">
          <cell r="B1914" t="str">
            <v>희 석 제</v>
          </cell>
          <cell r="D1914">
            <v>0.36</v>
          </cell>
          <cell r="E1914" t="str">
            <v>L</v>
          </cell>
          <cell r="F1914">
            <v>0</v>
          </cell>
          <cell r="I1914">
            <v>2111</v>
          </cell>
          <cell r="J1914">
            <v>759</v>
          </cell>
        </row>
        <row r="1915">
          <cell r="B1915" t="str">
            <v>도  장  공</v>
          </cell>
          <cell r="D1915">
            <v>0.13</v>
          </cell>
          <cell r="E1915" t="str">
            <v>인</v>
          </cell>
          <cell r="F1915">
            <v>0</v>
          </cell>
          <cell r="G1915">
            <v>63038</v>
          </cell>
          <cell r="H1915">
            <v>8194</v>
          </cell>
        </row>
        <row r="1916">
          <cell r="B1916" t="str">
            <v>보 통 인 부</v>
          </cell>
          <cell r="D1916">
            <v>0.13</v>
          </cell>
          <cell r="E1916" t="str">
            <v>인</v>
          </cell>
          <cell r="F1916">
            <v>0</v>
          </cell>
          <cell r="G1916">
            <v>37736</v>
          </cell>
          <cell r="H1916">
            <v>4905</v>
          </cell>
        </row>
        <row r="1917">
          <cell r="B1917" t="str">
            <v>공 구 손 료</v>
          </cell>
          <cell r="C1917" t="str">
            <v>노임의 2%</v>
          </cell>
          <cell r="D1917" t="str">
            <v>1</v>
          </cell>
          <cell r="E1917" t="str">
            <v>식</v>
          </cell>
          <cell r="F1917">
            <v>0</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v>0</v>
          </cell>
        </row>
        <row r="1925">
          <cell r="A1925" t="str">
            <v>공사비 산출</v>
          </cell>
          <cell r="F1925">
            <v>0</v>
          </cell>
        </row>
        <row r="1926">
          <cell r="B1926" t="str">
            <v>상도용 엑폭시</v>
          </cell>
          <cell r="D1926">
            <v>1.74</v>
          </cell>
          <cell r="E1926" t="str">
            <v>L</v>
          </cell>
          <cell r="F1926">
            <v>0</v>
          </cell>
          <cell r="I1926">
            <v>26000</v>
          </cell>
          <cell r="J1926">
            <v>45240</v>
          </cell>
        </row>
        <row r="1927">
          <cell r="B1927" t="str">
            <v>잠  수  부</v>
          </cell>
          <cell r="D1927">
            <v>0.5</v>
          </cell>
          <cell r="E1927" t="str">
            <v>인</v>
          </cell>
          <cell r="F1927">
            <v>0</v>
          </cell>
          <cell r="G1927">
            <v>81832</v>
          </cell>
          <cell r="H1927">
            <v>40916</v>
          </cell>
        </row>
        <row r="1928">
          <cell r="B1928" t="str">
            <v>공 구 손 료</v>
          </cell>
          <cell r="C1928" t="str">
            <v>노임의 2%</v>
          </cell>
          <cell r="D1928" t="str">
            <v>1</v>
          </cell>
          <cell r="E1928" t="str">
            <v>식</v>
          </cell>
          <cell r="F1928">
            <v>0</v>
          </cell>
          <cell r="L1928">
            <v>818</v>
          </cell>
        </row>
        <row r="1929">
          <cell r="B1929" t="str">
            <v>소      계</v>
          </cell>
          <cell r="F1929">
            <v>86974</v>
          </cell>
          <cell r="H1929">
            <v>40916</v>
          </cell>
          <cell r="J1929">
            <v>45240</v>
          </cell>
          <cell r="L1929">
            <v>818</v>
          </cell>
        </row>
        <row r="1930">
          <cell r="F1930">
            <v>0</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v>0</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v>0</v>
          </cell>
        </row>
        <row r="1976">
          <cell r="E1976">
            <v>0</v>
          </cell>
          <cell r="F1976" t="str">
            <v>S.T.S 잡철물 제작,설치(SCREEN등)</v>
          </cell>
        </row>
        <row r="1977">
          <cell r="E1977">
            <v>0</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v>0</v>
          </cell>
        </row>
        <row r="2001">
          <cell r="F2001">
            <v>0</v>
          </cell>
        </row>
        <row r="2002">
          <cell r="F2002">
            <v>0</v>
          </cell>
        </row>
        <row r="2004">
          <cell r="F2004">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98수문일위"/>
      <sheetName val="98자재단가"/>
      <sheetName val="98년도"/>
      <sheetName val="99년도1월 "/>
      <sheetName val="99년도4월 "/>
      <sheetName val="99년도7월"/>
      <sheetName val="99년도9월"/>
      <sheetName val="해평이토변"/>
      <sheetName val="녹동자동비22560"/>
      <sheetName val="녹동자동비22760"/>
      <sheetName val="광양도이자동비"/>
      <sheetName val="도암천자동비"/>
      <sheetName val="광양신아배수문"/>
      <sheetName val="창포지구"/>
      <sheetName val="도양자동비"/>
      <sheetName val="회문지구"/>
      <sheetName val="토기공"/>
      <sheetName val="옥룡제"/>
      <sheetName val="봉덕보"/>
      <sheetName val="봉덕보 1"/>
      <sheetName val="난간"/>
    </sheetNames>
    <sheetDataSet>
      <sheetData sheetId="0" refreshError="1"/>
      <sheetData sheetId="1" refreshError="1">
        <row r="2">
          <cell r="A2" t="str">
            <v>★ 본 수문용 일위대가표를 수정할때는 아래사항을 유의하기바람</v>
          </cell>
        </row>
        <row r="3">
          <cell r="A3" t="str">
            <v>1. 사용장비 손료는 단가항목이 공란인것은 토목에서 받아 기입하고, 다른것은 시중물가지에서 해당 단가를 찾아  수정할것</v>
          </cell>
        </row>
        <row r="4">
          <cell r="A4" t="str">
            <v xml:space="preserve">2. 도장비 산출 내역중 자재비는 별도 기입할것.          </v>
          </cell>
        </row>
        <row r="11">
          <cell r="G11" t="str">
            <v>'98 년도  노 임  단 가 표</v>
          </cell>
        </row>
        <row r="12">
          <cell r="E12">
            <v>0</v>
          </cell>
        </row>
        <row r="13">
          <cell r="A13" t="str">
            <v>종       별</v>
          </cell>
          <cell r="C13" t="str">
            <v>재 료 또 는</v>
          </cell>
          <cell r="D13" t="str">
            <v>원 수</v>
          </cell>
          <cell r="E13" t="str">
            <v>단위</v>
          </cell>
          <cell r="F13" t="str">
            <v>총   액</v>
          </cell>
          <cell r="G13" t="str">
            <v>노   무   비</v>
          </cell>
          <cell r="I13" t="str">
            <v>재   료   비</v>
          </cell>
          <cell r="K13" t="str">
            <v>경      비</v>
          </cell>
          <cell r="M13" t="str">
            <v>비   고</v>
          </cell>
        </row>
        <row r="14">
          <cell r="C14" t="str">
            <v xml:space="preserve">규       격 </v>
          </cell>
          <cell r="F14" t="str">
            <v>금   액</v>
          </cell>
          <cell r="G14" t="str">
            <v>단  가</v>
          </cell>
          <cell r="H14" t="str">
            <v>금   액</v>
          </cell>
          <cell r="I14" t="str">
            <v>단  가</v>
          </cell>
          <cell r="J14" t="str">
            <v>금   액</v>
          </cell>
          <cell r="K14" t="str">
            <v>단  가</v>
          </cell>
          <cell r="L14" t="str">
            <v>금   액</v>
          </cell>
        </row>
        <row r="15">
          <cell r="A15" t="str">
            <v>형  틀  목  공</v>
          </cell>
          <cell r="C15">
            <v>0</v>
          </cell>
          <cell r="D15">
            <v>1</v>
          </cell>
          <cell r="E15" t="str">
            <v>일</v>
          </cell>
          <cell r="H15">
            <v>75306</v>
          </cell>
        </row>
        <row r="16">
          <cell r="A16" t="str">
            <v>절    단    공</v>
          </cell>
          <cell r="D16">
            <v>1</v>
          </cell>
          <cell r="E16" t="str">
            <v>"</v>
          </cell>
          <cell r="H16">
            <v>65881</v>
          </cell>
        </row>
        <row r="17">
          <cell r="A17" t="str">
            <v>석          공</v>
          </cell>
          <cell r="D17">
            <v>1</v>
          </cell>
          <cell r="E17" t="str">
            <v>"</v>
          </cell>
          <cell r="H17">
            <v>77005</v>
          </cell>
        </row>
        <row r="18">
          <cell r="A18" t="str">
            <v>특 수 비 계 공</v>
          </cell>
          <cell r="D18">
            <v>1</v>
          </cell>
          <cell r="E18" t="str">
            <v>"</v>
          </cell>
          <cell r="H18">
            <v>85884</v>
          </cell>
        </row>
        <row r="19">
          <cell r="A19" t="str">
            <v>비    계    공</v>
          </cell>
          <cell r="D19">
            <v>1</v>
          </cell>
          <cell r="E19" t="str">
            <v>"</v>
          </cell>
          <cell r="H19">
            <v>79467</v>
          </cell>
        </row>
        <row r="20">
          <cell r="A20" t="str">
            <v>도    장    공</v>
          </cell>
          <cell r="D20">
            <v>1</v>
          </cell>
          <cell r="E20" t="str">
            <v>일</v>
          </cell>
          <cell r="H20">
            <v>63038</v>
          </cell>
        </row>
        <row r="21">
          <cell r="A21" t="str">
            <v>플랜트기계설치공</v>
          </cell>
          <cell r="D21">
            <v>1</v>
          </cell>
          <cell r="E21" t="str">
            <v>"</v>
          </cell>
          <cell r="H21">
            <v>80805</v>
          </cell>
        </row>
        <row r="22">
          <cell r="A22" t="str">
            <v>플랜트  용접공</v>
          </cell>
          <cell r="D22">
            <v>1</v>
          </cell>
          <cell r="E22" t="str">
            <v>"</v>
          </cell>
          <cell r="H22">
            <v>95379</v>
          </cell>
        </row>
        <row r="23">
          <cell r="A23" t="str">
            <v>플랜트  제관공</v>
          </cell>
          <cell r="D23">
            <v>1</v>
          </cell>
          <cell r="E23" t="str">
            <v>"</v>
          </cell>
          <cell r="H23">
            <v>81966</v>
          </cell>
        </row>
        <row r="24">
          <cell r="A24" t="str">
            <v>플랜트  배관공</v>
          </cell>
          <cell r="D24">
            <v>1</v>
          </cell>
          <cell r="E24" t="str">
            <v>"</v>
          </cell>
          <cell r="H24">
            <v>97219</v>
          </cell>
        </row>
        <row r="25">
          <cell r="A25" t="str">
            <v>측    량    사</v>
          </cell>
          <cell r="D25">
            <v>1</v>
          </cell>
          <cell r="E25" t="str">
            <v>일</v>
          </cell>
          <cell r="H25">
            <v>58506</v>
          </cell>
        </row>
        <row r="26">
          <cell r="A26" t="str">
            <v>측량사    조수</v>
          </cell>
          <cell r="D26">
            <v>1</v>
          </cell>
          <cell r="E26" t="str">
            <v>"</v>
          </cell>
          <cell r="H26">
            <v>38777</v>
          </cell>
        </row>
        <row r="27">
          <cell r="A27" t="str">
            <v>플랜트    전공</v>
          </cell>
          <cell r="D27">
            <v>1</v>
          </cell>
          <cell r="E27" t="str">
            <v>"</v>
          </cell>
          <cell r="H27">
            <v>64285</v>
          </cell>
        </row>
        <row r="28">
          <cell r="A28" t="str">
            <v>특  별  인  부</v>
          </cell>
          <cell r="D28">
            <v>1</v>
          </cell>
          <cell r="E28" t="str">
            <v>"</v>
          </cell>
          <cell r="H28">
            <v>57379</v>
          </cell>
        </row>
        <row r="29">
          <cell r="A29" t="str">
            <v>보  통  인  부</v>
          </cell>
          <cell r="D29">
            <v>1</v>
          </cell>
          <cell r="E29" t="str">
            <v>"</v>
          </cell>
          <cell r="H29">
            <v>37736</v>
          </cell>
        </row>
        <row r="30">
          <cell r="A30" t="str">
            <v>중기 운전 기사</v>
          </cell>
          <cell r="D30">
            <v>1</v>
          </cell>
          <cell r="E30" t="str">
            <v>일</v>
          </cell>
          <cell r="H30">
            <v>56951</v>
          </cell>
        </row>
        <row r="31">
          <cell r="A31" t="str">
            <v>중  기  조  장</v>
          </cell>
          <cell r="D31">
            <v>1</v>
          </cell>
          <cell r="E31" t="str">
            <v>"</v>
          </cell>
          <cell r="H31">
            <v>55484</v>
          </cell>
        </row>
        <row r="32">
          <cell r="A32" t="str">
            <v>운전수(기  계)</v>
          </cell>
          <cell r="D32">
            <v>1</v>
          </cell>
          <cell r="E32" t="str">
            <v>"</v>
          </cell>
          <cell r="H32">
            <v>54325</v>
          </cell>
        </row>
        <row r="33">
          <cell r="A33" t="str">
            <v>운전사(운반차)</v>
          </cell>
          <cell r="D33">
            <v>1</v>
          </cell>
          <cell r="E33" t="str">
            <v>"</v>
          </cell>
          <cell r="H33">
            <v>51077</v>
          </cell>
        </row>
        <row r="34">
          <cell r="A34" t="str">
            <v>종       별</v>
          </cell>
          <cell r="C34" t="str">
            <v>재 료 또 는</v>
          </cell>
          <cell r="D34" t="str">
            <v xml:space="preserve">원 수 </v>
          </cell>
          <cell r="E34" t="str">
            <v>단 위</v>
          </cell>
          <cell r="F34" t="str">
            <v>총   액</v>
          </cell>
          <cell r="G34" t="str">
            <v>노   무   비</v>
          </cell>
          <cell r="I34" t="str">
            <v>재   료   비</v>
          </cell>
          <cell r="K34" t="str">
            <v>경      비</v>
          </cell>
          <cell r="M34" t="str">
            <v>비   고</v>
          </cell>
        </row>
        <row r="35">
          <cell r="C35" t="str">
            <v xml:space="preserve">규       격 </v>
          </cell>
          <cell r="F35" t="str">
            <v>금   액</v>
          </cell>
          <cell r="G35" t="str">
            <v>단  가</v>
          </cell>
          <cell r="H35" t="str">
            <v>금   액</v>
          </cell>
          <cell r="I35" t="str">
            <v>단  가</v>
          </cell>
          <cell r="J35" t="str">
            <v>금   액</v>
          </cell>
          <cell r="K35" t="str">
            <v>단  가</v>
          </cell>
          <cell r="L35" t="str">
            <v>금   액</v>
          </cell>
        </row>
        <row r="36">
          <cell r="A36" t="str">
            <v>중기 운전 조수</v>
          </cell>
          <cell r="D36">
            <v>1</v>
          </cell>
          <cell r="E36" t="str">
            <v>"</v>
          </cell>
          <cell r="H36">
            <v>42762</v>
          </cell>
        </row>
        <row r="37">
          <cell r="A37" t="str">
            <v>기    계    공</v>
          </cell>
          <cell r="D37">
            <v>1</v>
          </cell>
          <cell r="E37" t="str">
            <v>일</v>
          </cell>
          <cell r="H37">
            <v>58906</v>
          </cell>
        </row>
        <row r="38">
          <cell r="A38" t="str">
            <v>용접공 (일 반)</v>
          </cell>
          <cell r="D38">
            <v>1</v>
          </cell>
          <cell r="E38" t="str">
            <v>"</v>
          </cell>
          <cell r="H38">
            <v>74016</v>
          </cell>
        </row>
        <row r="39">
          <cell r="A39" t="str">
            <v>리    벳    공</v>
          </cell>
          <cell r="D39">
            <v>1</v>
          </cell>
          <cell r="E39" t="str">
            <v>"</v>
          </cell>
          <cell r="H39">
            <v>71579</v>
          </cell>
        </row>
        <row r="40">
          <cell r="A40" t="str">
            <v>계    령    공</v>
          </cell>
          <cell r="D40">
            <v>1</v>
          </cell>
          <cell r="E40" t="str">
            <v>"</v>
          </cell>
          <cell r="H40">
            <v>41937</v>
          </cell>
          <cell r="L40">
            <v>0</v>
          </cell>
        </row>
        <row r="41">
          <cell r="A41" t="str">
            <v>제    도    공</v>
          </cell>
          <cell r="D41">
            <v>1</v>
          </cell>
          <cell r="E41" t="str">
            <v>"</v>
          </cell>
          <cell r="H41">
            <v>32747</v>
          </cell>
        </row>
        <row r="42">
          <cell r="A42" t="str">
            <v>현    도    공</v>
          </cell>
          <cell r="C42">
            <v>0</v>
          </cell>
          <cell r="D42">
            <v>1</v>
          </cell>
          <cell r="E42" t="str">
            <v>일</v>
          </cell>
          <cell r="H42">
            <v>28487</v>
          </cell>
        </row>
        <row r="43">
          <cell r="A43" t="str">
            <v>마    킹    공</v>
          </cell>
          <cell r="D43">
            <v>1</v>
          </cell>
          <cell r="E43" t="str">
            <v>"</v>
          </cell>
          <cell r="H43">
            <v>26924</v>
          </cell>
        </row>
        <row r="44">
          <cell r="A44" t="str">
            <v>산 소 절 단 공</v>
          </cell>
          <cell r="D44">
            <v>1</v>
          </cell>
          <cell r="E44" t="str">
            <v>"</v>
          </cell>
          <cell r="H44">
            <v>31794</v>
          </cell>
        </row>
        <row r="45">
          <cell r="A45" t="str">
            <v>샤    링    공</v>
          </cell>
          <cell r="D45">
            <v>1</v>
          </cell>
          <cell r="E45" t="str">
            <v>"</v>
          </cell>
          <cell r="H45">
            <v>29508</v>
          </cell>
        </row>
        <row r="46">
          <cell r="A46" t="str">
            <v>프  레  스  공</v>
          </cell>
          <cell r="D46">
            <v>1</v>
          </cell>
          <cell r="E46" t="str">
            <v>"</v>
          </cell>
          <cell r="H46">
            <v>26250</v>
          </cell>
        </row>
        <row r="47">
          <cell r="A47" t="str">
            <v>보    링    공</v>
          </cell>
          <cell r="D47">
            <v>1</v>
          </cell>
          <cell r="E47" t="str">
            <v>일</v>
          </cell>
          <cell r="H47">
            <v>28378</v>
          </cell>
        </row>
        <row r="48">
          <cell r="A48" t="str">
            <v>밀    링    공</v>
          </cell>
          <cell r="D48">
            <v>1</v>
          </cell>
          <cell r="E48" t="str">
            <v>"</v>
          </cell>
          <cell r="H48">
            <v>27252</v>
          </cell>
        </row>
        <row r="49">
          <cell r="A49" t="str">
            <v>방 전 절 단 공</v>
          </cell>
          <cell r="D49">
            <v>1</v>
          </cell>
          <cell r="E49" t="str">
            <v>"</v>
          </cell>
          <cell r="H49">
            <v>27047</v>
          </cell>
        </row>
        <row r="50">
          <cell r="A50" t="str">
            <v>드    링    공</v>
          </cell>
          <cell r="D50">
            <v>1</v>
          </cell>
          <cell r="E50" t="str">
            <v>"</v>
          </cell>
          <cell r="H50">
            <v>27215</v>
          </cell>
        </row>
        <row r="51">
          <cell r="A51" t="str">
            <v>수 동 선 반 공</v>
          </cell>
          <cell r="D51">
            <v>1</v>
          </cell>
          <cell r="E51" t="str">
            <v>"</v>
          </cell>
          <cell r="H51">
            <v>27350</v>
          </cell>
        </row>
        <row r="52">
          <cell r="A52" t="str">
            <v>프  레  나  공</v>
          </cell>
          <cell r="D52">
            <v>1</v>
          </cell>
          <cell r="E52" t="str">
            <v>일</v>
          </cell>
          <cell r="H52">
            <v>25035</v>
          </cell>
        </row>
        <row r="53">
          <cell r="A53" t="str">
            <v>3 본  로 라 공</v>
          </cell>
          <cell r="D53">
            <v>1</v>
          </cell>
          <cell r="E53" t="str">
            <v>"</v>
          </cell>
          <cell r="H53">
            <v>34250</v>
          </cell>
        </row>
        <row r="54">
          <cell r="A54" t="str">
            <v>벤 딩 머 쉰 공</v>
          </cell>
          <cell r="D54">
            <v>1</v>
          </cell>
          <cell r="E54" t="str">
            <v>"</v>
          </cell>
          <cell r="H54">
            <v>29076</v>
          </cell>
        </row>
        <row r="55">
          <cell r="A55" t="str">
            <v>열  처  리  공</v>
          </cell>
          <cell r="D55">
            <v>1</v>
          </cell>
          <cell r="E55" t="str">
            <v>"</v>
          </cell>
          <cell r="H55">
            <v>25392</v>
          </cell>
        </row>
        <row r="56">
          <cell r="A56" t="str">
            <v>용    접    공</v>
          </cell>
          <cell r="D56">
            <v>1</v>
          </cell>
          <cell r="E56" t="str">
            <v>"</v>
          </cell>
          <cell r="H56">
            <v>27908</v>
          </cell>
        </row>
        <row r="57">
          <cell r="A57" t="str">
            <v>종       별</v>
          </cell>
          <cell r="C57" t="str">
            <v>재 료 또 는</v>
          </cell>
          <cell r="D57" t="str">
            <v xml:space="preserve">원 수 </v>
          </cell>
          <cell r="E57" t="str">
            <v>단 위</v>
          </cell>
          <cell r="F57" t="str">
            <v>총   액</v>
          </cell>
          <cell r="G57" t="str">
            <v>노   무   비</v>
          </cell>
          <cell r="I57" t="str">
            <v>재   료   비</v>
          </cell>
          <cell r="K57" t="str">
            <v>경      비</v>
          </cell>
          <cell r="M57" t="str">
            <v>비   고</v>
          </cell>
        </row>
        <row r="58">
          <cell r="C58" t="str">
            <v xml:space="preserve">규       격 </v>
          </cell>
          <cell r="F58" t="str">
            <v>금   액</v>
          </cell>
          <cell r="G58" t="str">
            <v>단  가</v>
          </cell>
          <cell r="H58" t="str">
            <v>금   액</v>
          </cell>
          <cell r="I58" t="str">
            <v>단  가</v>
          </cell>
          <cell r="J58" t="str">
            <v>금   액</v>
          </cell>
          <cell r="K58" t="str">
            <v>단  가</v>
          </cell>
          <cell r="L58" t="str">
            <v>금   액</v>
          </cell>
        </row>
        <row r="59">
          <cell r="A59" t="str">
            <v>그 라 인 다 공</v>
          </cell>
          <cell r="D59">
            <v>1</v>
          </cell>
          <cell r="E59" t="str">
            <v>일</v>
          </cell>
          <cell r="H59">
            <v>26032</v>
          </cell>
        </row>
        <row r="60">
          <cell r="A60" t="str">
            <v>비파괴  시험공</v>
          </cell>
          <cell r="D60">
            <v>1</v>
          </cell>
          <cell r="E60" t="str">
            <v>"</v>
          </cell>
          <cell r="H60">
            <v>64472</v>
          </cell>
        </row>
        <row r="61">
          <cell r="A61" t="str">
            <v>기계 기사 1 급</v>
          </cell>
          <cell r="C61" t="str">
            <v>(중급기술자)</v>
          </cell>
          <cell r="D61">
            <v>1</v>
          </cell>
          <cell r="E61" t="str">
            <v>"</v>
          </cell>
          <cell r="H61">
            <v>97488</v>
          </cell>
        </row>
        <row r="62">
          <cell r="A62" t="str">
            <v>기계 기사 2 급</v>
          </cell>
          <cell r="C62" t="str">
            <v>(초급기술자)</v>
          </cell>
          <cell r="D62">
            <v>1</v>
          </cell>
          <cell r="E62" t="str">
            <v>"</v>
          </cell>
          <cell r="H62">
            <v>69405</v>
          </cell>
        </row>
        <row r="63">
          <cell r="A63" t="str">
            <v>철    공</v>
          </cell>
          <cell r="D63">
            <v>1</v>
          </cell>
          <cell r="E63" t="str">
            <v>"</v>
          </cell>
          <cell r="H63">
            <v>72430</v>
          </cell>
        </row>
        <row r="64">
          <cell r="A64" t="str">
            <v>잠 수 부</v>
          </cell>
          <cell r="D64">
            <v>1</v>
          </cell>
          <cell r="E64" t="str">
            <v xml:space="preserve">일 </v>
          </cell>
          <cell r="H64">
            <v>81832</v>
          </cell>
        </row>
        <row r="65">
          <cell r="A65" t="str">
            <v>선    부</v>
          </cell>
          <cell r="D65">
            <v>1</v>
          </cell>
          <cell r="E65" t="str">
            <v xml:space="preserve">일 </v>
          </cell>
          <cell r="H65">
            <v>40088</v>
          </cell>
        </row>
        <row r="66">
          <cell r="A66" t="str">
            <v>조 력 공</v>
          </cell>
          <cell r="D66">
            <v>1</v>
          </cell>
          <cell r="E66" t="str">
            <v xml:space="preserve">일 </v>
          </cell>
          <cell r="H66">
            <v>48912</v>
          </cell>
        </row>
        <row r="67">
          <cell r="A67" t="str">
            <v>품질관리공(시험사1급)</v>
          </cell>
          <cell r="D67">
            <v>1</v>
          </cell>
          <cell r="E67" t="str">
            <v xml:space="preserve">일 </v>
          </cell>
          <cell r="H67">
            <v>47867</v>
          </cell>
          <cell r="L67">
            <v>0</v>
          </cell>
        </row>
        <row r="68">
          <cell r="A68" t="str">
            <v>특급기술자(건설및기타)</v>
          </cell>
          <cell r="D68">
            <v>1</v>
          </cell>
          <cell r="E68" t="str">
            <v xml:space="preserve">일 </v>
          </cell>
          <cell r="H68">
            <v>142203</v>
          </cell>
          <cell r="L68">
            <v>0</v>
          </cell>
        </row>
        <row r="69">
          <cell r="A69" t="str">
            <v>고급기술자(    "     )</v>
          </cell>
          <cell r="D69">
            <v>1</v>
          </cell>
          <cell r="E69" t="str">
            <v xml:space="preserve">일 </v>
          </cell>
          <cell r="H69">
            <v>117410</v>
          </cell>
          <cell r="L69">
            <v>0</v>
          </cell>
        </row>
        <row r="70">
          <cell r="A70" t="str">
            <v>중급기술자(    "     )</v>
          </cell>
          <cell r="D70">
            <v>1</v>
          </cell>
          <cell r="E70" t="str">
            <v xml:space="preserve">일 </v>
          </cell>
          <cell r="H70">
            <v>97488</v>
          </cell>
          <cell r="L70">
            <v>0</v>
          </cell>
        </row>
        <row r="71">
          <cell r="A71" t="str">
            <v>초급기술자(    "     )</v>
          </cell>
          <cell r="D71">
            <v>1</v>
          </cell>
          <cell r="E71" t="str">
            <v xml:space="preserve">일 </v>
          </cell>
          <cell r="H71">
            <v>69405</v>
          </cell>
          <cell r="L71">
            <v>0</v>
          </cell>
        </row>
        <row r="72">
          <cell r="A72" t="str">
            <v>고급기능사(    "     )</v>
          </cell>
          <cell r="D72">
            <v>1</v>
          </cell>
          <cell r="E72" t="str">
            <v xml:space="preserve">일 </v>
          </cell>
          <cell r="H72">
            <v>68094</v>
          </cell>
          <cell r="L72">
            <v>0</v>
          </cell>
        </row>
        <row r="73">
          <cell r="A73" t="str">
            <v>중급기능사(    "     )</v>
          </cell>
          <cell r="D73">
            <v>1</v>
          </cell>
          <cell r="E73" t="str">
            <v xml:space="preserve">일 </v>
          </cell>
          <cell r="H73">
            <v>60249</v>
          </cell>
          <cell r="L73">
            <v>0</v>
          </cell>
        </row>
        <row r="74">
          <cell r="A74" t="str">
            <v>초급기능사(    "     )</v>
          </cell>
          <cell r="D74">
            <v>1</v>
          </cell>
          <cell r="E74" t="str">
            <v xml:space="preserve">일 </v>
          </cell>
          <cell r="H74">
            <v>48652</v>
          </cell>
          <cell r="L74">
            <v>0</v>
          </cell>
        </row>
        <row r="75">
          <cell r="C75">
            <v>0</v>
          </cell>
        </row>
        <row r="76">
          <cell r="C76">
            <v>0</v>
          </cell>
        </row>
        <row r="77">
          <cell r="C77">
            <v>0</v>
          </cell>
        </row>
        <row r="78">
          <cell r="C78">
            <v>0</v>
          </cell>
        </row>
        <row r="79">
          <cell r="C79">
            <v>0</v>
          </cell>
        </row>
        <row r="81">
          <cell r="B81" t="str">
            <v>'98 년도  소 모 자 재  단 가 표</v>
          </cell>
        </row>
        <row r="82">
          <cell r="E82">
            <v>0</v>
          </cell>
        </row>
        <row r="83">
          <cell r="A83" t="str">
            <v>종       별</v>
          </cell>
          <cell r="C83" t="str">
            <v>재 료 또 는</v>
          </cell>
          <cell r="D83" t="str">
            <v xml:space="preserve">원 수 </v>
          </cell>
          <cell r="E83" t="str">
            <v>단 위</v>
          </cell>
          <cell r="F83" t="str">
            <v>총   액</v>
          </cell>
          <cell r="G83" t="str">
            <v>노   무   비</v>
          </cell>
          <cell r="I83" t="str">
            <v>재   료   비</v>
          </cell>
          <cell r="K83" t="str">
            <v>경      비</v>
          </cell>
          <cell r="M83" t="str">
            <v>비   고</v>
          </cell>
        </row>
        <row r="84">
          <cell r="C84" t="str">
            <v xml:space="preserve">규       격 </v>
          </cell>
          <cell r="F84" t="str">
            <v>금   액</v>
          </cell>
          <cell r="G84" t="str">
            <v>단  가</v>
          </cell>
          <cell r="H84" t="str">
            <v>금   액</v>
          </cell>
          <cell r="I84" t="str">
            <v>단  가</v>
          </cell>
          <cell r="J84" t="str">
            <v>금   액</v>
          </cell>
          <cell r="K84" t="str">
            <v>단  가</v>
          </cell>
          <cell r="L84" t="str">
            <v>금   액</v>
          </cell>
        </row>
        <row r="85">
          <cell r="A85" t="str">
            <v>산          소</v>
          </cell>
          <cell r="C85" t="str">
            <v>6,000 L</v>
          </cell>
          <cell r="D85">
            <v>1</v>
          </cell>
          <cell r="E85" t="str">
            <v>병</v>
          </cell>
          <cell r="J85">
            <v>12000</v>
          </cell>
        </row>
        <row r="86">
          <cell r="A86" t="str">
            <v>아  세  치  렌</v>
          </cell>
          <cell r="C86" t="str">
            <v>4,500 L</v>
          </cell>
          <cell r="D86">
            <v>1</v>
          </cell>
          <cell r="E86" t="str">
            <v>"</v>
          </cell>
          <cell r="J86">
            <v>55392</v>
          </cell>
        </row>
        <row r="87">
          <cell r="B87" t="str">
            <v xml:space="preserve">  "</v>
          </cell>
          <cell r="C87" t="str">
            <v>2,100 L</v>
          </cell>
          <cell r="D87">
            <v>1</v>
          </cell>
          <cell r="E87" t="str">
            <v>"</v>
          </cell>
          <cell r="J87">
            <v>25849</v>
          </cell>
        </row>
        <row r="88">
          <cell r="A88" t="str">
            <v>STS 용  접  봉</v>
          </cell>
          <cell r="C88" t="str">
            <v>4Φx350L</v>
          </cell>
          <cell r="D88">
            <v>1</v>
          </cell>
          <cell r="E88" t="str">
            <v>kg</v>
          </cell>
          <cell r="J88">
            <v>5460</v>
          </cell>
        </row>
        <row r="89">
          <cell r="A89" t="str">
            <v>SS400  용 접 봉</v>
          </cell>
          <cell r="C89" t="str">
            <v>"</v>
          </cell>
          <cell r="D89">
            <v>1</v>
          </cell>
          <cell r="E89" t="str">
            <v>"</v>
          </cell>
          <cell r="J89">
            <v>1260</v>
          </cell>
        </row>
        <row r="90">
          <cell r="A90" t="str">
            <v>전  력  요  금</v>
          </cell>
          <cell r="D90">
            <v>1</v>
          </cell>
          <cell r="E90" t="str">
            <v>Kwh</v>
          </cell>
          <cell r="J90">
            <v>61.6</v>
          </cell>
        </row>
        <row r="91">
          <cell r="A91" t="str">
            <v>함          석</v>
          </cell>
          <cell r="C91" t="str">
            <v>#32x3'x6'</v>
          </cell>
          <cell r="D91">
            <v>1</v>
          </cell>
          <cell r="E91" t="str">
            <v>매</v>
          </cell>
          <cell r="J91">
            <v>2597</v>
          </cell>
        </row>
        <row r="92">
          <cell r="B92" t="str">
            <v xml:space="preserve">  "</v>
          </cell>
          <cell r="C92" t="str">
            <v>#31x3'x6'</v>
          </cell>
          <cell r="D92">
            <v>1</v>
          </cell>
          <cell r="E92" t="str">
            <v>"</v>
          </cell>
          <cell r="J92">
            <v>2825</v>
          </cell>
        </row>
        <row r="93">
          <cell r="A93" t="str">
            <v>경          유</v>
          </cell>
          <cell r="D93">
            <v>1</v>
          </cell>
          <cell r="E93" t="str">
            <v>L</v>
          </cell>
          <cell r="J93">
            <v>526.4</v>
          </cell>
        </row>
        <row r="94">
          <cell r="A94" t="str">
            <v>코  크  스</v>
          </cell>
          <cell r="D94">
            <v>1</v>
          </cell>
          <cell r="E94" t="str">
            <v>kg</v>
          </cell>
          <cell r="J94">
            <v>183</v>
          </cell>
        </row>
        <row r="95">
          <cell r="A95" t="str">
            <v>그라인다돌</v>
          </cell>
          <cell r="D95">
            <v>1</v>
          </cell>
          <cell r="E95" t="str">
            <v>개</v>
          </cell>
          <cell r="J95">
            <v>3380</v>
          </cell>
        </row>
        <row r="96">
          <cell r="A96" t="str">
            <v>노   즐</v>
          </cell>
          <cell r="D96">
            <v>1</v>
          </cell>
          <cell r="E96" t="str">
            <v>"</v>
          </cell>
          <cell r="J96">
            <v>32000</v>
          </cell>
        </row>
        <row r="97">
          <cell r="A97" t="str">
            <v>아  세  치  렌</v>
          </cell>
          <cell r="C97" t="str">
            <v>4,500 L</v>
          </cell>
          <cell r="D97">
            <v>1</v>
          </cell>
          <cell r="E97" t="str">
            <v>kg</v>
          </cell>
          <cell r="J97">
            <v>10500</v>
          </cell>
        </row>
        <row r="98">
          <cell r="B98" t="str">
            <v>- 엔진유</v>
          </cell>
          <cell r="E98" t="str">
            <v>L</v>
          </cell>
          <cell r="J98">
            <v>1250</v>
          </cell>
        </row>
        <row r="99">
          <cell r="B99" t="str">
            <v>- 구리이스</v>
          </cell>
          <cell r="E99" t="str">
            <v>KG</v>
          </cell>
          <cell r="J99">
            <v>2323</v>
          </cell>
        </row>
        <row r="100">
          <cell r="B100" t="str">
            <v>- 규사</v>
          </cell>
          <cell r="E100" t="str">
            <v>TON</v>
          </cell>
          <cell r="J100">
            <v>25000</v>
          </cell>
        </row>
        <row r="101">
          <cell r="B101" t="str">
            <v>- SAND</v>
          </cell>
          <cell r="E101" t="str">
            <v>㎥</v>
          </cell>
          <cell r="J101">
            <v>7000</v>
          </cell>
        </row>
        <row r="102">
          <cell r="B102" t="str">
            <v>- POWER BRUSH</v>
          </cell>
          <cell r="E102" t="str">
            <v>KG</v>
          </cell>
          <cell r="J102">
            <v>5000</v>
          </cell>
        </row>
        <row r="103">
          <cell r="A103" t="str">
            <v>종       별</v>
          </cell>
          <cell r="C103" t="str">
            <v>재 료 또 는</v>
          </cell>
          <cell r="D103" t="str">
            <v xml:space="preserve">원 수 </v>
          </cell>
          <cell r="E103" t="str">
            <v>단 위</v>
          </cell>
          <cell r="F103" t="str">
            <v>총   액</v>
          </cell>
          <cell r="G103" t="str">
            <v>노   무   비</v>
          </cell>
          <cell r="I103" t="str">
            <v>재   료   비</v>
          </cell>
          <cell r="K103" t="str">
            <v>경      비</v>
          </cell>
          <cell r="M103" t="str">
            <v>비   고</v>
          </cell>
        </row>
        <row r="104">
          <cell r="C104" t="str">
            <v xml:space="preserve">규       격 </v>
          </cell>
          <cell r="F104" t="str">
            <v>금   액</v>
          </cell>
          <cell r="G104" t="str">
            <v>단  가</v>
          </cell>
          <cell r="H104" t="str">
            <v>금   액</v>
          </cell>
          <cell r="I104" t="str">
            <v>단  가</v>
          </cell>
          <cell r="J104" t="str">
            <v>금   액</v>
          </cell>
          <cell r="K104" t="str">
            <v>단  가</v>
          </cell>
          <cell r="L104" t="str">
            <v>금   액</v>
          </cell>
        </row>
        <row r="105">
          <cell r="B105" t="str">
            <v>- WIRE BRUSH</v>
          </cell>
          <cell r="E105" t="str">
            <v>KG</v>
          </cell>
          <cell r="J105">
            <v>2000</v>
          </cell>
        </row>
        <row r="106">
          <cell r="B106" t="str">
            <v>- 세척제</v>
          </cell>
          <cell r="E106" t="str">
            <v>KG</v>
          </cell>
          <cell r="J106">
            <v>10500</v>
          </cell>
        </row>
        <row r="107">
          <cell r="B107" t="str">
            <v>- 넝마</v>
          </cell>
          <cell r="E107" t="str">
            <v>KG</v>
          </cell>
          <cell r="J107">
            <v>1363</v>
          </cell>
          <cell r="K107" t="str">
            <v>(적산정보 492)</v>
          </cell>
        </row>
        <row r="108">
          <cell r="B108" t="str">
            <v>- 세라믹코팅제</v>
          </cell>
          <cell r="E108" t="str">
            <v>KG</v>
          </cell>
          <cell r="J108">
            <v>168300</v>
          </cell>
        </row>
        <row r="109">
          <cell r="B109" t="str">
            <v>- 희석제</v>
          </cell>
          <cell r="E109" t="str">
            <v>통</v>
          </cell>
          <cell r="J109">
            <v>5120</v>
          </cell>
        </row>
        <row r="110">
          <cell r="B110" t="str">
            <v>ZINC RICH PRIMER</v>
          </cell>
          <cell r="E110" t="str">
            <v>L</v>
          </cell>
          <cell r="J110">
            <v>7945</v>
          </cell>
        </row>
        <row r="111">
          <cell r="B111" t="str">
            <v>신      나</v>
          </cell>
          <cell r="J111">
            <v>2111</v>
          </cell>
        </row>
        <row r="112">
          <cell r="B112" t="str">
            <v>방 오 도 료</v>
          </cell>
          <cell r="J112">
            <v>9231</v>
          </cell>
        </row>
        <row r="113">
          <cell r="B113" t="str">
            <v>신  나(ANTI FAULING)</v>
          </cell>
          <cell r="J113">
            <v>1530</v>
          </cell>
        </row>
        <row r="114">
          <cell r="B114" t="str">
            <v>TAL EPOXY</v>
          </cell>
          <cell r="J114">
            <v>3570</v>
          </cell>
        </row>
        <row r="115">
          <cell r="B115" t="str">
            <v>PURE EPOXY</v>
          </cell>
          <cell r="J115">
            <v>4010</v>
          </cell>
        </row>
        <row r="127">
          <cell r="B127" t="str">
            <v>'98 년도  사 용 장 비 경 비  단 가 표</v>
          </cell>
        </row>
        <row r="128">
          <cell r="E128">
            <v>0</v>
          </cell>
        </row>
        <row r="129">
          <cell r="A129" t="str">
            <v>종       별</v>
          </cell>
          <cell r="C129" t="str">
            <v>재 료 또 는</v>
          </cell>
          <cell r="D129" t="str">
            <v xml:space="preserve">원 수 </v>
          </cell>
          <cell r="E129" t="str">
            <v>단 위</v>
          </cell>
          <cell r="F129" t="str">
            <v>총   액</v>
          </cell>
          <cell r="G129" t="str">
            <v>노   무   비</v>
          </cell>
          <cell r="I129" t="str">
            <v>재   료   비</v>
          </cell>
          <cell r="K129" t="str">
            <v>경      비</v>
          </cell>
          <cell r="M129" t="str">
            <v>비   고</v>
          </cell>
        </row>
        <row r="130">
          <cell r="C130" t="str">
            <v xml:space="preserve">규       격 </v>
          </cell>
          <cell r="F130" t="str">
            <v>금   액</v>
          </cell>
          <cell r="G130" t="str">
            <v>단  가</v>
          </cell>
          <cell r="H130" t="str">
            <v>금   액</v>
          </cell>
          <cell r="I130" t="str">
            <v>단  가</v>
          </cell>
          <cell r="J130" t="str">
            <v>금   액</v>
          </cell>
          <cell r="K130" t="str">
            <v>단  가</v>
          </cell>
          <cell r="L130" t="str">
            <v>금   액</v>
          </cell>
        </row>
        <row r="131">
          <cell r="A131" t="str">
            <v>Lathe</v>
          </cell>
          <cell r="C131" t="str">
            <v>12ftx7.5Hp</v>
          </cell>
          <cell r="D131">
            <v>1</v>
          </cell>
          <cell r="E131" t="str">
            <v>hr</v>
          </cell>
          <cell r="H131">
            <v>3418</v>
          </cell>
          <cell r="L131">
            <v>3775</v>
          </cell>
        </row>
        <row r="132">
          <cell r="A132" t="str">
            <v>Planer</v>
          </cell>
          <cell r="C132" t="str">
            <v>4ftx8ft</v>
          </cell>
          <cell r="D132">
            <v>1</v>
          </cell>
          <cell r="E132" t="str">
            <v>"</v>
          </cell>
          <cell r="H132">
            <v>3129</v>
          </cell>
          <cell r="L132">
            <v>2743</v>
          </cell>
        </row>
        <row r="133">
          <cell r="A133" t="str">
            <v>Boring Machine</v>
          </cell>
          <cell r="C133" t="str">
            <v>horizontal type 3Hp</v>
          </cell>
        </row>
        <row r="134">
          <cell r="D134">
            <v>1</v>
          </cell>
          <cell r="E134" t="str">
            <v>"</v>
          </cell>
          <cell r="H134">
            <v>3547</v>
          </cell>
          <cell r="L134">
            <v>8928</v>
          </cell>
        </row>
        <row r="135">
          <cell r="A135" t="str">
            <v>Union Melt Welder</v>
          </cell>
          <cell r="C135" t="str">
            <v>5.5 KVA</v>
          </cell>
          <cell r="D135">
            <v>1</v>
          </cell>
          <cell r="E135" t="str">
            <v>"</v>
          </cell>
          <cell r="H135">
            <v>3488</v>
          </cell>
          <cell r="L135">
            <v>1797</v>
          </cell>
        </row>
        <row r="136">
          <cell r="A136" t="str">
            <v>Gouging Machine</v>
          </cell>
          <cell r="C136" t="str">
            <v>중형</v>
          </cell>
          <cell r="D136">
            <v>1</v>
          </cell>
          <cell r="E136" t="str">
            <v>"</v>
          </cell>
          <cell r="H136">
            <v>3380</v>
          </cell>
          <cell r="L136">
            <v>670</v>
          </cell>
        </row>
        <row r="137">
          <cell r="A137" t="str">
            <v>Gas Cutting Machine</v>
          </cell>
        </row>
        <row r="138">
          <cell r="C138" t="str">
            <v>auto 중형</v>
          </cell>
          <cell r="D138">
            <v>1</v>
          </cell>
          <cell r="E138" t="str">
            <v>hr</v>
          </cell>
          <cell r="H138">
            <v>11922</v>
          </cell>
          <cell r="L138">
            <v>119</v>
          </cell>
        </row>
        <row r="139">
          <cell r="B139" t="str">
            <v xml:space="preserve">  "</v>
          </cell>
          <cell r="C139" t="str">
            <v>manual 중형</v>
          </cell>
          <cell r="D139">
            <v>1</v>
          </cell>
          <cell r="E139" t="str">
            <v>"</v>
          </cell>
          <cell r="H139">
            <v>3974</v>
          </cell>
          <cell r="L139">
            <v>115</v>
          </cell>
        </row>
        <row r="140">
          <cell r="A140" t="str">
            <v>Gas Heating Touch</v>
          </cell>
          <cell r="C140" t="str">
            <v>중형</v>
          </cell>
          <cell r="D140">
            <v>1</v>
          </cell>
          <cell r="E140" t="str">
            <v>"</v>
          </cell>
          <cell r="H140">
            <v>3174</v>
          </cell>
          <cell r="L140">
            <v>115</v>
          </cell>
        </row>
        <row r="141">
          <cell r="A141" t="str">
            <v>A.C Welder</v>
          </cell>
          <cell r="C141" t="str">
            <v>5.5 KVA</v>
          </cell>
          <cell r="D141">
            <v>1</v>
          </cell>
          <cell r="E141" t="str">
            <v>"</v>
          </cell>
          <cell r="L141">
            <v>107</v>
          </cell>
        </row>
        <row r="142">
          <cell r="B142" t="str">
            <v xml:space="preserve"> "</v>
          </cell>
          <cell r="C142" t="str">
            <v>10 KVA</v>
          </cell>
          <cell r="D142">
            <v>1</v>
          </cell>
          <cell r="E142" t="str">
            <v>"</v>
          </cell>
          <cell r="L142">
            <v>155</v>
          </cell>
        </row>
        <row r="143">
          <cell r="A143" t="str">
            <v>D.C Welder</v>
          </cell>
          <cell r="C143" t="str">
            <v>300A  5.5KW</v>
          </cell>
          <cell r="D143">
            <v>1</v>
          </cell>
          <cell r="E143" t="str">
            <v>hr</v>
          </cell>
          <cell r="L143">
            <v>359</v>
          </cell>
        </row>
        <row r="144">
          <cell r="A144" t="str">
            <v>Gas Welder</v>
          </cell>
          <cell r="C144" t="str">
            <v>대형</v>
          </cell>
          <cell r="D144">
            <v>1</v>
          </cell>
          <cell r="E144" t="str">
            <v>"</v>
          </cell>
          <cell r="L144">
            <v>149.5</v>
          </cell>
        </row>
        <row r="145">
          <cell r="B145" t="str">
            <v xml:space="preserve"> "</v>
          </cell>
          <cell r="C145" t="str">
            <v>중형</v>
          </cell>
          <cell r="D145">
            <v>1</v>
          </cell>
          <cell r="E145" t="str">
            <v>"</v>
          </cell>
          <cell r="L145">
            <v>115</v>
          </cell>
        </row>
        <row r="146">
          <cell r="A146" t="str">
            <v>Hydro Press</v>
          </cell>
          <cell r="C146" t="str">
            <v>300ton</v>
          </cell>
          <cell r="D146">
            <v>1</v>
          </cell>
          <cell r="E146" t="str">
            <v>"</v>
          </cell>
          <cell r="H146">
            <v>3281</v>
          </cell>
          <cell r="L146">
            <v>8463</v>
          </cell>
        </row>
        <row r="147">
          <cell r="B147" t="str">
            <v xml:space="preserve"> "</v>
          </cell>
          <cell r="C147" t="str">
            <v>100ton</v>
          </cell>
          <cell r="D147">
            <v>1</v>
          </cell>
          <cell r="E147" t="str">
            <v>"</v>
          </cell>
          <cell r="H147">
            <v>3281</v>
          </cell>
          <cell r="L147">
            <v>6045</v>
          </cell>
        </row>
        <row r="148">
          <cell r="A148" t="str">
            <v>Bending Roller</v>
          </cell>
          <cell r="C148" t="str">
            <v>23ft</v>
          </cell>
          <cell r="D148">
            <v>1</v>
          </cell>
          <cell r="E148" t="str">
            <v>hr</v>
          </cell>
          <cell r="H148">
            <v>4281</v>
          </cell>
          <cell r="L148">
            <v>6323</v>
          </cell>
        </row>
        <row r="149">
          <cell r="A149" t="str">
            <v>종       별</v>
          </cell>
          <cell r="C149" t="str">
            <v>재 료 또 는</v>
          </cell>
          <cell r="D149" t="str">
            <v xml:space="preserve">원 수 </v>
          </cell>
          <cell r="E149" t="str">
            <v>단 위</v>
          </cell>
          <cell r="F149" t="str">
            <v>총   액</v>
          </cell>
          <cell r="G149" t="str">
            <v>노   무   비</v>
          </cell>
          <cell r="I149" t="str">
            <v>재   료   비</v>
          </cell>
          <cell r="K149" t="str">
            <v>경      비</v>
          </cell>
          <cell r="M149" t="str">
            <v>비   고</v>
          </cell>
        </row>
        <row r="150">
          <cell r="C150" t="str">
            <v xml:space="preserve">규       격 </v>
          </cell>
          <cell r="F150" t="str">
            <v>금   액</v>
          </cell>
          <cell r="G150" t="str">
            <v>단  가</v>
          </cell>
          <cell r="H150" t="str">
            <v>금   액</v>
          </cell>
          <cell r="I150" t="str">
            <v>단  가</v>
          </cell>
          <cell r="J150" t="str">
            <v>금   액</v>
          </cell>
          <cell r="K150" t="str">
            <v>단  가</v>
          </cell>
          <cell r="L150" t="str">
            <v>금   액</v>
          </cell>
        </row>
        <row r="151">
          <cell r="A151" t="str">
            <v>Edge Bending Roller</v>
          </cell>
        </row>
        <row r="152">
          <cell r="C152" t="str">
            <v>23ft</v>
          </cell>
          <cell r="D152">
            <v>1</v>
          </cell>
          <cell r="E152" t="str">
            <v>"</v>
          </cell>
          <cell r="H152">
            <v>4281</v>
          </cell>
          <cell r="L152">
            <v>9484.5</v>
          </cell>
        </row>
        <row r="153">
          <cell r="A153" t="str">
            <v>Shearing Machine</v>
          </cell>
          <cell r="D153">
            <v>1</v>
          </cell>
          <cell r="E153" t="str">
            <v>"</v>
          </cell>
          <cell r="H153">
            <v>3688</v>
          </cell>
          <cell r="L153">
            <v>3209</v>
          </cell>
        </row>
        <row r="154">
          <cell r="A154" t="str">
            <v>Drilling Machine</v>
          </cell>
          <cell r="C154" t="str">
            <v xml:space="preserve"> 3 Hp</v>
          </cell>
          <cell r="D154">
            <v>1</v>
          </cell>
          <cell r="E154" t="str">
            <v>"</v>
          </cell>
          <cell r="H154">
            <v>3401</v>
          </cell>
          <cell r="L154">
            <v>576</v>
          </cell>
        </row>
        <row r="155">
          <cell r="B155" t="str">
            <v xml:space="preserve">  "</v>
          </cell>
          <cell r="C155" t="str">
            <v>radial 5Hp</v>
          </cell>
          <cell r="D155">
            <v>1</v>
          </cell>
          <cell r="E155" t="str">
            <v>"</v>
          </cell>
          <cell r="H155">
            <v>3401</v>
          </cell>
          <cell r="L155">
            <v>1720</v>
          </cell>
        </row>
        <row r="156">
          <cell r="A156" t="str">
            <v>Portable Drill</v>
          </cell>
          <cell r="C156" t="str">
            <v>0.5 Hp</v>
          </cell>
          <cell r="D156">
            <v>1</v>
          </cell>
          <cell r="E156" t="str">
            <v>hr</v>
          </cell>
          <cell r="H156">
            <v>0</v>
          </cell>
          <cell r="L156">
            <v>12</v>
          </cell>
        </row>
        <row r="157">
          <cell r="B157" t="str">
            <v xml:space="preserve">  "</v>
          </cell>
          <cell r="C157" t="str">
            <v>1.5 Hp</v>
          </cell>
          <cell r="D157">
            <v>1</v>
          </cell>
          <cell r="E157" t="str">
            <v>"</v>
          </cell>
          <cell r="H157">
            <v>0</v>
          </cell>
          <cell r="L157">
            <v>14</v>
          </cell>
        </row>
        <row r="158">
          <cell r="A158" t="str">
            <v>Portable Grinder</v>
          </cell>
          <cell r="C158" t="str">
            <v>0.5 Hp</v>
          </cell>
          <cell r="D158">
            <v>1</v>
          </cell>
          <cell r="E158" t="str">
            <v>hr</v>
          </cell>
          <cell r="L158">
            <v>22</v>
          </cell>
        </row>
        <row r="159">
          <cell r="A159" t="str">
            <v>Air Compressor</v>
          </cell>
          <cell r="C159" t="str">
            <v>5.9㎥/min</v>
          </cell>
          <cell r="D159">
            <v>1</v>
          </cell>
          <cell r="E159" t="str">
            <v>"</v>
          </cell>
          <cell r="H159">
            <v>9681</v>
          </cell>
          <cell r="J159">
            <v>6189</v>
          </cell>
          <cell r="L159">
            <v>3137</v>
          </cell>
        </row>
        <row r="160">
          <cell r="B160" t="str">
            <v xml:space="preserve">  "</v>
          </cell>
          <cell r="C160" t="str">
            <v>8.9㎥/min</v>
          </cell>
          <cell r="D160">
            <v>1</v>
          </cell>
          <cell r="E160" t="str">
            <v>"</v>
          </cell>
          <cell r="H160">
            <v>9681</v>
          </cell>
          <cell r="J160">
            <v>8779</v>
          </cell>
          <cell r="L160">
            <v>6250</v>
          </cell>
        </row>
        <row r="161">
          <cell r="A161" t="str">
            <v>Over Head Crane</v>
          </cell>
          <cell r="C161" t="str">
            <v>20ton</v>
          </cell>
          <cell r="D161">
            <v>1</v>
          </cell>
          <cell r="E161" t="str">
            <v>"</v>
          </cell>
          <cell r="H161">
            <v>9681</v>
          </cell>
          <cell r="L161">
            <v>3338</v>
          </cell>
        </row>
        <row r="162">
          <cell r="B162" t="str">
            <v xml:space="preserve">  "</v>
          </cell>
          <cell r="C162" t="str">
            <v>30ton</v>
          </cell>
          <cell r="D162">
            <v>1</v>
          </cell>
          <cell r="E162" t="str">
            <v>hr</v>
          </cell>
          <cell r="H162">
            <v>9681</v>
          </cell>
          <cell r="L162">
            <v>4123</v>
          </cell>
        </row>
        <row r="163">
          <cell r="A163" t="str">
            <v>Truck Crane</v>
          </cell>
          <cell r="C163" t="str">
            <v>10ton</v>
          </cell>
          <cell r="D163">
            <v>1</v>
          </cell>
          <cell r="E163" t="str">
            <v>"</v>
          </cell>
          <cell r="H163">
            <v>18615</v>
          </cell>
          <cell r="J163">
            <v>3486</v>
          </cell>
          <cell r="L163">
            <v>20487</v>
          </cell>
        </row>
        <row r="164">
          <cell r="B164" t="str">
            <v xml:space="preserve">  "</v>
          </cell>
          <cell r="C164" t="str">
            <v>15ton</v>
          </cell>
          <cell r="D164">
            <v>1</v>
          </cell>
          <cell r="E164" t="str">
            <v>"</v>
          </cell>
          <cell r="H164">
            <v>18615</v>
          </cell>
          <cell r="J164">
            <v>4285</v>
          </cell>
          <cell r="L164">
            <v>30731</v>
          </cell>
        </row>
        <row r="165">
          <cell r="B165" t="str">
            <v xml:space="preserve">  "</v>
          </cell>
          <cell r="C165" t="str">
            <v>20ton</v>
          </cell>
          <cell r="D165">
            <v>1</v>
          </cell>
          <cell r="E165" t="str">
            <v>"</v>
          </cell>
          <cell r="H165">
            <v>18615</v>
          </cell>
          <cell r="J165">
            <v>4939</v>
          </cell>
          <cell r="L165">
            <v>40975</v>
          </cell>
        </row>
        <row r="166">
          <cell r="B166" t="str">
            <v xml:space="preserve">  "</v>
          </cell>
          <cell r="C166" t="str">
            <v>30ton</v>
          </cell>
          <cell r="D166">
            <v>1</v>
          </cell>
          <cell r="E166" t="str">
            <v>"</v>
          </cell>
          <cell r="H166">
            <v>18615</v>
          </cell>
          <cell r="J166">
            <v>7046</v>
          </cell>
          <cell r="L166">
            <v>44939</v>
          </cell>
        </row>
        <row r="167">
          <cell r="B167" t="str">
            <v xml:space="preserve">  "</v>
          </cell>
          <cell r="C167" t="str">
            <v>40ton</v>
          </cell>
          <cell r="D167">
            <v>1</v>
          </cell>
          <cell r="E167" t="str">
            <v>"</v>
          </cell>
          <cell r="H167">
            <v>18615</v>
          </cell>
          <cell r="J167">
            <v>8730</v>
          </cell>
          <cell r="L167">
            <v>55621</v>
          </cell>
        </row>
        <row r="168">
          <cell r="A168" t="str">
            <v>Winch</v>
          </cell>
          <cell r="C168" t="str">
            <v>10Hp</v>
          </cell>
          <cell r="D168">
            <v>1</v>
          </cell>
          <cell r="E168" t="str">
            <v>hr</v>
          </cell>
          <cell r="H168">
            <v>9235</v>
          </cell>
          <cell r="L168">
            <v>850</v>
          </cell>
        </row>
        <row r="169">
          <cell r="A169" t="str">
            <v>"</v>
          </cell>
          <cell r="C169" t="str">
            <v>50Hp</v>
          </cell>
          <cell r="D169">
            <v>1</v>
          </cell>
          <cell r="E169" t="str">
            <v>"</v>
          </cell>
          <cell r="H169">
            <v>9235</v>
          </cell>
          <cell r="L169">
            <v>5209</v>
          </cell>
        </row>
        <row r="170">
          <cell r="A170" t="str">
            <v>Truck</v>
          </cell>
          <cell r="C170" t="str">
            <v>6ton</v>
          </cell>
          <cell r="D170">
            <v>1</v>
          </cell>
          <cell r="E170" t="str">
            <v>"</v>
          </cell>
          <cell r="H170">
            <v>8683</v>
          </cell>
          <cell r="J170">
            <v>8110</v>
          </cell>
          <cell r="L170">
            <v>4902</v>
          </cell>
        </row>
        <row r="171">
          <cell r="A171" t="str">
            <v>Trailer</v>
          </cell>
          <cell r="C171" t="str">
            <v>20ton</v>
          </cell>
          <cell r="D171">
            <v>1</v>
          </cell>
          <cell r="E171" t="str">
            <v>"</v>
          </cell>
          <cell r="H171">
            <v>9681</v>
          </cell>
          <cell r="J171">
            <v>15109</v>
          </cell>
          <cell r="L171">
            <v>20345</v>
          </cell>
        </row>
        <row r="172">
          <cell r="A172" t="str">
            <v>종       별</v>
          </cell>
          <cell r="C172" t="str">
            <v>재 료 또 는</v>
          </cell>
          <cell r="D172" t="str">
            <v xml:space="preserve">원 수 </v>
          </cell>
          <cell r="E172" t="str">
            <v>단 위</v>
          </cell>
          <cell r="F172" t="str">
            <v>총   액</v>
          </cell>
          <cell r="G172" t="str">
            <v>노   무   비</v>
          </cell>
          <cell r="I172" t="str">
            <v>재   료   비</v>
          </cell>
          <cell r="K172" t="str">
            <v>경      비</v>
          </cell>
          <cell r="M172" t="str">
            <v>비   고</v>
          </cell>
        </row>
        <row r="173">
          <cell r="C173" t="str">
            <v xml:space="preserve">규       격 </v>
          </cell>
          <cell r="F173" t="str">
            <v>금   액</v>
          </cell>
          <cell r="G173" t="str">
            <v>단  가</v>
          </cell>
          <cell r="H173" t="str">
            <v>금   액</v>
          </cell>
          <cell r="I173" t="str">
            <v>단  가</v>
          </cell>
          <cell r="J173" t="str">
            <v>금   액</v>
          </cell>
          <cell r="K173" t="str">
            <v>단  가</v>
          </cell>
          <cell r="L173" t="str">
            <v>금   액</v>
          </cell>
        </row>
        <row r="174">
          <cell r="A174" t="str">
            <v>Trailer</v>
          </cell>
          <cell r="C174" t="str">
            <v>30ton</v>
          </cell>
          <cell r="D174">
            <v>1</v>
          </cell>
          <cell r="E174" t="str">
            <v>"</v>
          </cell>
          <cell r="H174">
            <v>8683</v>
          </cell>
          <cell r="J174">
            <v>15763</v>
          </cell>
          <cell r="L174">
            <v>27414</v>
          </cell>
        </row>
        <row r="175">
          <cell r="A175" t="str">
            <v>Fork Lift</v>
          </cell>
          <cell r="C175" t="str">
            <v>3.5ton</v>
          </cell>
          <cell r="D175">
            <v>1</v>
          </cell>
          <cell r="E175" t="str">
            <v>hr</v>
          </cell>
          <cell r="H175">
            <v>9681</v>
          </cell>
          <cell r="J175">
            <v>5116</v>
          </cell>
          <cell r="L175">
            <v>3470</v>
          </cell>
        </row>
        <row r="176">
          <cell r="B176" t="str">
            <v xml:space="preserve"> "</v>
          </cell>
          <cell r="C176" t="str">
            <v>5.0ton</v>
          </cell>
          <cell r="D176">
            <v>1</v>
          </cell>
          <cell r="E176" t="str">
            <v>"</v>
          </cell>
          <cell r="H176">
            <v>9681</v>
          </cell>
          <cell r="J176">
            <v>5116.08</v>
          </cell>
          <cell r="L176">
            <v>4863</v>
          </cell>
        </row>
        <row r="177">
          <cell r="B177" t="str">
            <v xml:space="preserve"> "</v>
          </cell>
          <cell r="C177" t="str">
            <v>7.5ton</v>
          </cell>
          <cell r="D177">
            <v>1</v>
          </cell>
          <cell r="E177" t="str">
            <v>"</v>
          </cell>
          <cell r="H177">
            <v>9681</v>
          </cell>
          <cell r="J177">
            <v>5898</v>
          </cell>
          <cell r="L177">
            <v>5845</v>
          </cell>
        </row>
        <row r="178">
          <cell r="A178" t="str">
            <v>발 전 기</v>
          </cell>
          <cell r="C178" t="str">
            <v>50 kw</v>
          </cell>
          <cell r="D178">
            <v>1</v>
          </cell>
          <cell r="E178" t="str">
            <v>"</v>
          </cell>
          <cell r="H178">
            <v>9235</v>
          </cell>
          <cell r="J178">
            <v>8338</v>
          </cell>
          <cell r="L178">
            <v>4912</v>
          </cell>
        </row>
        <row r="179">
          <cell r="A179" t="str">
            <v>AIR HOSE</v>
          </cell>
          <cell r="C179" t="str">
            <v>3/4 "</v>
          </cell>
          <cell r="D179">
            <v>1</v>
          </cell>
          <cell r="E179" t="str">
            <v>"</v>
          </cell>
          <cell r="L179">
            <v>48</v>
          </cell>
        </row>
        <row r="180">
          <cell r="A180" t="str">
            <v>브라스트기</v>
          </cell>
          <cell r="D180">
            <v>1</v>
          </cell>
          <cell r="E180" t="str">
            <v>"</v>
          </cell>
          <cell r="L180">
            <v>659</v>
          </cell>
        </row>
        <row r="181">
          <cell r="A181" t="str">
            <v>건  조  기</v>
          </cell>
          <cell r="D181">
            <v>1</v>
          </cell>
          <cell r="E181" t="str">
            <v>"</v>
          </cell>
          <cell r="L181">
            <v>211</v>
          </cell>
        </row>
        <row r="182">
          <cell r="A182" t="str">
            <v>방  진  복</v>
          </cell>
          <cell r="D182">
            <v>1</v>
          </cell>
          <cell r="E182" t="str">
            <v>"</v>
          </cell>
          <cell r="L182">
            <v>107</v>
          </cell>
        </row>
        <row r="183">
          <cell r="A183" t="str">
            <v>방  진  모</v>
          </cell>
          <cell r="D183">
            <v>1</v>
          </cell>
          <cell r="E183" t="str">
            <v>"</v>
          </cell>
          <cell r="L183">
            <v>21</v>
          </cell>
        </row>
        <row r="196">
          <cell r="B196" t="str">
            <v>'98 년도  사 용 장 비 경 비  산 출 표</v>
          </cell>
        </row>
        <row r="197">
          <cell r="E197">
            <v>0</v>
          </cell>
        </row>
        <row r="198">
          <cell r="A198" t="str">
            <v>종       별</v>
          </cell>
          <cell r="C198" t="str">
            <v>재 료 또 는</v>
          </cell>
          <cell r="D198" t="str">
            <v xml:space="preserve">원 수 </v>
          </cell>
          <cell r="E198" t="str">
            <v>단 위</v>
          </cell>
          <cell r="F198" t="str">
            <v>총   액</v>
          </cell>
          <cell r="G198" t="str">
            <v>노   무   비</v>
          </cell>
          <cell r="I198" t="str">
            <v>재   료   비</v>
          </cell>
          <cell r="K198" t="str">
            <v>경      비</v>
          </cell>
          <cell r="M198" t="str">
            <v>비   고</v>
          </cell>
        </row>
        <row r="199">
          <cell r="C199" t="str">
            <v xml:space="preserve">규       격 </v>
          </cell>
          <cell r="F199" t="str">
            <v>금   액</v>
          </cell>
          <cell r="G199" t="str">
            <v>단  가</v>
          </cell>
          <cell r="H199" t="str">
            <v>금   액</v>
          </cell>
          <cell r="I199" t="str">
            <v>단  가</v>
          </cell>
          <cell r="J199" t="str">
            <v>금   액</v>
          </cell>
          <cell r="K199" t="str">
            <v>단  가</v>
          </cell>
          <cell r="L199" t="str">
            <v>금   액</v>
          </cell>
        </row>
        <row r="200">
          <cell r="A200" t="str">
            <v>Truck</v>
          </cell>
          <cell r="C200" t="str">
            <v>6ton</v>
          </cell>
          <cell r="D200">
            <v>1</v>
          </cell>
          <cell r="E200" t="str">
            <v>hr</v>
          </cell>
          <cell r="H200">
            <v>8683</v>
          </cell>
          <cell r="J200">
            <v>8110</v>
          </cell>
        </row>
        <row r="202">
          <cell r="B202" t="str">
            <v>- 경유</v>
          </cell>
          <cell r="D202">
            <v>10.7</v>
          </cell>
          <cell r="E202" t="str">
            <v>L</v>
          </cell>
          <cell r="I202">
            <v>526.4</v>
          </cell>
          <cell r="J202">
            <v>5632</v>
          </cell>
        </row>
        <row r="203">
          <cell r="B203" t="str">
            <v>- 잡유</v>
          </cell>
          <cell r="C203" t="str">
            <v>주연료*44%</v>
          </cell>
          <cell r="D203">
            <v>1</v>
          </cell>
          <cell r="E203" t="str">
            <v>식</v>
          </cell>
          <cell r="J203">
            <v>2478</v>
          </cell>
        </row>
        <row r="204">
          <cell r="B204" t="str">
            <v>- 조종원</v>
          </cell>
          <cell r="D204">
            <v>0.17</v>
          </cell>
          <cell r="E204" t="str">
            <v>인</v>
          </cell>
          <cell r="G204">
            <v>51077</v>
          </cell>
          <cell r="H204">
            <v>8683</v>
          </cell>
        </row>
        <row r="206">
          <cell r="A206" t="str">
            <v>Truck Crane</v>
          </cell>
          <cell r="C206" t="str">
            <v>15ton</v>
          </cell>
          <cell r="D206">
            <v>1</v>
          </cell>
          <cell r="E206" t="str">
            <v>hr</v>
          </cell>
          <cell r="H206">
            <v>18615</v>
          </cell>
          <cell r="J206">
            <v>4285</v>
          </cell>
        </row>
        <row r="208">
          <cell r="B208" t="str">
            <v>- 경유</v>
          </cell>
          <cell r="D208">
            <v>5.9</v>
          </cell>
          <cell r="E208" t="str">
            <v>L</v>
          </cell>
          <cell r="I208">
            <v>526.4</v>
          </cell>
          <cell r="J208">
            <v>3105.76</v>
          </cell>
        </row>
        <row r="209">
          <cell r="B209" t="str">
            <v>- 잡유</v>
          </cell>
          <cell r="C209" t="str">
            <v>주연료*38%</v>
          </cell>
          <cell r="D209">
            <v>1</v>
          </cell>
          <cell r="E209" t="str">
            <v>식</v>
          </cell>
          <cell r="J209">
            <v>1180.1888000000001</v>
          </cell>
        </row>
        <row r="210">
          <cell r="B210" t="str">
            <v>- 조종원</v>
          </cell>
          <cell r="D210">
            <v>0.17</v>
          </cell>
          <cell r="E210" t="str">
            <v>인</v>
          </cell>
          <cell r="G210">
            <v>56951</v>
          </cell>
          <cell r="H210">
            <v>9681.67</v>
          </cell>
        </row>
        <row r="211">
          <cell r="B211" t="str">
            <v>- 조수</v>
          </cell>
          <cell r="D211">
            <v>0.17</v>
          </cell>
          <cell r="E211" t="str">
            <v>"</v>
          </cell>
          <cell r="G211">
            <v>42762</v>
          </cell>
          <cell r="H211">
            <v>7269.5400000000009</v>
          </cell>
        </row>
        <row r="212">
          <cell r="B212" t="str">
            <v>- 중기조장</v>
          </cell>
          <cell r="D212">
            <v>0.03</v>
          </cell>
          <cell r="E212" t="str">
            <v>"</v>
          </cell>
          <cell r="G212">
            <v>55484</v>
          </cell>
          <cell r="H212">
            <v>1664.52</v>
          </cell>
        </row>
        <row r="214">
          <cell r="A214" t="str">
            <v>Truck Crane</v>
          </cell>
          <cell r="C214" t="str">
            <v>20ton</v>
          </cell>
          <cell r="D214">
            <v>1</v>
          </cell>
          <cell r="E214" t="str">
            <v>hr</v>
          </cell>
          <cell r="H214">
            <v>18615</v>
          </cell>
          <cell r="J214">
            <v>4939</v>
          </cell>
        </row>
        <row r="216">
          <cell r="B216" t="str">
            <v>- 경유</v>
          </cell>
          <cell r="D216">
            <v>6.8</v>
          </cell>
          <cell r="E216" t="str">
            <v>L</v>
          </cell>
          <cell r="I216">
            <v>526.4</v>
          </cell>
          <cell r="J216">
            <v>3579.5199999999995</v>
          </cell>
        </row>
        <row r="217">
          <cell r="B217" t="str">
            <v>- 잡유</v>
          </cell>
          <cell r="C217" t="str">
            <v>주연료*38%</v>
          </cell>
          <cell r="D217">
            <v>1</v>
          </cell>
          <cell r="E217" t="str">
            <v>식</v>
          </cell>
          <cell r="J217">
            <v>1360.2175999999997</v>
          </cell>
        </row>
        <row r="218">
          <cell r="A218" t="str">
            <v>종       별</v>
          </cell>
          <cell r="C218" t="str">
            <v>재 료 또 는</v>
          </cell>
          <cell r="D218" t="str">
            <v xml:space="preserve">원 수 </v>
          </cell>
          <cell r="E218" t="str">
            <v>단 위</v>
          </cell>
          <cell r="F218" t="str">
            <v>총   액</v>
          </cell>
          <cell r="G218" t="str">
            <v>노   무   비</v>
          </cell>
          <cell r="I218" t="str">
            <v>재   료   비</v>
          </cell>
          <cell r="K218" t="str">
            <v>경      비</v>
          </cell>
          <cell r="M218" t="str">
            <v>비   고</v>
          </cell>
        </row>
        <row r="219">
          <cell r="C219" t="str">
            <v xml:space="preserve">규       격 </v>
          </cell>
          <cell r="F219" t="str">
            <v>금   액</v>
          </cell>
          <cell r="G219" t="str">
            <v>단  가</v>
          </cell>
          <cell r="H219" t="str">
            <v>금   액</v>
          </cell>
          <cell r="I219" t="str">
            <v>단  가</v>
          </cell>
          <cell r="J219" t="str">
            <v>금   액</v>
          </cell>
          <cell r="K219" t="str">
            <v>단  가</v>
          </cell>
          <cell r="L219" t="str">
            <v>금   액</v>
          </cell>
        </row>
        <row r="220">
          <cell r="B220" t="str">
            <v>- 조종원</v>
          </cell>
          <cell r="D220">
            <v>0.17</v>
          </cell>
          <cell r="E220" t="str">
            <v>인</v>
          </cell>
          <cell r="G220">
            <v>56951</v>
          </cell>
          <cell r="H220">
            <v>9681.67</v>
          </cell>
        </row>
        <row r="221">
          <cell r="B221" t="str">
            <v>- 조수</v>
          </cell>
          <cell r="D221">
            <v>0.17</v>
          </cell>
          <cell r="E221" t="str">
            <v>"</v>
          </cell>
          <cell r="G221">
            <v>42762</v>
          </cell>
          <cell r="H221">
            <v>7269.5400000000009</v>
          </cell>
        </row>
        <row r="222">
          <cell r="B222" t="str">
            <v>- 중기조장</v>
          </cell>
          <cell r="D222">
            <v>0.03</v>
          </cell>
          <cell r="E222" t="str">
            <v>"</v>
          </cell>
          <cell r="G222">
            <v>55484</v>
          </cell>
          <cell r="H222">
            <v>1664.52</v>
          </cell>
        </row>
        <row r="224">
          <cell r="A224" t="str">
            <v>Truck Crane</v>
          </cell>
          <cell r="C224" t="str">
            <v>30ton</v>
          </cell>
          <cell r="D224">
            <v>1</v>
          </cell>
          <cell r="E224" t="str">
            <v>hr</v>
          </cell>
          <cell r="H224">
            <v>18615</v>
          </cell>
          <cell r="J224">
            <v>7046</v>
          </cell>
        </row>
        <row r="226">
          <cell r="B226" t="str">
            <v>- 경유</v>
          </cell>
          <cell r="D226">
            <v>9.6999999999999993</v>
          </cell>
          <cell r="E226" t="str">
            <v>L</v>
          </cell>
          <cell r="I226">
            <v>526.4</v>
          </cell>
          <cell r="J226">
            <v>5106.079999999999</v>
          </cell>
          <cell r="L226">
            <v>0</v>
          </cell>
        </row>
        <row r="227">
          <cell r="B227" t="str">
            <v>- 잡유</v>
          </cell>
          <cell r="C227" t="str">
            <v>주연료*38%</v>
          </cell>
          <cell r="D227">
            <v>1</v>
          </cell>
          <cell r="E227" t="str">
            <v>식</v>
          </cell>
          <cell r="J227">
            <v>1940.3103999999994</v>
          </cell>
        </row>
        <row r="228">
          <cell r="B228" t="str">
            <v>- 조종원</v>
          </cell>
          <cell r="D228">
            <v>0.17</v>
          </cell>
          <cell r="E228" t="str">
            <v>인</v>
          </cell>
          <cell r="G228">
            <v>56951</v>
          </cell>
          <cell r="H228">
            <v>9681.67</v>
          </cell>
        </row>
        <row r="229">
          <cell r="B229" t="str">
            <v>- 조수</v>
          </cell>
          <cell r="D229">
            <v>0.17</v>
          </cell>
          <cell r="E229" t="str">
            <v>"</v>
          </cell>
          <cell r="G229">
            <v>42762</v>
          </cell>
          <cell r="H229">
            <v>7269.5400000000009</v>
          </cell>
        </row>
        <row r="230">
          <cell r="B230" t="str">
            <v>- 중기조장</v>
          </cell>
          <cell r="D230">
            <v>0.03</v>
          </cell>
          <cell r="E230" t="str">
            <v>"</v>
          </cell>
          <cell r="G230">
            <v>55484</v>
          </cell>
          <cell r="H230">
            <v>1664.52</v>
          </cell>
        </row>
        <row r="232">
          <cell r="A232" t="str">
            <v>Truck Crane</v>
          </cell>
          <cell r="C232" t="str">
            <v>40ton</v>
          </cell>
          <cell r="D232">
            <v>1</v>
          </cell>
          <cell r="E232" t="str">
            <v>hr</v>
          </cell>
          <cell r="H232">
            <v>18615</v>
          </cell>
          <cell r="J232">
            <v>8730</v>
          </cell>
        </row>
        <row r="234">
          <cell r="B234" t="str">
            <v>- 경유</v>
          </cell>
          <cell r="D234">
            <v>10.7</v>
          </cell>
          <cell r="E234" t="str">
            <v>L</v>
          </cell>
          <cell r="I234">
            <v>526.4</v>
          </cell>
          <cell r="J234">
            <v>5632.48</v>
          </cell>
          <cell r="L234">
            <v>0</v>
          </cell>
        </row>
        <row r="235">
          <cell r="B235" t="str">
            <v>- 잡유</v>
          </cell>
          <cell r="C235" t="str">
            <v>주연료*55%</v>
          </cell>
          <cell r="D235">
            <v>1</v>
          </cell>
          <cell r="E235" t="str">
            <v>식</v>
          </cell>
          <cell r="J235">
            <v>3097.8639999999996</v>
          </cell>
        </row>
        <row r="236">
          <cell r="B236" t="str">
            <v>- 조종원</v>
          </cell>
          <cell r="D236">
            <v>0.17</v>
          </cell>
          <cell r="E236" t="str">
            <v>인</v>
          </cell>
          <cell r="G236">
            <v>56951</v>
          </cell>
          <cell r="H236">
            <v>9681.67</v>
          </cell>
        </row>
        <row r="237">
          <cell r="B237" t="str">
            <v>- 조수</v>
          </cell>
          <cell r="D237">
            <v>0.17</v>
          </cell>
          <cell r="E237" t="str">
            <v>"</v>
          </cell>
          <cell r="G237">
            <v>42762</v>
          </cell>
          <cell r="H237">
            <v>7269.5400000000009</v>
          </cell>
        </row>
        <row r="238">
          <cell r="B238" t="str">
            <v>- 중기조장</v>
          </cell>
          <cell r="D238">
            <v>0.03</v>
          </cell>
          <cell r="E238" t="str">
            <v>"</v>
          </cell>
          <cell r="G238">
            <v>55484</v>
          </cell>
          <cell r="H238">
            <v>1664.52</v>
          </cell>
        </row>
        <row r="241">
          <cell r="A241" t="str">
            <v>종       별</v>
          </cell>
          <cell r="C241" t="str">
            <v>재 료 또 는</v>
          </cell>
          <cell r="D241" t="str">
            <v xml:space="preserve">원 수 </v>
          </cell>
          <cell r="E241" t="str">
            <v>단 위</v>
          </cell>
          <cell r="F241" t="str">
            <v>총   액</v>
          </cell>
          <cell r="G241" t="str">
            <v>노   무   비</v>
          </cell>
          <cell r="I241" t="str">
            <v>재   료   비</v>
          </cell>
          <cell r="K241" t="str">
            <v>경      비</v>
          </cell>
          <cell r="M241" t="str">
            <v>비   고</v>
          </cell>
        </row>
        <row r="242">
          <cell r="C242" t="str">
            <v xml:space="preserve">규       격 </v>
          </cell>
          <cell r="F242" t="str">
            <v>금   액</v>
          </cell>
          <cell r="G242" t="str">
            <v>단  가</v>
          </cell>
          <cell r="H242" t="str">
            <v>금   액</v>
          </cell>
          <cell r="I242" t="str">
            <v>단  가</v>
          </cell>
          <cell r="J242" t="str">
            <v>금   액</v>
          </cell>
          <cell r="K242" t="str">
            <v>단  가</v>
          </cell>
          <cell r="L242" t="str">
            <v>금   액</v>
          </cell>
        </row>
        <row r="243">
          <cell r="A243" t="str">
            <v>Tower Crane</v>
          </cell>
          <cell r="C243" t="str">
            <v>5ton</v>
          </cell>
          <cell r="D243">
            <v>1</v>
          </cell>
          <cell r="E243" t="str">
            <v>hr</v>
          </cell>
          <cell r="J243">
            <v>543</v>
          </cell>
        </row>
        <row r="245">
          <cell r="B245" t="str">
            <v xml:space="preserve">- Wire Rope </v>
          </cell>
          <cell r="C245" t="str">
            <v>18m/mΦ</v>
          </cell>
          <cell r="D245">
            <v>0.36</v>
          </cell>
          <cell r="E245" t="str">
            <v>m</v>
          </cell>
          <cell r="I245">
            <v>1509</v>
          </cell>
          <cell r="J245">
            <v>543</v>
          </cell>
        </row>
        <row r="246">
          <cell r="A246" t="str">
            <v>Fork Lift Truck</v>
          </cell>
          <cell r="C246" t="str">
            <v>3.5ton</v>
          </cell>
          <cell r="D246">
            <v>1</v>
          </cell>
          <cell r="E246" t="str">
            <v>hr</v>
          </cell>
          <cell r="H246">
            <v>9681</v>
          </cell>
          <cell r="J246">
            <v>5116</v>
          </cell>
        </row>
        <row r="248">
          <cell r="B248" t="str">
            <v>- 경유</v>
          </cell>
          <cell r="D248">
            <v>7.2</v>
          </cell>
          <cell r="E248" t="str">
            <v>L</v>
          </cell>
          <cell r="I248">
            <v>526.4</v>
          </cell>
          <cell r="J248">
            <v>3790.08</v>
          </cell>
        </row>
        <row r="249">
          <cell r="B249" t="str">
            <v>- 잡유</v>
          </cell>
          <cell r="C249" t="str">
            <v>주연료*35%</v>
          </cell>
          <cell r="D249">
            <v>1</v>
          </cell>
          <cell r="E249" t="str">
            <v>식</v>
          </cell>
          <cell r="J249">
            <v>1326.5279999999998</v>
          </cell>
        </row>
        <row r="250">
          <cell r="B250" t="str">
            <v>- 조종원</v>
          </cell>
          <cell r="D250">
            <v>0.17</v>
          </cell>
          <cell r="E250" t="str">
            <v>인</v>
          </cell>
          <cell r="G250">
            <v>56951</v>
          </cell>
          <cell r="H250">
            <v>9681</v>
          </cell>
        </row>
        <row r="251">
          <cell r="A251" t="str">
            <v>Fork Lift Truck</v>
          </cell>
          <cell r="C251" t="str">
            <v>5.0ton</v>
          </cell>
          <cell r="D251">
            <v>1</v>
          </cell>
          <cell r="E251" t="str">
            <v>hr</v>
          </cell>
          <cell r="H251">
            <v>9681</v>
          </cell>
          <cell r="J251">
            <v>5116.08</v>
          </cell>
        </row>
        <row r="253">
          <cell r="B253" t="str">
            <v>- 경유</v>
          </cell>
          <cell r="D253">
            <v>7.2</v>
          </cell>
          <cell r="E253" t="str">
            <v>L</v>
          </cell>
          <cell r="I253">
            <v>526.4</v>
          </cell>
          <cell r="J253">
            <v>3790.08</v>
          </cell>
        </row>
        <row r="254">
          <cell r="B254" t="str">
            <v>- 잡유</v>
          </cell>
          <cell r="C254" t="str">
            <v>주연료*35%</v>
          </cell>
          <cell r="D254">
            <v>1</v>
          </cell>
          <cell r="E254" t="str">
            <v>식</v>
          </cell>
          <cell r="J254">
            <v>1326</v>
          </cell>
        </row>
        <row r="255">
          <cell r="B255" t="str">
            <v>- 조종원</v>
          </cell>
          <cell r="D255">
            <v>0.17</v>
          </cell>
          <cell r="E255" t="str">
            <v>인</v>
          </cell>
          <cell r="G255">
            <v>56951</v>
          </cell>
          <cell r="H255">
            <v>9681</v>
          </cell>
        </row>
        <row r="257">
          <cell r="A257" t="str">
            <v>Fork Lift Truck</v>
          </cell>
          <cell r="C257" t="str">
            <v>7.5ton</v>
          </cell>
          <cell r="D257">
            <v>1</v>
          </cell>
          <cell r="E257" t="str">
            <v>hr</v>
          </cell>
          <cell r="H257">
            <v>9681</v>
          </cell>
          <cell r="J257">
            <v>5898</v>
          </cell>
        </row>
        <row r="259">
          <cell r="B259" t="str">
            <v>- 경유</v>
          </cell>
          <cell r="D259">
            <v>8.3000000000000007</v>
          </cell>
          <cell r="E259" t="str">
            <v>L</v>
          </cell>
          <cell r="I259">
            <v>526.4</v>
          </cell>
          <cell r="J259">
            <v>4369.12</v>
          </cell>
        </row>
        <row r="260">
          <cell r="B260" t="str">
            <v>- 잡유</v>
          </cell>
          <cell r="C260" t="str">
            <v>주연료*35%</v>
          </cell>
          <cell r="D260">
            <v>1</v>
          </cell>
          <cell r="E260" t="str">
            <v>식</v>
          </cell>
          <cell r="J260">
            <v>1529.1919999999998</v>
          </cell>
        </row>
        <row r="261">
          <cell r="B261" t="str">
            <v>- 조종원</v>
          </cell>
          <cell r="D261">
            <v>0.17</v>
          </cell>
          <cell r="E261" t="str">
            <v>인</v>
          </cell>
          <cell r="G261">
            <v>56951</v>
          </cell>
          <cell r="H261">
            <v>9681</v>
          </cell>
        </row>
        <row r="264">
          <cell r="A264" t="str">
            <v>종       별</v>
          </cell>
          <cell r="C264" t="str">
            <v>재 료 또 는</v>
          </cell>
          <cell r="D264" t="str">
            <v xml:space="preserve">원 수 </v>
          </cell>
          <cell r="E264" t="str">
            <v>단 위</v>
          </cell>
          <cell r="F264" t="str">
            <v>총   액</v>
          </cell>
          <cell r="G264" t="str">
            <v>노   무   비</v>
          </cell>
          <cell r="I264" t="str">
            <v>재   료   비</v>
          </cell>
          <cell r="K264" t="str">
            <v>경      비</v>
          </cell>
          <cell r="M264" t="str">
            <v>비   고</v>
          </cell>
        </row>
        <row r="265">
          <cell r="C265" t="str">
            <v xml:space="preserve">규       격 </v>
          </cell>
          <cell r="F265" t="str">
            <v>금   액</v>
          </cell>
          <cell r="G265" t="str">
            <v>단  가</v>
          </cell>
          <cell r="H265" t="str">
            <v>금   액</v>
          </cell>
          <cell r="I265" t="str">
            <v>단  가</v>
          </cell>
          <cell r="J265" t="str">
            <v>금   액</v>
          </cell>
          <cell r="K265" t="str">
            <v>단  가</v>
          </cell>
          <cell r="L265" t="str">
            <v>금   액</v>
          </cell>
        </row>
        <row r="266">
          <cell r="A266" t="str">
            <v>Trailer</v>
          </cell>
          <cell r="C266" t="str">
            <v>30ton</v>
          </cell>
          <cell r="D266">
            <v>1</v>
          </cell>
          <cell r="E266" t="str">
            <v>hr</v>
          </cell>
          <cell r="H266">
            <v>8683</v>
          </cell>
          <cell r="J266">
            <v>15763</v>
          </cell>
        </row>
        <row r="268">
          <cell r="B268" t="str">
            <v>- 경유</v>
          </cell>
          <cell r="D268">
            <v>21.7</v>
          </cell>
          <cell r="E268" t="str">
            <v>L</v>
          </cell>
          <cell r="I268">
            <v>526.4</v>
          </cell>
          <cell r="J268">
            <v>11422.88</v>
          </cell>
        </row>
        <row r="269">
          <cell r="B269" t="str">
            <v>- 잡유</v>
          </cell>
          <cell r="C269" t="str">
            <v>주연료*38%</v>
          </cell>
          <cell r="D269">
            <v>1</v>
          </cell>
          <cell r="E269" t="str">
            <v>식</v>
          </cell>
          <cell r="J269">
            <v>4340.6943999999994</v>
          </cell>
        </row>
        <row r="270">
          <cell r="B270" t="str">
            <v>- 조종원</v>
          </cell>
          <cell r="D270">
            <v>0.17</v>
          </cell>
          <cell r="E270" t="str">
            <v>인</v>
          </cell>
          <cell r="G270">
            <v>51077</v>
          </cell>
          <cell r="H270">
            <v>8683</v>
          </cell>
        </row>
        <row r="272">
          <cell r="A272" t="str">
            <v>Air Compressor</v>
          </cell>
          <cell r="C272" t="str">
            <v>7.1㎥/min</v>
          </cell>
          <cell r="H272">
            <v>9681</v>
          </cell>
          <cell r="J272">
            <v>6189</v>
          </cell>
        </row>
        <row r="274">
          <cell r="B274" t="str">
            <v>- 경유</v>
          </cell>
          <cell r="D274">
            <v>9.8000000000000007</v>
          </cell>
          <cell r="E274" t="str">
            <v>L</v>
          </cell>
          <cell r="I274">
            <v>526.4</v>
          </cell>
          <cell r="J274">
            <v>5158</v>
          </cell>
        </row>
        <row r="275">
          <cell r="B275" t="str">
            <v>- 잡유</v>
          </cell>
          <cell r="C275" t="str">
            <v>주연료*20%</v>
          </cell>
          <cell r="D275">
            <v>1</v>
          </cell>
          <cell r="E275" t="str">
            <v>식</v>
          </cell>
          <cell r="J275">
            <v>1031</v>
          </cell>
        </row>
        <row r="276">
          <cell r="B276" t="str">
            <v>- 조종원</v>
          </cell>
          <cell r="D276">
            <v>0.17</v>
          </cell>
          <cell r="E276" t="str">
            <v>인</v>
          </cell>
          <cell r="G276">
            <v>56951</v>
          </cell>
          <cell r="H276">
            <v>9681</v>
          </cell>
        </row>
        <row r="278">
          <cell r="A278" t="str">
            <v>Air Compressor</v>
          </cell>
          <cell r="C278" t="str">
            <v>10.3㎥/min</v>
          </cell>
          <cell r="H278">
            <v>9681</v>
          </cell>
          <cell r="J278">
            <v>8779</v>
          </cell>
        </row>
        <row r="280">
          <cell r="B280" t="str">
            <v>- 경유</v>
          </cell>
          <cell r="D280">
            <v>13.9</v>
          </cell>
          <cell r="E280" t="str">
            <v>L</v>
          </cell>
          <cell r="I280">
            <v>526.4</v>
          </cell>
          <cell r="J280">
            <v>7316</v>
          </cell>
        </row>
        <row r="281">
          <cell r="B281" t="str">
            <v>- 잡유</v>
          </cell>
          <cell r="C281" t="str">
            <v>주연료*20%</v>
          </cell>
          <cell r="D281">
            <v>1</v>
          </cell>
          <cell r="E281" t="str">
            <v>식</v>
          </cell>
          <cell r="J281">
            <v>1463</v>
          </cell>
        </row>
        <row r="282">
          <cell r="B282" t="str">
            <v>- 조종원</v>
          </cell>
          <cell r="D282">
            <v>0.17</v>
          </cell>
          <cell r="E282" t="str">
            <v>인</v>
          </cell>
          <cell r="G282">
            <v>56951</v>
          </cell>
          <cell r="H282">
            <v>9681</v>
          </cell>
        </row>
        <row r="284">
          <cell r="A284" t="str">
            <v>Trailer</v>
          </cell>
          <cell r="C284" t="str">
            <v>20ton</v>
          </cell>
          <cell r="D284">
            <v>1</v>
          </cell>
          <cell r="E284" t="str">
            <v>hr</v>
          </cell>
          <cell r="H284">
            <v>9681</v>
          </cell>
          <cell r="J284">
            <v>15109</v>
          </cell>
        </row>
        <row r="286">
          <cell r="B286" t="str">
            <v>- 경유</v>
          </cell>
          <cell r="D286">
            <v>20.8</v>
          </cell>
          <cell r="E286" t="str">
            <v>L</v>
          </cell>
          <cell r="I286">
            <v>526.4</v>
          </cell>
          <cell r="J286">
            <v>10949.12</v>
          </cell>
        </row>
        <row r="287">
          <cell r="A287" t="str">
            <v>종       별</v>
          </cell>
          <cell r="C287" t="str">
            <v>재 료 또 는</v>
          </cell>
          <cell r="D287" t="str">
            <v xml:space="preserve">원 수 </v>
          </cell>
          <cell r="E287" t="str">
            <v>단 위</v>
          </cell>
          <cell r="F287" t="str">
            <v>총   액</v>
          </cell>
          <cell r="G287" t="str">
            <v>노   무   비</v>
          </cell>
          <cell r="I287" t="str">
            <v>재   료   비</v>
          </cell>
          <cell r="K287" t="str">
            <v>경      비</v>
          </cell>
          <cell r="M287" t="str">
            <v>비   고</v>
          </cell>
        </row>
        <row r="288">
          <cell r="C288" t="str">
            <v xml:space="preserve">규       격 </v>
          </cell>
          <cell r="F288" t="str">
            <v>금   액</v>
          </cell>
          <cell r="G288" t="str">
            <v>단  가</v>
          </cell>
          <cell r="H288" t="str">
            <v>금   액</v>
          </cell>
          <cell r="I288" t="str">
            <v>단  가</v>
          </cell>
          <cell r="J288" t="str">
            <v>금   액</v>
          </cell>
          <cell r="K288" t="str">
            <v>단  가</v>
          </cell>
          <cell r="L288" t="str">
            <v>금   액</v>
          </cell>
        </row>
        <row r="289">
          <cell r="B289" t="str">
            <v>- 잡유</v>
          </cell>
          <cell r="C289" t="str">
            <v>주연료*38%</v>
          </cell>
          <cell r="D289">
            <v>1</v>
          </cell>
          <cell r="E289" t="str">
            <v>식</v>
          </cell>
          <cell r="J289">
            <v>4160.6656000000003</v>
          </cell>
        </row>
        <row r="290">
          <cell r="B290" t="str">
            <v>- 조종원</v>
          </cell>
          <cell r="D290">
            <v>0.17</v>
          </cell>
          <cell r="E290" t="str">
            <v>인</v>
          </cell>
          <cell r="G290">
            <v>56951</v>
          </cell>
          <cell r="H290">
            <v>9681</v>
          </cell>
        </row>
        <row r="292">
          <cell r="A292" t="str">
            <v>발 전 기</v>
          </cell>
          <cell r="C292" t="str">
            <v>50 kw</v>
          </cell>
          <cell r="D292">
            <v>1</v>
          </cell>
          <cell r="E292" t="str">
            <v>hr</v>
          </cell>
          <cell r="H292">
            <v>9235</v>
          </cell>
          <cell r="J292">
            <v>8338</v>
          </cell>
        </row>
        <row r="294">
          <cell r="B294" t="str">
            <v>- 경유</v>
          </cell>
          <cell r="D294">
            <v>13.2</v>
          </cell>
          <cell r="E294" t="str">
            <v>L</v>
          </cell>
          <cell r="I294">
            <v>526.4</v>
          </cell>
          <cell r="J294">
            <v>6948.48</v>
          </cell>
        </row>
        <row r="295">
          <cell r="B295" t="str">
            <v>- 잡유</v>
          </cell>
          <cell r="C295" t="str">
            <v>주연료*20%</v>
          </cell>
          <cell r="D295">
            <v>1</v>
          </cell>
          <cell r="E295" t="str">
            <v>식</v>
          </cell>
          <cell r="J295">
            <v>1389.6959999999997</v>
          </cell>
        </row>
        <row r="296">
          <cell r="B296" t="str">
            <v>- 조종원</v>
          </cell>
          <cell r="D296">
            <v>0.17</v>
          </cell>
          <cell r="E296" t="str">
            <v>인</v>
          </cell>
          <cell r="G296">
            <v>54325</v>
          </cell>
          <cell r="H296">
            <v>9235</v>
          </cell>
        </row>
        <row r="297">
          <cell r="A297" t="str">
            <v>Truck Crane</v>
          </cell>
          <cell r="C297" t="str">
            <v>10ton</v>
          </cell>
          <cell r="D297">
            <v>1</v>
          </cell>
          <cell r="E297" t="str">
            <v>hr</v>
          </cell>
          <cell r="H297">
            <v>18615</v>
          </cell>
          <cell r="J297">
            <v>3486</v>
          </cell>
        </row>
        <row r="299">
          <cell r="B299" t="str">
            <v>- 경유</v>
          </cell>
          <cell r="D299">
            <v>4.8</v>
          </cell>
          <cell r="E299" t="str">
            <v>L</v>
          </cell>
          <cell r="I299">
            <v>526.4</v>
          </cell>
          <cell r="J299">
            <v>2526.7199999999998</v>
          </cell>
          <cell r="L299">
            <v>0</v>
          </cell>
        </row>
        <row r="300">
          <cell r="B300" t="str">
            <v>- 잡유</v>
          </cell>
          <cell r="C300" t="str">
            <v>주연료*38%</v>
          </cell>
          <cell r="D300">
            <v>1</v>
          </cell>
          <cell r="E300" t="str">
            <v>식</v>
          </cell>
          <cell r="J300">
            <v>960.15359999999987</v>
          </cell>
        </row>
        <row r="301">
          <cell r="B301" t="str">
            <v>- 조종원</v>
          </cell>
          <cell r="D301">
            <v>0.17</v>
          </cell>
          <cell r="E301" t="str">
            <v>인</v>
          </cell>
          <cell r="G301">
            <v>56951</v>
          </cell>
          <cell r="H301">
            <v>9681.67</v>
          </cell>
        </row>
        <row r="302">
          <cell r="B302" t="str">
            <v>- 조수</v>
          </cell>
          <cell r="D302">
            <v>0.17</v>
          </cell>
          <cell r="E302" t="str">
            <v>"</v>
          </cell>
          <cell r="G302">
            <v>42762</v>
          </cell>
          <cell r="H302">
            <v>7269.54</v>
          </cell>
        </row>
        <row r="303">
          <cell r="B303" t="str">
            <v>- 중기조장</v>
          </cell>
          <cell r="D303">
            <v>0.03</v>
          </cell>
          <cell r="E303" t="str">
            <v>"</v>
          </cell>
          <cell r="G303">
            <v>55484</v>
          </cell>
          <cell r="H303">
            <v>1664.52</v>
          </cell>
        </row>
        <row r="311">
          <cell r="E311">
            <v>0</v>
          </cell>
        </row>
        <row r="312">
          <cell r="B312" t="str">
            <v>'98 년 도  수 문 일 위 대 가 표  총 괄</v>
          </cell>
        </row>
        <row r="314">
          <cell r="A314" t="str">
            <v>종       별</v>
          </cell>
          <cell r="C314" t="str">
            <v>재 료 또 는</v>
          </cell>
          <cell r="D314" t="str">
            <v xml:space="preserve">원 수 </v>
          </cell>
          <cell r="E314" t="str">
            <v>단 위</v>
          </cell>
          <cell r="F314" t="str">
            <v>총   액</v>
          </cell>
          <cell r="G314" t="str">
            <v>노   무   비</v>
          </cell>
          <cell r="I314" t="str">
            <v>재   료   비</v>
          </cell>
          <cell r="K314" t="str">
            <v>경      비</v>
          </cell>
          <cell r="M314" t="str">
            <v>비   고</v>
          </cell>
        </row>
        <row r="315">
          <cell r="C315" t="str">
            <v xml:space="preserve">규       격 </v>
          </cell>
          <cell r="F315" t="str">
            <v>금   액</v>
          </cell>
          <cell r="G315" t="str">
            <v>단  가</v>
          </cell>
          <cell r="H315" t="str">
            <v>금   액</v>
          </cell>
          <cell r="I315" t="str">
            <v>단  가</v>
          </cell>
          <cell r="J315" t="str">
            <v>금   액</v>
          </cell>
          <cell r="K315" t="str">
            <v>단  가</v>
          </cell>
          <cell r="L315" t="str">
            <v>금   액</v>
          </cell>
        </row>
        <row r="316">
          <cell r="A316" t="str">
            <v xml:space="preserve">◈ROLLER GATE </v>
          </cell>
          <cell r="C316">
            <v>0</v>
          </cell>
        </row>
        <row r="317">
          <cell r="A317">
            <v>0</v>
          </cell>
          <cell r="B317" t="str">
            <v>⊙ 제작 가공비</v>
          </cell>
        </row>
        <row r="318">
          <cell r="A318">
            <v>0</v>
          </cell>
          <cell r="B318" t="str">
            <v>▷GATE LEAF</v>
          </cell>
          <cell r="C318" t="str">
            <v>소   계</v>
          </cell>
          <cell r="F318">
            <v>1668518</v>
          </cell>
          <cell r="H318">
            <v>1322330</v>
          </cell>
          <cell r="J318">
            <v>237292</v>
          </cell>
          <cell r="L318">
            <v>108896</v>
          </cell>
        </row>
        <row r="319">
          <cell r="A319">
            <v>0</v>
          </cell>
          <cell r="C319" t="str">
            <v>인 건 비</v>
          </cell>
          <cell r="D319">
            <v>1</v>
          </cell>
          <cell r="E319" t="str">
            <v>TON</v>
          </cell>
          <cell r="F319">
            <v>1195828</v>
          </cell>
          <cell r="H319">
            <v>1195828</v>
          </cell>
        </row>
        <row r="320">
          <cell r="A320">
            <v>0</v>
          </cell>
          <cell r="C320" t="str">
            <v>사용장비경비</v>
          </cell>
          <cell r="D320">
            <v>1</v>
          </cell>
          <cell r="E320" t="str">
            <v>TON</v>
          </cell>
          <cell r="F320">
            <v>247732</v>
          </cell>
          <cell r="H320">
            <v>126502</v>
          </cell>
          <cell r="J320">
            <v>31430</v>
          </cell>
          <cell r="L320">
            <v>89800</v>
          </cell>
        </row>
        <row r="321">
          <cell r="A321">
            <v>0</v>
          </cell>
          <cell r="C321" t="str">
            <v>소모자재비</v>
          </cell>
          <cell r="D321">
            <v>1</v>
          </cell>
          <cell r="E321" t="str">
            <v>TON</v>
          </cell>
          <cell r="F321">
            <v>224958</v>
          </cell>
          <cell r="J321">
            <v>205862</v>
          </cell>
          <cell r="L321">
            <v>19096</v>
          </cell>
        </row>
        <row r="323">
          <cell r="A323">
            <v>0</v>
          </cell>
          <cell r="B323" t="str">
            <v>▷GUIDE FRAME</v>
          </cell>
          <cell r="C323" t="str">
            <v>소   계</v>
          </cell>
          <cell r="F323">
            <v>4324511</v>
          </cell>
          <cell r="H323">
            <v>3911039</v>
          </cell>
          <cell r="J323">
            <v>289792</v>
          </cell>
          <cell r="L323">
            <v>123680</v>
          </cell>
        </row>
        <row r="324">
          <cell r="A324">
            <v>0</v>
          </cell>
          <cell r="C324" t="str">
            <v>인 건 비</v>
          </cell>
          <cell r="D324">
            <v>1</v>
          </cell>
          <cell r="E324" t="str">
            <v>TON</v>
          </cell>
          <cell r="F324">
            <v>3784537</v>
          </cell>
          <cell r="H324">
            <v>3784537</v>
          </cell>
        </row>
        <row r="325">
          <cell r="A325">
            <v>0</v>
          </cell>
          <cell r="C325" t="str">
            <v>사용장비경비</v>
          </cell>
          <cell r="D325">
            <v>1</v>
          </cell>
          <cell r="E325" t="str">
            <v>TON</v>
          </cell>
          <cell r="F325">
            <v>247732</v>
          </cell>
          <cell r="H325">
            <v>126502</v>
          </cell>
          <cell r="J325">
            <v>31430</v>
          </cell>
          <cell r="L325">
            <v>89800</v>
          </cell>
          <cell r="M325" t="str">
            <v>ROLLER GATELEAF 적용</v>
          </cell>
        </row>
        <row r="326">
          <cell r="A326">
            <v>0</v>
          </cell>
          <cell r="C326" t="str">
            <v>소모자재비</v>
          </cell>
          <cell r="D326">
            <v>1</v>
          </cell>
          <cell r="E326" t="str">
            <v>TON</v>
          </cell>
          <cell r="F326">
            <v>292242</v>
          </cell>
          <cell r="J326">
            <v>258362</v>
          </cell>
          <cell r="L326">
            <v>33880</v>
          </cell>
        </row>
        <row r="328">
          <cell r="A328">
            <v>0</v>
          </cell>
          <cell r="B328" t="str">
            <v>⊙ 설  치  비</v>
          </cell>
        </row>
        <row r="329">
          <cell r="A329">
            <v>0</v>
          </cell>
          <cell r="B329" t="str">
            <v>▷GATE LEAF</v>
          </cell>
          <cell r="C329" t="str">
            <v>소   계</v>
          </cell>
          <cell r="F329">
            <v>2471576</v>
          </cell>
          <cell r="H329">
            <v>1670029</v>
          </cell>
          <cell r="J329">
            <v>226123</v>
          </cell>
          <cell r="L329">
            <v>575424</v>
          </cell>
        </row>
        <row r="330">
          <cell r="A330" t="str">
            <v>종       별</v>
          </cell>
          <cell r="C330" t="str">
            <v>재 료 또 는</v>
          </cell>
          <cell r="D330" t="str">
            <v xml:space="preserve">원 수 </v>
          </cell>
          <cell r="E330" t="str">
            <v>단 위</v>
          </cell>
          <cell r="F330" t="str">
            <v>총   액</v>
          </cell>
          <cell r="G330" t="str">
            <v>노   무   비</v>
          </cell>
          <cell r="I330" t="str">
            <v>재   료   비</v>
          </cell>
          <cell r="K330" t="str">
            <v>경      비</v>
          </cell>
          <cell r="M330" t="str">
            <v>비   고</v>
          </cell>
        </row>
        <row r="331">
          <cell r="C331" t="str">
            <v xml:space="preserve">규       격 </v>
          </cell>
          <cell r="F331" t="str">
            <v>금   액</v>
          </cell>
          <cell r="G331" t="str">
            <v>단  가</v>
          </cell>
          <cell r="H331" t="str">
            <v>금   액</v>
          </cell>
          <cell r="I331" t="str">
            <v>단  가</v>
          </cell>
          <cell r="J331" t="str">
            <v>금   액</v>
          </cell>
          <cell r="K331" t="str">
            <v>단  가</v>
          </cell>
          <cell r="L331" t="str">
            <v>금   액</v>
          </cell>
        </row>
        <row r="332">
          <cell r="A332">
            <v>0</v>
          </cell>
          <cell r="C332" t="str">
            <v>인 건 비</v>
          </cell>
          <cell r="D332">
            <v>1</v>
          </cell>
          <cell r="E332" t="str">
            <v>TON</v>
          </cell>
          <cell r="F332">
            <v>1091285</v>
          </cell>
          <cell r="H332">
            <v>1091285</v>
          </cell>
        </row>
        <row r="333">
          <cell r="A333">
            <v>0</v>
          </cell>
          <cell r="C333" t="str">
            <v>사용장비경비</v>
          </cell>
          <cell r="D333">
            <v>1</v>
          </cell>
          <cell r="E333" t="str">
            <v>TON</v>
          </cell>
          <cell r="F333">
            <v>1341424</v>
          </cell>
          <cell r="H333">
            <v>578744</v>
          </cell>
          <cell r="J333">
            <v>187256</v>
          </cell>
          <cell r="L333">
            <v>575424</v>
          </cell>
        </row>
        <row r="334">
          <cell r="A334">
            <v>0</v>
          </cell>
          <cell r="C334" t="str">
            <v>소모자재비</v>
          </cell>
          <cell r="D334">
            <v>1</v>
          </cell>
          <cell r="E334" t="str">
            <v>TON</v>
          </cell>
          <cell r="F334">
            <v>38867</v>
          </cell>
          <cell r="J334">
            <v>38867</v>
          </cell>
        </row>
        <row r="336">
          <cell r="A336">
            <v>0</v>
          </cell>
          <cell r="B336" t="str">
            <v>▷GUIDE FRAME</v>
          </cell>
          <cell r="C336" t="str">
            <v>소   계</v>
          </cell>
          <cell r="F336">
            <v>5148432</v>
          </cell>
          <cell r="H336">
            <v>4267975</v>
          </cell>
          <cell r="J336">
            <v>305033</v>
          </cell>
          <cell r="L336">
            <v>575424</v>
          </cell>
        </row>
        <row r="337">
          <cell r="A337">
            <v>0</v>
          </cell>
          <cell r="C337" t="str">
            <v>인 건 비</v>
          </cell>
          <cell r="D337">
            <v>1</v>
          </cell>
          <cell r="E337" t="str">
            <v>TON</v>
          </cell>
          <cell r="F337">
            <v>3689231</v>
          </cell>
          <cell r="H337">
            <v>3689231</v>
          </cell>
        </row>
        <row r="338">
          <cell r="A338">
            <v>0</v>
          </cell>
          <cell r="C338" t="str">
            <v>사용장비경비</v>
          </cell>
          <cell r="D338">
            <v>1</v>
          </cell>
          <cell r="E338" t="str">
            <v>TON</v>
          </cell>
          <cell r="F338">
            <v>1341424</v>
          </cell>
          <cell r="H338">
            <v>578744</v>
          </cell>
          <cell r="J338">
            <v>187256</v>
          </cell>
          <cell r="L338">
            <v>575424</v>
          </cell>
        </row>
        <row r="339">
          <cell r="A339">
            <v>0</v>
          </cell>
          <cell r="C339" t="str">
            <v>소모자재비</v>
          </cell>
          <cell r="D339">
            <v>1</v>
          </cell>
          <cell r="E339" t="str">
            <v>TON</v>
          </cell>
          <cell r="F339">
            <v>117777</v>
          </cell>
          <cell r="J339">
            <v>117777</v>
          </cell>
        </row>
        <row r="341">
          <cell r="A341">
            <v>0</v>
          </cell>
          <cell r="B341" t="str">
            <v>▷ HOIST</v>
          </cell>
          <cell r="C341" t="str">
            <v>소   계</v>
          </cell>
          <cell r="F341">
            <v>2100502</v>
          </cell>
          <cell r="H341">
            <v>1186896</v>
          </cell>
          <cell r="J341">
            <v>275550</v>
          </cell>
          <cell r="L341">
            <v>638056</v>
          </cell>
        </row>
        <row r="342">
          <cell r="A342">
            <v>0</v>
          </cell>
          <cell r="C342" t="str">
            <v>인 건 비</v>
          </cell>
          <cell r="D342">
            <v>1</v>
          </cell>
          <cell r="E342" t="str">
            <v>TON</v>
          </cell>
          <cell r="F342">
            <v>687704</v>
          </cell>
          <cell r="H342">
            <v>687704</v>
          </cell>
        </row>
        <row r="343">
          <cell r="A343">
            <v>0</v>
          </cell>
          <cell r="C343" t="str">
            <v>사용장비경비</v>
          </cell>
          <cell r="D343">
            <v>1</v>
          </cell>
          <cell r="E343" t="str">
            <v>TON</v>
          </cell>
          <cell r="F343">
            <v>1384600</v>
          </cell>
          <cell r="H343">
            <v>499192</v>
          </cell>
          <cell r="J343">
            <v>247352</v>
          </cell>
          <cell r="L343">
            <v>638056</v>
          </cell>
        </row>
        <row r="344">
          <cell r="A344">
            <v>0</v>
          </cell>
          <cell r="C344" t="str">
            <v>소모자재비</v>
          </cell>
          <cell r="D344">
            <v>1</v>
          </cell>
          <cell r="E344" t="str">
            <v>TON</v>
          </cell>
          <cell r="F344">
            <v>28198</v>
          </cell>
          <cell r="J344">
            <v>28198</v>
          </cell>
        </row>
        <row r="345">
          <cell r="A345" t="str">
            <v>◈ STOP LOG</v>
          </cell>
        </row>
        <row r="346">
          <cell r="B346" t="str">
            <v>⊙ 제작 가공비</v>
          </cell>
        </row>
        <row r="347">
          <cell r="B347" t="str">
            <v>▷GATE LEAF</v>
          </cell>
          <cell r="C347" t="str">
            <v>소   계</v>
          </cell>
          <cell r="F347">
            <v>1301484.2280000001</v>
          </cell>
          <cell r="H347">
            <v>1137185</v>
          </cell>
          <cell r="J347">
            <v>65315</v>
          </cell>
          <cell r="L347">
            <v>98984.228000000003</v>
          </cell>
        </row>
        <row r="348">
          <cell r="C348" t="str">
            <v>인 건 비</v>
          </cell>
          <cell r="E348" t="str">
            <v>TON</v>
          </cell>
          <cell r="F348">
            <v>985817</v>
          </cell>
          <cell r="H348">
            <v>985817</v>
          </cell>
        </row>
        <row r="349">
          <cell r="A349" t="str">
            <v>종       별</v>
          </cell>
          <cell r="C349" t="str">
            <v>재 료 또 는</v>
          </cell>
          <cell r="D349" t="str">
            <v xml:space="preserve">원 수 </v>
          </cell>
          <cell r="E349" t="str">
            <v>단 위</v>
          </cell>
          <cell r="F349" t="str">
            <v>총   액</v>
          </cell>
          <cell r="G349" t="str">
            <v>노   무   비</v>
          </cell>
          <cell r="I349" t="str">
            <v>재   료   비</v>
          </cell>
          <cell r="K349" t="str">
            <v>경      비</v>
          </cell>
          <cell r="M349" t="str">
            <v>비   고</v>
          </cell>
        </row>
        <row r="350">
          <cell r="C350" t="str">
            <v xml:space="preserve">규       격 </v>
          </cell>
          <cell r="F350" t="str">
            <v>금   액</v>
          </cell>
          <cell r="G350" t="str">
            <v>단  가</v>
          </cell>
          <cell r="H350" t="str">
            <v>금   액</v>
          </cell>
          <cell r="I350" t="str">
            <v>단  가</v>
          </cell>
          <cell r="J350" t="str">
            <v>금   액</v>
          </cell>
          <cell r="K350" t="str">
            <v>단  가</v>
          </cell>
          <cell r="L350" t="str">
            <v>금   액</v>
          </cell>
        </row>
        <row r="351">
          <cell r="C351" t="str">
            <v>사용장비경비</v>
          </cell>
          <cell r="E351" t="str">
            <v>TON</v>
          </cell>
          <cell r="F351">
            <v>289048.228</v>
          </cell>
          <cell r="H351">
            <v>151368</v>
          </cell>
          <cell r="J351">
            <v>38696</v>
          </cell>
          <cell r="L351">
            <v>98984.228000000003</v>
          </cell>
        </row>
        <row r="352">
          <cell r="A352">
            <v>0</v>
          </cell>
          <cell r="C352" t="str">
            <v>소모자재비</v>
          </cell>
          <cell r="E352" t="str">
            <v>TON</v>
          </cell>
          <cell r="F352">
            <v>26619</v>
          </cell>
          <cell r="J352">
            <v>26619</v>
          </cell>
        </row>
        <row r="354">
          <cell r="A354">
            <v>0</v>
          </cell>
          <cell r="B354" t="str">
            <v>▷GUIDE FRAME</v>
          </cell>
          <cell r="C354" t="str">
            <v>소   계</v>
          </cell>
          <cell r="F354">
            <v>4324511</v>
          </cell>
          <cell r="H354">
            <v>3911039</v>
          </cell>
          <cell r="J354">
            <v>289792</v>
          </cell>
          <cell r="L354">
            <v>123680</v>
          </cell>
          <cell r="M354" t="str">
            <v>ROLLER GATE GUIDE FRAME적용</v>
          </cell>
        </row>
        <row r="355">
          <cell r="A355">
            <v>0</v>
          </cell>
          <cell r="C355" t="str">
            <v>인 건 비</v>
          </cell>
          <cell r="E355" t="str">
            <v>TON</v>
          </cell>
          <cell r="F355">
            <v>3784537</v>
          </cell>
          <cell r="H355">
            <v>3784537</v>
          </cell>
          <cell r="M355" t="str">
            <v>"</v>
          </cell>
        </row>
        <row r="356">
          <cell r="A356">
            <v>0</v>
          </cell>
          <cell r="C356" t="str">
            <v>사용장비경비</v>
          </cell>
          <cell r="E356" t="str">
            <v>TON</v>
          </cell>
          <cell r="F356">
            <v>247732</v>
          </cell>
          <cell r="H356">
            <v>126502</v>
          </cell>
          <cell r="J356">
            <v>31430</v>
          </cell>
          <cell r="L356">
            <v>89800</v>
          </cell>
          <cell r="M356" t="str">
            <v>"</v>
          </cell>
        </row>
        <row r="357">
          <cell r="C357" t="str">
            <v>소모자재비</v>
          </cell>
          <cell r="E357" t="str">
            <v>TON</v>
          </cell>
          <cell r="F357">
            <v>292242</v>
          </cell>
          <cell r="J357">
            <v>258362</v>
          </cell>
          <cell r="L357">
            <v>33880</v>
          </cell>
          <cell r="M357" t="str">
            <v>"</v>
          </cell>
        </row>
        <row r="359">
          <cell r="B359" t="str">
            <v>▷LIFTING BEAM</v>
          </cell>
          <cell r="C359" t="str">
            <v>소   계</v>
          </cell>
          <cell r="F359">
            <v>1301484.2280000001</v>
          </cell>
          <cell r="H359">
            <v>1137185</v>
          </cell>
          <cell r="J359">
            <v>65315</v>
          </cell>
          <cell r="L359">
            <v>98984.228000000003</v>
          </cell>
          <cell r="M359" t="str">
            <v>STOP LOG LEAF적용</v>
          </cell>
        </row>
        <row r="360">
          <cell r="C360" t="str">
            <v>인 건 비</v>
          </cell>
          <cell r="E360" t="str">
            <v>TON</v>
          </cell>
          <cell r="F360">
            <v>985817</v>
          </cell>
          <cell r="H360">
            <v>985817</v>
          </cell>
          <cell r="M360" t="str">
            <v>"</v>
          </cell>
        </row>
        <row r="361">
          <cell r="C361" t="str">
            <v>사용장비경비</v>
          </cell>
          <cell r="E361" t="str">
            <v>TON</v>
          </cell>
          <cell r="F361">
            <v>289048.228</v>
          </cell>
          <cell r="H361">
            <v>151368</v>
          </cell>
          <cell r="J361">
            <v>38696</v>
          </cell>
          <cell r="L361">
            <v>98984.228000000003</v>
          </cell>
          <cell r="M361" t="str">
            <v>"</v>
          </cell>
        </row>
        <row r="362">
          <cell r="C362" t="str">
            <v>소모자재비</v>
          </cell>
          <cell r="E362" t="str">
            <v>TON</v>
          </cell>
          <cell r="F362">
            <v>26619</v>
          </cell>
          <cell r="J362">
            <v>26619</v>
          </cell>
          <cell r="M362" t="str">
            <v>"</v>
          </cell>
        </row>
        <row r="363">
          <cell r="B363" t="str">
            <v>⊙ 설  치  비</v>
          </cell>
        </row>
        <row r="364">
          <cell r="B364" t="str">
            <v>▷GATE LEAF</v>
          </cell>
          <cell r="C364" t="str">
            <v>소   계</v>
          </cell>
          <cell r="F364">
            <v>1483011</v>
          </cell>
          <cell r="H364">
            <v>862692</v>
          </cell>
          <cell r="J364">
            <v>237294</v>
          </cell>
          <cell r="L364">
            <v>383025</v>
          </cell>
        </row>
        <row r="365">
          <cell r="C365" t="str">
            <v>인 건 비</v>
          </cell>
          <cell r="E365" t="str">
            <v>TON</v>
          </cell>
          <cell r="F365">
            <v>562444</v>
          </cell>
          <cell r="H365">
            <v>562444</v>
          </cell>
        </row>
        <row r="366">
          <cell r="C366" t="str">
            <v>사용장비경비</v>
          </cell>
          <cell r="E366" t="str">
            <v>TON</v>
          </cell>
          <cell r="F366">
            <v>744864</v>
          </cell>
          <cell r="H366">
            <v>300248</v>
          </cell>
          <cell r="J366">
            <v>80440</v>
          </cell>
          <cell r="L366">
            <v>364176</v>
          </cell>
        </row>
        <row r="367">
          <cell r="C367" t="str">
            <v>소모자재비</v>
          </cell>
          <cell r="E367" t="str">
            <v>TON</v>
          </cell>
          <cell r="F367">
            <v>175703</v>
          </cell>
          <cell r="J367">
            <v>156854</v>
          </cell>
          <cell r="L367">
            <v>18849</v>
          </cell>
        </row>
        <row r="368">
          <cell r="A368" t="str">
            <v>종       별</v>
          </cell>
          <cell r="C368" t="str">
            <v>재 료 또 는</v>
          </cell>
          <cell r="D368" t="str">
            <v xml:space="preserve">원 수 </v>
          </cell>
          <cell r="E368" t="str">
            <v>단 위</v>
          </cell>
          <cell r="F368" t="str">
            <v>총   액</v>
          </cell>
          <cell r="G368" t="str">
            <v>노   무   비</v>
          </cell>
          <cell r="I368" t="str">
            <v>재   료   비</v>
          </cell>
          <cell r="K368" t="str">
            <v>경      비</v>
          </cell>
          <cell r="M368" t="str">
            <v>비   고</v>
          </cell>
        </row>
        <row r="369">
          <cell r="C369" t="str">
            <v xml:space="preserve">규       격 </v>
          </cell>
          <cell r="F369" t="str">
            <v>금   액</v>
          </cell>
          <cell r="G369" t="str">
            <v>단  가</v>
          </cell>
          <cell r="H369" t="str">
            <v>금   액</v>
          </cell>
          <cell r="I369" t="str">
            <v>단  가</v>
          </cell>
          <cell r="J369" t="str">
            <v>금   액</v>
          </cell>
          <cell r="K369" t="str">
            <v>단  가</v>
          </cell>
          <cell r="L369" t="str">
            <v>금   액</v>
          </cell>
        </row>
        <row r="370">
          <cell r="B370" t="str">
            <v>▷GUIDE FRAME</v>
          </cell>
          <cell r="C370" t="str">
            <v>⇒ ROLLER GATE 적용</v>
          </cell>
        </row>
        <row r="371">
          <cell r="A371">
            <v>0</v>
          </cell>
          <cell r="B371" t="str">
            <v>▷LIFTING BEAM</v>
          </cell>
          <cell r="C371" t="str">
            <v>⇒ STOP LOG LEAF 적용</v>
          </cell>
        </row>
        <row r="373">
          <cell r="A373" t="str">
            <v>◈ RADIAL GATE</v>
          </cell>
        </row>
        <row r="374">
          <cell r="A374">
            <v>0</v>
          </cell>
          <cell r="B374" t="str">
            <v>⊙ 제작 가공비</v>
          </cell>
        </row>
        <row r="376">
          <cell r="A376">
            <v>0</v>
          </cell>
          <cell r="B376" t="str">
            <v>▷GATE LEAF</v>
          </cell>
          <cell r="C376" t="str">
            <v>소   계</v>
          </cell>
          <cell r="F376">
            <v>2124730</v>
          </cell>
          <cell r="H376">
            <v>1660499</v>
          </cell>
          <cell r="J376">
            <v>304929</v>
          </cell>
          <cell r="L376">
            <v>159302</v>
          </cell>
        </row>
        <row r="377">
          <cell r="A377">
            <v>0</v>
          </cell>
          <cell r="C377" t="str">
            <v>인 건 비</v>
          </cell>
          <cell r="E377" t="str">
            <v>TON</v>
          </cell>
          <cell r="F377">
            <v>1502694</v>
          </cell>
          <cell r="H377">
            <v>1502694</v>
          </cell>
        </row>
        <row r="378">
          <cell r="A378">
            <v>0</v>
          </cell>
          <cell r="C378" t="str">
            <v>사용장비경비</v>
          </cell>
          <cell r="E378" t="str">
            <v>TON</v>
          </cell>
          <cell r="F378">
            <v>341716</v>
          </cell>
          <cell r="H378">
            <v>157805</v>
          </cell>
          <cell r="J378">
            <v>47401</v>
          </cell>
          <cell r="L378">
            <v>136510</v>
          </cell>
        </row>
        <row r="379">
          <cell r="A379">
            <v>0</v>
          </cell>
          <cell r="C379" t="str">
            <v>소모자재비</v>
          </cell>
          <cell r="E379" t="str">
            <v>TON</v>
          </cell>
          <cell r="F379">
            <v>280320</v>
          </cell>
          <cell r="J379">
            <v>257528</v>
          </cell>
          <cell r="L379">
            <v>22792</v>
          </cell>
        </row>
        <row r="381">
          <cell r="A381">
            <v>0</v>
          </cell>
          <cell r="B381" t="str">
            <v>▷GUIDE FRAME</v>
          </cell>
          <cell r="C381" t="str">
            <v>소   계</v>
          </cell>
          <cell r="F381">
            <v>4842008</v>
          </cell>
          <cell r="H381">
            <v>4473673</v>
          </cell>
          <cell r="J381">
            <v>195173</v>
          </cell>
          <cell r="L381">
            <v>173162</v>
          </cell>
        </row>
        <row r="382">
          <cell r="A382">
            <v>0</v>
          </cell>
          <cell r="B382">
            <v>0</v>
          </cell>
          <cell r="C382" t="str">
            <v>인 건 비</v>
          </cell>
          <cell r="E382" t="str">
            <v>TON</v>
          </cell>
          <cell r="F382">
            <v>4315868</v>
          </cell>
          <cell r="H382">
            <v>4315868</v>
          </cell>
        </row>
        <row r="383">
          <cell r="A383">
            <v>0</v>
          </cell>
          <cell r="B383">
            <v>0</v>
          </cell>
          <cell r="C383" t="str">
            <v>사용장비경비</v>
          </cell>
          <cell r="E383" t="str">
            <v>TON</v>
          </cell>
          <cell r="F383">
            <v>341716</v>
          </cell>
          <cell r="H383">
            <v>157805</v>
          </cell>
          <cell r="J383">
            <v>47401</v>
          </cell>
          <cell r="L383">
            <v>136510</v>
          </cell>
          <cell r="M383" t="str">
            <v>RADIAL GATELEAF 적용</v>
          </cell>
        </row>
        <row r="384">
          <cell r="A384">
            <v>0</v>
          </cell>
          <cell r="C384" t="str">
            <v>소모자재비</v>
          </cell>
          <cell r="E384" t="str">
            <v>TON</v>
          </cell>
          <cell r="F384">
            <v>184424</v>
          </cell>
          <cell r="J384">
            <v>147772</v>
          </cell>
          <cell r="L384">
            <v>36652</v>
          </cell>
        </row>
        <row r="388">
          <cell r="A388" t="str">
            <v>종       별</v>
          </cell>
          <cell r="C388" t="str">
            <v>재 료 또 는</v>
          </cell>
          <cell r="D388" t="str">
            <v xml:space="preserve">원 수 </v>
          </cell>
          <cell r="E388" t="str">
            <v>단 위</v>
          </cell>
          <cell r="F388" t="str">
            <v>총   액</v>
          </cell>
          <cell r="G388" t="str">
            <v>노   무   비</v>
          </cell>
          <cell r="I388" t="str">
            <v>재   료   비</v>
          </cell>
          <cell r="K388" t="str">
            <v>경      비</v>
          </cell>
          <cell r="M388" t="str">
            <v>비   고</v>
          </cell>
        </row>
        <row r="389">
          <cell r="C389" t="str">
            <v xml:space="preserve">규       격 </v>
          </cell>
          <cell r="F389" t="str">
            <v>금   액</v>
          </cell>
          <cell r="G389" t="str">
            <v>단  가</v>
          </cell>
          <cell r="H389" t="str">
            <v>금   액</v>
          </cell>
          <cell r="I389" t="str">
            <v>단  가</v>
          </cell>
          <cell r="J389" t="str">
            <v>금   액</v>
          </cell>
          <cell r="K389" t="str">
            <v>단  가</v>
          </cell>
          <cell r="L389" t="str">
            <v>금   액</v>
          </cell>
        </row>
        <row r="390">
          <cell r="B390" t="str">
            <v>▷ANCHORAGE</v>
          </cell>
          <cell r="C390" t="str">
            <v>소   계</v>
          </cell>
          <cell r="F390">
            <v>3706842</v>
          </cell>
          <cell r="H390">
            <v>3389225</v>
          </cell>
          <cell r="J390">
            <v>155235</v>
          </cell>
          <cell r="L390">
            <v>162382</v>
          </cell>
        </row>
        <row r="391">
          <cell r="C391" t="str">
            <v>인 건 비</v>
          </cell>
          <cell r="E391" t="str">
            <v>TON</v>
          </cell>
          <cell r="F391">
            <v>3231420</v>
          </cell>
          <cell r="H391">
            <v>3231420</v>
          </cell>
        </row>
        <row r="392">
          <cell r="C392" t="str">
            <v>사용장비경비</v>
          </cell>
          <cell r="E392" t="str">
            <v>TON</v>
          </cell>
          <cell r="F392">
            <v>341716</v>
          </cell>
          <cell r="H392">
            <v>157805</v>
          </cell>
          <cell r="J392">
            <v>47401</v>
          </cell>
          <cell r="L392">
            <v>136510</v>
          </cell>
          <cell r="M392" t="str">
            <v>RADIAL GATELEAF 적용</v>
          </cell>
        </row>
        <row r="393">
          <cell r="C393" t="str">
            <v>소모자재비</v>
          </cell>
          <cell r="E393" t="str">
            <v>TON</v>
          </cell>
          <cell r="F393">
            <v>133706</v>
          </cell>
          <cell r="J393">
            <v>107834</v>
          </cell>
          <cell r="L393">
            <v>25872</v>
          </cell>
        </row>
        <row r="395">
          <cell r="B395" t="str">
            <v>⊙ 설  치  비</v>
          </cell>
        </row>
        <row r="397">
          <cell r="B397" t="str">
            <v>▷GATE LEAF</v>
          </cell>
          <cell r="C397" t="str">
            <v>소   계</v>
          </cell>
          <cell r="F397">
            <v>3544844.4</v>
          </cell>
          <cell r="H397">
            <v>2061690</v>
          </cell>
          <cell r="J397">
            <v>360170.4</v>
          </cell>
          <cell r="L397">
            <v>1122984</v>
          </cell>
        </row>
        <row r="398">
          <cell r="C398" t="str">
            <v>인 건 비</v>
          </cell>
          <cell r="E398" t="str">
            <v>TON</v>
          </cell>
          <cell r="F398">
            <v>1192994</v>
          </cell>
          <cell r="H398">
            <v>1192994</v>
          </cell>
        </row>
        <row r="399">
          <cell r="A399">
            <v>0</v>
          </cell>
          <cell r="C399" t="str">
            <v>사용장비경비</v>
          </cell>
          <cell r="E399" t="str">
            <v>TON</v>
          </cell>
          <cell r="F399">
            <v>2312752</v>
          </cell>
          <cell r="H399">
            <v>868696</v>
          </cell>
          <cell r="J399">
            <v>321072</v>
          </cell>
          <cell r="K399">
            <v>0</v>
          </cell>
          <cell r="L399">
            <v>1122984</v>
          </cell>
        </row>
        <row r="400">
          <cell r="C400" t="str">
            <v>소모자재비</v>
          </cell>
          <cell r="E400" t="str">
            <v>TON</v>
          </cell>
          <cell r="F400">
            <v>39098.400000000001</v>
          </cell>
          <cell r="J400">
            <v>39098.400000000001</v>
          </cell>
        </row>
        <row r="401">
          <cell r="A401">
            <v>0</v>
          </cell>
        </row>
        <row r="402">
          <cell r="A402">
            <v>0</v>
          </cell>
          <cell r="B402" t="str">
            <v>▷GUIDE FRAME</v>
          </cell>
          <cell r="C402" t="str">
            <v>소   계</v>
          </cell>
          <cell r="F402">
            <v>11345142</v>
          </cell>
          <cell r="H402">
            <v>10426754</v>
          </cell>
          <cell r="J402">
            <v>282044</v>
          </cell>
          <cell r="L402">
            <v>636344</v>
          </cell>
        </row>
        <row r="403">
          <cell r="A403">
            <v>0</v>
          </cell>
          <cell r="C403" t="str">
            <v>인 건 비</v>
          </cell>
          <cell r="E403" t="str">
            <v>TON</v>
          </cell>
          <cell r="F403">
            <v>9780858</v>
          </cell>
          <cell r="H403">
            <v>9780858</v>
          </cell>
        </row>
        <row r="404">
          <cell r="A404">
            <v>0</v>
          </cell>
          <cell r="C404" t="str">
            <v>사용장비경비</v>
          </cell>
          <cell r="E404" t="str">
            <v>TON</v>
          </cell>
          <cell r="F404">
            <v>1533472</v>
          </cell>
          <cell r="H404">
            <v>645896</v>
          </cell>
          <cell r="J404">
            <v>251232</v>
          </cell>
          <cell r="K404">
            <v>0</v>
          </cell>
          <cell r="L404">
            <v>636344</v>
          </cell>
        </row>
        <row r="405">
          <cell r="A405">
            <v>0</v>
          </cell>
          <cell r="C405" t="str">
            <v>소모자재비</v>
          </cell>
          <cell r="E405" t="str">
            <v>TON</v>
          </cell>
          <cell r="F405">
            <v>30812</v>
          </cell>
          <cell r="J405">
            <v>30812</v>
          </cell>
        </row>
        <row r="407">
          <cell r="A407" t="str">
            <v>종       별</v>
          </cell>
          <cell r="C407" t="str">
            <v>재 료 또 는</v>
          </cell>
          <cell r="D407" t="str">
            <v xml:space="preserve">원 수 </v>
          </cell>
          <cell r="E407" t="str">
            <v>단 위</v>
          </cell>
          <cell r="F407" t="str">
            <v>총   액</v>
          </cell>
          <cell r="G407" t="str">
            <v>노   무   비</v>
          </cell>
          <cell r="I407" t="str">
            <v>재   료   비</v>
          </cell>
          <cell r="K407" t="str">
            <v>경      비</v>
          </cell>
          <cell r="M407" t="str">
            <v>비   고</v>
          </cell>
        </row>
        <row r="408">
          <cell r="C408" t="str">
            <v xml:space="preserve">규       격 </v>
          </cell>
          <cell r="F408" t="str">
            <v>금   액</v>
          </cell>
          <cell r="G408" t="str">
            <v>단  가</v>
          </cell>
          <cell r="H408" t="str">
            <v>금   액</v>
          </cell>
          <cell r="I408" t="str">
            <v>단  가</v>
          </cell>
          <cell r="J408" t="str">
            <v>금   액</v>
          </cell>
          <cell r="K408" t="str">
            <v>단  가</v>
          </cell>
          <cell r="L408" t="str">
            <v>금   액</v>
          </cell>
        </row>
        <row r="409">
          <cell r="A409">
            <v>0</v>
          </cell>
          <cell r="B409" t="str">
            <v>▷ANCHORAGE</v>
          </cell>
          <cell r="C409" t="str">
            <v>소   계</v>
          </cell>
          <cell r="F409">
            <v>3544844.4</v>
          </cell>
          <cell r="H409">
            <v>2061690</v>
          </cell>
          <cell r="J409">
            <v>360170.4</v>
          </cell>
          <cell r="L409">
            <v>1122984</v>
          </cell>
        </row>
        <row r="410">
          <cell r="A410">
            <v>0</v>
          </cell>
          <cell r="C410" t="str">
            <v>인 건 비</v>
          </cell>
          <cell r="E410" t="str">
            <v>TON</v>
          </cell>
          <cell r="F410">
            <v>1192994</v>
          </cell>
          <cell r="H410">
            <v>1192994</v>
          </cell>
          <cell r="M410" t="str">
            <v>RADIAL GATE LEAF 적용</v>
          </cell>
        </row>
        <row r="411">
          <cell r="A411">
            <v>0</v>
          </cell>
          <cell r="C411" t="str">
            <v>사용장비경비</v>
          </cell>
          <cell r="E411" t="str">
            <v>TON</v>
          </cell>
          <cell r="F411">
            <v>2312752</v>
          </cell>
          <cell r="H411">
            <v>868696</v>
          </cell>
          <cell r="J411">
            <v>321072</v>
          </cell>
          <cell r="L411">
            <v>1122984</v>
          </cell>
          <cell r="M411" t="str">
            <v>"</v>
          </cell>
        </row>
        <row r="412">
          <cell r="A412">
            <v>0</v>
          </cell>
          <cell r="C412" t="str">
            <v>소모자재비</v>
          </cell>
          <cell r="E412" t="str">
            <v>TON</v>
          </cell>
          <cell r="F412">
            <v>39098.400000000001</v>
          </cell>
          <cell r="J412">
            <v>39098.400000000001</v>
          </cell>
          <cell r="M412" t="str">
            <v>"</v>
          </cell>
        </row>
        <row r="414">
          <cell r="B414" t="str">
            <v>▷ HOIST</v>
          </cell>
          <cell r="C414" t="str">
            <v>소   계</v>
          </cell>
          <cell r="F414">
            <v>1509190</v>
          </cell>
          <cell r="H414">
            <v>1047968</v>
          </cell>
          <cell r="J414">
            <v>84566</v>
          </cell>
          <cell r="L414">
            <v>376656</v>
          </cell>
        </row>
        <row r="415">
          <cell r="A415">
            <v>0</v>
          </cell>
          <cell r="C415" t="str">
            <v>인 건 비</v>
          </cell>
          <cell r="E415" t="str">
            <v>TON</v>
          </cell>
          <cell r="F415">
            <v>687704</v>
          </cell>
          <cell r="H415">
            <v>687704</v>
          </cell>
          <cell r="M415" t="str">
            <v>ROLLER HOIST와동일</v>
          </cell>
        </row>
        <row r="416">
          <cell r="A416">
            <v>0</v>
          </cell>
          <cell r="C416" t="str">
            <v>사용장비경비</v>
          </cell>
          <cell r="E416" t="str">
            <v>TON</v>
          </cell>
          <cell r="F416">
            <v>793288</v>
          </cell>
          <cell r="H416">
            <v>360264</v>
          </cell>
          <cell r="J416">
            <v>56368</v>
          </cell>
          <cell r="L416">
            <v>376656</v>
          </cell>
        </row>
        <row r="417">
          <cell r="A417">
            <v>0</v>
          </cell>
          <cell r="C417" t="str">
            <v>소모자재비</v>
          </cell>
          <cell r="E417" t="str">
            <v>TON</v>
          </cell>
          <cell r="F417">
            <v>28198</v>
          </cell>
          <cell r="J417">
            <v>28198</v>
          </cell>
          <cell r="M417" t="str">
            <v>ROLLER HOIST와동일</v>
          </cell>
        </row>
        <row r="418">
          <cell r="A418">
            <v>0</v>
          </cell>
        </row>
        <row r="419">
          <cell r="A419" t="str">
            <v>◈ TRASH RACK</v>
          </cell>
        </row>
        <row r="420">
          <cell r="B420" t="str">
            <v>⊙ 제작가공비</v>
          </cell>
          <cell r="C420" t="str">
            <v>소   계</v>
          </cell>
          <cell r="F420">
            <v>8169306</v>
          </cell>
          <cell r="H420">
            <v>7960762</v>
          </cell>
          <cell r="J420">
            <v>118744</v>
          </cell>
          <cell r="L420">
            <v>89800</v>
          </cell>
        </row>
        <row r="421">
          <cell r="C421" t="str">
            <v>인  건  비</v>
          </cell>
          <cell r="E421" t="str">
            <v>TON</v>
          </cell>
          <cell r="F421">
            <v>7834260</v>
          </cell>
          <cell r="H421">
            <v>7834260</v>
          </cell>
        </row>
        <row r="422">
          <cell r="C422" t="str">
            <v>사용장비경비</v>
          </cell>
          <cell r="E422" t="str">
            <v>TON</v>
          </cell>
          <cell r="F422">
            <v>247732</v>
          </cell>
          <cell r="H422">
            <v>126502</v>
          </cell>
          <cell r="J422">
            <v>31430</v>
          </cell>
          <cell r="L422">
            <v>89800</v>
          </cell>
          <cell r="M422" t="str">
            <v>ROLLER GATELEAF 적용</v>
          </cell>
        </row>
        <row r="423">
          <cell r="A423">
            <v>0</v>
          </cell>
          <cell r="C423" t="str">
            <v>소모자재비</v>
          </cell>
          <cell r="E423" t="str">
            <v>TON</v>
          </cell>
          <cell r="F423">
            <v>87314</v>
          </cell>
          <cell r="J423">
            <v>87314</v>
          </cell>
        </row>
        <row r="425">
          <cell r="A425">
            <v>0</v>
          </cell>
          <cell r="B425" t="str">
            <v>⊙ 설  치  비</v>
          </cell>
          <cell r="C425" t="str">
            <v>소   계</v>
          </cell>
          <cell r="F425">
            <v>2369875</v>
          </cell>
          <cell r="H425">
            <v>1599040</v>
          </cell>
          <cell r="J425">
            <v>195411</v>
          </cell>
          <cell r="L425">
            <v>575424</v>
          </cell>
        </row>
        <row r="426">
          <cell r="A426" t="str">
            <v>종       별</v>
          </cell>
          <cell r="C426" t="str">
            <v>재 료 또 는</v>
          </cell>
          <cell r="D426" t="str">
            <v xml:space="preserve">원 수 </v>
          </cell>
          <cell r="E426" t="str">
            <v>단 위</v>
          </cell>
          <cell r="F426" t="str">
            <v>총   액</v>
          </cell>
          <cell r="G426" t="str">
            <v>노   무   비</v>
          </cell>
          <cell r="I426" t="str">
            <v>재   료   비</v>
          </cell>
          <cell r="K426" t="str">
            <v>경      비</v>
          </cell>
          <cell r="M426" t="str">
            <v>비   고</v>
          </cell>
        </row>
        <row r="427">
          <cell r="C427" t="str">
            <v xml:space="preserve">규       격 </v>
          </cell>
          <cell r="F427" t="str">
            <v>금   액</v>
          </cell>
          <cell r="G427" t="str">
            <v>단  가</v>
          </cell>
          <cell r="H427" t="str">
            <v>금   액</v>
          </cell>
          <cell r="I427" t="str">
            <v>단  가</v>
          </cell>
          <cell r="J427" t="str">
            <v>금   액</v>
          </cell>
          <cell r="K427" t="str">
            <v>단  가</v>
          </cell>
          <cell r="L427" t="str">
            <v>금   액</v>
          </cell>
        </row>
        <row r="428">
          <cell r="A428">
            <v>0</v>
          </cell>
          <cell r="C428" t="str">
            <v>인  건  비</v>
          </cell>
          <cell r="E428" t="str">
            <v>TON</v>
          </cell>
          <cell r="F428">
            <v>1020296</v>
          </cell>
          <cell r="H428">
            <v>1020296</v>
          </cell>
        </row>
        <row r="429">
          <cell r="A429">
            <v>0</v>
          </cell>
          <cell r="C429" t="str">
            <v>사용장비경비</v>
          </cell>
          <cell r="E429" t="str">
            <v>TON</v>
          </cell>
          <cell r="F429">
            <v>1341424</v>
          </cell>
          <cell r="H429">
            <v>578744</v>
          </cell>
          <cell r="J429">
            <v>187256</v>
          </cell>
          <cell r="L429">
            <v>575424</v>
          </cell>
          <cell r="M429" t="str">
            <v>ROLLER GATELEAF 적용</v>
          </cell>
        </row>
        <row r="430">
          <cell r="A430">
            <v>0</v>
          </cell>
          <cell r="C430" t="str">
            <v>소모자재비</v>
          </cell>
          <cell r="E430" t="str">
            <v>TON</v>
          </cell>
          <cell r="F430">
            <v>8155</v>
          </cell>
          <cell r="J430">
            <v>8155</v>
          </cell>
        </row>
        <row r="431">
          <cell r="A431">
            <v>0</v>
          </cell>
        </row>
        <row r="432">
          <cell r="A432" t="str">
            <v>◈ 잡철물 제작,설치 (SCREEN등)</v>
          </cell>
        </row>
        <row r="433">
          <cell r="B433" t="str">
            <v>▷ 간단한 구조</v>
          </cell>
          <cell r="C433" t="str">
            <v>100 %</v>
          </cell>
          <cell r="F433">
            <v>2792160</v>
          </cell>
          <cell r="H433">
            <v>2636784</v>
          </cell>
          <cell r="J433">
            <v>65284</v>
          </cell>
          <cell r="L433">
            <v>90092</v>
          </cell>
        </row>
        <row r="434">
          <cell r="B434" t="str">
            <v>▷ 복잡한 구조</v>
          </cell>
          <cell r="C434" t="str">
            <v>140 %</v>
          </cell>
          <cell r="F434">
            <v>3909022</v>
          </cell>
          <cell r="H434">
            <v>3691497</v>
          </cell>
          <cell r="J434">
            <v>91397</v>
          </cell>
          <cell r="L434">
            <v>126128</v>
          </cell>
        </row>
        <row r="435">
          <cell r="A435">
            <v>0</v>
          </cell>
        </row>
        <row r="436">
          <cell r="A436" t="str">
            <v>◈ 도   장   비 - Ⅰ- (기존 도장 방식)</v>
          </cell>
        </row>
        <row r="437">
          <cell r="A437">
            <v>1</v>
          </cell>
          <cell r="B437" t="str">
            <v>▷ SAND BLASTING</v>
          </cell>
          <cell r="E437" t="str">
            <v>㎡</v>
          </cell>
          <cell r="F437">
            <v>9436</v>
          </cell>
          <cell r="H437">
            <v>4928</v>
          </cell>
          <cell r="J437">
            <v>2852</v>
          </cell>
          <cell r="L437">
            <v>1656</v>
          </cell>
        </row>
        <row r="438">
          <cell r="A438">
            <v>2</v>
          </cell>
          <cell r="B438" t="str">
            <v>▷ PRIMERY COATING (유기질)</v>
          </cell>
          <cell r="D438" t="str">
            <v>(  20μ)</v>
          </cell>
          <cell r="E438" t="str">
            <v>㎡</v>
          </cell>
          <cell r="F438">
            <v>1627</v>
          </cell>
          <cell r="H438">
            <v>945</v>
          </cell>
          <cell r="J438">
            <v>664</v>
          </cell>
          <cell r="L438">
            <v>18</v>
          </cell>
        </row>
        <row r="439">
          <cell r="A439">
            <v>3</v>
          </cell>
          <cell r="B439" t="str">
            <v>▷ COVER COATING(PURE EPOXY)</v>
          </cell>
          <cell r="D439" t="str">
            <v>( 280μ)</v>
          </cell>
          <cell r="E439" t="str">
            <v>㎡</v>
          </cell>
          <cell r="F439">
            <v>8981</v>
          </cell>
          <cell r="H439">
            <v>6808</v>
          </cell>
          <cell r="J439">
            <v>2037</v>
          </cell>
          <cell r="L439">
            <v>136</v>
          </cell>
        </row>
        <row r="440">
          <cell r="A440">
            <v>4</v>
          </cell>
          <cell r="B440" t="str">
            <v>▷ COVER COATING(TAL EPOXY)</v>
          </cell>
          <cell r="D440" t="str">
            <v>( 280μ)</v>
          </cell>
          <cell r="E440" t="str">
            <v>㎡</v>
          </cell>
          <cell r="F440">
            <v>8769</v>
          </cell>
          <cell r="H440">
            <v>6808</v>
          </cell>
          <cell r="J440">
            <v>1825</v>
          </cell>
          <cell r="L440">
            <v>136</v>
          </cell>
        </row>
        <row r="441">
          <cell r="A441">
            <v>5</v>
          </cell>
          <cell r="B441" t="str">
            <v>▷ 방 오 도 료</v>
          </cell>
          <cell r="D441" t="str">
            <v>(  80μ)</v>
          </cell>
          <cell r="E441" t="str">
            <v>㎡</v>
          </cell>
          <cell r="F441">
            <v>20722</v>
          </cell>
          <cell r="H441">
            <v>18911</v>
          </cell>
          <cell r="J441">
            <v>1433</v>
          </cell>
          <cell r="L441">
            <v>378</v>
          </cell>
        </row>
        <row r="442">
          <cell r="A442">
            <v>0</v>
          </cell>
        </row>
        <row r="443">
          <cell r="A443" t="str">
            <v>◈ 도   장   비 - Ⅱ- (신공법 도장방식)  ㎡ 당</v>
          </cell>
        </row>
        <row r="444">
          <cell r="A444">
            <v>1</v>
          </cell>
          <cell r="B444" t="str">
            <v>▷ 전처리 (육상용)(WATER SAND JET 공법)</v>
          </cell>
          <cell r="F444">
            <v>14435</v>
          </cell>
          <cell r="H444">
            <v>8755</v>
          </cell>
          <cell r="J444">
            <v>3405</v>
          </cell>
          <cell r="L444">
            <v>2275</v>
          </cell>
        </row>
        <row r="445">
          <cell r="A445">
            <v>2</v>
          </cell>
          <cell r="B445" t="str">
            <v>▷ 전처리 (수중용)(WATER SAND JET 공법)</v>
          </cell>
          <cell r="F445">
            <v>141391</v>
          </cell>
          <cell r="H445">
            <v>111758</v>
          </cell>
          <cell r="J445">
            <v>4458</v>
          </cell>
          <cell r="L445">
            <v>25175</v>
          </cell>
        </row>
        <row r="446">
          <cell r="A446">
            <v>3</v>
          </cell>
          <cell r="B446" t="str">
            <v>▷ 도장 SYSTEM 1 (상시 물속에 잠기는 구조물)</v>
          </cell>
          <cell r="F446">
            <v>26239</v>
          </cell>
          <cell r="H446">
            <v>10076</v>
          </cell>
          <cell r="J446">
            <v>15962</v>
          </cell>
          <cell r="L446">
            <v>201</v>
          </cell>
        </row>
        <row r="448">
          <cell r="A448" t="str">
            <v>종       별</v>
          </cell>
          <cell r="C448" t="str">
            <v>재 료 또 는</v>
          </cell>
          <cell r="D448" t="str">
            <v xml:space="preserve">원 수 </v>
          </cell>
          <cell r="E448" t="str">
            <v>단 위</v>
          </cell>
          <cell r="F448" t="str">
            <v>총   액</v>
          </cell>
          <cell r="G448" t="str">
            <v>노   무   비</v>
          </cell>
          <cell r="I448" t="str">
            <v>재   료   비</v>
          </cell>
          <cell r="K448" t="str">
            <v>경      비</v>
          </cell>
          <cell r="M448" t="str">
            <v>비   고</v>
          </cell>
        </row>
        <row r="449">
          <cell r="C449" t="str">
            <v xml:space="preserve">규       격 </v>
          </cell>
          <cell r="F449" t="str">
            <v>금   액</v>
          </cell>
          <cell r="G449" t="str">
            <v>단  가</v>
          </cell>
          <cell r="H449" t="str">
            <v>금   액</v>
          </cell>
          <cell r="I449" t="str">
            <v>단  가</v>
          </cell>
          <cell r="J449" t="str">
            <v>금   액</v>
          </cell>
          <cell r="K449" t="str">
            <v>단  가</v>
          </cell>
          <cell r="L449" t="str">
            <v>금   액</v>
          </cell>
        </row>
        <row r="450">
          <cell r="A450">
            <v>4</v>
          </cell>
          <cell r="B450" t="str">
            <v>▷ 도장 SYSTEM 2 (해수 가까이 상시 노출되어있는 구조물)</v>
          </cell>
        </row>
        <row r="451">
          <cell r="F451">
            <v>29188</v>
          </cell>
          <cell r="H451">
            <v>13099</v>
          </cell>
          <cell r="J451">
            <v>15828</v>
          </cell>
          <cell r="L451">
            <v>261</v>
          </cell>
        </row>
        <row r="452">
          <cell r="A452">
            <v>5</v>
          </cell>
          <cell r="B452" t="str">
            <v>▷ 도장 SYSTEM 3 (해중에서 작업해야하는 구조물)</v>
          </cell>
        </row>
        <row r="453">
          <cell r="F453">
            <v>86974</v>
          </cell>
          <cell r="H453">
            <v>40916</v>
          </cell>
          <cell r="J453">
            <v>45240</v>
          </cell>
          <cell r="L453">
            <v>818</v>
          </cell>
        </row>
        <row r="454">
          <cell r="A454">
            <v>6</v>
          </cell>
          <cell r="B454" t="str">
            <v xml:space="preserve">▷ CERAMIC COATING (ATO) 200μ </v>
          </cell>
        </row>
        <row r="455">
          <cell r="B455" t="str">
            <v xml:space="preserve">▷1. 바탕만들기 </v>
          </cell>
          <cell r="F455">
            <v>17788</v>
          </cell>
          <cell r="H455">
            <v>16913</v>
          </cell>
          <cell r="J455">
            <v>537</v>
          </cell>
          <cell r="L455">
            <v>338</v>
          </cell>
        </row>
        <row r="456">
          <cell r="B456" t="str">
            <v>▷2. CERAMIC COATING</v>
          </cell>
          <cell r="F456">
            <v>71178</v>
          </cell>
          <cell r="H456">
            <v>5507</v>
          </cell>
          <cell r="J456">
            <v>63337</v>
          </cell>
          <cell r="L456">
            <v>2334</v>
          </cell>
        </row>
        <row r="458">
          <cell r="A458" t="str">
            <v>◈ 비파괴 검사</v>
          </cell>
        </row>
        <row r="459">
          <cell r="A459" t="str">
            <v>1.초음파 탐상검사(U.T) - 1M당</v>
          </cell>
          <cell r="F459">
            <v>54686</v>
          </cell>
          <cell r="H459">
            <v>21307</v>
          </cell>
          <cell r="J459">
            <v>994</v>
          </cell>
          <cell r="L459">
            <v>32385</v>
          </cell>
        </row>
        <row r="460">
          <cell r="A460" t="str">
            <v>2.방사선 투과검사(R.T) - 1매당</v>
          </cell>
          <cell r="F460">
            <v>55824</v>
          </cell>
          <cell r="H460">
            <v>21230</v>
          </cell>
          <cell r="J460">
            <v>2325</v>
          </cell>
          <cell r="L460">
            <v>32269</v>
          </cell>
        </row>
        <row r="461">
          <cell r="A461" t="str">
            <v>3.자분탐상검사(M.T) - 1M당</v>
          </cell>
          <cell r="F461">
            <v>30165</v>
          </cell>
          <cell r="H461">
            <v>11795</v>
          </cell>
          <cell r="J461">
            <v>443</v>
          </cell>
          <cell r="L461">
            <v>17927</v>
          </cell>
        </row>
        <row r="462">
          <cell r="A462" t="str">
            <v>4.액체침투탐상검사(P.T) - 1M당</v>
          </cell>
          <cell r="F462">
            <v>38002</v>
          </cell>
          <cell r="H462">
            <v>14726</v>
          </cell>
          <cell r="J462">
            <v>894</v>
          </cell>
          <cell r="L462">
            <v>22382</v>
          </cell>
        </row>
        <row r="471">
          <cell r="E471">
            <v>0</v>
          </cell>
        </row>
        <row r="472">
          <cell r="B472" t="str">
            <v>ROLLER GATE 제작 인건비</v>
          </cell>
        </row>
        <row r="473">
          <cell r="A473" t="str">
            <v>종       별</v>
          </cell>
          <cell r="C473" t="str">
            <v>재 료 또 는</v>
          </cell>
          <cell r="D473" t="str">
            <v xml:space="preserve">원 수 </v>
          </cell>
          <cell r="E473" t="str">
            <v>단 위</v>
          </cell>
          <cell r="F473" t="str">
            <v>총   액</v>
          </cell>
          <cell r="G473" t="str">
            <v>노   무   비</v>
          </cell>
          <cell r="I473" t="str">
            <v>재   료   비</v>
          </cell>
          <cell r="K473" t="str">
            <v>경      비</v>
          </cell>
          <cell r="M473" t="str">
            <v>비   고</v>
          </cell>
        </row>
        <row r="474">
          <cell r="C474" t="str">
            <v xml:space="preserve">규       격 </v>
          </cell>
          <cell r="F474" t="str">
            <v>금   액</v>
          </cell>
          <cell r="G474" t="str">
            <v>단  가</v>
          </cell>
          <cell r="H474" t="str">
            <v>금   액</v>
          </cell>
          <cell r="I474" t="str">
            <v>단  가</v>
          </cell>
          <cell r="J474" t="str">
            <v>금   액</v>
          </cell>
          <cell r="K474" t="str">
            <v>단  가</v>
          </cell>
          <cell r="L474" t="str">
            <v>금   액</v>
          </cell>
        </row>
        <row r="475">
          <cell r="A475" t="str">
            <v>기 술 관 리</v>
          </cell>
          <cell r="C475" t="str">
            <v>기계기사1급</v>
          </cell>
          <cell r="D475">
            <v>0.5</v>
          </cell>
          <cell r="E475" t="str">
            <v>인</v>
          </cell>
          <cell r="G475">
            <v>97488</v>
          </cell>
          <cell r="H475">
            <v>48744</v>
          </cell>
        </row>
        <row r="476">
          <cell r="A476" t="str">
            <v>본  뜨  기</v>
          </cell>
          <cell r="C476" t="str">
            <v>프랜트제관공</v>
          </cell>
          <cell r="D476">
            <v>0.437</v>
          </cell>
          <cell r="E476" t="str">
            <v>인</v>
          </cell>
          <cell r="G476">
            <v>81966</v>
          </cell>
          <cell r="H476">
            <v>35819</v>
          </cell>
        </row>
        <row r="477">
          <cell r="A477" t="str">
            <v>금  긋  기</v>
          </cell>
          <cell r="C477" t="str">
            <v>프랜트제관공</v>
          </cell>
          <cell r="D477">
            <v>1.161</v>
          </cell>
          <cell r="E477" t="str">
            <v>인</v>
          </cell>
          <cell r="G477">
            <v>81966</v>
          </cell>
          <cell r="H477">
            <v>95162</v>
          </cell>
        </row>
        <row r="478">
          <cell r="A478" t="str">
            <v>절      단</v>
          </cell>
          <cell r="C478" t="str">
            <v>프랜트제관공</v>
          </cell>
          <cell r="D478">
            <v>0.318</v>
          </cell>
          <cell r="E478" t="str">
            <v>인</v>
          </cell>
          <cell r="G478">
            <v>81966</v>
          </cell>
          <cell r="H478">
            <v>26065</v>
          </cell>
        </row>
        <row r="479">
          <cell r="A479" t="str">
            <v>가      공</v>
          </cell>
          <cell r="C479" t="str">
            <v>프랜트제관공</v>
          </cell>
          <cell r="D479">
            <v>1.359</v>
          </cell>
          <cell r="E479" t="str">
            <v>인</v>
          </cell>
          <cell r="G479">
            <v>81966</v>
          </cell>
          <cell r="H479">
            <v>111391</v>
          </cell>
        </row>
        <row r="481">
          <cell r="A481" t="str">
            <v>구 멍 뚫 기</v>
          </cell>
          <cell r="C481" t="str">
            <v>프랜트제관공</v>
          </cell>
          <cell r="D481">
            <v>0.39700000000000002</v>
          </cell>
          <cell r="E481" t="str">
            <v>인</v>
          </cell>
          <cell r="G481">
            <v>81966</v>
          </cell>
          <cell r="H481">
            <v>32540</v>
          </cell>
        </row>
        <row r="482">
          <cell r="A482" t="str">
            <v>용      접</v>
          </cell>
          <cell r="C482" t="str">
            <v>프랜트용접공</v>
          </cell>
          <cell r="D482">
            <v>2.125</v>
          </cell>
          <cell r="E482" t="str">
            <v>인</v>
          </cell>
          <cell r="G482">
            <v>95379</v>
          </cell>
          <cell r="H482">
            <v>202680</v>
          </cell>
        </row>
        <row r="483">
          <cell r="A483" t="str">
            <v>부 품 조 립</v>
          </cell>
          <cell r="C483" t="str">
            <v>비 계 공</v>
          </cell>
          <cell r="D483">
            <v>1.0900000000000001</v>
          </cell>
          <cell r="E483" t="str">
            <v>인</v>
          </cell>
          <cell r="G483">
            <v>79467</v>
          </cell>
          <cell r="H483">
            <v>86619</v>
          </cell>
        </row>
        <row r="484">
          <cell r="C484" t="str">
            <v>프랜트기계설치공</v>
          </cell>
          <cell r="D484">
            <v>1.0900000000000001</v>
          </cell>
          <cell r="E484" t="str">
            <v>인</v>
          </cell>
          <cell r="G484">
            <v>80805</v>
          </cell>
          <cell r="H484">
            <v>88077</v>
          </cell>
        </row>
        <row r="485">
          <cell r="A485" t="str">
            <v>소운반 조립</v>
          </cell>
          <cell r="C485" t="str">
            <v>산소 절단공</v>
          </cell>
          <cell r="D485">
            <v>0.17</v>
          </cell>
          <cell r="E485" t="str">
            <v>인</v>
          </cell>
          <cell r="G485">
            <v>31794</v>
          </cell>
          <cell r="H485">
            <v>5404</v>
          </cell>
        </row>
        <row r="487">
          <cell r="A487" t="str">
            <v>가   조   립</v>
          </cell>
          <cell r="C487" t="str">
            <v>비   계   공</v>
          </cell>
          <cell r="D487">
            <v>0.86399999999999999</v>
          </cell>
          <cell r="E487" t="str">
            <v>인</v>
          </cell>
          <cell r="G487">
            <v>79467</v>
          </cell>
          <cell r="H487">
            <v>68659</v>
          </cell>
        </row>
        <row r="488">
          <cell r="C488" t="str">
            <v>프랜트 제관공</v>
          </cell>
          <cell r="D488">
            <v>1.766</v>
          </cell>
          <cell r="E488" t="str">
            <v>인</v>
          </cell>
          <cell r="G488">
            <v>81966</v>
          </cell>
          <cell r="H488">
            <v>144751</v>
          </cell>
        </row>
        <row r="489">
          <cell r="C489" t="str">
            <v>프랜트 용접공</v>
          </cell>
          <cell r="D489">
            <v>0.85299999999999998</v>
          </cell>
          <cell r="E489" t="str">
            <v>인</v>
          </cell>
          <cell r="G489">
            <v>95379</v>
          </cell>
          <cell r="H489">
            <v>81358</v>
          </cell>
        </row>
        <row r="490">
          <cell r="C490" t="str">
            <v>측   량   사</v>
          </cell>
          <cell r="D490">
            <v>0.14299999999999999</v>
          </cell>
          <cell r="E490" t="str">
            <v>인</v>
          </cell>
          <cell r="G490">
            <v>58506</v>
          </cell>
          <cell r="H490">
            <v>8366</v>
          </cell>
        </row>
        <row r="491">
          <cell r="C491" t="str">
            <v>프랜트기계설치공</v>
          </cell>
          <cell r="D491">
            <v>0.51800000000000002</v>
          </cell>
          <cell r="E491" t="str">
            <v>인</v>
          </cell>
          <cell r="G491">
            <v>80805</v>
          </cell>
          <cell r="H491">
            <v>41856</v>
          </cell>
        </row>
        <row r="492">
          <cell r="E492">
            <v>0</v>
          </cell>
        </row>
        <row r="493">
          <cell r="C493" t="str">
            <v>특 별 인 부</v>
          </cell>
          <cell r="D493">
            <v>0.245</v>
          </cell>
          <cell r="E493" t="str">
            <v>인</v>
          </cell>
          <cell r="G493">
            <v>57379</v>
          </cell>
          <cell r="H493">
            <v>14057</v>
          </cell>
        </row>
        <row r="494">
          <cell r="A494" t="str">
            <v>검사 및 교정</v>
          </cell>
          <cell r="C494" t="str">
            <v>기술관리 제외한</v>
          </cell>
          <cell r="D494" t="str">
            <v>1</v>
          </cell>
          <cell r="E494" t="str">
            <v>식</v>
          </cell>
          <cell r="H494">
            <v>104280</v>
          </cell>
        </row>
        <row r="495">
          <cell r="C495" t="str">
            <v>10%</v>
          </cell>
        </row>
        <row r="497">
          <cell r="B497" t="str">
            <v>계</v>
          </cell>
          <cell r="F497">
            <v>1195828</v>
          </cell>
          <cell r="H497">
            <v>1195828</v>
          </cell>
        </row>
        <row r="499">
          <cell r="A499" t="str">
            <v>ROLLER GATE 제작 사용장비 경비</v>
          </cell>
        </row>
        <row r="500">
          <cell r="E500">
            <v>0</v>
          </cell>
        </row>
        <row r="501">
          <cell r="A501" t="str">
            <v>종       별</v>
          </cell>
          <cell r="C501" t="str">
            <v>재 료 또 는</v>
          </cell>
          <cell r="D501" t="str">
            <v xml:space="preserve">원 수 </v>
          </cell>
          <cell r="E501" t="str">
            <v>단 위</v>
          </cell>
          <cell r="F501" t="str">
            <v>총   액</v>
          </cell>
          <cell r="G501" t="str">
            <v>노   무   비</v>
          </cell>
          <cell r="I501" t="str">
            <v>재   료   비</v>
          </cell>
          <cell r="K501" t="str">
            <v>경      비</v>
          </cell>
          <cell r="M501" t="str">
            <v>비   고</v>
          </cell>
        </row>
        <row r="502">
          <cell r="C502" t="str">
            <v xml:space="preserve">규       격 </v>
          </cell>
          <cell r="F502" t="str">
            <v>금   액</v>
          </cell>
          <cell r="G502" t="str">
            <v>단  가</v>
          </cell>
          <cell r="H502" t="str">
            <v>금   액</v>
          </cell>
          <cell r="I502" t="str">
            <v>단  가</v>
          </cell>
          <cell r="J502" t="str">
            <v>금   액</v>
          </cell>
          <cell r="K502" t="str">
            <v>단  가</v>
          </cell>
          <cell r="L502" t="str">
            <v>금   액</v>
          </cell>
        </row>
        <row r="503">
          <cell r="A503" t="str">
            <v>LATHE</v>
          </cell>
          <cell r="C503" t="str">
            <v>12FT x 7.5HP</v>
          </cell>
          <cell r="D503">
            <v>0.53600000000000003</v>
          </cell>
          <cell r="E503" t="str">
            <v>Hr</v>
          </cell>
          <cell r="G503">
            <v>3418</v>
          </cell>
          <cell r="H503">
            <v>1832</v>
          </cell>
          <cell r="I503">
            <v>0</v>
          </cell>
          <cell r="J503">
            <v>0</v>
          </cell>
          <cell r="K503">
            <v>3775</v>
          </cell>
          <cell r="L503">
            <v>2023</v>
          </cell>
        </row>
        <row r="504">
          <cell r="A504" t="str">
            <v>PLANER</v>
          </cell>
          <cell r="C504" t="str">
            <v>4FT x 8FT</v>
          </cell>
          <cell r="D504">
            <v>7.5999999999999998E-2</v>
          </cell>
          <cell r="E504" t="str">
            <v>Hr</v>
          </cell>
          <cell r="G504">
            <v>3129</v>
          </cell>
          <cell r="H504">
            <v>237</v>
          </cell>
          <cell r="I504">
            <v>0</v>
          </cell>
          <cell r="J504">
            <v>0</v>
          </cell>
          <cell r="K504">
            <v>2743</v>
          </cell>
          <cell r="L504">
            <v>208</v>
          </cell>
        </row>
        <row r="505">
          <cell r="A505" t="str">
            <v>BORING M/C</v>
          </cell>
          <cell r="C505" t="str">
            <v>Hori.type,3HP</v>
          </cell>
          <cell r="D505">
            <v>1.4359999999999999</v>
          </cell>
          <cell r="E505" t="str">
            <v>Hr</v>
          </cell>
          <cell r="G505">
            <v>3547</v>
          </cell>
          <cell r="H505">
            <v>5093</v>
          </cell>
          <cell r="I505">
            <v>0</v>
          </cell>
          <cell r="J505">
            <v>0</v>
          </cell>
          <cell r="K505">
            <v>8928</v>
          </cell>
          <cell r="L505">
            <v>12820</v>
          </cell>
        </row>
        <row r="506">
          <cell r="A506" t="str">
            <v>UNION MELT WELDER</v>
          </cell>
          <cell r="C506" t="str">
            <v>5.5 KVA</v>
          </cell>
          <cell r="D506">
            <v>2.72</v>
          </cell>
          <cell r="E506" t="str">
            <v>Hr</v>
          </cell>
          <cell r="G506">
            <v>3488</v>
          </cell>
          <cell r="H506">
            <v>9487</v>
          </cell>
          <cell r="I506">
            <v>0</v>
          </cell>
          <cell r="J506">
            <v>0</v>
          </cell>
          <cell r="K506">
            <v>1797</v>
          </cell>
          <cell r="L506">
            <v>4887</v>
          </cell>
        </row>
        <row r="507">
          <cell r="A507" t="str">
            <v>A.C WELDER</v>
          </cell>
          <cell r="C507" t="str">
            <v>10KVA</v>
          </cell>
          <cell r="D507">
            <v>8.16</v>
          </cell>
          <cell r="E507" t="str">
            <v>Hr</v>
          </cell>
          <cell r="I507">
            <v>0</v>
          </cell>
          <cell r="J507">
            <v>0</v>
          </cell>
          <cell r="K507">
            <v>155</v>
          </cell>
          <cell r="L507">
            <v>1264</v>
          </cell>
        </row>
        <row r="508">
          <cell r="E508">
            <v>0</v>
          </cell>
          <cell r="I508">
            <v>0</v>
          </cell>
          <cell r="J508">
            <v>0</v>
          </cell>
        </row>
        <row r="509">
          <cell r="A509" t="str">
            <v>GOUGING M/C</v>
          </cell>
          <cell r="C509" t="str">
            <v>중 형</v>
          </cell>
          <cell r="D509">
            <v>1.7</v>
          </cell>
          <cell r="E509" t="str">
            <v>Hr</v>
          </cell>
          <cell r="G509">
            <v>3380</v>
          </cell>
          <cell r="H509">
            <v>5746</v>
          </cell>
          <cell r="I509">
            <v>0</v>
          </cell>
          <cell r="J509">
            <v>0</v>
          </cell>
          <cell r="K509">
            <v>670</v>
          </cell>
          <cell r="L509">
            <v>1139</v>
          </cell>
        </row>
        <row r="510">
          <cell r="A510" t="str">
            <v>GAS CUTTING M/C</v>
          </cell>
          <cell r="C510" t="str">
            <v>Auto형</v>
          </cell>
          <cell r="D510">
            <v>1.016</v>
          </cell>
          <cell r="E510" t="str">
            <v>Hr</v>
          </cell>
          <cell r="G510">
            <v>11922</v>
          </cell>
          <cell r="H510">
            <v>12112</v>
          </cell>
          <cell r="I510">
            <v>0</v>
          </cell>
          <cell r="J510">
            <v>0</v>
          </cell>
          <cell r="K510">
            <v>119</v>
          </cell>
          <cell r="L510">
            <v>120</v>
          </cell>
        </row>
        <row r="511">
          <cell r="A511" t="str">
            <v>GAS CUTTING M/C</v>
          </cell>
          <cell r="C511" t="str">
            <v>수 동</v>
          </cell>
          <cell r="D511">
            <v>1.016</v>
          </cell>
          <cell r="E511" t="str">
            <v>Hr</v>
          </cell>
          <cell r="G511">
            <v>3974</v>
          </cell>
          <cell r="H511">
            <v>4037</v>
          </cell>
          <cell r="I511">
            <v>0</v>
          </cell>
          <cell r="J511">
            <v>0</v>
          </cell>
          <cell r="K511">
            <v>115</v>
          </cell>
          <cell r="L511">
            <v>116</v>
          </cell>
        </row>
        <row r="512">
          <cell r="A512" t="str">
            <v>GAS HEATING TOUCH</v>
          </cell>
          <cell r="C512" t="str">
            <v>중 형</v>
          </cell>
          <cell r="D512">
            <v>3.3279999999999998</v>
          </cell>
          <cell r="E512" t="str">
            <v>Hr</v>
          </cell>
          <cell r="G512">
            <v>3174</v>
          </cell>
          <cell r="H512">
            <v>10563</v>
          </cell>
          <cell r="I512">
            <v>0</v>
          </cell>
          <cell r="J512">
            <v>0</v>
          </cell>
          <cell r="K512">
            <v>115</v>
          </cell>
          <cell r="L512">
            <v>382</v>
          </cell>
        </row>
        <row r="513">
          <cell r="A513" t="str">
            <v>OVER HEAD CRANE</v>
          </cell>
          <cell r="C513" t="str">
            <v>30 TON</v>
          </cell>
          <cell r="D513">
            <v>1.2689999999999999</v>
          </cell>
          <cell r="E513" t="str">
            <v>Hr</v>
          </cell>
          <cell r="G513">
            <v>9681</v>
          </cell>
          <cell r="H513">
            <v>12285</v>
          </cell>
          <cell r="I513">
            <v>0</v>
          </cell>
          <cell r="J513">
            <v>0</v>
          </cell>
          <cell r="K513">
            <v>4123</v>
          </cell>
          <cell r="L513">
            <v>5232</v>
          </cell>
        </row>
        <row r="514">
          <cell r="E514">
            <v>0</v>
          </cell>
          <cell r="I514">
            <v>0</v>
          </cell>
          <cell r="J514">
            <v>0</v>
          </cell>
        </row>
        <row r="515">
          <cell r="A515" t="str">
            <v>HYDRO PRESS</v>
          </cell>
          <cell r="C515" t="str">
            <v>100 TON</v>
          </cell>
          <cell r="D515">
            <v>1.48</v>
          </cell>
          <cell r="E515" t="str">
            <v>Hr</v>
          </cell>
          <cell r="G515">
            <v>3281</v>
          </cell>
          <cell r="H515">
            <v>4855</v>
          </cell>
          <cell r="I515">
            <v>0</v>
          </cell>
          <cell r="J515">
            <v>0</v>
          </cell>
          <cell r="K515">
            <v>6045</v>
          </cell>
          <cell r="L515">
            <v>8946</v>
          </cell>
        </row>
        <row r="516">
          <cell r="A516" t="str">
            <v>BENDING ROLLER</v>
          </cell>
          <cell r="C516" t="str">
            <v>23 FT</v>
          </cell>
          <cell r="D516">
            <v>1.0880000000000001</v>
          </cell>
          <cell r="E516" t="str">
            <v>Hr</v>
          </cell>
          <cell r="G516">
            <v>4281</v>
          </cell>
          <cell r="H516">
            <v>4657</v>
          </cell>
          <cell r="I516">
            <v>0</v>
          </cell>
          <cell r="J516">
            <v>0</v>
          </cell>
          <cell r="K516">
            <v>6323</v>
          </cell>
          <cell r="L516">
            <v>6879</v>
          </cell>
        </row>
        <row r="517">
          <cell r="A517" t="str">
            <v>SHEARING M/C</v>
          </cell>
          <cell r="D517">
            <v>0.25600000000000001</v>
          </cell>
          <cell r="E517" t="str">
            <v>Hr</v>
          </cell>
          <cell r="G517">
            <v>3688</v>
          </cell>
          <cell r="H517">
            <v>944</v>
          </cell>
          <cell r="I517">
            <v>0</v>
          </cell>
          <cell r="J517">
            <v>0</v>
          </cell>
          <cell r="K517">
            <v>3209</v>
          </cell>
          <cell r="L517">
            <v>821</v>
          </cell>
        </row>
        <row r="518">
          <cell r="A518" t="str">
            <v>DRILLING M/C</v>
          </cell>
          <cell r="C518" t="str">
            <v>3 HP</v>
          </cell>
          <cell r="D518">
            <v>1.6319999999999999</v>
          </cell>
          <cell r="E518" t="str">
            <v>Hr</v>
          </cell>
          <cell r="G518">
            <v>3401</v>
          </cell>
          <cell r="H518">
            <v>5550</v>
          </cell>
          <cell r="I518">
            <v>0</v>
          </cell>
          <cell r="J518">
            <v>0</v>
          </cell>
          <cell r="K518">
            <v>576</v>
          </cell>
          <cell r="L518">
            <v>940</v>
          </cell>
        </row>
        <row r="519">
          <cell r="A519" t="str">
            <v>DRILLING M/C</v>
          </cell>
          <cell r="C519" t="str">
            <v>Radial,5 HP</v>
          </cell>
          <cell r="D519">
            <v>0.81599999999999995</v>
          </cell>
          <cell r="E519" t="str">
            <v>Hr</v>
          </cell>
          <cell r="G519">
            <v>3401</v>
          </cell>
          <cell r="H519">
            <v>2775</v>
          </cell>
          <cell r="I519">
            <v>0</v>
          </cell>
          <cell r="J519">
            <v>0</v>
          </cell>
          <cell r="K519">
            <v>1720</v>
          </cell>
          <cell r="L519">
            <v>1403</v>
          </cell>
        </row>
        <row r="520">
          <cell r="E520">
            <v>0</v>
          </cell>
          <cell r="I520">
            <v>0</v>
          </cell>
          <cell r="J520">
            <v>0</v>
          </cell>
        </row>
        <row r="521">
          <cell r="A521" t="str">
            <v>COMPRESSOR</v>
          </cell>
          <cell r="C521" t="str">
            <v>7.1㎥/min</v>
          </cell>
          <cell r="D521">
            <v>3.17</v>
          </cell>
          <cell r="E521" t="str">
            <v>Hr</v>
          </cell>
          <cell r="G521">
            <v>9681</v>
          </cell>
          <cell r="H521">
            <v>30688</v>
          </cell>
          <cell r="I521">
            <v>6189</v>
          </cell>
          <cell r="J521">
            <v>19619</v>
          </cell>
          <cell r="K521">
            <v>3137</v>
          </cell>
          <cell r="L521">
            <v>9944</v>
          </cell>
        </row>
        <row r="522">
          <cell r="A522" t="str">
            <v>PORTABLE DRILL</v>
          </cell>
          <cell r="C522" t="str">
            <v>0.5 HP</v>
          </cell>
          <cell r="D522">
            <v>1.2210000000000001</v>
          </cell>
          <cell r="E522" t="str">
            <v>Hr</v>
          </cell>
          <cell r="K522">
            <v>12</v>
          </cell>
          <cell r="L522">
            <v>14</v>
          </cell>
        </row>
        <row r="523">
          <cell r="A523" t="str">
            <v>TRUCK CRANE</v>
          </cell>
          <cell r="C523" t="str">
            <v>30 TON</v>
          </cell>
          <cell r="D523">
            <v>0.42299999999999999</v>
          </cell>
          <cell r="E523" t="str">
            <v>Hr</v>
          </cell>
          <cell r="G523">
            <v>18615</v>
          </cell>
          <cell r="H523">
            <v>7874</v>
          </cell>
          <cell r="I523">
            <v>7046</v>
          </cell>
          <cell r="J523">
            <v>2980</v>
          </cell>
          <cell r="K523">
            <v>44939</v>
          </cell>
          <cell r="L523">
            <v>19009</v>
          </cell>
        </row>
        <row r="524">
          <cell r="A524" t="str">
            <v>Fork Lift</v>
          </cell>
          <cell r="C524" t="str">
            <v>5 TON</v>
          </cell>
          <cell r="D524">
            <v>0.42299999999999999</v>
          </cell>
          <cell r="E524" t="str">
            <v>Hr</v>
          </cell>
          <cell r="G524">
            <v>9681</v>
          </cell>
          <cell r="H524">
            <v>4095</v>
          </cell>
          <cell r="I524">
            <v>5116.08</v>
          </cell>
          <cell r="J524">
            <v>2164</v>
          </cell>
          <cell r="K524">
            <v>4863</v>
          </cell>
          <cell r="L524">
            <v>2057</v>
          </cell>
        </row>
        <row r="525">
          <cell r="A525" t="str">
            <v>Trailer</v>
          </cell>
          <cell r="C525" t="str">
            <v>30ton</v>
          </cell>
          <cell r="D525">
            <v>0.42299999999999999</v>
          </cell>
          <cell r="E525" t="str">
            <v>Hr</v>
          </cell>
          <cell r="G525">
            <v>8683</v>
          </cell>
          <cell r="H525">
            <v>3672</v>
          </cell>
          <cell r="I525">
            <v>15763</v>
          </cell>
          <cell r="J525">
            <v>6667</v>
          </cell>
          <cell r="K525">
            <v>27414</v>
          </cell>
          <cell r="L525">
            <v>11596</v>
          </cell>
        </row>
        <row r="527">
          <cell r="B527" t="str">
            <v>계</v>
          </cell>
          <cell r="F527">
            <v>247732</v>
          </cell>
          <cell r="H527">
            <v>126502</v>
          </cell>
          <cell r="J527">
            <v>31430</v>
          </cell>
          <cell r="K527">
            <v>0</v>
          </cell>
          <cell r="L527">
            <v>89800</v>
          </cell>
        </row>
        <row r="528">
          <cell r="A528" t="str">
            <v>ROLLER GATE 제작 소모 자재비</v>
          </cell>
        </row>
        <row r="529">
          <cell r="E529">
            <v>0</v>
          </cell>
        </row>
        <row r="530">
          <cell r="A530" t="str">
            <v>종       별</v>
          </cell>
          <cell r="C530" t="str">
            <v>재 료 또 는</v>
          </cell>
          <cell r="D530" t="str">
            <v xml:space="preserve">원 수 </v>
          </cell>
          <cell r="E530" t="str">
            <v>단 위</v>
          </cell>
          <cell r="F530" t="str">
            <v>총   액</v>
          </cell>
          <cell r="G530" t="str">
            <v>노   무   비</v>
          </cell>
          <cell r="I530" t="str">
            <v>재   료   비</v>
          </cell>
          <cell r="K530" t="str">
            <v>경      비</v>
          </cell>
          <cell r="M530" t="str">
            <v>비   고</v>
          </cell>
        </row>
        <row r="531">
          <cell r="C531" t="str">
            <v xml:space="preserve">규       격 </v>
          </cell>
          <cell r="F531" t="str">
            <v>금   액</v>
          </cell>
          <cell r="G531" t="str">
            <v>단  가</v>
          </cell>
          <cell r="H531" t="str">
            <v>금   액</v>
          </cell>
          <cell r="I531" t="str">
            <v>단  가</v>
          </cell>
          <cell r="J531" t="str">
            <v>금   액</v>
          </cell>
          <cell r="K531" t="str">
            <v>단  가</v>
          </cell>
          <cell r="L531" t="str">
            <v>금   액</v>
          </cell>
        </row>
        <row r="533">
          <cell r="A533" t="str">
            <v>산       소</v>
          </cell>
          <cell r="C533" t="str">
            <v>6,000L용</v>
          </cell>
          <cell r="D533">
            <v>3</v>
          </cell>
          <cell r="E533" t="str">
            <v>병</v>
          </cell>
          <cell r="G533">
            <v>0</v>
          </cell>
          <cell r="I533">
            <v>12000</v>
          </cell>
          <cell r="J533">
            <v>36000</v>
          </cell>
        </row>
        <row r="534">
          <cell r="A534" t="str">
            <v>아 세 치 렌</v>
          </cell>
          <cell r="C534" t="str">
            <v>4,500L용</v>
          </cell>
          <cell r="D534">
            <v>2.58</v>
          </cell>
          <cell r="E534" t="str">
            <v>병</v>
          </cell>
          <cell r="I534">
            <v>55392</v>
          </cell>
          <cell r="J534">
            <v>142911</v>
          </cell>
        </row>
        <row r="535">
          <cell r="A535" t="str">
            <v>함       석</v>
          </cell>
          <cell r="C535" t="str">
            <v>#31 x 3' x 6'</v>
          </cell>
          <cell r="D535">
            <v>0.62</v>
          </cell>
          <cell r="E535" t="str">
            <v>매</v>
          </cell>
          <cell r="I535">
            <v>2825</v>
          </cell>
          <cell r="J535">
            <v>1751</v>
          </cell>
        </row>
        <row r="536">
          <cell r="A536" t="str">
            <v>용   접  봉</v>
          </cell>
          <cell r="C536" t="str">
            <v>SS41, 4M/Mx350L</v>
          </cell>
          <cell r="D536">
            <v>20</v>
          </cell>
          <cell r="E536" t="str">
            <v>KG</v>
          </cell>
          <cell r="I536">
            <v>1260</v>
          </cell>
          <cell r="J536">
            <v>25200</v>
          </cell>
        </row>
        <row r="537">
          <cell r="A537" t="str">
            <v>전       력</v>
          </cell>
          <cell r="D537">
            <v>310</v>
          </cell>
          <cell r="E537" t="str">
            <v>KWH</v>
          </cell>
          <cell r="I537">
            <v>0</v>
          </cell>
          <cell r="K537">
            <v>61.6</v>
          </cell>
          <cell r="L537">
            <v>19096</v>
          </cell>
        </row>
        <row r="538">
          <cell r="E538">
            <v>0</v>
          </cell>
          <cell r="I538">
            <v>0</v>
          </cell>
          <cell r="K538">
            <v>0</v>
          </cell>
        </row>
        <row r="540">
          <cell r="B540" t="str">
            <v>계</v>
          </cell>
          <cell r="F540">
            <v>224958</v>
          </cell>
          <cell r="J540">
            <v>205862</v>
          </cell>
          <cell r="L540">
            <v>19096</v>
          </cell>
        </row>
        <row r="557">
          <cell r="A557" t="str">
            <v>ROLLER GATE GUIDE FRAME 제작 인건비</v>
          </cell>
        </row>
        <row r="558">
          <cell r="E558">
            <v>0</v>
          </cell>
        </row>
        <row r="559">
          <cell r="A559" t="str">
            <v>종       별</v>
          </cell>
          <cell r="C559" t="str">
            <v>재 료 또 는</v>
          </cell>
          <cell r="D559" t="str">
            <v xml:space="preserve">원 수 </v>
          </cell>
          <cell r="E559" t="str">
            <v>단 위</v>
          </cell>
          <cell r="F559" t="str">
            <v>총   액</v>
          </cell>
          <cell r="G559" t="str">
            <v>노   무   비</v>
          </cell>
          <cell r="I559" t="str">
            <v>재   료   비</v>
          </cell>
          <cell r="K559" t="str">
            <v>경      비</v>
          </cell>
          <cell r="M559" t="str">
            <v>비   고</v>
          </cell>
        </row>
        <row r="560">
          <cell r="C560" t="str">
            <v xml:space="preserve">규       격 </v>
          </cell>
          <cell r="F560" t="str">
            <v>금   액</v>
          </cell>
          <cell r="G560" t="str">
            <v>단  가</v>
          </cell>
          <cell r="H560" t="str">
            <v>금   액</v>
          </cell>
          <cell r="I560" t="str">
            <v>단  가</v>
          </cell>
          <cell r="J560" t="str">
            <v>금   액</v>
          </cell>
          <cell r="K560" t="str">
            <v>단  가</v>
          </cell>
          <cell r="L560" t="str">
            <v>금   액</v>
          </cell>
        </row>
        <row r="561">
          <cell r="A561" t="str">
            <v>기 술 관 리</v>
          </cell>
          <cell r="C561" t="str">
            <v>기계기사1급</v>
          </cell>
          <cell r="D561">
            <v>2.5</v>
          </cell>
          <cell r="E561" t="str">
            <v>인</v>
          </cell>
          <cell r="G561">
            <v>97488</v>
          </cell>
          <cell r="H561">
            <v>243720</v>
          </cell>
        </row>
        <row r="562">
          <cell r="A562" t="str">
            <v>사      도</v>
          </cell>
          <cell r="C562" t="str">
            <v>제   도   공</v>
          </cell>
          <cell r="D562">
            <v>1</v>
          </cell>
          <cell r="E562" t="str">
            <v>인</v>
          </cell>
          <cell r="G562">
            <v>32747</v>
          </cell>
          <cell r="H562">
            <v>32747</v>
          </cell>
        </row>
        <row r="563">
          <cell r="A563" t="str">
            <v>재료 절단 현도</v>
          </cell>
          <cell r="C563" t="str">
            <v>현   도   공</v>
          </cell>
          <cell r="D563">
            <v>0.63</v>
          </cell>
          <cell r="E563" t="str">
            <v>인</v>
          </cell>
          <cell r="G563">
            <v>28487</v>
          </cell>
          <cell r="H563">
            <v>17946</v>
          </cell>
        </row>
        <row r="564">
          <cell r="A564">
            <v>0</v>
          </cell>
          <cell r="B564" t="str">
            <v>괘    서</v>
          </cell>
          <cell r="C564" t="str">
            <v>마   킹   공</v>
          </cell>
          <cell r="D564">
            <v>1.26</v>
          </cell>
          <cell r="E564" t="str">
            <v>인</v>
          </cell>
          <cell r="G564">
            <v>26924</v>
          </cell>
          <cell r="H564">
            <v>33924</v>
          </cell>
        </row>
        <row r="565">
          <cell r="A565">
            <v>0</v>
          </cell>
          <cell r="B565" t="str">
            <v>절    단</v>
          </cell>
          <cell r="C565" t="str">
            <v>절   단   공</v>
          </cell>
          <cell r="D565">
            <v>0.33</v>
          </cell>
          <cell r="E565" t="str">
            <v>인</v>
          </cell>
          <cell r="G565">
            <v>65881</v>
          </cell>
          <cell r="H565">
            <v>21740</v>
          </cell>
        </row>
        <row r="567">
          <cell r="B567" t="str">
            <v>교    정</v>
          </cell>
          <cell r="C567" t="str">
            <v>프랜트 제관공</v>
          </cell>
          <cell r="D567">
            <v>0.6</v>
          </cell>
          <cell r="E567" t="str">
            <v>인</v>
          </cell>
          <cell r="G567">
            <v>81966</v>
          </cell>
          <cell r="H567">
            <v>49179</v>
          </cell>
        </row>
        <row r="568">
          <cell r="A568" t="str">
            <v>단재가공 괘서</v>
          </cell>
          <cell r="C568" t="str">
            <v>마   킹   공</v>
          </cell>
          <cell r="D568">
            <v>1.26</v>
          </cell>
          <cell r="E568" t="str">
            <v>인</v>
          </cell>
          <cell r="G568">
            <v>26924</v>
          </cell>
          <cell r="H568">
            <v>33924</v>
          </cell>
        </row>
        <row r="569">
          <cell r="A569">
            <v>0</v>
          </cell>
          <cell r="B569" t="str">
            <v>절    단</v>
          </cell>
          <cell r="C569" t="str">
            <v>절   단   공</v>
          </cell>
          <cell r="D569">
            <v>0.16</v>
          </cell>
          <cell r="E569" t="str">
            <v>인</v>
          </cell>
          <cell r="G569">
            <v>65881</v>
          </cell>
          <cell r="H569">
            <v>10540</v>
          </cell>
        </row>
        <row r="570">
          <cell r="B570" t="str">
            <v>EDGE가공</v>
          </cell>
          <cell r="C570" t="str">
            <v>산소 절단공</v>
          </cell>
          <cell r="D570">
            <v>0.17</v>
          </cell>
          <cell r="E570" t="str">
            <v>인</v>
          </cell>
          <cell r="G570">
            <v>31794</v>
          </cell>
          <cell r="H570">
            <v>5404</v>
          </cell>
        </row>
        <row r="571">
          <cell r="A571">
            <v>0</v>
          </cell>
          <cell r="B571" t="str">
            <v>용    접</v>
          </cell>
          <cell r="C571" t="str">
            <v>프랜트 용접공</v>
          </cell>
          <cell r="D571">
            <v>1.3</v>
          </cell>
          <cell r="E571" t="str">
            <v>인</v>
          </cell>
          <cell r="G571">
            <v>95379</v>
          </cell>
          <cell r="H571">
            <v>123992</v>
          </cell>
        </row>
        <row r="573">
          <cell r="A573">
            <v>0</v>
          </cell>
          <cell r="B573" t="str">
            <v>교    정</v>
          </cell>
          <cell r="C573" t="str">
            <v>프랜트 제관공</v>
          </cell>
          <cell r="D573">
            <v>0.75</v>
          </cell>
          <cell r="E573" t="str">
            <v>인</v>
          </cell>
          <cell r="G573">
            <v>81966</v>
          </cell>
          <cell r="H573">
            <v>61474</v>
          </cell>
        </row>
        <row r="574">
          <cell r="B574" t="str">
            <v>HOLING</v>
          </cell>
          <cell r="C574" t="str">
            <v>프랜트 제관공</v>
          </cell>
          <cell r="D574">
            <v>0.15</v>
          </cell>
          <cell r="E574" t="str">
            <v>인</v>
          </cell>
          <cell r="G574">
            <v>81966</v>
          </cell>
          <cell r="H574">
            <v>12294</v>
          </cell>
        </row>
        <row r="575">
          <cell r="A575" t="str">
            <v>부분조립,취부조정</v>
          </cell>
          <cell r="C575" t="str">
            <v>프랜트기계설치공</v>
          </cell>
          <cell r="D575">
            <v>3.7</v>
          </cell>
          <cell r="E575" t="str">
            <v>인</v>
          </cell>
          <cell r="G575">
            <v>80805</v>
          </cell>
          <cell r="H575">
            <v>298978</v>
          </cell>
        </row>
        <row r="576">
          <cell r="A576" t="str">
            <v>용      접</v>
          </cell>
          <cell r="C576" t="str">
            <v>프랜트 용접공</v>
          </cell>
          <cell r="D576">
            <v>8.4</v>
          </cell>
          <cell r="E576" t="str">
            <v>인</v>
          </cell>
          <cell r="G576">
            <v>95379</v>
          </cell>
          <cell r="H576">
            <v>801183</v>
          </cell>
        </row>
        <row r="577">
          <cell r="A577" t="str">
            <v>절      단</v>
          </cell>
          <cell r="C577" t="str">
            <v>절   단   공</v>
          </cell>
          <cell r="D577">
            <v>0.1</v>
          </cell>
          <cell r="E577" t="str">
            <v>인</v>
          </cell>
          <cell r="G577">
            <v>65881</v>
          </cell>
          <cell r="H577">
            <v>6588</v>
          </cell>
        </row>
        <row r="578">
          <cell r="E578">
            <v>0</v>
          </cell>
        </row>
        <row r="579">
          <cell r="A579" t="str">
            <v>교      정</v>
          </cell>
          <cell r="C579" t="str">
            <v>프랜트 제관공</v>
          </cell>
          <cell r="D579">
            <v>1.75</v>
          </cell>
          <cell r="E579" t="str">
            <v>인</v>
          </cell>
          <cell r="G579">
            <v>81966</v>
          </cell>
          <cell r="H579">
            <v>143440</v>
          </cell>
        </row>
        <row r="580">
          <cell r="A580" t="str">
            <v>기 계 가 공</v>
          </cell>
          <cell r="C580" t="str">
            <v>기   계   공</v>
          </cell>
          <cell r="D580">
            <v>1.26</v>
          </cell>
          <cell r="E580" t="str">
            <v>인</v>
          </cell>
          <cell r="G580">
            <v>58906</v>
          </cell>
          <cell r="H580">
            <v>74221</v>
          </cell>
        </row>
        <row r="581">
          <cell r="C581" t="str">
            <v>기계 연마공</v>
          </cell>
          <cell r="D581">
            <v>0.126</v>
          </cell>
          <cell r="E581" t="str">
            <v>인</v>
          </cell>
          <cell r="G581">
            <v>26032</v>
          </cell>
          <cell r="H581">
            <v>3280</v>
          </cell>
        </row>
        <row r="582">
          <cell r="A582" t="str">
            <v>가 조 립,조 립</v>
          </cell>
          <cell r="C582" t="str">
            <v>프랜트기계설치공</v>
          </cell>
          <cell r="D582">
            <v>2</v>
          </cell>
          <cell r="E582" t="str">
            <v>인</v>
          </cell>
          <cell r="G582">
            <v>80805</v>
          </cell>
          <cell r="H582">
            <v>161610</v>
          </cell>
        </row>
        <row r="583">
          <cell r="A583" t="str">
            <v>가 조 립,해 체</v>
          </cell>
          <cell r="C583" t="str">
            <v>프랜트기계설치공</v>
          </cell>
          <cell r="D583">
            <v>1</v>
          </cell>
          <cell r="E583" t="str">
            <v>인</v>
          </cell>
          <cell r="G583">
            <v>80805</v>
          </cell>
          <cell r="H583">
            <v>80805</v>
          </cell>
        </row>
        <row r="584">
          <cell r="E584">
            <v>0</v>
          </cell>
        </row>
        <row r="585">
          <cell r="A585" t="str">
            <v>운 반 조 작</v>
          </cell>
          <cell r="C585" t="str">
            <v>특수 비계공</v>
          </cell>
          <cell r="D585">
            <v>5</v>
          </cell>
          <cell r="E585" t="str">
            <v>인</v>
          </cell>
          <cell r="G585">
            <v>85884</v>
          </cell>
          <cell r="H585">
            <v>429420</v>
          </cell>
        </row>
        <row r="586">
          <cell r="A586" t="str">
            <v>종       별</v>
          </cell>
          <cell r="C586" t="str">
            <v>재 료 또 는</v>
          </cell>
          <cell r="D586" t="str">
            <v xml:space="preserve">원 수 </v>
          </cell>
          <cell r="E586" t="str">
            <v>단 위</v>
          </cell>
          <cell r="F586" t="str">
            <v>총   액</v>
          </cell>
          <cell r="G586" t="str">
            <v>노   무   비</v>
          </cell>
          <cell r="I586" t="str">
            <v>재   료   비</v>
          </cell>
          <cell r="K586" t="str">
            <v>경      비</v>
          </cell>
          <cell r="M586" t="str">
            <v>비   고</v>
          </cell>
        </row>
        <row r="587">
          <cell r="C587" t="str">
            <v xml:space="preserve">규       격 </v>
          </cell>
          <cell r="F587" t="str">
            <v>금   액</v>
          </cell>
          <cell r="G587" t="str">
            <v>단  가</v>
          </cell>
          <cell r="H587" t="str">
            <v>금   액</v>
          </cell>
          <cell r="I587" t="str">
            <v>단  가</v>
          </cell>
          <cell r="J587" t="str">
            <v>금   액</v>
          </cell>
          <cell r="K587" t="str">
            <v>단  가</v>
          </cell>
          <cell r="L587" t="str">
            <v>금   액</v>
          </cell>
        </row>
        <row r="588">
          <cell r="A588" t="str">
            <v>동 력 조 작</v>
          </cell>
          <cell r="C588" t="str">
            <v>플랜트전공</v>
          </cell>
          <cell r="D588">
            <v>1</v>
          </cell>
          <cell r="E588" t="str">
            <v>인</v>
          </cell>
          <cell r="G588">
            <v>64285</v>
          </cell>
          <cell r="H588">
            <v>64285</v>
          </cell>
        </row>
        <row r="589">
          <cell r="A589" t="str">
            <v>보      조</v>
          </cell>
          <cell r="C589" t="str">
            <v>특 별 인 부</v>
          </cell>
          <cell r="D589">
            <v>14.4</v>
          </cell>
          <cell r="E589" t="str">
            <v>인</v>
          </cell>
          <cell r="G589">
            <v>57379</v>
          </cell>
          <cell r="H589">
            <v>826257</v>
          </cell>
        </row>
        <row r="590">
          <cell r="A590" t="str">
            <v>검      사</v>
          </cell>
          <cell r="C590" t="str">
            <v>인건비 7%</v>
          </cell>
          <cell r="D590" t="str">
            <v>1</v>
          </cell>
          <cell r="E590" t="str">
            <v>식</v>
          </cell>
          <cell r="H590">
            <v>247586</v>
          </cell>
        </row>
        <row r="592">
          <cell r="B592" t="str">
            <v>계</v>
          </cell>
          <cell r="F592">
            <v>3784537</v>
          </cell>
          <cell r="H592">
            <v>3784537</v>
          </cell>
        </row>
        <row r="615">
          <cell r="A615" t="str">
            <v>ROLLER GATE GUIDE FRAME 제작 소모 자재비</v>
          </cell>
        </row>
        <row r="616">
          <cell r="E616">
            <v>0</v>
          </cell>
        </row>
        <row r="617">
          <cell r="A617" t="str">
            <v>종       별</v>
          </cell>
          <cell r="C617" t="str">
            <v>재 료 또 는</v>
          </cell>
          <cell r="D617" t="str">
            <v xml:space="preserve">원 수 </v>
          </cell>
          <cell r="E617" t="str">
            <v>단 위</v>
          </cell>
          <cell r="F617" t="str">
            <v>총   액</v>
          </cell>
          <cell r="G617" t="str">
            <v>노   무   비</v>
          </cell>
          <cell r="I617" t="str">
            <v>재   료   비</v>
          </cell>
          <cell r="K617" t="str">
            <v>경      비</v>
          </cell>
          <cell r="M617" t="str">
            <v>비   고</v>
          </cell>
        </row>
        <row r="618">
          <cell r="C618" t="str">
            <v xml:space="preserve">규       격 </v>
          </cell>
          <cell r="F618" t="str">
            <v>금   액</v>
          </cell>
          <cell r="G618" t="str">
            <v>단  가</v>
          </cell>
          <cell r="H618" t="str">
            <v>금   액</v>
          </cell>
          <cell r="I618" t="str">
            <v>단  가</v>
          </cell>
          <cell r="J618" t="str">
            <v>금   액</v>
          </cell>
          <cell r="K618" t="str">
            <v>단  가</v>
          </cell>
          <cell r="L618" t="str">
            <v>금   액</v>
          </cell>
        </row>
        <row r="619">
          <cell r="A619" t="str">
            <v>산       소</v>
          </cell>
          <cell r="C619" t="str">
            <v>6,000L용</v>
          </cell>
          <cell r="D619">
            <v>2.2999999999999998</v>
          </cell>
          <cell r="E619" t="str">
            <v>병</v>
          </cell>
          <cell r="G619">
            <v>0</v>
          </cell>
          <cell r="I619">
            <v>12000</v>
          </cell>
          <cell r="J619">
            <v>27600</v>
          </cell>
        </row>
        <row r="620">
          <cell r="A620" t="str">
            <v>아 세 치 렌</v>
          </cell>
          <cell r="C620" t="str">
            <v>2,100L용</v>
          </cell>
          <cell r="D620">
            <v>1.6</v>
          </cell>
          <cell r="E620" t="str">
            <v>병</v>
          </cell>
          <cell r="I620">
            <v>25849</v>
          </cell>
          <cell r="J620">
            <v>41358</v>
          </cell>
        </row>
        <row r="621">
          <cell r="A621" t="str">
            <v>함       석</v>
          </cell>
          <cell r="C621" t="str">
            <v>#32 x 3' x 6'</v>
          </cell>
          <cell r="D621">
            <v>1.9</v>
          </cell>
          <cell r="E621" t="str">
            <v>매</v>
          </cell>
          <cell r="I621">
            <v>2597</v>
          </cell>
          <cell r="J621">
            <v>4934</v>
          </cell>
        </row>
        <row r="622">
          <cell r="A622" t="str">
            <v>용   접  봉</v>
          </cell>
          <cell r="C622" t="str">
            <v>SS41+STS304,4M/M</v>
          </cell>
          <cell r="D622">
            <v>54.6</v>
          </cell>
          <cell r="E622" t="str">
            <v>KG</v>
          </cell>
          <cell r="I622">
            <v>3360</v>
          </cell>
          <cell r="J622">
            <v>183456</v>
          </cell>
        </row>
        <row r="623">
          <cell r="A623" t="str">
            <v>전       력</v>
          </cell>
          <cell r="D623">
            <v>550</v>
          </cell>
          <cell r="E623" t="str">
            <v>KWH</v>
          </cell>
          <cell r="K623">
            <v>61.6</v>
          </cell>
          <cell r="L623">
            <v>33880</v>
          </cell>
        </row>
        <row r="624">
          <cell r="A624" t="str">
            <v>그라인다돌</v>
          </cell>
          <cell r="C624" t="str">
            <v>300 M/M</v>
          </cell>
          <cell r="D624">
            <v>0.3</v>
          </cell>
          <cell r="E624" t="str">
            <v>개</v>
          </cell>
          <cell r="I624">
            <v>3380</v>
          </cell>
          <cell r="J624">
            <v>1014</v>
          </cell>
        </row>
        <row r="625">
          <cell r="A625">
            <v>0</v>
          </cell>
        </row>
        <row r="627">
          <cell r="B627" t="str">
            <v>계</v>
          </cell>
          <cell r="F627">
            <v>292242</v>
          </cell>
          <cell r="J627">
            <v>258362</v>
          </cell>
          <cell r="L627">
            <v>33880</v>
          </cell>
        </row>
        <row r="628">
          <cell r="F628">
            <v>0</v>
          </cell>
          <cell r="J628">
            <v>0</v>
          </cell>
          <cell r="L628">
            <v>0</v>
          </cell>
        </row>
        <row r="629">
          <cell r="F629">
            <v>0</v>
          </cell>
          <cell r="J629">
            <v>0</v>
          </cell>
          <cell r="L629">
            <v>0</v>
          </cell>
        </row>
        <row r="630">
          <cell r="F630">
            <v>0</v>
          </cell>
          <cell r="J630">
            <v>0</v>
          </cell>
          <cell r="L630">
            <v>0</v>
          </cell>
        </row>
        <row r="631">
          <cell r="F631">
            <v>0</v>
          </cell>
          <cell r="J631">
            <v>0</v>
          </cell>
          <cell r="L631">
            <v>0</v>
          </cell>
        </row>
        <row r="632">
          <cell r="F632">
            <v>0</v>
          </cell>
          <cell r="J632">
            <v>0</v>
          </cell>
          <cell r="L632">
            <v>0</v>
          </cell>
        </row>
        <row r="633">
          <cell r="F633">
            <v>0</v>
          </cell>
          <cell r="J633">
            <v>0</v>
          </cell>
          <cell r="L633">
            <v>0</v>
          </cell>
        </row>
        <row r="634">
          <cell r="F634">
            <v>0</v>
          </cell>
          <cell r="J634">
            <v>0</v>
          </cell>
          <cell r="L634">
            <v>0</v>
          </cell>
        </row>
        <row r="635">
          <cell r="F635">
            <v>0</v>
          </cell>
          <cell r="J635">
            <v>0</v>
          </cell>
          <cell r="L635">
            <v>0</v>
          </cell>
        </row>
        <row r="636">
          <cell r="F636">
            <v>0</v>
          </cell>
          <cell r="J636">
            <v>0</v>
          </cell>
          <cell r="L636">
            <v>0</v>
          </cell>
        </row>
        <row r="637">
          <cell r="F637">
            <v>0</v>
          </cell>
          <cell r="J637">
            <v>0</v>
          </cell>
          <cell r="L637">
            <v>0</v>
          </cell>
        </row>
        <row r="638">
          <cell r="F638">
            <v>0</v>
          </cell>
          <cell r="J638">
            <v>0</v>
          </cell>
          <cell r="L638">
            <v>0</v>
          </cell>
        </row>
        <row r="639">
          <cell r="F639">
            <v>0</v>
          </cell>
          <cell r="J639">
            <v>0</v>
          </cell>
          <cell r="L639">
            <v>0</v>
          </cell>
        </row>
        <row r="640">
          <cell r="F640">
            <v>0</v>
          </cell>
          <cell r="J640">
            <v>0</v>
          </cell>
          <cell r="L640">
            <v>0</v>
          </cell>
        </row>
        <row r="641">
          <cell r="F641">
            <v>0</v>
          </cell>
          <cell r="J641">
            <v>0</v>
          </cell>
          <cell r="L641">
            <v>0</v>
          </cell>
        </row>
        <row r="642">
          <cell r="F642">
            <v>0</v>
          </cell>
          <cell r="J642">
            <v>0</v>
          </cell>
          <cell r="L642">
            <v>0</v>
          </cell>
        </row>
        <row r="643">
          <cell r="F643">
            <v>0</v>
          </cell>
          <cell r="J643">
            <v>0</v>
          </cell>
          <cell r="L643">
            <v>0</v>
          </cell>
        </row>
        <row r="644">
          <cell r="A644" t="str">
            <v>ROLLER GATE 설치 인건비</v>
          </cell>
        </row>
        <row r="645">
          <cell r="E645">
            <v>0</v>
          </cell>
        </row>
        <row r="646">
          <cell r="A646" t="str">
            <v>종       별</v>
          </cell>
          <cell r="C646" t="str">
            <v>재 료 또 는</v>
          </cell>
          <cell r="D646" t="str">
            <v xml:space="preserve">원 수 </v>
          </cell>
          <cell r="E646" t="str">
            <v>단 위</v>
          </cell>
          <cell r="F646" t="str">
            <v>총   액</v>
          </cell>
          <cell r="G646" t="str">
            <v>노   무   비</v>
          </cell>
          <cell r="I646" t="str">
            <v>재   료   비</v>
          </cell>
          <cell r="K646" t="str">
            <v>경      비</v>
          </cell>
          <cell r="M646" t="str">
            <v>비   고</v>
          </cell>
        </row>
        <row r="647">
          <cell r="C647" t="str">
            <v xml:space="preserve">규       격 </v>
          </cell>
          <cell r="F647" t="str">
            <v>금   액</v>
          </cell>
          <cell r="G647" t="str">
            <v>단  가</v>
          </cell>
          <cell r="H647" t="str">
            <v>금   액</v>
          </cell>
          <cell r="I647" t="str">
            <v>단  가</v>
          </cell>
          <cell r="J647" t="str">
            <v>금   액</v>
          </cell>
          <cell r="K647" t="str">
            <v>단  가</v>
          </cell>
          <cell r="L647" t="str">
            <v>금   액</v>
          </cell>
        </row>
        <row r="648">
          <cell r="A648" t="str">
            <v>기 술 관 리</v>
          </cell>
          <cell r="C648" t="str">
            <v>기계기사1급</v>
          </cell>
          <cell r="D648">
            <v>0.5</v>
          </cell>
          <cell r="E648" t="str">
            <v>인</v>
          </cell>
          <cell r="G648">
            <v>97488</v>
          </cell>
          <cell r="H648">
            <v>48744</v>
          </cell>
        </row>
        <row r="649">
          <cell r="A649" t="str">
            <v>형 장 교 정</v>
          </cell>
          <cell r="C649" t="str">
            <v>프랜트 제관공</v>
          </cell>
          <cell r="D649">
            <v>0.81599999999999995</v>
          </cell>
          <cell r="E649" t="str">
            <v>인</v>
          </cell>
          <cell r="G649">
            <v>81966</v>
          </cell>
          <cell r="H649">
            <v>66884</v>
          </cell>
        </row>
        <row r="650">
          <cell r="A650">
            <v>0</v>
          </cell>
          <cell r="C650" t="str">
            <v>비   계   공</v>
          </cell>
          <cell r="D650">
            <v>0.14599999999999999</v>
          </cell>
          <cell r="E650" t="str">
            <v>인</v>
          </cell>
          <cell r="G650">
            <v>79467</v>
          </cell>
          <cell r="H650">
            <v>11602</v>
          </cell>
        </row>
        <row r="651">
          <cell r="A651" t="str">
            <v>소 운 반 제 작</v>
          </cell>
          <cell r="C651" t="str">
            <v>비   계   공</v>
          </cell>
          <cell r="D651">
            <v>1.992</v>
          </cell>
          <cell r="E651" t="str">
            <v>인</v>
          </cell>
          <cell r="G651">
            <v>79467</v>
          </cell>
          <cell r="H651">
            <v>158298</v>
          </cell>
        </row>
        <row r="652">
          <cell r="A652">
            <v>0</v>
          </cell>
          <cell r="C652" t="str">
            <v>프랜트기계설치공</v>
          </cell>
          <cell r="D652">
            <v>0.79100000000000004</v>
          </cell>
          <cell r="E652" t="str">
            <v>인</v>
          </cell>
          <cell r="G652">
            <v>80805</v>
          </cell>
          <cell r="H652">
            <v>63916</v>
          </cell>
        </row>
        <row r="654">
          <cell r="A654" t="str">
            <v>조 립 조 정</v>
          </cell>
          <cell r="C654" t="str">
            <v>비   계   공</v>
          </cell>
          <cell r="D654">
            <v>2.4300000000000002</v>
          </cell>
          <cell r="E654" t="str">
            <v>인</v>
          </cell>
          <cell r="G654">
            <v>79467</v>
          </cell>
          <cell r="H654">
            <v>193104</v>
          </cell>
        </row>
        <row r="655">
          <cell r="A655">
            <v>0</v>
          </cell>
          <cell r="C655" t="str">
            <v>프랜트 제관공</v>
          </cell>
          <cell r="D655">
            <v>2.0350000000000001</v>
          </cell>
          <cell r="E655" t="str">
            <v>인</v>
          </cell>
          <cell r="G655">
            <v>81966</v>
          </cell>
          <cell r="H655">
            <v>166800</v>
          </cell>
        </row>
        <row r="656">
          <cell r="A656">
            <v>0</v>
          </cell>
          <cell r="C656" t="str">
            <v>측   량   사</v>
          </cell>
          <cell r="D656">
            <v>0.81200000000000006</v>
          </cell>
          <cell r="E656" t="str">
            <v>인</v>
          </cell>
          <cell r="G656">
            <v>58506</v>
          </cell>
          <cell r="H656">
            <v>47506</v>
          </cell>
        </row>
        <row r="657">
          <cell r="A657" t="str">
            <v>리  벳  팅</v>
          </cell>
          <cell r="C657" t="str">
            <v>리 벳 팅 공</v>
          </cell>
          <cell r="D657">
            <v>1.4470000000000001</v>
          </cell>
          <cell r="E657" t="str">
            <v>인</v>
          </cell>
          <cell r="G657">
            <v>71579</v>
          </cell>
          <cell r="H657">
            <v>103574</v>
          </cell>
        </row>
        <row r="658">
          <cell r="A658">
            <v>0</v>
          </cell>
          <cell r="C658" t="str">
            <v>플랜트기계설치공</v>
          </cell>
          <cell r="D658">
            <v>0.52700000000000002</v>
          </cell>
          <cell r="E658" t="str">
            <v>인</v>
          </cell>
          <cell r="G658">
            <v>80805</v>
          </cell>
          <cell r="H658">
            <v>42584</v>
          </cell>
        </row>
        <row r="659">
          <cell r="C659">
            <v>0</v>
          </cell>
        </row>
        <row r="660">
          <cell r="A660" t="str">
            <v>용      접</v>
          </cell>
          <cell r="C660" t="str">
            <v>프랜트 용접공</v>
          </cell>
          <cell r="D660">
            <v>0.70499999999999996</v>
          </cell>
          <cell r="E660" t="str">
            <v>인</v>
          </cell>
          <cell r="G660">
            <v>95379</v>
          </cell>
          <cell r="H660">
            <v>67242</v>
          </cell>
        </row>
        <row r="661">
          <cell r="A661">
            <v>0</v>
          </cell>
          <cell r="C661" t="str">
            <v>프랜트 제관공</v>
          </cell>
          <cell r="D661">
            <v>0.187</v>
          </cell>
          <cell r="E661" t="str">
            <v>인</v>
          </cell>
          <cell r="G661">
            <v>81966</v>
          </cell>
          <cell r="H661">
            <v>15327</v>
          </cell>
        </row>
        <row r="662">
          <cell r="A662" t="str">
            <v>전 원 배 선</v>
          </cell>
          <cell r="C662" t="str">
            <v>플랜트 전공</v>
          </cell>
          <cell r="D662">
            <v>0.187</v>
          </cell>
          <cell r="E662" t="str">
            <v>인</v>
          </cell>
          <cell r="G662">
            <v>64285</v>
          </cell>
          <cell r="H662">
            <v>12021</v>
          </cell>
        </row>
        <row r="664">
          <cell r="A664" t="str">
            <v>검사 및 교정</v>
          </cell>
          <cell r="C664" t="str">
            <v xml:space="preserve">기술관리,전원 </v>
          </cell>
          <cell r="D664" t="str">
            <v>1</v>
          </cell>
          <cell r="E664" t="str">
            <v>식</v>
          </cell>
          <cell r="H664">
            <v>93683</v>
          </cell>
        </row>
        <row r="665">
          <cell r="C665" t="str">
            <v>배선 제외 10%</v>
          </cell>
        </row>
        <row r="669">
          <cell r="B669" t="str">
            <v>계</v>
          </cell>
          <cell r="F669">
            <v>1091285</v>
          </cell>
          <cell r="H669">
            <v>1091285</v>
          </cell>
        </row>
        <row r="673">
          <cell r="A673" t="str">
            <v>ROLLER GATE 설치 사용장비 경비</v>
          </cell>
        </row>
        <row r="674">
          <cell r="E674">
            <v>0</v>
          </cell>
        </row>
        <row r="675">
          <cell r="A675" t="str">
            <v>종       별</v>
          </cell>
          <cell r="C675" t="str">
            <v>재 료 또 는</v>
          </cell>
          <cell r="D675" t="str">
            <v xml:space="preserve">원 수 </v>
          </cell>
          <cell r="E675" t="str">
            <v>단 위</v>
          </cell>
          <cell r="F675" t="str">
            <v>총   액</v>
          </cell>
          <cell r="G675" t="str">
            <v>노   무   비</v>
          </cell>
          <cell r="I675" t="str">
            <v>재   료   비</v>
          </cell>
          <cell r="K675" t="str">
            <v>경      비</v>
          </cell>
          <cell r="M675" t="str">
            <v>비   고</v>
          </cell>
        </row>
        <row r="676">
          <cell r="C676" t="str">
            <v xml:space="preserve">규       격 </v>
          </cell>
          <cell r="F676" t="str">
            <v>금   액</v>
          </cell>
          <cell r="G676" t="str">
            <v>단  가</v>
          </cell>
          <cell r="H676" t="str">
            <v>금   액</v>
          </cell>
          <cell r="I676" t="str">
            <v>단  가</v>
          </cell>
          <cell r="J676" t="str">
            <v>금   액</v>
          </cell>
          <cell r="K676" t="str">
            <v>단  가</v>
          </cell>
          <cell r="L676" t="str">
            <v>금   액</v>
          </cell>
        </row>
        <row r="677">
          <cell r="A677" t="str">
            <v>A.C WELDER</v>
          </cell>
          <cell r="C677" t="str">
            <v>10KVA</v>
          </cell>
          <cell r="D677">
            <v>8</v>
          </cell>
          <cell r="E677" t="str">
            <v>Hr</v>
          </cell>
          <cell r="K677">
            <v>155</v>
          </cell>
          <cell r="L677">
            <v>1240</v>
          </cell>
        </row>
        <row r="678">
          <cell r="A678" t="str">
            <v>D.C WELDER</v>
          </cell>
          <cell r="C678" t="str">
            <v>5.5KW</v>
          </cell>
          <cell r="D678">
            <v>32</v>
          </cell>
          <cell r="E678" t="str">
            <v>Hr</v>
          </cell>
          <cell r="K678">
            <v>359</v>
          </cell>
          <cell r="L678">
            <v>11488</v>
          </cell>
        </row>
        <row r="679">
          <cell r="A679" t="str">
            <v>GAS CUTTING M/C</v>
          </cell>
          <cell r="C679" t="str">
            <v>중 형</v>
          </cell>
          <cell r="D679">
            <v>32</v>
          </cell>
          <cell r="E679" t="str">
            <v>Hr</v>
          </cell>
          <cell r="G679">
            <v>3974</v>
          </cell>
          <cell r="H679">
            <v>127168</v>
          </cell>
          <cell r="K679">
            <v>115</v>
          </cell>
          <cell r="L679">
            <v>3680</v>
          </cell>
        </row>
        <row r="680">
          <cell r="A680" t="str">
            <v>GAS WELDER</v>
          </cell>
          <cell r="C680" t="str">
            <v>중 형</v>
          </cell>
          <cell r="D680">
            <v>24</v>
          </cell>
          <cell r="E680" t="str">
            <v>Hr</v>
          </cell>
          <cell r="K680">
            <v>115</v>
          </cell>
          <cell r="L680">
            <v>2760</v>
          </cell>
        </row>
        <row r="681">
          <cell r="A681" t="str">
            <v>PORTABLE DRILL</v>
          </cell>
          <cell r="C681" t="str">
            <v>1.5 HP</v>
          </cell>
          <cell r="D681">
            <v>16</v>
          </cell>
          <cell r="E681" t="str">
            <v>Hr</v>
          </cell>
          <cell r="K681">
            <v>14</v>
          </cell>
          <cell r="L681">
            <v>224</v>
          </cell>
        </row>
        <row r="683">
          <cell r="A683" t="str">
            <v>PORTABLE GRINDER</v>
          </cell>
          <cell r="C683" t="str">
            <v>0.5 HP</v>
          </cell>
          <cell r="D683">
            <v>32</v>
          </cell>
          <cell r="E683" t="str">
            <v>Hr</v>
          </cell>
          <cell r="K683">
            <v>22</v>
          </cell>
          <cell r="L683">
            <v>704</v>
          </cell>
        </row>
        <row r="684">
          <cell r="A684" t="str">
            <v>COMPRESSOR</v>
          </cell>
          <cell r="C684" t="str">
            <v>8.9㎥/min</v>
          </cell>
          <cell r="D684">
            <v>8</v>
          </cell>
          <cell r="E684" t="str">
            <v>Hr</v>
          </cell>
          <cell r="G684">
            <v>9681</v>
          </cell>
          <cell r="H684">
            <v>77448</v>
          </cell>
          <cell r="I684">
            <v>8779</v>
          </cell>
          <cell r="J684">
            <v>70232</v>
          </cell>
          <cell r="K684">
            <v>6250</v>
          </cell>
          <cell r="L684">
            <v>50000</v>
          </cell>
        </row>
        <row r="685">
          <cell r="A685" t="str">
            <v>WINCH</v>
          </cell>
          <cell r="C685" t="str">
            <v>10 HP</v>
          </cell>
          <cell r="D685">
            <v>16</v>
          </cell>
          <cell r="E685" t="str">
            <v>Hr</v>
          </cell>
          <cell r="G685">
            <v>9235</v>
          </cell>
          <cell r="H685">
            <v>147760</v>
          </cell>
          <cell r="K685">
            <v>850</v>
          </cell>
          <cell r="L685">
            <v>13600</v>
          </cell>
        </row>
        <row r="686">
          <cell r="A686" t="str">
            <v>리프트 트럭</v>
          </cell>
          <cell r="C686" t="str">
            <v>7 TON</v>
          </cell>
          <cell r="D686">
            <v>8</v>
          </cell>
          <cell r="E686" t="str">
            <v>Hr</v>
          </cell>
          <cell r="G686">
            <v>9681</v>
          </cell>
          <cell r="H686">
            <v>77448</v>
          </cell>
          <cell r="I686">
            <v>5898</v>
          </cell>
          <cell r="J686">
            <v>47184</v>
          </cell>
          <cell r="K686">
            <v>5845</v>
          </cell>
          <cell r="L686">
            <v>46760</v>
          </cell>
        </row>
        <row r="687">
          <cell r="A687" t="str">
            <v>TRUCK CRANE</v>
          </cell>
          <cell r="C687" t="str">
            <v>40 TON</v>
          </cell>
          <cell r="D687">
            <v>8</v>
          </cell>
          <cell r="E687" t="str">
            <v>Hr</v>
          </cell>
          <cell r="G687">
            <v>18615</v>
          </cell>
          <cell r="H687">
            <v>148920</v>
          </cell>
          <cell r="I687">
            <v>8730</v>
          </cell>
          <cell r="J687">
            <v>69840</v>
          </cell>
          <cell r="K687">
            <v>55621</v>
          </cell>
          <cell r="L687">
            <v>444968</v>
          </cell>
        </row>
        <row r="691">
          <cell r="B691" t="str">
            <v xml:space="preserve"> 계</v>
          </cell>
          <cell r="F691">
            <v>1341424</v>
          </cell>
          <cell r="H691">
            <v>578744</v>
          </cell>
          <cell r="J691">
            <v>187256</v>
          </cell>
          <cell r="L691">
            <v>575424</v>
          </cell>
        </row>
        <row r="699">
          <cell r="J699">
            <v>0</v>
          </cell>
        </row>
        <row r="700">
          <cell r="J700">
            <v>0</v>
          </cell>
        </row>
        <row r="701">
          <cell r="J701">
            <v>0</v>
          </cell>
        </row>
        <row r="702">
          <cell r="A702" t="str">
            <v>ROLLER GATE LEAF 설치 소모 자재비</v>
          </cell>
        </row>
        <row r="703">
          <cell r="E703">
            <v>0</v>
          </cell>
        </row>
        <row r="704">
          <cell r="A704" t="str">
            <v>종       별</v>
          </cell>
          <cell r="C704" t="str">
            <v>재 료 또 는</v>
          </cell>
          <cell r="D704" t="str">
            <v xml:space="preserve">원 수 </v>
          </cell>
          <cell r="E704" t="str">
            <v>단 위</v>
          </cell>
          <cell r="F704" t="str">
            <v>총   액</v>
          </cell>
          <cell r="G704" t="str">
            <v>노   무   비</v>
          </cell>
          <cell r="I704" t="str">
            <v>재   료   비</v>
          </cell>
          <cell r="K704" t="str">
            <v>경      비</v>
          </cell>
          <cell r="M704" t="str">
            <v>비   고</v>
          </cell>
        </row>
        <row r="705">
          <cell r="C705" t="str">
            <v xml:space="preserve">규       격 </v>
          </cell>
          <cell r="F705" t="str">
            <v>금   액</v>
          </cell>
          <cell r="G705" t="str">
            <v>단  가</v>
          </cell>
          <cell r="H705" t="str">
            <v>금   액</v>
          </cell>
          <cell r="I705" t="str">
            <v>단  가</v>
          </cell>
          <cell r="J705" t="str">
            <v>금   액</v>
          </cell>
          <cell r="K705" t="str">
            <v>단  가</v>
          </cell>
          <cell r="L705" t="str">
            <v>금   액</v>
          </cell>
        </row>
        <row r="706">
          <cell r="A706" t="str">
            <v>산       소</v>
          </cell>
          <cell r="C706" t="str">
            <v>6,000L용</v>
          </cell>
          <cell r="D706">
            <v>0.46</v>
          </cell>
          <cell r="E706" t="str">
            <v>병</v>
          </cell>
          <cell r="G706">
            <v>0</v>
          </cell>
          <cell r="I706">
            <v>12000</v>
          </cell>
          <cell r="J706">
            <v>5520</v>
          </cell>
        </row>
        <row r="707">
          <cell r="A707" t="str">
            <v>아 세 치 렌</v>
          </cell>
          <cell r="C707" t="str">
            <v>4,500L용</v>
          </cell>
          <cell r="D707">
            <v>0.39</v>
          </cell>
          <cell r="E707" t="str">
            <v>병</v>
          </cell>
          <cell r="I707">
            <v>55392</v>
          </cell>
          <cell r="J707">
            <v>21602</v>
          </cell>
        </row>
        <row r="708">
          <cell r="A708" t="str">
            <v>용   접  봉</v>
          </cell>
          <cell r="C708" t="str">
            <v>SS400 , 4M/M</v>
          </cell>
          <cell r="D708">
            <v>5.4</v>
          </cell>
          <cell r="E708" t="str">
            <v>KG</v>
          </cell>
          <cell r="I708">
            <v>1260</v>
          </cell>
          <cell r="J708">
            <v>6804</v>
          </cell>
        </row>
        <row r="709">
          <cell r="A709" t="str">
            <v>코  크  스</v>
          </cell>
          <cell r="D709">
            <v>27</v>
          </cell>
          <cell r="E709" t="str">
            <v>KG</v>
          </cell>
          <cell r="I709">
            <v>183</v>
          </cell>
          <cell r="J709">
            <v>4941</v>
          </cell>
        </row>
        <row r="712">
          <cell r="A712">
            <v>0</v>
          </cell>
        </row>
        <row r="713">
          <cell r="L713">
            <v>0</v>
          </cell>
        </row>
        <row r="714">
          <cell r="B714" t="str">
            <v>계</v>
          </cell>
          <cell r="F714">
            <v>38867</v>
          </cell>
          <cell r="J714">
            <v>38867</v>
          </cell>
        </row>
        <row r="715">
          <cell r="A715">
            <v>0</v>
          </cell>
        </row>
        <row r="716">
          <cell r="A716">
            <v>0</v>
          </cell>
        </row>
        <row r="717">
          <cell r="A717">
            <v>0</v>
          </cell>
        </row>
        <row r="718">
          <cell r="A718">
            <v>0</v>
          </cell>
        </row>
        <row r="719">
          <cell r="A719">
            <v>0</v>
          </cell>
        </row>
        <row r="720">
          <cell r="A720">
            <v>0</v>
          </cell>
        </row>
        <row r="721">
          <cell r="A721">
            <v>0</v>
          </cell>
        </row>
        <row r="722">
          <cell r="A722">
            <v>0</v>
          </cell>
        </row>
        <row r="723">
          <cell r="A723">
            <v>0</v>
          </cell>
        </row>
        <row r="724">
          <cell r="A724">
            <v>0</v>
          </cell>
        </row>
        <row r="725">
          <cell r="A725">
            <v>0</v>
          </cell>
        </row>
        <row r="726">
          <cell r="A726">
            <v>0</v>
          </cell>
        </row>
        <row r="727">
          <cell r="A727">
            <v>0</v>
          </cell>
        </row>
        <row r="728">
          <cell r="A728">
            <v>0</v>
          </cell>
        </row>
        <row r="729">
          <cell r="A729">
            <v>0</v>
          </cell>
        </row>
        <row r="730">
          <cell r="A730">
            <v>0</v>
          </cell>
        </row>
        <row r="731">
          <cell r="A731" t="str">
            <v>ROLLER GATE GUIDE FRAME 설치 인건비</v>
          </cell>
        </row>
        <row r="732">
          <cell r="E732">
            <v>0</v>
          </cell>
        </row>
        <row r="733">
          <cell r="A733" t="str">
            <v>종       별</v>
          </cell>
          <cell r="C733" t="str">
            <v>재 료 또 는</v>
          </cell>
          <cell r="D733" t="str">
            <v xml:space="preserve">원 수 </v>
          </cell>
          <cell r="E733" t="str">
            <v>단 위</v>
          </cell>
          <cell r="F733" t="str">
            <v>총   액</v>
          </cell>
          <cell r="G733" t="str">
            <v>노   무   비</v>
          </cell>
          <cell r="I733" t="str">
            <v>재   료   비</v>
          </cell>
          <cell r="K733" t="str">
            <v>경      비</v>
          </cell>
          <cell r="M733" t="str">
            <v>비   고</v>
          </cell>
        </row>
        <row r="734">
          <cell r="C734" t="str">
            <v xml:space="preserve">규       격 </v>
          </cell>
          <cell r="F734" t="str">
            <v>금   액</v>
          </cell>
          <cell r="G734" t="str">
            <v>단  가</v>
          </cell>
          <cell r="H734" t="str">
            <v>금   액</v>
          </cell>
          <cell r="I734" t="str">
            <v>단  가</v>
          </cell>
          <cell r="J734" t="str">
            <v>금   액</v>
          </cell>
          <cell r="K734" t="str">
            <v>단  가</v>
          </cell>
          <cell r="L734" t="str">
            <v>금   액</v>
          </cell>
        </row>
        <row r="735">
          <cell r="A735" t="str">
            <v>기 술 지 도</v>
          </cell>
          <cell r="C735" t="str">
            <v>기계기사1급</v>
          </cell>
          <cell r="D735">
            <v>5.33</v>
          </cell>
          <cell r="E735" t="str">
            <v>인</v>
          </cell>
          <cell r="G735">
            <v>97488</v>
          </cell>
          <cell r="H735">
            <v>519611</v>
          </cell>
        </row>
        <row r="736">
          <cell r="A736" t="str">
            <v>박 스 해 체</v>
          </cell>
          <cell r="C736" t="str">
            <v>목       공</v>
          </cell>
          <cell r="D736">
            <v>0.34</v>
          </cell>
          <cell r="E736" t="str">
            <v>인</v>
          </cell>
          <cell r="G736">
            <v>75306</v>
          </cell>
          <cell r="H736">
            <v>25604</v>
          </cell>
        </row>
        <row r="737">
          <cell r="C737" t="str">
            <v>특 별 인 부</v>
          </cell>
          <cell r="D737">
            <v>0.34</v>
          </cell>
          <cell r="E737" t="str">
            <v>인</v>
          </cell>
          <cell r="G737">
            <v>57379</v>
          </cell>
          <cell r="H737">
            <v>19508</v>
          </cell>
        </row>
        <row r="738">
          <cell r="A738" t="str">
            <v>검       측</v>
          </cell>
          <cell r="C738" t="str">
            <v>플랜트기계설치공</v>
          </cell>
          <cell r="D738">
            <v>0.17</v>
          </cell>
          <cell r="E738" t="str">
            <v>인</v>
          </cell>
          <cell r="G738">
            <v>80805</v>
          </cell>
          <cell r="H738">
            <v>13736</v>
          </cell>
        </row>
        <row r="739">
          <cell r="C739" t="str">
            <v>특 별 인 부</v>
          </cell>
          <cell r="D739">
            <v>0.17</v>
          </cell>
          <cell r="E739" t="str">
            <v>인</v>
          </cell>
          <cell r="G739">
            <v>57379</v>
          </cell>
          <cell r="H739">
            <v>9754</v>
          </cell>
        </row>
        <row r="741">
          <cell r="A741" t="str">
            <v xml:space="preserve">수정 및 교정 </v>
          </cell>
          <cell r="C741" t="str">
            <v>프랜트기계설치공</v>
          </cell>
          <cell r="D741">
            <v>0.34</v>
          </cell>
          <cell r="E741" t="str">
            <v>인</v>
          </cell>
          <cell r="G741">
            <v>80805</v>
          </cell>
          <cell r="H741">
            <v>27473</v>
          </cell>
        </row>
        <row r="742">
          <cell r="C742" t="str">
            <v>특 별 인 부</v>
          </cell>
          <cell r="D742">
            <v>0.17</v>
          </cell>
          <cell r="E742" t="str">
            <v>인</v>
          </cell>
          <cell r="G742">
            <v>57379</v>
          </cell>
          <cell r="H742">
            <v>9754</v>
          </cell>
        </row>
        <row r="743">
          <cell r="A743" t="str">
            <v>설치준비,CHIPPING</v>
          </cell>
          <cell r="C743" t="str">
            <v>석      공</v>
          </cell>
          <cell r="D743">
            <v>1.1499999999999999</v>
          </cell>
          <cell r="E743" t="str">
            <v>인</v>
          </cell>
          <cell r="G743">
            <v>77005</v>
          </cell>
          <cell r="H743">
            <v>88555</v>
          </cell>
        </row>
        <row r="744">
          <cell r="C744" t="str">
            <v>특 별 인 부</v>
          </cell>
          <cell r="D744">
            <v>0.86</v>
          </cell>
          <cell r="E744" t="str">
            <v>인</v>
          </cell>
          <cell r="G744">
            <v>57379</v>
          </cell>
          <cell r="H744">
            <v>49345</v>
          </cell>
        </row>
        <row r="745">
          <cell r="A745" t="str">
            <v>가설 장비 설치</v>
          </cell>
          <cell r="C745" t="str">
            <v>프랜트기계설치공</v>
          </cell>
          <cell r="D745">
            <v>0.19</v>
          </cell>
          <cell r="E745" t="str">
            <v>인</v>
          </cell>
          <cell r="G745">
            <v>80805</v>
          </cell>
          <cell r="H745">
            <v>15352</v>
          </cell>
        </row>
        <row r="747">
          <cell r="C747" t="str">
            <v>프랜트 배관공</v>
          </cell>
          <cell r="D747">
            <v>0.19</v>
          </cell>
          <cell r="E747" t="str">
            <v>인</v>
          </cell>
          <cell r="G747">
            <v>97219</v>
          </cell>
          <cell r="H747">
            <v>18471</v>
          </cell>
        </row>
        <row r="748">
          <cell r="C748" t="str">
            <v>산소 절단공</v>
          </cell>
          <cell r="D748">
            <v>0.12</v>
          </cell>
          <cell r="E748" t="str">
            <v>인</v>
          </cell>
          <cell r="G748">
            <v>31794</v>
          </cell>
          <cell r="H748">
            <v>3815</v>
          </cell>
        </row>
        <row r="749">
          <cell r="C749" t="str">
            <v>프랜트 용접공</v>
          </cell>
          <cell r="D749">
            <v>0.12</v>
          </cell>
          <cell r="E749" t="str">
            <v>인</v>
          </cell>
          <cell r="G749">
            <v>95379</v>
          </cell>
          <cell r="H749">
            <v>11445</v>
          </cell>
        </row>
        <row r="750">
          <cell r="C750" t="str">
            <v>특 별 인 부</v>
          </cell>
          <cell r="D750">
            <v>0.51</v>
          </cell>
          <cell r="E750" t="str">
            <v>인</v>
          </cell>
          <cell r="G750">
            <v>57379</v>
          </cell>
          <cell r="H750">
            <v>29263</v>
          </cell>
        </row>
        <row r="751">
          <cell r="A751" t="str">
            <v>앙카바 정리 작업</v>
          </cell>
          <cell r="C751" t="str">
            <v>산소 절단공</v>
          </cell>
          <cell r="D751">
            <v>0.56000000000000005</v>
          </cell>
          <cell r="E751" t="str">
            <v>인</v>
          </cell>
          <cell r="G751">
            <v>31794</v>
          </cell>
          <cell r="H751">
            <v>17804</v>
          </cell>
        </row>
        <row r="753">
          <cell r="A753">
            <v>0</v>
          </cell>
          <cell r="C753" t="str">
            <v>프랜트기계설치공</v>
          </cell>
          <cell r="D753">
            <v>0.56000000000000005</v>
          </cell>
          <cell r="E753" t="str">
            <v>인</v>
          </cell>
          <cell r="G753">
            <v>80805</v>
          </cell>
          <cell r="H753">
            <v>45250</v>
          </cell>
        </row>
        <row r="754">
          <cell r="A754">
            <v>0</v>
          </cell>
          <cell r="C754" t="str">
            <v>특 별 인 부</v>
          </cell>
          <cell r="D754">
            <v>1.1200000000000001</v>
          </cell>
          <cell r="E754" t="str">
            <v>인</v>
          </cell>
          <cell r="G754">
            <v>57379</v>
          </cell>
          <cell r="H754">
            <v>64264</v>
          </cell>
        </row>
        <row r="755">
          <cell r="A755" t="str">
            <v>조       립</v>
          </cell>
          <cell r="C755" t="str">
            <v>특수 비계공</v>
          </cell>
          <cell r="D755">
            <v>0.79</v>
          </cell>
          <cell r="E755" t="str">
            <v>인</v>
          </cell>
          <cell r="G755">
            <v>85884</v>
          </cell>
          <cell r="H755">
            <v>67848</v>
          </cell>
        </row>
        <row r="756">
          <cell r="A756">
            <v>0</v>
          </cell>
          <cell r="C756" t="str">
            <v>프랜트기계설치공</v>
          </cell>
          <cell r="D756">
            <v>0.59</v>
          </cell>
          <cell r="E756" t="str">
            <v>인</v>
          </cell>
          <cell r="G756">
            <v>80805</v>
          </cell>
          <cell r="H756">
            <v>47674</v>
          </cell>
        </row>
        <row r="757">
          <cell r="C757" t="str">
            <v>산소 절단공</v>
          </cell>
          <cell r="D757">
            <v>0.28999999999999998</v>
          </cell>
          <cell r="E757" t="str">
            <v>인</v>
          </cell>
          <cell r="G757">
            <v>31794</v>
          </cell>
          <cell r="H757">
            <v>9220</v>
          </cell>
        </row>
        <row r="758">
          <cell r="C758" t="str">
            <v>플랜트기계설치공</v>
          </cell>
          <cell r="D758">
            <v>0.28999999999999998</v>
          </cell>
          <cell r="E758" t="str">
            <v>인</v>
          </cell>
          <cell r="G758">
            <v>80805</v>
          </cell>
          <cell r="H758">
            <v>23433</v>
          </cell>
        </row>
        <row r="759">
          <cell r="C759" t="str">
            <v>프랜트 용접공</v>
          </cell>
          <cell r="D759">
            <v>1.6</v>
          </cell>
          <cell r="E759" t="str">
            <v>인</v>
          </cell>
          <cell r="G759">
            <v>95379</v>
          </cell>
          <cell r="H759">
            <v>152606</v>
          </cell>
        </row>
        <row r="760">
          <cell r="A760" t="str">
            <v>종       별</v>
          </cell>
          <cell r="C760" t="str">
            <v>재 료 또 는</v>
          </cell>
          <cell r="D760" t="str">
            <v xml:space="preserve">원 수 </v>
          </cell>
          <cell r="E760" t="str">
            <v>단 위</v>
          </cell>
          <cell r="F760" t="str">
            <v>총   액</v>
          </cell>
          <cell r="G760" t="str">
            <v>노   무   비</v>
          </cell>
          <cell r="I760" t="str">
            <v>재   료   비</v>
          </cell>
          <cell r="K760" t="str">
            <v>경      비</v>
          </cell>
          <cell r="M760" t="str">
            <v>비   고</v>
          </cell>
        </row>
        <row r="761">
          <cell r="C761" t="str">
            <v xml:space="preserve">규       격 </v>
          </cell>
          <cell r="F761" t="str">
            <v>금   액</v>
          </cell>
          <cell r="G761" t="str">
            <v>단  가</v>
          </cell>
          <cell r="H761" t="str">
            <v>금   액</v>
          </cell>
          <cell r="I761" t="str">
            <v>단  가</v>
          </cell>
          <cell r="J761" t="str">
            <v>금   액</v>
          </cell>
          <cell r="K761" t="str">
            <v>단  가</v>
          </cell>
          <cell r="L761" t="str">
            <v>금   액</v>
          </cell>
        </row>
        <row r="762">
          <cell r="C762" t="str">
            <v>특 별 인 부</v>
          </cell>
          <cell r="D762">
            <v>2.77</v>
          </cell>
          <cell r="E762" t="str">
            <v>인</v>
          </cell>
          <cell r="G762">
            <v>57379</v>
          </cell>
          <cell r="H762">
            <v>158939</v>
          </cell>
        </row>
        <row r="763">
          <cell r="A763" t="str">
            <v>쎈   터   링</v>
          </cell>
          <cell r="C763" t="str">
            <v>특수 비계공</v>
          </cell>
          <cell r="D763">
            <v>0.79</v>
          </cell>
          <cell r="E763" t="str">
            <v>인</v>
          </cell>
          <cell r="G763">
            <v>85884</v>
          </cell>
          <cell r="H763">
            <v>67848</v>
          </cell>
        </row>
        <row r="764">
          <cell r="C764" t="str">
            <v>프랜트 용접공</v>
          </cell>
          <cell r="D764">
            <v>4.9000000000000004</v>
          </cell>
          <cell r="E764" t="str">
            <v>인</v>
          </cell>
          <cell r="G764">
            <v>95379</v>
          </cell>
          <cell r="H764">
            <v>467357</v>
          </cell>
        </row>
        <row r="765">
          <cell r="A765">
            <v>0</v>
          </cell>
          <cell r="C765" t="str">
            <v>측   량   사</v>
          </cell>
          <cell r="D765">
            <v>0.59</v>
          </cell>
          <cell r="E765" t="str">
            <v>인</v>
          </cell>
          <cell r="G765">
            <v>58506</v>
          </cell>
          <cell r="H765">
            <v>34518</v>
          </cell>
          <cell r="I765">
            <v>0</v>
          </cell>
        </row>
        <row r="766">
          <cell r="C766" t="str">
            <v>측 량 조 수</v>
          </cell>
          <cell r="D766">
            <v>0.59</v>
          </cell>
          <cell r="E766" t="str">
            <v>인</v>
          </cell>
          <cell r="G766">
            <v>38777</v>
          </cell>
          <cell r="H766">
            <v>22878</v>
          </cell>
        </row>
        <row r="767">
          <cell r="A767">
            <v>0</v>
          </cell>
          <cell r="C767" t="str">
            <v>산소 절단공</v>
          </cell>
          <cell r="D767">
            <v>0.59</v>
          </cell>
          <cell r="E767" t="str">
            <v>인</v>
          </cell>
          <cell r="G767">
            <v>31794</v>
          </cell>
          <cell r="H767">
            <v>18758</v>
          </cell>
        </row>
        <row r="768">
          <cell r="C768" t="str">
            <v>프랜트기계설치공</v>
          </cell>
          <cell r="D768">
            <v>1.48</v>
          </cell>
          <cell r="E768" t="str">
            <v>인</v>
          </cell>
          <cell r="G768">
            <v>80805</v>
          </cell>
          <cell r="H768">
            <v>119591</v>
          </cell>
        </row>
        <row r="769">
          <cell r="A769">
            <v>0</v>
          </cell>
          <cell r="C769" t="str">
            <v>특 별 인 부</v>
          </cell>
          <cell r="D769">
            <v>7.76</v>
          </cell>
          <cell r="E769" t="str">
            <v>인</v>
          </cell>
          <cell r="G769">
            <v>57379</v>
          </cell>
          <cell r="H769">
            <v>445261</v>
          </cell>
        </row>
        <row r="771">
          <cell r="A771" t="str">
            <v>거프집용 앙카설치</v>
          </cell>
          <cell r="C771" t="str">
            <v>산소 절단공</v>
          </cell>
          <cell r="D771">
            <v>0.21</v>
          </cell>
          <cell r="E771" t="str">
            <v>인</v>
          </cell>
          <cell r="G771">
            <v>31794</v>
          </cell>
          <cell r="H771">
            <v>6676</v>
          </cell>
        </row>
        <row r="772">
          <cell r="A772">
            <v>0</v>
          </cell>
          <cell r="C772" t="str">
            <v>프랜트 용접공</v>
          </cell>
          <cell r="D772">
            <v>1.6</v>
          </cell>
          <cell r="E772" t="str">
            <v>인</v>
          </cell>
          <cell r="G772">
            <v>95379</v>
          </cell>
          <cell r="H772">
            <v>152606</v>
          </cell>
        </row>
        <row r="773">
          <cell r="C773" t="str">
            <v>특 별 인 부</v>
          </cell>
          <cell r="D773">
            <v>1.81</v>
          </cell>
          <cell r="E773" t="str">
            <v>인</v>
          </cell>
          <cell r="G773">
            <v>57379</v>
          </cell>
          <cell r="H773">
            <v>103855</v>
          </cell>
        </row>
        <row r="774">
          <cell r="A774" t="str">
            <v>검 사 기 록</v>
          </cell>
          <cell r="C774" t="str">
            <v>측   량   사</v>
          </cell>
          <cell r="D774">
            <v>0.28999999999999998</v>
          </cell>
          <cell r="E774" t="str">
            <v>인</v>
          </cell>
          <cell r="G774">
            <v>58506</v>
          </cell>
          <cell r="H774">
            <v>16966</v>
          </cell>
        </row>
        <row r="775">
          <cell r="C775" t="str">
            <v>측 량 조 수</v>
          </cell>
          <cell r="D775">
            <v>0.28999999999999998</v>
          </cell>
          <cell r="E775" t="str">
            <v>인</v>
          </cell>
          <cell r="G775">
            <v>38777</v>
          </cell>
          <cell r="H775">
            <v>11245</v>
          </cell>
        </row>
        <row r="777">
          <cell r="C777" t="str">
            <v>프랜트기계설치공</v>
          </cell>
          <cell r="D777">
            <v>0.73</v>
          </cell>
          <cell r="E777" t="str">
            <v>인</v>
          </cell>
          <cell r="G777">
            <v>80805</v>
          </cell>
          <cell r="H777">
            <v>58987</v>
          </cell>
        </row>
        <row r="778">
          <cell r="C778" t="str">
            <v>특 별 인 부</v>
          </cell>
          <cell r="D778">
            <v>2.29</v>
          </cell>
          <cell r="E778" t="str">
            <v>인</v>
          </cell>
          <cell r="G778">
            <v>57379</v>
          </cell>
          <cell r="H778">
            <v>131397</v>
          </cell>
        </row>
        <row r="779">
          <cell r="A779" t="str">
            <v>뒷   정   리</v>
          </cell>
          <cell r="C779" t="str">
            <v>특수 비계공</v>
          </cell>
          <cell r="D779">
            <v>0.22</v>
          </cell>
          <cell r="E779" t="str">
            <v>인</v>
          </cell>
          <cell r="G779">
            <v>85884</v>
          </cell>
          <cell r="H779">
            <v>18894</v>
          </cell>
        </row>
        <row r="780">
          <cell r="C780" t="str">
            <v>프랜트기계설치공</v>
          </cell>
          <cell r="D780">
            <v>0.34</v>
          </cell>
          <cell r="E780" t="str">
            <v>인</v>
          </cell>
          <cell r="G780">
            <v>80805</v>
          </cell>
          <cell r="H780">
            <v>27473</v>
          </cell>
        </row>
        <row r="781">
          <cell r="C781" t="str">
            <v>산소 절단공</v>
          </cell>
          <cell r="D781">
            <v>0.22</v>
          </cell>
          <cell r="E781" t="str">
            <v>인</v>
          </cell>
          <cell r="G781">
            <v>31794</v>
          </cell>
          <cell r="H781">
            <v>6994</v>
          </cell>
        </row>
        <row r="783">
          <cell r="C783" t="str">
            <v>특 별 인 부</v>
          </cell>
          <cell r="D783">
            <v>0.56000000000000005</v>
          </cell>
          <cell r="E783" t="str">
            <v>인</v>
          </cell>
          <cell r="G783">
            <v>57379</v>
          </cell>
          <cell r="H783">
            <v>32132</v>
          </cell>
        </row>
        <row r="784">
          <cell r="A784" t="str">
            <v>전기설비,설치유지비</v>
          </cell>
          <cell r="C784" t="str">
            <v>플랜트전공</v>
          </cell>
          <cell r="D784">
            <v>4.25</v>
          </cell>
          <cell r="E784" t="str">
            <v>인</v>
          </cell>
          <cell r="G784">
            <v>64285</v>
          </cell>
          <cell r="H784">
            <v>273211</v>
          </cell>
        </row>
        <row r="785">
          <cell r="A785" t="str">
            <v>철     거</v>
          </cell>
          <cell r="C785" t="str">
            <v>특 별 인 부</v>
          </cell>
          <cell r="D785">
            <v>4.25</v>
          </cell>
          <cell r="E785" t="str">
            <v>인</v>
          </cell>
          <cell r="G785">
            <v>57379</v>
          </cell>
          <cell r="H785">
            <v>243860</v>
          </cell>
        </row>
        <row r="787">
          <cell r="B787" t="str">
            <v>계</v>
          </cell>
          <cell r="F787">
            <v>3689231</v>
          </cell>
          <cell r="H787">
            <v>3689231</v>
          </cell>
        </row>
        <row r="789">
          <cell r="A789" t="str">
            <v>ROLLER GATE GUIDE FRAME 설치 사용장비 경비</v>
          </cell>
        </row>
        <row r="790">
          <cell r="E790">
            <v>0</v>
          </cell>
        </row>
        <row r="791">
          <cell r="A791" t="str">
            <v>종       별</v>
          </cell>
          <cell r="C791" t="str">
            <v>재 료 또 는</v>
          </cell>
          <cell r="D791" t="str">
            <v xml:space="preserve">원 수 </v>
          </cell>
          <cell r="E791" t="str">
            <v>단 위</v>
          </cell>
          <cell r="F791" t="str">
            <v>총   액</v>
          </cell>
          <cell r="G791" t="str">
            <v>노   무   비</v>
          </cell>
          <cell r="I791" t="str">
            <v>재   료   비</v>
          </cell>
          <cell r="K791" t="str">
            <v>경      비</v>
          </cell>
          <cell r="M791" t="str">
            <v>비   고</v>
          </cell>
        </row>
        <row r="792">
          <cell r="C792" t="str">
            <v xml:space="preserve">규       격 </v>
          </cell>
          <cell r="F792" t="str">
            <v>금   액</v>
          </cell>
          <cell r="G792" t="str">
            <v>단  가</v>
          </cell>
          <cell r="H792" t="str">
            <v>금   액</v>
          </cell>
          <cell r="I792" t="str">
            <v>단  가</v>
          </cell>
          <cell r="J792" t="str">
            <v>금   액</v>
          </cell>
          <cell r="K792" t="str">
            <v>단  가</v>
          </cell>
          <cell r="L792" t="str">
            <v>금   액</v>
          </cell>
        </row>
        <row r="793">
          <cell r="A793" t="str">
            <v>A.C WELDER</v>
          </cell>
          <cell r="C793" t="str">
            <v>10KVA</v>
          </cell>
          <cell r="D793">
            <v>8</v>
          </cell>
          <cell r="E793" t="str">
            <v>Hr</v>
          </cell>
          <cell r="K793">
            <v>155</v>
          </cell>
          <cell r="L793">
            <v>1240</v>
          </cell>
        </row>
        <row r="794">
          <cell r="A794" t="str">
            <v>D.C WELDER</v>
          </cell>
          <cell r="C794" t="str">
            <v>5.5KW</v>
          </cell>
          <cell r="D794">
            <v>32</v>
          </cell>
          <cell r="E794" t="str">
            <v>Hr</v>
          </cell>
          <cell r="K794">
            <v>359</v>
          </cell>
          <cell r="L794">
            <v>11488</v>
          </cell>
        </row>
        <row r="795">
          <cell r="A795" t="str">
            <v>GAS CUTTING M/C</v>
          </cell>
          <cell r="C795" t="str">
            <v>중 형</v>
          </cell>
          <cell r="D795">
            <v>32</v>
          </cell>
          <cell r="E795" t="str">
            <v>Hr</v>
          </cell>
          <cell r="G795">
            <v>3974</v>
          </cell>
          <cell r="H795">
            <v>127168</v>
          </cell>
          <cell r="K795">
            <v>115</v>
          </cell>
          <cell r="L795">
            <v>3680</v>
          </cell>
        </row>
        <row r="796">
          <cell r="A796" t="str">
            <v>GAS WELDER</v>
          </cell>
          <cell r="C796" t="str">
            <v>중 형</v>
          </cell>
          <cell r="D796">
            <v>24</v>
          </cell>
          <cell r="E796" t="str">
            <v>Hr</v>
          </cell>
          <cell r="K796">
            <v>115</v>
          </cell>
          <cell r="L796">
            <v>2760</v>
          </cell>
        </row>
        <row r="797">
          <cell r="A797" t="str">
            <v>PORTABLE DRILL</v>
          </cell>
          <cell r="C797" t="str">
            <v>1.5 HP</v>
          </cell>
          <cell r="D797">
            <v>16</v>
          </cell>
          <cell r="E797" t="str">
            <v>Hr</v>
          </cell>
          <cell r="K797">
            <v>14</v>
          </cell>
          <cell r="L797">
            <v>224</v>
          </cell>
        </row>
        <row r="799">
          <cell r="A799" t="str">
            <v>PORTABLE GRINDER</v>
          </cell>
          <cell r="C799" t="str">
            <v>0.5 HP</v>
          </cell>
          <cell r="D799">
            <v>32</v>
          </cell>
          <cell r="E799" t="str">
            <v>Hr</v>
          </cell>
          <cell r="K799">
            <v>22</v>
          </cell>
          <cell r="L799">
            <v>704</v>
          </cell>
        </row>
        <row r="800">
          <cell r="A800" t="str">
            <v>COMPRESSOR</v>
          </cell>
          <cell r="C800" t="str">
            <v>8.9㎥/min</v>
          </cell>
          <cell r="D800">
            <v>8</v>
          </cell>
          <cell r="E800" t="str">
            <v>Hr</v>
          </cell>
          <cell r="G800">
            <v>9681</v>
          </cell>
          <cell r="H800">
            <v>77448</v>
          </cell>
          <cell r="I800">
            <v>8779</v>
          </cell>
          <cell r="J800">
            <v>70232</v>
          </cell>
          <cell r="K800">
            <v>6250</v>
          </cell>
          <cell r="L800">
            <v>50000</v>
          </cell>
        </row>
        <row r="801">
          <cell r="A801" t="str">
            <v>WINCH</v>
          </cell>
          <cell r="C801" t="str">
            <v>10 HP</v>
          </cell>
          <cell r="D801">
            <v>16</v>
          </cell>
          <cell r="E801" t="str">
            <v>Hr</v>
          </cell>
          <cell r="G801">
            <v>9235</v>
          </cell>
          <cell r="H801">
            <v>147760</v>
          </cell>
          <cell r="K801">
            <v>850</v>
          </cell>
          <cell r="L801">
            <v>13600</v>
          </cell>
        </row>
        <row r="802">
          <cell r="A802" t="str">
            <v>리프트 트럭</v>
          </cell>
          <cell r="C802" t="str">
            <v>7 TON</v>
          </cell>
          <cell r="D802">
            <v>8</v>
          </cell>
          <cell r="E802" t="str">
            <v>Hr</v>
          </cell>
          <cell r="G802">
            <v>9681</v>
          </cell>
          <cell r="H802">
            <v>77448</v>
          </cell>
          <cell r="I802">
            <v>5898</v>
          </cell>
          <cell r="J802">
            <v>47184</v>
          </cell>
          <cell r="K802">
            <v>5845</v>
          </cell>
          <cell r="L802">
            <v>46760</v>
          </cell>
        </row>
        <row r="803">
          <cell r="A803" t="str">
            <v>TRUCK CRANE</v>
          </cell>
          <cell r="C803" t="str">
            <v>40 TON</v>
          </cell>
          <cell r="D803">
            <v>8</v>
          </cell>
          <cell r="E803" t="str">
            <v>Hr</v>
          </cell>
          <cell r="G803">
            <v>18615</v>
          </cell>
          <cell r="H803">
            <v>148920</v>
          </cell>
          <cell r="I803">
            <v>8730</v>
          </cell>
          <cell r="J803">
            <v>69840</v>
          </cell>
          <cell r="K803">
            <v>55621</v>
          </cell>
          <cell r="L803">
            <v>444968</v>
          </cell>
        </row>
        <row r="807">
          <cell r="B807" t="str">
            <v xml:space="preserve"> 계</v>
          </cell>
          <cell r="F807">
            <v>1341424</v>
          </cell>
          <cell r="H807">
            <v>578744</v>
          </cell>
          <cell r="J807">
            <v>187256</v>
          </cell>
          <cell r="L807">
            <v>575424</v>
          </cell>
        </row>
        <row r="815">
          <cell r="J815">
            <v>0</v>
          </cell>
        </row>
        <row r="816">
          <cell r="J816">
            <v>0</v>
          </cell>
        </row>
        <row r="817">
          <cell r="J817">
            <v>0</v>
          </cell>
        </row>
        <row r="818">
          <cell r="A818" t="str">
            <v>ROLLER GATE GUIDE FRAME 설치 소모 자재비</v>
          </cell>
        </row>
        <row r="819">
          <cell r="E819">
            <v>0</v>
          </cell>
        </row>
        <row r="820">
          <cell r="A820" t="str">
            <v>종       별</v>
          </cell>
          <cell r="C820" t="str">
            <v>재 료 또 는</v>
          </cell>
          <cell r="D820" t="str">
            <v xml:space="preserve">원 수 </v>
          </cell>
          <cell r="E820" t="str">
            <v>단 위</v>
          </cell>
          <cell r="F820" t="str">
            <v>총   액</v>
          </cell>
          <cell r="G820" t="str">
            <v>노   무   비</v>
          </cell>
          <cell r="I820" t="str">
            <v>재   료   비</v>
          </cell>
          <cell r="K820" t="str">
            <v>경      비</v>
          </cell>
          <cell r="M820" t="str">
            <v>비   고</v>
          </cell>
        </row>
        <row r="821">
          <cell r="C821" t="str">
            <v xml:space="preserve">규       격 </v>
          </cell>
          <cell r="F821" t="str">
            <v>금   액</v>
          </cell>
          <cell r="G821" t="str">
            <v>단  가</v>
          </cell>
          <cell r="H821" t="str">
            <v>금   액</v>
          </cell>
          <cell r="I821" t="str">
            <v>단  가</v>
          </cell>
          <cell r="J821" t="str">
            <v>금   액</v>
          </cell>
          <cell r="K821" t="str">
            <v>단  가</v>
          </cell>
          <cell r="L821" t="str">
            <v>금   액</v>
          </cell>
        </row>
        <row r="822">
          <cell r="A822" t="str">
            <v>산       소</v>
          </cell>
          <cell r="C822" t="str">
            <v>6,000L용</v>
          </cell>
          <cell r="D822">
            <v>0.69</v>
          </cell>
          <cell r="E822" t="str">
            <v>병</v>
          </cell>
          <cell r="G822">
            <v>0</v>
          </cell>
          <cell r="I822">
            <v>12000</v>
          </cell>
          <cell r="J822">
            <v>8280</v>
          </cell>
        </row>
        <row r="823">
          <cell r="A823" t="str">
            <v>아 세 치 렌</v>
          </cell>
          <cell r="C823" t="str">
            <v>2,100L용</v>
          </cell>
          <cell r="D823">
            <v>0.2</v>
          </cell>
          <cell r="E823" t="str">
            <v>병</v>
          </cell>
          <cell r="I823">
            <v>25849</v>
          </cell>
          <cell r="J823">
            <v>5169</v>
          </cell>
        </row>
        <row r="824">
          <cell r="A824" t="str">
            <v>용   접  봉</v>
          </cell>
          <cell r="C824" t="str">
            <v>SS41+STS304,4M/M</v>
          </cell>
          <cell r="D824">
            <v>31.05</v>
          </cell>
          <cell r="E824" t="str">
            <v>KG</v>
          </cell>
          <cell r="I824">
            <v>3360</v>
          </cell>
          <cell r="J824">
            <v>104328</v>
          </cell>
        </row>
        <row r="825">
          <cell r="A825">
            <v>0</v>
          </cell>
          <cell r="D825">
            <v>0</v>
          </cell>
          <cell r="E825">
            <v>0</v>
          </cell>
        </row>
        <row r="828">
          <cell r="A828">
            <v>0</v>
          </cell>
        </row>
        <row r="829">
          <cell r="L829">
            <v>0</v>
          </cell>
        </row>
        <row r="830">
          <cell r="B830" t="str">
            <v>계</v>
          </cell>
          <cell r="F830">
            <v>117777</v>
          </cell>
          <cell r="J830">
            <v>117777</v>
          </cell>
          <cell r="L830">
            <v>0</v>
          </cell>
        </row>
        <row r="831">
          <cell r="F831">
            <v>0</v>
          </cell>
          <cell r="L831">
            <v>0</v>
          </cell>
        </row>
        <row r="832">
          <cell r="F832">
            <v>0</v>
          </cell>
          <cell r="J832">
            <v>0</v>
          </cell>
          <cell r="L832">
            <v>0</v>
          </cell>
        </row>
        <row r="833">
          <cell r="F833">
            <v>0</v>
          </cell>
          <cell r="J833">
            <v>0</v>
          </cell>
          <cell r="L833">
            <v>0</v>
          </cell>
        </row>
        <row r="834">
          <cell r="F834">
            <v>0</v>
          </cell>
          <cell r="J834">
            <v>0</v>
          </cell>
          <cell r="L834">
            <v>0</v>
          </cell>
        </row>
        <row r="835">
          <cell r="F835">
            <v>0</v>
          </cell>
          <cell r="J835">
            <v>0</v>
          </cell>
          <cell r="L835">
            <v>0</v>
          </cell>
        </row>
        <row r="836">
          <cell r="F836">
            <v>0</v>
          </cell>
          <cell r="J836">
            <v>0</v>
          </cell>
          <cell r="L836">
            <v>0</v>
          </cell>
        </row>
        <row r="837">
          <cell r="F837">
            <v>0</v>
          </cell>
          <cell r="J837">
            <v>0</v>
          </cell>
          <cell r="L837">
            <v>0</v>
          </cell>
        </row>
        <row r="838">
          <cell r="F838">
            <v>0</v>
          </cell>
          <cell r="J838">
            <v>0</v>
          </cell>
          <cell r="L838">
            <v>0</v>
          </cell>
        </row>
        <row r="839">
          <cell r="F839">
            <v>0</v>
          </cell>
          <cell r="J839">
            <v>0</v>
          </cell>
          <cell r="L839">
            <v>0</v>
          </cell>
        </row>
        <row r="840">
          <cell r="F840">
            <v>0</v>
          </cell>
          <cell r="J840">
            <v>0</v>
          </cell>
          <cell r="L840">
            <v>0</v>
          </cell>
        </row>
        <row r="841">
          <cell r="F841">
            <v>0</v>
          </cell>
          <cell r="J841">
            <v>0</v>
          </cell>
          <cell r="L841">
            <v>0</v>
          </cell>
        </row>
        <row r="842">
          <cell r="F842">
            <v>0</v>
          </cell>
          <cell r="J842">
            <v>0</v>
          </cell>
          <cell r="L842">
            <v>0</v>
          </cell>
        </row>
        <row r="843">
          <cell r="F843">
            <v>0</v>
          </cell>
          <cell r="J843">
            <v>0</v>
          </cell>
          <cell r="L843">
            <v>0</v>
          </cell>
        </row>
        <row r="844">
          <cell r="F844">
            <v>0</v>
          </cell>
          <cell r="J844">
            <v>0</v>
          </cell>
          <cell r="L844">
            <v>0</v>
          </cell>
        </row>
        <row r="845">
          <cell r="F845">
            <v>0</v>
          </cell>
          <cell r="J845">
            <v>0</v>
          </cell>
          <cell r="L845">
            <v>0</v>
          </cell>
        </row>
        <row r="846">
          <cell r="F846">
            <v>0</v>
          </cell>
          <cell r="J846">
            <v>0</v>
          </cell>
          <cell r="L846">
            <v>0</v>
          </cell>
        </row>
        <row r="847">
          <cell r="A847" t="str">
            <v>HOIST 설치 인건비</v>
          </cell>
        </row>
        <row r="848">
          <cell r="E848">
            <v>0</v>
          </cell>
        </row>
        <row r="849">
          <cell r="A849" t="str">
            <v>종       별</v>
          </cell>
          <cell r="C849" t="str">
            <v>재 료 또 는</v>
          </cell>
          <cell r="D849" t="str">
            <v xml:space="preserve">원 수 </v>
          </cell>
          <cell r="E849" t="str">
            <v>단 위</v>
          </cell>
          <cell r="F849" t="str">
            <v>총   액</v>
          </cell>
          <cell r="G849" t="str">
            <v>노   무   비</v>
          </cell>
          <cell r="I849" t="str">
            <v>재   료   비</v>
          </cell>
          <cell r="K849" t="str">
            <v>경      비</v>
          </cell>
          <cell r="M849" t="str">
            <v>비   고</v>
          </cell>
        </row>
        <row r="850">
          <cell r="C850" t="str">
            <v xml:space="preserve">규       격 </v>
          </cell>
          <cell r="F850" t="str">
            <v>금   액</v>
          </cell>
          <cell r="G850" t="str">
            <v>단  가</v>
          </cell>
          <cell r="H850" t="str">
            <v>금   액</v>
          </cell>
          <cell r="I850" t="str">
            <v>단  가</v>
          </cell>
          <cell r="J850" t="str">
            <v>금   액</v>
          </cell>
          <cell r="K850" t="str">
            <v>단  가</v>
          </cell>
          <cell r="L850" t="str">
            <v>금   액</v>
          </cell>
        </row>
        <row r="851">
          <cell r="A851" t="str">
            <v>기 술 관 리</v>
          </cell>
          <cell r="C851" t="str">
            <v>기계기사2급</v>
          </cell>
          <cell r="D851">
            <v>0.5</v>
          </cell>
          <cell r="E851" t="str">
            <v>인</v>
          </cell>
          <cell r="G851">
            <v>69405</v>
          </cell>
          <cell r="H851">
            <v>34702</v>
          </cell>
        </row>
        <row r="852">
          <cell r="A852" t="str">
            <v>소운반 조작</v>
          </cell>
          <cell r="C852" t="str">
            <v>비   계   공</v>
          </cell>
          <cell r="D852">
            <v>1.105</v>
          </cell>
          <cell r="E852" t="str">
            <v>인</v>
          </cell>
          <cell r="G852">
            <v>79467</v>
          </cell>
          <cell r="H852">
            <v>87811</v>
          </cell>
        </row>
        <row r="853">
          <cell r="A853" t="str">
            <v>조립 및 조정</v>
          </cell>
          <cell r="C853" t="str">
            <v>비   계   공</v>
          </cell>
          <cell r="D853">
            <v>1.9279999999999999</v>
          </cell>
          <cell r="E853" t="str">
            <v>인</v>
          </cell>
          <cell r="G853">
            <v>79467</v>
          </cell>
          <cell r="H853">
            <v>153212</v>
          </cell>
        </row>
        <row r="854">
          <cell r="A854">
            <v>0</v>
          </cell>
          <cell r="C854" t="str">
            <v>측   량   사</v>
          </cell>
          <cell r="D854">
            <v>0.26800000000000002</v>
          </cell>
          <cell r="E854" t="str">
            <v>인</v>
          </cell>
          <cell r="G854">
            <v>58506</v>
          </cell>
          <cell r="H854">
            <v>15679</v>
          </cell>
        </row>
        <row r="855">
          <cell r="A855">
            <v>0</v>
          </cell>
          <cell r="C855" t="str">
            <v>프랜트기계설치공</v>
          </cell>
          <cell r="D855">
            <v>2.1150000000000002</v>
          </cell>
          <cell r="E855" t="str">
            <v>인</v>
          </cell>
          <cell r="G855">
            <v>80805</v>
          </cell>
          <cell r="H855">
            <v>170902</v>
          </cell>
        </row>
        <row r="857">
          <cell r="A857" t="str">
            <v>용       접</v>
          </cell>
          <cell r="C857" t="str">
            <v>프랜트 용접공</v>
          </cell>
          <cell r="D857">
            <v>1.03</v>
          </cell>
          <cell r="E857" t="str">
            <v>인</v>
          </cell>
          <cell r="G857">
            <v>95379</v>
          </cell>
          <cell r="H857">
            <v>98240</v>
          </cell>
        </row>
        <row r="858">
          <cell r="A858" t="str">
            <v>시운전 및 조작</v>
          </cell>
          <cell r="C858" t="str">
            <v>프랜트기계설치공</v>
          </cell>
          <cell r="D858">
            <v>0.36</v>
          </cell>
          <cell r="E858" t="str">
            <v>인</v>
          </cell>
          <cell r="G858">
            <v>80805</v>
          </cell>
          <cell r="H858">
            <v>29089</v>
          </cell>
        </row>
        <row r="859">
          <cell r="A859">
            <v>0</v>
          </cell>
          <cell r="B859">
            <v>0</v>
          </cell>
          <cell r="C859" t="str">
            <v>프랜트 전공</v>
          </cell>
          <cell r="D859">
            <v>0.41299999999999998</v>
          </cell>
          <cell r="E859" t="str">
            <v>인</v>
          </cell>
          <cell r="G859">
            <v>64285</v>
          </cell>
          <cell r="H859">
            <v>26549</v>
          </cell>
        </row>
        <row r="860">
          <cell r="C860" t="str">
            <v>비   계   공</v>
          </cell>
          <cell r="D860">
            <v>0.9</v>
          </cell>
          <cell r="E860" t="str">
            <v>인</v>
          </cell>
          <cell r="G860">
            <v>79467</v>
          </cell>
          <cell r="H860">
            <v>71520</v>
          </cell>
        </row>
        <row r="861">
          <cell r="A861" t="str">
            <v>검사 및 교정</v>
          </cell>
          <cell r="C861" t="str">
            <v>기술관리,시운</v>
          </cell>
          <cell r="D861" t="str">
            <v>1</v>
          </cell>
          <cell r="E861" t="str">
            <v>식</v>
          </cell>
        </row>
        <row r="862">
          <cell r="C862" t="str">
            <v>전및조작제외</v>
          </cell>
          <cell r="E862">
            <v>0</v>
          </cell>
        </row>
        <row r="863">
          <cell r="A863">
            <v>0</v>
          </cell>
          <cell r="C863" t="str">
            <v>10 %</v>
          </cell>
        </row>
        <row r="865">
          <cell r="B865" t="str">
            <v>계</v>
          </cell>
          <cell r="F865">
            <v>687704</v>
          </cell>
          <cell r="H865">
            <v>687704</v>
          </cell>
        </row>
        <row r="876">
          <cell r="A876" t="str">
            <v>ROLLER GATE HOIST 설치 사용장비 경비</v>
          </cell>
        </row>
        <row r="877">
          <cell r="E877">
            <v>0</v>
          </cell>
        </row>
        <row r="878">
          <cell r="A878" t="str">
            <v>종       별</v>
          </cell>
          <cell r="C878" t="str">
            <v>재 료 또 는</v>
          </cell>
          <cell r="D878" t="str">
            <v xml:space="preserve">원 수 </v>
          </cell>
          <cell r="E878" t="str">
            <v>단 위</v>
          </cell>
          <cell r="F878" t="str">
            <v>총   액</v>
          </cell>
          <cell r="G878" t="str">
            <v>노   무   비</v>
          </cell>
          <cell r="I878" t="str">
            <v>재   료   비</v>
          </cell>
          <cell r="K878" t="str">
            <v>경      비</v>
          </cell>
          <cell r="M878" t="str">
            <v>비   고</v>
          </cell>
        </row>
        <row r="879">
          <cell r="C879" t="str">
            <v xml:space="preserve">규       격 </v>
          </cell>
          <cell r="F879" t="str">
            <v>금   액</v>
          </cell>
          <cell r="G879" t="str">
            <v>단  가</v>
          </cell>
          <cell r="H879" t="str">
            <v>금   액</v>
          </cell>
          <cell r="I879" t="str">
            <v>단  가</v>
          </cell>
          <cell r="J879" t="str">
            <v>금   액</v>
          </cell>
          <cell r="K879" t="str">
            <v>단  가</v>
          </cell>
          <cell r="L879" t="str">
            <v>금   액</v>
          </cell>
        </row>
        <row r="880">
          <cell r="A880" t="str">
            <v>A.C WELDER</v>
          </cell>
          <cell r="C880" t="str">
            <v>10KVA</v>
          </cell>
          <cell r="D880">
            <v>8</v>
          </cell>
          <cell r="E880" t="str">
            <v>Hr</v>
          </cell>
          <cell r="K880">
            <v>155</v>
          </cell>
          <cell r="L880">
            <v>1240</v>
          </cell>
        </row>
        <row r="881">
          <cell r="A881" t="str">
            <v>D.C WELDER</v>
          </cell>
          <cell r="C881" t="str">
            <v>300A,5.5KW</v>
          </cell>
          <cell r="D881">
            <v>8</v>
          </cell>
          <cell r="E881" t="str">
            <v>Hr</v>
          </cell>
          <cell r="K881">
            <v>359</v>
          </cell>
          <cell r="L881">
            <v>2872</v>
          </cell>
        </row>
        <row r="882">
          <cell r="A882" t="str">
            <v>GAS CUTTING M/C</v>
          </cell>
          <cell r="C882" t="str">
            <v>중 형</v>
          </cell>
          <cell r="D882">
            <v>16</v>
          </cell>
          <cell r="E882" t="str">
            <v>Hr</v>
          </cell>
          <cell r="G882">
            <v>3974</v>
          </cell>
          <cell r="H882">
            <v>63584</v>
          </cell>
          <cell r="K882">
            <v>115</v>
          </cell>
          <cell r="L882">
            <v>1840</v>
          </cell>
        </row>
        <row r="883">
          <cell r="A883" t="str">
            <v>PORTABLE DRILL</v>
          </cell>
          <cell r="C883" t="str">
            <v>1.5 HP</v>
          </cell>
          <cell r="D883">
            <v>8</v>
          </cell>
          <cell r="E883" t="str">
            <v>Hr</v>
          </cell>
          <cell r="K883">
            <v>14</v>
          </cell>
          <cell r="L883">
            <v>112</v>
          </cell>
        </row>
        <row r="884">
          <cell r="A884" t="str">
            <v>PORTABLE GRINDER</v>
          </cell>
          <cell r="C884" t="str">
            <v>0.5 HP</v>
          </cell>
          <cell r="D884">
            <v>16</v>
          </cell>
          <cell r="E884" t="str">
            <v>Hr</v>
          </cell>
          <cell r="K884">
            <v>22</v>
          </cell>
          <cell r="L884">
            <v>352</v>
          </cell>
        </row>
        <row r="886">
          <cell r="A886" t="str">
            <v>TRUCK CRANE</v>
          </cell>
          <cell r="C886" t="str">
            <v>30 TON</v>
          </cell>
          <cell r="D886">
            <v>8</v>
          </cell>
          <cell r="E886" t="str">
            <v>Hr</v>
          </cell>
          <cell r="G886">
            <v>18615</v>
          </cell>
          <cell r="H886">
            <v>148920</v>
          </cell>
          <cell r="I886">
            <v>7046</v>
          </cell>
          <cell r="J886">
            <v>56368</v>
          </cell>
          <cell r="K886">
            <v>44939</v>
          </cell>
          <cell r="L886">
            <v>359512</v>
          </cell>
        </row>
        <row r="887">
          <cell r="A887" t="str">
            <v>WINCH</v>
          </cell>
          <cell r="C887" t="str">
            <v>10 HP</v>
          </cell>
          <cell r="D887">
            <v>16</v>
          </cell>
          <cell r="E887" t="str">
            <v>Hr</v>
          </cell>
          <cell r="G887">
            <v>9235</v>
          </cell>
          <cell r="H887">
            <v>147760</v>
          </cell>
          <cell r="K887">
            <v>850</v>
          </cell>
          <cell r="L887">
            <v>13600</v>
          </cell>
        </row>
        <row r="888">
          <cell r="A888" t="str">
            <v>TRAILER</v>
          </cell>
          <cell r="C888" t="str">
            <v>30 TON</v>
          </cell>
          <cell r="D888">
            <v>8</v>
          </cell>
          <cell r="E888" t="str">
            <v>Hr</v>
          </cell>
          <cell r="G888">
            <v>8683</v>
          </cell>
          <cell r="H888">
            <v>69464</v>
          </cell>
          <cell r="I888">
            <v>15763</v>
          </cell>
          <cell r="J888">
            <v>126104</v>
          </cell>
          <cell r="K888">
            <v>27414</v>
          </cell>
          <cell r="L888">
            <v>219312</v>
          </cell>
        </row>
        <row r="889">
          <cell r="A889" t="str">
            <v>TRUCK</v>
          </cell>
          <cell r="C889" t="str">
            <v>6TON</v>
          </cell>
          <cell r="D889">
            <v>8</v>
          </cell>
          <cell r="E889" t="str">
            <v>Hr</v>
          </cell>
          <cell r="G889">
            <v>8683</v>
          </cell>
          <cell r="H889">
            <v>69464</v>
          </cell>
          <cell r="I889">
            <v>8110</v>
          </cell>
          <cell r="J889">
            <v>64880</v>
          </cell>
          <cell r="K889">
            <v>4902</v>
          </cell>
          <cell r="L889">
            <v>39216</v>
          </cell>
        </row>
        <row r="892">
          <cell r="B892" t="str">
            <v xml:space="preserve"> 계</v>
          </cell>
          <cell r="F892">
            <v>1384600</v>
          </cell>
          <cell r="H892">
            <v>499192</v>
          </cell>
          <cell r="J892">
            <v>247352</v>
          </cell>
          <cell r="L892">
            <v>638056</v>
          </cell>
        </row>
        <row r="905">
          <cell r="A905" t="str">
            <v>HOIST 설치 소모 자재비</v>
          </cell>
        </row>
        <row r="906">
          <cell r="E906">
            <v>0</v>
          </cell>
        </row>
        <row r="907">
          <cell r="A907" t="str">
            <v>종       별</v>
          </cell>
          <cell r="C907" t="str">
            <v>재 료 또 는</v>
          </cell>
          <cell r="D907" t="str">
            <v xml:space="preserve">원 수 </v>
          </cell>
          <cell r="E907" t="str">
            <v>단 위</v>
          </cell>
          <cell r="F907" t="str">
            <v>총   액</v>
          </cell>
          <cell r="G907" t="str">
            <v>노   무   비</v>
          </cell>
          <cell r="I907" t="str">
            <v>재   료   비</v>
          </cell>
          <cell r="K907" t="str">
            <v>경      비</v>
          </cell>
          <cell r="M907" t="str">
            <v>비   고</v>
          </cell>
        </row>
        <row r="908">
          <cell r="C908" t="str">
            <v xml:space="preserve">규       격 </v>
          </cell>
          <cell r="F908" t="str">
            <v>금   액</v>
          </cell>
          <cell r="G908" t="str">
            <v>단  가</v>
          </cell>
          <cell r="H908" t="str">
            <v>금   액</v>
          </cell>
          <cell r="I908" t="str">
            <v>단  가</v>
          </cell>
          <cell r="J908" t="str">
            <v>금   액</v>
          </cell>
          <cell r="K908" t="str">
            <v>단  가</v>
          </cell>
          <cell r="L908" t="str">
            <v>금   액</v>
          </cell>
        </row>
        <row r="909">
          <cell r="A909" t="str">
            <v>산       소</v>
          </cell>
          <cell r="C909" t="str">
            <v>6,000L용</v>
          </cell>
          <cell r="D909">
            <v>0.38</v>
          </cell>
          <cell r="E909" t="str">
            <v>병</v>
          </cell>
          <cell r="G909">
            <v>0</v>
          </cell>
          <cell r="I909">
            <v>12000</v>
          </cell>
          <cell r="J909">
            <v>4560</v>
          </cell>
        </row>
        <row r="910">
          <cell r="A910" t="str">
            <v>아 세 치 렌</v>
          </cell>
          <cell r="C910" t="str">
            <v>4,500L용</v>
          </cell>
          <cell r="D910">
            <v>0.33</v>
          </cell>
          <cell r="E910" t="str">
            <v>병</v>
          </cell>
          <cell r="I910">
            <v>55392</v>
          </cell>
          <cell r="J910">
            <v>18279</v>
          </cell>
        </row>
        <row r="911">
          <cell r="A911" t="str">
            <v>용   접  봉</v>
          </cell>
          <cell r="C911" t="str">
            <v>SS400 , 4M/M</v>
          </cell>
          <cell r="D911">
            <v>3</v>
          </cell>
          <cell r="E911" t="str">
            <v>KG</v>
          </cell>
          <cell r="I911">
            <v>1260</v>
          </cell>
          <cell r="J911">
            <v>3780</v>
          </cell>
        </row>
        <row r="912">
          <cell r="A912" t="str">
            <v>세    유(경유)</v>
          </cell>
          <cell r="D912">
            <v>3</v>
          </cell>
          <cell r="E912" t="str">
            <v>L</v>
          </cell>
          <cell r="I912">
            <v>526.4</v>
          </cell>
          <cell r="J912">
            <v>1579</v>
          </cell>
        </row>
        <row r="915">
          <cell r="A915">
            <v>0</v>
          </cell>
        </row>
        <row r="916">
          <cell r="L916">
            <v>0</v>
          </cell>
        </row>
        <row r="917">
          <cell r="B917" t="str">
            <v>계</v>
          </cell>
          <cell r="F917">
            <v>28198</v>
          </cell>
          <cell r="J917">
            <v>28198</v>
          </cell>
          <cell r="L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t="str">
            <v>STOP LOG LEAF 제작 인건비</v>
          </cell>
        </row>
        <row r="935">
          <cell r="E935">
            <v>0</v>
          </cell>
        </row>
        <row r="936">
          <cell r="A936" t="str">
            <v>종       별</v>
          </cell>
          <cell r="C936" t="str">
            <v>재 료 또 는</v>
          </cell>
          <cell r="D936" t="str">
            <v xml:space="preserve">원 수 </v>
          </cell>
          <cell r="E936" t="str">
            <v>단 위</v>
          </cell>
          <cell r="F936" t="str">
            <v>총   액</v>
          </cell>
          <cell r="G936" t="str">
            <v>노   무   비</v>
          </cell>
          <cell r="I936" t="str">
            <v>재   료   비</v>
          </cell>
          <cell r="K936" t="str">
            <v>경      비</v>
          </cell>
          <cell r="M936" t="str">
            <v>비   고</v>
          </cell>
        </row>
        <row r="937">
          <cell r="C937" t="str">
            <v xml:space="preserve">규       격 </v>
          </cell>
          <cell r="F937" t="str">
            <v>금   액</v>
          </cell>
          <cell r="G937" t="str">
            <v>단  가</v>
          </cell>
          <cell r="H937" t="str">
            <v>금   액</v>
          </cell>
          <cell r="I937" t="str">
            <v>단  가</v>
          </cell>
          <cell r="J937" t="str">
            <v>금   액</v>
          </cell>
          <cell r="K937" t="str">
            <v>단  가</v>
          </cell>
          <cell r="L937" t="str">
            <v>금   액</v>
          </cell>
        </row>
        <row r="938">
          <cell r="A938" t="str">
            <v>기 술 관 리</v>
          </cell>
          <cell r="C938" t="str">
            <v>기계기사2급</v>
          </cell>
          <cell r="D938">
            <v>0.5</v>
          </cell>
          <cell r="E938" t="str">
            <v>인</v>
          </cell>
          <cell r="G938">
            <v>69405</v>
          </cell>
          <cell r="H938">
            <v>34702</v>
          </cell>
        </row>
        <row r="939">
          <cell r="A939" t="str">
            <v>본  뜨  기</v>
          </cell>
          <cell r="C939" t="str">
            <v>프랜트 제관공</v>
          </cell>
          <cell r="D939">
            <v>0.52300000000000002</v>
          </cell>
          <cell r="E939" t="str">
            <v>인</v>
          </cell>
          <cell r="G939">
            <v>81966</v>
          </cell>
          <cell r="H939">
            <v>42868</v>
          </cell>
        </row>
        <row r="940">
          <cell r="A940" t="str">
            <v>금  긋  기</v>
          </cell>
          <cell r="C940" t="str">
            <v>프랜트 제관공</v>
          </cell>
          <cell r="D940">
            <v>1.514</v>
          </cell>
          <cell r="E940" t="str">
            <v>인</v>
          </cell>
          <cell r="G940">
            <v>81966</v>
          </cell>
          <cell r="H940">
            <v>124096</v>
          </cell>
        </row>
        <row r="941">
          <cell r="A941" t="str">
            <v>절      단</v>
          </cell>
          <cell r="C941" t="str">
            <v>프랜트 제관공</v>
          </cell>
          <cell r="D941">
            <v>0.41399999999999998</v>
          </cell>
          <cell r="E941" t="str">
            <v>인</v>
          </cell>
          <cell r="G941">
            <v>81966</v>
          </cell>
          <cell r="H941">
            <v>33933</v>
          </cell>
        </row>
        <row r="942">
          <cell r="A942" t="str">
            <v>가      공</v>
          </cell>
          <cell r="C942" t="str">
            <v>프랜트 제관공</v>
          </cell>
          <cell r="D942">
            <v>0.5</v>
          </cell>
          <cell r="E942" t="str">
            <v>인</v>
          </cell>
          <cell r="G942">
            <v>81966</v>
          </cell>
          <cell r="H942">
            <v>40983</v>
          </cell>
        </row>
        <row r="944">
          <cell r="A944" t="str">
            <v>구 멍 뚫 기</v>
          </cell>
          <cell r="C944" t="str">
            <v>프랜트 제관공</v>
          </cell>
          <cell r="D944">
            <v>0.61299999999999999</v>
          </cell>
          <cell r="E944" t="str">
            <v>인</v>
          </cell>
          <cell r="G944">
            <v>81966</v>
          </cell>
          <cell r="H944">
            <v>50245</v>
          </cell>
        </row>
        <row r="945">
          <cell r="A945" t="str">
            <v>용      접</v>
          </cell>
          <cell r="C945" t="str">
            <v>프랜트 용접공</v>
          </cell>
          <cell r="D945">
            <v>2.968</v>
          </cell>
          <cell r="E945" t="str">
            <v>인</v>
          </cell>
          <cell r="G945">
            <v>95379</v>
          </cell>
          <cell r="H945">
            <v>283084</v>
          </cell>
        </row>
        <row r="946">
          <cell r="A946" t="str">
            <v>부 품 조 립</v>
          </cell>
          <cell r="C946" t="str">
            <v>비   계   공</v>
          </cell>
          <cell r="D946">
            <v>1.325</v>
          </cell>
          <cell r="E946" t="str">
            <v>인</v>
          </cell>
          <cell r="G946">
            <v>79467</v>
          </cell>
          <cell r="H946">
            <v>105293</v>
          </cell>
        </row>
        <row r="947">
          <cell r="C947" t="str">
            <v>프랜트기계설치공</v>
          </cell>
          <cell r="D947">
            <v>1.325</v>
          </cell>
          <cell r="E947" t="str">
            <v>인</v>
          </cell>
          <cell r="G947">
            <v>80805</v>
          </cell>
          <cell r="H947">
            <v>107066</v>
          </cell>
        </row>
        <row r="948">
          <cell r="A948" t="str">
            <v>소운반 조작</v>
          </cell>
          <cell r="C948" t="str">
            <v>비   계   공</v>
          </cell>
          <cell r="D948">
            <v>0.97</v>
          </cell>
          <cell r="E948" t="str">
            <v>인</v>
          </cell>
          <cell r="G948">
            <v>79467</v>
          </cell>
          <cell r="H948">
            <v>77082</v>
          </cell>
        </row>
        <row r="949">
          <cell r="A949" t="str">
            <v>검사 및 교정</v>
          </cell>
          <cell r="C949" t="str">
            <v>기술관리 제외한</v>
          </cell>
          <cell r="D949" t="str">
            <v>1</v>
          </cell>
          <cell r="E949" t="str">
            <v>식</v>
          </cell>
          <cell r="H949">
            <v>86465</v>
          </cell>
        </row>
        <row r="950">
          <cell r="C950" t="str">
            <v>10%</v>
          </cell>
        </row>
        <row r="953">
          <cell r="B953" t="str">
            <v>계</v>
          </cell>
          <cell r="F953">
            <v>985817</v>
          </cell>
          <cell r="H953">
            <v>985817</v>
          </cell>
        </row>
        <row r="963">
          <cell r="A963" t="str">
            <v>STOP LOG LEAF 제작 사용장비 경비</v>
          </cell>
        </row>
        <row r="964">
          <cell r="E964">
            <v>0</v>
          </cell>
        </row>
        <row r="965">
          <cell r="A965" t="str">
            <v>종       별</v>
          </cell>
          <cell r="C965" t="str">
            <v>재 료 또 는</v>
          </cell>
          <cell r="D965" t="str">
            <v xml:space="preserve">원 수 </v>
          </cell>
          <cell r="E965" t="str">
            <v>단 위</v>
          </cell>
          <cell r="F965" t="str">
            <v>총   액</v>
          </cell>
          <cell r="G965" t="str">
            <v>노   무   비</v>
          </cell>
          <cell r="I965" t="str">
            <v>재   료   비</v>
          </cell>
          <cell r="K965" t="str">
            <v>경      비</v>
          </cell>
          <cell r="M965" t="str">
            <v>비   고</v>
          </cell>
        </row>
        <row r="966">
          <cell r="C966" t="str">
            <v xml:space="preserve">규       격 </v>
          </cell>
          <cell r="F966" t="str">
            <v>금   액</v>
          </cell>
          <cell r="G966" t="str">
            <v>단  가</v>
          </cell>
          <cell r="H966" t="str">
            <v>금   액</v>
          </cell>
          <cell r="I966" t="str">
            <v>단  가</v>
          </cell>
          <cell r="J966" t="str">
            <v>금   액</v>
          </cell>
          <cell r="K966" t="str">
            <v>단  가</v>
          </cell>
          <cell r="L966" t="str">
            <v>금   액</v>
          </cell>
        </row>
        <row r="967">
          <cell r="A967" t="str">
            <v>LATHE</v>
          </cell>
          <cell r="C967" t="str">
            <v>12FT x 7.5HP</v>
          </cell>
          <cell r="D967">
            <v>0.41599999999999998</v>
          </cell>
          <cell r="E967" t="str">
            <v>Hr</v>
          </cell>
          <cell r="G967">
            <v>3418</v>
          </cell>
          <cell r="H967">
            <v>1421</v>
          </cell>
          <cell r="K967">
            <v>3775</v>
          </cell>
          <cell r="L967">
            <v>1570.3999999999999</v>
          </cell>
        </row>
        <row r="968">
          <cell r="A968" t="str">
            <v>PLANER</v>
          </cell>
          <cell r="C968" t="str">
            <v>4FT x 8FT</v>
          </cell>
          <cell r="D968">
            <v>7.5999999999999998E-2</v>
          </cell>
          <cell r="E968" t="str">
            <v>Hr</v>
          </cell>
          <cell r="G968">
            <v>3129</v>
          </cell>
          <cell r="H968">
            <v>237</v>
          </cell>
          <cell r="K968">
            <v>2743</v>
          </cell>
          <cell r="L968">
            <v>208.46799999999999</v>
          </cell>
        </row>
        <row r="969">
          <cell r="A969" t="str">
            <v>BORING M/C</v>
          </cell>
          <cell r="C969" t="str">
            <v>Hori.type,3HP</v>
          </cell>
          <cell r="D969">
            <v>0.248</v>
          </cell>
          <cell r="E969" t="str">
            <v>Hr</v>
          </cell>
          <cell r="G969">
            <v>3547</v>
          </cell>
          <cell r="H969">
            <v>879</v>
          </cell>
          <cell r="K969">
            <v>8928</v>
          </cell>
          <cell r="L969">
            <v>2214.1439999999998</v>
          </cell>
        </row>
        <row r="970">
          <cell r="A970" t="str">
            <v>UNION MELT WELDER</v>
          </cell>
          <cell r="C970" t="str">
            <v>5.5 KVA</v>
          </cell>
          <cell r="D970">
            <v>3.2240000000000002</v>
          </cell>
          <cell r="E970" t="str">
            <v>Hr</v>
          </cell>
          <cell r="G970">
            <v>3488</v>
          </cell>
          <cell r="H970">
            <v>11245</v>
          </cell>
          <cell r="K970">
            <v>1797</v>
          </cell>
          <cell r="L970">
            <v>5793.5280000000002</v>
          </cell>
        </row>
        <row r="971">
          <cell r="A971" t="str">
            <v>A.C WELDER</v>
          </cell>
          <cell r="C971" t="str">
            <v>10KVA</v>
          </cell>
          <cell r="D971">
            <v>9.9760000000000009</v>
          </cell>
          <cell r="E971" t="str">
            <v>Hr</v>
          </cell>
          <cell r="K971">
            <v>155</v>
          </cell>
          <cell r="L971">
            <v>1546.2800000000002</v>
          </cell>
        </row>
        <row r="972">
          <cell r="E972">
            <v>0</v>
          </cell>
        </row>
        <row r="973">
          <cell r="A973" t="str">
            <v>GOUGING M/C</v>
          </cell>
          <cell r="C973" t="str">
            <v>중 형</v>
          </cell>
          <cell r="D973">
            <v>3.56</v>
          </cell>
          <cell r="E973" t="str">
            <v>Hr</v>
          </cell>
          <cell r="G973">
            <v>3380</v>
          </cell>
          <cell r="H973">
            <v>12032</v>
          </cell>
          <cell r="K973">
            <v>670</v>
          </cell>
          <cell r="L973">
            <v>2385.1999999999998</v>
          </cell>
        </row>
        <row r="974">
          <cell r="A974" t="str">
            <v>GAS CUTTING M/C</v>
          </cell>
          <cell r="C974" t="str">
            <v>Auto형</v>
          </cell>
          <cell r="D974">
            <v>1.3280000000000001</v>
          </cell>
          <cell r="E974" t="str">
            <v>Hr</v>
          </cell>
          <cell r="G974">
            <v>11922</v>
          </cell>
          <cell r="H974">
            <v>15832</v>
          </cell>
          <cell r="K974">
            <v>119</v>
          </cell>
          <cell r="L974">
            <v>158.03200000000001</v>
          </cell>
        </row>
        <row r="975">
          <cell r="A975" t="str">
            <v>GAS CUTTING M/C</v>
          </cell>
          <cell r="C975" t="str">
            <v>수 동</v>
          </cell>
          <cell r="D975">
            <v>1.984</v>
          </cell>
          <cell r="E975" t="str">
            <v>Hr</v>
          </cell>
          <cell r="G975">
            <v>3974</v>
          </cell>
          <cell r="H975">
            <v>7884</v>
          </cell>
          <cell r="K975">
            <v>115</v>
          </cell>
          <cell r="L975">
            <v>228.16</v>
          </cell>
        </row>
        <row r="976">
          <cell r="A976" t="str">
            <v>GAS HEATING TOUCH</v>
          </cell>
          <cell r="C976" t="str">
            <v>중 형</v>
          </cell>
          <cell r="D976">
            <v>3.8719999999999999</v>
          </cell>
          <cell r="E976" t="str">
            <v>Hr</v>
          </cell>
          <cell r="G976">
            <v>3174</v>
          </cell>
          <cell r="H976">
            <v>12289</v>
          </cell>
          <cell r="K976">
            <v>115</v>
          </cell>
          <cell r="L976">
            <v>445.28</v>
          </cell>
        </row>
        <row r="977">
          <cell r="A977" t="str">
            <v>OVER HEAD CRANE</v>
          </cell>
          <cell r="C977" t="str">
            <v>30 TON</v>
          </cell>
          <cell r="D977">
            <v>0.88</v>
          </cell>
          <cell r="E977" t="str">
            <v>Hr</v>
          </cell>
          <cell r="G977">
            <v>9681</v>
          </cell>
          <cell r="H977">
            <v>8519</v>
          </cell>
          <cell r="K977">
            <v>3338</v>
          </cell>
          <cell r="L977">
            <v>2937.44</v>
          </cell>
        </row>
        <row r="978">
          <cell r="E978">
            <v>0</v>
          </cell>
        </row>
        <row r="979">
          <cell r="A979" t="str">
            <v>OVER HEAD CRANE</v>
          </cell>
          <cell r="C979" t="str">
            <v>20 TON</v>
          </cell>
          <cell r="D979">
            <v>0.88</v>
          </cell>
          <cell r="E979" t="str">
            <v>Hr</v>
          </cell>
          <cell r="G979">
            <v>9681</v>
          </cell>
          <cell r="H979">
            <v>8519</v>
          </cell>
          <cell r="K979">
            <v>3338</v>
          </cell>
          <cell r="L979">
            <v>2937.44</v>
          </cell>
        </row>
        <row r="980">
          <cell r="A980" t="str">
            <v>HYDRO PRESS</v>
          </cell>
          <cell r="C980" t="str">
            <v>100 TON</v>
          </cell>
          <cell r="D980">
            <v>1.72</v>
          </cell>
          <cell r="E980" t="str">
            <v>Hr</v>
          </cell>
          <cell r="G980">
            <v>3281</v>
          </cell>
          <cell r="H980">
            <v>5643</v>
          </cell>
          <cell r="K980">
            <v>6045</v>
          </cell>
          <cell r="L980">
            <v>10397.4</v>
          </cell>
        </row>
        <row r="981">
          <cell r="A981" t="str">
            <v>SHEARING M/C</v>
          </cell>
          <cell r="D981">
            <v>2</v>
          </cell>
          <cell r="E981" t="str">
            <v>Hr</v>
          </cell>
          <cell r="G981">
            <v>3688</v>
          </cell>
          <cell r="H981">
            <v>7376</v>
          </cell>
          <cell r="K981">
            <v>3209</v>
          </cell>
          <cell r="L981">
            <v>6418</v>
          </cell>
        </row>
        <row r="982">
          <cell r="A982" t="str">
            <v>DRILLING M/C</v>
          </cell>
          <cell r="C982" t="str">
            <v>3 HP</v>
          </cell>
          <cell r="D982">
            <v>0.48799999999999999</v>
          </cell>
          <cell r="E982" t="str">
            <v>Hr</v>
          </cell>
          <cell r="G982">
            <v>3401</v>
          </cell>
          <cell r="H982">
            <v>1659</v>
          </cell>
          <cell r="K982">
            <v>576</v>
          </cell>
          <cell r="L982">
            <v>281.08799999999997</v>
          </cell>
        </row>
        <row r="983">
          <cell r="A983" t="str">
            <v>DRILLING M/C</v>
          </cell>
          <cell r="C983" t="str">
            <v>Radial,5 HP</v>
          </cell>
          <cell r="D983">
            <v>0.48799999999999999</v>
          </cell>
          <cell r="E983" t="str">
            <v>Hr</v>
          </cell>
          <cell r="G983">
            <v>3401</v>
          </cell>
          <cell r="H983">
            <v>1659</v>
          </cell>
          <cell r="K983">
            <v>1720</v>
          </cell>
          <cell r="L983">
            <v>839.36</v>
          </cell>
        </row>
        <row r="984">
          <cell r="E984">
            <v>0</v>
          </cell>
        </row>
        <row r="985">
          <cell r="A985" t="str">
            <v>PORTABLE DRILL</v>
          </cell>
          <cell r="C985" t="str">
            <v>0.5 HP</v>
          </cell>
          <cell r="D985">
            <v>1.5640000000000001</v>
          </cell>
          <cell r="E985" t="str">
            <v>Hr</v>
          </cell>
          <cell r="K985">
            <v>12</v>
          </cell>
          <cell r="L985">
            <v>18.768000000000001</v>
          </cell>
        </row>
        <row r="986">
          <cell r="A986" t="str">
            <v>TRUCK CRANE</v>
          </cell>
          <cell r="C986" t="str">
            <v>30 TON</v>
          </cell>
          <cell r="D986">
            <v>0.65</v>
          </cell>
          <cell r="E986" t="str">
            <v>Hr</v>
          </cell>
          <cell r="G986">
            <v>18615</v>
          </cell>
          <cell r="H986">
            <v>12099</v>
          </cell>
          <cell r="I986">
            <v>7046</v>
          </cell>
          <cell r="J986">
            <v>4579</v>
          </cell>
          <cell r="K986">
            <v>44939</v>
          </cell>
          <cell r="L986">
            <v>29210.350000000002</v>
          </cell>
        </row>
        <row r="987">
          <cell r="A987" t="str">
            <v>리프트 트럭</v>
          </cell>
          <cell r="C987" t="str">
            <v>5 TON</v>
          </cell>
          <cell r="D987">
            <v>0.65</v>
          </cell>
          <cell r="E987" t="str">
            <v>Hr</v>
          </cell>
          <cell r="G987">
            <v>9681</v>
          </cell>
          <cell r="H987">
            <v>6292</v>
          </cell>
          <cell r="I987">
            <v>5116.08</v>
          </cell>
          <cell r="J987">
            <v>3325</v>
          </cell>
          <cell r="K987">
            <v>4863</v>
          </cell>
          <cell r="L987">
            <v>3160.9500000000003</v>
          </cell>
        </row>
        <row r="988">
          <cell r="A988" t="str">
            <v>COMPRESSOR</v>
          </cell>
          <cell r="C988" t="str">
            <v>7.1㎥/min</v>
          </cell>
          <cell r="D988">
            <v>3.32</v>
          </cell>
          <cell r="E988" t="str">
            <v>Hr</v>
          </cell>
          <cell r="G988">
            <v>9681</v>
          </cell>
          <cell r="H988">
            <v>32140</v>
          </cell>
          <cell r="I988">
            <v>6189</v>
          </cell>
          <cell r="J988">
            <v>20547</v>
          </cell>
          <cell r="K988">
            <v>3137</v>
          </cell>
          <cell r="L988">
            <v>10414.84</v>
          </cell>
        </row>
        <row r="989">
          <cell r="A989" t="str">
            <v>TRAILER</v>
          </cell>
          <cell r="C989" t="str">
            <v>30 TON</v>
          </cell>
          <cell r="D989">
            <v>0.65</v>
          </cell>
          <cell r="E989" t="str">
            <v>Hr</v>
          </cell>
          <cell r="G989">
            <v>8683</v>
          </cell>
          <cell r="H989">
            <v>5643</v>
          </cell>
          <cell r="I989">
            <v>15763</v>
          </cell>
          <cell r="J989">
            <v>10245</v>
          </cell>
          <cell r="K989">
            <v>27414</v>
          </cell>
          <cell r="L989">
            <v>17819.100000000002</v>
          </cell>
        </row>
        <row r="991">
          <cell r="B991" t="str">
            <v>계</v>
          </cell>
          <cell r="F991">
            <v>289048.228</v>
          </cell>
          <cell r="H991">
            <v>151368</v>
          </cell>
          <cell r="J991">
            <v>38696</v>
          </cell>
          <cell r="K991">
            <v>0</v>
          </cell>
          <cell r="L991">
            <v>98984.228000000003</v>
          </cell>
        </row>
        <row r="992">
          <cell r="A992" t="str">
            <v>STOP LOG LEAF 제작 소모 자재비</v>
          </cell>
        </row>
        <row r="993">
          <cell r="E993">
            <v>0</v>
          </cell>
        </row>
        <row r="994">
          <cell r="A994" t="str">
            <v>종       별</v>
          </cell>
          <cell r="C994" t="str">
            <v>재 료 또 는</v>
          </cell>
          <cell r="D994" t="str">
            <v xml:space="preserve">원 수 </v>
          </cell>
          <cell r="E994" t="str">
            <v>단 위</v>
          </cell>
          <cell r="F994" t="str">
            <v>총   액</v>
          </cell>
          <cell r="G994" t="str">
            <v>노   무   비</v>
          </cell>
          <cell r="I994" t="str">
            <v>재   료   비</v>
          </cell>
          <cell r="K994" t="str">
            <v>경      비</v>
          </cell>
          <cell r="M994" t="str">
            <v>비   고</v>
          </cell>
        </row>
        <row r="995">
          <cell r="C995" t="str">
            <v xml:space="preserve">규       격 </v>
          </cell>
          <cell r="F995" t="str">
            <v>금   액</v>
          </cell>
          <cell r="G995" t="str">
            <v>단  가</v>
          </cell>
          <cell r="H995" t="str">
            <v>금   액</v>
          </cell>
          <cell r="I995" t="str">
            <v>단  가</v>
          </cell>
          <cell r="J995" t="str">
            <v>금   액</v>
          </cell>
          <cell r="K995" t="str">
            <v>단  가</v>
          </cell>
          <cell r="L995" t="str">
            <v>금   액</v>
          </cell>
        </row>
        <row r="996">
          <cell r="A996" t="str">
            <v>산       소</v>
          </cell>
          <cell r="C996" t="str">
            <v>6,000L용</v>
          </cell>
          <cell r="D996">
            <v>0.38</v>
          </cell>
          <cell r="E996" t="str">
            <v>병</v>
          </cell>
          <cell r="G996">
            <v>0</v>
          </cell>
          <cell r="I996">
            <v>12000</v>
          </cell>
          <cell r="J996">
            <v>4560</v>
          </cell>
        </row>
        <row r="997">
          <cell r="A997" t="str">
            <v>아 세 치 렌</v>
          </cell>
          <cell r="C997" t="str">
            <v>4,500L용</v>
          </cell>
          <cell r="D997">
            <v>0.33</v>
          </cell>
          <cell r="E997" t="str">
            <v>병</v>
          </cell>
          <cell r="I997">
            <v>55392</v>
          </cell>
          <cell r="J997">
            <v>18279</v>
          </cell>
        </row>
        <row r="998">
          <cell r="A998" t="str">
            <v>용   접  봉</v>
          </cell>
          <cell r="C998" t="str">
            <v>SS41, 4M/Mx350L</v>
          </cell>
          <cell r="D998">
            <v>3</v>
          </cell>
          <cell r="E998" t="str">
            <v>KG</v>
          </cell>
          <cell r="I998">
            <v>1260</v>
          </cell>
          <cell r="J998">
            <v>3780</v>
          </cell>
        </row>
        <row r="1000">
          <cell r="A1000">
            <v>0</v>
          </cell>
          <cell r="D1000">
            <v>0</v>
          </cell>
          <cell r="E1000">
            <v>0</v>
          </cell>
        </row>
        <row r="1001">
          <cell r="E1001">
            <v>0</v>
          </cell>
        </row>
        <row r="1003">
          <cell r="B1003" t="str">
            <v>계</v>
          </cell>
          <cell r="F1003">
            <v>26619</v>
          </cell>
          <cell r="J1003">
            <v>26619</v>
          </cell>
        </row>
        <row r="1021">
          <cell r="A1021" t="str">
            <v>STOP LOG LEAF 설치 인건비</v>
          </cell>
        </row>
        <row r="1022">
          <cell r="E1022">
            <v>0</v>
          </cell>
        </row>
        <row r="1023">
          <cell r="A1023" t="str">
            <v>종       별</v>
          </cell>
          <cell r="C1023" t="str">
            <v>재 료 또 는</v>
          </cell>
          <cell r="D1023" t="str">
            <v xml:space="preserve">원 수 </v>
          </cell>
          <cell r="E1023" t="str">
            <v>단 위</v>
          </cell>
          <cell r="F1023" t="str">
            <v>총   액</v>
          </cell>
          <cell r="G1023" t="str">
            <v>노   무   비</v>
          </cell>
          <cell r="I1023" t="str">
            <v>재   료   비</v>
          </cell>
          <cell r="K1023" t="str">
            <v>경      비</v>
          </cell>
          <cell r="M1023" t="str">
            <v>비   고</v>
          </cell>
        </row>
        <row r="1024">
          <cell r="C1024" t="str">
            <v xml:space="preserve">규       격 </v>
          </cell>
          <cell r="F1024" t="str">
            <v>금   액</v>
          </cell>
          <cell r="G1024" t="str">
            <v>단  가</v>
          </cell>
          <cell r="H1024" t="str">
            <v>금   액</v>
          </cell>
          <cell r="I1024" t="str">
            <v>단  가</v>
          </cell>
          <cell r="J1024" t="str">
            <v>금   액</v>
          </cell>
          <cell r="K1024" t="str">
            <v>단  가</v>
          </cell>
          <cell r="L1024" t="str">
            <v>금   액</v>
          </cell>
        </row>
        <row r="1025">
          <cell r="A1025" t="str">
            <v>기 술 관 리</v>
          </cell>
          <cell r="C1025" t="str">
            <v>기계기사2급</v>
          </cell>
          <cell r="D1025">
            <v>0.5</v>
          </cell>
          <cell r="E1025" t="str">
            <v>인</v>
          </cell>
          <cell r="G1025">
            <v>69405</v>
          </cell>
          <cell r="H1025">
            <v>34702</v>
          </cell>
        </row>
        <row r="1026">
          <cell r="A1026" t="str">
            <v>운 반 조 작</v>
          </cell>
          <cell r="C1026" t="str">
            <v>비   계   공</v>
          </cell>
          <cell r="D1026">
            <v>0.97</v>
          </cell>
          <cell r="E1026" t="str">
            <v>인</v>
          </cell>
          <cell r="G1026">
            <v>79467</v>
          </cell>
          <cell r="H1026">
            <v>77082</v>
          </cell>
        </row>
        <row r="1027">
          <cell r="A1027" t="str">
            <v>조 립 조 정</v>
          </cell>
          <cell r="C1027" t="str">
            <v>비   계   공</v>
          </cell>
          <cell r="D1027">
            <v>2.02</v>
          </cell>
          <cell r="E1027" t="str">
            <v>인</v>
          </cell>
          <cell r="G1027">
            <v>79467</v>
          </cell>
          <cell r="H1027">
            <v>160523</v>
          </cell>
        </row>
        <row r="1028">
          <cell r="A1028">
            <v>0</v>
          </cell>
          <cell r="C1028" t="str">
            <v>프랜트 제관공</v>
          </cell>
          <cell r="D1028">
            <v>1.19</v>
          </cell>
          <cell r="E1028" t="str">
            <v>인</v>
          </cell>
          <cell r="G1028">
            <v>81966</v>
          </cell>
          <cell r="H1028">
            <v>97539</v>
          </cell>
        </row>
        <row r="1029">
          <cell r="A1029">
            <v>0</v>
          </cell>
          <cell r="C1029" t="str">
            <v>측   량   사</v>
          </cell>
          <cell r="D1029">
            <v>0.122</v>
          </cell>
          <cell r="E1029" t="str">
            <v>인</v>
          </cell>
          <cell r="G1029">
            <v>58506</v>
          </cell>
          <cell r="H1029">
            <v>7137</v>
          </cell>
        </row>
        <row r="1031">
          <cell r="C1031" t="str">
            <v>프랜트기계설치공</v>
          </cell>
          <cell r="D1031">
            <v>1.17</v>
          </cell>
          <cell r="E1031" t="str">
            <v>인</v>
          </cell>
          <cell r="G1031">
            <v>80805</v>
          </cell>
          <cell r="H1031">
            <v>94541</v>
          </cell>
        </row>
        <row r="1032">
          <cell r="A1032" t="str">
            <v>설      치</v>
          </cell>
          <cell r="C1032" t="str">
            <v>비   계   공</v>
          </cell>
          <cell r="D1032">
            <v>0.36</v>
          </cell>
          <cell r="E1032" t="str">
            <v>인</v>
          </cell>
          <cell r="G1032">
            <v>79467</v>
          </cell>
          <cell r="H1032">
            <v>28608</v>
          </cell>
        </row>
        <row r="1033">
          <cell r="C1033" t="str">
            <v>프랜트기계설치공</v>
          </cell>
          <cell r="D1033">
            <v>0.13</v>
          </cell>
          <cell r="E1033" t="str">
            <v>인</v>
          </cell>
          <cell r="G1033">
            <v>81966</v>
          </cell>
          <cell r="H1033">
            <v>10655</v>
          </cell>
        </row>
        <row r="1034">
          <cell r="A1034" t="str">
            <v>전 원 배 선</v>
          </cell>
          <cell r="C1034" t="str">
            <v>플랜트전공</v>
          </cell>
          <cell r="D1034">
            <v>6.3E-2</v>
          </cell>
          <cell r="E1034" t="str">
            <v>인</v>
          </cell>
          <cell r="G1034">
            <v>64285</v>
          </cell>
          <cell r="H1034">
            <v>4049</v>
          </cell>
          <cell r="I1034">
            <v>0</v>
          </cell>
          <cell r="J1034">
            <v>0</v>
          </cell>
        </row>
        <row r="1035">
          <cell r="A1035">
            <v>0</v>
          </cell>
          <cell r="C1035">
            <v>0</v>
          </cell>
          <cell r="D1035">
            <v>0</v>
          </cell>
          <cell r="E1035">
            <v>0</v>
          </cell>
          <cell r="G1035">
            <v>0</v>
          </cell>
        </row>
        <row r="1036">
          <cell r="A1036" t="str">
            <v>검사 및 교정</v>
          </cell>
          <cell r="C1036" t="str">
            <v>기술관리,전원</v>
          </cell>
          <cell r="D1036" t="str">
            <v>1</v>
          </cell>
          <cell r="E1036" t="str">
            <v>식</v>
          </cell>
          <cell r="H1036">
            <v>47608</v>
          </cell>
        </row>
        <row r="1037">
          <cell r="C1037" t="str">
            <v>배선제외10%</v>
          </cell>
        </row>
        <row r="1040">
          <cell r="B1040" t="str">
            <v>계</v>
          </cell>
          <cell r="F1040">
            <v>562444</v>
          </cell>
          <cell r="H1040">
            <v>562444</v>
          </cell>
        </row>
        <row r="1050">
          <cell r="E1050">
            <v>0</v>
          </cell>
          <cell r="F1050" t="str">
            <v>STOP LOG LEAF 설치 사용장비 경비</v>
          </cell>
        </row>
        <row r="1051">
          <cell r="E1051">
            <v>0</v>
          </cell>
        </row>
        <row r="1052">
          <cell r="A1052" t="str">
            <v>종       별</v>
          </cell>
          <cell r="C1052" t="str">
            <v>재 료 또 는</v>
          </cell>
          <cell r="D1052" t="str">
            <v xml:space="preserve">원 수 </v>
          </cell>
          <cell r="E1052" t="str">
            <v>단 위</v>
          </cell>
          <cell r="F1052" t="str">
            <v>총   액</v>
          </cell>
          <cell r="G1052" t="str">
            <v>노   무   비</v>
          </cell>
          <cell r="I1052" t="str">
            <v>재   료   비</v>
          </cell>
          <cell r="K1052" t="str">
            <v>경      비</v>
          </cell>
          <cell r="M1052" t="str">
            <v>비   고</v>
          </cell>
        </row>
        <row r="1053">
          <cell r="C1053" t="str">
            <v xml:space="preserve">규       격 </v>
          </cell>
          <cell r="F1053" t="str">
            <v>금   액</v>
          </cell>
          <cell r="G1053" t="str">
            <v>단  가</v>
          </cell>
          <cell r="H1053" t="str">
            <v>금   액</v>
          </cell>
          <cell r="I1053" t="str">
            <v>단  가</v>
          </cell>
          <cell r="J1053" t="str">
            <v>금   액</v>
          </cell>
          <cell r="K1053" t="str">
            <v>단  가</v>
          </cell>
          <cell r="L1053" t="str">
            <v>금   액</v>
          </cell>
        </row>
        <row r="1054">
          <cell r="A1054" t="str">
            <v>A.C WELDER</v>
          </cell>
          <cell r="C1054" t="str">
            <v>10KVA</v>
          </cell>
          <cell r="D1054">
            <v>8</v>
          </cell>
          <cell r="E1054" t="str">
            <v>Hr</v>
          </cell>
          <cell r="K1054">
            <v>155</v>
          </cell>
          <cell r="L1054">
            <v>1240</v>
          </cell>
        </row>
        <row r="1055">
          <cell r="A1055" t="str">
            <v>PORTABLE DRILL</v>
          </cell>
          <cell r="C1055" t="str">
            <v>1.5 Hp</v>
          </cell>
          <cell r="D1055">
            <v>16</v>
          </cell>
          <cell r="E1055" t="str">
            <v>Hr</v>
          </cell>
          <cell r="K1055">
            <v>14</v>
          </cell>
          <cell r="L1055">
            <v>224</v>
          </cell>
        </row>
        <row r="1056">
          <cell r="A1056" t="str">
            <v>PORTABLE GRINDER</v>
          </cell>
          <cell r="C1056" t="str">
            <v>0.5 Hp</v>
          </cell>
          <cell r="D1056">
            <v>16</v>
          </cell>
          <cell r="E1056" t="str">
            <v>Hr</v>
          </cell>
          <cell r="K1056">
            <v>22</v>
          </cell>
          <cell r="L1056">
            <v>352</v>
          </cell>
        </row>
        <row r="1057">
          <cell r="A1057" t="str">
            <v>WINCH</v>
          </cell>
          <cell r="C1057" t="str">
            <v>10Hp</v>
          </cell>
          <cell r="D1057">
            <v>8</v>
          </cell>
          <cell r="E1057" t="str">
            <v>Hr</v>
          </cell>
          <cell r="G1057">
            <v>9235</v>
          </cell>
          <cell r="H1057">
            <v>73880</v>
          </cell>
          <cell r="K1057">
            <v>850</v>
          </cell>
          <cell r="L1057">
            <v>6800</v>
          </cell>
        </row>
        <row r="1058">
          <cell r="A1058" t="str">
            <v>FORK LIFT</v>
          </cell>
          <cell r="C1058" t="str">
            <v>3.5TON</v>
          </cell>
          <cell r="D1058">
            <v>8</v>
          </cell>
          <cell r="E1058" t="str">
            <v>Hr</v>
          </cell>
          <cell r="G1058">
            <v>9681</v>
          </cell>
          <cell r="H1058">
            <v>77448</v>
          </cell>
          <cell r="I1058">
            <v>5116</v>
          </cell>
          <cell r="J1058">
            <v>40928</v>
          </cell>
          <cell r="K1058">
            <v>3470</v>
          </cell>
          <cell r="L1058">
            <v>27760</v>
          </cell>
        </row>
        <row r="1060">
          <cell r="A1060" t="str">
            <v>TRUCK CRANE</v>
          </cell>
          <cell r="C1060" t="str">
            <v>20TON</v>
          </cell>
          <cell r="D1060">
            <v>8</v>
          </cell>
          <cell r="E1060" t="str">
            <v>Hr</v>
          </cell>
          <cell r="G1060">
            <v>18615</v>
          </cell>
          <cell r="H1060">
            <v>148920</v>
          </cell>
          <cell r="I1060">
            <v>4939</v>
          </cell>
          <cell r="J1060">
            <v>39512</v>
          </cell>
          <cell r="K1060">
            <v>40975</v>
          </cell>
          <cell r="L1060">
            <v>327800</v>
          </cell>
        </row>
        <row r="1063">
          <cell r="A1063" t="str">
            <v xml:space="preserve">      계</v>
          </cell>
          <cell r="F1063">
            <v>744864</v>
          </cell>
          <cell r="H1063">
            <v>300248</v>
          </cell>
          <cell r="J1063">
            <v>80440</v>
          </cell>
          <cell r="L1063">
            <v>364176</v>
          </cell>
        </row>
        <row r="1079">
          <cell r="E1079">
            <v>0</v>
          </cell>
          <cell r="F1079" t="str">
            <v>STOP LOG LEAF 설치 소모 자재비</v>
          </cell>
        </row>
        <row r="1080">
          <cell r="E1080">
            <v>0</v>
          </cell>
        </row>
        <row r="1081">
          <cell r="A1081" t="str">
            <v>종       별</v>
          </cell>
          <cell r="C1081" t="str">
            <v>재 료 또 는</v>
          </cell>
          <cell r="D1081" t="str">
            <v xml:space="preserve">원 수 </v>
          </cell>
          <cell r="E1081" t="str">
            <v>단 위</v>
          </cell>
          <cell r="F1081" t="str">
            <v>총   액</v>
          </cell>
          <cell r="G1081" t="str">
            <v>노   무   비</v>
          </cell>
          <cell r="I1081" t="str">
            <v>재   료   비</v>
          </cell>
          <cell r="K1081" t="str">
            <v>경      비</v>
          </cell>
          <cell r="M1081" t="str">
            <v>비   고</v>
          </cell>
        </row>
        <row r="1082">
          <cell r="C1082" t="str">
            <v xml:space="preserve">규       격 </v>
          </cell>
          <cell r="F1082" t="str">
            <v>금   액</v>
          </cell>
          <cell r="G1082" t="str">
            <v>단  가</v>
          </cell>
          <cell r="H1082" t="str">
            <v>금   액</v>
          </cell>
          <cell r="I1082" t="str">
            <v>단  가</v>
          </cell>
          <cell r="J1082" t="str">
            <v>금   액</v>
          </cell>
          <cell r="K1082" t="str">
            <v>단  가</v>
          </cell>
          <cell r="L1082" t="str">
            <v>금   액</v>
          </cell>
        </row>
        <row r="1083">
          <cell r="A1083" t="str">
            <v>산       소</v>
          </cell>
          <cell r="C1083" t="str">
            <v>6,000L용</v>
          </cell>
          <cell r="D1083">
            <v>2.2999999999999998</v>
          </cell>
          <cell r="E1083" t="str">
            <v>병</v>
          </cell>
          <cell r="G1083">
            <v>0</v>
          </cell>
          <cell r="I1083">
            <v>12000</v>
          </cell>
          <cell r="J1083">
            <v>27600</v>
          </cell>
        </row>
        <row r="1084">
          <cell r="A1084" t="str">
            <v>아 세 치 렌</v>
          </cell>
          <cell r="C1084" t="str">
            <v>4,500L용</v>
          </cell>
          <cell r="D1084">
            <v>1.98</v>
          </cell>
          <cell r="E1084" t="str">
            <v>병</v>
          </cell>
          <cell r="I1084">
            <v>55392</v>
          </cell>
          <cell r="J1084">
            <v>109676</v>
          </cell>
        </row>
        <row r="1085">
          <cell r="A1085" t="str">
            <v>용   접  봉</v>
          </cell>
          <cell r="C1085" t="str">
            <v>SS41 , 4M/M</v>
          </cell>
          <cell r="D1085">
            <v>14.35</v>
          </cell>
          <cell r="E1085" t="str">
            <v>KG</v>
          </cell>
          <cell r="I1085">
            <v>1260</v>
          </cell>
          <cell r="J1085">
            <v>18081</v>
          </cell>
        </row>
        <row r="1086">
          <cell r="A1086" t="str">
            <v>함       석</v>
          </cell>
          <cell r="C1086" t="str">
            <v>#31x3'x6'</v>
          </cell>
          <cell r="D1086">
            <v>0.53</v>
          </cell>
          <cell r="E1086" t="str">
            <v>매</v>
          </cell>
          <cell r="I1086">
            <v>2825</v>
          </cell>
          <cell r="J1086">
            <v>1497</v>
          </cell>
        </row>
        <row r="1087">
          <cell r="A1087" t="str">
            <v>전       력</v>
          </cell>
          <cell r="D1087">
            <v>306</v>
          </cell>
          <cell r="E1087" t="str">
            <v>KWH</v>
          </cell>
          <cell r="K1087">
            <v>61.6</v>
          </cell>
          <cell r="L1087">
            <v>18849</v>
          </cell>
        </row>
        <row r="1089">
          <cell r="A1089">
            <v>0</v>
          </cell>
        </row>
        <row r="1091">
          <cell r="B1091" t="str">
            <v>계</v>
          </cell>
          <cell r="F1091">
            <v>175703</v>
          </cell>
          <cell r="J1091">
            <v>156854</v>
          </cell>
          <cell r="L1091">
            <v>18849</v>
          </cell>
        </row>
        <row r="1092">
          <cell r="A1092">
            <v>0</v>
          </cell>
        </row>
        <row r="1093">
          <cell r="A1093">
            <v>0</v>
          </cell>
        </row>
        <row r="1094">
          <cell r="A1094">
            <v>0</v>
          </cell>
        </row>
        <row r="1095">
          <cell r="A1095">
            <v>0</v>
          </cell>
        </row>
        <row r="1096">
          <cell r="A1096">
            <v>0</v>
          </cell>
        </row>
        <row r="1097">
          <cell r="A1097">
            <v>0</v>
          </cell>
        </row>
        <row r="1098">
          <cell r="A1098">
            <v>0</v>
          </cell>
        </row>
        <row r="1099">
          <cell r="A1099">
            <v>0</v>
          </cell>
        </row>
        <row r="1100">
          <cell r="A1100">
            <v>0</v>
          </cell>
        </row>
        <row r="1101">
          <cell r="A1101">
            <v>0</v>
          </cell>
        </row>
        <row r="1102">
          <cell r="A1102">
            <v>0</v>
          </cell>
        </row>
        <row r="1103">
          <cell r="A1103">
            <v>0</v>
          </cell>
        </row>
        <row r="1105">
          <cell r="A1105">
            <v>0</v>
          </cell>
        </row>
        <row r="1106">
          <cell r="A1106">
            <v>0</v>
          </cell>
        </row>
        <row r="1107">
          <cell r="A1107">
            <v>0</v>
          </cell>
        </row>
        <row r="1108">
          <cell r="E1108">
            <v>0</v>
          </cell>
          <cell r="F1108" t="str">
            <v>RADIAL GATE LEAF 제작 인건비</v>
          </cell>
        </row>
        <row r="1109">
          <cell r="E1109">
            <v>0</v>
          </cell>
        </row>
        <row r="1110">
          <cell r="A1110" t="str">
            <v>종       별</v>
          </cell>
          <cell r="C1110" t="str">
            <v>재 료 또 는</v>
          </cell>
          <cell r="F1110" t="str">
            <v>총   액</v>
          </cell>
          <cell r="G1110" t="str">
            <v xml:space="preserve">    노   무   비</v>
          </cell>
          <cell r="I1110" t="str">
            <v xml:space="preserve">    재   료   비</v>
          </cell>
          <cell r="K1110" t="str">
            <v xml:space="preserve">    경      비</v>
          </cell>
        </row>
        <row r="1111">
          <cell r="C1111" t="str">
            <v xml:space="preserve">규       격 </v>
          </cell>
          <cell r="E1111">
            <v>0</v>
          </cell>
          <cell r="F1111" t="str">
            <v>금   액</v>
          </cell>
          <cell r="G1111" t="str">
            <v>단  가</v>
          </cell>
          <cell r="H1111" t="str">
            <v>금   액</v>
          </cell>
          <cell r="I1111" t="str">
            <v>단  가</v>
          </cell>
          <cell r="J1111" t="str">
            <v>금   액</v>
          </cell>
          <cell r="K1111" t="str">
            <v>단  가</v>
          </cell>
          <cell r="L1111" t="str">
            <v>금   액</v>
          </cell>
        </row>
        <row r="1112">
          <cell r="A1112" t="str">
            <v>기술관리</v>
          </cell>
          <cell r="C1112" t="str">
            <v>기계기사1급</v>
          </cell>
          <cell r="D1112">
            <v>0.5</v>
          </cell>
          <cell r="E1112" t="str">
            <v>인</v>
          </cell>
          <cell r="G1112">
            <v>97488</v>
          </cell>
          <cell r="H1112">
            <v>48744</v>
          </cell>
        </row>
        <row r="1113">
          <cell r="A1113" t="str">
            <v>본  뜨  기</v>
          </cell>
          <cell r="C1113" t="str">
            <v>프랜트 제관공</v>
          </cell>
          <cell r="D1113">
            <v>0.52300000000000002</v>
          </cell>
          <cell r="E1113" t="str">
            <v>인</v>
          </cell>
          <cell r="G1113">
            <v>81966</v>
          </cell>
          <cell r="H1113">
            <v>42868</v>
          </cell>
        </row>
        <row r="1114">
          <cell r="A1114" t="str">
            <v>금  긋  기</v>
          </cell>
          <cell r="C1114" t="str">
            <v>프랜트 제관공</v>
          </cell>
          <cell r="D1114">
            <v>1.39</v>
          </cell>
          <cell r="E1114" t="str">
            <v>인</v>
          </cell>
          <cell r="G1114">
            <v>81966</v>
          </cell>
          <cell r="H1114">
            <v>113932</v>
          </cell>
        </row>
        <row r="1115">
          <cell r="A1115" t="str">
            <v>절      단</v>
          </cell>
          <cell r="C1115" t="str">
            <v>프랜트 제관공</v>
          </cell>
          <cell r="D1115">
            <v>0.38</v>
          </cell>
          <cell r="E1115" t="str">
            <v>인</v>
          </cell>
          <cell r="G1115">
            <v>81966</v>
          </cell>
          <cell r="H1115">
            <v>31147</v>
          </cell>
        </row>
        <row r="1116">
          <cell r="A1116" t="str">
            <v>가      공</v>
          </cell>
          <cell r="C1116" t="str">
            <v>프랜트 제관공</v>
          </cell>
          <cell r="D1116">
            <v>1.59</v>
          </cell>
          <cell r="E1116" t="str">
            <v>인</v>
          </cell>
          <cell r="G1116">
            <v>81966</v>
          </cell>
          <cell r="H1116">
            <v>130325</v>
          </cell>
        </row>
        <row r="1118">
          <cell r="A1118" t="str">
            <v>구 멍 뚫 기</v>
          </cell>
          <cell r="C1118" t="str">
            <v>프랜트 제관공</v>
          </cell>
          <cell r="D1118">
            <v>0.47499999999999998</v>
          </cell>
          <cell r="E1118" t="str">
            <v>인</v>
          </cell>
          <cell r="G1118">
            <v>81966</v>
          </cell>
          <cell r="H1118">
            <v>38933</v>
          </cell>
        </row>
        <row r="1119">
          <cell r="A1119" t="str">
            <v>용      접</v>
          </cell>
          <cell r="C1119" t="str">
            <v>프랜트 용접공</v>
          </cell>
          <cell r="D1119">
            <v>2.5499999999999998</v>
          </cell>
          <cell r="E1119" t="str">
            <v>인</v>
          </cell>
          <cell r="G1119">
            <v>95379</v>
          </cell>
          <cell r="H1119">
            <v>243216</v>
          </cell>
        </row>
        <row r="1120">
          <cell r="A1120" t="str">
            <v>부 품 조 립</v>
          </cell>
          <cell r="C1120" t="str">
            <v>비   계   공</v>
          </cell>
          <cell r="D1120">
            <v>1.3049999999999999</v>
          </cell>
          <cell r="E1120" t="str">
            <v>인</v>
          </cell>
          <cell r="G1120">
            <v>79467</v>
          </cell>
          <cell r="H1120">
            <v>103704</v>
          </cell>
        </row>
        <row r="1121">
          <cell r="C1121" t="str">
            <v>프랜트기계설치공</v>
          </cell>
          <cell r="D1121">
            <v>1.3049999999999999</v>
          </cell>
          <cell r="E1121" t="str">
            <v>인</v>
          </cell>
          <cell r="G1121">
            <v>80805</v>
          </cell>
          <cell r="H1121">
            <v>105450</v>
          </cell>
        </row>
        <row r="1122">
          <cell r="A1122" t="str">
            <v>소운반 조작</v>
          </cell>
          <cell r="C1122" t="str">
            <v>비   계   공</v>
          </cell>
          <cell r="D1122">
            <v>0.98</v>
          </cell>
          <cell r="E1122" t="str">
            <v>인</v>
          </cell>
          <cell r="G1122">
            <v>79467</v>
          </cell>
          <cell r="H1122">
            <v>77877</v>
          </cell>
        </row>
        <row r="1124">
          <cell r="A1124" t="str">
            <v>가   조   립</v>
          </cell>
          <cell r="C1124" t="str">
            <v>비   계   공</v>
          </cell>
          <cell r="D1124">
            <v>1.0329999999999999</v>
          </cell>
          <cell r="E1124" t="str">
            <v>인</v>
          </cell>
          <cell r="G1124">
            <v>79467</v>
          </cell>
          <cell r="H1124">
            <v>82089</v>
          </cell>
        </row>
        <row r="1125">
          <cell r="C1125" t="str">
            <v>프랜트 제관공</v>
          </cell>
          <cell r="D1125">
            <v>2.1160000000000001</v>
          </cell>
          <cell r="E1125" t="str">
            <v>인</v>
          </cell>
          <cell r="G1125">
            <v>81966</v>
          </cell>
          <cell r="H1125">
            <v>173440</v>
          </cell>
        </row>
        <row r="1126">
          <cell r="C1126" t="str">
            <v>프랜트 용접공</v>
          </cell>
          <cell r="D1126">
            <v>1.02</v>
          </cell>
          <cell r="E1126" t="str">
            <v>인</v>
          </cell>
          <cell r="G1126">
            <v>95379</v>
          </cell>
          <cell r="H1126">
            <v>97286</v>
          </cell>
        </row>
        <row r="1127">
          <cell r="C1127" t="str">
            <v>측   량   사</v>
          </cell>
          <cell r="D1127">
            <v>0.17199999999999999</v>
          </cell>
          <cell r="E1127" t="str">
            <v>인</v>
          </cell>
          <cell r="G1127">
            <v>58506</v>
          </cell>
          <cell r="H1127">
            <v>10063</v>
          </cell>
        </row>
        <row r="1128">
          <cell r="C1128" t="str">
            <v>프랜트기계설치공</v>
          </cell>
          <cell r="D1128">
            <v>0.62</v>
          </cell>
          <cell r="E1128" t="str">
            <v>인</v>
          </cell>
          <cell r="G1128">
            <v>80805</v>
          </cell>
          <cell r="H1128">
            <v>50099</v>
          </cell>
        </row>
        <row r="1129">
          <cell r="E1129">
            <v>0</v>
          </cell>
        </row>
        <row r="1130">
          <cell r="C1130" t="str">
            <v>특 별 인 부</v>
          </cell>
          <cell r="D1130">
            <v>0.372</v>
          </cell>
          <cell r="E1130" t="str">
            <v>인</v>
          </cell>
          <cell r="G1130">
            <v>57379</v>
          </cell>
          <cell r="H1130">
            <v>21344</v>
          </cell>
        </row>
        <row r="1131">
          <cell r="A1131" t="str">
            <v>검사 및 교정</v>
          </cell>
          <cell r="C1131" t="str">
            <v>기술관리 제외한</v>
          </cell>
          <cell r="D1131" t="str">
            <v>1</v>
          </cell>
          <cell r="E1131" t="str">
            <v>식</v>
          </cell>
          <cell r="H1131">
            <v>132177</v>
          </cell>
        </row>
        <row r="1132">
          <cell r="C1132" t="str">
            <v>10%</v>
          </cell>
        </row>
        <row r="1134">
          <cell r="B1134" t="str">
            <v>계</v>
          </cell>
          <cell r="F1134">
            <v>1502694</v>
          </cell>
          <cell r="H1134">
            <v>1502694</v>
          </cell>
        </row>
        <row r="1137">
          <cell r="E1137">
            <v>0</v>
          </cell>
          <cell r="F1137" t="str">
            <v>RADIAL GATE LEAF 제작 사용장비 경비</v>
          </cell>
        </row>
        <row r="1138">
          <cell r="E1138">
            <v>0</v>
          </cell>
        </row>
        <row r="1139">
          <cell r="A1139" t="str">
            <v>종       별</v>
          </cell>
          <cell r="C1139" t="str">
            <v>재 료 또 는</v>
          </cell>
          <cell r="D1139" t="str">
            <v xml:space="preserve">원 수 </v>
          </cell>
          <cell r="E1139" t="str">
            <v>단 위</v>
          </cell>
          <cell r="F1139" t="str">
            <v>총   액</v>
          </cell>
          <cell r="G1139" t="str">
            <v>노   무   비</v>
          </cell>
          <cell r="I1139" t="str">
            <v>재   료   비</v>
          </cell>
          <cell r="K1139" t="str">
            <v>경      비</v>
          </cell>
          <cell r="M1139" t="str">
            <v>비   고</v>
          </cell>
        </row>
        <row r="1140">
          <cell r="C1140" t="str">
            <v xml:space="preserve">규       격 </v>
          </cell>
          <cell r="F1140" t="str">
            <v>금   액</v>
          </cell>
          <cell r="G1140" t="str">
            <v>단  가</v>
          </cell>
          <cell r="H1140" t="str">
            <v>금   액</v>
          </cell>
          <cell r="I1140" t="str">
            <v>단  가</v>
          </cell>
          <cell r="J1140" t="str">
            <v>금   액</v>
          </cell>
          <cell r="K1140" t="str">
            <v>단  가</v>
          </cell>
          <cell r="L1140" t="str">
            <v>금   액</v>
          </cell>
        </row>
        <row r="1141">
          <cell r="A1141" t="str">
            <v>LATHE</v>
          </cell>
          <cell r="C1141" t="str">
            <v>12FT x 7.5HP</v>
          </cell>
          <cell r="D1141">
            <v>0.64</v>
          </cell>
          <cell r="E1141" t="str">
            <v>Hr</v>
          </cell>
          <cell r="G1141">
            <v>3418</v>
          </cell>
          <cell r="H1141">
            <v>2187</v>
          </cell>
          <cell r="K1141">
            <v>3775</v>
          </cell>
          <cell r="L1141">
            <v>2416</v>
          </cell>
        </row>
        <row r="1142">
          <cell r="A1142" t="str">
            <v>PLANER</v>
          </cell>
          <cell r="C1142" t="str">
            <v>4FT x 8FT</v>
          </cell>
          <cell r="D1142">
            <v>0.72</v>
          </cell>
          <cell r="E1142" t="str">
            <v>Hr</v>
          </cell>
          <cell r="G1142">
            <v>3129</v>
          </cell>
          <cell r="H1142">
            <v>2252</v>
          </cell>
          <cell r="K1142">
            <v>2743</v>
          </cell>
          <cell r="L1142">
            <v>1974</v>
          </cell>
        </row>
        <row r="1143">
          <cell r="A1143" t="str">
            <v>BORING M/C</v>
          </cell>
          <cell r="C1143" t="str">
            <v>Hori.type,3HP</v>
          </cell>
          <cell r="D1143">
            <v>1.72</v>
          </cell>
          <cell r="E1143" t="str">
            <v>Hr</v>
          </cell>
          <cell r="G1143">
            <v>3547</v>
          </cell>
          <cell r="H1143">
            <v>6100</v>
          </cell>
          <cell r="K1143">
            <v>8928</v>
          </cell>
          <cell r="L1143">
            <v>15356</v>
          </cell>
        </row>
        <row r="1144">
          <cell r="A1144" t="str">
            <v>UNION MELT WELDER</v>
          </cell>
          <cell r="C1144" t="str">
            <v>5.5 KVA</v>
          </cell>
          <cell r="D1144">
            <v>2.8559999999999999</v>
          </cell>
          <cell r="E1144" t="str">
            <v>Hr</v>
          </cell>
          <cell r="G1144">
            <v>3488</v>
          </cell>
          <cell r="H1144">
            <v>9961</v>
          </cell>
          <cell r="K1144">
            <v>1797</v>
          </cell>
          <cell r="L1144">
            <v>5132</v>
          </cell>
        </row>
        <row r="1145">
          <cell r="A1145" t="str">
            <v>A.C WELDER</v>
          </cell>
          <cell r="C1145" t="str">
            <v>10KVA</v>
          </cell>
          <cell r="D1145">
            <v>8.5679999999999996</v>
          </cell>
          <cell r="E1145" t="str">
            <v>Hr</v>
          </cell>
          <cell r="K1145">
            <v>107</v>
          </cell>
          <cell r="L1145">
            <v>916</v>
          </cell>
        </row>
        <row r="1146">
          <cell r="E1146">
            <v>0</v>
          </cell>
        </row>
        <row r="1147">
          <cell r="A1147" t="str">
            <v>GOUGING M/C</v>
          </cell>
          <cell r="C1147" t="str">
            <v>중 형</v>
          </cell>
          <cell r="D1147">
            <v>3.06</v>
          </cell>
          <cell r="E1147" t="str">
            <v>Hr</v>
          </cell>
          <cell r="G1147">
            <v>3380</v>
          </cell>
          <cell r="H1147">
            <v>10342</v>
          </cell>
          <cell r="K1147">
            <v>670</v>
          </cell>
          <cell r="L1147">
            <v>2050</v>
          </cell>
        </row>
        <row r="1148">
          <cell r="A1148" t="str">
            <v>GAS CUTTING M/C</v>
          </cell>
          <cell r="C1148" t="str">
            <v>Auto형</v>
          </cell>
          <cell r="D1148">
            <v>1.24</v>
          </cell>
          <cell r="E1148" t="str">
            <v>Hr</v>
          </cell>
          <cell r="G1148">
            <v>11922</v>
          </cell>
          <cell r="H1148">
            <v>14783</v>
          </cell>
          <cell r="K1148">
            <v>119</v>
          </cell>
          <cell r="L1148">
            <v>147</v>
          </cell>
        </row>
        <row r="1149">
          <cell r="A1149" t="str">
            <v>GAS CUTTING M/C</v>
          </cell>
          <cell r="C1149" t="str">
            <v>수 동</v>
          </cell>
          <cell r="D1149">
            <v>1.8</v>
          </cell>
          <cell r="E1149" t="str">
            <v>Hr</v>
          </cell>
          <cell r="G1149">
            <v>3974</v>
          </cell>
          <cell r="H1149">
            <v>7153</v>
          </cell>
          <cell r="K1149">
            <v>115</v>
          </cell>
          <cell r="L1149">
            <v>207</v>
          </cell>
        </row>
        <row r="1150">
          <cell r="A1150" t="str">
            <v>GAS HEATING TOUCH</v>
          </cell>
          <cell r="C1150" t="str">
            <v>중 형</v>
          </cell>
          <cell r="D1150">
            <v>3.984</v>
          </cell>
          <cell r="E1150" t="str">
            <v>Hr</v>
          </cell>
          <cell r="G1150">
            <v>3174</v>
          </cell>
          <cell r="H1150">
            <v>12645</v>
          </cell>
          <cell r="K1150">
            <v>115</v>
          </cell>
          <cell r="L1150">
            <v>458</v>
          </cell>
        </row>
        <row r="1152">
          <cell r="A1152" t="str">
            <v>OVER HEAD CRANE</v>
          </cell>
          <cell r="C1152" t="str">
            <v>30 TON</v>
          </cell>
          <cell r="D1152">
            <v>0.75900000000000001</v>
          </cell>
          <cell r="E1152" t="str">
            <v>Hr</v>
          </cell>
          <cell r="G1152">
            <v>9681</v>
          </cell>
          <cell r="H1152">
            <v>7347</v>
          </cell>
          <cell r="K1152">
            <v>3338</v>
          </cell>
          <cell r="L1152">
            <v>2533</v>
          </cell>
        </row>
        <row r="1153">
          <cell r="A1153" t="str">
            <v>OVER HEAD CRANE</v>
          </cell>
          <cell r="C1153" t="str">
            <v>20 TON</v>
          </cell>
          <cell r="D1153">
            <v>0.75900000000000001</v>
          </cell>
          <cell r="E1153" t="str">
            <v>Hr</v>
          </cell>
          <cell r="G1153">
            <v>9681</v>
          </cell>
          <cell r="H1153">
            <v>7347</v>
          </cell>
          <cell r="K1153">
            <v>3338</v>
          </cell>
          <cell r="L1153">
            <v>2533</v>
          </cell>
        </row>
        <row r="1154">
          <cell r="A1154" t="str">
            <v>HYDRO PRESS</v>
          </cell>
          <cell r="C1154" t="str">
            <v>300 TON</v>
          </cell>
          <cell r="D1154">
            <v>1.7709999999999999</v>
          </cell>
          <cell r="E1154" t="str">
            <v>Hr</v>
          </cell>
          <cell r="G1154">
            <v>3281</v>
          </cell>
          <cell r="H1154">
            <v>5810</v>
          </cell>
          <cell r="K1154">
            <v>8463</v>
          </cell>
          <cell r="L1154">
            <v>14987</v>
          </cell>
        </row>
        <row r="1155">
          <cell r="A1155" t="str">
            <v>BENDING ROLLER</v>
          </cell>
          <cell r="C1155" t="str">
            <v>23 FT</v>
          </cell>
          <cell r="D1155">
            <v>1.48</v>
          </cell>
          <cell r="E1155" t="str">
            <v>Hr</v>
          </cell>
          <cell r="G1155">
            <v>4281</v>
          </cell>
          <cell r="H1155">
            <v>6335</v>
          </cell>
          <cell r="K1155">
            <v>6323</v>
          </cell>
          <cell r="L1155">
            <v>9358</v>
          </cell>
        </row>
        <row r="1156">
          <cell r="A1156" t="str">
            <v>EDGE BENDING ROLLER</v>
          </cell>
          <cell r="C1156" t="str">
            <v>23 FT</v>
          </cell>
          <cell r="D1156">
            <v>1.38</v>
          </cell>
          <cell r="E1156" t="str">
            <v>Hr</v>
          </cell>
          <cell r="G1156">
            <v>4281</v>
          </cell>
          <cell r="H1156">
            <v>5907</v>
          </cell>
          <cell r="K1156">
            <v>9484.5</v>
          </cell>
          <cell r="L1156">
            <v>13088</v>
          </cell>
        </row>
        <row r="1158">
          <cell r="A1158" t="str">
            <v>SHEARING M/C</v>
          </cell>
          <cell r="D1158">
            <v>0.64</v>
          </cell>
          <cell r="E1158" t="str">
            <v>Hr</v>
          </cell>
          <cell r="G1158">
            <v>3688</v>
          </cell>
          <cell r="H1158">
            <v>2360</v>
          </cell>
          <cell r="K1158">
            <v>3209</v>
          </cell>
          <cell r="L1158">
            <v>2053</v>
          </cell>
        </row>
        <row r="1159">
          <cell r="A1159" t="str">
            <v>DRILLING M/C</v>
          </cell>
          <cell r="C1159" t="str">
            <v>3 HP</v>
          </cell>
          <cell r="D1159">
            <v>0.36799999999999999</v>
          </cell>
          <cell r="E1159" t="str">
            <v>Hr</v>
          </cell>
          <cell r="G1159">
            <v>3401</v>
          </cell>
          <cell r="H1159">
            <v>1251</v>
          </cell>
          <cell r="K1159">
            <v>576</v>
          </cell>
          <cell r="L1159">
            <v>211</v>
          </cell>
        </row>
        <row r="1160">
          <cell r="A1160" t="str">
            <v>DRILLING M/C</v>
          </cell>
          <cell r="C1160" t="str">
            <v>Radial,5 HP</v>
          </cell>
          <cell r="D1160">
            <v>0.184</v>
          </cell>
          <cell r="E1160" t="str">
            <v>Hr</v>
          </cell>
          <cell r="G1160">
            <v>3401</v>
          </cell>
          <cell r="H1160">
            <v>625</v>
          </cell>
          <cell r="K1160">
            <v>1720</v>
          </cell>
          <cell r="L1160">
            <v>316</v>
          </cell>
        </row>
        <row r="1161">
          <cell r="A1161" t="str">
            <v>PORTABLE DRILL</v>
          </cell>
          <cell r="C1161" t="str">
            <v>0.5 HP</v>
          </cell>
          <cell r="D1161">
            <v>1.532</v>
          </cell>
          <cell r="E1161" t="str">
            <v>Hr</v>
          </cell>
          <cell r="K1161">
            <v>12</v>
          </cell>
          <cell r="L1161">
            <v>18</v>
          </cell>
        </row>
        <row r="1162">
          <cell r="A1162" t="str">
            <v>TRUCK CRANE</v>
          </cell>
          <cell r="C1162" t="str">
            <v>30 TON</v>
          </cell>
          <cell r="D1162">
            <v>0.50600000000000001</v>
          </cell>
          <cell r="E1162" t="str">
            <v>Hr</v>
          </cell>
          <cell r="G1162">
            <v>18615</v>
          </cell>
          <cell r="H1162">
            <v>9419</v>
          </cell>
          <cell r="I1162">
            <v>7046</v>
          </cell>
          <cell r="J1162">
            <v>3565</v>
          </cell>
          <cell r="K1162">
            <v>44939</v>
          </cell>
          <cell r="L1162">
            <v>22739</v>
          </cell>
        </row>
        <row r="1164">
          <cell r="A1164" t="str">
            <v>리프트 트럭</v>
          </cell>
          <cell r="C1164" t="str">
            <v xml:space="preserve"> 5 TON</v>
          </cell>
          <cell r="D1164">
            <v>0.50600000000000001</v>
          </cell>
          <cell r="E1164" t="str">
            <v>Hr</v>
          </cell>
          <cell r="G1164">
            <v>9681</v>
          </cell>
          <cell r="H1164">
            <v>4898</v>
          </cell>
          <cell r="I1164">
            <v>5116.08</v>
          </cell>
          <cell r="J1164">
            <v>2588</v>
          </cell>
          <cell r="K1164">
            <v>4863</v>
          </cell>
          <cell r="L1164">
            <v>2460</v>
          </cell>
        </row>
        <row r="1165">
          <cell r="A1165" t="str">
            <v>TRAILER</v>
          </cell>
          <cell r="C1165" t="str">
            <v>30 TON</v>
          </cell>
          <cell r="D1165">
            <v>0.50600000000000001</v>
          </cell>
          <cell r="E1165" t="str">
            <v>Hr</v>
          </cell>
          <cell r="G1165">
            <v>8683</v>
          </cell>
          <cell r="H1165">
            <v>4393</v>
          </cell>
          <cell r="I1165">
            <v>15763</v>
          </cell>
          <cell r="J1165">
            <v>7976</v>
          </cell>
          <cell r="K1165">
            <v>27414</v>
          </cell>
          <cell r="L1165">
            <v>13871</v>
          </cell>
        </row>
        <row r="1166">
          <cell r="A1166" t="str">
            <v>종       별</v>
          </cell>
          <cell r="C1166" t="str">
            <v>재 료 또 는</v>
          </cell>
          <cell r="D1166" t="str">
            <v xml:space="preserve">원 수 </v>
          </cell>
          <cell r="E1166" t="str">
            <v>단 위</v>
          </cell>
          <cell r="F1166" t="str">
            <v>총   액</v>
          </cell>
          <cell r="G1166" t="str">
            <v>노   무   비</v>
          </cell>
          <cell r="I1166" t="str">
            <v>재   료   비</v>
          </cell>
          <cell r="K1166" t="str">
            <v>경      비</v>
          </cell>
          <cell r="M1166" t="str">
            <v>비   고</v>
          </cell>
        </row>
        <row r="1167">
          <cell r="C1167" t="str">
            <v xml:space="preserve">규       격 </v>
          </cell>
          <cell r="F1167" t="str">
            <v>금   액</v>
          </cell>
          <cell r="G1167" t="str">
            <v>단  가</v>
          </cell>
          <cell r="H1167" t="str">
            <v>금   액</v>
          </cell>
          <cell r="I1167" t="str">
            <v>단  가</v>
          </cell>
          <cell r="J1167" t="str">
            <v>금   액</v>
          </cell>
          <cell r="K1167" t="str">
            <v>단  가</v>
          </cell>
          <cell r="L1167" t="str">
            <v>금   액</v>
          </cell>
        </row>
        <row r="1168">
          <cell r="A1168" t="str">
            <v>COMPRESSOR</v>
          </cell>
          <cell r="C1168" t="str">
            <v>7.1㎥/min</v>
          </cell>
          <cell r="D1168">
            <v>3.79</v>
          </cell>
          <cell r="E1168" t="str">
            <v>Hr</v>
          </cell>
          <cell r="G1168">
            <v>9681</v>
          </cell>
          <cell r="H1168">
            <v>36690</v>
          </cell>
          <cell r="I1168">
            <v>8779</v>
          </cell>
          <cell r="J1168">
            <v>33272</v>
          </cell>
          <cell r="K1168">
            <v>6250</v>
          </cell>
          <cell r="L1168">
            <v>23687</v>
          </cell>
        </row>
        <row r="1170">
          <cell r="B1170" t="str">
            <v>계</v>
          </cell>
          <cell r="F1170">
            <v>341716</v>
          </cell>
          <cell r="H1170">
            <v>157805</v>
          </cell>
          <cell r="J1170">
            <v>47401</v>
          </cell>
          <cell r="K1170">
            <v>0</v>
          </cell>
          <cell r="L1170">
            <v>136510</v>
          </cell>
        </row>
        <row r="1195">
          <cell r="E1195">
            <v>0</v>
          </cell>
          <cell r="F1195" t="str">
            <v>RADIAL GATE LEAF 제작 소모 자재비</v>
          </cell>
        </row>
        <row r="1196">
          <cell r="E1196">
            <v>0</v>
          </cell>
        </row>
        <row r="1197">
          <cell r="A1197" t="str">
            <v>종       별</v>
          </cell>
          <cell r="C1197" t="str">
            <v>재 료 또 는</v>
          </cell>
          <cell r="D1197" t="str">
            <v xml:space="preserve">원 수 </v>
          </cell>
          <cell r="E1197" t="str">
            <v>단 위</v>
          </cell>
          <cell r="F1197" t="str">
            <v>총   액</v>
          </cell>
          <cell r="G1197" t="str">
            <v>노   무   비</v>
          </cell>
          <cell r="I1197" t="str">
            <v>재   료   비</v>
          </cell>
          <cell r="K1197" t="str">
            <v>경      비</v>
          </cell>
          <cell r="M1197" t="str">
            <v>비   고</v>
          </cell>
        </row>
        <row r="1198">
          <cell r="C1198" t="str">
            <v xml:space="preserve">규       격 </v>
          </cell>
          <cell r="F1198" t="str">
            <v>금   액</v>
          </cell>
          <cell r="G1198" t="str">
            <v>단  가</v>
          </cell>
          <cell r="H1198" t="str">
            <v>금   액</v>
          </cell>
          <cell r="I1198" t="str">
            <v>단  가</v>
          </cell>
          <cell r="J1198" t="str">
            <v>금   액</v>
          </cell>
          <cell r="K1198" t="str">
            <v>단  가</v>
          </cell>
          <cell r="L1198" t="str">
            <v>금   액</v>
          </cell>
        </row>
        <row r="1199">
          <cell r="A1199" t="str">
            <v>산       소</v>
          </cell>
          <cell r="C1199" t="str">
            <v>6,000L용</v>
          </cell>
          <cell r="D1199">
            <v>3.76</v>
          </cell>
          <cell r="E1199" t="str">
            <v>병</v>
          </cell>
          <cell r="G1199">
            <v>0</v>
          </cell>
          <cell r="I1199">
            <v>12000</v>
          </cell>
          <cell r="J1199">
            <v>45120</v>
          </cell>
        </row>
        <row r="1200">
          <cell r="A1200" t="str">
            <v>아 세 치 렌</v>
          </cell>
          <cell r="C1200" t="str">
            <v>4,500L용</v>
          </cell>
          <cell r="D1200">
            <v>3.23</v>
          </cell>
          <cell r="E1200" t="str">
            <v>병</v>
          </cell>
          <cell r="I1200">
            <v>55392</v>
          </cell>
          <cell r="J1200">
            <v>178916</v>
          </cell>
        </row>
        <row r="1201">
          <cell r="A1201" t="str">
            <v>함       석</v>
          </cell>
          <cell r="C1201" t="str">
            <v>#31 x 3' x 6'</v>
          </cell>
          <cell r="D1201">
            <v>0.71</v>
          </cell>
          <cell r="E1201" t="str">
            <v>매</v>
          </cell>
          <cell r="I1201">
            <v>2825</v>
          </cell>
          <cell r="J1201">
            <v>2005</v>
          </cell>
        </row>
        <row r="1202">
          <cell r="A1202" t="str">
            <v>용   접  봉</v>
          </cell>
          <cell r="C1202" t="str">
            <v>SS400, 4M/Mx350L</v>
          </cell>
          <cell r="D1202">
            <v>24.99</v>
          </cell>
          <cell r="E1202" t="str">
            <v>KG</v>
          </cell>
          <cell r="I1202">
            <v>1260</v>
          </cell>
          <cell r="J1202">
            <v>31487</v>
          </cell>
        </row>
        <row r="1203">
          <cell r="A1203" t="str">
            <v>전       력</v>
          </cell>
          <cell r="D1203">
            <v>370</v>
          </cell>
          <cell r="E1203" t="str">
            <v>KWH</v>
          </cell>
          <cell r="K1203">
            <v>61.6</v>
          </cell>
          <cell r="L1203">
            <v>22792</v>
          </cell>
        </row>
        <row r="1204">
          <cell r="E1204">
            <v>0</v>
          </cell>
          <cell r="K1204">
            <v>0</v>
          </cell>
        </row>
        <row r="1206">
          <cell r="B1206" t="str">
            <v>계</v>
          </cell>
          <cell r="F1206">
            <v>280320</v>
          </cell>
          <cell r="J1206">
            <v>257528</v>
          </cell>
          <cell r="L1206">
            <v>22792</v>
          </cell>
        </row>
        <row r="1224">
          <cell r="E1224">
            <v>0</v>
          </cell>
          <cell r="F1224" t="str">
            <v>RADIAL GATE GUIDE FRAME 제작 인건비</v>
          </cell>
        </row>
        <row r="1225">
          <cell r="E1225">
            <v>0</v>
          </cell>
        </row>
        <row r="1226">
          <cell r="A1226" t="str">
            <v>종       별</v>
          </cell>
          <cell r="C1226" t="str">
            <v>재 료 또 는</v>
          </cell>
          <cell r="D1226" t="str">
            <v xml:space="preserve">원 수 </v>
          </cell>
          <cell r="E1226" t="str">
            <v>단 위</v>
          </cell>
          <cell r="F1226" t="str">
            <v>총   액</v>
          </cell>
          <cell r="G1226" t="str">
            <v>노   무   비</v>
          </cell>
          <cell r="I1226" t="str">
            <v>재   료   비</v>
          </cell>
          <cell r="K1226" t="str">
            <v>경      비</v>
          </cell>
          <cell r="M1226" t="str">
            <v>비   고</v>
          </cell>
        </row>
        <row r="1227">
          <cell r="C1227" t="str">
            <v xml:space="preserve">규       격 </v>
          </cell>
          <cell r="F1227" t="str">
            <v>금   액</v>
          </cell>
          <cell r="G1227" t="str">
            <v>단  가</v>
          </cell>
          <cell r="H1227" t="str">
            <v>금   액</v>
          </cell>
          <cell r="I1227" t="str">
            <v>단  가</v>
          </cell>
          <cell r="J1227" t="str">
            <v>금   액</v>
          </cell>
          <cell r="K1227" t="str">
            <v>단  가</v>
          </cell>
          <cell r="L1227" t="str">
            <v>금   액</v>
          </cell>
        </row>
        <row r="1228">
          <cell r="A1228" t="str">
            <v>기 술 관 리</v>
          </cell>
          <cell r="C1228" t="str">
            <v>기계기사1급</v>
          </cell>
          <cell r="D1228">
            <v>8</v>
          </cell>
          <cell r="E1228" t="str">
            <v>인</v>
          </cell>
          <cell r="G1228">
            <v>97488</v>
          </cell>
          <cell r="H1228">
            <v>779904</v>
          </cell>
        </row>
        <row r="1229">
          <cell r="A1229" t="str">
            <v>재료 절단 사도</v>
          </cell>
          <cell r="C1229" t="str">
            <v>제   도   공</v>
          </cell>
          <cell r="D1229">
            <v>2</v>
          </cell>
          <cell r="E1229" t="str">
            <v>인</v>
          </cell>
          <cell r="G1229">
            <v>32747</v>
          </cell>
          <cell r="H1229">
            <v>65494</v>
          </cell>
        </row>
        <row r="1230">
          <cell r="A1230">
            <v>0</v>
          </cell>
          <cell r="B1230" t="str">
            <v>현    도</v>
          </cell>
          <cell r="C1230" t="str">
            <v>현   도   공</v>
          </cell>
          <cell r="D1230">
            <v>1.4</v>
          </cell>
          <cell r="E1230" t="str">
            <v>인</v>
          </cell>
          <cell r="G1230">
            <v>28487</v>
          </cell>
          <cell r="H1230">
            <v>39881</v>
          </cell>
        </row>
        <row r="1231">
          <cell r="A1231">
            <v>0</v>
          </cell>
          <cell r="B1231" t="str">
            <v>괘    서</v>
          </cell>
          <cell r="C1231" t="str">
            <v>마   킹   공</v>
          </cell>
          <cell r="D1231">
            <v>2.8</v>
          </cell>
          <cell r="E1231" t="str">
            <v>인</v>
          </cell>
          <cell r="G1231">
            <v>26924</v>
          </cell>
          <cell r="H1231">
            <v>75387</v>
          </cell>
        </row>
        <row r="1232">
          <cell r="A1232">
            <v>0</v>
          </cell>
          <cell r="B1232" t="str">
            <v>절    단</v>
          </cell>
          <cell r="C1232" t="str">
            <v>절   단   공</v>
          </cell>
          <cell r="D1232">
            <v>0.52</v>
          </cell>
          <cell r="E1232" t="str">
            <v>인</v>
          </cell>
          <cell r="G1232">
            <v>65881</v>
          </cell>
          <cell r="H1232">
            <v>34258</v>
          </cell>
        </row>
        <row r="1234">
          <cell r="A1234" t="str">
            <v>단재가공 괘서</v>
          </cell>
          <cell r="C1234" t="str">
            <v>마   킹   공</v>
          </cell>
          <cell r="D1234">
            <v>2.8</v>
          </cell>
          <cell r="E1234" t="str">
            <v>인</v>
          </cell>
          <cell r="G1234">
            <v>26250</v>
          </cell>
          <cell r="H1234">
            <v>73500</v>
          </cell>
        </row>
        <row r="1235">
          <cell r="A1235">
            <v>0</v>
          </cell>
          <cell r="B1235" t="str">
            <v>절    단</v>
          </cell>
          <cell r="C1235" t="str">
            <v>산소 절단공</v>
          </cell>
          <cell r="D1235">
            <v>0.26</v>
          </cell>
          <cell r="E1235" t="str">
            <v>인</v>
          </cell>
          <cell r="G1235">
            <v>31794</v>
          </cell>
          <cell r="H1235">
            <v>8266</v>
          </cell>
        </row>
        <row r="1236">
          <cell r="C1236" t="str">
            <v>프랜트기계설치공</v>
          </cell>
          <cell r="D1236">
            <v>2.2999999999999998</v>
          </cell>
          <cell r="E1236" t="str">
            <v>인</v>
          </cell>
          <cell r="G1236">
            <v>80805</v>
          </cell>
          <cell r="H1236">
            <v>185851</v>
          </cell>
        </row>
        <row r="1237">
          <cell r="B1237" t="str">
            <v>EDGE가공</v>
          </cell>
          <cell r="C1237" t="str">
            <v>산소 절단공</v>
          </cell>
          <cell r="D1237">
            <v>1.1000000000000001</v>
          </cell>
          <cell r="E1237" t="str">
            <v>인</v>
          </cell>
          <cell r="G1237">
            <v>31794</v>
          </cell>
          <cell r="H1237">
            <v>34973</v>
          </cell>
        </row>
        <row r="1238">
          <cell r="A1238">
            <v>0</v>
          </cell>
          <cell r="B1238" t="str">
            <v>용    접</v>
          </cell>
          <cell r="C1238" t="str">
            <v>프랜트 용접공</v>
          </cell>
          <cell r="D1238">
            <v>0.78</v>
          </cell>
          <cell r="E1238" t="str">
            <v>인</v>
          </cell>
          <cell r="G1238">
            <v>95379</v>
          </cell>
          <cell r="H1238">
            <v>74395</v>
          </cell>
        </row>
        <row r="1240">
          <cell r="A1240">
            <v>0</v>
          </cell>
          <cell r="B1240" t="str">
            <v>교    정</v>
          </cell>
          <cell r="C1240" t="str">
            <v>프랜트 제관공</v>
          </cell>
          <cell r="D1240">
            <v>0.75</v>
          </cell>
          <cell r="E1240" t="str">
            <v>인</v>
          </cell>
          <cell r="G1240">
            <v>81966</v>
          </cell>
          <cell r="H1240">
            <v>61474</v>
          </cell>
        </row>
        <row r="1241">
          <cell r="B1241" t="str">
            <v>HOLING</v>
          </cell>
          <cell r="C1241" t="str">
            <v>프랜트 제관공</v>
          </cell>
          <cell r="D1241">
            <v>0.62</v>
          </cell>
          <cell r="E1241" t="str">
            <v>인</v>
          </cell>
          <cell r="G1241">
            <v>81966</v>
          </cell>
          <cell r="H1241">
            <v>50818</v>
          </cell>
        </row>
        <row r="1242">
          <cell r="A1242" t="str">
            <v>부분조립,취부조정</v>
          </cell>
          <cell r="C1242" t="str">
            <v>프랜트기계설치공</v>
          </cell>
          <cell r="D1242">
            <v>6.2</v>
          </cell>
          <cell r="E1242" t="str">
            <v>인</v>
          </cell>
          <cell r="G1242">
            <v>80805</v>
          </cell>
          <cell r="H1242">
            <v>500991</v>
          </cell>
        </row>
        <row r="1243">
          <cell r="A1243">
            <v>0</v>
          </cell>
          <cell r="B1243" t="str">
            <v>용    접</v>
          </cell>
          <cell r="C1243" t="str">
            <v>프랜트 용접공</v>
          </cell>
          <cell r="D1243">
            <v>3.9</v>
          </cell>
          <cell r="E1243" t="str">
            <v>인</v>
          </cell>
          <cell r="G1243">
            <v>95379</v>
          </cell>
          <cell r="H1243">
            <v>371978</v>
          </cell>
        </row>
        <row r="1244">
          <cell r="A1244">
            <v>0</v>
          </cell>
          <cell r="B1244" t="str">
            <v>교    정</v>
          </cell>
          <cell r="C1244" t="str">
            <v>프랜트 제관공</v>
          </cell>
          <cell r="D1244">
            <v>1.75</v>
          </cell>
          <cell r="E1244" t="str">
            <v>인</v>
          </cell>
          <cell r="G1244">
            <v>81966</v>
          </cell>
          <cell r="H1244">
            <v>143440</v>
          </cell>
        </row>
        <row r="1246">
          <cell r="A1246" t="str">
            <v>기 계 가 공</v>
          </cell>
          <cell r="C1246" t="str">
            <v>기   계   공</v>
          </cell>
          <cell r="D1246">
            <v>10</v>
          </cell>
          <cell r="E1246" t="str">
            <v>인</v>
          </cell>
          <cell r="G1246">
            <v>58906</v>
          </cell>
          <cell r="H1246">
            <v>589060</v>
          </cell>
        </row>
        <row r="1247">
          <cell r="A1247" t="str">
            <v>가 조 립,조 립</v>
          </cell>
          <cell r="C1247" t="str">
            <v>프랜트기계설치공</v>
          </cell>
          <cell r="D1247">
            <v>2</v>
          </cell>
          <cell r="E1247" t="str">
            <v>인</v>
          </cell>
          <cell r="G1247">
            <v>80805</v>
          </cell>
          <cell r="H1247">
            <v>161610</v>
          </cell>
        </row>
        <row r="1248">
          <cell r="A1248">
            <v>0</v>
          </cell>
          <cell r="B1248" t="str">
            <v>해    체</v>
          </cell>
          <cell r="C1248" t="str">
            <v>프랜트기계설치공</v>
          </cell>
          <cell r="D1248">
            <v>1</v>
          </cell>
          <cell r="E1248" t="str">
            <v>인</v>
          </cell>
          <cell r="G1248">
            <v>80805</v>
          </cell>
          <cell r="H1248">
            <v>80805</v>
          </cell>
        </row>
        <row r="1249">
          <cell r="A1249" t="str">
            <v>운 반 조 작</v>
          </cell>
          <cell r="C1249" t="str">
            <v>특수 비계공</v>
          </cell>
          <cell r="D1249">
            <v>5</v>
          </cell>
          <cell r="E1249" t="str">
            <v>인</v>
          </cell>
          <cell r="G1249">
            <v>85884</v>
          </cell>
          <cell r="H1249">
            <v>429420</v>
          </cell>
        </row>
        <row r="1250">
          <cell r="A1250" t="str">
            <v>동 력 조 작</v>
          </cell>
          <cell r="C1250" t="str">
            <v>프랜트 전공</v>
          </cell>
          <cell r="D1250">
            <v>2</v>
          </cell>
          <cell r="E1250" t="str">
            <v>인</v>
          </cell>
          <cell r="G1250">
            <v>64285</v>
          </cell>
          <cell r="H1250">
            <v>128570</v>
          </cell>
        </row>
        <row r="1252">
          <cell r="A1252" t="str">
            <v xml:space="preserve">      보 조</v>
          </cell>
          <cell r="C1252" t="str">
            <v>특 별 인 부</v>
          </cell>
          <cell r="D1252">
            <v>2.5</v>
          </cell>
          <cell r="E1252" t="str">
            <v>인</v>
          </cell>
          <cell r="G1252">
            <v>57379</v>
          </cell>
          <cell r="H1252">
            <v>143447</v>
          </cell>
        </row>
        <row r="1253">
          <cell r="A1253" t="str">
            <v>종       별</v>
          </cell>
          <cell r="C1253" t="str">
            <v>재 료 또 는</v>
          </cell>
          <cell r="D1253" t="str">
            <v xml:space="preserve">원 수 </v>
          </cell>
          <cell r="E1253" t="str">
            <v>단 위</v>
          </cell>
          <cell r="F1253" t="str">
            <v>총   액</v>
          </cell>
          <cell r="G1253" t="str">
            <v>노   무   비</v>
          </cell>
          <cell r="I1253" t="str">
            <v>재   료   비</v>
          </cell>
          <cell r="K1253" t="str">
            <v>경      비</v>
          </cell>
          <cell r="M1253" t="str">
            <v>비   고</v>
          </cell>
        </row>
        <row r="1254">
          <cell r="C1254" t="str">
            <v xml:space="preserve">규       격 </v>
          </cell>
          <cell r="F1254" t="str">
            <v>금   액</v>
          </cell>
          <cell r="G1254" t="str">
            <v>단  가</v>
          </cell>
          <cell r="H1254" t="str">
            <v>금   액</v>
          </cell>
          <cell r="I1254" t="str">
            <v>단  가</v>
          </cell>
          <cell r="J1254" t="str">
            <v>금   액</v>
          </cell>
          <cell r="K1254" t="str">
            <v>단  가</v>
          </cell>
          <cell r="L1254" t="str">
            <v>금   액</v>
          </cell>
        </row>
        <row r="1255">
          <cell r="A1255" t="str">
            <v>검      사</v>
          </cell>
          <cell r="C1255" t="str">
            <v>노무비의 7%</v>
          </cell>
          <cell r="D1255" t="str">
            <v>1</v>
          </cell>
          <cell r="E1255" t="str">
            <v>식</v>
          </cell>
          <cell r="H1255">
            <v>282346</v>
          </cell>
        </row>
        <row r="1256">
          <cell r="E1256">
            <v>0</v>
          </cell>
          <cell r="F1256">
            <v>0</v>
          </cell>
          <cell r="H1256">
            <v>0</v>
          </cell>
        </row>
        <row r="1257">
          <cell r="A1257" t="str">
            <v xml:space="preserve">       계</v>
          </cell>
          <cell r="F1257">
            <v>4315868</v>
          </cell>
          <cell r="H1257">
            <v>4315868</v>
          </cell>
        </row>
        <row r="1282">
          <cell r="E1282">
            <v>0</v>
          </cell>
          <cell r="F1282" t="str">
            <v>RADIAL GATE GUIDE FRAME 제작 소모 자재비</v>
          </cell>
        </row>
        <row r="1283">
          <cell r="E1283">
            <v>0</v>
          </cell>
        </row>
        <row r="1284">
          <cell r="A1284" t="str">
            <v>종       별</v>
          </cell>
          <cell r="C1284" t="str">
            <v>재 료 또 는</v>
          </cell>
          <cell r="D1284" t="str">
            <v xml:space="preserve">원 수 </v>
          </cell>
          <cell r="E1284" t="str">
            <v>단 위</v>
          </cell>
          <cell r="F1284" t="str">
            <v>총   액</v>
          </cell>
          <cell r="G1284" t="str">
            <v>노   무   비</v>
          </cell>
          <cell r="I1284" t="str">
            <v>재   료   비</v>
          </cell>
          <cell r="K1284" t="str">
            <v>경      비</v>
          </cell>
          <cell r="M1284" t="str">
            <v>비   고</v>
          </cell>
        </row>
        <row r="1285">
          <cell r="C1285" t="str">
            <v xml:space="preserve">규       격 </v>
          </cell>
          <cell r="F1285" t="str">
            <v>금   액</v>
          </cell>
          <cell r="G1285" t="str">
            <v>단  가</v>
          </cell>
          <cell r="H1285" t="str">
            <v>금   액</v>
          </cell>
          <cell r="I1285" t="str">
            <v>단  가</v>
          </cell>
          <cell r="J1285" t="str">
            <v>금   액</v>
          </cell>
          <cell r="K1285" t="str">
            <v>단  가</v>
          </cell>
          <cell r="L1285" t="str">
            <v>금   액</v>
          </cell>
        </row>
        <row r="1286">
          <cell r="A1286" t="str">
            <v>산       소</v>
          </cell>
          <cell r="C1286" t="str">
            <v>6,000L용</v>
          </cell>
          <cell r="D1286">
            <v>2.2000000000000002</v>
          </cell>
          <cell r="E1286" t="str">
            <v>병</v>
          </cell>
          <cell r="G1286">
            <v>0</v>
          </cell>
          <cell r="I1286">
            <v>12000</v>
          </cell>
          <cell r="J1286">
            <v>26400</v>
          </cell>
        </row>
        <row r="1287">
          <cell r="A1287" t="str">
            <v>아 세 치 렌</v>
          </cell>
          <cell r="C1287" t="str">
            <v>2,100L용</v>
          </cell>
          <cell r="D1287">
            <v>1.6</v>
          </cell>
          <cell r="E1287" t="str">
            <v>병</v>
          </cell>
          <cell r="I1287">
            <v>25849</v>
          </cell>
          <cell r="J1287">
            <v>41358</v>
          </cell>
        </row>
        <row r="1288">
          <cell r="A1288" t="str">
            <v>함       석</v>
          </cell>
          <cell r="C1288" t="str">
            <v>#32 x 3' x 6'</v>
          </cell>
          <cell r="D1288">
            <v>1.7</v>
          </cell>
          <cell r="E1288" t="str">
            <v>매</v>
          </cell>
          <cell r="I1288">
            <v>2597</v>
          </cell>
          <cell r="J1288">
            <v>4414</v>
          </cell>
        </row>
        <row r="1289">
          <cell r="A1289" t="str">
            <v>용   접  봉</v>
          </cell>
          <cell r="C1289" t="str">
            <v>SS41+STS304,4M/M</v>
          </cell>
          <cell r="D1289">
            <v>22.5</v>
          </cell>
          <cell r="E1289" t="str">
            <v>KG</v>
          </cell>
          <cell r="I1289">
            <v>3360</v>
          </cell>
          <cell r="J1289">
            <v>75600</v>
          </cell>
        </row>
        <row r="1290">
          <cell r="A1290" t="str">
            <v>전       력</v>
          </cell>
          <cell r="D1290">
            <v>595</v>
          </cell>
          <cell r="E1290" t="str">
            <v>KWH</v>
          </cell>
          <cell r="I1290">
            <v>0</v>
          </cell>
          <cell r="K1290">
            <v>61.6</v>
          </cell>
          <cell r="L1290">
            <v>36652</v>
          </cell>
        </row>
        <row r="1291">
          <cell r="A1291">
            <v>0</v>
          </cell>
          <cell r="C1291">
            <v>0</v>
          </cell>
          <cell r="D1291">
            <v>0</v>
          </cell>
          <cell r="E1291">
            <v>0</v>
          </cell>
          <cell r="I1291">
            <v>0</v>
          </cell>
          <cell r="K1291">
            <v>0</v>
          </cell>
        </row>
        <row r="1293">
          <cell r="L1293">
            <v>0</v>
          </cell>
        </row>
        <row r="1294">
          <cell r="B1294" t="str">
            <v>계</v>
          </cell>
          <cell r="F1294">
            <v>184424</v>
          </cell>
          <cell r="J1294">
            <v>147772</v>
          </cell>
          <cell r="L1294">
            <v>36652</v>
          </cell>
        </row>
        <row r="1295">
          <cell r="F1295">
            <v>0</v>
          </cell>
          <cell r="J1295">
            <v>0</v>
          </cell>
          <cell r="L1295">
            <v>0</v>
          </cell>
        </row>
        <row r="1296">
          <cell r="F1296">
            <v>0</v>
          </cell>
          <cell r="J1296">
            <v>0</v>
          </cell>
          <cell r="L1296">
            <v>0</v>
          </cell>
        </row>
        <row r="1297">
          <cell r="F1297">
            <v>0</v>
          </cell>
          <cell r="J1297">
            <v>0</v>
          </cell>
          <cell r="L1297">
            <v>0</v>
          </cell>
        </row>
        <row r="1298">
          <cell r="F1298">
            <v>0</v>
          </cell>
          <cell r="J1298">
            <v>0</v>
          </cell>
          <cell r="L1298">
            <v>0</v>
          </cell>
        </row>
        <row r="1299">
          <cell r="F1299">
            <v>0</v>
          </cell>
          <cell r="J1299">
            <v>0</v>
          </cell>
          <cell r="L1299">
            <v>0</v>
          </cell>
        </row>
        <row r="1300">
          <cell r="F1300">
            <v>0</v>
          </cell>
          <cell r="J1300">
            <v>0</v>
          </cell>
          <cell r="L1300">
            <v>0</v>
          </cell>
        </row>
        <row r="1301">
          <cell r="F1301">
            <v>0</v>
          </cell>
          <cell r="J1301">
            <v>0</v>
          </cell>
          <cell r="L1301">
            <v>0</v>
          </cell>
        </row>
        <row r="1302">
          <cell r="F1302">
            <v>0</v>
          </cell>
          <cell r="J1302">
            <v>0</v>
          </cell>
          <cell r="L1302">
            <v>0</v>
          </cell>
        </row>
        <row r="1303">
          <cell r="F1303">
            <v>0</v>
          </cell>
          <cell r="J1303">
            <v>0</v>
          </cell>
          <cell r="L1303">
            <v>0</v>
          </cell>
        </row>
        <row r="1304">
          <cell r="F1304">
            <v>0</v>
          </cell>
          <cell r="J1304">
            <v>0</v>
          </cell>
          <cell r="L1304">
            <v>0</v>
          </cell>
        </row>
        <row r="1305">
          <cell r="F1305">
            <v>0</v>
          </cell>
          <cell r="J1305">
            <v>0</v>
          </cell>
          <cell r="L1305">
            <v>0</v>
          </cell>
        </row>
        <row r="1306">
          <cell r="F1306">
            <v>0</v>
          </cell>
          <cell r="J1306">
            <v>0</v>
          </cell>
          <cell r="L1306">
            <v>0</v>
          </cell>
        </row>
        <row r="1307">
          <cell r="F1307">
            <v>0</v>
          </cell>
          <cell r="J1307">
            <v>0</v>
          </cell>
          <cell r="L1307">
            <v>0</v>
          </cell>
        </row>
        <row r="1308">
          <cell r="F1308">
            <v>0</v>
          </cell>
          <cell r="J1308">
            <v>0</v>
          </cell>
          <cell r="L1308">
            <v>0</v>
          </cell>
        </row>
        <row r="1309">
          <cell r="F1309">
            <v>0</v>
          </cell>
          <cell r="J1309">
            <v>0</v>
          </cell>
          <cell r="L1309">
            <v>0</v>
          </cell>
        </row>
        <row r="1310">
          <cell r="F1310">
            <v>0</v>
          </cell>
          <cell r="J1310">
            <v>0</v>
          </cell>
          <cell r="L1310">
            <v>0</v>
          </cell>
        </row>
        <row r="1311">
          <cell r="E1311">
            <v>0</v>
          </cell>
          <cell r="F1311" t="str">
            <v>RADIAL GATE ANCHORAGE 제작 인건비</v>
          </cell>
        </row>
        <row r="1312">
          <cell r="E1312">
            <v>0</v>
          </cell>
        </row>
        <row r="1313">
          <cell r="A1313" t="str">
            <v>종       별</v>
          </cell>
          <cell r="C1313" t="str">
            <v>재 료 또 는</v>
          </cell>
          <cell r="D1313" t="str">
            <v xml:space="preserve">원 수 </v>
          </cell>
          <cell r="E1313" t="str">
            <v>단 위</v>
          </cell>
          <cell r="F1313" t="str">
            <v>총   액</v>
          </cell>
          <cell r="G1313" t="str">
            <v>노   무   비</v>
          </cell>
          <cell r="I1313" t="str">
            <v>재   료   비</v>
          </cell>
          <cell r="K1313" t="str">
            <v>경      비</v>
          </cell>
          <cell r="M1313" t="str">
            <v>비   고</v>
          </cell>
        </row>
        <row r="1314">
          <cell r="C1314" t="str">
            <v xml:space="preserve">규       격 </v>
          </cell>
          <cell r="F1314" t="str">
            <v>금   액</v>
          </cell>
          <cell r="G1314" t="str">
            <v>단  가</v>
          </cell>
          <cell r="H1314" t="str">
            <v>금   액</v>
          </cell>
          <cell r="I1314" t="str">
            <v>단  가</v>
          </cell>
          <cell r="J1314" t="str">
            <v>금   액</v>
          </cell>
          <cell r="K1314" t="str">
            <v>단  가</v>
          </cell>
          <cell r="L1314" t="str">
            <v>금   액</v>
          </cell>
        </row>
        <row r="1315">
          <cell r="A1315" t="str">
            <v>기 술 관 리</v>
          </cell>
          <cell r="C1315" t="str">
            <v>기계기사1급</v>
          </cell>
          <cell r="D1315">
            <v>1.6</v>
          </cell>
          <cell r="E1315" t="str">
            <v>인</v>
          </cell>
          <cell r="G1315">
            <v>97488</v>
          </cell>
          <cell r="H1315">
            <v>155980</v>
          </cell>
        </row>
        <row r="1316">
          <cell r="A1316" t="str">
            <v>재료 절단 사도</v>
          </cell>
          <cell r="C1316" t="str">
            <v>제   도   공</v>
          </cell>
          <cell r="D1316">
            <v>0.5</v>
          </cell>
          <cell r="E1316" t="str">
            <v>인</v>
          </cell>
          <cell r="G1316">
            <v>32747</v>
          </cell>
          <cell r="H1316">
            <v>16373</v>
          </cell>
        </row>
        <row r="1317">
          <cell r="A1317">
            <v>0</v>
          </cell>
          <cell r="B1317" t="str">
            <v>현    도</v>
          </cell>
          <cell r="C1317" t="str">
            <v>현   도   공</v>
          </cell>
          <cell r="D1317">
            <v>0.2</v>
          </cell>
          <cell r="E1317" t="str">
            <v>인</v>
          </cell>
          <cell r="G1317">
            <v>28487</v>
          </cell>
          <cell r="H1317">
            <v>5697</v>
          </cell>
        </row>
        <row r="1318">
          <cell r="A1318">
            <v>0</v>
          </cell>
          <cell r="B1318" t="str">
            <v>괘    서</v>
          </cell>
          <cell r="C1318" t="str">
            <v>마   킹   공</v>
          </cell>
          <cell r="D1318">
            <v>1.3</v>
          </cell>
          <cell r="E1318" t="str">
            <v>인</v>
          </cell>
          <cell r="G1318">
            <v>26924</v>
          </cell>
          <cell r="H1318">
            <v>35001</v>
          </cell>
        </row>
        <row r="1319">
          <cell r="B1319" t="str">
            <v>절    단</v>
          </cell>
          <cell r="C1319" t="str">
            <v>절   단   공</v>
          </cell>
          <cell r="D1319">
            <v>0.28000000000000003</v>
          </cell>
          <cell r="E1319" t="str">
            <v>인</v>
          </cell>
          <cell r="G1319">
            <v>65881</v>
          </cell>
          <cell r="H1319">
            <v>18446</v>
          </cell>
        </row>
        <row r="1321">
          <cell r="A1321">
            <v>0</v>
          </cell>
          <cell r="B1321" t="str">
            <v>교    정</v>
          </cell>
          <cell r="C1321" t="str">
            <v>프랜트 제관공</v>
          </cell>
          <cell r="D1321">
            <v>0.5</v>
          </cell>
          <cell r="E1321" t="str">
            <v>인</v>
          </cell>
          <cell r="G1321">
            <v>81966</v>
          </cell>
          <cell r="H1321">
            <v>40983</v>
          </cell>
        </row>
        <row r="1322">
          <cell r="A1322" t="str">
            <v>단재가공 괘서</v>
          </cell>
          <cell r="C1322" t="str">
            <v>마   킹   공</v>
          </cell>
          <cell r="D1322">
            <v>1.3</v>
          </cell>
          <cell r="E1322" t="str">
            <v>인</v>
          </cell>
          <cell r="G1322">
            <v>26924</v>
          </cell>
          <cell r="H1322">
            <v>35001</v>
          </cell>
        </row>
        <row r="1323">
          <cell r="A1323">
            <v>0</v>
          </cell>
          <cell r="B1323" t="str">
            <v>절    단</v>
          </cell>
          <cell r="C1323" t="str">
            <v>절   단   공</v>
          </cell>
          <cell r="D1323">
            <v>0.14000000000000001</v>
          </cell>
          <cell r="E1323" t="str">
            <v>인</v>
          </cell>
          <cell r="G1323">
            <v>65881</v>
          </cell>
          <cell r="H1323">
            <v>9223</v>
          </cell>
        </row>
        <row r="1324">
          <cell r="A1324" t="str">
            <v>EDGE     가공</v>
          </cell>
          <cell r="C1324" t="str">
            <v>산 소 절 단 공</v>
          </cell>
          <cell r="D1324">
            <v>0.14000000000000001</v>
          </cell>
          <cell r="E1324" t="str">
            <v>인</v>
          </cell>
          <cell r="G1324">
            <v>31794</v>
          </cell>
          <cell r="H1324">
            <v>4451</v>
          </cell>
        </row>
        <row r="1325">
          <cell r="A1325">
            <v>0</v>
          </cell>
          <cell r="B1325" t="str">
            <v>용    접</v>
          </cell>
          <cell r="C1325" t="str">
            <v>프랜트 용접공</v>
          </cell>
          <cell r="D1325">
            <v>1</v>
          </cell>
          <cell r="E1325" t="str">
            <v>인</v>
          </cell>
          <cell r="G1325">
            <v>95379</v>
          </cell>
          <cell r="H1325">
            <v>95379</v>
          </cell>
        </row>
        <row r="1327">
          <cell r="B1327" t="str">
            <v>교    정</v>
          </cell>
          <cell r="C1327" t="str">
            <v>프랜트 제관공</v>
          </cell>
          <cell r="D1327">
            <v>0.75</v>
          </cell>
          <cell r="E1327" t="str">
            <v>인</v>
          </cell>
          <cell r="G1327">
            <v>81966</v>
          </cell>
          <cell r="H1327">
            <v>61474</v>
          </cell>
          <cell r="M1327">
            <v>0</v>
          </cell>
        </row>
        <row r="1328">
          <cell r="A1328" t="str">
            <v>HOLING</v>
          </cell>
          <cell r="C1328" t="str">
            <v>프랜트 제관공</v>
          </cell>
          <cell r="D1328">
            <v>0.37</v>
          </cell>
          <cell r="E1328" t="str">
            <v>인</v>
          </cell>
          <cell r="G1328">
            <v>81966</v>
          </cell>
          <cell r="H1328">
            <v>30327</v>
          </cell>
        </row>
        <row r="1329">
          <cell r="A1329" t="str">
            <v>부분조립취부조정</v>
          </cell>
          <cell r="C1329" t="str">
            <v>프랜트기계설치공</v>
          </cell>
          <cell r="D1329">
            <v>2.5</v>
          </cell>
          <cell r="E1329" t="str">
            <v>인</v>
          </cell>
          <cell r="G1329">
            <v>80805</v>
          </cell>
          <cell r="H1329">
            <v>202012</v>
          </cell>
        </row>
        <row r="1330">
          <cell r="B1330" t="str">
            <v>용    접</v>
          </cell>
          <cell r="C1330" t="str">
            <v>프랜트 용접공</v>
          </cell>
          <cell r="D1330">
            <v>6.8</v>
          </cell>
          <cell r="E1330" t="str">
            <v>인</v>
          </cell>
          <cell r="G1330">
            <v>95379</v>
          </cell>
          <cell r="H1330">
            <v>648577</v>
          </cell>
        </row>
        <row r="1331">
          <cell r="B1331" t="str">
            <v>절    단</v>
          </cell>
          <cell r="C1331" t="str">
            <v>산 소 절 단 공</v>
          </cell>
          <cell r="D1331">
            <v>0.08</v>
          </cell>
          <cell r="E1331" t="str">
            <v>인</v>
          </cell>
          <cell r="G1331">
            <v>31794</v>
          </cell>
          <cell r="H1331">
            <v>2543</v>
          </cell>
        </row>
        <row r="1332">
          <cell r="E1332">
            <v>0</v>
          </cell>
        </row>
        <row r="1333">
          <cell r="A1333" t="str">
            <v>부분조립 수정</v>
          </cell>
          <cell r="C1333" t="str">
            <v>프랜트 제관공</v>
          </cell>
          <cell r="D1333">
            <v>1.75</v>
          </cell>
          <cell r="E1333" t="str">
            <v>인</v>
          </cell>
          <cell r="G1333">
            <v>81966</v>
          </cell>
          <cell r="H1333">
            <v>143440</v>
          </cell>
        </row>
        <row r="1334">
          <cell r="A1334" t="str">
            <v>GRINDING</v>
          </cell>
          <cell r="C1334" t="str">
            <v>프랜트 제관공</v>
          </cell>
          <cell r="D1334">
            <v>1.5</v>
          </cell>
          <cell r="E1334" t="str">
            <v>인</v>
          </cell>
          <cell r="G1334">
            <v>81966</v>
          </cell>
          <cell r="H1334">
            <v>122949</v>
          </cell>
        </row>
        <row r="1335">
          <cell r="C1335" t="str">
            <v>연 마 공 (기계)</v>
          </cell>
          <cell r="D1335">
            <v>0.13</v>
          </cell>
          <cell r="E1335" t="str">
            <v>인</v>
          </cell>
          <cell r="G1335">
            <v>26032</v>
          </cell>
          <cell r="H1335">
            <v>3384</v>
          </cell>
        </row>
        <row r="1336">
          <cell r="A1336" t="str">
            <v>가 조 립 조립</v>
          </cell>
          <cell r="C1336" t="str">
            <v>프랜트기계설치공</v>
          </cell>
          <cell r="D1336">
            <v>2</v>
          </cell>
          <cell r="E1336" t="str">
            <v>인</v>
          </cell>
          <cell r="G1336">
            <v>80805</v>
          </cell>
          <cell r="H1336">
            <v>161610</v>
          </cell>
        </row>
        <row r="1337">
          <cell r="B1337" t="str">
            <v>해    체</v>
          </cell>
          <cell r="C1337" t="str">
            <v>프랜트기계설치공</v>
          </cell>
          <cell r="D1337">
            <v>1</v>
          </cell>
          <cell r="E1337" t="str">
            <v>인</v>
          </cell>
          <cell r="G1337">
            <v>80805</v>
          </cell>
          <cell r="H1337">
            <v>80805</v>
          </cell>
        </row>
        <row r="1338">
          <cell r="E1338">
            <v>0</v>
          </cell>
        </row>
        <row r="1339">
          <cell r="A1339" t="str">
            <v>운 반 조 작</v>
          </cell>
          <cell r="C1339" t="str">
            <v>특 수 비 계 공</v>
          </cell>
          <cell r="D1339">
            <v>3.3</v>
          </cell>
          <cell r="E1339" t="str">
            <v>인</v>
          </cell>
          <cell r="G1339">
            <v>85884</v>
          </cell>
          <cell r="H1339">
            <v>283417</v>
          </cell>
        </row>
        <row r="1340">
          <cell r="A1340" t="str">
            <v>종       별</v>
          </cell>
          <cell r="C1340" t="str">
            <v>재 료 또 는</v>
          </cell>
          <cell r="D1340" t="str">
            <v xml:space="preserve">원 수 </v>
          </cell>
          <cell r="E1340" t="str">
            <v>단 위</v>
          </cell>
          <cell r="F1340" t="str">
            <v>총   액</v>
          </cell>
          <cell r="G1340" t="str">
            <v>노   무   비</v>
          </cell>
          <cell r="I1340" t="str">
            <v>재   료   비</v>
          </cell>
          <cell r="K1340" t="str">
            <v>경      비</v>
          </cell>
          <cell r="M1340" t="str">
            <v>비   고</v>
          </cell>
        </row>
        <row r="1341">
          <cell r="C1341" t="str">
            <v xml:space="preserve">규       격 </v>
          </cell>
          <cell r="F1341" t="str">
            <v>금   액</v>
          </cell>
          <cell r="G1341" t="str">
            <v>단  가</v>
          </cell>
          <cell r="H1341" t="str">
            <v>금   액</v>
          </cell>
          <cell r="I1341" t="str">
            <v>단  가</v>
          </cell>
          <cell r="J1341" t="str">
            <v>금   액</v>
          </cell>
          <cell r="K1341" t="str">
            <v>단  가</v>
          </cell>
          <cell r="L1341" t="str">
            <v>금   액</v>
          </cell>
        </row>
        <row r="1342">
          <cell r="A1342" t="str">
            <v>동 력 조 작</v>
          </cell>
          <cell r="C1342" t="str">
            <v>프 랜 트 전 공</v>
          </cell>
          <cell r="D1342">
            <v>0.66</v>
          </cell>
          <cell r="E1342" t="str">
            <v>인</v>
          </cell>
          <cell r="G1342">
            <v>64285</v>
          </cell>
          <cell r="H1342">
            <v>42428</v>
          </cell>
        </row>
        <row r="1343">
          <cell r="B1343" t="str">
            <v xml:space="preserve">보    조  </v>
          </cell>
          <cell r="C1343" t="str">
            <v>특 별 인 부</v>
          </cell>
          <cell r="D1343">
            <v>14.3</v>
          </cell>
          <cell r="E1343" t="str">
            <v>인</v>
          </cell>
          <cell r="G1343">
            <v>57379</v>
          </cell>
          <cell r="H1343">
            <v>820519</v>
          </cell>
        </row>
        <row r="1344">
          <cell r="B1344" t="str">
            <v xml:space="preserve">검    사  </v>
          </cell>
          <cell r="C1344" t="str">
            <v>7 %</v>
          </cell>
          <cell r="D1344">
            <v>1</v>
          </cell>
          <cell r="E1344" t="str">
            <v>식</v>
          </cell>
          <cell r="H1344">
            <v>211401</v>
          </cell>
        </row>
        <row r="1346">
          <cell r="B1346" t="str">
            <v>계</v>
          </cell>
          <cell r="F1346">
            <v>3231420</v>
          </cell>
          <cell r="H1346">
            <v>3231420</v>
          </cell>
        </row>
        <row r="1369">
          <cell r="E1369">
            <v>0</v>
          </cell>
          <cell r="F1369" t="str">
            <v>RADIAL GATE ANCHORAGE 제작 소모 자재비</v>
          </cell>
        </row>
        <row r="1370">
          <cell r="E1370">
            <v>0</v>
          </cell>
        </row>
        <row r="1371">
          <cell r="A1371" t="str">
            <v>종       별</v>
          </cell>
          <cell r="C1371" t="str">
            <v>재 료 또 는</v>
          </cell>
          <cell r="D1371" t="str">
            <v xml:space="preserve">원 수 </v>
          </cell>
          <cell r="E1371" t="str">
            <v>단 위</v>
          </cell>
          <cell r="F1371" t="str">
            <v>총   액</v>
          </cell>
          <cell r="G1371" t="str">
            <v>노   무   비</v>
          </cell>
          <cell r="I1371" t="str">
            <v>재   료   비</v>
          </cell>
          <cell r="K1371" t="str">
            <v>경      비</v>
          </cell>
          <cell r="M1371" t="str">
            <v>비   고</v>
          </cell>
        </row>
        <row r="1372">
          <cell r="C1372" t="str">
            <v xml:space="preserve">규       격 </v>
          </cell>
          <cell r="F1372" t="str">
            <v>금   액</v>
          </cell>
          <cell r="G1372" t="str">
            <v>단  가</v>
          </cell>
          <cell r="H1372" t="str">
            <v>금   액</v>
          </cell>
          <cell r="I1372" t="str">
            <v>단  가</v>
          </cell>
          <cell r="J1372" t="str">
            <v>금   액</v>
          </cell>
          <cell r="K1372" t="str">
            <v>단  가</v>
          </cell>
          <cell r="L1372" t="str">
            <v>금   액</v>
          </cell>
        </row>
        <row r="1373">
          <cell r="A1373" t="str">
            <v>산       소</v>
          </cell>
          <cell r="C1373" t="str">
            <v>6,000L용</v>
          </cell>
          <cell r="D1373">
            <v>2.2000000000000002</v>
          </cell>
          <cell r="E1373" t="str">
            <v>병</v>
          </cell>
          <cell r="G1373">
            <v>0</v>
          </cell>
          <cell r="I1373">
            <v>12000</v>
          </cell>
          <cell r="J1373">
            <v>26400</v>
          </cell>
        </row>
        <row r="1374">
          <cell r="A1374" t="str">
            <v>아 세 치 렌</v>
          </cell>
          <cell r="C1374" t="str">
            <v>2,100L용</v>
          </cell>
          <cell r="D1374">
            <v>1.5</v>
          </cell>
          <cell r="E1374" t="str">
            <v>병</v>
          </cell>
          <cell r="I1374">
            <v>25849</v>
          </cell>
          <cell r="J1374">
            <v>38773</v>
          </cell>
        </row>
        <row r="1375">
          <cell r="A1375" t="str">
            <v>함       석</v>
          </cell>
          <cell r="C1375" t="str">
            <v>#32 x 3' x 6'</v>
          </cell>
          <cell r="D1375">
            <v>1.2</v>
          </cell>
          <cell r="E1375" t="str">
            <v>매</v>
          </cell>
          <cell r="I1375">
            <v>2597</v>
          </cell>
          <cell r="J1375">
            <v>3116</v>
          </cell>
        </row>
        <row r="1376">
          <cell r="A1376" t="str">
            <v>용   접  봉</v>
          </cell>
          <cell r="C1376" t="str">
            <v>SS400, 4M/Mx350L</v>
          </cell>
          <cell r="D1376">
            <v>30.5</v>
          </cell>
          <cell r="E1376" t="str">
            <v>KG</v>
          </cell>
          <cell r="I1376">
            <v>1260</v>
          </cell>
          <cell r="J1376">
            <v>38430</v>
          </cell>
        </row>
        <row r="1377">
          <cell r="A1377" t="str">
            <v>전       력</v>
          </cell>
          <cell r="D1377">
            <v>420</v>
          </cell>
          <cell r="E1377" t="str">
            <v>KWH</v>
          </cell>
          <cell r="K1377">
            <v>61.6</v>
          </cell>
          <cell r="L1377">
            <v>25872</v>
          </cell>
        </row>
        <row r="1378">
          <cell r="A1378" t="str">
            <v>그라인다돌</v>
          </cell>
          <cell r="C1378" t="str">
            <v>300m/mΦ</v>
          </cell>
          <cell r="D1378">
            <v>0.33</v>
          </cell>
          <cell r="E1378" t="str">
            <v>개</v>
          </cell>
          <cell r="I1378">
            <v>3380</v>
          </cell>
          <cell r="J1378">
            <v>1115</v>
          </cell>
          <cell r="K1378">
            <v>0</v>
          </cell>
        </row>
        <row r="1380">
          <cell r="B1380" t="str">
            <v>계</v>
          </cell>
          <cell r="F1380">
            <v>133706</v>
          </cell>
          <cell r="J1380">
            <v>107834</v>
          </cell>
          <cell r="L1380">
            <v>25872</v>
          </cell>
        </row>
        <row r="1398">
          <cell r="E1398">
            <v>0</v>
          </cell>
          <cell r="F1398" t="str">
            <v>RADIAL GATE LEAF 설치 인건비</v>
          </cell>
        </row>
        <row r="1399">
          <cell r="E1399">
            <v>0</v>
          </cell>
        </row>
        <row r="1400">
          <cell r="A1400" t="str">
            <v>종       별</v>
          </cell>
          <cell r="C1400" t="str">
            <v>재 료 또 는</v>
          </cell>
          <cell r="D1400" t="str">
            <v xml:space="preserve">원 수 </v>
          </cell>
          <cell r="E1400" t="str">
            <v>단 위</v>
          </cell>
          <cell r="F1400" t="str">
            <v>총   액</v>
          </cell>
          <cell r="G1400" t="str">
            <v>노   무   비</v>
          </cell>
          <cell r="I1400" t="str">
            <v>재   료   비</v>
          </cell>
          <cell r="K1400" t="str">
            <v>경      비</v>
          </cell>
          <cell r="M1400" t="str">
            <v>비   고</v>
          </cell>
        </row>
        <row r="1401">
          <cell r="C1401" t="str">
            <v xml:space="preserve">규       격 </v>
          </cell>
          <cell r="F1401" t="str">
            <v>금   액</v>
          </cell>
          <cell r="G1401" t="str">
            <v>단  가</v>
          </cell>
          <cell r="H1401" t="str">
            <v>금   액</v>
          </cell>
          <cell r="I1401" t="str">
            <v>단  가</v>
          </cell>
          <cell r="J1401" t="str">
            <v>금   액</v>
          </cell>
          <cell r="K1401" t="str">
            <v>단  가</v>
          </cell>
          <cell r="L1401" t="str">
            <v>금   액</v>
          </cell>
        </row>
        <row r="1402">
          <cell r="A1402" t="str">
            <v>기술관리</v>
          </cell>
          <cell r="C1402" t="str">
            <v>기계기사1급</v>
          </cell>
          <cell r="D1402">
            <v>0.5</v>
          </cell>
          <cell r="E1402" t="str">
            <v>인</v>
          </cell>
          <cell r="G1402">
            <v>97488</v>
          </cell>
          <cell r="H1402">
            <v>48744</v>
          </cell>
        </row>
        <row r="1403">
          <cell r="A1403" t="str">
            <v>현 장 교 정</v>
          </cell>
          <cell r="C1403" t="str">
            <v>프랜트 제관공</v>
          </cell>
          <cell r="D1403">
            <v>1.034</v>
          </cell>
          <cell r="E1403" t="str">
            <v>인</v>
          </cell>
          <cell r="G1403">
            <v>81966</v>
          </cell>
          <cell r="H1403">
            <v>84752</v>
          </cell>
        </row>
        <row r="1404">
          <cell r="A1404">
            <v>0</v>
          </cell>
          <cell r="C1404" t="str">
            <v>비   계   공</v>
          </cell>
          <cell r="D1404">
            <v>0.51700000000000002</v>
          </cell>
          <cell r="E1404" t="str">
            <v>인</v>
          </cell>
          <cell r="G1404">
            <v>79467</v>
          </cell>
          <cell r="H1404">
            <v>41084</v>
          </cell>
        </row>
        <row r="1405">
          <cell r="A1405" t="str">
            <v>소운반 조작</v>
          </cell>
          <cell r="C1405" t="str">
            <v>비   계   공</v>
          </cell>
          <cell r="D1405">
            <v>2.2999999999999998</v>
          </cell>
          <cell r="E1405" t="str">
            <v>인</v>
          </cell>
          <cell r="G1405">
            <v>79467</v>
          </cell>
          <cell r="H1405">
            <v>182774</v>
          </cell>
        </row>
        <row r="1406">
          <cell r="A1406">
            <v>0</v>
          </cell>
          <cell r="C1406" t="str">
            <v>프랜트기계설치공</v>
          </cell>
          <cell r="D1406">
            <v>0.91</v>
          </cell>
          <cell r="E1406" t="str">
            <v>인</v>
          </cell>
          <cell r="G1406">
            <v>80805</v>
          </cell>
          <cell r="H1406">
            <v>73532</v>
          </cell>
        </row>
        <row r="1408">
          <cell r="A1408" t="str">
            <v>조 립 조 정</v>
          </cell>
          <cell r="C1408" t="str">
            <v>비   계   공</v>
          </cell>
          <cell r="D1408">
            <v>1.46</v>
          </cell>
          <cell r="E1408" t="str">
            <v>인</v>
          </cell>
          <cell r="G1408">
            <v>79467</v>
          </cell>
          <cell r="H1408">
            <v>116021</v>
          </cell>
        </row>
        <row r="1409">
          <cell r="C1409" t="str">
            <v>프랜트 제관공</v>
          </cell>
          <cell r="D1409">
            <v>4.92</v>
          </cell>
          <cell r="E1409" t="str">
            <v>인</v>
          </cell>
          <cell r="G1409">
            <v>81966</v>
          </cell>
          <cell r="H1409">
            <v>403272</v>
          </cell>
        </row>
        <row r="1410">
          <cell r="C1410" t="str">
            <v>측   량   사</v>
          </cell>
          <cell r="D1410">
            <v>0.41</v>
          </cell>
          <cell r="E1410" t="str">
            <v>인</v>
          </cell>
          <cell r="G1410">
            <v>58506</v>
          </cell>
          <cell r="H1410">
            <v>23987</v>
          </cell>
        </row>
        <row r="1411">
          <cell r="A1411" t="str">
            <v>용      접</v>
          </cell>
          <cell r="C1411" t="str">
            <v>프랜트 용접공</v>
          </cell>
          <cell r="D1411">
            <v>0.81</v>
          </cell>
          <cell r="E1411" t="str">
            <v>인</v>
          </cell>
          <cell r="G1411">
            <v>95379</v>
          </cell>
          <cell r="H1411">
            <v>77256</v>
          </cell>
        </row>
        <row r="1412">
          <cell r="C1412" t="str">
            <v>프랜트 제관공</v>
          </cell>
          <cell r="D1412">
            <v>0.215</v>
          </cell>
          <cell r="E1412" t="str">
            <v>인</v>
          </cell>
          <cell r="G1412">
            <v>81966</v>
          </cell>
          <cell r="H1412">
            <v>17622</v>
          </cell>
        </row>
        <row r="1414">
          <cell r="A1414" t="str">
            <v>전 원 배 선</v>
          </cell>
          <cell r="C1414" t="str">
            <v>프랜트 전공</v>
          </cell>
          <cell r="D1414">
            <v>0.31</v>
          </cell>
          <cell r="E1414" t="str">
            <v>인</v>
          </cell>
          <cell r="G1414">
            <v>64285</v>
          </cell>
          <cell r="H1414">
            <v>19928</v>
          </cell>
        </row>
        <row r="1415">
          <cell r="A1415" t="str">
            <v>검사 및 교정</v>
          </cell>
          <cell r="C1415" t="str">
            <v>기술관리</v>
          </cell>
          <cell r="D1415" t="str">
            <v>1</v>
          </cell>
          <cell r="E1415" t="str">
            <v>식</v>
          </cell>
          <cell r="H1415">
            <v>104022</v>
          </cell>
        </row>
        <row r="1416">
          <cell r="C1416" t="str">
            <v>를 제외한 10%</v>
          </cell>
        </row>
        <row r="1419">
          <cell r="A1419" t="str">
            <v xml:space="preserve">      계  </v>
          </cell>
          <cell r="F1419">
            <v>1192994</v>
          </cell>
          <cell r="H1419">
            <v>1192994</v>
          </cell>
        </row>
        <row r="1427">
          <cell r="E1427">
            <v>0</v>
          </cell>
          <cell r="F1427" t="str">
            <v>RADIAL GATE 설치 사용장비 경비</v>
          </cell>
        </row>
        <row r="1428">
          <cell r="E1428">
            <v>0</v>
          </cell>
        </row>
        <row r="1429">
          <cell r="A1429" t="str">
            <v>종       별</v>
          </cell>
          <cell r="C1429" t="str">
            <v>재 료 또 는</v>
          </cell>
          <cell r="D1429" t="str">
            <v xml:space="preserve">원 수 </v>
          </cell>
          <cell r="E1429" t="str">
            <v>단 위</v>
          </cell>
          <cell r="F1429" t="str">
            <v>총   액</v>
          </cell>
          <cell r="G1429" t="str">
            <v>노   무   비</v>
          </cell>
          <cell r="I1429" t="str">
            <v>재   료   비</v>
          </cell>
          <cell r="K1429" t="str">
            <v>경      비</v>
          </cell>
          <cell r="M1429" t="str">
            <v>비   고</v>
          </cell>
        </row>
        <row r="1430">
          <cell r="C1430" t="str">
            <v xml:space="preserve">규       격 </v>
          </cell>
          <cell r="F1430" t="str">
            <v>금   액</v>
          </cell>
          <cell r="G1430" t="str">
            <v>단  가</v>
          </cell>
          <cell r="H1430" t="str">
            <v>금   액</v>
          </cell>
          <cell r="I1430" t="str">
            <v>단  가</v>
          </cell>
          <cell r="J1430" t="str">
            <v>금   액</v>
          </cell>
          <cell r="K1430" t="str">
            <v>단  가</v>
          </cell>
          <cell r="L1430" t="str">
            <v>금   액</v>
          </cell>
        </row>
        <row r="1432">
          <cell r="A1432" t="str">
            <v>A.C WELDER</v>
          </cell>
          <cell r="C1432" t="str">
            <v>10KVA</v>
          </cell>
          <cell r="D1432">
            <v>8</v>
          </cell>
          <cell r="E1432" t="str">
            <v>Hr</v>
          </cell>
          <cell r="K1432">
            <v>155</v>
          </cell>
          <cell r="L1432">
            <v>1240</v>
          </cell>
        </row>
        <row r="1433">
          <cell r="A1433" t="str">
            <v>GAS CUTTING M/C</v>
          </cell>
          <cell r="C1433" t="str">
            <v>중 형</v>
          </cell>
          <cell r="D1433">
            <v>48</v>
          </cell>
          <cell r="E1433" t="str">
            <v>Hr</v>
          </cell>
          <cell r="G1433">
            <v>3974</v>
          </cell>
          <cell r="H1433">
            <v>190752</v>
          </cell>
          <cell r="K1433">
            <v>115</v>
          </cell>
          <cell r="L1433">
            <v>5520</v>
          </cell>
        </row>
        <row r="1434">
          <cell r="A1434" t="str">
            <v>GAS WELDER</v>
          </cell>
          <cell r="C1434" t="str">
            <v>중 형</v>
          </cell>
          <cell r="D1434">
            <v>24</v>
          </cell>
          <cell r="E1434" t="str">
            <v>Hr</v>
          </cell>
          <cell r="K1434">
            <v>115</v>
          </cell>
          <cell r="L1434">
            <v>2760</v>
          </cell>
        </row>
        <row r="1435">
          <cell r="A1435" t="str">
            <v>PORTABLE DRILL</v>
          </cell>
          <cell r="C1435" t="str">
            <v>1.5 HP</v>
          </cell>
          <cell r="D1435">
            <v>16</v>
          </cell>
          <cell r="E1435" t="str">
            <v>Hr</v>
          </cell>
          <cell r="K1435">
            <v>14</v>
          </cell>
          <cell r="L1435">
            <v>224</v>
          </cell>
        </row>
        <row r="1436">
          <cell r="A1436" t="str">
            <v>PORTABLE GRINDER</v>
          </cell>
          <cell r="C1436" t="str">
            <v>0.5 HP</v>
          </cell>
          <cell r="D1436">
            <v>48</v>
          </cell>
          <cell r="E1436" t="str">
            <v>Hr</v>
          </cell>
          <cell r="K1436">
            <v>22</v>
          </cell>
          <cell r="L1436">
            <v>1056</v>
          </cell>
        </row>
        <row r="1438">
          <cell r="A1438" t="str">
            <v>COMPRESSOR</v>
          </cell>
          <cell r="C1438" t="str">
            <v>7.1㎥/min</v>
          </cell>
          <cell r="D1438">
            <v>16</v>
          </cell>
          <cell r="E1438" t="str">
            <v>Hr</v>
          </cell>
          <cell r="G1438">
            <v>9681</v>
          </cell>
          <cell r="H1438">
            <v>154896</v>
          </cell>
          <cell r="I1438">
            <v>8779</v>
          </cell>
          <cell r="J1438">
            <v>140464</v>
          </cell>
          <cell r="K1438">
            <v>6250</v>
          </cell>
          <cell r="L1438">
            <v>100000</v>
          </cell>
        </row>
        <row r="1439">
          <cell r="A1439" t="str">
            <v>리프트 트럭</v>
          </cell>
          <cell r="C1439" t="str">
            <v>5 TON</v>
          </cell>
          <cell r="D1439">
            <v>8</v>
          </cell>
          <cell r="E1439" t="str">
            <v>Hr</v>
          </cell>
          <cell r="G1439">
            <v>9681</v>
          </cell>
          <cell r="H1439">
            <v>77448</v>
          </cell>
          <cell r="I1439">
            <v>5116.08</v>
          </cell>
          <cell r="J1439">
            <v>40928</v>
          </cell>
          <cell r="K1439">
            <v>4863</v>
          </cell>
          <cell r="L1439">
            <v>38904</v>
          </cell>
        </row>
        <row r="1440">
          <cell r="A1440" t="str">
            <v>TRUCK CRANE</v>
          </cell>
          <cell r="C1440" t="str">
            <v>40 TON</v>
          </cell>
          <cell r="D1440">
            <v>16</v>
          </cell>
          <cell r="E1440" t="str">
            <v>Hr</v>
          </cell>
          <cell r="G1440">
            <v>18615</v>
          </cell>
          <cell r="H1440">
            <v>297840</v>
          </cell>
          <cell r="I1440">
            <v>8730</v>
          </cell>
          <cell r="J1440">
            <v>139680</v>
          </cell>
          <cell r="K1440">
            <v>55621</v>
          </cell>
          <cell r="L1440">
            <v>889936</v>
          </cell>
        </row>
        <row r="1441">
          <cell r="A1441" t="str">
            <v>WINCH</v>
          </cell>
          <cell r="C1441" t="str">
            <v>50 HP</v>
          </cell>
          <cell r="D1441">
            <v>16</v>
          </cell>
          <cell r="E1441" t="str">
            <v>Hr</v>
          </cell>
          <cell r="G1441">
            <v>9235</v>
          </cell>
          <cell r="H1441">
            <v>147760</v>
          </cell>
          <cell r="K1441">
            <v>5209</v>
          </cell>
          <cell r="L1441">
            <v>83344</v>
          </cell>
        </row>
        <row r="1445">
          <cell r="B1445" t="str">
            <v xml:space="preserve"> 계</v>
          </cell>
          <cell r="F1445">
            <v>2312752</v>
          </cell>
          <cell r="H1445">
            <v>868696</v>
          </cell>
          <cell r="J1445">
            <v>321072</v>
          </cell>
          <cell r="L1445">
            <v>1122984</v>
          </cell>
        </row>
        <row r="1456">
          <cell r="E1456">
            <v>0</v>
          </cell>
          <cell r="F1456" t="str">
            <v>RADIAL GATE LEAF 설치 소모 자재비</v>
          </cell>
        </row>
        <row r="1457">
          <cell r="E1457">
            <v>0</v>
          </cell>
        </row>
        <row r="1458">
          <cell r="A1458" t="str">
            <v>종       별</v>
          </cell>
          <cell r="C1458" t="str">
            <v>재 료 또 는</v>
          </cell>
          <cell r="D1458" t="str">
            <v xml:space="preserve">원 수 </v>
          </cell>
          <cell r="E1458" t="str">
            <v>단 위</v>
          </cell>
          <cell r="F1458" t="str">
            <v>총   액</v>
          </cell>
          <cell r="G1458" t="str">
            <v>노   무   비</v>
          </cell>
          <cell r="I1458" t="str">
            <v>재   료   비</v>
          </cell>
          <cell r="K1458" t="str">
            <v>경      비</v>
          </cell>
          <cell r="M1458" t="str">
            <v>비   고</v>
          </cell>
        </row>
        <row r="1459">
          <cell r="C1459" t="str">
            <v xml:space="preserve">규       격 </v>
          </cell>
          <cell r="F1459" t="str">
            <v>금   액</v>
          </cell>
          <cell r="G1459" t="str">
            <v>단  가</v>
          </cell>
          <cell r="H1459" t="str">
            <v>금   액</v>
          </cell>
          <cell r="I1459" t="str">
            <v>단  가</v>
          </cell>
          <cell r="J1459" t="str">
            <v>금   액</v>
          </cell>
          <cell r="K1459" t="str">
            <v>단  가</v>
          </cell>
          <cell r="L1459" t="str">
            <v>금   액</v>
          </cell>
        </row>
        <row r="1460">
          <cell r="A1460" t="str">
            <v>산       소</v>
          </cell>
          <cell r="C1460" t="str">
            <v>6,000L용</v>
          </cell>
          <cell r="D1460">
            <v>0.53</v>
          </cell>
          <cell r="E1460" t="str">
            <v>병</v>
          </cell>
          <cell r="G1460">
            <v>0</v>
          </cell>
          <cell r="I1460">
            <v>12000</v>
          </cell>
          <cell r="J1460">
            <v>6360</v>
          </cell>
        </row>
        <row r="1461">
          <cell r="A1461" t="str">
            <v>아 세 치 렌</v>
          </cell>
          <cell r="C1461" t="str">
            <v>4,500L용</v>
          </cell>
          <cell r="D1461">
            <v>0.45</v>
          </cell>
          <cell r="E1461" t="str">
            <v>병</v>
          </cell>
          <cell r="I1461">
            <v>55392</v>
          </cell>
          <cell r="J1461">
            <v>24926.400000000001</v>
          </cell>
        </row>
        <row r="1462">
          <cell r="A1462" t="str">
            <v>용   접  봉</v>
          </cell>
          <cell r="C1462" t="str">
            <v>SS400 , 4M/M</v>
          </cell>
          <cell r="D1462">
            <v>6.2</v>
          </cell>
          <cell r="E1462" t="str">
            <v>KG</v>
          </cell>
          <cell r="I1462">
            <v>1260</v>
          </cell>
          <cell r="J1462">
            <v>7812</v>
          </cell>
        </row>
        <row r="1463">
          <cell r="A1463">
            <v>0</v>
          </cell>
          <cell r="D1463">
            <v>0</v>
          </cell>
          <cell r="E1463">
            <v>0</v>
          </cell>
        </row>
        <row r="1466">
          <cell r="B1466" t="str">
            <v>계</v>
          </cell>
          <cell r="F1466">
            <v>39098.400000000001</v>
          </cell>
          <cell r="J1466">
            <v>39098.400000000001</v>
          </cell>
        </row>
        <row r="1485">
          <cell r="E1485">
            <v>0</v>
          </cell>
          <cell r="F1485" t="str">
            <v>RADIAL GATE GUIDE FRAME 설치 인건비</v>
          </cell>
        </row>
        <row r="1486">
          <cell r="E1486">
            <v>0</v>
          </cell>
        </row>
        <row r="1487">
          <cell r="A1487" t="str">
            <v>종       별</v>
          </cell>
          <cell r="C1487" t="str">
            <v>재 료 또 는</v>
          </cell>
          <cell r="D1487" t="str">
            <v xml:space="preserve">원 수 </v>
          </cell>
          <cell r="E1487" t="str">
            <v>단 위</v>
          </cell>
          <cell r="F1487" t="str">
            <v>총   액</v>
          </cell>
          <cell r="G1487" t="str">
            <v>노   무   비</v>
          </cell>
          <cell r="I1487" t="str">
            <v>재   료   비</v>
          </cell>
          <cell r="K1487" t="str">
            <v>경      비</v>
          </cell>
          <cell r="M1487" t="str">
            <v>비   고</v>
          </cell>
        </row>
        <row r="1488">
          <cell r="C1488" t="str">
            <v xml:space="preserve">규       격 </v>
          </cell>
          <cell r="F1488" t="str">
            <v>금   액</v>
          </cell>
          <cell r="G1488" t="str">
            <v>단  가</v>
          </cell>
          <cell r="H1488" t="str">
            <v>금   액</v>
          </cell>
          <cell r="I1488" t="str">
            <v>단  가</v>
          </cell>
          <cell r="J1488" t="str">
            <v>금   액</v>
          </cell>
          <cell r="K1488" t="str">
            <v>단  가</v>
          </cell>
          <cell r="L1488" t="str">
            <v>금   액</v>
          </cell>
        </row>
        <row r="1489">
          <cell r="A1489" t="str">
            <v>기 술 관 리</v>
          </cell>
          <cell r="C1489" t="str">
            <v>기계기사1급</v>
          </cell>
          <cell r="D1489">
            <v>12.882</v>
          </cell>
          <cell r="E1489" t="str">
            <v>인</v>
          </cell>
          <cell r="G1489">
            <v>97488</v>
          </cell>
          <cell r="H1489">
            <v>1255840</v>
          </cell>
        </row>
        <row r="1490">
          <cell r="A1490" t="str">
            <v>BOX 해 체 검 수</v>
          </cell>
          <cell r="C1490" t="str">
            <v>(해체) 목  공</v>
          </cell>
          <cell r="D1490">
            <v>4.7060000000000004</v>
          </cell>
          <cell r="E1490" t="str">
            <v>인</v>
          </cell>
          <cell r="G1490">
            <v>75306</v>
          </cell>
          <cell r="H1490">
            <v>354390</v>
          </cell>
        </row>
        <row r="1491">
          <cell r="B1491" t="str">
            <v xml:space="preserve">      검 수</v>
          </cell>
          <cell r="C1491" t="str">
            <v>프랜트기계설치공</v>
          </cell>
          <cell r="D1491">
            <v>4.7060000000000004</v>
          </cell>
          <cell r="E1491" t="str">
            <v>인</v>
          </cell>
          <cell r="G1491">
            <v>80805</v>
          </cell>
          <cell r="H1491">
            <v>380268</v>
          </cell>
        </row>
        <row r="1492">
          <cell r="B1492" t="str">
            <v xml:space="preserve">      보 조</v>
          </cell>
          <cell r="C1492" t="str">
            <v>특 별 인 부</v>
          </cell>
          <cell r="D1492">
            <v>4.7060000000000004</v>
          </cell>
          <cell r="E1492" t="str">
            <v>인</v>
          </cell>
          <cell r="G1492">
            <v>57379</v>
          </cell>
          <cell r="H1492">
            <v>270025</v>
          </cell>
        </row>
        <row r="1493">
          <cell r="A1493" t="str">
            <v>설치준비,CHIPPING</v>
          </cell>
          <cell r="C1493" t="str">
            <v>석      공</v>
          </cell>
          <cell r="D1493">
            <v>3.294</v>
          </cell>
          <cell r="E1493" t="str">
            <v>인</v>
          </cell>
          <cell r="G1493">
            <v>77005</v>
          </cell>
          <cell r="H1493">
            <v>253654</v>
          </cell>
        </row>
        <row r="1495">
          <cell r="A1495">
            <v>0</v>
          </cell>
          <cell r="C1495" t="str">
            <v>특 별 인 부</v>
          </cell>
          <cell r="D1495">
            <v>2.4700000000000002</v>
          </cell>
          <cell r="E1495" t="str">
            <v>인</v>
          </cell>
          <cell r="G1495">
            <v>57379</v>
          </cell>
          <cell r="H1495">
            <v>141726</v>
          </cell>
        </row>
        <row r="1496">
          <cell r="A1496" t="str">
            <v>가설비 Jig 및</v>
          </cell>
        </row>
        <row r="1497">
          <cell r="A1497" t="str">
            <v>Support  설  치</v>
          </cell>
          <cell r="C1497" t="str">
            <v>프랜트기계설치공</v>
          </cell>
          <cell r="D1497">
            <v>1.1759999999999999</v>
          </cell>
          <cell r="E1497" t="str">
            <v>인</v>
          </cell>
          <cell r="G1497">
            <v>80805</v>
          </cell>
          <cell r="H1497">
            <v>95026</v>
          </cell>
        </row>
        <row r="1498">
          <cell r="B1498" t="str">
            <v xml:space="preserve">     배  관</v>
          </cell>
          <cell r="C1498" t="str">
            <v>프랜트 배관공</v>
          </cell>
          <cell r="D1498">
            <v>1.1759999999999999</v>
          </cell>
          <cell r="E1498" t="str">
            <v>인</v>
          </cell>
          <cell r="G1498">
            <v>97219</v>
          </cell>
          <cell r="H1498">
            <v>114329</v>
          </cell>
        </row>
        <row r="1499">
          <cell r="B1499" t="str">
            <v xml:space="preserve">     절  단</v>
          </cell>
          <cell r="C1499" t="str">
            <v>산 소 절 단 공</v>
          </cell>
          <cell r="D1499">
            <v>0.94099999999999995</v>
          </cell>
          <cell r="E1499" t="str">
            <v>인</v>
          </cell>
          <cell r="G1499">
            <v>31794</v>
          </cell>
          <cell r="H1499">
            <v>29918</v>
          </cell>
        </row>
        <row r="1501">
          <cell r="B1501" t="str">
            <v xml:space="preserve">     용  접</v>
          </cell>
          <cell r="C1501" t="str">
            <v>프랜트 용접공</v>
          </cell>
          <cell r="D1501">
            <v>0.58799999999999997</v>
          </cell>
          <cell r="E1501" t="str">
            <v>인</v>
          </cell>
          <cell r="G1501">
            <v>95379</v>
          </cell>
          <cell r="H1501">
            <v>56082</v>
          </cell>
        </row>
        <row r="1502">
          <cell r="B1502" t="str">
            <v xml:space="preserve">     보  조</v>
          </cell>
          <cell r="C1502" t="str">
            <v>특 별 인 부</v>
          </cell>
          <cell r="D1502">
            <v>4.7060000000000004</v>
          </cell>
          <cell r="E1502" t="str">
            <v>인</v>
          </cell>
          <cell r="G1502">
            <v>57379</v>
          </cell>
          <cell r="H1502">
            <v>270025</v>
          </cell>
        </row>
        <row r="1503">
          <cell r="A1503" t="str">
            <v>조 립 및 조 작</v>
          </cell>
          <cell r="C1503" t="str">
            <v>특수 비계공</v>
          </cell>
          <cell r="D1503">
            <v>4.7060000000000004</v>
          </cell>
          <cell r="E1503" t="str">
            <v>인</v>
          </cell>
          <cell r="G1503">
            <v>85884</v>
          </cell>
          <cell r="H1503">
            <v>404170</v>
          </cell>
        </row>
        <row r="1504">
          <cell r="B1504" t="str">
            <v xml:space="preserve">     조  립</v>
          </cell>
          <cell r="C1504" t="str">
            <v>프랜트기계설치공</v>
          </cell>
          <cell r="D1504">
            <v>4.7060000000000004</v>
          </cell>
          <cell r="E1504" t="str">
            <v>인</v>
          </cell>
          <cell r="G1504">
            <v>80805</v>
          </cell>
          <cell r="H1504">
            <v>380268</v>
          </cell>
        </row>
        <row r="1505">
          <cell r="B1505" t="str">
            <v xml:space="preserve">     교  정</v>
          </cell>
          <cell r="C1505" t="str">
            <v>프랜트 제관공</v>
          </cell>
          <cell r="D1505">
            <v>2.3530000000000002</v>
          </cell>
          <cell r="E1505" t="str">
            <v>인</v>
          </cell>
          <cell r="G1505">
            <v>81966</v>
          </cell>
          <cell r="H1505">
            <v>192865</v>
          </cell>
        </row>
        <row r="1507">
          <cell r="B1507" t="str">
            <v xml:space="preserve">     측  량</v>
          </cell>
          <cell r="C1507" t="str">
            <v>시공측량기사</v>
          </cell>
          <cell r="D1507">
            <v>9.4120000000000008</v>
          </cell>
          <cell r="E1507" t="str">
            <v>인</v>
          </cell>
          <cell r="G1507">
            <v>58506</v>
          </cell>
          <cell r="H1507">
            <v>550658</v>
          </cell>
        </row>
        <row r="1508">
          <cell r="B1508" t="str">
            <v xml:space="preserve">   측량조수</v>
          </cell>
          <cell r="C1508" t="str">
            <v>시공측량조수</v>
          </cell>
          <cell r="D1508">
            <v>9.4120000000000008</v>
          </cell>
          <cell r="E1508" t="str">
            <v>인</v>
          </cell>
          <cell r="G1508">
            <v>38777</v>
          </cell>
          <cell r="H1508">
            <v>364969</v>
          </cell>
        </row>
        <row r="1509">
          <cell r="B1509" t="str">
            <v xml:space="preserve">     조  정</v>
          </cell>
          <cell r="C1509" t="str">
            <v>프랜트기계설치공</v>
          </cell>
          <cell r="D1509">
            <v>9.4120000000000008</v>
          </cell>
          <cell r="E1509" t="str">
            <v>인</v>
          </cell>
          <cell r="G1509">
            <v>80805</v>
          </cell>
          <cell r="H1509">
            <v>760536</v>
          </cell>
        </row>
        <row r="1510">
          <cell r="A1510">
            <v>0</v>
          </cell>
          <cell r="B1510" t="str">
            <v xml:space="preserve">     검  측</v>
          </cell>
          <cell r="C1510" t="str">
            <v>프랜트기계설치공</v>
          </cell>
          <cell r="D1510">
            <v>9.4120000000000008</v>
          </cell>
          <cell r="E1510" t="str">
            <v>인</v>
          </cell>
          <cell r="G1510">
            <v>80805</v>
          </cell>
          <cell r="H1510">
            <v>760536</v>
          </cell>
        </row>
        <row r="1511">
          <cell r="B1511" t="str">
            <v xml:space="preserve">     기  록</v>
          </cell>
          <cell r="C1511" t="str">
            <v>프랜트기계설치공</v>
          </cell>
          <cell r="D1511">
            <v>4.7060000000000004</v>
          </cell>
          <cell r="E1511" t="str">
            <v>인</v>
          </cell>
          <cell r="G1511">
            <v>80805</v>
          </cell>
          <cell r="H1511">
            <v>380268</v>
          </cell>
        </row>
        <row r="1513">
          <cell r="B1513" t="str">
            <v xml:space="preserve">     용  접</v>
          </cell>
          <cell r="C1513" t="str">
            <v>프랜트 용접공</v>
          </cell>
          <cell r="D1513">
            <v>4.7060000000000004</v>
          </cell>
          <cell r="E1513" t="str">
            <v>인</v>
          </cell>
          <cell r="G1513">
            <v>95379</v>
          </cell>
          <cell r="H1513">
            <v>448853</v>
          </cell>
          <cell r="I1513">
            <v>0</v>
          </cell>
        </row>
        <row r="1514">
          <cell r="A1514" t="str">
            <v>종       별</v>
          </cell>
          <cell r="C1514" t="str">
            <v>재 료 또 는</v>
          </cell>
          <cell r="D1514" t="str">
            <v xml:space="preserve">원 수 </v>
          </cell>
          <cell r="E1514" t="str">
            <v>단 위</v>
          </cell>
          <cell r="F1514" t="str">
            <v>총   액</v>
          </cell>
          <cell r="G1514" t="str">
            <v>노   무   비</v>
          </cell>
          <cell r="I1514" t="str">
            <v>재   료   비</v>
          </cell>
          <cell r="K1514" t="str">
            <v>경      비</v>
          </cell>
          <cell r="M1514" t="str">
            <v>비   고</v>
          </cell>
        </row>
        <row r="1515">
          <cell r="C1515" t="str">
            <v xml:space="preserve">규       격 </v>
          </cell>
          <cell r="F1515" t="str">
            <v>금   액</v>
          </cell>
          <cell r="G1515" t="str">
            <v>단  가</v>
          </cell>
          <cell r="H1515" t="str">
            <v>금   액</v>
          </cell>
          <cell r="I1515" t="str">
            <v>단  가</v>
          </cell>
          <cell r="J1515" t="str">
            <v>금   액</v>
          </cell>
          <cell r="K1515" t="str">
            <v>단  가</v>
          </cell>
          <cell r="L1515" t="str">
            <v>금   액</v>
          </cell>
        </row>
        <row r="1516">
          <cell r="B1516" t="str">
            <v xml:space="preserve">     보  조</v>
          </cell>
          <cell r="C1516" t="str">
            <v>특 별 인 부</v>
          </cell>
          <cell r="D1516">
            <v>14.118</v>
          </cell>
          <cell r="E1516" t="str">
            <v>인</v>
          </cell>
          <cell r="G1516">
            <v>57379</v>
          </cell>
          <cell r="H1516">
            <v>810076</v>
          </cell>
        </row>
        <row r="1517">
          <cell r="A1517" t="str">
            <v>검 사 및 기 록</v>
          </cell>
        </row>
        <row r="1518">
          <cell r="B1518" t="str">
            <v xml:space="preserve">     측  량</v>
          </cell>
          <cell r="C1518" t="str">
            <v>시공측량기사</v>
          </cell>
          <cell r="D1518">
            <v>2.3530000000000002</v>
          </cell>
          <cell r="E1518" t="str">
            <v>인</v>
          </cell>
          <cell r="G1518">
            <v>58506</v>
          </cell>
          <cell r="H1518">
            <v>137664</v>
          </cell>
        </row>
        <row r="1519">
          <cell r="B1519" t="str">
            <v xml:space="preserve">     측량조수</v>
          </cell>
          <cell r="C1519" t="str">
            <v>시공측량조수</v>
          </cell>
          <cell r="D1519">
            <v>2.3530000000000002</v>
          </cell>
          <cell r="E1519" t="str">
            <v>인</v>
          </cell>
          <cell r="G1519">
            <v>38777</v>
          </cell>
          <cell r="H1519">
            <v>91242</v>
          </cell>
        </row>
        <row r="1520">
          <cell r="B1520" t="str">
            <v xml:space="preserve">     검  측</v>
          </cell>
          <cell r="C1520" t="str">
            <v>프랜트기계설치공</v>
          </cell>
          <cell r="D1520">
            <v>2.3530000000000002</v>
          </cell>
          <cell r="E1520" t="str">
            <v>인</v>
          </cell>
          <cell r="G1520">
            <v>80805</v>
          </cell>
          <cell r="H1520">
            <v>190134</v>
          </cell>
        </row>
        <row r="1521">
          <cell r="A1521" t="str">
            <v>도면대조 및 기록</v>
          </cell>
          <cell r="C1521" t="str">
            <v>프랜트기계설치공</v>
          </cell>
          <cell r="D1521">
            <v>2.3530000000000002</v>
          </cell>
          <cell r="E1521" t="str">
            <v>인</v>
          </cell>
          <cell r="G1521">
            <v>80805</v>
          </cell>
          <cell r="H1521">
            <v>190134</v>
          </cell>
        </row>
        <row r="1522">
          <cell r="B1522" t="str">
            <v xml:space="preserve">     보  조</v>
          </cell>
          <cell r="C1522" t="str">
            <v>특 별 인 부</v>
          </cell>
          <cell r="D1522">
            <v>2.3530000000000002</v>
          </cell>
          <cell r="E1522" t="str">
            <v>인</v>
          </cell>
          <cell r="G1522">
            <v>57379</v>
          </cell>
          <cell r="H1522">
            <v>135012</v>
          </cell>
        </row>
        <row r="1523">
          <cell r="A1523" t="str">
            <v>뒷 정 리,조  작</v>
          </cell>
          <cell r="C1523" t="str">
            <v>특수 비계공</v>
          </cell>
          <cell r="D1523">
            <v>0.624</v>
          </cell>
          <cell r="E1523" t="str">
            <v>인</v>
          </cell>
          <cell r="G1523">
            <v>85884</v>
          </cell>
          <cell r="H1523">
            <v>53591</v>
          </cell>
        </row>
        <row r="1524">
          <cell r="B1524" t="str">
            <v xml:space="preserve">     철  거</v>
          </cell>
          <cell r="C1524" t="str">
            <v>프랜트기계설치공</v>
          </cell>
          <cell r="D1524">
            <v>1.4119999999999999</v>
          </cell>
          <cell r="E1524" t="str">
            <v>인</v>
          </cell>
          <cell r="G1524">
            <v>80805</v>
          </cell>
          <cell r="H1524">
            <v>114096</v>
          </cell>
        </row>
        <row r="1526">
          <cell r="B1526" t="str">
            <v xml:space="preserve">     절  단</v>
          </cell>
          <cell r="C1526" t="str">
            <v>산 소 절 단 공</v>
          </cell>
          <cell r="D1526">
            <v>0.94799999999999995</v>
          </cell>
          <cell r="E1526" t="str">
            <v>인</v>
          </cell>
          <cell r="G1526">
            <v>31794</v>
          </cell>
          <cell r="H1526">
            <v>30140</v>
          </cell>
        </row>
        <row r="1527">
          <cell r="B1527" t="str">
            <v xml:space="preserve">     보  조</v>
          </cell>
          <cell r="C1527" t="str">
            <v>특 별 인 부</v>
          </cell>
          <cell r="D1527">
            <v>2.3530000000000002</v>
          </cell>
          <cell r="E1527" t="str">
            <v>인</v>
          </cell>
          <cell r="G1527">
            <v>57379</v>
          </cell>
          <cell r="H1527">
            <v>135012</v>
          </cell>
        </row>
        <row r="1528">
          <cell r="A1528" t="str">
            <v>전기설비설치유지</v>
          </cell>
        </row>
        <row r="1529">
          <cell r="B1529" t="str">
            <v xml:space="preserve">     철  거</v>
          </cell>
          <cell r="C1529" t="str">
            <v>프 랜 트 전 공</v>
          </cell>
          <cell r="D1529">
            <v>3.5289999999999999</v>
          </cell>
          <cell r="E1529" t="str">
            <v>인</v>
          </cell>
          <cell r="G1529">
            <v>64285</v>
          </cell>
          <cell r="H1529">
            <v>226861</v>
          </cell>
        </row>
        <row r="1530">
          <cell r="B1530" t="str">
            <v xml:space="preserve">     보  조</v>
          </cell>
          <cell r="C1530" t="str">
            <v>특 별 인 부</v>
          </cell>
          <cell r="D1530">
            <v>3.5289999999999999</v>
          </cell>
          <cell r="E1530" t="str">
            <v>인</v>
          </cell>
          <cell r="G1530">
            <v>57379</v>
          </cell>
          <cell r="H1530">
            <v>202490</v>
          </cell>
        </row>
        <row r="1535">
          <cell r="A1535" t="str">
            <v xml:space="preserve">        계</v>
          </cell>
          <cell r="F1535">
            <v>9780858</v>
          </cell>
          <cell r="H1535">
            <v>9780858</v>
          </cell>
        </row>
        <row r="1543">
          <cell r="E1543">
            <v>0</v>
          </cell>
          <cell r="F1543" t="str">
            <v>RADIAL GATE GUIDE FRAME 설치 사용장비 경비</v>
          </cell>
        </row>
        <row r="1544">
          <cell r="E1544">
            <v>0</v>
          </cell>
        </row>
        <row r="1545">
          <cell r="A1545" t="str">
            <v>종       별</v>
          </cell>
          <cell r="C1545" t="str">
            <v>재 료 또 는</v>
          </cell>
          <cell r="D1545" t="str">
            <v xml:space="preserve">원 수 </v>
          </cell>
          <cell r="E1545" t="str">
            <v>단 위</v>
          </cell>
          <cell r="F1545" t="str">
            <v>총   액</v>
          </cell>
          <cell r="G1545" t="str">
            <v>노   무   비</v>
          </cell>
          <cell r="I1545" t="str">
            <v>재   료   비</v>
          </cell>
          <cell r="K1545" t="str">
            <v>경      비</v>
          </cell>
          <cell r="M1545" t="str">
            <v>비   고</v>
          </cell>
        </row>
        <row r="1546">
          <cell r="C1546" t="str">
            <v xml:space="preserve">규       격 </v>
          </cell>
          <cell r="F1546" t="str">
            <v>금   액</v>
          </cell>
          <cell r="G1546" t="str">
            <v>단  가</v>
          </cell>
          <cell r="H1546" t="str">
            <v>금   액</v>
          </cell>
          <cell r="I1546" t="str">
            <v>단  가</v>
          </cell>
          <cell r="J1546" t="str">
            <v>금   액</v>
          </cell>
          <cell r="K1546" t="str">
            <v>단  가</v>
          </cell>
          <cell r="L1546" t="str">
            <v>금   액</v>
          </cell>
        </row>
        <row r="1548">
          <cell r="A1548" t="str">
            <v>A.C WELDER</v>
          </cell>
          <cell r="C1548" t="str">
            <v>10KVA</v>
          </cell>
          <cell r="D1548">
            <v>8</v>
          </cell>
          <cell r="E1548" t="str">
            <v>Hr</v>
          </cell>
          <cell r="K1548">
            <v>155</v>
          </cell>
          <cell r="L1548">
            <v>1240</v>
          </cell>
        </row>
        <row r="1549">
          <cell r="A1549" t="str">
            <v>GAS CUTTING M/C</v>
          </cell>
          <cell r="C1549" t="str">
            <v>중 형</v>
          </cell>
          <cell r="D1549">
            <v>48</v>
          </cell>
          <cell r="E1549" t="str">
            <v>Hr</v>
          </cell>
          <cell r="G1549">
            <v>3974</v>
          </cell>
          <cell r="H1549">
            <v>190752</v>
          </cell>
          <cell r="K1549">
            <v>115</v>
          </cell>
          <cell r="L1549">
            <v>5520</v>
          </cell>
        </row>
        <row r="1550">
          <cell r="A1550" t="str">
            <v>GAS WELDER</v>
          </cell>
          <cell r="C1550" t="str">
            <v>중 형</v>
          </cell>
          <cell r="D1550">
            <v>24</v>
          </cell>
          <cell r="E1550" t="str">
            <v>Hr</v>
          </cell>
          <cell r="K1550">
            <v>115</v>
          </cell>
          <cell r="L1550">
            <v>2760</v>
          </cell>
        </row>
        <row r="1551">
          <cell r="A1551" t="str">
            <v>PORTABLE DRILL</v>
          </cell>
          <cell r="C1551" t="str">
            <v>1.5 HP</v>
          </cell>
          <cell r="D1551">
            <v>16</v>
          </cell>
          <cell r="E1551" t="str">
            <v>Hr</v>
          </cell>
          <cell r="K1551">
            <v>14</v>
          </cell>
          <cell r="L1551">
            <v>224</v>
          </cell>
        </row>
        <row r="1552">
          <cell r="A1552" t="str">
            <v>PORTABLE GRINDER</v>
          </cell>
          <cell r="C1552" t="str">
            <v>0.5 HP</v>
          </cell>
          <cell r="D1552">
            <v>48</v>
          </cell>
          <cell r="E1552" t="str">
            <v>Hr</v>
          </cell>
          <cell r="K1552">
            <v>22</v>
          </cell>
          <cell r="L1552">
            <v>1056</v>
          </cell>
        </row>
        <row r="1554">
          <cell r="A1554" t="str">
            <v>COMPRESSOR</v>
          </cell>
          <cell r="C1554" t="str">
            <v>7.1㎥/min</v>
          </cell>
          <cell r="D1554">
            <v>16</v>
          </cell>
          <cell r="E1554" t="str">
            <v>Hr</v>
          </cell>
          <cell r="G1554">
            <v>9681</v>
          </cell>
          <cell r="H1554">
            <v>154896</v>
          </cell>
          <cell r="I1554">
            <v>8779</v>
          </cell>
          <cell r="J1554">
            <v>140464</v>
          </cell>
          <cell r="K1554">
            <v>6250</v>
          </cell>
          <cell r="L1554">
            <v>100000</v>
          </cell>
        </row>
        <row r="1555">
          <cell r="A1555" t="str">
            <v>리프트 트럭</v>
          </cell>
          <cell r="C1555" t="str">
            <v>5 TON</v>
          </cell>
          <cell r="D1555">
            <v>8</v>
          </cell>
          <cell r="E1555" t="str">
            <v>Hr</v>
          </cell>
          <cell r="G1555">
            <v>9681</v>
          </cell>
          <cell r="H1555">
            <v>77448</v>
          </cell>
          <cell r="I1555">
            <v>5116.08</v>
          </cell>
          <cell r="J1555">
            <v>40928</v>
          </cell>
          <cell r="K1555">
            <v>4863</v>
          </cell>
          <cell r="L1555">
            <v>38904</v>
          </cell>
        </row>
        <row r="1556">
          <cell r="A1556" t="str">
            <v>TRUCK CRANE</v>
          </cell>
          <cell r="C1556" t="str">
            <v>40 TON</v>
          </cell>
          <cell r="D1556">
            <v>8</v>
          </cell>
          <cell r="E1556" t="str">
            <v>Hr</v>
          </cell>
          <cell r="G1556">
            <v>18615</v>
          </cell>
          <cell r="H1556">
            <v>148920</v>
          </cell>
          <cell r="I1556">
            <v>8730</v>
          </cell>
          <cell r="J1556">
            <v>69840</v>
          </cell>
          <cell r="K1556">
            <v>55621</v>
          </cell>
          <cell r="L1556">
            <v>444968</v>
          </cell>
        </row>
        <row r="1557">
          <cell r="A1557" t="str">
            <v>WINCH</v>
          </cell>
          <cell r="C1557" t="str">
            <v>50 HP</v>
          </cell>
          <cell r="D1557">
            <v>8</v>
          </cell>
          <cell r="E1557" t="str">
            <v>Hr</v>
          </cell>
          <cell r="G1557">
            <v>9235</v>
          </cell>
          <cell r="H1557">
            <v>73880</v>
          </cell>
          <cell r="K1557">
            <v>5209</v>
          </cell>
          <cell r="L1557">
            <v>41672</v>
          </cell>
        </row>
        <row r="1560">
          <cell r="B1560" t="str">
            <v xml:space="preserve"> 계</v>
          </cell>
          <cell r="F1560">
            <v>1533472</v>
          </cell>
          <cell r="H1560">
            <v>645896</v>
          </cell>
          <cell r="J1560">
            <v>251232</v>
          </cell>
          <cell r="L1560">
            <v>636344</v>
          </cell>
        </row>
        <row r="1572">
          <cell r="E1572">
            <v>0</v>
          </cell>
          <cell r="F1572" t="str">
            <v>RADIAL GATE GUIDE FRAME 설치 소모 자재비</v>
          </cell>
        </row>
        <row r="1573">
          <cell r="E1573">
            <v>0</v>
          </cell>
        </row>
        <row r="1574">
          <cell r="A1574" t="str">
            <v>종       별</v>
          </cell>
          <cell r="C1574" t="str">
            <v>재 료 또 는</v>
          </cell>
          <cell r="D1574" t="str">
            <v xml:space="preserve">원 수 </v>
          </cell>
          <cell r="E1574" t="str">
            <v>단 위</v>
          </cell>
          <cell r="F1574" t="str">
            <v>총   액</v>
          </cell>
          <cell r="G1574" t="str">
            <v>노   무   비</v>
          </cell>
          <cell r="I1574" t="str">
            <v>재   료   비</v>
          </cell>
          <cell r="K1574" t="str">
            <v>경      비</v>
          </cell>
          <cell r="M1574" t="str">
            <v>비   고</v>
          </cell>
        </row>
        <row r="1575">
          <cell r="C1575" t="str">
            <v xml:space="preserve">규       격 </v>
          </cell>
          <cell r="F1575" t="str">
            <v>금   액</v>
          </cell>
          <cell r="G1575" t="str">
            <v>단  가</v>
          </cell>
          <cell r="H1575" t="str">
            <v>금   액</v>
          </cell>
          <cell r="I1575" t="str">
            <v>단  가</v>
          </cell>
          <cell r="J1575" t="str">
            <v>금   액</v>
          </cell>
          <cell r="K1575" t="str">
            <v>단  가</v>
          </cell>
          <cell r="L1575" t="str">
            <v>금   액</v>
          </cell>
        </row>
        <row r="1576">
          <cell r="A1576" t="str">
            <v>산       소</v>
          </cell>
          <cell r="C1576" t="str">
            <v>6,000L용</v>
          </cell>
          <cell r="D1576">
            <v>0.5</v>
          </cell>
          <cell r="E1576" t="str">
            <v>병</v>
          </cell>
          <cell r="G1576">
            <v>0</v>
          </cell>
          <cell r="I1576">
            <v>12000</v>
          </cell>
          <cell r="J1576">
            <v>6000</v>
          </cell>
        </row>
        <row r="1577">
          <cell r="A1577" t="str">
            <v>아 세 치 렌</v>
          </cell>
          <cell r="C1577" t="str">
            <v>2,100L용</v>
          </cell>
          <cell r="D1577">
            <v>0.05</v>
          </cell>
          <cell r="E1577" t="str">
            <v>병</v>
          </cell>
          <cell r="I1577">
            <v>25849</v>
          </cell>
          <cell r="J1577">
            <v>1292</v>
          </cell>
        </row>
        <row r="1578">
          <cell r="A1578" t="str">
            <v>용   접  봉</v>
          </cell>
          <cell r="C1578" t="str">
            <v>SS41+STS304,4M/M</v>
          </cell>
          <cell r="D1578">
            <v>7</v>
          </cell>
          <cell r="E1578" t="str">
            <v>KG</v>
          </cell>
          <cell r="I1578">
            <v>3360</v>
          </cell>
          <cell r="J1578">
            <v>23520</v>
          </cell>
        </row>
        <row r="1579">
          <cell r="A1579">
            <v>0</v>
          </cell>
          <cell r="D1579">
            <v>0</v>
          </cell>
          <cell r="E1579">
            <v>0</v>
          </cell>
          <cell r="I1579">
            <v>0</v>
          </cell>
          <cell r="J1579">
            <v>0</v>
          </cell>
        </row>
        <row r="1582">
          <cell r="B1582" t="str">
            <v>계</v>
          </cell>
          <cell r="F1582">
            <v>30812</v>
          </cell>
          <cell r="J1582">
            <v>30812</v>
          </cell>
          <cell r="L1582">
            <v>0</v>
          </cell>
        </row>
        <row r="1601">
          <cell r="E1601">
            <v>0</v>
          </cell>
          <cell r="F1601" t="str">
            <v>RADIAL GATE HOIST 설치 사용장비 경비</v>
          </cell>
        </row>
        <row r="1602">
          <cell r="E1602">
            <v>0</v>
          </cell>
        </row>
        <row r="1603">
          <cell r="A1603" t="str">
            <v>종       별</v>
          </cell>
          <cell r="C1603" t="str">
            <v>재 료 또 는</v>
          </cell>
          <cell r="D1603" t="str">
            <v xml:space="preserve">원 수 </v>
          </cell>
          <cell r="E1603" t="str">
            <v>단 위</v>
          </cell>
          <cell r="F1603" t="str">
            <v>총   액</v>
          </cell>
          <cell r="G1603" t="str">
            <v>노   무   비</v>
          </cell>
          <cell r="I1603" t="str">
            <v>재   료   비</v>
          </cell>
          <cell r="K1603" t="str">
            <v>경      비</v>
          </cell>
          <cell r="M1603" t="str">
            <v>비   고</v>
          </cell>
        </row>
        <row r="1604">
          <cell r="C1604" t="str">
            <v xml:space="preserve">규       격 </v>
          </cell>
          <cell r="F1604" t="str">
            <v>금   액</v>
          </cell>
          <cell r="G1604" t="str">
            <v>단  가</v>
          </cell>
          <cell r="H1604" t="str">
            <v>금   액</v>
          </cell>
          <cell r="I1604" t="str">
            <v>단  가</v>
          </cell>
          <cell r="J1604" t="str">
            <v>금   액</v>
          </cell>
          <cell r="K1604" t="str">
            <v>단  가</v>
          </cell>
          <cell r="L1604" t="str">
            <v>금   액</v>
          </cell>
        </row>
        <row r="1607">
          <cell r="A1607" t="str">
            <v>A.C WELDER</v>
          </cell>
          <cell r="C1607" t="str">
            <v>10KVA</v>
          </cell>
          <cell r="D1607">
            <v>8</v>
          </cell>
          <cell r="E1607" t="str">
            <v>Hr</v>
          </cell>
          <cell r="K1607">
            <v>155</v>
          </cell>
          <cell r="L1607">
            <v>1240</v>
          </cell>
        </row>
        <row r="1608">
          <cell r="A1608" t="str">
            <v>GAS CUTTING M/C</v>
          </cell>
          <cell r="C1608" t="str">
            <v>중 형</v>
          </cell>
          <cell r="D1608">
            <v>16</v>
          </cell>
          <cell r="E1608" t="str">
            <v>Hr</v>
          </cell>
          <cell r="G1608">
            <v>3974</v>
          </cell>
          <cell r="H1608">
            <v>63584</v>
          </cell>
          <cell r="K1608">
            <v>115</v>
          </cell>
          <cell r="L1608">
            <v>1840</v>
          </cell>
        </row>
        <row r="1609">
          <cell r="A1609" t="str">
            <v>PORTABLE DRILL</v>
          </cell>
          <cell r="C1609" t="str">
            <v>1.5 HP</v>
          </cell>
          <cell r="D1609">
            <v>8</v>
          </cell>
          <cell r="E1609" t="str">
            <v>Hr</v>
          </cell>
          <cell r="K1609">
            <v>14</v>
          </cell>
          <cell r="L1609">
            <v>112</v>
          </cell>
        </row>
        <row r="1610">
          <cell r="A1610" t="str">
            <v>PORTABLE GRINDER</v>
          </cell>
          <cell r="C1610" t="str">
            <v>0.5 HP</v>
          </cell>
          <cell r="D1610">
            <v>16</v>
          </cell>
          <cell r="E1610" t="str">
            <v>Hr</v>
          </cell>
          <cell r="K1610">
            <v>22</v>
          </cell>
          <cell r="L1610">
            <v>352</v>
          </cell>
        </row>
        <row r="1611">
          <cell r="A1611" t="str">
            <v>TRUCK CRANE</v>
          </cell>
          <cell r="C1611" t="str">
            <v>30 TON</v>
          </cell>
          <cell r="D1611">
            <v>8</v>
          </cell>
          <cell r="E1611" t="str">
            <v>Hr</v>
          </cell>
          <cell r="G1611">
            <v>18615</v>
          </cell>
          <cell r="H1611">
            <v>148920</v>
          </cell>
          <cell r="I1611">
            <v>7046</v>
          </cell>
          <cell r="J1611">
            <v>56368</v>
          </cell>
          <cell r="K1611">
            <v>44939</v>
          </cell>
          <cell r="L1611">
            <v>359512</v>
          </cell>
        </row>
        <row r="1612">
          <cell r="E1612">
            <v>0</v>
          </cell>
          <cell r="G1612">
            <v>0</v>
          </cell>
          <cell r="I1612">
            <v>0</v>
          </cell>
          <cell r="J1612">
            <v>0</v>
          </cell>
          <cell r="K1612">
            <v>0</v>
          </cell>
        </row>
        <row r="1613">
          <cell r="A1613" t="str">
            <v>WINCH</v>
          </cell>
          <cell r="C1613" t="str">
            <v>10 HP</v>
          </cell>
          <cell r="D1613">
            <v>16</v>
          </cell>
          <cell r="E1613" t="str">
            <v>Hr</v>
          </cell>
          <cell r="G1613">
            <v>9235</v>
          </cell>
          <cell r="H1613">
            <v>147760</v>
          </cell>
          <cell r="I1613">
            <v>0</v>
          </cell>
          <cell r="J1613">
            <v>0</v>
          </cell>
          <cell r="K1613">
            <v>850</v>
          </cell>
          <cell r="L1613">
            <v>13600</v>
          </cell>
        </row>
        <row r="1618">
          <cell r="B1618" t="str">
            <v xml:space="preserve"> 계</v>
          </cell>
          <cell r="F1618">
            <v>793288</v>
          </cell>
          <cell r="H1618">
            <v>360264</v>
          </cell>
          <cell r="J1618">
            <v>56368</v>
          </cell>
          <cell r="L1618">
            <v>376656</v>
          </cell>
        </row>
        <row r="1630">
          <cell r="E1630">
            <v>0</v>
          </cell>
          <cell r="F1630" t="str">
            <v>TRASH RACK 제작 인건비</v>
          </cell>
        </row>
        <row r="1631">
          <cell r="E1631">
            <v>0</v>
          </cell>
        </row>
        <row r="1632">
          <cell r="A1632" t="str">
            <v>종       별</v>
          </cell>
          <cell r="C1632" t="str">
            <v>재 료 또 는</v>
          </cell>
          <cell r="D1632" t="str">
            <v xml:space="preserve">원 수 </v>
          </cell>
          <cell r="E1632" t="str">
            <v>단 위</v>
          </cell>
          <cell r="F1632" t="str">
            <v>총   액</v>
          </cell>
          <cell r="G1632" t="str">
            <v>노   무   비</v>
          </cell>
          <cell r="I1632" t="str">
            <v>재   료   비</v>
          </cell>
          <cell r="K1632" t="str">
            <v>경      비</v>
          </cell>
          <cell r="M1632" t="str">
            <v>비   고</v>
          </cell>
        </row>
        <row r="1633">
          <cell r="C1633" t="str">
            <v xml:space="preserve">규       격 </v>
          </cell>
          <cell r="F1633" t="str">
            <v>금   액</v>
          </cell>
          <cell r="G1633" t="str">
            <v>단  가</v>
          </cell>
          <cell r="H1633" t="str">
            <v>금   액</v>
          </cell>
          <cell r="I1633" t="str">
            <v>단  가</v>
          </cell>
          <cell r="J1633" t="str">
            <v>금   액</v>
          </cell>
          <cell r="K1633" t="str">
            <v>단  가</v>
          </cell>
          <cell r="L1633" t="str">
            <v>금   액</v>
          </cell>
        </row>
        <row r="1634">
          <cell r="A1634" t="str">
            <v>기 술 관 리</v>
          </cell>
          <cell r="C1634" t="str">
            <v>기계기사1급</v>
          </cell>
          <cell r="D1634">
            <v>5.2</v>
          </cell>
          <cell r="E1634" t="str">
            <v>인</v>
          </cell>
          <cell r="G1634">
            <v>97488</v>
          </cell>
          <cell r="H1634">
            <v>506937</v>
          </cell>
        </row>
        <row r="1635">
          <cell r="A1635" t="str">
            <v>제 작 정 리</v>
          </cell>
          <cell r="C1635" t="str">
            <v>프랜트 제관공</v>
          </cell>
          <cell r="D1635">
            <v>1.25</v>
          </cell>
          <cell r="E1635" t="str">
            <v>인</v>
          </cell>
          <cell r="G1635">
            <v>81966</v>
          </cell>
          <cell r="H1635">
            <v>102457</v>
          </cell>
        </row>
        <row r="1636">
          <cell r="A1636">
            <v>0</v>
          </cell>
          <cell r="B1636" t="str">
            <v>절    단</v>
          </cell>
          <cell r="C1636" t="str">
            <v>산소 절단공</v>
          </cell>
          <cell r="D1636">
            <v>0.65600000000000003</v>
          </cell>
          <cell r="E1636" t="str">
            <v>인</v>
          </cell>
          <cell r="G1636">
            <v>31794</v>
          </cell>
          <cell r="H1636">
            <v>20856</v>
          </cell>
        </row>
        <row r="1637">
          <cell r="B1637" t="str">
            <v>절    단</v>
          </cell>
          <cell r="C1637" t="str">
            <v>프랜트 제관공</v>
          </cell>
          <cell r="D1637">
            <v>36.902000000000001</v>
          </cell>
          <cell r="E1637" t="str">
            <v>인</v>
          </cell>
          <cell r="G1637">
            <v>81966</v>
          </cell>
          <cell r="H1637">
            <v>3024709</v>
          </cell>
        </row>
        <row r="1638">
          <cell r="A1638" t="str">
            <v>HOLING</v>
          </cell>
          <cell r="C1638" t="str">
            <v>프랜트 제관공</v>
          </cell>
          <cell r="D1638">
            <v>3.22</v>
          </cell>
          <cell r="E1638" t="str">
            <v>인</v>
          </cell>
          <cell r="G1638">
            <v>81966</v>
          </cell>
          <cell r="H1638">
            <v>263930</v>
          </cell>
        </row>
        <row r="1640">
          <cell r="A1640" t="str">
            <v>THREADING</v>
          </cell>
          <cell r="C1640" t="str">
            <v>프랜트 제관공</v>
          </cell>
          <cell r="D1640">
            <v>4.3</v>
          </cell>
          <cell r="E1640" t="str">
            <v>인</v>
          </cell>
          <cell r="G1640">
            <v>81966</v>
          </cell>
          <cell r="H1640">
            <v>352453</v>
          </cell>
        </row>
        <row r="1641">
          <cell r="B1641" t="str">
            <v>끝   손   질</v>
          </cell>
          <cell r="C1641" t="str">
            <v>기계 연마공</v>
          </cell>
          <cell r="D1641">
            <v>18.66</v>
          </cell>
          <cell r="E1641" t="str">
            <v>인</v>
          </cell>
          <cell r="G1641">
            <v>26032</v>
          </cell>
          <cell r="H1641">
            <v>485757</v>
          </cell>
        </row>
        <row r="1642">
          <cell r="B1642" t="str">
            <v>사    도</v>
          </cell>
          <cell r="C1642" t="str">
            <v>제   도   공</v>
          </cell>
          <cell r="D1642">
            <v>0.3</v>
          </cell>
          <cell r="E1642" t="str">
            <v>인</v>
          </cell>
          <cell r="G1642">
            <v>32747</v>
          </cell>
          <cell r="H1642">
            <v>9824</v>
          </cell>
        </row>
        <row r="1643">
          <cell r="B1643" t="str">
            <v>현    도</v>
          </cell>
          <cell r="C1643" t="str">
            <v>현   도   공</v>
          </cell>
          <cell r="D1643">
            <v>8.5999999999999993E-2</v>
          </cell>
          <cell r="E1643" t="str">
            <v>인</v>
          </cell>
          <cell r="G1643">
            <v>28487</v>
          </cell>
          <cell r="H1643">
            <v>2449</v>
          </cell>
        </row>
        <row r="1644">
          <cell r="B1644" t="str">
            <v>괘    서</v>
          </cell>
          <cell r="C1644" t="str">
            <v>마   킹   공</v>
          </cell>
          <cell r="D1644">
            <v>2</v>
          </cell>
          <cell r="E1644" t="str">
            <v>인</v>
          </cell>
          <cell r="G1644">
            <v>26924</v>
          </cell>
          <cell r="H1644">
            <v>53848</v>
          </cell>
        </row>
        <row r="1646">
          <cell r="A1646">
            <v>0</v>
          </cell>
          <cell r="B1646" t="str">
            <v>교    정</v>
          </cell>
          <cell r="C1646" t="str">
            <v>프랜트 제관공</v>
          </cell>
          <cell r="D1646">
            <v>0.5</v>
          </cell>
          <cell r="E1646" t="str">
            <v>인</v>
          </cell>
          <cell r="G1646">
            <v>81966</v>
          </cell>
          <cell r="H1646">
            <v>40983</v>
          </cell>
        </row>
        <row r="1647">
          <cell r="A1647" t="str">
            <v>용        접</v>
          </cell>
          <cell r="C1647" t="str">
            <v>프랜트 용접공</v>
          </cell>
          <cell r="D1647">
            <v>4.46</v>
          </cell>
          <cell r="E1647" t="str">
            <v>인</v>
          </cell>
          <cell r="G1647">
            <v>95379</v>
          </cell>
          <cell r="H1647">
            <v>425390</v>
          </cell>
        </row>
        <row r="1648">
          <cell r="B1648" t="str">
            <v>교    정</v>
          </cell>
          <cell r="C1648" t="str">
            <v>프랜트 제관공</v>
          </cell>
          <cell r="D1648">
            <v>0.75</v>
          </cell>
          <cell r="E1648" t="str">
            <v>인</v>
          </cell>
          <cell r="G1648">
            <v>81966</v>
          </cell>
          <cell r="H1648">
            <v>61474</v>
          </cell>
        </row>
        <row r="1649">
          <cell r="B1649" t="str">
            <v>조    작</v>
          </cell>
          <cell r="C1649" t="str">
            <v>특수 비계공</v>
          </cell>
          <cell r="D1649">
            <v>3.3</v>
          </cell>
          <cell r="E1649" t="str">
            <v>인</v>
          </cell>
          <cell r="G1649">
            <v>85884</v>
          </cell>
          <cell r="H1649">
            <v>283417</v>
          </cell>
        </row>
        <row r="1650">
          <cell r="B1650" t="str">
            <v>소  운  반</v>
          </cell>
          <cell r="C1650" t="str">
            <v>보 통 인 부</v>
          </cell>
          <cell r="D1650">
            <v>1</v>
          </cell>
          <cell r="E1650" t="str">
            <v>인</v>
          </cell>
          <cell r="G1650">
            <v>37736</v>
          </cell>
          <cell r="H1650">
            <v>37736</v>
          </cell>
        </row>
        <row r="1652">
          <cell r="B1652" t="str">
            <v>보  조(기 능)</v>
          </cell>
          <cell r="C1652" t="str">
            <v>특 별 인 부</v>
          </cell>
          <cell r="D1652">
            <v>37.68</v>
          </cell>
          <cell r="G1652">
            <v>57379</v>
          </cell>
          <cell r="H1652">
            <v>2162040</v>
          </cell>
        </row>
        <row r="1656">
          <cell r="B1656" t="str">
            <v xml:space="preserve">    계</v>
          </cell>
          <cell r="F1656">
            <v>7834260</v>
          </cell>
          <cell r="H1656">
            <v>7834260</v>
          </cell>
        </row>
        <row r="1659">
          <cell r="E1659">
            <v>0</v>
          </cell>
          <cell r="F1659" t="str">
            <v>TRASH RACK 제작 소모 자재비</v>
          </cell>
        </row>
        <row r="1660">
          <cell r="E1660">
            <v>0</v>
          </cell>
        </row>
        <row r="1661">
          <cell r="A1661" t="str">
            <v>종       별</v>
          </cell>
          <cell r="C1661" t="str">
            <v>재 료 또 는</v>
          </cell>
          <cell r="D1661" t="str">
            <v xml:space="preserve">원 수 </v>
          </cell>
          <cell r="E1661" t="str">
            <v>단 위</v>
          </cell>
          <cell r="F1661" t="str">
            <v>총   액</v>
          </cell>
          <cell r="G1661" t="str">
            <v>노   무   비</v>
          </cell>
          <cell r="I1661" t="str">
            <v>재   료   비</v>
          </cell>
          <cell r="K1661" t="str">
            <v>경      비</v>
          </cell>
          <cell r="M1661" t="str">
            <v>비   고</v>
          </cell>
        </row>
        <row r="1662">
          <cell r="C1662" t="str">
            <v xml:space="preserve">규       격 </v>
          </cell>
          <cell r="F1662" t="str">
            <v>금   액</v>
          </cell>
          <cell r="G1662" t="str">
            <v>단  가</v>
          </cell>
          <cell r="H1662" t="str">
            <v>금   액</v>
          </cell>
          <cell r="I1662" t="str">
            <v>단  가</v>
          </cell>
          <cell r="J1662" t="str">
            <v>금   액</v>
          </cell>
          <cell r="K1662" t="str">
            <v>단  가</v>
          </cell>
          <cell r="L1662" t="str">
            <v>금   액</v>
          </cell>
        </row>
        <row r="1663">
          <cell r="A1663" t="str">
            <v>산       소</v>
          </cell>
          <cell r="C1663" t="str">
            <v>6,000L용</v>
          </cell>
          <cell r="D1663">
            <v>1.8049999999999999</v>
          </cell>
          <cell r="E1663" t="str">
            <v>병</v>
          </cell>
          <cell r="G1663">
            <v>0</v>
          </cell>
          <cell r="I1663">
            <v>12000</v>
          </cell>
          <cell r="J1663">
            <v>21660</v>
          </cell>
        </row>
        <row r="1664">
          <cell r="A1664" t="str">
            <v>아 세 치 렌</v>
          </cell>
          <cell r="C1664" t="str">
            <v>2,100L용</v>
          </cell>
          <cell r="D1664">
            <v>1.2749999999999999</v>
          </cell>
          <cell r="E1664" t="str">
            <v>병</v>
          </cell>
          <cell r="I1664">
            <v>25849</v>
          </cell>
          <cell r="J1664">
            <v>32957</v>
          </cell>
        </row>
        <row r="1665">
          <cell r="A1665" t="str">
            <v>함       석</v>
          </cell>
          <cell r="C1665" t="str">
            <v>#32 x 3' x 6'</v>
          </cell>
          <cell r="D1665">
            <v>0.53</v>
          </cell>
          <cell r="E1665" t="str">
            <v>매</v>
          </cell>
          <cell r="I1665">
            <v>2597</v>
          </cell>
          <cell r="J1665">
            <v>1376</v>
          </cell>
        </row>
        <row r="1666">
          <cell r="A1666" t="str">
            <v>용   접  봉</v>
          </cell>
          <cell r="C1666" t="str">
            <v>SS400, 4M/Mx350L</v>
          </cell>
          <cell r="D1666">
            <v>20.7</v>
          </cell>
          <cell r="E1666" t="str">
            <v>KG</v>
          </cell>
          <cell r="I1666">
            <v>1260</v>
          </cell>
          <cell r="J1666">
            <v>26082</v>
          </cell>
        </row>
        <row r="1667">
          <cell r="A1667">
            <v>0</v>
          </cell>
          <cell r="D1667">
            <v>0</v>
          </cell>
          <cell r="E1667">
            <v>0</v>
          </cell>
          <cell r="K1667">
            <v>0</v>
          </cell>
          <cell r="L1667">
            <v>0</v>
          </cell>
        </row>
        <row r="1668">
          <cell r="A1668" t="str">
            <v>그라인다돌</v>
          </cell>
          <cell r="C1668" t="str">
            <v>300m/mΦ</v>
          </cell>
          <cell r="D1668">
            <v>1.55</v>
          </cell>
          <cell r="E1668" t="str">
            <v>개</v>
          </cell>
          <cell r="I1668">
            <v>3380</v>
          </cell>
          <cell r="J1668">
            <v>5239</v>
          </cell>
          <cell r="K1668">
            <v>0</v>
          </cell>
        </row>
        <row r="1670">
          <cell r="B1670" t="str">
            <v>계</v>
          </cell>
          <cell r="F1670">
            <v>87314</v>
          </cell>
          <cell r="J1670">
            <v>87314</v>
          </cell>
          <cell r="L1670">
            <v>0</v>
          </cell>
        </row>
        <row r="1672">
          <cell r="M1672">
            <v>0</v>
          </cell>
        </row>
        <row r="1673">
          <cell r="M1673">
            <v>0</v>
          </cell>
        </row>
        <row r="1674">
          <cell r="M1674">
            <v>0</v>
          </cell>
        </row>
        <row r="1675">
          <cell r="M1675">
            <v>0</v>
          </cell>
        </row>
        <row r="1676">
          <cell r="M1676">
            <v>0</v>
          </cell>
        </row>
        <row r="1677">
          <cell r="M1677">
            <v>0</v>
          </cell>
        </row>
        <row r="1678">
          <cell r="M1678">
            <v>0</v>
          </cell>
        </row>
        <row r="1679">
          <cell r="M1679">
            <v>0</v>
          </cell>
        </row>
        <row r="1680">
          <cell r="M1680">
            <v>0</v>
          </cell>
        </row>
        <row r="1681">
          <cell r="M1681">
            <v>0</v>
          </cell>
        </row>
        <row r="1682">
          <cell r="M1682">
            <v>0</v>
          </cell>
        </row>
        <row r="1683">
          <cell r="M1683">
            <v>0</v>
          </cell>
        </row>
        <row r="1684">
          <cell r="M1684">
            <v>0</v>
          </cell>
        </row>
        <row r="1685">
          <cell r="M1685">
            <v>0</v>
          </cell>
        </row>
        <row r="1686">
          <cell r="M1686">
            <v>0</v>
          </cell>
        </row>
        <row r="1687">
          <cell r="M1687">
            <v>0</v>
          </cell>
        </row>
        <row r="1688">
          <cell r="E1688">
            <v>0</v>
          </cell>
          <cell r="F1688" t="str">
            <v>TRASH RACK 설치 인건비</v>
          </cell>
        </row>
        <row r="1689">
          <cell r="E1689">
            <v>0</v>
          </cell>
        </row>
        <row r="1690">
          <cell r="A1690" t="str">
            <v>종       별</v>
          </cell>
          <cell r="C1690" t="str">
            <v>재 료 또 는</v>
          </cell>
          <cell r="D1690" t="str">
            <v xml:space="preserve">원 수 </v>
          </cell>
          <cell r="E1690" t="str">
            <v>단 위</v>
          </cell>
          <cell r="F1690" t="str">
            <v>총   액</v>
          </cell>
          <cell r="G1690" t="str">
            <v>노   무   비</v>
          </cell>
          <cell r="I1690" t="str">
            <v>재   료   비</v>
          </cell>
          <cell r="K1690" t="str">
            <v>경      비</v>
          </cell>
          <cell r="M1690" t="str">
            <v>비   고</v>
          </cell>
        </row>
        <row r="1691">
          <cell r="C1691" t="str">
            <v xml:space="preserve">규       격 </v>
          </cell>
          <cell r="F1691" t="str">
            <v>금   액</v>
          </cell>
          <cell r="G1691" t="str">
            <v>단  가</v>
          </cell>
          <cell r="H1691" t="str">
            <v>금   액</v>
          </cell>
          <cell r="I1691" t="str">
            <v>단  가</v>
          </cell>
          <cell r="J1691" t="str">
            <v>금   액</v>
          </cell>
          <cell r="K1691" t="str">
            <v>단  가</v>
          </cell>
          <cell r="L1691" t="str">
            <v>금   액</v>
          </cell>
        </row>
        <row r="1692">
          <cell r="A1692" t="str">
            <v>기 술 관 리</v>
          </cell>
          <cell r="C1692" t="str">
            <v>기계기사1급</v>
          </cell>
          <cell r="D1692">
            <v>1.66</v>
          </cell>
          <cell r="E1692" t="str">
            <v>인</v>
          </cell>
          <cell r="G1692">
            <v>97488</v>
          </cell>
          <cell r="H1692">
            <v>161830</v>
          </cell>
        </row>
        <row r="1693">
          <cell r="A1693" t="str">
            <v>운 반 검 측</v>
          </cell>
          <cell r="C1693" t="str">
            <v>프랜트기계설치공</v>
          </cell>
          <cell r="D1693">
            <v>0.05</v>
          </cell>
          <cell r="E1693" t="str">
            <v>인</v>
          </cell>
          <cell r="G1693">
            <v>80805</v>
          </cell>
          <cell r="H1693">
            <v>4040</v>
          </cell>
        </row>
        <row r="1694">
          <cell r="C1694" t="str">
            <v>특 별 인 부</v>
          </cell>
          <cell r="D1694">
            <v>0.05</v>
          </cell>
          <cell r="E1694" t="str">
            <v>인</v>
          </cell>
          <cell r="G1694">
            <v>57379</v>
          </cell>
          <cell r="H1694">
            <v>2868</v>
          </cell>
        </row>
        <row r="1695">
          <cell r="A1695" t="str">
            <v>수      정</v>
          </cell>
          <cell r="C1695" t="str">
            <v>산소 절단공</v>
          </cell>
          <cell r="D1695">
            <v>0.05</v>
          </cell>
          <cell r="E1695" t="str">
            <v>인</v>
          </cell>
          <cell r="G1695">
            <v>31794</v>
          </cell>
          <cell r="H1695">
            <v>1589</v>
          </cell>
        </row>
        <row r="1696">
          <cell r="A1696">
            <v>0</v>
          </cell>
          <cell r="C1696" t="str">
            <v>프랜트기계설치공</v>
          </cell>
          <cell r="D1696">
            <v>0.05</v>
          </cell>
          <cell r="E1696" t="str">
            <v>인</v>
          </cell>
          <cell r="G1696">
            <v>80805</v>
          </cell>
          <cell r="H1696">
            <v>4040</v>
          </cell>
        </row>
        <row r="1698">
          <cell r="A1698">
            <v>0</v>
          </cell>
          <cell r="C1698" t="str">
            <v>특 별 인 부</v>
          </cell>
          <cell r="D1698">
            <v>0.1</v>
          </cell>
          <cell r="E1698" t="str">
            <v>인</v>
          </cell>
          <cell r="G1698">
            <v>57379</v>
          </cell>
          <cell r="H1698">
            <v>5737</v>
          </cell>
        </row>
        <row r="1699">
          <cell r="A1699" t="str">
            <v>설치준비 철근정리</v>
          </cell>
          <cell r="C1699" t="str">
            <v>산 소 절 단 공</v>
          </cell>
          <cell r="D1699">
            <v>4.7E-2</v>
          </cell>
          <cell r="E1699" t="str">
            <v>인</v>
          </cell>
          <cell r="G1699">
            <v>31794</v>
          </cell>
          <cell r="H1699">
            <v>1494</v>
          </cell>
        </row>
        <row r="1700">
          <cell r="C1700" t="str">
            <v>특 별 인 부</v>
          </cell>
          <cell r="D1700">
            <v>4.7E-2</v>
          </cell>
          <cell r="E1700" t="str">
            <v>인</v>
          </cell>
          <cell r="G1700">
            <v>57379</v>
          </cell>
          <cell r="H1700">
            <v>2696</v>
          </cell>
        </row>
        <row r="1701">
          <cell r="A1701" t="str">
            <v>CHIPPING</v>
          </cell>
          <cell r="C1701" t="str">
            <v>석      공</v>
          </cell>
          <cell r="D1701">
            <v>0.1</v>
          </cell>
          <cell r="E1701" t="str">
            <v>인</v>
          </cell>
          <cell r="G1701">
            <v>77005</v>
          </cell>
          <cell r="H1701">
            <v>7700</v>
          </cell>
        </row>
        <row r="1702">
          <cell r="C1702" t="str">
            <v>특 별 인 부</v>
          </cell>
          <cell r="D1702">
            <v>0.05</v>
          </cell>
          <cell r="E1702" t="str">
            <v>인</v>
          </cell>
          <cell r="G1702">
            <v>57379</v>
          </cell>
          <cell r="H1702">
            <v>2868</v>
          </cell>
        </row>
        <row r="1704">
          <cell r="A1704" t="str">
            <v>BEAM설치,CRANE</v>
          </cell>
          <cell r="C1704" t="str">
            <v>특 별 인 부</v>
          </cell>
          <cell r="D1704">
            <v>0.17499999999999999</v>
          </cell>
          <cell r="E1704" t="str">
            <v>인</v>
          </cell>
          <cell r="G1704">
            <v>57379</v>
          </cell>
          <cell r="H1704">
            <v>10041</v>
          </cell>
        </row>
        <row r="1705">
          <cell r="A1705">
            <v>0</v>
          </cell>
          <cell r="B1705" t="str">
            <v>작업</v>
          </cell>
          <cell r="C1705" t="str">
            <v>특수 비계공</v>
          </cell>
          <cell r="D1705">
            <v>0.18</v>
          </cell>
          <cell r="E1705" t="str">
            <v>인</v>
          </cell>
          <cell r="G1705">
            <v>85884</v>
          </cell>
          <cell r="H1705">
            <v>15459</v>
          </cell>
        </row>
        <row r="1706">
          <cell r="A1706" t="str">
            <v>BEAM설치,CRANE</v>
          </cell>
          <cell r="C1706" t="str">
            <v>측   량   사</v>
          </cell>
          <cell r="D1706">
            <v>0.14000000000000001</v>
          </cell>
          <cell r="E1706" t="str">
            <v>인</v>
          </cell>
          <cell r="G1706">
            <v>58506</v>
          </cell>
          <cell r="H1706">
            <v>8190</v>
          </cell>
        </row>
        <row r="1707">
          <cell r="A1707" t="str">
            <v>작업,1차 쎈타링</v>
          </cell>
          <cell r="C1707" t="str">
            <v>측 량 조 수</v>
          </cell>
          <cell r="D1707">
            <v>0.14000000000000001</v>
          </cell>
          <cell r="E1707" t="str">
            <v>인</v>
          </cell>
          <cell r="G1707">
            <v>38777</v>
          </cell>
          <cell r="H1707">
            <v>5428</v>
          </cell>
        </row>
        <row r="1708">
          <cell r="C1708" t="str">
            <v>특수 비계공</v>
          </cell>
          <cell r="D1708">
            <v>0.14000000000000001</v>
          </cell>
          <cell r="E1708" t="str">
            <v>인</v>
          </cell>
          <cell r="G1708">
            <v>85884</v>
          </cell>
          <cell r="H1708">
            <v>12023</v>
          </cell>
        </row>
        <row r="1709">
          <cell r="A1709">
            <v>0</v>
          </cell>
          <cell r="B1709">
            <v>0</v>
          </cell>
        </row>
        <row r="1710">
          <cell r="A1710">
            <v>0</v>
          </cell>
          <cell r="B1710">
            <v>0</v>
          </cell>
          <cell r="C1710" t="str">
            <v>특 별 인 부</v>
          </cell>
          <cell r="D1710">
            <v>0.28000000000000003</v>
          </cell>
          <cell r="E1710" t="str">
            <v>인</v>
          </cell>
          <cell r="G1710">
            <v>57379</v>
          </cell>
          <cell r="H1710">
            <v>16066</v>
          </cell>
        </row>
        <row r="1711">
          <cell r="A1711">
            <v>0</v>
          </cell>
          <cell r="B1711">
            <v>0</v>
          </cell>
          <cell r="C1711" t="str">
            <v>프랜트기계설치공</v>
          </cell>
          <cell r="D1711">
            <v>0.14000000000000001</v>
          </cell>
          <cell r="E1711" t="str">
            <v>인</v>
          </cell>
          <cell r="G1711">
            <v>80805</v>
          </cell>
          <cell r="H1711">
            <v>11312</v>
          </cell>
        </row>
        <row r="1712">
          <cell r="A1712" t="str">
            <v>턴 바 클 용 접</v>
          </cell>
          <cell r="C1712" t="str">
            <v xml:space="preserve">프랜트 용접공 </v>
          </cell>
          <cell r="D1712">
            <v>0.21</v>
          </cell>
          <cell r="E1712" t="str">
            <v>인</v>
          </cell>
          <cell r="G1712">
            <v>95379</v>
          </cell>
          <cell r="H1712">
            <v>20029</v>
          </cell>
        </row>
        <row r="1713">
          <cell r="A1713">
            <v>0</v>
          </cell>
          <cell r="B1713">
            <v>0</v>
          </cell>
          <cell r="C1713" t="str">
            <v>특 별 인 부</v>
          </cell>
          <cell r="D1713">
            <v>0.21</v>
          </cell>
          <cell r="E1713" t="str">
            <v>인</v>
          </cell>
          <cell r="G1713">
            <v>57379</v>
          </cell>
          <cell r="H1713">
            <v>12049</v>
          </cell>
        </row>
        <row r="1714">
          <cell r="A1714" t="str">
            <v>BEAM 완전고정</v>
          </cell>
          <cell r="C1714" t="str">
            <v>산소 절단공</v>
          </cell>
          <cell r="D1714">
            <v>1.4999999999999999E-2</v>
          </cell>
          <cell r="E1714" t="str">
            <v>인</v>
          </cell>
          <cell r="G1714">
            <v>31794</v>
          </cell>
          <cell r="H1714">
            <v>476</v>
          </cell>
        </row>
        <row r="1717">
          <cell r="A1717" t="str">
            <v>종       별</v>
          </cell>
          <cell r="C1717" t="str">
            <v>재 료 또 는</v>
          </cell>
          <cell r="D1717" t="str">
            <v xml:space="preserve">원 수 </v>
          </cell>
          <cell r="E1717" t="str">
            <v>단 위</v>
          </cell>
          <cell r="F1717" t="str">
            <v>총   액</v>
          </cell>
          <cell r="G1717" t="str">
            <v>노   무   비</v>
          </cell>
          <cell r="I1717" t="str">
            <v>재   료   비</v>
          </cell>
          <cell r="K1717" t="str">
            <v>경      비</v>
          </cell>
          <cell r="M1717" t="str">
            <v>비   고</v>
          </cell>
        </row>
        <row r="1718">
          <cell r="C1718" t="str">
            <v xml:space="preserve">규       격 </v>
          </cell>
          <cell r="F1718" t="str">
            <v>금   액</v>
          </cell>
          <cell r="G1718" t="str">
            <v>단  가</v>
          </cell>
          <cell r="H1718" t="str">
            <v>금   액</v>
          </cell>
          <cell r="I1718" t="str">
            <v>단  가</v>
          </cell>
          <cell r="J1718" t="str">
            <v>금   액</v>
          </cell>
          <cell r="K1718" t="str">
            <v>단  가</v>
          </cell>
          <cell r="L1718" t="str">
            <v>금   액</v>
          </cell>
        </row>
        <row r="1719">
          <cell r="C1719" t="str">
            <v>프랜트 용접공</v>
          </cell>
          <cell r="D1719">
            <v>2.7</v>
          </cell>
          <cell r="E1719" t="str">
            <v>인</v>
          </cell>
          <cell r="G1719">
            <v>95379</v>
          </cell>
          <cell r="H1719">
            <v>257523</v>
          </cell>
        </row>
        <row r="1720">
          <cell r="A1720">
            <v>0</v>
          </cell>
          <cell r="C1720" t="str">
            <v>특 별 인 부</v>
          </cell>
          <cell r="D1720">
            <v>2.7</v>
          </cell>
          <cell r="E1720" t="str">
            <v>인</v>
          </cell>
          <cell r="G1720">
            <v>57379</v>
          </cell>
          <cell r="H1720">
            <v>154923</v>
          </cell>
        </row>
        <row r="1721">
          <cell r="A1721" t="str">
            <v>TRASH RACK 설치</v>
          </cell>
          <cell r="C1721" t="str">
            <v>특 별 인 부</v>
          </cell>
          <cell r="D1721">
            <v>0.67</v>
          </cell>
          <cell r="E1721" t="str">
            <v>인</v>
          </cell>
          <cell r="G1721">
            <v>57379</v>
          </cell>
          <cell r="H1721">
            <v>38443</v>
          </cell>
        </row>
        <row r="1722">
          <cell r="A1722" t="str">
            <v>1 차 조 립</v>
          </cell>
          <cell r="C1722" t="str">
            <v>특수 비계공</v>
          </cell>
          <cell r="D1722">
            <v>0.59</v>
          </cell>
          <cell r="E1722" t="str">
            <v>인</v>
          </cell>
          <cell r="G1722">
            <v>85884</v>
          </cell>
          <cell r="H1722">
            <v>50671</v>
          </cell>
        </row>
        <row r="1723">
          <cell r="B1723">
            <v>0</v>
          </cell>
          <cell r="C1723" t="str">
            <v>프랜트기계설치공</v>
          </cell>
          <cell r="D1723">
            <v>0.45</v>
          </cell>
          <cell r="E1723" t="str">
            <v>인</v>
          </cell>
          <cell r="G1723">
            <v>80805</v>
          </cell>
          <cell r="H1723">
            <v>36362</v>
          </cell>
        </row>
        <row r="1724">
          <cell r="A1724" t="str">
            <v>2차 쎈 타 링</v>
          </cell>
          <cell r="C1724" t="str">
            <v>측   량   사</v>
          </cell>
          <cell r="D1724">
            <v>8.6999999999999994E-2</v>
          </cell>
          <cell r="E1724" t="str">
            <v>인</v>
          </cell>
          <cell r="G1724">
            <v>58506</v>
          </cell>
          <cell r="H1724">
            <v>5090</v>
          </cell>
        </row>
        <row r="1725">
          <cell r="B1725">
            <v>0</v>
          </cell>
          <cell r="C1725" t="str">
            <v>측 량 조 수</v>
          </cell>
          <cell r="D1725">
            <v>8.6999999999999994E-2</v>
          </cell>
          <cell r="E1725" t="str">
            <v>인</v>
          </cell>
          <cell r="G1725">
            <v>38777</v>
          </cell>
          <cell r="H1725">
            <v>3373</v>
          </cell>
        </row>
        <row r="1726">
          <cell r="C1726" t="str">
            <v>프랜트기계설치공</v>
          </cell>
          <cell r="D1726">
            <v>8.6999999999999994E-2</v>
          </cell>
          <cell r="E1726" t="str">
            <v>인</v>
          </cell>
          <cell r="G1726">
            <v>80805</v>
          </cell>
          <cell r="H1726">
            <v>7030</v>
          </cell>
        </row>
        <row r="1727">
          <cell r="C1727" t="str">
            <v>특 별 인 부</v>
          </cell>
          <cell r="D1727">
            <v>0.16600000000000001</v>
          </cell>
          <cell r="E1727" t="str">
            <v>인</v>
          </cell>
          <cell r="G1727">
            <v>57379</v>
          </cell>
          <cell r="H1727">
            <v>9524</v>
          </cell>
        </row>
        <row r="1728">
          <cell r="C1728" t="str">
            <v>프랜트 용접공</v>
          </cell>
          <cell r="D1728">
            <v>0.79</v>
          </cell>
          <cell r="E1728" t="str">
            <v>인</v>
          </cell>
          <cell r="G1728">
            <v>95379</v>
          </cell>
          <cell r="H1728">
            <v>75349</v>
          </cell>
        </row>
        <row r="1729">
          <cell r="B1729">
            <v>0</v>
          </cell>
        </row>
        <row r="1730">
          <cell r="A1730" t="str">
            <v>검        사</v>
          </cell>
          <cell r="C1730" t="str">
            <v>프랜트기계설치공</v>
          </cell>
          <cell r="D1730">
            <v>3.5000000000000003E-2</v>
          </cell>
          <cell r="E1730" t="str">
            <v>인</v>
          </cell>
          <cell r="G1730">
            <v>80805</v>
          </cell>
          <cell r="H1730">
            <v>2828</v>
          </cell>
        </row>
        <row r="1731">
          <cell r="A1731">
            <v>0</v>
          </cell>
          <cell r="C1731" t="str">
            <v>특 별 인 부</v>
          </cell>
          <cell r="D1731">
            <v>3.5000000000000003E-2</v>
          </cell>
          <cell r="E1731" t="str">
            <v>인</v>
          </cell>
          <cell r="G1731">
            <v>57379</v>
          </cell>
          <cell r="H1731">
            <v>2008</v>
          </cell>
        </row>
        <row r="1732">
          <cell r="A1732" t="str">
            <v>강제거푸집철거</v>
          </cell>
          <cell r="C1732" t="str">
            <v>프랜트 용접공</v>
          </cell>
          <cell r="D1732">
            <v>1.7000000000000001E-2</v>
          </cell>
          <cell r="E1732" t="str">
            <v>인</v>
          </cell>
          <cell r="G1732">
            <v>95379</v>
          </cell>
          <cell r="H1732">
            <v>1621</v>
          </cell>
        </row>
        <row r="1733">
          <cell r="B1733">
            <v>0</v>
          </cell>
          <cell r="C1733" t="str">
            <v>특 별 인 부</v>
          </cell>
          <cell r="D1733">
            <v>1.7000000000000001E-2</v>
          </cell>
          <cell r="E1733" t="str">
            <v>인</v>
          </cell>
          <cell r="G1733">
            <v>57379</v>
          </cell>
          <cell r="H1733">
            <v>975</v>
          </cell>
        </row>
        <row r="1734">
          <cell r="A1734" t="str">
            <v>뒷    정    리</v>
          </cell>
          <cell r="C1734" t="str">
            <v>프랜트기계설치공</v>
          </cell>
          <cell r="D1734">
            <v>3.5000000000000003E-2</v>
          </cell>
          <cell r="E1734" t="str">
            <v>인</v>
          </cell>
          <cell r="G1734">
            <v>80805</v>
          </cell>
          <cell r="H1734">
            <v>2828</v>
          </cell>
        </row>
        <row r="1735">
          <cell r="B1735">
            <v>0</v>
          </cell>
        </row>
        <row r="1736">
          <cell r="C1736" t="str">
            <v>산소 절단공</v>
          </cell>
          <cell r="D1736">
            <v>1.7000000000000001E-2</v>
          </cell>
          <cell r="E1736" t="str">
            <v>인</v>
          </cell>
          <cell r="G1736">
            <v>31794</v>
          </cell>
          <cell r="H1736">
            <v>540</v>
          </cell>
        </row>
        <row r="1737">
          <cell r="C1737" t="str">
            <v>특 별 인 부</v>
          </cell>
          <cell r="D1737">
            <v>3.5000000000000003E-2</v>
          </cell>
          <cell r="E1737" t="str">
            <v>인</v>
          </cell>
          <cell r="G1737">
            <v>57379</v>
          </cell>
          <cell r="H1737">
            <v>2008</v>
          </cell>
        </row>
        <row r="1738">
          <cell r="A1738" t="str">
            <v>전 원 조 작</v>
          </cell>
          <cell r="C1738" t="str">
            <v>프랜트 전공</v>
          </cell>
          <cell r="D1738">
            <v>0.52</v>
          </cell>
          <cell r="E1738" t="str">
            <v>인</v>
          </cell>
          <cell r="G1738">
            <v>64285</v>
          </cell>
          <cell r="H1738">
            <v>33428</v>
          </cell>
        </row>
        <row r="1739">
          <cell r="C1739" t="str">
            <v>특 별 인 부</v>
          </cell>
          <cell r="D1739">
            <v>0.52</v>
          </cell>
          <cell r="E1739" t="str">
            <v>인</v>
          </cell>
          <cell r="G1739">
            <v>57379</v>
          </cell>
          <cell r="H1739">
            <v>29837</v>
          </cell>
        </row>
        <row r="1743">
          <cell r="B1743" t="str">
            <v xml:space="preserve">    계</v>
          </cell>
          <cell r="F1743">
            <v>1020296</v>
          </cell>
          <cell r="H1743">
            <v>1020296</v>
          </cell>
        </row>
        <row r="1746">
          <cell r="E1746">
            <v>0</v>
          </cell>
          <cell r="F1746" t="str">
            <v>TRASH RACK 설치 소모 자재비</v>
          </cell>
        </row>
        <row r="1747">
          <cell r="E1747">
            <v>0</v>
          </cell>
        </row>
        <row r="1748">
          <cell r="A1748" t="str">
            <v>종       별</v>
          </cell>
          <cell r="C1748" t="str">
            <v>재 료 또 는</v>
          </cell>
          <cell r="D1748" t="str">
            <v xml:space="preserve">원 수 </v>
          </cell>
          <cell r="E1748" t="str">
            <v>단 위</v>
          </cell>
          <cell r="F1748" t="str">
            <v>총   액</v>
          </cell>
          <cell r="G1748" t="str">
            <v>노   무   비</v>
          </cell>
          <cell r="I1748" t="str">
            <v>재   료   비</v>
          </cell>
          <cell r="K1748" t="str">
            <v>경      비</v>
          </cell>
          <cell r="M1748" t="str">
            <v>비   고</v>
          </cell>
        </row>
        <row r="1749">
          <cell r="C1749" t="str">
            <v xml:space="preserve">규       격 </v>
          </cell>
          <cell r="F1749" t="str">
            <v>금   액</v>
          </cell>
          <cell r="G1749" t="str">
            <v>단  가</v>
          </cell>
          <cell r="H1749" t="str">
            <v>금   액</v>
          </cell>
          <cell r="I1749" t="str">
            <v>단  가</v>
          </cell>
          <cell r="J1749" t="str">
            <v>금   액</v>
          </cell>
          <cell r="K1749" t="str">
            <v>단  가</v>
          </cell>
          <cell r="L1749" t="str">
            <v>금   액</v>
          </cell>
        </row>
        <row r="1750">
          <cell r="A1750" t="str">
            <v>산       소</v>
          </cell>
          <cell r="C1750" t="str">
            <v>6,000L용</v>
          </cell>
          <cell r="D1750">
            <v>2.9000000000000001E-2</v>
          </cell>
          <cell r="E1750" t="str">
            <v>병</v>
          </cell>
          <cell r="G1750">
            <v>0</v>
          </cell>
          <cell r="I1750">
            <v>12000</v>
          </cell>
          <cell r="J1750">
            <v>348</v>
          </cell>
        </row>
        <row r="1751">
          <cell r="A1751" t="str">
            <v>아 세 치 렌</v>
          </cell>
          <cell r="C1751" t="str">
            <v>2,100L용</v>
          </cell>
          <cell r="D1751">
            <v>1.2E-2</v>
          </cell>
          <cell r="E1751" t="str">
            <v>병</v>
          </cell>
          <cell r="I1751">
            <v>25849</v>
          </cell>
          <cell r="J1751">
            <v>310</v>
          </cell>
        </row>
        <row r="1752">
          <cell r="A1752" t="str">
            <v>용   접  봉</v>
          </cell>
          <cell r="C1752" t="str">
            <v>SS400, 4M/Mx350L</v>
          </cell>
          <cell r="D1752">
            <v>5.95</v>
          </cell>
          <cell r="E1752" t="str">
            <v>KG</v>
          </cell>
          <cell r="I1752">
            <v>1260</v>
          </cell>
          <cell r="J1752">
            <v>7497</v>
          </cell>
        </row>
        <row r="1754">
          <cell r="A1754">
            <v>0</v>
          </cell>
          <cell r="D1754">
            <v>0</v>
          </cell>
          <cell r="E1754">
            <v>0</v>
          </cell>
        </row>
        <row r="1755">
          <cell r="B1755" t="str">
            <v>계</v>
          </cell>
          <cell r="F1755">
            <v>8155</v>
          </cell>
          <cell r="J1755">
            <v>8155</v>
          </cell>
        </row>
        <row r="1757">
          <cell r="A1757">
            <v>0</v>
          </cell>
          <cell r="D1757">
            <v>0</v>
          </cell>
          <cell r="E1757">
            <v>0</v>
          </cell>
        </row>
        <row r="1758">
          <cell r="A1758">
            <v>0</v>
          </cell>
          <cell r="D1758">
            <v>0</v>
          </cell>
          <cell r="E1758">
            <v>0</v>
          </cell>
        </row>
        <row r="1759">
          <cell r="A1759">
            <v>0</v>
          </cell>
          <cell r="D1759">
            <v>0</v>
          </cell>
          <cell r="E1759">
            <v>0</v>
          </cell>
        </row>
        <row r="1760">
          <cell r="A1760">
            <v>0</v>
          </cell>
          <cell r="D1760">
            <v>0</v>
          </cell>
          <cell r="E1760">
            <v>0</v>
          </cell>
        </row>
        <row r="1761">
          <cell r="A1761">
            <v>0</v>
          </cell>
          <cell r="D1761">
            <v>0</v>
          </cell>
          <cell r="E1761">
            <v>0</v>
          </cell>
        </row>
        <row r="1762">
          <cell r="A1762">
            <v>0</v>
          </cell>
          <cell r="D1762">
            <v>0</v>
          </cell>
          <cell r="E1762">
            <v>0</v>
          </cell>
        </row>
        <row r="1763">
          <cell r="A1763">
            <v>0</v>
          </cell>
          <cell r="D1763">
            <v>0</v>
          </cell>
          <cell r="E1763">
            <v>0</v>
          </cell>
        </row>
        <row r="1764">
          <cell r="A1764">
            <v>0</v>
          </cell>
          <cell r="D1764">
            <v>0</v>
          </cell>
          <cell r="E1764">
            <v>0</v>
          </cell>
        </row>
        <row r="1765">
          <cell r="A1765">
            <v>0</v>
          </cell>
          <cell r="D1765">
            <v>0</v>
          </cell>
          <cell r="E1765">
            <v>0</v>
          </cell>
        </row>
        <row r="1766">
          <cell r="A1766">
            <v>0</v>
          </cell>
          <cell r="D1766">
            <v>0</v>
          </cell>
          <cell r="E1766">
            <v>0</v>
          </cell>
        </row>
        <row r="1767">
          <cell r="A1767">
            <v>0</v>
          </cell>
          <cell r="D1767">
            <v>0</v>
          </cell>
          <cell r="E1767">
            <v>0</v>
          </cell>
        </row>
        <row r="1768">
          <cell r="A1768">
            <v>0</v>
          </cell>
          <cell r="D1768">
            <v>0</v>
          </cell>
          <cell r="E1768">
            <v>0</v>
          </cell>
        </row>
        <row r="1769">
          <cell r="A1769">
            <v>0</v>
          </cell>
          <cell r="D1769">
            <v>0</v>
          </cell>
          <cell r="E1769">
            <v>0</v>
          </cell>
        </row>
        <row r="1770">
          <cell r="A1770">
            <v>0</v>
          </cell>
          <cell r="D1770">
            <v>0</v>
          </cell>
          <cell r="E1770">
            <v>0</v>
          </cell>
        </row>
        <row r="1771">
          <cell r="A1771">
            <v>0</v>
          </cell>
          <cell r="D1771">
            <v>0</v>
          </cell>
          <cell r="E1771">
            <v>0</v>
          </cell>
        </row>
        <row r="1772">
          <cell r="A1772">
            <v>0</v>
          </cell>
          <cell r="D1772">
            <v>0</v>
          </cell>
          <cell r="E1772">
            <v>0</v>
          </cell>
        </row>
        <row r="1773">
          <cell r="A1773">
            <v>0</v>
          </cell>
          <cell r="D1773">
            <v>0</v>
          </cell>
          <cell r="E1773">
            <v>0</v>
          </cell>
        </row>
        <row r="1774">
          <cell r="A1774">
            <v>0</v>
          </cell>
          <cell r="D1774">
            <v>0</v>
          </cell>
          <cell r="E1774">
            <v>0</v>
          </cell>
        </row>
        <row r="1775">
          <cell r="A1775" t="str">
            <v>잡철물 제작,설치(SCREEN등)</v>
          </cell>
        </row>
        <row r="1776">
          <cell r="E1776">
            <v>0</v>
          </cell>
        </row>
        <row r="1777">
          <cell r="A1777" t="str">
            <v>종       별</v>
          </cell>
          <cell r="C1777" t="str">
            <v>재 료 또 는</v>
          </cell>
          <cell r="D1777" t="str">
            <v xml:space="preserve">원 수 </v>
          </cell>
          <cell r="E1777" t="str">
            <v>단 위</v>
          </cell>
          <cell r="F1777" t="str">
            <v>총   액</v>
          </cell>
          <cell r="G1777" t="str">
            <v>노   무   비</v>
          </cell>
          <cell r="I1777" t="str">
            <v>재   료   비</v>
          </cell>
          <cell r="K1777" t="str">
            <v>경      비</v>
          </cell>
          <cell r="M1777" t="str">
            <v>비   고</v>
          </cell>
        </row>
        <row r="1778">
          <cell r="C1778" t="str">
            <v xml:space="preserve">규       격 </v>
          </cell>
          <cell r="F1778" t="str">
            <v>금   액</v>
          </cell>
          <cell r="G1778" t="str">
            <v>단  가</v>
          </cell>
          <cell r="H1778" t="str">
            <v>금   액</v>
          </cell>
          <cell r="I1778" t="str">
            <v>단  가</v>
          </cell>
          <cell r="J1778" t="str">
            <v>금   액</v>
          </cell>
          <cell r="K1778" t="str">
            <v>단  가</v>
          </cell>
          <cell r="L1778" t="str">
            <v>금   액</v>
          </cell>
        </row>
        <row r="1779">
          <cell r="A1779" t="str">
            <v>용  접  봉</v>
          </cell>
          <cell r="C1779" t="str">
            <v>KSE4301  3.2Φ</v>
          </cell>
          <cell r="D1779">
            <v>18.48</v>
          </cell>
          <cell r="E1779" t="str">
            <v>KG</v>
          </cell>
          <cell r="I1779">
            <v>1260</v>
          </cell>
          <cell r="J1779">
            <v>23284</v>
          </cell>
        </row>
        <row r="1780">
          <cell r="A1780" t="str">
            <v>산      소</v>
          </cell>
          <cell r="C1780" t="str">
            <v>6,000L</v>
          </cell>
          <cell r="D1780">
            <v>1.05</v>
          </cell>
          <cell r="E1780" t="str">
            <v>병</v>
          </cell>
          <cell r="I1780">
            <v>12000</v>
          </cell>
          <cell r="J1780">
            <v>12600</v>
          </cell>
        </row>
        <row r="1781">
          <cell r="A1781" t="str">
            <v>아 세 치 렌</v>
          </cell>
          <cell r="C1781" t="str">
            <v>4,500L</v>
          </cell>
          <cell r="D1781">
            <v>2.8</v>
          </cell>
          <cell r="E1781" t="str">
            <v>KG</v>
          </cell>
          <cell r="I1781">
            <v>10500</v>
          </cell>
          <cell r="J1781">
            <v>29400</v>
          </cell>
        </row>
        <row r="1782">
          <cell r="A1782" t="str">
            <v>철      공</v>
          </cell>
          <cell r="D1782">
            <v>27.65</v>
          </cell>
          <cell r="E1782" t="str">
            <v>인</v>
          </cell>
          <cell r="G1782">
            <v>72430</v>
          </cell>
          <cell r="H1782">
            <v>2002689</v>
          </cell>
        </row>
        <row r="1783">
          <cell r="A1783" t="str">
            <v>비  계   공</v>
          </cell>
          <cell r="D1783">
            <v>4.71</v>
          </cell>
          <cell r="E1783" t="str">
            <v>인</v>
          </cell>
          <cell r="G1783">
            <v>79467</v>
          </cell>
          <cell r="H1783">
            <v>374289</v>
          </cell>
        </row>
        <row r="1785">
          <cell r="A1785" t="str">
            <v>보 통 인 부</v>
          </cell>
          <cell r="D1785">
            <v>0.66</v>
          </cell>
          <cell r="E1785" t="str">
            <v>인</v>
          </cell>
          <cell r="G1785">
            <v>37736</v>
          </cell>
          <cell r="H1785">
            <v>24905</v>
          </cell>
        </row>
        <row r="1786">
          <cell r="A1786" t="str">
            <v>용  접  공</v>
          </cell>
          <cell r="D1786">
            <v>2.6</v>
          </cell>
          <cell r="E1786" t="str">
            <v>인</v>
          </cell>
          <cell r="G1786">
            <v>74016</v>
          </cell>
          <cell r="H1786">
            <v>192441</v>
          </cell>
        </row>
        <row r="1787">
          <cell r="A1787" t="str">
            <v>특 별 인 부</v>
          </cell>
          <cell r="D1787">
            <v>0.74</v>
          </cell>
          <cell r="E1787" t="str">
            <v>인</v>
          </cell>
          <cell r="G1787">
            <v>57379</v>
          </cell>
          <cell r="H1787">
            <v>42460</v>
          </cell>
        </row>
        <row r="1788">
          <cell r="A1788" t="str">
            <v>용접기 손료</v>
          </cell>
          <cell r="D1788">
            <v>20.83</v>
          </cell>
          <cell r="E1788" t="str">
            <v>Hr</v>
          </cell>
          <cell r="K1788">
            <v>155</v>
          </cell>
          <cell r="L1788">
            <v>3228</v>
          </cell>
        </row>
        <row r="1789">
          <cell r="A1789" t="str">
            <v>전력 소요량</v>
          </cell>
          <cell r="D1789">
            <v>126</v>
          </cell>
          <cell r="E1789" t="str">
            <v>KWH</v>
          </cell>
          <cell r="K1789">
            <v>61.6</v>
          </cell>
          <cell r="L1789">
            <v>7761</v>
          </cell>
        </row>
        <row r="1790">
          <cell r="A1790" t="str">
            <v>공 구 손 료</v>
          </cell>
          <cell r="C1790" t="str">
            <v>인건비의 3%</v>
          </cell>
          <cell r="L1790">
            <v>79103</v>
          </cell>
        </row>
        <row r="1792">
          <cell r="A1792" t="str">
            <v>소    계</v>
          </cell>
          <cell r="F1792">
            <v>2792160</v>
          </cell>
          <cell r="H1792">
            <v>2636784</v>
          </cell>
          <cell r="J1792">
            <v>65284</v>
          </cell>
          <cell r="L1792">
            <v>90092</v>
          </cell>
        </row>
        <row r="1794">
          <cell r="A1794" t="str">
            <v>계 ( 간단한구조 )</v>
          </cell>
          <cell r="C1794" t="str">
            <v>100 %</v>
          </cell>
          <cell r="F1794">
            <v>2792160</v>
          </cell>
          <cell r="H1794">
            <v>2636784</v>
          </cell>
          <cell r="J1794">
            <v>65284</v>
          </cell>
          <cell r="L1794">
            <v>90092</v>
          </cell>
        </row>
        <row r="1796">
          <cell r="A1796" t="str">
            <v>계 ( 복잡한구조 )</v>
          </cell>
          <cell r="C1796" t="str">
            <v>140 %</v>
          </cell>
          <cell r="F1796">
            <v>3909022</v>
          </cell>
          <cell r="H1796">
            <v>3691497</v>
          </cell>
          <cell r="J1796">
            <v>91397</v>
          </cell>
          <cell r="L1796">
            <v>126128</v>
          </cell>
        </row>
        <row r="1799">
          <cell r="F1799">
            <v>0</v>
          </cell>
        </row>
        <row r="1800">
          <cell r="F1800">
            <v>0</v>
          </cell>
        </row>
        <row r="1801">
          <cell r="F1801">
            <v>0</v>
          </cell>
        </row>
        <row r="1802">
          <cell r="F1802">
            <v>0</v>
          </cell>
        </row>
        <row r="1803">
          <cell r="B1803" t="str">
            <v>기존도장 방식을 채택할 경우</v>
          </cell>
          <cell r="E1803">
            <v>0</v>
          </cell>
          <cell r="F1803" t="str">
            <v>도 장 비 (M²당) 일 위 대 가</v>
          </cell>
        </row>
        <row r="1805">
          <cell r="A1805" t="str">
            <v>종       별</v>
          </cell>
          <cell r="C1805" t="str">
            <v>재 료 또 는</v>
          </cell>
          <cell r="D1805" t="str">
            <v xml:space="preserve">원 수 </v>
          </cell>
          <cell r="E1805" t="str">
            <v>단 위</v>
          </cell>
          <cell r="F1805" t="str">
            <v>총   액</v>
          </cell>
          <cell r="G1805" t="str">
            <v>노   무   비</v>
          </cell>
          <cell r="I1805" t="str">
            <v>재   료   비</v>
          </cell>
          <cell r="K1805" t="str">
            <v>경      비</v>
          </cell>
          <cell r="M1805" t="str">
            <v>비   고</v>
          </cell>
        </row>
        <row r="1806">
          <cell r="C1806" t="str">
            <v xml:space="preserve">규       격 </v>
          </cell>
          <cell r="F1806" t="str">
            <v>금   액</v>
          </cell>
          <cell r="G1806" t="str">
            <v>단  가</v>
          </cell>
          <cell r="H1806" t="str">
            <v>금   액</v>
          </cell>
          <cell r="I1806" t="str">
            <v>단  가</v>
          </cell>
          <cell r="J1806" t="str">
            <v>금   액</v>
          </cell>
          <cell r="K1806" t="str">
            <v>단  가</v>
          </cell>
          <cell r="L1806" t="str">
            <v>금   액</v>
          </cell>
        </row>
        <row r="1807">
          <cell r="A1807" t="str">
            <v>1. SAND BLASTING</v>
          </cell>
        </row>
        <row r="1808">
          <cell r="B1808" t="str">
            <v>모      래</v>
          </cell>
          <cell r="D1808">
            <v>5.0799999999999998E-2</v>
          </cell>
          <cell r="E1808" t="str">
            <v>㎥</v>
          </cell>
          <cell r="G1808">
            <v>17799.248685199098</v>
          </cell>
          <cell r="H1808">
            <v>904</v>
          </cell>
          <cell r="I1808">
            <v>10845.529676934633</v>
          </cell>
          <cell r="J1808">
            <v>550</v>
          </cell>
          <cell r="K1808">
            <v>13551.915852742301</v>
          </cell>
          <cell r="L1808">
            <v>688</v>
          </cell>
        </row>
        <row r="1809">
          <cell r="B1809" t="str">
            <v>계  령  공</v>
          </cell>
          <cell r="D1809">
            <v>3.2899999999999999E-2</v>
          </cell>
          <cell r="E1809" t="str">
            <v>인</v>
          </cell>
          <cell r="G1809">
            <v>41937</v>
          </cell>
          <cell r="H1809">
            <v>1379</v>
          </cell>
        </row>
        <row r="1810">
          <cell r="B1810" t="str">
            <v>보 통 인 부</v>
          </cell>
          <cell r="D1810">
            <v>3.5999999999999997E-2</v>
          </cell>
          <cell r="E1810" t="str">
            <v>인</v>
          </cell>
          <cell r="G1810">
            <v>37736</v>
          </cell>
          <cell r="H1810">
            <v>1358</v>
          </cell>
        </row>
        <row r="1811">
          <cell r="B1811" t="str">
            <v>COMPRESSOR</v>
          </cell>
          <cell r="C1811" t="str">
            <v>7.1㎥/min</v>
          </cell>
          <cell r="D1811">
            <v>0.13300000000000001</v>
          </cell>
          <cell r="E1811" t="str">
            <v>Hr</v>
          </cell>
          <cell r="G1811">
            <v>9681</v>
          </cell>
          <cell r="H1811">
            <v>1287</v>
          </cell>
          <cell r="I1811">
            <v>8779</v>
          </cell>
          <cell r="J1811">
            <v>1167</v>
          </cell>
          <cell r="K1811">
            <v>6250</v>
          </cell>
          <cell r="L1811">
            <v>831</v>
          </cell>
        </row>
        <row r="1812">
          <cell r="B1812" t="str">
            <v>AIR HOSE</v>
          </cell>
          <cell r="C1812" t="str">
            <v>3/4" ,1"</v>
          </cell>
          <cell r="D1812">
            <v>0.13300000000000001</v>
          </cell>
          <cell r="E1812" t="str">
            <v>Hr</v>
          </cell>
          <cell r="K1812">
            <v>48</v>
          </cell>
          <cell r="L1812">
            <v>6</v>
          </cell>
        </row>
        <row r="1813">
          <cell r="B1813" t="str">
            <v>브라스트기</v>
          </cell>
          <cell r="D1813">
            <v>0.13300000000000001</v>
          </cell>
          <cell r="E1813" t="str">
            <v>Hr</v>
          </cell>
          <cell r="K1813">
            <v>659</v>
          </cell>
          <cell r="L1813">
            <v>87</v>
          </cell>
        </row>
        <row r="1814">
          <cell r="B1814" t="str">
            <v>건  조  기</v>
          </cell>
          <cell r="D1814">
            <v>0.13300000000000001</v>
          </cell>
          <cell r="E1814" t="str">
            <v>Hr</v>
          </cell>
          <cell r="K1814">
            <v>211</v>
          </cell>
          <cell r="L1814">
            <v>28</v>
          </cell>
        </row>
        <row r="1815">
          <cell r="B1815" t="str">
            <v>방  진  복</v>
          </cell>
          <cell r="D1815">
            <v>0.13300000000000001</v>
          </cell>
          <cell r="E1815" t="str">
            <v>Hr</v>
          </cell>
          <cell r="K1815">
            <v>107</v>
          </cell>
          <cell r="L1815">
            <v>14</v>
          </cell>
        </row>
        <row r="1816">
          <cell r="B1816" t="str">
            <v>방  진  모</v>
          </cell>
          <cell r="D1816">
            <v>0.13300000000000001</v>
          </cell>
          <cell r="E1816" t="str">
            <v>Hr</v>
          </cell>
          <cell r="K1816">
            <v>21</v>
          </cell>
          <cell r="L1816">
            <v>2</v>
          </cell>
        </row>
        <row r="1817">
          <cell r="B1817" t="str">
            <v>건  조  유</v>
          </cell>
          <cell r="D1817">
            <v>0.33300000000000002</v>
          </cell>
          <cell r="E1817" t="str">
            <v>L</v>
          </cell>
          <cell r="I1817">
            <v>526.4</v>
          </cell>
          <cell r="J1817">
            <v>175</v>
          </cell>
        </row>
        <row r="1818">
          <cell r="B1818" t="str">
            <v>노      즐</v>
          </cell>
          <cell r="D1818">
            <v>0.03</v>
          </cell>
          <cell r="E1818" t="str">
            <v>개</v>
          </cell>
          <cell r="I1818">
            <v>32000</v>
          </cell>
          <cell r="J1818">
            <v>960</v>
          </cell>
        </row>
        <row r="1819">
          <cell r="B1819" t="str">
            <v>소      계</v>
          </cell>
          <cell r="F1819">
            <v>9436</v>
          </cell>
          <cell r="H1819">
            <v>4928</v>
          </cell>
          <cell r="J1819">
            <v>2852</v>
          </cell>
          <cell r="L1819">
            <v>1656</v>
          </cell>
        </row>
        <row r="1821">
          <cell r="A1821" t="str">
            <v>2. PRIMERY COATING (20μ)</v>
          </cell>
        </row>
        <row r="1822">
          <cell r="B1822" t="str">
            <v>ZINC RICH PRIMER</v>
          </cell>
          <cell r="D1822">
            <v>8.1000000000000003E-2</v>
          </cell>
          <cell r="E1822" t="str">
            <v>Liter</v>
          </cell>
          <cell r="I1822">
            <v>7945</v>
          </cell>
          <cell r="J1822">
            <v>643</v>
          </cell>
        </row>
        <row r="1823">
          <cell r="B1823" t="str">
            <v>신      나</v>
          </cell>
          <cell r="D1823">
            <v>0.01</v>
          </cell>
          <cell r="E1823" t="str">
            <v>Liter</v>
          </cell>
          <cell r="I1823">
            <v>2111</v>
          </cell>
          <cell r="J1823">
            <v>21</v>
          </cell>
        </row>
        <row r="1824">
          <cell r="B1824" t="str">
            <v>도  장  공</v>
          </cell>
          <cell r="D1824">
            <v>1.4999999999999999E-2</v>
          </cell>
          <cell r="E1824" t="str">
            <v>인</v>
          </cell>
          <cell r="G1824">
            <v>63038</v>
          </cell>
          <cell r="H1824">
            <v>945</v>
          </cell>
        </row>
        <row r="1825">
          <cell r="B1825" t="str">
            <v>공 구 손 료</v>
          </cell>
          <cell r="C1825" t="str">
            <v>2%</v>
          </cell>
          <cell r="D1825" t="str">
            <v>1</v>
          </cell>
          <cell r="E1825" t="str">
            <v>식</v>
          </cell>
          <cell r="L1825">
            <v>18</v>
          </cell>
        </row>
        <row r="1826">
          <cell r="B1826" t="str">
            <v>소      계</v>
          </cell>
          <cell r="F1826">
            <v>1627</v>
          </cell>
          <cell r="H1826">
            <v>945</v>
          </cell>
          <cell r="J1826">
            <v>664</v>
          </cell>
          <cell r="L1826">
            <v>18</v>
          </cell>
        </row>
        <row r="1828">
          <cell r="A1828" t="str">
            <v>3. COVER COATING (280μ)</v>
          </cell>
        </row>
        <row r="1829">
          <cell r="B1829" t="str">
            <v>PURE EPOXY</v>
          </cell>
          <cell r="D1829">
            <v>0.48299999999999998</v>
          </cell>
          <cell r="E1829" t="str">
            <v>Liter</v>
          </cell>
          <cell r="I1829">
            <v>4010</v>
          </cell>
          <cell r="J1829">
            <v>1936</v>
          </cell>
        </row>
        <row r="1830">
          <cell r="B1830" t="str">
            <v>신      나</v>
          </cell>
          <cell r="D1830">
            <v>4.8000000000000001E-2</v>
          </cell>
          <cell r="E1830" t="str">
            <v>Liter</v>
          </cell>
          <cell r="I1830">
            <v>2111</v>
          </cell>
          <cell r="J1830">
            <v>101</v>
          </cell>
        </row>
        <row r="1831">
          <cell r="B1831" t="str">
            <v>도  장  공</v>
          </cell>
          <cell r="D1831">
            <v>0.108</v>
          </cell>
          <cell r="E1831" t="str">
            <v>인</v>
          </cell>
          <cell r="G1831">
            <v>63038</v>
          </cell>
          <cell r="H1831">
            <v>6808</v>
          </cell>
        </row>
        <row r="1832">
          <cell r="A1832" t="str">
            <v>종       별</v>
          </cell>
          <cell r="C1832" t="str">
            <v>재 료 또 는</v>
          </cell>
          <cell r="D1832" t="str">
            <v xml:space="preserve">원 수 </v>
          </cell>
          <cell r="E1832" t="str">
            <v>단 위</v>
          </cell>
          <cell r="F1832" t="str">
            <v>총   액</v>
          </cell>
          <cell r="G1832" t="str">
            <v>노   무   비</v>
          </cell>
          <cell r="I1832" t="str">
            <v>재   료   비</v>
          </cell>
          <cell r="K1832" t="str">
            <v>경      비</v>
          </cell>
          <cell r="M1832" t="str">
            <v>비   고</v>
          </cell>
        </row>
        <row r="1833">
          <cell r="C1833" t="str">
            <v xml:space="preserve">규       격 </v>
          </cell>
          <cell r="F1833" t="str">
            <v>금   액</v>
          </cell>
          <cell r="G1833" t="str">
            <v>단  가</v>
          </cell>
          <cell r="H1833" t="str">
            <v>금   액</v>
          </cell>
          <cell r="I1833" t="str">
            <v>단  가</v>
          </cell>
          <cell r="J1833" t="str">
            <v>금   액</v>
          </cell>
          <cell r="K1833" t="str">
            <v>단  가</v>
          </cell>
          <cell r="L1833" t="str">
            <v>금   액</v>
          </cell>
        </row>
        <row r="1834">
          <cell r="B1834" t="str">
            <v>공 구 손 료</v>
          </cell>
          <cell r="C1834" t="str">
            <v>2%</v>
          </cell>
          <cell r="D1834" t="str">
            <v>1</v>
          </cell>
          <cell r="E1834" t="str">
            <v>식</v>
          </cell>
          <cell r="L1834">
            <v>136</v>
          </cell>
        </row>
        <row r="1835">
          <cell r="B1835" t="str">
            <v>소      계</v>
          </cell>
          <cell r="F1835">
            <v>8981</v>
          </cell>
          <cell r="H1835">
            <v>6808</v>
          </cell>
          <cell r="J1835">
            <v>2037</v>
          </cell>
          <cell r="L1835">
            <v>136</v>
          </cell>
        </row>
        <row r="1837">
          <cell r="A1837" t="str">
            <v>4. COVER COATING (280μ)</v>
          </cell>
        </row>
        <row r="1838">
          <cell r="B1838" t="str">
            <v>TAL  EPOXY</v>
          </cell>
          <cell r="D1838">
            <v>0.48299999999999998</v>
          </cell>
          <cell r="E1838" t="str">
            <v>Liter</v>
          </cell>
          <cell r="I1838">
            <v>3570</v>
          </cell>
          <cell r="J1838">
            <v>1724</v>
          </cell>
        </row>
        <row r="1839">
          <cell r="B1839" t="str">
            <v>신      나</v>
          </cell>
          <cell r="D1839">
            <v>4.8000000000000001E-2</v>
          </cell>
          <cell r="E1839" t="str">
            <v>Liter</v>
          </cell>
          <cell r="I1839">
            <v>2111</v>
          </cell>
          <cell r="J1839">
            <v>101</v>
          </cell>
        </row>
        <row r="1840">
          <cell r="B1840" t="str">
            <v>도  장  공</v>
          </cell>
          <cell r="D1840">
            <v>0.108</v>
          </cell>
          <cell r="E1840" t="str">
            <v>인</v>
          </cell>
          <cell r="G1840">
            <v>63038</v>
          </cell>
          <cell r="H1840">
            <v>6808</v>
          </cell>
        </row>
        <row r="1841">
          <cell r="B1841" t="str">
            <v>공 구 손 료</v>
          </cell>
          <cell r="C1841" t="str">
            <v>2%</v>
          </cell>
          <cell r="D1841" t="str">
            <v>1</v>
          </cell>
          <cell r="E1841" t="str">
            <v>식</v>
          </cell>
          <cell r="L1841">
            <v>136</v>
          </cell>
        </row>
        <row r="1843">
          <cell r="B1843" t="str">
            <v>소      계</v>
          </cell>
          <cell r="F1843">
            <v>8769</v>
          </cell>
          <cell r="H1843">
            <v>6808</v>
          </cell>
          <cell r="J1843">
            <v>1825</v>
          </cell>
          <cell r="L1843">
            <v>136</v>
          </cell>
        </row>
        <row r="1845">
          <cell r="A1845" t="str">
            <v>5. 방 오 도 료</v>
          </cell>
        </row>
        <row r="1846">
          <cell r="B1846" t="str">
            <v>방 오 도 료</v>
          </cell>
          <cell r="D1846">
            <v>0.154</v>
          </cell>
          <cell r="E1846" t="str">
            <v>Liter</v>
          </cell>
          <cell r="I1846">
            <v>9231</v>
          </cell>
          <cell r="J1846">
            <v>1421</v>
          </cell>
        </row>
        <row r="1847">
          <cell r="B1847" t="str">
            <v>신      나(ANTI FOULING)</v>
          </cell>
          <cell r="D1847">
            <v>8.0000000000000002E-3</v>
          </cell>
          <cell r="E1847" t="str">
            <v>Liter</v>
          </cell>
          <cell r="I1847">
            <v>1530</v>
          </cell>
          <cell r="J1847">
            <v>12</v>
          </cell>
        </row>
        <row r="1848">
          <cell r="B1848" t="str">
            <v>도  장  공</v>
          </cell>
          <cell r="D1848">
            <v>0.3</v>
          </cell>
          <cell r="E1848" t="str">
            <v>인</v>
          </cell>
          <cell r="G1848">
            <v>63038</v>
          </cell>
          <cell r="H1848">
            <v>18911</v>
          </cell>
        </row>
        <row r="1849">
          <cell r="B1849" t="str">
            <v>공 구 손 료</v>
          </cell>
          <cell r="C1849" t="str">
            <v>2%</v>
          </cell>
          <cell r="D1849" t="str">
            <v>1</v>
          </cell>
          <cell r="E1849" t="str">
            <v>식</v>
          </cell>
          <cell r="L1849">
            <v>378</v>
          </cell>
        </row>
        <row r="1850">
          <cell r="B1850" t="str">
            <v>소      계</v>
          </cell>
          <cell r="F1850">
            <v>20722</v>
          </cell>
          <cell r="H1850">
            <v>18911</v>
          </cell>
          <cell r="J1850">
            <v>1433</v>
          </cell>
          <cell r="L1850">
            <v>378</v>
          </cell>
        </row>
        <row r="1861">
          <cell r="B1861" t="str">
            <v>신공법 도장방식을 채택할 경우</v>
          </cell>
          <cell r="F1861" t="str">
            <v>도 장 비 (M²당) 일 위 대 가</v>
          </cell>
        </row>
        <row r="1862">
          <cell r="E1862">
            <v>0</v>
          </cell>
        </row>
        <row r="1863">
          <cell r="A1863" t="str">
            <v>종       별</v>
          </cell>
          <cell r="C1863" t="str">
            <v>재 료 또 는</v>
          </cell>
          <cell r="D1863" t="str">
            <v xml:space="preserve">원 수 </v>
          </cell>
          <cell r="E1863" t="str">
            <v>단 위</v>
          </cell>
          <cell r="F1863" t="str">
            <v>총   액</v>
          </cell>
          <cell r="G1863" t="str">
            <v>노   무   비</v>
          </cell>
          <cell r="I1863" t="str">
            <v>재   료   비</v>
          </cell>
          <cell r="K1863" t="str">
            <v>경      비</v>
          </cell>
          <cell r="M1863" t="str">
            <v>비   고</v>
          </cell>
        </row>
        <row r="1864">
          <cell r="C1864" t="str">
            <v xml:space="preserve">규       격 </v>
          </cell>
          <cell r="F1864" t="str">
            <v>금   액</v>
          </cell>
          <cell r="G1864" t="str">
            <v>단  가</v>
          </cell>
          <cell r="H1864" t="str">
            <v>금   액</v>
          </cell>
          <cell r="I1864" t="str">
            <v>단  가</v>
          </cell>
          <cell r="J1864" t="str">
            <v>금   액</v>
          </cell>
          <cell r="K1864" t="str">
            <v>단  가</v>
          </cell>
          <cell r="L1864" t="str">
            <v>금   액</v>
          </cell>
        </row>
        <row r="1865">
          <cell r="A1865" t="str">
            <v>1. 전처리 ( 육상용 ) (WATER SAND JET 공법) : BLAST CLEANINING  SA 2½</v>
          </cell>
        </row>
        <row r="1866">
          <cell r="B1866" t="str">
            <v>WATER JET</v>
          </cell>
          <cell r="C1866" t="str">
            <v>500 KG/㎡</v>
          </cell>
          <cell r="D1866">
            <v>1</v>
          </cell>
          <cell r="E1866" t="str">
            <v>㎡</v>
          </cell>
          <cell r="K1866">
            <v>1400</v>
          </cell>
          <cell r="L1866">
            <v>1400</v>
          </cell>
        </row>
        <row r="1867">
          <cell r="B1867" t="str">
            <v>시 리 카</v>
          </cell>
          <cell r="D1867">
            <v>10</v>
          </cell>
          <cell r="E1867" t="str">
            <v>kg</v>
          </cell>
          <cell r="I1867">
            <v>130</v>
          </cell>
          <cell r="J1867">
            <v>1300</v>
          </cell>
        </row>
        <row r="1868">
          <cell r="B1868" t="str">
            <v>경    유</v>
          </cell>
          <cell r="D1868">
            <v>4</v>
          </cell>
          <cell r="E1868" t="str">
            <v>L</v>
          </cell>
          <cell r="I1868">
            <v>526.4</v>
          </cell>
          <cell r="J1868">
            <v>2105</v>
          </cell>
        </row>
        <row r="1869">
          <cell r="B1869" t="str">
            <v>특별인부</v>
          </cell>
          <cell r="D1869">
            <v>0.1</v>
          </cell>
          <cell r="E1869" t="str">
            <v>인</v>
          </cell>
          <cell r="G1869">
            <v>57379</v>
          </cell>
          <cell r="H1869">
            <v>5737</v>
          </cell>
        </row>
        <row r="1870">
          <cell r="B1870" t="str">
            <v>보통인부</v>
          </cell>
          <cell r="D1870">
            <v>0.08</v>
          </cell>
          <cell r="E1870" t="str">
            <v>"</v>
          </cell>
          <cell r="G1870">
            <v>37736</v>
          </cell>
          <cell r="H1870">
            <v>3018</v>
          </cell>
        </row>
        <row r="1871">
          <cell r="B1871" t="str">
            <v>공구손료</v>
          </cell>
          <cell r="C1871" t="str">
            <v>10 %</v>
          </cell>
          <cell r="D1871" t="str">
            <v>1</v>
          </cell>
          <cell r="E1871" t="str">
            <v>식</v>
          </cell>
          <cell r="L1871">
            <v>875</v>
          </cell>
          <cell r="M1871" t="str">
            <v>열풍기,발청억</v>
          </cell>
        </row>
        <row r="1872">
          <cell r="B1872" t="str">
            <v>소      계</v>
          </cell>
          <cell r="F1872">
            <v>14435</v>
          </cell>
          <cell r="H1872">
            <v>8755</v>
          </cell>
          <cell r="J1872">
            <v>3405</v>
          </cell>
          <cell r="L1872">
            <v>2275</v>
          </cell>
        </row>
        <row r="1874">
          <cell r="A1874" t="str">
            <v>2. 전처리 ( 수중용 ) (WATER SAND JET 공법) : BLAST CLEANINING  ST 2</v>
          </cell>
        </row>
        <row r="1875">
          <cell r="B1875" t="str">
            <v>WATER JET</v>
          </cell>
          <cell r="C1875" t="str">
            <v>500 KG/㎡</v>
          </cell>
          <cell r="D1875">
            <v>1</v>
          </cell>
          <cell r="E1875" t="str">
            <v>㎡</v>
          </cell>
          <cell r="K1875">
            <v>2000</v>
          </cell>
          <cell r="L1875">
            <v>2000</v>
          </cell>
        </row>
        <row r="1876">
          <cell r="B1876" t="str">
            <v>시 리 카</v>
          </cell>
          <cell r="D1876">
            <v>10</v>
          </cell>
          <cell r="E1876" t="str">
            <v>kg</v>
          </cell>
          <cell r="I1876">
            <v>130</v>
          </cell>
          <cell r="J1876">
            <v>1300</v>
          </cell>
        </row>
        <row r="1877">
          <cell r="B1877" t="str">
            <v>경    유</v>
          </cell>
          <cell r="D1877">
            <v>6</v>
          </cell>
          <cell r="E1877" t="str">
            <v>L</v>
          </cell>
          <cell r="I1877">
            <v>526.4</v>
          </cell>
          <cell r="J1877">
            <v>3158</v>
          </cell>
        </row>
        <row r="1878">
          <cell r="B1878" t="str">
            <v>잠 수 부</v>
          </cell>
          <cell r="D1878">
            <v>0.7</v>
          </cell>
          <cell r="E1878" t="str">
            <v>인</v>
          </cell>
          <cell r="G1878">
            <v>81832</v>
          </cell>
          <cell r="H1878">
            <v>57282</v>
          </cell>
        </row>
        <row r="1879">
          <cell r="B1879" t="str">
            <v>보통인부</v>
          </cell>
          <cell r="D1879">
            <v>0.7</v>
          </cell>
          <cell r="E1879" t="str">
            <v>"</v>
          </cell>
          <cell r="G1879">
            <v>37736</v>
          </cell>
          <cell r="H1879">
            <v>26415</v>
          </cell>
        </row>
        <row r="1880">
          <cell r="B1880" t="str">
            <v>선    부</v>
          </cell>
          <cell r="D1880">
            <v>0.7</v>
          </cell>
          <cell r="E1880" t="str">
            <v>"</v>
          </cell>
          <cell r="G1880">
            <v>40088</v>
          </cell>
          <cell r="H1880">
            <v>28061</v>
          </cell>
        </row>
        <row r="1881">
          <cell r="B1881" t="str">
            <v>도선임대료</v>
          </cell>
          <cell r="D1881" t="str">
            <v>1</v>
          </cell>
          <cell r="E1881" t="str">
            <v>식</v>
          </cell>
          <cell r="L1881">
            <v>12000</v>
          </cell>
        </row>
        <row r="1882">
          <cell r="B1882" t="str">
            <v>공구손료</v>
          </cell>
          <cell r="C1882" t="str">
            <v>10 %</v>
          </cell>
          <cell r="D1882" t="str">
            <v>1</v>
          </cell>
          <cell r="E1882" t="str">
            <v>식</v>
          </cell>
          <cell r="L1882">
            <v>11175</v>
          </cell>
          <cell r="M1882" t="str">
            <v>열풍기,발청억</v>
          </cell>
        </row>
        <row r="1883">
          <cell r="B1883" t="str">
            <v>소      계</v>
          </cell>
          <cell r="F1883">
            <v>141391</v>
          </cell>
          <cell r="H1883">
            <v>111758</v>
          </cell>
          <cell r="J1883">
            <v>4458</v>
          </cell>
          <cell r="L1883">
            <v>25175</v>
          </cell>
        </row>
        <row r="1884">
          <cell r="F1884">
            <v>0</v>
          </cell>
        </row>
        <row r="1885">
          <cell r="A1885" t="str">
            <v>3. 도장 SYSTEM 1 : 상시 물속에 잠기는 구조물</v>
          </cell>
        </row>
        <row r="1886">
          <cell r="B1886" t="str">
            <v xml:space="preserve">소지처리 </v>
          </cell>
          <cell r="C1886" t="str">
            <v>BLASTING 작업으로서 SIS Sa2½ 이상</v>
          </cell>
        </row>
        <row r="1887">
          <cell r="B1887" t="str">
            <v>하    도</v>
          </cell>
          <cell r="C1887" t="str">
            <v>무기질 징크리치 푸라이머</v>
          </cell>
          <cell r="F1887" t="str">
            <v xml:space="preserve"> 75 μ</v>
          </cell>
        </row>
        <row r="1888">
          <cell r="B1888" t="str">
            <v>중    도</v>
          </cell>
          <cell r="C1888" t="str">
            <v>중도용 엑폭시 수지도료</v>
          </cell>
          <cell r="F1888" t="str">
            <v xml:space="preserve"> 45 μ</v>
          </cell>
        </row>
        <row r="1889">
          <cell r="B1889" t="str">
            <v>상    도</v>
          </cell>
          <cell r="C1889" t="str">
            <v>상도용 엑폭시</v>
          </cell>
          <cell r="F1889" t="str">
            <v>400 μ</v>
          </cell>
        </row>
        <row r="1890">
          <cell r="A1890" t="str">
            <v>종       별</v>
          </cell>
          <cell r="C1890" t="str">
            <v>재 료 또 는</v>
          </cell>
          <cell r="D1890" t="str">
            <v xml:space="preserve">원 수 </v>
          </cell>
          <cell r="E1890" t="str">
            <v>단 위</v>
          </cell>
          <cell r="F1890" t="str">
            <v>총   액</v>
          </cell>
          <cell r="G1890" t="str">
            <v>노   무   비</v>
          </cell>
          <cell r="I1890" t="str">
            <v>재   료   비</v>
          </cell>
          <cell r="K1890" t="str">
            <v>경      비</v>
          </cell>
          <cell r="M1890" t="str">
            <v>비   고</v>
          </cell>
        </row>
        <row r="1891">
          <cell r="C1891" t="str">
            <v xml:space="preserve">규       격 </v>
          </cell>
          <cell r="F1891" t="str">
            <v>금   액</v>
          </cell>
          <cell r="G1891" t="str">
            <v>단  가</v>
          </cell>
          <cell r="H1891" t="str">
            <v>금   액</v>
          </cell>
          <cell r="I1891" t="str">
            <v>단  가</v>
          </cell>
          <cell r="J1891" t="str">
            <v>금   액</v>
          </cell>
          <cell r="K1891" t="str">
            <v>단  가</v>
          </cell>
          <cell r="L1891" t="str">
            <v>금   액</v>
          </cell>
        </row>
        <row r="1892">
          <cell r="A1892" t="str">
            <v>공사비 산출</v>
          </cell>
          <cell r="F1892">
            <v>0</v>
          </cell>
        </row>
        <row r="1893">
          <cell r="B1893" t="str">
            <v>무기질 징크리치 푸라이머</v>
          </cell>
          <cell r="D1893">
            <v>0.2</v>
          </cell>
          <cell r="E1893" t="str">
            <v>L</v>
          </cell>
          <cell r="F1893">
            <v>0</v>
          </cell>
          <cell r="I1893">
            <v>7945</v>
          </cell>
          <cell r="J1893">
            <v>1589</v>
          </cell>
        </row>
        <row r="1894">
          <cell r="B1894" t="str">
            <v>중도용 엑폭시 수지도료</v>
          </cell>
          <cell r="D1894">
            <v>0.2</v>
          </cell>
          <cell r="E1894" t="str">
            <v>L</v>
          </cell>
          <cell r="F1894">
            <v>0</v>
          </cell>
          <cell r="I1894">
            <v>7500</v>
          </cell>
          <cell r="J1894">
            <v>1500</v>
          </cell>
        </row>
        <row r="1895">
          <cell r="B1895" t="str">
            <v>상도용 엑폭시</v>
          </cell>
          <cell r="D1895">
            <v>0.68</v>
          </cell>
          <cell r="E1895" t="str">
            <v>L</v>
          </cell>
          <cell r="F1895">
            <v>0</v>
          </cell>
          <cell r="I1895">
            <v>18000</v>
          </cell>
          <cell r="J1895">
            <v>12240</v>
          </cell>
        </row>
        <row r="1896">
          <cell r="B1896" t="str">
            <v>희 석 제</v>
          </cell>
          <cell r="D1896">
            <v>0.3</v>
          </cell>
          <cell r="E1896" t="str">
            <v>L</v>
          </cell>
          <cell r="F1896">
            <v>0</v>
          </cell>
          <cell r="I1896">
            <v>2111</v>
          </cell>
          <cell r="J1896">
            <v>633</v>
          </cell>
        </row>
        <row r="1897">
          <cell r="B1897" t="str">
            <v>도  장  공</v>
          </cell>
          <cell r="D1897">
            <v>0.1</v>
          </cell>
          <cell r="E1897" t="str">
            <v>인</v>
          </cell>
          <cell r="F1897">
            <v>0</v>
          </cell>
          <cell r="G1897">
            <v>63038</v>
          </cell>
          <cell r="H1897">
            <v>6303</v>
          </cell>
        </row>
        <row r="1898">
          <cell r="B1898" t="str">
            <v>보 통 인 부</v>
          </cell>
          <cell r="D1898">
            <v>0.1</v>
          </cell>
          <cell r="E1898" t="str">
            <v>인</v>
          </cell>
          <cell r="F1898">
            <v>0</v>
          </cell>
          <cell r="G1898">
            <v>37736</v>
          </cell>
          <cell r="H1898">
            <v>3773</v>
          </cell>
        </row>
        <row r="1899">
          <cell r="B1899" t="str">
            <v>공 구 손 료</v>
          </cell>
          <cell r="C1899" t="str">
            <v>노임의 2%</v>
          </cell>
          <cell r="D1899" t="str">
            <v>1</v>
          </cell>
          <cell r="E1899" t="str">
            <v>식</v>
          </cell>
          <cell r="F1899">
            <v>0</v>
          </cell>
          <cell r="L1899">
            <v>201</v>
          </cell>
        </row>
        <row r="1900">
          <cell r="B1900" t="str">
            <v>소      계</v>
          </cell>
          <cell r="F1900">
            <v>26239</v>
          </cell>
          <cell r="H1900">
            <v>10076</v>
          </cell>
          <cell r="J1900">
            <v>15962</v>
          </cell>
          <cell r="L1900">
            <v>201</v>
          </cell>
        </row>
        <row r="1901">
          <cell r="F1901">
            <v>0</v>
          </cell>
        </row>
        <row r="1902">
          <cell r="A1902" t="str">
            <v>4. 도장 SYSTEM 2 : 해수 가까이 상시 노출되어있는 구조물</v>
          </cell>
        </row>
        <row r="1903">
          <cell r="B1903" t="str">
            <v xml:space="preserve">소지처리 </v>
          </cell>
          <cell r="C1903" t="str">
            <v>BLASTING 작업으로서 SIS Sa2½ 이상</v>
          </cell>
        </row>
        <row r="1904">
          <cell r="B1904" t="str">
            <v>하    도</v>
          </cell>
          <cell r="C1904" t="str">
            <v>무기질 징크리치 푸라이머</v>
          </cell>
          <cell r="F1904" t="str">
            <v xml:space="preserve"> 75 μ</v>
          </cell>
        </row>
        <row r="1905">
          <cell r="B1905" t="str">
            <v>중    도 1</v>
          </cell>
          <cell r="C1905" t="str">
            <v>중도용 엑폭시 수지도료</v>
          </cell>
          <cell r="F1905" t="str">
            <v xml:space="preserve"> 45 μ</v>
          </cell>
        </row>
        <row r="1906">
          <cell r="B1906" t="str">
            <v>중    도 2</v>
          </cell>
          <cell r="C1906" t="str">
            <v>중도용 엑폭시 수지도료</v>
          </cell>
          <cell r="F1906" t="str">
            <v>355 μ</v>
          </cell>
        </row>
        <row r="1907">
          <cell r="B1907" t="str">
            <v>상    도</v>
          </cell>
          <cell r="C1907" t="str">
            <v>상도용 엑폭시</v>
          </cell>
          <cell r="F1907" t="str">
            <v xml:space="preserve"> 45 μ</v>
          </cell>
        </row>
        <row r="1908">
          <cell r="F1908">
            <v>0</v>
          </cell>
        </row>
        <row r="1909">
          <cell r="A1909" t="str">
            <v>공사비 산출</v>
          </cell>
          <cell r="F1909">
            <v>0</v>
          </cell>
        </row>
        <row r="1910">
          <cell r="B1910" t="str">
            <v>무기질 징크리치 푸라이머</v>
          </cell>
          <cell r="D1910">
            <v>0.2</v>
          </cell>
          <cell r="E1910" t="str">
            <v>L</v>
          </cell>
          <cell r="F1910">
            <v>0</v>
          </cell>
          <cell r="I1910">
            <v>7945</v>
          </cell>
          <cell r="J1910">
            <v>1589</v>
          </cell>
        </row>
        <row r="1911">
          <cell r="B1911" t="str">
            <v>중도용 엑폭시 수지도료 1</v>
          </cell>
          <cell r="D1911">
            <v>0.2</v>
          </cell>
          <cell r="E1911" t="str">
            <v>L</v>
          </cell>
          <cell r="F1911">
            <v>0</v>
          </cell>
          <cell r="I1911">
            <v>7500</v>
          </cell>
          <cell r="J1911">
            <v>1500</v>
          </cell>
        </row>
        <row r="1912">
          <cell r="B1912" t="str">
            <v>중도용 엑폭시 수지도료 2</v>
          </cell>
          <cell r="D1912">
            <v>0.6</v>
          </cell>
          <cell r="E1912" t="str">
            <v>L</v>
          </cell>
          <cell r="F1912">
            <v>0</v>
          </cell>
          <cell r="I1912">
            <v>18000</v>
          </cell>
          <cell r="J1912">
            <v>10800</v>
          </cell>
        </row>
        <row r="1913">
          <cell r="B1913" t="str">
            <v>상도용 엑폭시</v>
          </cell>
          <cell r="D1913">
            <v>0.2</v>
          </cell>
          <cell r="E1913" t="str">
            <v>L</v>
          </cell>
          <cell r="F1913">
            <v>0</v>
          </cell>
          <cell r="I1913">
            <v>5900</v>
          </cell>
          <cell r="J1913">
            <v>1180</v>
          </cell>
        </row>
        <row r="1914">
          <cell r="B1914" t="str">
            <v>희 석 제</v>
          </cell>
          <cell r="D1914">
            <v>0.36</v>
          </cell>
          <cell r="E1914" t="str">
            <v>L</v>
          </cell>
          <cell r="F1914">
            <v>0</v>
          </cell>
          <cell r="I1914">
            <v>2111</v>
          </cell>
          <cell r="J1914">
            <v>759</v>
          </cell>
        </row>
        <row r="1915">
          <cell r="B1915" t="str">
            <v>도  장  공</v>
          </cell>
          <cell r="D1915">
            <v>0.13</v>
          </cell>
          <cell r="E1915" t="str">
            <v>인</v>
          </cell>
          <cell r="F1915">
            <v>0</v>
          </cell>
          <cell r="G1915">
            <v>63038</v>
          </cell>
          <cell r="H1915">
            <v>8194</v>
          </cell>
        </row>
        <row r="1916">
          <cell r="B1916" t="str">
            <v>보 통 인 부</v>
          </cell>
          <cell r="D1916">
            <v>0.13</v>
          </cell>
          <cell r="E1916" t="str">
            <v>인</v>
          </cell>
          <cell r="F1916">
            <v>0</v>
          </cell>
          <cell r="G1916">
            <v>37736</v>
          </cell>
          <cell r="H1916">
            <v>4905</v>
          </cell>
        </row>
        <row r="1917">
          <cell r="B1917" t="str">
            <v>공 구 손 료</v>
          </cell>
          <cell r="C1917" t="str">
            <v>노임의 2%</v>
          </cell>
          <cell r="D1917" t="str">
            <v>1</v>
          </cell>
          <cell r="E1917" t="str">
            <v>식</v>
          </cell>
          <cell r="F1917">
            <v>0</v>
          </cell>
          <cell r="L1917">
            <v>261</v>
          </cell>
        </row>
        <row r="1918">
          <cell r="B1918" t="str">
            <v>소      계</v>
          </cell>
          <cell r="F1918">
            <v>29188</v>
          </cell>
          <cell r="H1918">
            <v>13099</v>
          </cell>
          <cell r="J1918">
            <v>15828</v>
          </cell>
          <cell r="L1918">
            <v>261</v>
          </cell>
        </row>
        <row r="1919">
          <cell r="A1919" t="str">
            <v>종       별</v>
          </cell>
          <cell r="C1919" t="str">
            <v>재 료 또 는</v>
          </cell>
          <cell r="D1919" t="str">
            <v xml:space="preserve">원 수 </v>
          </cell>
          <cell r="E1919" t="str">
            <v>단 위</v>
          </cell>
          <cell r="F1919" t="str">
            <v>총   액</v>
          </cell>
          <cell r="G1919" t="str">
            <v>노   무   비</v>
          </cell>
          <cell r="I1919" t="str">
            <v>재   료   비</v>
          </cell>
          <cell r="K1919" t="str">
            <v>경      비</v>
          </cell>
          <cell r="M1919" t="str">
            <v>비   고</v>
          </cell>
        </row>
        <row r="1920">
          <cell r="C1920" t="str">
            <v xml:space="preserve">규       격 </v>
          </cell>
          <cell r="F1920" t="str">
            <v>금   액</v>
          </cell>
          <cell r="G1920" t="str">
            <v>단  가</v>
          </cell>
          <cell r="H1920" t="str">
            <v>금   액</v>
          </cell>
          <cell r="I1920" t="str">
            <v>단  가</v>
          </cell>
          <cell r="J1920" t="str">
            <v>금   액</v>
          </cell>
          <cell r="K1920" t="str">
            <v>단  가</v>
          </cell>
          <cell r="L1920" t="str">
            <v>금   액</v>
          </cell>
        </row>
        <row r="1921">
          <cell r="A1921" t="str">
            <v>5. 도장 SYSTEM 3 : 해중에서 작업해야하는 구조물</v>
          </cell>
        </row>
        <row r="1922">
          <cell r="B1922" t="str">
            <v xml:space="preserve">소지처리 </v>
          </cell>
          <cell r="C1922" t="str">
            <v>WATER SAND JET나 WATER JET로써 피도면의 밀스케일등 이물질을 완전 제거하여 SIS ST 2 이상되게 할것.</v>
          </cell>
        </row>
        <row r="1923">
          <cell r="B1923" t="str">
            <v>하    도</v>
          </cell>
          <cell r="C1923" t="str">
            <v>수중용 엑폭시</v>
          </cell>
          <cell r="F1923" t="str">
            <v>1,000 μ</v>
          </cell>
        </row>
        <row r="1924">
          <cell r="F1924">
            <v>0</v>
          </cell>
        </row>
        <row r="1925">
          <cell r="A1925" t="str">
            <v>공사비 산출</v>
          </cell>
          <cell r="F1925">
            <v>0</v>
          </cell>
        </row>
        <row r="1926">
          <cell r="B1926" t="str">
            <v>상도용 엑폭시</v>
          </cell>
          <cell r="D1926">
            <v>1.74</v>
          </cell>
          <cell r="E1926" t="str">
            <v>L</v>
          </cell>
          <cell r="F1926">
            <v>0</v>
          </cell>
          <cell r="I1926">
            <v>26000</v>
          </cell>
          <cell r="J1926">
            <v>45240</v>
          </cell>
        </row>
        <row r="1927">
          <cell r="B1927" t="str">
            <v>잠  수  부</v>
          </cell>
          <cell r="D1927">
            <v>0.5</v>
          </cell>
          <cell r="E1927" t="str">
            <v>인</v>
          </cell>
          <cell r="F1927">
            <v>0</v>
          </cell>
          <cell r="G1927">
            <v>81832</v>
          </cell>
          <cell r="H1927">
            <v>40916</v>
          </cell>
        </row>
        <row r="1928">
          <cell r="B1928" t="str">
            <v>공 구 손 료</v>
          </cell>
          <cell r="C1928" t="str">
            <v>노임의 2%</v>
          </cell>
          <cell r="D1928" t="str">
            <v>1</v>
          </cell>
          <cell r="E1928" t="str">
            <v>식</v>
          </cell>
          <cell r="F1928">
            <v>0</v>
          </cell>
          <cell r="L1928">
            <v>818</v>
          </cell>
        </row>
        <row r="1929">
          <cell r="B1929" t="str">
            <v>소      계</v>
          </cell>
          <cell r="F1929">
            <v>86974</v>
          </cell>
          <cell r="H1929">
            <v>40916</v>
          </cell>
          <cell r="J1929">
            <v>45240</v>
          </cell>
          <cell r="L1929">
            <v>818</v>
          </cell>
        </row>
        <row r="1930">
          <cell r="F1930">
            <v>0</v>
          </cell>
        </row>
        <row r="1931">
          <cell r="A1931" t="str">
            <v>6. CERAMIC COATING (ATO) 200μ</v>
          </cell>
        </row>
        <row r="1932">
          <cell r="B1932" t="str">
            <v>6-1. 바탕만들기</v>
          </cell>
        </row>
        <row r="1933">
          <cell r="B1933" t="str">
            <v>SNAD</v>
          </cell>
          <cell r="D1933">
            <v>5.0799999999999998E-2</v>
          </cell>
          <cell r="E1933" t="str">
            <v>㎥</v>
          </cell>
          <cell r="F1933">
            <v>355</v>
          </cell>
          <cell r="I1933">
            <v>7000</v>
          </cell>
          <cell r="J1933">
            <v>355</v>
          </cell>
        </row>
        <row r="1934">
          <cell r="B1934" t="str">
            <v>계 령 공</v>
          </cell>
          <cell r="D1934">
            <v>0.05</v>
          </cell>
          <cell r="E1934" t="str">
            <v>인</v>
          </cell>
          <cell r="F1934">
            <v>2096</v>
          </cell>
          <cell r="G1934">
            <v>41937</v>
          </cell>
          <cell r="H1934">
            <v>2096</v>
          </cell>
        </row>
        <row r="1935">
          <cell r="B1935" t="str">
            <v>보 통 인 부</v>
          </cell>
          <cell r="D1935">
            <v>0.1</v>
          </cell>
          <cell r="E1935" t="str">
            <v>인</v>
          </cell>
          <cell r="F1935">
            <v>3773</v>
          </cell>
          <cell r="G1935">
            <v>37736</v>
          </cell>
          <cell r="H1935">
            <v>3773</v>
          </cell>
        </row>
        <row r="1936">
          <cell r="B1936" t="str">
            <v>POWER BRUSH</v>
          </cell>
          <cell r="D1936">
            <v>0.03</v>
          </cell>
          <cell r="E1936" t="str">
            <v>KG</v>
          </cell>
          <cell r="F1936">
            <v>150</v>
          </cell>
          <cell r="I1936">
            <v>5000</v>
          </cell>
          <cell r="J1936">
            <v>150</v>
          </cell>
        </row>
        <row r="1937">
          <cell r="B1937" t="str">
            <v>WIRE BRUSH</v>
          </cell>
          <cell r="D1937">
            <v>1.6E-2</v>
          </cell>
          <cell r="E1937" t="str">
            <v>KG</v>
          </cell>
          <cell r="F1937">
            <v>32</v>
          </cell>
          <cell r="I1937">
            <v>2000</v>
          </cell>
          <cell r="J1937">
            <v>32</v>
          </cell>
        </row>
        <row r="1938">
          <cell r="B1938" t="str">
            <v>기 계 공</v>
          </cell>
          <cell r="D1938">
            <v>0.13300000000000001</v>
          </cell>
          <cell r="E1938" t="str">
            <v>인</v>
          </cell>
          <cell r="F1938">
            <v>7834</v>
          </cell>
          <cell r="G1938">
            <v>58906</v>
          </cell>
          <cell r="H1938">
            <v>7834</v>
          </cell>
        </row>
        <row r="1939">
          <cell r="B1939" t="str">
            <v>조 력 공</v>
          </cell>
          <cell r="D1939">
            <v>0.05</v>
          </cell>
          <cell r="E1939" t="str">
            <v>인</v>
          </cell>
          <cell r="F1939">
            <v>2445</v>
          </cell>
          <cell r="G1939">
            <v>48912</v>
          </cell>
          <cell r="H1939">
            <v>2445</v>
          </cell>
        </row>
        <row r="1940">
          <cell r="B1940" t="str">
            <v>품질관리공(시험사1급)</v>
          </cell>
          <cell r="D1940">
            <v>1.6E-2</v>
          </cell>
          <cell r="E1940" t="str">
            <v>인</v>
          </cell>
          <cell r="F1940">
            <v>765</v>
          </cell>
          <cell r="G1940">
            <v>47867</v>
          </cell>
          <cell r="H1940">
            <v>765</v>
          </cell>
        </row>
        <row r="1941">
          <cell r="B1941" t="str">
            <v>공 구 손 료</v>
          </cell>
          <cell r="C1941" t="str">
            <v>노임의 2%</v>
          </cell>
          <cell r="D1941" t="str">
            <v>1</v>
          </cell>
          <cell r="E1941" t="str">
            <v>식</v>
          </cell>
          <cell r="F1941">
            <v>338</v>
          </cell>
          <cell r="L1941">
            <v>338</v>
          </cell>
        </row>
        <row r="1942">
          <cell r="B1942" t="str">
            <v>소      계</v>
          </cell>
          <cell r="F1942">
            <v>17788</v>
          </cell>
          <cell r="H1942">
            <v>16913</v>
          </cell>
          <cell r="J1942">
            <v>537</v>
          </cell>
          <cell r="L1942">
            <v>338</v>
          </cell>
        </row>
        <row r="1943">
          <cell r="F1943">
            <v>0</v>
          </cell>
        </row>
        <row r="1944">
          <cell r="B1944" t="str">
            <v>6-2. CERAMIC COATING (200μ)</v>
          </cell>
        </row>
        <row r="1945">
          <cell r="B1945" t="str">
            <v>세 척 제</v>
          </cell>
          <cell r="D1945">
            <v>0.05</v>
          </cell>
          <cell r="E1945" t="str">
            <v>통</v>
          </cell>
          <cell r="F1945">
            <v>525</v>
          </cell>
          <cell r="I1945">
            <v>10500</v>
          </cell>
          <cell r="J1945">
            <v>525</v>
          </cell>
        </row>
        <row r="1946">
          <cell r="B1946" t="str">
            <v>세 척 공(보통인부)</v>
          </cell>
          <cell r="D1946">
            <v>1.6E-2</v>
          </cell>
          <cell r="E1946" t="str">
            <v>인</v>
          </cell>
          <cell r="F1946">
            <v>603</v>
          </cell>
          <cell r="G1946">
            <v>37736</v>
          </cell>
          <cell r="H1946">
            <v>603</v>
          </cell>
        </row>
        <row r="1947">
          <cell r="B1947" t="str">
            <v>넝    마</v>
          </cell>
          <cell r="D1947">
            <v>0.01</v>
          </cell>
          <cell r="E1947" t="str">
            <v>KG</v>
          </cell>
          <cell r="F1947">
            <v>13</v>
          </cell>
          <cell r="I1947">
            <v>1363</v>
          </cell>
          <cell r="J1947">
            <v>13</v>
          </cell>
        </row>
        <row r="1948">
          <cell r="A1948" t="str">
            <v>종       별</v>
          </cell>
          <cell r="C1948" t="str">
            <v>재 료 또 는</v>
          </cell>
          <cell r="D1948" t="str">
            <v xml:space="preserve">원 수 </v>
          </cell>
          <cell r="E1948" t="str">
            <v>단 위</v>
          </cell>
          <cell r="F1948" t="str">
            <v>총   액</v>
          </cell>
          <cell r="G1948" t="str">
            <v>노   무   비</v>
          </cell>
          <cell r="I1948" t="str">
            <v>재   료   비</v>
          </cell>
          <cell r="K1948" t="str">
            <v>경      비</v>
          </cell>
          <cell r="M1948" t="str">
            <v>비   고</v>
          </cell>
        </row>
        <row r="1949">
          <cell r="C1949" t="str">
            <v xml:space="preserve">규       격 </v>
          </cell>
          <cell r="F1949" t="str">
            <v>금   액</v>
          </cell>
          <cell r="G1949" t="str">
            <v>단  가</v>
          </cell>
          <cell r="H1949" t="str">
            <v>금   액</v>
          </cell>
          <cell r="I1949" t="str">
            <v>단  가</v>
          </cell>
          <cell r="J1949" t="str">
            <v>금   액</v>
          </cell>
          <cell r="K1949" t="str">
            <v>단  가</v>
          </cell>
          <cell r="L1949" t="str">
            <v>금   액</v>
          </cell>
        </row>
        <row r="1950">
          <cell r="B1950" t="str">
            <v>세라믹코팅제</v>
          </cell>
          <cell r="D1950">
            <v>0.36</v>
          </cell>
          <cell r="E1950" t="str">
            <v>KG</v>
          </cell>
          <cell r="F1950">
            <v>60588</v>
          </cell>
          <cell r="I1950">
            <v>168300</v>
          </cell>
          <cell r="J1950">
            <v>60588</v>
          </cell>
        </row>
        <row r="1951">
          <cell r="B1951" t="str">
            <v>희 석 제</v>
          </cell>
          <cell r="D1951">
            <v>0.188</v>
          </cell>
          <cell r="E1951" t="str">
            <v>통</v>
          </cell>
          <cell r="F1951">
            <v>962</v>
          </cell>
          <cell r="I1951">
            <v>5120</v>
          </cell>
          <cell r="J1951">
            <v>962</v>
          </cell>
        </row>
        <row r="1952">
          <cell r="B1952" t="str">
            <v>도 장 공</v>
          </cell>
          <cell r="D1952">
            <v>6.6000000000000003E-2</v>
          </cell>
          <cell r="E1952" t="str">
            <v>인</v>
          </cell>
          <cell r="F1952">
            <v>4160</v>
          </cell>
          <cell r="G1952">
            <v>63038</v>
          </cell>
          <cell r="H1952">
            <v>4160</v>
          </cell>
        </row>
        <row r="1953">
          <cell r="B1953" t="str">
            <v>규    사</v>
          </cell>
          <cell r="D1953">
            <v>3.5999999999999997E-2</v>
          </cell>
          <cell r="E1953" t="str">
            <v>㎥</v>
          </cell>
          <cell r="F1953">
            <v>900</v>
          </cell>
          <cell r="I1953">
            <v>25000</v>
          </cell>
          <cell r="J1953">
            <v>900</v>
          </cell>
        </row>
        <row r="1954">
          <cell r="B1954" t="str">
            <v>장비사용료</v>
          </cell>
          <cell r="C1954" t="str">
            <v>TRUCK CRANE 40TON x 2대</v>
          </cell>
          <cell r="D1954">
            <v>0.02</v>
          </cell>
          <cell r="E1954" t="str">
            <v>HR</v>
          </cell>
          <cell r="F1954">
            <v>3317</v>
          </cell>
          <cell r="G1954">
            <v>37230</v>
          </cell>
          <cell r="H1954">
            <v>744</v>
          </cell>
          <cell r="I1954">
            <v>17460</v>
          </cell>
          <cell r="J1954">
            <v>349</v>
          </cell>
          <cell r="K1954">
            <v>111242</v>
          </cell>
          <cell r="L1954">
            <v>2224</v>
          </cell>
        </row>
        <row r="1955">
          <cell r="B1955" t="str">
            <v>공 구 손 료</v>
          </cell>
          <cell r="C1955" t="str">
            <v>노임의 2%</v>
          </cell>
          <cell r="D1955">
            <v>1</v>
          </cell>
          <cell r="E1955" t="str">
            <v>식</v>
          </cell>
          <cell r="F1955">
            <v>110</v>
          </cell>
          <cell r="L1955">
            <v>110</v>
          </cell>
        </row>
        <row r="1956">
          <cell r="B1956" t="str">
            <v>소     계</v>
          </cell>
          <cell r="F1956">
            <v>71178</v>
          </cell>
          <cell r="H1956">
            <v>5507</v>
          </cell>
          <cell r="J1956">
            <v>63337</v>
          </cell>
          <cell r="L1956">
            <v>2334</v>
          </cell>
        </row>
        <row r="1958">
          <cell r="B1958" t="str">
            <v>합     계</v>
          </cell>
          <cell r="F1958">
            <v>88966</v>
          </cell>
          <cell r="H1958">
            <v>22420</v>
          </cell>
          <cell r="J1958">
            <v>63874</v>
          </cell>
          <cell r="L1958">
            <v>2672</v>
          </cell>
        </row>
        <row r="1971">
          <cell r="F1971">
            <v>0</v>
          </cell>
        </row>
        <row r="1976">
          <cell r="E1976">
            <v>0</v>
          </cell>
          <cell r="F1976" t="str">
            <v>S.T.S 잡철물 제작,설치(SCREEN등)</v>
          </cell>
        </row>
        <row r="1977">
          <cell r="E1977">
            <v>0</v>
          </cell>
        </row>
        <row r="1978">
          <cell r="A1978" t="str">
            <v>종       별</v>
          </cell>
          <cell r="C1978" t="str">
            <v>재 료 또 는</v>
          </cell>
          <cell r="D1978" t="str">
            <v xml:space="preserve">원 수 </v>
          </cell>
          <cell r="E1978" t="str">
            <v>단 위</v>
          </cell>
          <cell r="F1978" t="str">
            <v>총   액</v>
          </cell>
          <cell r="G1978" t="str">
            <v>노   무   비</v>
          </cell>
          <cell r="I1978" t="str">
            <v>재   료   비</v>
          </cell>
          <cell r="K1978" t="str">
            <v>경      비</v>
          </cell>
          <cell r="M1978" t="str">
            <v>비   고</v>
          </cell>
        </row>
        <row r="1979">
          <cell r="C1979" t="str">
            <v xml:space="preserve">규       격 </v>
          </cell>
          <cell r="F1979" t="str">
            <v>금   액</v>
          </cell>
          <cell r="G1979" t="str">
            <v>단  가</v>
          </cell>
          <cell r="H1979" t="str">
            <v>금   액</v>
          </cell>
          <cell r="I1979" t="str">
            <v>단  가</v>
          </cell>
          <cell r="J1979" t="str">
            <v>금   액</v>
          </cell>
          <cell r="K1979" t="str">
            <v>단  가</v>
          </cell>
          <cell r="L1979" t="str">
            <v>금   액</v>
          </cell>
        </row>
        <row r="1980">
          <cell r="A1980" t="str">
            <v>용  접  봉</v>
          </cell>
          <cell r="C1980" t="str">
            <v>AWSE 306-16 4Φ</v>
          </cell>
          <cell r="D1980">
            <v>18.48</v>
          </cell>
          <cell r="E1980" t="str">
            <v>KG</v>
          </cell>
          <cell r="I1980">
            <v>5460</v>
          </cell>
          <cell r="J1980">
            <v>100900</v>
          </cell>
        </row>
        <row r="1981">
          <cell r="A1981" t="str">
            <v>산      소</v>
          </cell>
          <cell r="C1981" t="str">
            <v>6,000L</v>
          </cell>
          <cell r="D1981">
            <v>1.05</v>
          </cell>
          <cell r="E1981" t="str">
            <v>병</v>
          </cell>
          <cell r="I1981">
            <v>12000</v>
          </cell>
          <cell r="J1981">
            <v>12600</v>
          </cell>
        </row>
        <row r="1982">
          <cell r="A1982" t="str">
            <v>아 세 치 렌</v>
          </cell>
          <cell r="C1982" t="str">
            <v>4,500L</v>
          </cell>
          <cell r="D1982">
            <v>2.8</v>
          </cell>
          <cell r="E1982" t="str">
            <v>KG</v>
          </cell>
          <cell r="I1982">
            <v>10500</v>
          </cell>
          <cell r="J1982">
            <v>29400</v>
          </cell>
        </row>
        <row r="1983">
          <cell r="A1983" t="str">
            <v>철      공</v>
          </cell>
          <cell r="D1983">
            <v>27.65</v>
          </cell>
          <cell r="E1983" t="str">
            <v>인</v>
          </cell>
          <cell r="G1983">
            <v>72430</v>
          </cell>
          <cell r="H1983">
            <v>2002689</v>
          </cell>
        </row>
        <row r="1984">
          <cell r="A1984" t="str">
            <v>비  계   공</v>
          </cell>
          <cell r="D1984">
            <v>4.71</v>
          </cell>
          <cell r="E1984" t="str">
            <v>인</v>
          </cell>
          <cell r="G1984">
            <v>79467</v>
          </cell>
          <cell r="H1984">
            <v>374289</v>
          </cell>
        </row>
        <row r="1986">
          <cell r="A1986" t="str">
            <v>보 통 인 부</v>
          </cell>
          <cell r="D1986">
            <v>0.66</v>
          </cell>
          <cell r="E1986" t="str">
            <v>인</v>
          </cell>
          <cell r="G1986">
            <v>37736</v>
          </cell>
          <cell r="H1986">
            <v>24905</v>
          </cell>
        </row>
        <row r="1987">
          <cell r="A1987" t="str">
            <v>용  접  공</v>
          </cell>
          <cell r="D1987">
            <v>2.6</v>
          </cell>
          <cell r="E1987" t="str">
            <v>인</v>
          </cell>
          <cell r="G1987">
            <v>74016</v>
          </cell>
          <cell r="H1987">
            <v>192441</v>
          </cell>
        </row>
        <row r="1988">
          <cell r="A1988" t="str">
            <v>특 별 인 부</v>
          </cell>
          <cell r="D1988">
            <v>0.74</v>
          </cell>
          <cell r="E1988" t="str">
            <v>인</v>
          </cell>
          <cell r="G1988">
            <v>57379</v>
          </cell>
          <cell r="H1988">
            <v>42460</v>
          </cell>
        </row>
        <row r="1989">
          <cell r="A1989" t="str">
            <v>용접기 손료</v>
          </cell>
          <cell r="D1989">
            <v>20.83</v>
          </cell>
          <cell r="E1989" t="str">
            <v>Hr</v>
          </cell>
          <cell r="K1989">
            <v>155</v>
          </cell>
          <cell r="L1989">
            <v>3228</v>
          </cell>
        </row>
        <row r="1990">
          <cell r="A1990" t="str">
            <v>전력 소요량</v>
          </cell>
          <cell r="D1990">
            <v>126</v>
          </cell>
          <cell r="E1990" t="str">
            <v>KWH</v>
          </cell>
          <cell r="K1990">
            <v>61.6</v>
          </cell>
          <cell r="L1990">
            <v>7761</v>
          </cell>
        </row>
        <row r="1991">
          <cell r="A1991" t="str">
            <v>공 구 손 료</v>
          </cell>
          <cell r="C1991" t="str">
            <v>인건비의 3%</v>
          </cell>
          <cell r="L1991">
            <v>79103</v>
          </cell>
        </row>
        <row r="1993">
          <cell r="A1993" t="str">
            <v>소    계</v>
          </cell>
          <cell r="F1993">
            <v>2869776</v>
          </cell>
          <cell r="H1993">
            <v>2636784</v>
          </cell>
          <cell r="J1993">
            <v>142900</v>
          </cell>
          <cell r="L1993">
            <v>90092</v>
          </cell>
        </row>
        <row r="1995">
          <cell r="A1995" t="str">
            <v>계 ( 간단한구조 )</v>
          </cell>
          <cell r="C1995" t="str">
            <v>100 %</v>
          </cell>
          <cell r="F1995">
            <v>2869776</v>
          </cell>
          <cell r="H1995">
            <v>2636784</v>
          </cell>
          <cell r="J1995">
            <v>142900</v>
          </cell>
          <cell r="L1995">
            <v>90092</v>
          </cell>
        </row>
        <row r="1997">
          <cell r="A1997" t="str">
            <v>계 ( 복잡한구조 )</v>
          </cell>
          <cell r="C1997" t="str">
            <v>140 %</v>
          </cell>
          <cell r="F1997">
            <v>4017685</v>
          </cell>
          <cell r="H1997">
            <v>3691497</v>
          </cell>
          <cell r="J1997">
            <v>200060</v>
          </cell>
          <cell r="L1997">
            <v>126128</v>
          </cell>
        </row>
        <row r="2000">
          <cell r="F2000">
            <v>0</v>
          </cell>
        </row>
        <row r="2001">
          <cell r="F2001">
            <v>0</v>
          </cell>
        </row>
        <row r="2002">
          <cell r="F2002">
            <v>0</v>
          </cell>
        </row>
        <row r="2004">
          <cell r="F2004">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REF"/>
      <sheetName val="실행내역"/>
      <sheetName val="직노"/>
      <sheetName val="J直材4"/>
      <sheetName val="I一般比"/>
      <sheetName val="N賃率-職"/>
      <sheetName val="내역서2안"/>
      <sheetName val="설직재-1"/>
      <sheetName val="제직재"/>
      <sheetName val="패널"/>
      <sheetName val="목록"/>
      <sheetName val="기본일위"/>
      <sheetName val="집계"/>
      <sheetName val="경산"/>
      <sheetName val="일위"/>
      <sheetName val="공사노임"/>
      <sheetName val="Book4"/>
      <sheetName val="홍보비디오"/>
      <sheetName val="단가"/>
      <sheetName val="원가"/>
      <sheetName val="工완성공사율"/>
      <sheetName val="工관리비율"/>
      <sheetName val="직재"/>
      <sheetName val="2F 회의실견적(5_14 일대)"/>
      <sheetName val="일위대가목록"/>
      <sheetName val=" HIT-&gt;HMC 견적(3900)"/>
      <sheetName val="일위대가"/>
      <sheetName val="일위대가(4층원격)"/>
      <sheetName val="노임"/>
      <sheetName val="내역서"/>
      <sheetName val="지형제작"/>
      <sheetName val="단가 (2)"/>
      <sheetName val="갑지"/>
      <sheetName val="집계표"/>
      <sheetName val="1안"/>
      <sheetName val="조명시설"/>
      <sheetName val="2공구산출내역"/>
      <sheetName val="수량산출"/>
      <sheetName val="6호기"/>
      <sheetName val="재집"/>
      <sheetName val="내역"/>
      <sheetName val="table"/>
      <sheetName val="데이타"/>
      <sheetName val="식재인부"/>
      <sheetName val="부하계산서"/>
      <sheetName val="부하(성남)"/>
      <sheetName val="조직"/>
      <sheetName val="견적을지"/>
      <sheetName val="경율산정.XLS"/>
      <sheetName val="교수설계"/>
      <sheetName val="금액내역서"/>
      <sheetName val="재정비직인"/>
      <sheetName val="재정비내역"/>
      <sheetName val="지적고시내역"/>
      <sheetName val="을"/>
      <sheetName val="총괄내역서"/>
      <sheetName val="수량산출(모형)"/>
      <sheetName val="수량산출(공수)"/>
      <sheetName val="모형단가"/>
      <sheetName val="내역을"/>
      <sheetName val="명세서"/>
      <sheetName val="Sheet1 (2)"/>
      <sheetName val="공정집계_국별"/>
      <sheetName val="Sheet6"/>
      <sheetName val="인제내역"/>
      <sheetName val="LEGEND"/>
      <sheetName val="Option"/>
      <sheetName val="252K444"/>
      <sheetName val="최종총괄"/>
      <sheetName val="세부산출내역서"/>
      <sheetName val="공사원가계산서"/>
      <sheetName val="표지 (2)"/>
      <sheetName val="교통대책내역"/>
      <sheetName val="내역서1-2"/>
      <sheetName val="입찰안"/>
      <sheetName val="전기일위대가"/>
      <sheetName val="제-노임"/>
      <sheetName val="산정표"/>
      <sheetName val="품"/>
      <sheetName val="제수"/>
      <sheetName val="공기"/>
      <sheetName val="Customer Databas"/>
      <sheetName val="수로교총재료집계"/>
      <sheetName val="요율"/>
      <sheetName val="안정검토"/>
      <sheetName val="일위대가표지"/>
      <sheetName val="공조기휀"/>
      <sheetName val="GAS"/>
      <sheetName val="적용환율"/>
      <sheetName val="설계서"/>
      <sheetName val="Transaction"/>
      <sheetName val="자재조사표"/>
      <sheetName val="별표"/>
      <sheetName val="표지"/>
      <sheetName val="진주방향"/>
      <sheetName val="마산방향"/>
      <sheetName val="전차선로 물량표"/>
      <sheetName val="금액집계"/>
      <sheetName val="개산공사비"/>
      <sheetName val="예산내역서(총괄)"/>
      <sheetName val="예산내역서"/>
      <sheetName val="공제대산출"/>
      <sheetName val="운반공사,공구손료"/>
      <sheetName val="적용단가"/>
      <sheetName val="건축"/>
      <sheetName val="배수관공"/>
      <sheetName val="날개수량1.5"/>
      <sheetName val="세부내역"/>
      <sheetName val="인사자료총집계"/>
      <sheetName val="차액보증"/>
      <sheetName val="코드"/>
      <sheetName val="빗물받이(910-510-410)"/>
      <sheetName val="단가조사"/>
      <sheetName val="bCord공정"/>
      <sheetName val="e대가"/>
      <sheetName val="g단가"/>
      <sheetName val="h집계"/>
      <sheetName val="재공품기초자료"/>
      <sheetName val="약품공급2"/>
      <sheetName val="DATE"/>
      <sheetName val="북제주원가"/>
      <sheetName val="양천현"/>
      <sheetName val="2F_회의실견적(5_14_일대)"/>
      <sheetName val="_HIT-&gt;HMC_견적(3900)"/>
      <sheetName val="단가_(2)"/>
      <sheetName val="경율산정_XLS"/>
      <sheetName val="APT"/>
      <sheetName val="카니발(자105노60)"/>
      <sheetName val="토사(PE)"/>
      <sheetName val="공사내역"/>
      <sheetName val="20관리비율"/>
      <sheetName val="원본(갑지)"/>
      <sheetName val="제경비율"/>
      <sheetName val="건축내역"/>
      <sheetName val="설비단가표"/>
      <sheetName val="건축일위"/>
      <sheetName val="그라우팅일위"/>
      <sheetName val="Baby일위대가"/>
      <sheetName val="주요공정"/>
      <sheetName val="입력변수"/>
      <sheetName val="C-직노1"/>
      <sheetName val="PROJECT BRIEF(EX.NEW)"/>
      <sheetName val="IMPEADENCE MAP 취수장"/>
      <sheetName val="금융비용"/>
      <sheetName val="갑지(추정)"/>
      <sheetName val="개요"/>
      <sheetName val="공사비예산서(토목분)"/>
      <sheetName val="일위대가표"/>
      <sheetName val="GAEYO"/>
      <sheetName val="소비자가"/>
      <sheetName val="비탈면보호공수량산출"/>
      <sheetName val="공사현황"/>
      <sheetName val="원가계산서"/>
      <sheetName val="설계내역서"/>
      <sheetName val="Sheet5"/>
      <sheetName val="원가 (2)"/>
      <sheetName val="1층"/>
      <sheetName val="간선계산"/>
      <sheetName val="DATA"/>
      <sheetName val="ITEM"/>
      <sheetName val="동력부하(도산)"/>
      <sheetName val="Macro(차단기)"/>
      <sheetName val="터널조도"/>
      <sheetName val="설계산출기초"/>
      <sheetName val="도급예산내역서봉투"/>
      <sheetName val="기계경비(시간당)"/>
      <sheetName val="설계산출표지"/>
      <sheetName val="도급예산내역서총괄표"/>
      <sheetName val="램머"/>
      <sheetName val="분전함신설"/>
      <sheetName val="단가산출"/>
      <sheetName val="자재단가"/>
      <sheetName val="을부담운반비"/>
      <sheetName val="운반비산출"/>
      <sheetName val="접지1종"/>
      <sheetName val="조명율표"/>
      <sheetName val="유기공정"/>
      <sheetName val="중기손료"/>
      <sheetName val="공통가설(기준안)"/>
      <sheetName val="정보"/>
      <sheetName val="Sheet4"/>
      <sheetName val="이천향토(모형제작)"/>
      <sheetName val="총괄"/>
      <sheetName val="총괄집계표"/>
      <sheetName val="발신정보"/>
      <sheetName val="순공사비"/>
      <sheetName val="적현로"/>
      <sheetName val="CT "/>
      <sheetName val="노무비"/>
      <sheetName val="을지"/>
      <sheetName val="3BL공동구 수량"/>
      <sheetName val="납부서"/>
      <sheetName val="단위단가"/>
      <sheetName val="연부97-1"/>
      <sheetName val="갑지1"/>
      <sheetName val="일위목차"/>
      <sheetName val="내역1"/>
      <sheetName val="판매시설"/>
      <sheetName val="재료"/>
      <sheetName val="설치자재"/>
      <sheetName val="공조기(삭제)"/>
      <sheetName val="노임단가"/>
      <sheetName val="단"/>
      <sheetName val="경비"/>
      <sheetName val="부하LOAD"/>
      <sheetName val="국내조달(통합-1)"/>
      <sheetName val="조도계산서 (도서)"/>
      <sheetName val="8.PILE  (돌출)"/>
      <sheetName val="BID"/>
      <sheetName val="부대tu"/>
      <sheetName val="물량"/>
      <sheetName val="단위수량"/>
      <sheetName val="일반부표"/>
      <sheetName val="설계명세"/>
      <sheetName val="일위목록"/>
      <sheetName val="관급_File"/>
      <sheetName val="인건비"/>
      <sheetName val=" 냉각수펌프"/>
      <sheetName val="대비"/>
      <sheetName val="조명율"/>
      <sheetName val="입력"/>
      <sheetName val="구의33고"/>
      <sheetName val="신우"/>
      <sheetName val="품셈TABLE"/>
      <sheetName val="청천내"/>
      <sheetName val="공구"/>
      <sheetName val="매립"/>
      <sheetName val="직접경비"/>
      <sheetName val="직접인건비"/>
      <sheetName val="청산공사"/>
      <sheetName val="샘플표지"/>
      <sheetName val="한강운반비"/>
      <sheetName val="경영"/>
      <sheetName val="98년"/>
      <sheetName val="실적"/>
      <sheetName val="정SW(원)"/>
      <sheetName val="내역서1999.8최종"/>
      <sheetName val="1차설계변경내역"/>
      <sheetName val="전선 및 전선관"/>
      <sheetName val="토적계산"/>
      <sheetName val="sh1"/>
      <sheetName val="ABUT수량-A1"/>
      <sheetName val="구역화물"/>
      <sheetName val="단위목록"/>
      <sheetName val="시험비"/>
      <sheetName val="기계경비목록"/>
      <sheetName val="#3_일위대가목록"/>
      <sheetName val="TOT"/>
      <sheetName val="미드수량"/>
      <sheetName val="노임이"/>
      <sheetName val="토목공사"/>
      <sheetName val="마산월령동골조물량변경"/>
      <sheetName val="소방"/>
      <sheetName val="설계명세서"/>
      <sheetName val="22전선(P)"/>
      <sheetName val="22전선(L)"/>
      <sheetName val="22전선(R)"/>
      <sheetName val="FitOutConfCentre"/>
      <sheetName val="FAB별"/>
      <sheetName val="연결임시"/>
      <sheetName val="가로등내역서"/>
      <sheetName val="내역서(교량)전체"/>
      <sheetName val="일위대가(계측기설치)"/>
      <sheetName val="6PILE  (돌출)"/>
      <sheetName val="수지예산"/>
      <sheetName val="I.설계조건"/>
      <sheetName val="000000"/>
      <sheetName val="감가상각"/>
      <sheetName val="단위중량"/>
      <sheetName val="_REF"/>
      <sheetName val="설직재_1"/>
      <sheetName val="에어샵공사"/>
      <sheetName val="Macro(ST)"/>
      <sheetName val="조건입력"/>
      <sheetName val="조건입력(2)"/>
      <sheetName val="장비선정"/>
      <sheetName val="내역서-CCTV"/>
      <sheetName val="copy"/>
      <sheetName val="서식"/>
      <sheetName val="실행"/>
      <sheetName val="danga"/>
      <sheetName val="ilch"/>
      <sheetName val="부대비율"/>
      <sheetName val="KCS-CA"/>
      <sheetName val="본공사"/>
      <sheetName val="심사계산"/>
      <sheetName val="심사물량"/>
      <sheetName val="BOQ건축"/>
      <sheetName val="중기사용료"/>
      <sheetName val="5.연간운전비계산서"/>
      <sheetName val="작업시작"/>
      <sheetName val="INPUT"/>
      <sheetName val="G.R300경비"/>
      <sheetName val="회사정보"/>
      <sheetName val="산출내역서"/>
      <sheetName val="COPING-1"/>
      <sheetName val="역T형교대-2수량"/>
      <sheetName val="결과조달"/>
      <sheetName val="최적단면"/>
      <sheetName val="PARAMETER"/>
      <sheetName val="고시단가"/>
      <sheetName val="Sheet13"/>
      <sheetName val="GEN"/>
      <sheetName val="발전기"/>
      <sheetName val="Sheet14"/>
      <sheetName val="간선"/>
      <sheetName val="CA지입"/>
      <sheetName val="소요자재명세서"/>
      <sheetName val="노무비명세서"/>
      <sheetName val="각형맨홀"/>
      <sheetName val="장비집계"/>
      <sheetName val="현장관리비"/>
      <sheetName val="제경집계"/>
      <sheetName val="정부노임단가"/>
      <sheetName val="guard(mac)"/>
      <sheetName val="2000년1차"/>
      <sheetName val="부서현황"/>
      <sheetName val="비가동-20"/>
      <sheetName val="예가표"/>
      <sheetName val="유림골조"/>
      <sheetName val="기초대가"/>
      <sheetName val="Macro1"/>
      <sheetName val="0000"/>
      <sheetName val="참고"/>
      <sheetName val="내역서(변경)"/>
      <sheetName val="1차 내역서"/>
      <sheetName val="준검 내역서"/>
      <sheetName val="교대(A1)"/>
      <sheetName val="파일의이용"/>
      <sheetName val="Sheet1_(2)"/>
      <sheetName val="간접"/>
      <sheetName val="하중계산"/>
      <sheetName val="대조표(0108)"/>
      <sheetName val="식재"/>
      <sheetName val="시설물"/>
      <sheetName val="식재출력용"/>
      <sheetName val="유지관리"/>
      <sheetName val="공비대비"/>
      <sheetName val="우수"/>
      <sheetName val="97년추정손익계산서"/>
      <sheetName val="AS복구"/>
      <sheetName val="중기터파기"/>
      <sheetName val="변수값"/>
      <sheetName val="중기상차"/>
      <sheetName val=" 내역"/>
      <sheetName val="3.공통공사대비"/>
      <sheetName val="입찰"/>
      <sheetName val="현경"/>
      <sheetName val="토목주소"/>
      <sheetName val="프랜트면허"/>
      <sheetName val="도급양식"/>
      <sheetName val="토공(우물통,기타) "/>
      <sheetName val="부속동"/>
      <sheetName val="실행철강하도"/>
      <sheetName val="기계공사"/>
      <sheetName val="이토변실"/>
      <sheetName val="을-ATYPE"/>
      <sheetName val="2회내역"/>
      <sheetName val="설비원가"/>
      <sheetName val="토목"/>
      <sheetName val="COVER-P"/>
      <sheetName val="본서하반기"/>
      <sheetName val="하반기(지구대)"/>
      <sheetName val="말뚝지지력산정"/>
      <sheetName val="인부신상자료"/>
      <sheetName val="기둥(원형)"/>
      <sheetName val="교각1"/>
      <sheetName val="단면 (2)"/>
      <sheetName val="COPING"/>
      <sheetName val="날개벽수량표"/>
      <sheetName val="토공사(흙막이)"/>
      <sheetName val="94"/>
      <sheetName val="DB구축"/>
      <sheetName val="수량집계1"/>
      <sheetName val="수량집계2"/>
      <sheetName val="일위대가(가설)"/>
      <sheetName val="_산근2_"/>
      <sheetName val="_산근4_"/>
      <sheetName val="_산근5_"/>
      <sheetName val="공사요율"/>
      <sheetName val="마산방향철근집계"/>
      <sheetName val="자료"/>
      <sheetName val="기초공"/>
      <sheetName val="가압장(토목)"/>
      <sheetName val="미장공사"/>
      <sheetName val="가설공사"/>
      <sheetName val="목공사"/>
      <sheetName val="48일위"/>
      <sheetName val="날개벽"/>
      <sheetName val="전력"/>
      <sheetName val="70%"/>
      <sheetName val="TOWER 10TON"/>
      <sheetName val="수정시산표"/>
      <sheetName val="수리결과"/>
      <sheetName val="원본 (4)"/>
      <sheetName val="소방사항"/>
      <sheetName val="전계가"/>
      <sheetName val="가시설흙막이"/>
      <sheetName val="콘_재료분리(1)"/>
      <sheetName val="조건표"/>
      <sheetName val="구조물터파기수량집계"/>
      <sheetName val="측구터파기공수량집계"/>
      <sheetName val="배수공 시멘트 및 골재량 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1"/>
      <sheetName val="총괄집계1 (3)"/>
      <sheetName val="총괄집계"/>
      <sheetName val="수량집계(대전)"/>
      <sheetName val="일반수량집계(대전)"/>
      <sheetName val="봉곡교(대전)"/>
      <sheetName val="수량집계(진주)"/>
      <sheetName val="일반수량집계 (진주)"/>
      <sheetName val="봉곡교(진주)"/>
      <sheetName val="접속 슬래브"/>
      <sheetName val="옹벽집계"/>
      <sheetName val="토공집계"/>
      <sheetName val="토공"/>
      <sheetName val="총괄-S"/>
      <sheetName val="총괄-S (2)"/>
      <sheetName val="총괄-S(30)"/>
      <sheetName val="슬래브-S(30)"/>
      <sheetName val="옹벽-S"/>
      <sheetName val="슬래브-S (40)"/>
      <sheetName val="수량집계"/>
      <sheetName val="신흥교"/>
      <sheetName val="시점(우)-날개벽"/>
      <sheetName val="시점(좌)-날개벽"/>
      <sheetName val="종점(우)-날개벽"/>
      <sheetName val="종점(좌)-날개벽"/>
      <sheetName val="옹벽(3-1)"/>
      <sheetName val="옹벽(3-2)"/>
      <sheetName val="총괄"/>
      <sheetName val="총괄 (2)"/>
      <sheetName val="총괄(30)"/>
      <sheetName val="슬래브(30)"/>
      <sheetName val="옹벽"/>
      <sheetName val="슬래브 (40)"/>
      <sheetName val="XXXXXX"/>
      <sheetName val="산청"/>
      <sheetName val="수동"/>
      <sheetName val="30mpc본당수량"/>
      <sheetName val="1m당 (2)"/>
      <sheetName val="Sheet1"/>
      <sheetName val="Sheet2"/>
      <sheetName val="Sheet3"/>
      <sheetName val="토공총괄집계"/>
      <sheetName val="U-TYPE토공"/>
      <sheetName val="교대토공집계"/>
      <sheetName val="교대토공"/>
      <sheetName val="교각토공집계"/>
      <sheetName val="교각토공"/>
      <sheetName val="타공종이월"/>
      <sheetName val="교대수량집계(당진방향)"/>
      <sheetName val="교대철근집계(당진방향)"/>
      <sheetName val="교대(당진방향)상세집계(A1)"/>
      <sheetName val="당진방향-교대(A1)"/>
      <sheetName val="날개벽(당진방향-시점)"/>
      <sheetName val="접속(당진방향,시점)"/>
      <sheetName val="옹벽(당진방향,A1)"/>
      <sheetName val="교대(당진방향)상세집계(A2)"/>
      <sheetName val="당진방향-교대(A2)"/>
      <sheetName val="날개벽(당진방향-종점)"/>
      <sheetName val="접속(당진방향,종점)"/>
      <sheetName val="옹벽(당진방향,A2)"/>
      <sheetName val="북한강교교대토공집계(1)"/>
      <sheetName val="북한강교시점측교대"/>
      <sheetName val="북한강교교대토공집계(2)"/>
      <sheetName val="북한강교종점측교대"/>
      <sheetName val="용늪교교대토공집계 "/>
      <sheetName val="용늪교시점측교대"/>
      <sheetName val="용늪교종점측교대"/>
      <sheetName val="강재수량-총"/>
      <sheetName val="철근량"/>
      <sheetName val="토공수량집"/>
      <sheetName val="어곡-타공종"/>
      <sheetName val="VXXXXX"/>
      <sheetName val="표지"/>
      <sheetName val="목차"/>
      <sheetName val="1.설계조건"/>
      <sheetName val="2.1단면가정"/>
      <sheetName val="Sap2000"/>
      <sheetName val="2.5하중재하도"/>
      <sheetName val="2.7 전산입력"/>
      <sheetName val="2.7.2 단면력집계"/>
      <sheetName val="2.8 부재력도(극한)"/>
      <sheetName val="2.9 단면검토"/>
      <sheetName val="2.9.2 벽설계"/>
      <sheetName val="2.10주철근 조립도"/>
      <sheetName val="2.11정착장검토"/>
      <sheetName val="2.12 부재력도(허용)"/>
      <sheetName val="2.13 우각부 보강검토"/>
      <sheetName val="2.14 거더계산"/>
      <sheetName val="2.14.3 거더철근량산정"/>
      <sheetName val="2.14.4 사각기둥설계"/>
      <sheetName val="2.15 사용성검토"/>
      <sheetName val="2.16 부력검토"/>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통전1교-A1토공"/>
      <sheetName val="통전1교-A2토공"/>
      <sheetName val="사천2교-A1토공"/>
      <sheetName val="사천2교-A2토공"/>
      <sheetName val="교대집계"/>
      <sheetName val="총괄토공집계"/>
      <sheetName val="1 line"/>
      <sheetName val="용수개거 내역수량집계표"/>
      <sheetName val="용수개거연장조서"/>
      <sheetName val="용수개거재료집계표"/>
      <sheetName val="용수개거단위수량"/>
      <sheetName val="laroux"/>
      <sheetName val="내역서"/>
      <sheetName val="총집"/>
      <sheetName val="철근집계"/>
      <sheetName val="관집"/>
      <sheetName val="횡설"/>
      <sheetName val="U형플륨집계"/>
      <sheetName val="플륨관마감"/>
      <sheetName val="플륨관"/>
      <sheetName val="횡배수평균터파기H"/>
      <sheetName val="BOX집계"/>
      <sheetName val="BOX수량"/>
      <sheetName val="잡석"/>
      <sheetName val="옹벽토공"/>
      <sheetName val="옹벽수량"/>
      <sheetName val="연장조서"/>
      <sheetName val="전단"/>
      <sheetName val="전집"/>
      <sheetName val="부대공집계(옛날)"/>
      <sheetName val="부대공집계표"/>
      <sheetName val="오수공"/>
      <sheetName val="우수공"/>
      <sheetName val="구내배관"/>
      <sheetName val="BYPASS날개벽"/>
      <sheetName val="내역서적용수량"/>
      <sheetName val="부대공자재"/>
      <sheetName val="자재집계표"/>
      <sheetName val="타공정이월"/>
      <sheetName val="표지판설치집계"/>
      <sheetName val="표지판 기초수량"/>
      <sheetName val="표지판기초수량산출근거"/>
      <sheetName val="시선유도시설집계"/>
      <sheetName val="시선유도수량산출"/>
      <sheetName val="차선도색수량집계표"/>
      <sheetName val="차선도색수량근거"/>
      <sheetName val="이단가드레일집계"/>
      <sheetName val="교툥안전시설"/>
      <sheetName val="abut집계"/>
      <sheetName val="상-교대"/>
      <sheetName val="집계표"/>
      <sheetName val="화심2교(전주 시)"/>
      <sheetName val="화심2교(전주 종)"/>
      <sheetName val="화심2교(함양 시)"/>
      <sheetName val="화심2교(함양 종)"/>
      <sheetName val="민목2교(전주 시)"/>
      <sheetName val="민목2교(전주 종)"/>
      <sheetName val="민목2교(함양 시)"/>
      <sheetName val="민목2교(함양 종)"/>
      <sheetName val="AB3400"/>
      <sheetName val="AB3401"/>
      <sheetName val="감독차량비"/>
      <sheetName val="AB3402"/>
      <sheetName val="AB3403"/>
      <sheetName val="터널차량비"/>
      <sheetName val="AB3500"/>
      <sheetName val="부지임대료"/>
      <sheetName val="내역적용(전체)"/>
      <sheetName val="터널공총자재693"/>
      <sheetName val="시멘트및골재수랑지계표694"/>
      <sheetName val="콘크리트695"/>
      <sheetName val="총집계표"/>
      <sheetName val="BM개착"/>
      <sheetName val="(3-1)798"/>
      <sheetName val="(3-2)799"/>
      <sheetName val="800"/>
      <sheetName val="801"/>
      <sheetName val="802"/>
      <sheetName val="803"/>
      <sheetName val="(4-1)822"/>
      <sheetName val="(4-2)823"/>
      <sheetName val="824"/>
      <sheetName val="825"/>
      <sheetName val="826"/>
      <sheetName val="827"/>
      <sheetName val="(6-1)872"/>
      <sheetName val="(6-2)873"/>
      <sheetName val="874"/>
      <sheetName val="875"/>
      <sheetName val="876"/>
      <sheetName val="877"/>
      <sheetName val="본선수량총괄집계표"/>
      <sheetName val="토공수량총괄집계표"/>
      <sheetName val="산출근거1"/>
      <sheetName val="간지"/>
      <sheetName val="설계설명서"/>
      <sheetName val="물량증감내역"/>
      <sheetName val="자재"/>
      <sheetName val="공사용중기"/>
      <sheetName val="공정표(당)"/>
      <sheetName val="공정표(변)"/>
      <sheetName val="표지-1"/>
      <sheetName val="집계표(총괄)"/>
      <sheetName val="집계표(토목)"/>
      <sheetName val="제잡비산출근거"/>
      <sheetName val="1공구(내역서)"/>
      <sheetName val="관급(1공구 )"/>
      <sheetName val="2-1공구"/>
      <sheetName val="2-2공구"/>
      <sheetName val="관급(2공구)"/>
      <sheetName val="건축(재경비)"/>
      <sheetName val="건축갑"/>
      <sheetName val="건축"/>
      <sheetName val="기계(재경비)"/>
      <sheetName val="기계갑"/>
      <sheetName val="기계설비"/>
      <sheetName val="집계표(토목,비목별)"/>
      <sheetName val="표지(K1)"/>
      <sheetName val="집계표(K1,토목)"/>
      <sheetName val="1공구(K1)"/>
      <sheetName val="집계표(K1,2공구)"/>
      <sheetName val="집계표(K1,건축)"/>
      <sheetName val="집계표(K1,기계)"/>
      <sheetName val="표지(K2)"/>
      <sheetName val="집계표(K2,토목)"/>
      <sheetName val="1공구(K2)"/>
      <sheetName val="집계표(K2,2공구)"/>
      <sheetName val="집계표(K2,건축)"/>
      <sheetName val="집계표(K2,기계)"/>
      <sheetName val="표지 (2)"/>
      <sheetName val="예정공정표"/>
      <sheetName val="공사일보(4월1일)"/>
      <sheetName val="공사일보(4월2일)"/>
      <sheetName val="공사일보(4월3일)"/>
      <sheetName val="공사일보(4월4일)"/>
      <sheetName val="공사일보(4월5일)"/>
      <sheetName val="공사일보(4월6일)"/>
      <sheetName val="공사일보(4월7일)"/>
      <sheetName val="공사일보(4월8일)"/>
      <sheetName val="공사일보(4월9일)"/>
      <sheetName val="공사일보(4월10일)"/>
      <sheetName val="공사일보(4월11일)"/>
      <sheetName val="공사일보(4월12일)"/>
      <sheetName val="공사일보(4월13일)"/>
      <sheetName val="공사일보(4월14일)"/>
      <sheetName val="공사일보(4월15일)"/>
      <sheetName val="공사일보(4월16일)"/>
      <sheetName val="공사일보(4월17일)"/>
      <sheetName val="공사일보(4월18일)"/>
      <sheetName val="공사일보(4월19일)"/>
      <sheetName val="공사일보(4월20일)"/>
      <sheetName val="공사일보(4월21일)"/>
      <sheetName val="공사일보(4월22일)"/>
      <sheetName val="공사일보(4월23일)"/>
      <sheetName val="공사일보(4월24일)"/>
      <sheetName val="공사일보(4월25일)"/>
      <sheetName val="공사일보(4월26일)"/>
      <sheetName val="공사일보(4월27일)"/>
      <sheetName val="공사일보(4월28일)"/>
      <sheetName val="공사일보(4월29일)"/>
      <sheetName val="공사일보(4월30일)"/>
      <sheetName val="설계변경내용"/>
      <sheetName val="토목공사(수량증감대비표)"/>
      <sheetName val="1공구(수량증감대비표)"/>
      <sheetName val="단가조견표"/>
      <sheetName val="주요물량,자재"/>
      <sheetName val="공사기간,변경조건"/>
      <sheetName val="공정표(변경)"/>
      <sheetName val="표지-1 (2)"/>
      <sheetName val="표지-1 (3)"/>
      <sheetName val="내역갑"/>
      <sheetName val="산출내역"/>
      <sheetName val="내역"/>
      <sheetName val="관급자재대,보상비"/>
      <sheetName val="보상비"/>
      <sheetName val="설계내역서"/>
      <sheetName val="TYPE총괄집계표"/>
      <sheetName val="논리시점우측"/>
      <sheetName val="논리시점좌측"/>
      <sheetName val="논리종점우측"/>
      <sheetName val="논리종점좌측"/>
      <sheetName val="교대수량집계표"/>
      <sheetName val="교대수량"/>
      <sheetName val="토공집계표"/>
      <sheetName val="구조물깨기수량집계"/>
      <sheetName val="교량깨기"/>
      <sheetName val="갑"/>
      <sheetName val="변경개요1"/>
      <sheetName val="갑 (1)"/>
      <sheetName val="원가계산서"/>
      <sheetName val="공종별집계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가시설공(광장부)"/>
      <sheetName val="Anchor수량"/>
      <sheetName val="MSG"/>
      <sheetName val="MSG (2)"/>
      <sheetName val="SQJ"/>
      <sheetName val="가시설공(시점부)"/>
      <sheetName val="MSG(시점부)"/>
      <sheetName val="SQJ(시점부)"/>
      <sheetName val="기본DATA"/>
      <sheetName val="CABLE SIZE-3"/>
      <sheetName val="교각계산"/>
      <sheetName val="#REF"/>
      <sheetName val="단면 (2)"/>
      <sheetName val="남양내역"/>
      <sheetName val="요율"/>
      <sheetName val="집 계 표"/>
      <sheetName val="기계내역"/>
      <sheetName val="BOQ(전체)"/>
      <sheetName val="간선계산"/>
      <sheetName val="INPUT"/>
      <sheetName val="실행내역"/>
      <sheetName val="대전-교대(A1-A2)"/>
      <sheetName val="ABUT수량-A1"/>
      <sheetName val="사  업  비  수  지  예  산  서"/>
      <sheetName val="조명시설"/>
      <sheetName val="전체_1설계"/>
      <sheetName val="정렬"/>
      <sheetName val="8설7발"/>
      <sheetName val="날개벽(시점좌측)"/>
      <sheetName val="맨홀수량산출"/>
      <sheetName val="1호인버트수량"/>
      <sheetName val="앉음벽 (2)"/>
      <sheetName val="기초공"/>
      <sheetName val="기둥(원형)"/>
      <sheetName val="전체제잡비"/>
      <sheetName val="绑ꣃ˞짛༏濼殃恸䁍◣"/>
      <sheetName val="단면가정"/>
      <sheetName val="당진1,2호기전선관설치및접지4차공사내역서-을지"/>
      <sheetName val="투찰"/>
      <sheetName val="TEL"/>
      <sheetName val="유동표"/>
      <sheetName val="000000"/>
      <sheetName val="시점부"/>
      <sheetName val="시점부토적표"/>
      <sheetName val="종점부"/>
      <sheetName val="종점부토적표"/>
      <sheetName val="플랜트 설치"/>
      <sheetName val="현황산출서"/>
      <sheetName val="공주-교대(A1)"/>
      <sheetName val="성서방향-교대(A2)"/>
      <sheetName val="도급대실행대비표"/>
      <sheetName val="apt수량"/>
      <sheetName val="가로등내역서"/>
      <sheetName val="SLIDES"/>
      <sheetName val="도장수량(하1)"/>
      <sheetName val="주형"/>
      <sheetName val="골재산출"/>
      <sheetName val="배수공"/>
      <sheetName val="수량집계표"/>
      <sheetName val="산출근거"/>
      <sheetName val="산수배수"/>
      <sheetName val="type-F"/>
      <sheetName val="지급자재"/>
      <sheetName val="포장공"/>
      <sheetName val="하수급견적대비"/>
      <sheetName val="BID"/>
      <sheetName val="3.바닥판설계"/>
      <sheetName val="입찰안"/>
      <sheetName val="전기일위목록"/>
      <sheetName val="편입토지조서"/>
      <sheetName val="B(함)일반수량"/>
      <sheetName val="적용토목"/>
      <sheetName val="2.8 부재_xffff_도(_xffff_한)"/>
      <sheetName val="2._xffff_.2 벽설계"/>
      <sheetName val="토량1-1"/>
      <sheetName val="B부대공"/>
      <sheetName val="VXXXXXXX"/>
      <sheetName val="진주방향"/>
      <sheetName val="마산방향"/>
      <sheetName val="마산방향철근집계"/>
      <sheetName val="수량명세서"/>
      <sheetName val="소방"/>
      <sheetName val="포장복구집계"/>
      <sheetName val="6공구(당초)"/>
      <sheetName val="기초코드"/>
      <sheetName val="A-4"/>
      <sheetName val="원본"/>
      <sheetName val="JUCKEYK"/>
      <sheetName val="기계경비"/>
      <sheetName val="2000노임기준"/>
      <sheetName val="양수장구조물총"/>
      <sheetName val="양수장토공총"/>
      <sheetName val="공사비예산서(토목분)"/>
      <sheetName val="단위단가"/>
      <sheetName val="B2BERP"/>
      <sheetName val="1.취수장"/>
      <sheetName val="품셈TABLE"/>
      <sheetName val="품셈"/>
      <sheetName val="공사수행방안"/>
      <sheetName val="시멘트"/>
      <sheetName val="(C)원내역"/>
      <sheetName val="자재단가비교표"/>
      <sheetName val="Sheet15"/>
      <sheetName val="전입"/>
      <sheetName val="위치조서"/>
      <sheetName val="3CHBDC"/>
      <sheetName val="공작물조직표(용배수)"/>
      <sheetName val="물가시세"/>
      <sheetName val="노임단가"/>
      <sheetName val="날개벽"/>
      <sheetName val="전차선로 물량표"/>
      <sheetName val="일위대가(계측기설치)"/>
      <sheetName val="건축내역"/>
      <sheetName val="변화치수"/>
      <sheetName val="6.교좌면보강"/>
      <sheetName val="수로교총재료집계"/>
      <sheetName val="증감대비"/>
      <sheetName val="봉양~조차장간고하개명(신설)"/>
      <sheetName val="일위"/>
      <sheetName val="암거 제원표"/>
      <sheetName val="공사비내역"/>
      <sheetName val="기자재비"/>
      <sheetName val="["/>
      <sheetName val="터파기및재료"/>
      <sheetName val="도장"/>
      <sheetName val="상행-교대(A1-A2)"/>
      <sheetName val="DATE"/>
      <sheetName val="설계명세서"/>
      <sheetName val="변수값"/>
      <sheetName val="중기상차"/>
      <sheetName val="AS복구"/>
      <sheetName val="중기터파기"/>
      <sheetName val="경산(을)"/>
      <sheetName val="단가조사"/>
      <sheetName val="상수도토공집계표"/>
      <sheetName val="용늪교종점측교대_x0000__x0009_ӐЀ_x0004__x0000__xdfa0_̠ӴЀF_x0000__x0010_[교대토공.XLS]"/>
      <sheetName val="용늪교종점측교대_x0000__x0000__x0000__x0000__x0000__x0000__x0000__x0000__x0000__x0009__x0000_ӐЀ_x0000__x0004__x0000__x0000__x0000__x0000__x0000__x0000__xdfa0_̠"/>
      <sheetName val="토목"/>
      <sheetName val="200"/>
      <sheetName val="용산1(해보)"/>
      <sheetName val="실행철강하도"/>
      <sheetName val="산출내역서집계표"/>
      <sheetName val="손익분석"/>
      <sheetName val="J형측구단위수량"/>
      <sheetName val="우,오수"/>
      <sheetName val="연결임시"/>
      <sheetName val="장문교(대전)"/>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시설수량표"/>
      <sheetName val="Macro1"/>
      <sheetName val="토사(PE)"/>
      <sheetName val="가도공"/>
      <sheetName val="준검 내역서"/>
      <sheetName val="가정단면"/>
      <sheetName val="기둥"/>
      <sheetName val="저판(버림100)"/>
      <sheetName val="원가계산서구조조정"/>
      <sheetName val="공사비집계"/>
      <sheetName val="노무비"/>
      <sheetName val="견적서"/>
      <sheetName val="BLOCK-1"/>
      <sheetName val="부대내역"/>
      <sheetName val="공사일보(4월11탬גּ"/>
      <sheetName val="VXXXX"/>
      <sheetName val="명세표지"/>
      <sheetName val="명세서"/>
      <sheetName val="총집계"/>
      <sheetName val="진출콘크.푸집"/>
      <sheetName val="진출철집"/>
      <sheetName val="&lt;접속집계&gt;"/>
      <sheetName val="접속철"/>
      <sheetName val="AP슬래브"/>
      <sheetName val="전기맨홀자재집"/>
      <sheetName val="전기맨홀콘.거푸집총집 "/>
      <sheetName val="전기맨홀철근총집"/>
      <sheetName val="포장공사"/>
      <sheetName val="교대(당진방향)삁세집계(A2)"/>
      <sheetName val="Q형플륨집계"/>
      <sheetName val="일위대가"/>
      <sheetName val="JJ"/>
      <sheetName val="총괄표"/>
      <sheetName val="중기일위대가"/>
      <sheetName val="70%"/>
      <sheetName val="서울교대토공집계(★)"/>
      <sheetName val="춘천교대토공집계(★)"/>
      <sheetName val="토공(우물통,기타) "/>
      <sheetName val="현장조사"/>
      <sheetName val="실행대비"/>
      <sheetName val="용늪교종점측교대_x0000__x0009_ӐЀ_x0004__x0000__xdfa0_̠ӴЀF_x0010_[교대토공.XLS]S"/>
      <sheetName val="입출재고현황 (2)"/>
      <sheetName val="전선 및 전선관"/>
      <sheetName val="전체"/>
      <sheetName val="내역서1"/>
      <sheetName val="I一般比"/>
      <sheetName val="설직재-1"/>
      <sheetName val="N賃率-職"/>
      <sheetName val="제직재"/>
      <sheetName val="공내역"/>
      <sheetName val="남양시작동자105노65기1.3화1.2"/>
      <sheetName val="공사비총괄"/>
      <sheetName val="data"/>
      <sheetName val="자재운반단가일람표"/>
      <sheetName val="초곡1교(일반)"/>
      <sheetName val="가격조사서"/>
      <sheetName val="MSG 수량"/>
      <sheetName val="자재단가"/>
      <sheetName val="용늪교종점측교대_x0000_ ӐЀ_x0004__x0000__xdfa0_̠ӴЀF_x0000__x0010_[교대토공.XLS]"/>
      <sheetName val="용늪교종점측교대_x0000__x0000__x0000__x0000__x0000__x0000__x0000__x0000__x0000_ _x0000_ӐЀ_x0000__x0004__x0000__x0000__x0000__x0000__x0000__x0000__xdfa0_̠"/>
      <sheetName val="______________________________2"/>
      <sheetName val="ETC"/>
      <sheetName val="금액내역서"/>
      <sheetName val="집수정현황"/>
      <sheetName val="전기설계변경"/>
      <sheetName val="설계내역(2000)"/>
      <sheetName val="참조-(1)"/>
      <sheetName val="(1)본선수량집계"/>
      <sheetName val="건축집계"/>
      <sheetName val="토목집계"/>
      <sheetName val="조경집계"/>
      <sheetName val="IN"/>
      <sheetName val="허용전류-IEC"/>
      <sheetName val="허용전류-IEC DATA"/>
      <sheetName val="오억미만"/>
      <sheetName val="화산경계"/>
      <sheetName val="2공구산출내역"/>
      <sheetName val="SLAB"/>
      <sheetName val="인사자료총집계"/>
      <sheetName val="wall"/>
      <sheetName val="입적표"/>
      <sheetName val="일위대가24-1"/>
      <sheetName val="자재일람"/>
      <sheetName val="도급"/>
      <sheetName val="공통가설"/>
      <sheetName val="근로자자료입력"/>
      <sheetName val="반중력식옹벽"/>
      <sheetName val="총괄집계1_(3)"/>
      <sheetName val="일반수량집계_(진주)"/>
      <sheetName val="접속_슬래브"/>
      <sheetName val="총괄-S_(2)"/>
      <sheetName val="슬래브-S_(40)"/>
      <sheetName val="총괄_(2)"/>
      <sheetName val="슬래브_(40)"/>
      <sheetName val="1m당_(2)"/>
      <sheetName val="1_설계조건"/>
      <sheetName val="2_1단면가정"/>
      <sheetName val="2_5하중재하도"/>
      <sheetName val="2_7_전산입력"/>
      <sheetName val="2_7_2_단면력집계"/>
      <sheetName val="2_8_부재력도(극한)"/>
      <sheetName val="2_9_단면검토"/>
      <sheetName val="2_9_2_벽설계"/>
      <sheetName val="2_10주철근_조립도"/>
      <sheetName val="2_11정착장검토"/>
      <sheetName val="2_12_부재력도(허용)"/>
      <sheetName val="2_13_우각부_보강검토"/>
      <sheetName val="2_14_거더계산"/>
      <sheetName val="2_14_3_거더철근량산정"/>
      <sheetName val="2_14_4_사각기둥설계"/>
      <sheetName val="2_15_사용성검토"/>
      <sheetName val="2_16_부력검토"/>
      <sheetName val="용늪교교대토공집계_"/>
      <sheetName val="표지판_기초수량"/>
      <sheetName val="화심2교(전주_시)"/>
      <sheetName val="화심2교(전주_종)"/>
      <sheetName val="화심2교(함양_시)"/>
      <sheetName val="화심2교(함양_종)"/>
      <sheetName val="민목2교(전주_시)"/>
      <sheetName val="민목2교(전주_종)"/>
      <sheetName val="민목2교(함양_시)"/>
      <sheetName val="민목2교(함양_종)"/>
      <sheetName val="1_line"/>
      <sheetName val="용수개거_내역수량집계표"/>
      <sheetName val="관급(1공구_)"/>
      <sheetName val="표지_(2)"/>
      <sheetName val="표지-1_(2)"/>
      <sheetName val="표지-1_(3)"/>
      <sheetName val="갑_(1)"/>
      <sheetName val="갑지_(2)"/>
      <sheetName val="단가조사서_(업체)"/>
      <sheetName val="갑지_(3)"/>
      <sheetName val="폐수처리장_(기존)"/>
      <sheetName val="갑지_(4)"/>
      <sheetName val="MSG_(2)"/>
      <sheetName val="CABLE_SIZE-3"/>
      <sheetName val="사__업__비__수__지__예__산__서"/>
      <sheetName val="단면_(2)"/>
      <sheetName val="집_계_표"/>
      <sheetName val="단가 및 재료비"/>
      <sheetName val="전기2005"/>
      <sheetName val="통신2005"/>
      <sheetName val="일위대가25-1"/>
      <sheetName val="일위대가26-1"/>
      <sheetName val="일위대가27-1"/>
      <sheetName val="일위대가28-1"/>
      <sheetName val="일위대가29-1"/>
      <sheetName val="공사일보_x0008_4월25일)"/>
      <sheetName val="공사일듴(4월28일)"/>
      <sheetName val="冠목공사(수량증감대비표)"/>
      <sheetName val="주요물韉,자재"/>
      <sheetName val="예산명세서"/>
      <sheetName val="자료입력"/>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5.정산서"/>
      <sheetName val="2.14 거더정)"/>
      <sheetName val="3.설계총괄(정산)"/>
      <sheetName val="3.전문외주(정산)"/>
      <sheetName val="전문외주비 (Third Party)"/>
      <sheetName val="4.인력(확정)"/>
      <sheetName val="4.인력(조정)"/>
      <sheetName val="4.인력(정산)"/>
      <sheetName val="5.경비내역(확정)"/>
      <sheetName val="운영계획"/>
      <sheetName val="SOFTWARE"/>
      <sheetName val="5.현장경비(확정)"/>
      <sheetName val="5.경비내역(정산)"/>
      <sheetName val="5.현장경비(정산)"/>
      <sheetName val="7.자금수지"/>
      <sheetName val="(참고)제수당현황"/>
      <sheetName val="MH합계"/>
      <sheetName val="6.프로젝트"/>
      <sheetName val="6.PCM"/>
      <sheetName val="6.프로세스"/>
      <sheetName val="6.프로세스-1"/>
      <sheetName val="6.안전"/>
      <sheetName val="6.MR"/>
      <sheetName val="6.MS"/>
      <sheetName val="6.MT"/>
      <sheetName val="6.MM"/>
      <sheetName val="6.MY"/>
      <sheetName val="6.MH"/>
      <sheetName val="6.배관"/>
      <sheetName val="6.전기"/>
      <sheetName val="6.계장"/>
      <sheetName val="6.토목"/>
      <sheetName val="6.건축"/>
      <sheetName val="실행MH비교"/>
      <sheetName val="입찰MH비교"/>
      <sheetName val="규모비교"/>
      <sheetName val="details"/>
      <sheetName val="WK16"/>
      <sheetName val="Bend_fact "/>
      <sheetName val="total-mse제외"/>
      <sheetName val="P-PM"/>
      <sheetName val="P-품질"/>
      <sheetName val="P-토목"/>
      <sheetName val="P-건축"/>
      <sheetName val="P-기계"/>
      <sheetName val="P-원자력"/>
      <sheetName val="P-배관"/>
      <sheetName val="P-전기"/>
      <sheetName val="P-계장"/>
      <sheetName val="날개벽수량표"/>
      <sheetName val="밸브설치"/>
      <sheetName val="Sheet1 (2)"/>
      <sheetName val="일반수량"/>
      <sheetName val="예가내역서"/>
      <sheetName val="데리네이타현황"/>
      <sheetName val="수목표준대가"/>
      <sheetName val="데이타"/>
      <sheetName val="차액보증"/>
      <sheetName val="전기일위대가"/>
      <sheetName val="MOTOR"/>
      <sheetName val="연부97-1"/>
      <sheetName val="설계조건"/>
      <sheetName val="집계"/>
      <sheetName val="초기화면"/>
      <sheetName val="기별수량산출서"/>
      <sheetName val="조도계산서 (도서)"/>
      <sheetName val="내역(설계)"/>
      <sheetName val="CODE"/>
      <sheetName val="전체내역서"/>
      <sheetName val="COPING"/>
      <sheetName val="본체"/>
      <sheetName val="참조자료"/>
      <sheetName val="좌측"/>
      <sheetName val="현장관리비내역서"/>
      <sheetName val="월별자금계획"/>
      <sheetName val="대가(표)"/>
      <sheetName val="도담구내 개소별 명세"/>
      <sheetName val="DATA 입력란"/>
      <sheetName val="2.단면가정"/>
      <sheetName val="백호우계수"/>
      <sheetName val="전신"/>
      <sheetName val="sub"/>
      <sheetName val="교대(A1-A2)"/>
      <sheetName val="용늪교종점측교대_x0000_ ӐЀ_x0004__x0000__xdfa0_̠ӴЀF_x0010_[교대토공.XLS]S"/>
      <sheetName val="연습장소"/>
      <sheetName val="토공산근"/>
      <sheetName val="EQUIP-H"/>
      <sheetName val="예측단가간지"/>
      <sheetName val="환율"/>
      <sheetName val="부서현황"/>
      <sheetName val="교량대비"/>
      <sheetName val="갑지1"/>
      <sheetName val="1,2공구원가계산서"/>
      <sheetName val="1공구산출내역서"/>
      <sheetName val="다곡2교"/>
      <sheetName val="C &amp; G RHS"/>
      <sheetName val="사다리"/>
      <sheetName val="인원조직표"/>
      <sheetName val="RE9604"/>
      <sheetName val="매입"/>
      <sheetName val="투입실적"/>
      <sheetName val="조작대(1연)"/>
      <sheetName val="포장수량"/>
      <sheetName val="콘크리트포장조서"/>
      <sheetName val="포장단위"/>
      <sheetName val="진입로단위"/>
      <sheetName val="진입로현황 "/>
      <sheetName val="용지매수"/>
      <sheetName val="일위대가(가설)"/>
      <sheetName val="IMPEADENCE MAP 취수장"/>
      <sheetName val="원형1호맨홀토공수량"/>
      <sheetName val="수량산출"/>
      <sheetName val="전차선로_물량표"/>
      <sheetName val="3_바닥판설계"/>
      <sheetName val="앉음벽_(2)"/>
      <sheetName val="1_취수장"/>
      <sheetName val="용늪교종점측교대 ӐЀ̠ӴЀF[교대토공_XLS]"/>
      <sheetName val="SG"/>
      <sheetName val="양성교상행선"/>
      <sheetName val="양성교하행선"/>
      <sheetName val="양성교총괄"/>
      <sheetName val="광통신 견적내역서1"/>
      <sheetName val="충주"/>
      <sheetName val="대창(장성)"/>
      <sheetName val="대창(함평)-창열"/>
      <sheetName val="산출내역서"/>
      <sheetName val="총괄-1"/>
      <sheetName val="ENTRY"/>
      <sheetName val="OPT7"/>
      <sheetName val="지수"/>
      <sheetName val="필지별(3차)"/>
      <sheetName val="보고서(3차)"/>
      <sheetName val="2000년 공정표"/>
      <sheetName val="기초1"/>
      <sheetName val="계산중"/>
      <sheetName val="횡배위치"/>
      <sheetName val="COPING설계"/>
      <sheetName val="합류공"/>
      <sheetName val="코드일람표2001년10월"/>
      <sheetName val="순공사비"/>
      <sheetName val="문학간접"/>
      <sheetName val="일반전기"/>
      <sheetName val="단가"/>
      <sheetName val="현장별"/>
      <sheetName val="단위수량"/>
      <sheetName val="공사비증감"/>
      <sheetName val="6호기"/>
      <sheetName val="부대비율"/>
      <sheetName val="설계예산서"/>
      <sheetName val="라.공사비"/>
      <sheetName val="다.도서인쇄비"/>
      <sheetName val="공통-구조"/>
      <sheetName val="한전"/>
      <sheetName val="하중계산"/>
      <sheetName val="안정성검토"/>
      <sheetName val="설계기준"/>
      <sheetName val="산출서양식01"/>
      <sheetName val="DATA 입력부"/>
      <sheetName val="약품공급2"/>
      <sheetName val="토공 total"/>
      <sheetName val="단가산출서(기계)"/>
      <sheetName val="EACT10"/>
      <sheetName val="건축집_x0000_"/>
      <sheetName val="중기손료"/>
      <sheetName val="바닥막이1.5"/>
      <sheetName val="연습"/>
      <sheetName val="기초단가"/>
      <sheetName val="차도부연장현황"/>
      <sheetName val="내역서-CCTV"/>
      <sheetName val="내역(원안-대안)"/>
      <sheetName val="식재총괄"/>
      <sheetName val="샘플표지"/>
      <sheetName val="노무비단가"/>
      <sheetName val="말뚝설계"/>
      <sheetName val="투찰내역"/>
      <sheetName val="수로단위수량"/>
      <sheetName val="특별교실"/>
      <sheetName val="2000년하반기"/>
      <sheetName val="자판실행"/>
      <sheetName val="용수량(생활용수)"/>
      <sheetName val="5CHBDC"/>
      <sheetName val="98수문일위"/>
      <sheetName val="일위대_x0000__x0000_Ԁ_x0000__x0000_"/>
      <sheetName val="일위대ⴀ幆v䫪洂"/>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문화재토적"/>
      <sheetName val="우\_x0000__x0000_"/>
      <sheetName val="중기사용료"/>
      <sheetName val="적용노임"/>
      <sheetName val="원가입력"/>
      <sheetName val="역T형"/>
      <sheetName val="토지평가조서"/>
      <sheetName val="접속도로1"/>
      <sheetName val="내역서 "/>
      <sheetName val="갑지(추정)"/>
      <sheetName val="용늪교종점측교대?_x0009_ӐЀ_x0004_?_xdfa0_̠ӴЀF?_x0010_[교대토공.XLS]"/>
      <sheetName val="용늪교종점측교대?????????_x0009_?ӐЀ?_x0004_??????_xdfa0_̠"/>
      <sheetName val="용늪교종점측교대?_x0009_ӐЀ_x0004_?_xdfa0_̠ӴЀF_x0010_[교대토공.XLS]S"/>
      <sheetName val="대포2교접속"/>
      <sheetName val="천방교접속"/>
      <sheetName val="점상총"/>
      <sheetName val="정암총"/>
      <sheetName val="끝이없네"/>
      <sheetName val="인건비"/>
      <sheetName val="입력"/>
      <sheetName val="배선(낙차)"/>
      <sheetName val="퍼스트"/>
      <sheetName val="터파기_x0005__x0000_"/>
      <sheetName val="기성내역"/>
      <sheetName val="접속도수량집계표"/>
      <sheetName val="Cat"/>
      <sheetName val="재료값"/>
      <sheetName val="대구-교대(A1-A2)"/>
      <sheetName val="일위대가1耨"/>
      <sheetName val="물가대비표"/>
      <sheetName val="원가"/>
      <sheetName val="중기솔뇨"/>
      <sheetName val="노임"/>
      <sheetName val="inputdata"/>
      <sheetName val="관개"/>
      <sheetName val="전기"/>
      <sheetName val="4.전기"/>
      <sheetName val="검토"/>
      <sheetName val="제수"/>
      <sheetName val="공기"/>
      <sheetName val="총내역서"/>
      <sheetName val="동해title"/>
      <sheetName val="피벗테이블데이터분석"/>
      <sheetName val="적용단위길이"/>
      <sheetName val="특수기호강도거푸집"/>
      <sheetName val="종배수관면벽신"/>
      <sheetName val="종배수관(신)"/>
      <sheetName val="&lt;--"/>
      <sheetName val="지구단위계획"/>
      <sheetName val="골조시행"/>
      <sheetName val="우_x0000__x0000_Ԁ"/>
      <sheetName val="직접인건비"/>
      <sheetName val="명세_x0000_"/>
      <sheetName val="릨산방향철근집계"/>
      <sheetName val="퓨셈TAZLE"/>
      <sheetName val="각종장비전압강하계산"/>
      <sheetName val="공통단가"/>
      <sheetName val="Baby일위대가"/>
      <sheetName val="guard(mac)"/>
      <sheetName val="견적990322"/>
      <sheetName val="제수변실산출근거"/>
      <sheetName val="공사내역"/>
      <sheetName val="실행(1)"/>
      <sheetName val="일위(토목)"/>
      <sheetName val="2.단면가정 "/>
      <sheetName val="WORK"/>
      <sheetName val="설 계"/>
      <sheetName val="직원자료입력"/>
      <sheetName val="공사기본내용입력"/>
      <sheetName val="간이영수증"/>
      <sheetName val="공통(20-91)"/>
      <sheetName val="spc 배관견적"/>
      <sheetName val="401"/>
      <sheetName val="전기맨홀콘.거푸집"/>
      <sheetName val="Mac_x0000__x0000_Ā"/>
      <sheetName val="D_x0000__x0000__x0000_"/>
      <sheetName val="주빔의 설계"/>
      <sheetName val="입력DATA"/>
      <sheetName val="바닥판"/>
      <sheetName val="방호벽"/>
      <sheetName val="비계,CON'C"/>
      <sheetName val="가시설단위수량"/>
      <sheetName val="㏐쒫爥쀌출"/>
      <sheetName val="이형_x0000__x0000_Ԁ"/>
      <sheetName val="공예율"/>
      <sheetName val="MANUFACTORY"/>
      <sheetName val="SORCE1"/>
      <sheetName val="2.1  노무비 평균단가산출"/>
      <sheetName val="_REF"/>
      <sheetName val="가설비산출"/>
      <sheetName val="전신환매도율"/>
      <sheetName val="토목수량(공정)"/>
      <sheetName val="1"/>
      <sheetName val="토공사"/>
      <sheetName val="을"/>
      <sheetName val="내역표지"/>
      <sheetName val="nys"/>
      <sheetName val="CON포장수량"/>
      <sheetName val="ACUNIT"/>
      <sheetName val="CONUNIT"/>
      <sheetName val="기초자료입력"/>
      <sheetName val="수우미양가(Vlookup)"/>
      <sheetName val="상부집계표"/>
      <sheetName val="용늪교종점측교대? ӐЀ_x0004_?_xdfa0_̠ӴЀF?_x0010_[교대토공.XLS]"/>
      <sheetName val="용늪교종점측교대????????? ?ӐЀ?_x0004_??????_xdfa0_̠"/>
      <sheetName val="단가산출"/>
      <sheetName val="1호맨홀토공"/>
      <sheetName val="중기비"/>
      <sheetName val="Sheet1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sheetData sheetId="351"/>
      <sheetData sheetId="352"/>
      <sheetData sheetId="353"/>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refreshError="1"/>
      <sheetData sheetId="505" refreshError="1"/>
      <sheetData sheetId="506" refreshError="1"/>
      <sheetData sheetId="507"/>
      <sheetData sheetId="508"/>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sheetData sheetId="803" refreshError="1"/>
      <sheetData sheetId="804" refreshError="1"/>
      <sheetData sheetId="805" refreshError="1"/>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refreshError="1"/>
      <sheetData sheetId="934" refreshError="1"/>
      <sheetData sheetId="935" refreshError="1"/>
      <sheetData sheetId="936"/>
      <sheetData sheetId="937" refreshError="1"/>
      <sheetData sheetId="938" refreshError="1"/>
      <sheetData sheetId="939" refreshError="1"/>
      <sheetData sheetId="940" refreshError="1"/>
      <sheetData sheetId="941" refreshError="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단위표 (2)"/>
      <sheetName val="1-1"/>
      <sheetName val="1-2"/>
      <sheetName val="Sheet1"/>
      <sheetName val="비교표"/>
      <sheetName val="S1-1"/>
      <sheetName val="S1-2"/>
      <sheetName val="S2-1"/>
      <sheetName val="S2-2"/>
      <sheetName val="S3"/>
      <sheetName val="S4"/>
      <sheetName val="S5"/>
      <sheetName val="집계"/>
      <sheetName val="FED노임단가"/>
      <sheetName val="자재"/>
      <sheetName val="교각1"/>
      <sheetName val="01"/>
      <sheetName val="CODE"/>
      <sheetName val="물가자료"/>
      <sheetName val="기본"/>
      <sheetName val="노임단가"/>
      <sheetName val="돌담교 상부수량"/>
      <sheetName val="guard(mac)"/>
      <sheetName val="input"/>
      <sheetName val="송라터널총괄"/>
      <sheetName val="Imp-Data"/>
      <sheetName val="설계변경원가계산총괄표"/>
      <sheetName val="LIST"/>
      <sheetName val="COPING-1"/>
      <sheetName val="역T형교대-2수량"/>
      <sheetName val="06 일위대가목록"/>
      <sheetName val="중량산출"/>
      <sheetName val="암거공"/>
      <sheetName val="ABUT수량-A1"/>
      <sheetName val="말뚝물량"/>
      <sheetName val="맨홀수량산출"/>
      <sheetName val="단위수량"/>
      <sheetName val="DANGA"/>
      <sheetName val="별표집계"/>
      <sheetName val="ilch"/>
      <sheetName val="단가조사서"/>
      <sheetName val="낙찰표"/>
      <sheetName val="교각계산"/>
      <sheetName val="용수개거 내역수량집계표"/>
      <sheetName val="진주방향"/>
      <sheetName val="Regenerator  Concrete Structure"/>
      <sheetName val="통합"/>
      <sheetName val="1.설계조건"/>
      <sheetName val="costbreak 2"/>
      <sheetName val="EQUIPMENT -2"/>
      <sheetName val="내역서"/>
      <sheetName val="일 위 대 가 표"/>
      <sheetName val="일 위 목 록 표"/>
      <sheetName val="설계서갑지"/>
      <sheetName val="조작대(1연)"/>
      <sheetName val="인건비 "/>
      <sheetName val="CLAUSE"/>
      <sheetName val="매원개착터널총괄"/>
      <sheetName val="날개벽수량표"/>
      <sheetName val="가감수량"/>
      <sheetName val="원형1호맨홀토공수량"/>
      <sheetName val="직공비"/>
      <sheetName val="품목"/>
      <sheetName val="설계조건"/>
      <sheetName val="화산경계"/>
      <sheetName val="포장복구집계"/>
      <sheetName val="공통가설"/>
      <sheetName val="PBS"/>
      <sheetName val="수로단위수량"/>
      <sheetName val="대치판정"/>
      <sheetName val="1"/>
      <sheetName val="부대공Ⅱ"/>
      <sheetName val="하중계산"/>
      <sheetName val="SLAB&quot;1&quot;"/>
      <sheetName val="단위표_(2)"/>
      <sheetName val="말뚝지지력산정"/>
      <sheetName val="덕전리"/>
      <sheetName val="기계내역"/>
      <sheetName val="부대비율"/>
      <sheetName val="건축내역"/>
      <sheetName val="B부대공"/>
      <sheetName val="Macro(전선)"/>
      <sheetName val="Sheet2"/>
      <sheetName val="Sheet3"/>
      <sheetName val="001"/>
      <sheetName val="금융비용"/>
      <sheetName val="기둥"/>
      <sheetName val="저판(버림100)"/>
      <sheetName val="SG"/>
      <sheetName val="단가 및 재료비"/>
      <sheetName val="데이타"/>
      <sheetName val="식재인부"/>
      <sheetName val="공사개요"/>
      <sheetName val="총괄표"/>
      <sheetName val="입찰안"/>
      <sheetName val="제수"/>
      <sheetName val="공기"/>
      <sheetName val="Sheet6"/>
      <sheetName val="COA-17"/>
      <sheetName val="C-18"/>
      <sheetName val="식재총괄"/>
      <sheetName val="LEGEND"/>
      <sheetName val="표지 (2)"/>
      <sheetName val="FAB별"/>
      <sheetName val="을지"/>
      <sheetName val="단위집계표"/>
      <sheetName val="입력폼"/>
      <sheetName val="기둥(하중)"/>
      <sheetName val="댐구조도"/>
      <sheetName val="1. 설계조건 2.단면가정 3. 하중계산"/>
      <sheetName val="DATA 입력란"/>
      <sheetName val="도장수량(하1)"/>
      <sheetName val="주형"/>
      <sheetName val="직노"/>
      <sheetName val="실행내역"/>
      <sheetName val="인공(케이블100P)"/>
      <sheetName val="적용률"/>
      <sheetName val="COPING"/>
      <sheetName val="입출재고현황 (2)"/>
      <sheetName val="슬래브(유곡)"/>
      <sheetName val="I一般比"/>
      <sheetName val="N賃率-職"/>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사유서"/>
      <sheetName val="내용"/>
      <sheetName val="설명서"/>
      <sheetName val="결제"/>
      <sheetName val="원가"/>
      <sheetName val="공사증감조사"/>
      <sheetName val="공사증감조사(자재)"/>
      <sheetName val="내역서"/>
      <sheetName val="관급"/>
      <sheetName val="사급"/>
      <sheetName val="PF내역"/>
      <sheetName val="총괄자재집계"/>
      <sheetName val="골재집계표"/>
      <sheetName val="총수량집계(철근)"/>
      <sheetName val="총토공"/>
      <sheetName val="토공집계"/>
      <sheetName val="토공(2단)A1"/>
      <sheetName val="토공 (2단)P1"/>
      <sheetName val="토공(2단)A2"/>
      <sheetName val="교량공집계"/>
      <sheetName val="슬래브집계"/>
      <sheetName val="슬래브수량"/>
      <sheetName val="교명주집계"/>
      <sheetName val="교대집계"/>
      <sheetName val="교대시점상세집계A1"/>
      <sheetName val="역T형교대-1수량"/>
      <sheetName val="교대종점상세집계A2"/>
      <sheetName val="역T형교대-2수량"/>
      <sheetName val="교각집계"/>
      <sheetName val="P1-상세집계"/>
      <sheetName val="COPING-1"/>
      <sheetName val="기둥(P1)"/>
      <sheetName val="저판(버림100)"/>
      <sheetName val="취입보수량"/>
      <sheetName val="취입보단위"/>
      <sheetName val="포장수량집계"/>
      <sheetName val="포장단위수량"/>
      <sheetName val="포장단위수량(일반)"/>
      <sheetName val="가설수량집계"/>
      <sheetName val="가설(일반)"/>
      <sheetName val="가설(작업로)"/>
      <sheetName val="1-1"/>
      <sheetName val="교각1"/>
      <sheetName val="input"/>
      <sheetName val="DANGA"/>
      <sheetName val="BID"/>
      <sheetName val="CODE"/>
      <sheetName val="최종설계변경(확정분,박성봉)"/>
      <sheetName val="대치판정"/>
      <sheetName val="1"/>
      <sheetName val="말뚝물량"/>
      <sheetName val="COPING"/>
      <sheetName val="돌담교 상부수량"/>
      <sheetName val="공통가설"/>
      <sheetName val=""/>
      <sheetName val="ABUT수량-A1"/>
      <sheetName val="용수개거 내역수량집계표"/>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sheetData sheetId="9" refreshError="1"/>
      <sheetData sheetId="10"/>
      <sheetData sheetId="11" refreshError="1"/>
      <sheetData sheetId="12"/>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refreshError="1"/>
      <sheetData sheetId="30" refreshError="1"/>
      <sheetData sheetId="3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COPING-1"/>
      <sheetName val="역T형교대-2수량"/>
      <sheetName val="1-1"/>
      <sheetName val="교각1"/>
      <sheetName val="ABUT수량-A1"/>
      <sheetName val="SLAB&quot;1&quot;"/>
      <sheetName val="COPING"/>
      <sheetName val="내역"/>
      <sheetName val="성남여성복지내역"/>
      <sheetName val="전기"/>
      <sheetName val="시멘트"/>
      <sheetName val="Sheet5"/>
      <sheetName val="백암비스타내역"/>
      <sheetName val="Breakdown"/>
      <sheetName val="UnitRate"/>
      <sheetName val="관기성공.내"/>
      <sheetName val="CCC"/>
      <sheetName val="Sheet1"/>
      <sheetName val="삼성전기"/>
      <sheetName val="Sheet1 (2)"/>
      <sheetName val="Summary Sheets"/>
      <sheetName val="CODE"/>
      <sheetName val="DATA"/>
      <sheetName val="#REF"/>
      <sheetName val="input"/>
      <sheetName val="대치판정"/>
      <sheetName val="돌담교 상부수량"/>
      <sheetName val="중량산출"/>
      <sheetName val="암거공"/>
      <sheetName val="WONMI"/>
      <sheetName val="기본"/>
      <sheetName val="CAT_5"/>
      <sheetName val="PBS"/>
      <sheetName val="작성기준"/>
      <sheetName val="SILICATE"/>
      <sheetName val="물가자료"/>
      <sheetName val="Bia"/>
      <sheetName val="So lieu"/>
      <sheetName val="TH VL, NC, DDHT Thanhphuoc"/>
      <sheetName val="도장수량(하1)"/>
      <sheetName val="주형"/>
      <sheetName val="Project Brief"/>
      <sheetName val="Macro(전선)"/>
      <sheetName val="단위수량"/>
      <sheetName val="노임"/>
      <sheetName val="말뚝물량"/>
      <sheetName val="001"/>
      <sheetName val="맨홀수량산출"/>
      <sheetName val="방송일위대가"/>
      <sheetName val="제수"/>
      <sheetName val="공기"/>
      <sheetName val="안정검토"/>
      <sheetName val="단면설계"/>
      <sheetName val="CPM챠트"/>
      <sheetName val="06 일위대가목록"/>
      <sheetName val="하중계산"/>
      <sheetName val="조명시설"/>
      <sheetName val="진주방향"/>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점수계산1-2"/>
      <sheetName val="부대공Ⅱ"/>
      <sheetName val="BID"/>
      <sheetName val="설계내역서"/>
      <sheetName val=" FURNACE현설"/>
      <sheetName val="준검 내역서"/>
      <sheetName val="작성개요"/>
      <sheetName val="공사비"/>
      <sheetName val="공사비비교"/>
      <sheetName val="견적조건"/>
      <sheetName val="사내공문"/>
      <sheetName val="PILE"/>
      <sheetName val="b_gs"/>
      <sheetName val="일위대가목록"/>
      <sheetName val="간접비내역-1"/>
      <sheetName val="실행예산_(2)"/>
      <sheetName val="간선계산"/>
      <sheetName val="APT"/>
      <sheetName val="11.자재단가"/>
      <sheetName val="Tables"/>
      <sheetName val="직공비"/>
      <sheetName val="guard(mac)"/>
      <sheetName val="1.설계조건"/>
      <sheetName val="통합"/>
      <sheetName val="품목"/>
      <sheetName val="낙찰표"/>
      <sheetName val="노임단가"/>
      <sheetName val="토공A"/>
      <sheetName val="가감수량"/>
      <sheetName val="원가계산서"/>
      <sheetName val="원가입력"/>
      <sheetName val="차액보증"/>
      <sheetName val="단가"/>
      <sheetName val="기초공"/>
      <sheetName val="CLAUSE"/>
      <sheetName val="MTL$-INTER"/>
      <sheetName val="토공"/>
      <sheetName val="3.하중산정4.지지력"/>
      <sheetName val="BAU"/>
      <sheetName val="기둥"/>
      <sheetName val="저판(버림100)"/>
      <sheetName val="조건표"/>
      <sheetName val="사급자재"/>
      <sheetName val="단가조사서"/>
      <sheetName val="빌딩 안내"/>
      <sheetName val="AHU 산출"/>
      <sheetName val="포장복구집계"/>
      <sheetName val="일위대가"/>
      <sheetName val="건축내역"/>
      <sheetName val="인테리어내역"/>
      <sheetName val="단가표"/>
      <sheetName val="부산4"/>
      <sheetName val="CON"/>
      <sheetName val="CABLE"/>
      <sheetName val="TG9504"/>
      <sheetName val="960318-1"/>
      <sheetName val="내역서"/>
      <sheetName val="F5"/>
      <sheetName val="관기성공_내"/>
      <sheetName val="So_lieu"/>
      <sheetName val="TH_VL,_NC,_DDHT_Thanhphuoc"/>
      <sheetName val="실행예산_(2)1"/>
      <sheetName val="관기성공_내1"/>
      <sheetName val="So_lieu1"/>
      <sheetName val="TH_VL,_NC,_DDHT_Thanhphuoc1"/>
      <sheetName val="J01"/>
      <sheetName val="노임이"/>
      <sheetName val="적용률"/>
      <sheetName val="금액내역서"/>
      <sheetName val="BSD (2)"/>
      <sheetName val="PROJECT BRIEF(EX.NEW)"/>
      <sheetName val="원가계산"/>
      <sheetName val="건축원가"/>
      <sheetName val="갑지1"/>
      <sheetName val="제-노임"/>
      <sheetName val="제직재"/>
      <sheetName val="GM 000"/>
      <sheetName val="건축공사실행"/>
      <sheetName val="01"/>
      <sheetName val="Calc V1.2"/>
      <sheetName val="Calc V1.2 (2)"/>
      <sheetName val="sw1"/>
      <sheetName val="NOMUBI"/>
      <sheetName val="교통대책내역"/>
      <sheetName val="FOB발"/>
      <sheetName val="별표 "/>
      <sheetName val="오억미만"/>
      <sheetName val="토공사"/>
      <sheetName val="자료입력"/>
      <sheetName val="200"/>
      <sheetName val="실행내역"/>
      <sheetName val="2000년1차"/>
      <sheetName val="실행철강하도"/>
      <sheetName val="산출근거"/>
      <sheetName val="LEGEND"/>
      <sheetName val="샘플표지"/>
      <sheetName val="Dette"/>
      <sheetName val="비용"/>
      <sheetName val="직노"/>
      <sheetName val="Sheet2"/>
      <sheetName val="바.한일양산"/>
      <sheetName val="공사수행방안"/>
      <sheetName val="DESIGN CRITERIA"/>
      <sheetName val="내역변"/>
      <sheetName val="MixBed"/>
      <sheetName val="CondPol"/>
      <sheetName val="수량산출"/>
      <sheetName val="입출재고현황 (2)"/>
      <sheetName val="입찰안"/>
      <sheetName val="설계조건"/>
      <sheetName val="일위대가시트"/>
      <sheetName val="Sheet6"/>
      <sheetName val="B부대공"/>
      <sheetName val="2.가정단면"/>
      <sheetName val="자판실행"/>
      <sheetName val="수안보-MBR1"/>
      <sheetName val="터널조도"/>
      <sheetName val="입찰내역"/>
      <sheetName val="정부노임단가"/>
      <sheetName val="교량전기"/>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대치판정"/>
      <sheetName val="공통가설"/>
      <sheetName val="COPING-1"/>
      <sheetName val="역T형교대-2수량"/>
      <sheetName val="1-1"/>
      <sheetName val="일위대가"/>
      <sheetName val="말뚝지지력산정"/>
      <sheetName val="터파기및재료"/>
      <sheetName val="대로근거"/>
      <sheetName val="중로근거"/>
      <sheetName val="01"/>
      <sheetName val="DATE"/>
      <sheetName val="99노임기준"/>
      <sheetName val="SLAB&quot;1&quot;"/>
      <sheetName val="단재적표"/>
      <sheetName val="건축내역"/>
      <sheetName val="조명시설"/>
      <sheetName val="등록증"/>
      <sheetName val="교각1"/>
      <sheetName val="간지"/>
      <sheetName val="danga"/>
      <sheetName val="ilch"/>
      <sheetName val="단면가정"/>
      <sheetName val="토적표(1)"/>
      <sheetName val="조사야장(원본)"/>
      <sheetName val="hvac(제어동)"/>
      <sheetName val="2000전체분"/>
      <sheetName val="2000년1차"/>
      <sheetName val="신당동집계표"/>
      <sheetName val="계산서(곡선부)"/>
      <sheetName val="-치수표(곡선부)"/>
      <sheetName val="돌담교 상부수량"/>
      <sheetName val="1.설계조건"/>
      <sheetName val="1. 설계조건 2.단면가정 3. 하중계산"/>
      <sheetName val="DATA 입력란"/>
      <sheetName val="단락전류-A"/>
      <sheetName val="내역서"/>
      <sheetName val="흄관기초"/>
      <sheetName val="ABUT수량-A1"/>
      <sheetName val="#REF"/>
      <sheetName val="산출내역서집계표"/>
      <sheetName val="신우"/>
      <sheetName val="-몰탈콘크리트"/>
      <sheetName val="-배수구조물공토공"/>
      <sheetName val="계산서(직선부)"/>
      <sheetName val="횡배수관재료-"/>
      <sheetName val="포장재료집계표"/>
      <sheetName val="콘크리트측구연장"/>
      <sheetName val="포장공"/>
      <sheetName val="교각계산"/>
      <sheetName val="토적"/>
      <sheetName val="자재집계표"/>
      <sheetName val="토공"/>
      <sheetName val="깨기집계"/>
      <sheetName val="설계예산서"/>
      <sheetName val="설계설명서"/>
      <sheetName val="ELEC2"/>
      <sheetName val="직노"/>
      <sheetName val="인건-측정"/>
      <sheetName val="입찰안"/>
      <sheetName val="기둥(원형)"/>
    </sheetNames>
    <sheetDataSet>
      <sheetData sheetId="0" refreshError="1">
        <row r="5">
          <cell r="E5">
            <v>180</v>
          </cell>
          <cell r="G5">
            <v>180</v>
          </cell>
        </row>
        <row r="14">
          <cell r="E14">
            <v>9017</v>
          </cell>
          <cell r="G14">
            <v>9017</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조명시설"/>
      <sheetName val="금액내역서"/>
      <sheetName val="전기일위대가"/>
      <sheetName val="기성 총괄내역"/>
      <sheetName val="기성부분내역서"/>
      <sheetName val="총괄내역서"/>
      <sheetName val="내역서"/>
      <sheetName val="공정별 시공 및 집행내역"/>
      <sheetName val="깨기"/>
      <sheetName val="ETC"/>
      <sheetName val="골조시행"/>
      <sheetName val="말뚝지지력산정"/>
      <sheetName val="기초일위"/>
      <sheetName val="시설일위"/>
      <sheetName val="조명일위"/>
      <sheetName val="갑지(추정)"/>
      <sheetName val="woo(mac)"/>
      <sheetName val="COPING-1"/>
      <sheetName val="역T형교대-2수량"/>
      <sheetName val="공통가설"/>
      <sheetName val="대치판정"/>
      <sheetName val="danga"/>
      <sheetName val="ilch"/>
      <sheetName val="Sheet2"/>
      <sheetName val="ABUT수량-A1"/>
      <sheetName val="WORK"/>
      <sheetName val="기둥(원형)"/>
      <sheetName val="hvac(제어동)"/>
      <sheetName val="Sheet3"/>
      <sheetName val="자재단가조사표-수목"/>
      <sheetName val="2002상반기노임기준"/>
      <sheetName val="노임단가"/>
      <sheetName val="조경"/>
      <sheetName val="단면 (2)"/>
      <sheetName val="토공사"/>
      <sheetName val="담장산출"/>
      <sheetName val="입찰안"/>
      <sheetName val="빙장비사양"/>
      <sheetName val="장비사양"/>
      <sheetName val="I.설계조건"/>
      <sheetName val="토공"/>
      <sheetName val="CODE"/>
      <sheetName val="Macro(전선)"/>
      <sheetName val="Y-WORK"/>
      <sheetName val="설비내역서"/>
      <sheetName val="건축내역서"/>
      <sheetName val="전기내역서"/>
      <sheetName val="1.설계기준"/>
      <sheetName val=" ｹ-ﾌﾞﾙ"/>
      <sheetName val="지급자재"/>
      <sheetName val="대비"/>
      <sheetName val="특색있는 녹화거리 조성공사(2월 10일)"/>
      <sheetName val="데이타"/>
      <sheetName val="식재인부"/>
      <sheetName val="밸브설치"/>
      <sheetName val="FORM-0"/>
      <sheetName val="장비"/>
      <sheetName val="노무"/>
      <sheetName val="자재"/>
      <sheetName val="TYPE-A"/>
      <sheetName val="기초자료"/>
      <sheetName val="진주방향"/>
      <sheetName val="BOQ건축"/>
      <sheetName val="품셈"/>
      <sheetName val="현장지지물물량"/>
      <sheetName val="FB25JN"/>
      <sheetName val="1공구산출내역서"/>
      <sheetName val="1-1"/>
      <sheetName val="송라터널총괄"/>
      <sheetName val="기본단가표"/>
      <sheetName val="#REF"/>
      <sheetName val="세부내역"/>
      <sheetName val="기계시공"/>
      <sheetName val="실행내역 "/>
      <sheetName val="AV시스템"/>
      <sheetName val="지수"/>
      <sheetName val="ITEM"/>
      <sheetName val="4안전율"/>
      <sheetName val="표지 (2)"/>
      <sheetName val="설직재-1"/>
      <sheetName val="Sheet5"/>
      <sheetName val="신우"/>
      <sheetName val="갑지"/>
      <sheetName val="DATA1"/>
      <sheetName val="내역서중"/>
      <sheetName val="내역"/>
      <sheetName val="직공비"/>
      <sheetName val="소비자가"/>
      <sheetName val="품셈TABLE"/>
      <sheetName val="내력서"/>
      <sheetName val="guard(mac)"/>
      <sheetName val="APT내역"/>
      <sheetName val="배수철근"/>
      <sheetName val="간접"/>
      <sheetName val="98지급계획"/>
      <sheetName val="단면가정"/>
      <sheetName val="설계조건"/>
      <sheetName val="99노임기준"/>
      <sheetName val="1차증가원가계산"/>
      <sheetName val="토목"/>
      <sheetName val="설계개요"/>
      <sheetName val="견적서"/>
      <sheetName val="교각1"/>
      <sheetName val="총괄표"/>
      <sheetName val="1.설계조건"/>
      <sheetName val="기본일위"/>
      <sheetName val="기성_총괄내역"/>
      <sheetName val="공정별_시공_및_집행내역"/>
      <sheetName val="단면_(2)"/>
      <sheetName val="I_설계조건"/>
      <sheetName val="104동"/>
      <sheetName val="목록"/>
      <sheetName val="연습"/>
      <sheetName val="data"/>
      <sheetName val="일위목록"/>
      <sheetName val="퇴비산출근거"/>
      <sheetName val="내역(전체)"/>
      <sheetName val="빌딩 안내"/>
      <sheetName val="UNSTEADY"/>
      <sheetName val="정부노임단가"/>
      <sheetName val="공사내역서(을)실행"/>
      <sheetName val="식재"/>
      <sheetName val="시설물"/>
      <sheetName val="식재출력용"/>
      <sheetName val="유지관리"/>
      <sheetName val="단가"/>
      <sheetName val="단위단가"/>
      <sheetName val="1.우편집중내역서"/>
      <sheetName val="단"/>
      <sheetName val="11.자재단가"/>
      <sheetName val="전기"/>
      <sheetName val="분류작업"/>
      <sheetName val="일위"/>
      <sheetName val="수량산출"/>
      <sheetName val="조작대(1연)"/>
      <sheetName val="일위대가표"/>
      <sheetName val="Total"/>
      <sheetName val="부표총괄"/>
      <sheetName val="포장복구집계"/>
      <sheetName val="갑지1"/>
      <sheetName val="토사(PE)"/>
      <sheetName val="일위대가목록"/>
      <sheetName val="SLAB&quot;1&quot;"/>
      <sheetName val="쌍송교"/>
      <sheetName val="Y_WORK"/>
      <sheetName val="코드표"/>
      <sheetName val="자재단가비교표"/>
      <sheetName val="금융비용"/>
      <sheetName val="식재(1)"/>
      <sheetName val="식재부대(2)"/>
      <sheetName val="식재유지(3)"/>
      <sheetName val="조경시설(4)"/>
      <sheetName val="놀이시설(5)"/>
      <sheetName val="심사승인"/>
      <sheetName val="인건-측정"/>
      <sheetName val="철근단면적"/>
      <sheetName val="2공구산출내역"/>
      <sheetName val="단재적표"/>
      <sheetName val="토 적 표"/>
      <sheetName val="감가상각"/>
      <sheetName val="단가대비"/>
      <sheetName val="설계명세서"/>
      <sheetName val="제경비"/>
      <sheetName val="DATE"/>
      <sheetName val="청천내"/>
      <sheetName val="심사계산"/>
      <sheetName val="심사물량"/>
      <sheetName val="터파기및재료"/>
      <sheetName val="유기공정"/>
      <sheetName val="내역서 "/>
      <sheetName val="원형맨홀수량"/>
      <sheetName val="sub"/>
      <sheetName val="지장물C"/>
      <sheetName val="_ｹ-ﾌﾞﾙ"/>
      <sheetName val="특색있는_녹화거리_조성공사(2월_10일)"/>
      <sheetName val="96노임기준"/>
      <sheetName val="dtt0301"/>
      <sheetName val="견적990322"/>
      <sheetName val="MOTOR"/>
      <sheetName val="SORCE1"/>
      <sheetName val="지주목시비량산출서"/>
      <sheetName val="단가조사"/>
      <sheetName val="교각계산"/>
      <sheetName val="수량BOQ"/>
      <sheetName val="손익분석"/>
      <sheetName val="내역표지"/>
      <sheetName val="3BL공동구 수량"/>
      <sheetName val="시설물기초"/>
      <sheetName val="crude.SLAB RE-bar"/>
      <sheetName val="CRUDE RE-bar"/>
      <sheetName val="계산근거"/>
      <sheetName val="입력값"/>
      <sheetName val="설계기준 및 하중계산"/>
      <sheetName val="계산서(곡선부)"/>
      <sheetName val="-치수표(곡선부)"/>
      <sheetName val=" 냉각수펌프"/>
      <sheetName val="제-노임"/>
      <sheetName val="제직재"/>
      <sheetName val="일위목록데이타"/>
      <sheetName val="#1"/>
      <sheetName val="DC-2303"/>
      <sheetName val="예산변경원인분석"/>
      <sheetName val="000000"/>
      <sheetName val="공내역"/>
      <sheetName val="물량표S"/>
      <sheetName val="점수계산1-2"/>
      <sheetName val="COPING"/>
      <sheetName val="을"/>
      <sheetName val="분석"/>
      <sheetName val="수량산출서"/>
      <sheetName val="수목데이타 "/>
      <sheetName val="대가표(품셈)"/>
      <sheetName val="주경기-오배수"/>
      <sheetName val="hvac내역서(제어동)"/>
      <sheetName val="대비내역"/>
      <sheetName val="물가자료"/>
      <sheetName val="을지"/>
      <sheetName val="전체"/>
      <sheetName val="DB"/>
      <sheetName val="약품공급2"/>
      <sheetName val="토공(우물통,기타) "/>
      <sheetName val="8.PILE  (돌출)"/>
      <sheetName val="산출내역서집계표"/>
      <sheetName val="plan&amp;section of foundation"/>
      <sheetName val="직노"/>
      <sheetName val="1월"/>
      <sheetName val="바.한일양산"/>
      <sheetName val="3.하중산정4.지지력"/>
      <sheetName val="표지"/>
      <sheetName val="CPM챠트"/>
      <sheetName val="대로근거"/>
      <sheetName val="노임"/>
      <sheetName val="EKOG10건축"/>
      <sheetName val="design criteria"/>
      <sheetName val="날개벽수량표"/>
      <sheetName val="중기일위대가"/>
      <sheetName val="wall"/>
      <sheetName val="건설기계"/>
      <sheetName val="단가산출"/>
      <sheetName val="사급자재"/>
      <sheetName val="물량집계"/>
      <sheetName val="제수변수량"/>
      <sheetName val="견"/>
      <sheetName val="TEL"/>
      <sheetName val="6PILE  (돌출)"/>
      <sheetName val="직재"/>
      <sheetName val="CLAUSE"/>
      <sheetName val="역T형"/>
      <sheetName val="PAINT"/>
      <sheetName val="SUMMARY"/>
      <sheetName val="C.S.A"/>
      <sheetName val="전기일위목록"/>
      <sheetName val="산근1"/>
      <sheetName val="물량표"/>
      <sheetName val="gyun"/>
      <sheetName val="입찰"/>
      <sheetName val="현경"/>
      <sheetName val="자재운반단가일람표"/>
      <sheetName val="제잡비계산서"/>
      <sheetName val="BSD (2)"/>
      <sheetName val="확인서"/>
      <sheetName val="라멘수량"/>
      <sheetName val="설계변경원가계산총괄표"/>
      <sheetName val="간접비내역-1"/>
      <sheetName val="COA-17"/>
      <sheetName val="C-18"/>
      <sheetName val="97 사업추정(WEKI)"/>
      <sheetName val="단위중기"/>
      <sheetName val="부대시설"/>
      <sheetName val="우배수"/>
      <sheetName val="INPUT"/>
      <sheetName val="건축"/>
      <sheetName val="실행내역"/>
      <sheetName val="TB-내역서"/>
      <sheetName val="M_B"/>
      <sheetName val="변화치수"/>
      <sheetName val="부대공"/>
      <sheetName val="명세서"/>
      <sheetName val="건축내역"/>
      <sheetName val="견적"/>
      <sheetName val="날개벽(시점좌측)"/>
      <sheetName val="제수"/>
      <sheetName val="공기"/>
      <sheetName val="참고자료"/>
      <sheetName val="산출목록표"/>
      <sheetName val="일반부표"/>
      <sheetName val="용소리교"/>
      <sheetName val="현장관리비"/>
      <sheetName val="공사개요"/>
      <sheetName val="공사현황"/>
      <sheetName val="유림총괄"/>
      <sheetName val="양천현"/>
      <sheetName val="총괄-1"/>
      <sheetName val="자료"/>
      <sheetName val="Sheet1 (2)"/>
      <sheetName val="단위수량"/>
      <sheetName val="계약내력"/>
      <sheetName val="ES조서출력하기"/>
      <sheetName val="ITB COST"/>
      <sheetName val="H-pile(298x299)"/>
      <sheetName val="H-pile(250x250)"/>
      <sheetName val="TOEC"/>
      <sheetName val="일위대가(계측기설치)"/>
      <sheetName val="토공수량산출"/>
      <sheetName val="토적계산서"/>
      <sheetName val="INPUT(덕도방향-시점)"/>
      <sheetName val="산거각호표"/>
      <sheetName val="산출근거"/>
      <sheetName val="토적표"/>
      <sheetName val="간선계산"/>
      <sheetName val="DATA 입력란"/>
      <sheetName val="1. 설계조건 2.단면가정 3. 하중계산"/>
      <sheetName val="BID"/>
      <sheetName val="9GNG운반"/>
      <sheetName val="작성"/>
      <sheetName val="#3_일위대가목록"/>
      <sheetName val="실행간접비용"/>
      <sheetName val="YES-T"/>
      <sheetName val="REINF."/>
      <sheetName val="LOADS"/>
      <sheetName val="CHECK1"/>
      <sheetName val="예방접종계획"/>
      <sheetName val="근태계획서"/>
      <sheetName val="설계예산서"/>
      <sheetName val="예산내역서"/>
      <sheetName val="시설물일위"/>
      <sheetName val="가설공사"/>
      <sheetName val="단가결정"/>
      <sheetName val="내역아"/>
      <sheetName val="울타리"/>
      <sheetName val="계화배수"/>
      <sheetName val="횡배수관"/>
      <sheetName val="건축집계"/>
      <sheetName val="일집"/>
      <sheetName val="철거산출근거"/>
      <sheetName val="원가계산서"/>
      <sheetName val="설계예산"/>
      <sheetName val="냉천부속동"/>
      <sheetName val="화재 탐지 설비"/>
      <sheetName val="TABLE"/>
      <sheetName val="계약ITEM"/>
      <sheetName val="요율"/>
      <sheetName val="중기조종사 단위단가"/>
      <sheetName val="수목표준대가"/>
      <sheetName val="1호맨홀수량산출"/>
      <sheetName val="1-1평균터파기고(1)"/>
      <sheetName val="가시설(TYPE-A)"/>
      <sheetName val="1호맨홀가감수량"/>
      <sheetName val="T1"/>
      <sheetName val="3.공통공사대비"/>
      <sheetName val="4.전기"/>
      <sheetName val="집수정(600-700)"/>
      <sheetName val="원형1호맨홀토공수량"/>
      <sheetName val="암거공"/>
      <sheetName val="인건비 "/>
      <sheetName val="토적"/>
      <sheetName val="자재집계표"/>
      <sheetName val="깨기집계"/>
      <sheetName val="Sheet10"/>
      <sheetName val="도체종-상수표"/>
      <sheetName val="마산방향철근집계"/>
      <sheetName val="마산방향"/>
      <sheetName val="Sheet12"/>
      <sheetName val="단면검토"/>
      <sheetName val="산근(PE,300)"/>
      <sheetName val="특2호하천산근"/>
      <sheetName val="특2호부관하천산근"/>
      <sheetName val="예산변경사항"/>
      <sheetName val="기초공"/>
      <sheetName val="원가계산서 "/>
      <sheetName val="암거"/>
      <sheetName val="포장공"/>
      <sheetName val="N賃率-職"/>
      <sheetName val="DATABASE"/>
      <sheetName val="Dwg"/>
      <sheetName val="자  재"/>
      <sheetName val="휴게시설수량산출"/>
      <sheetName val="단락전류-A"/>
      <sheetName val="건축공사실행"/>
      <sheetName val="배수공 주요자재 집계표"/>
      <sheetName val="1차변경내역"/>
      <sheetName val="수도일위대가"/>
      <sheetName val="단가산출2"/>
      <sheetName val="단가 및 재료비"/>
      <sheetName val="산수배수"/>
      <sheetName val="횡배수관토공수량"/>
      <sheetName val="20관리비율"/>
      <sheetName val="과천MAIN"/>
      <sheetName val="기성_총괄내역1"/>
      <sheetName val="공정별_시공_및_집행내역1"/>
      <sheetName val="특색있는_녹화거리_조성공사(2월_10일)1"/>
      <sheetName val="단면_(2)1"/>
      <sheetName val="I_설계조건1"/>
      <sheetName val="_ｹ-ﾌﾞﾙ1"/>
      <sheetName val="실행내역_"/>
      <sheetName val="1_설계기준"/>
      <sheetName val="빌딩_안내"/>
      <sheetName val="_냉각수펌프"/>
      <sheetName val="1_우편집중내역서"/>
      <sheetName val="1_설계조건"/>
      <sheetName val="표지_(2)"/>
      <sheetName val="내역서_"/>
      <sheetName val="11_자재단가"/>
      <sheetName val="수목데이타_"/>
      <sheetName val="6PILE__(돌출)"/>
      <sheetName val="3BL공동구_수량"/>
      <sheetName val="plan&amp;section_of_foundation"/>
      <sheetName val="3_하중산정4_지지력"/>
      <sheetName val="crude_SLAB_RE-bar"/>
      <sheetName val="CRUDE_RE-bar"/>
      <sheetName val="Sheet1_(2)"/>
      <sheetName val="C_S_A"/>
      <sheetName val="시중노임단가"/>
      <sheetName val="내역총괄표"/>
      <sheetName val="성곽내역서"/>
      <sheetName val="공종별수량집계"/>
      <sheetName val="부대대비"/>
      <sheetName val="냉연집계"/>
      <sheetName val="2.대외공문"/>
      <sheetName val="내2"/>
      <sheetName val="차액보증"/>
      <sheetName val="신길1동"/>
      <sheetName val="기계경비"/>
      <sheetName val="15100"/>
      <sheetName val="TB_내역서"/>
      <sheetName val="DIAPHRAGM"/>
      <sheetName val="EQUIP-H"/>
      <sheetName val="C.배수관공"/>
      <sheetName val="골막이(야매)"/>
      <sheetName val="내역서2안"/>
      <sheetName val="조사야장(원본)"/>
      <sheetName val="중로근거"/>
      <sheetName val="총괄"/>
      <sheetName val="A1"/>
      <sheetName val="예가표"/>
      <sheetName val="부대내역"/>
      <sheetName val="참조"/>
      <sheetName val="수안보-MBR1"/>
      <sheetName val="견적결정신청"/>
      <sheetName val="1"/>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_x0002__x0000_ヰC_x0000__x0000_"/>
      <sheetName val="_x0008_"/>
      <sheetName val="내역서(기계)"/>
      <sheetName val="FRP내역서"/>
      <sheetName val="6호기"/>
      <sheetName val="접지수량"/>
      <sheetName val="현황산출서"/>
      <sheetName val="Macro(차단기)"/>
      <sheetName val="매입세"/>
      <sheetName val="총계"/>
      <sheetName val="수문보고"/>
      <sheetName val="단가LIST(8.16)"/>
      <sheetName val="플랜트 설치"/>
      <sheetName val="실행"/>
      <sheetName val="6월실적"/>
      <sheetName val="File_관급"/>
      <sheetName val="공정집계"/>
      <sheetName val="노임이"/>
      <sheetName val="단가산출1"/>
      <sheetName val="남양내역"/>
      <sheetName val="fursys"/>
      <sheetName val="Constants"/>
      <sheetName val="가설식당"/>
      <sheetName val="능률"/>
      <sheetName val="원계약서"/>
      <sheetName val="깨기수량"/>
      <sheetName val="이름정의"/>
      <sheetName val="초기화면"/>
      <sheetName val="공사비집계"/>
      <sheetName val="간접경상비"/>
      <sheetName val="AP1"/>
      <sheetName val="매립"/>
      <sheetName val="부산4"/>
      <sheetName val="매출 비교"/>
      <sheetName val="9811"/>
      <sheetName val="납부서"/>
      <sheetName val="소일위대가코드표"/>
      <sheetName val="연결임시"/>
      <sheetName val="설치공사비"/>
      <sheetName val="관로부문"/>
      <sheetName val="관급_File"/>
      <sheetName val="관로공정"/>
      <sheetName val="계수시트"/>
      <sheetName val="01"/>
      <sheetName val="대림경상68억"/>
      <sheetName val="200"/>
      <sheetName val="중기사용료"/>
      <sheetName val="도급"/>
      <sheetName val="식재총괄"/>
      <sheetName val="설계명세"/>
      <sheetName val="_x0002_"/>
      <sheetName val="1995년 섹터별 매출"/>
      <sheetName val="FAB별"/>
      <sheetName val="경사수로"/>
      <sheetName val="여과지동"/>
      <sheetName val="dt0301"/>
      <sheetName val="개별직종노임단가(2003.9)"/>
      <sheetName val="연령현황"/>
      <sheetName val="CPM챠트 "/>
      <sheetName val="일위대가(가설)"/>
      <sheetName val="공작물조직표(용배수)"/>
      <sheetName val="주관사업"/>
      <sheetName val="design_criteria"/>
      <sheetName val="97_사업추정(WEKI)"/>
      <sheetName val="토공(우물통,기타)_"/>
      <sheetName val="바_한일양산"/>
      <sheetName val="4_전기"/>
      <sheetName val="토_적_표"/>
      <sheetName val="ITB_COST"/>
      <sheetName val="중기조종사_단위단가"/>
      <sheetName val="BSD_(2)"/>
      <sheetName val="화재_탐지_설비"/>
      <sheetName val="수로교총재료집계"/>
      <sheetName val="Resource summary"/>
      <sheetName val="labor"/>
      <sheetName val="sheeet2"/>
      <sheetName val="Quantity"/>
      <sheetName val="품셈1-"/>
      <sheetName val="PIPE"/>
      <sheetName val="VALVE"/>
      <sheetName val="PIPE(UG)내역"/>
      <sheetName val="NYS"/>
      <sheetName val="앉음벽 (2)"/>
      <sheetName val="실행(1)"/>
      <sheetName val="SG"/>
      <sheetName val="경비2내역"/>
      <sheetName val="직원수당"/>
      <sheetName val="주요공사"/>
      <sheetName val="노무비"/>
      <sheetName val="교대(A1)"/>
      <sheetName val="버스운행안내"/>
      <sheetName val="생산직"/>
      <sheetName val="2호맨홀공제수량"/>
      <sheetName val="spiral"/>
      <sheetName val=" 상부공통집계(총괄)"/>
      <sheetName val="노원열병합  건축공사기성내역서"/>
      <sheetName val="단가표"/>
      <sheetName val="몰탈재료산출"/>
      <sheetName val="CABdata"/>
      <sheetName val="원가계산"/>
      <sheetName val="Sheet13"/>
      <sheetName val="Sheet14"/>
      <sheetName val="Sheet9"/>
      <sheetName val="보건노"/>
      <sheetName val="국내총괄"/>
      <sheetName val="SLAB"/>
      <sheetName val="원가입력"/>
      <sheetName val="별표 "/>
      <sheetName val="통합"/>
      <sheetName val="안정검토"/>
      <sheetName val="단면설계"/>
      <sheetName val="반중력식옹벽"/>
      <sheetName val="기본"/>
      <sheetName val="Equipment"/>
      <sheetName val="Piping"/>
      <sheetName val="설계내역(2001)"/>
      <sheetName val="자재목록"/>
      <sheetName val="입력"/>
      <sheetName val="Front"/>
      <sheetName val="수문일1"/>
      <sheetName val="산출내역서"/>
      <sheetName val="예산서"/>
      <sheetName val="신당동집계표"/>
      <sheetName val="산근목록"/>
      <sheetName val="위치조서"/>
      <sheetName val="SP-B1"/>
      <sheetName val="정렬"/>
      <sheetName val="설계설명서"/>
      <sheetName val="건축공사"/>
      <sheetName val="수목데이타"/>
      <sheetName val="공주-교대(A1)"/>
      <sheetName val=""/>
      <sheetName val="설계"/>
      <sheetName val="소요자재"/>
      <sheetName val="2003상반기노임기준"/>
      <sheetName val="calcul"/>
      <sheetName val="design load"/>
      <sheetName val=" 견적서"/>
      <sheetName val="MATERIAL"/>
      <sheetName val="토목공사"/>
      <sheetName val="내역서 제출"/>
      <sheetName val="plan&amp;section_of_foundation1"/>
      <sheetName val="design_criteria1"/>
      <sheetName val="_냉각수펌프1"/>
      <sheetName val="매목조사"/>
      <sheetName val="IN"/>
      <sheetName val="대전21토목내역서"/>
      <sheetName val="견적대비 견적서"/>
      <sheetName val="crude_SLAB_RE-bar1"/>
      <sheetName val="CRUDE_RE-bar1"/>
      <sheetName val="97_사업추정(WEKI)1"/>
      <sheetName val="토공(우물통,기타)_1"/>
      <sheetName val="바_한일양산1"/>
      <sheetName val="C_S_A1"/>
      <sheetName val="6PILE__(돌출)1"/>
      <sheetName val="4_전기1"/>
      <sheetName val="토_적_표1"/>
      <sheetName val="ITB_COST1"/>
      <sheetName val="중기조종사_단위단가1"/>
      <sheetName val="Sheet1_(2)1"/>
      <sheetName val="BSD_(2)1"/>
      <sheetName val="화재_탐지_설비1"/>
      <sheetName val="3_공통공사대비"/>
      <sheetName val="인건비_"/>
      <sheetName val="옹벽기초자료"/>
      <sheetName val="관급"/>
      <sheetName val="청소"/>
      <sheetName val="산출1"/>
      <sheetName val="1,2공구원가계산서"/>
      <sheetName val="측구터파기공수량집계"/>
      <sheetName val="구조물터파기수량집계"/>
      <sheetName val="배수공 시멘트 및 골재량 산출"/>
      <sheetName val="부하계산서"/>
      <sheetName val="당진1,2호기전선관설치및접지4차공사내역서-을지"/>
      <sheetName val="S0"/>
      <sheetName val="TONG HOP VL-NC TT"/>
      <sheetName val="CHITIET VL-NC-TT -1p"/>
      <sheetName val="TDTKP1"/>
      <sheetName val="KPVC-BD "/>
      <sheetName val="참조(기본일위)"/>
      <sheetName val="년도별시공"/>
      <sheetName val="흄관기초"/>
      <sheetName val="#2정산"/>
      <sheetName val="9.기타유틸리티설비"/>
      <sheetName val="2000년하반기"/>
      <sheetName val="LinerWt"/>
      <sheetName val="원효펌프교체020812"/>
      <sheetName val="공사내역"/>
      <sheetName val="일위(시설)"/>
      <sheetName val="w't table"/>
      <sheetName val="1.2.1 마루높이결정"/>
      <sheetName val="CAPVC"/>
      <sheetName val="주현(해보)"/>
      <sheetName val="주현(영광)"/>
      <sheetName val="3. 지하차도 물량 집계표"/>
      <sheetName val="NOMUBI"/>
      <sheetName val="sw1"/>
      <sheetName val="960318-1"/>
      <sheetName val="SKETCH"/>
      <sheetName val="File_관"/>
      <sheetName val="UNIT"/>
      <sheetName val="______C____xls________________2"/>
      <sheetName val="File_관Ć"/>
      <sheetName val="File_관ၒ"/>
      <sheetName val="경비"/>
      <sheetName val="파이프류"/>
      <sheetName val="기본정보 입력"/>
      <sheetName val="단가DATA"/>
      <sheetName val="working load at the btm ft."/>
      <sheetName val="stability check"/>
      <sheetName val="산근터빈"/>
      <sheetName val="견적대비표"/>
      <sheetName val="사  업  비  수  지  예  산  서"/>
      <sheetName val="기성집계표예시"/>
      <sheetName val="품셈1-17"/>
      <sheetName val="기성_총괄내역5"/>
      <sheetName val="공정별_시공_및_집행내역5"/>
      <sheetName val="_ｹ-ﾌﾞﾙ5"/>
      <sheetName val="I_설계조건5"/>
      <sheetName val="특색있는_녹화거리_조성공사(2월_10일)5"/>
      <sheetName val="단면_(2)5"/>
      <sheetName val="빌딩_안내4"/>
      <sheetName val="1_우편집중내역서4"/>
      <sheetName val="1_설계기준4"/>
      <sheetName val="실행내역_4"/>
      <sheetName val="표지_(2)4"/>
      <sheetName val="1_설계조건4"/>
      <sheetName val="내역서_4"/>
      <sheetName val="11_자재단가4"/>
      <sheetName val="교통대책내역"/>
      <sheetName val="부대공주요자재집계표"/>
      <sheetName val="현황"/>
      <sheetName val="견적2"/>
      <sheetName val="6월출근"/>
      <sheetName val="Exec Summ"/>
      <sheetName val="Item Listings"/>
      <sheetName val="Wt Rpt"/>
      <sheetName val="담당부하시수"/>
      <sheetName val="PRICE DATA"/>
      <sheetName val="능률(기성)"/>
      <sheetName val="ASP"/>
      <sheetName val="단가대비표"/>
      <sheetName val="Baby일위대가"/>
      <sheetName val="특색있_x0000_ 녹화거리 조성공사(2월 10일)"/>
      <sheetName val="특색있"/>
      <sheetName val="마감사양"/>
      <sheetName val="합의경상"/>
      <sheetName val="자판실행"/>
      <sheetName val="6동"/>
      <sheetName val="File_관鍰"/>
      <sheetName val="File_관嘉"/>
      <sheetName val="File_관_xde20_"/>
      <sheetName val="File_관짘"/>
      <sheetName val="File_관运"/>
      <sheetName val="File_관ﶘ"/>
      <sheetName val="현장관리비참조"/>
      <sheetName val="공기변수량"/>
      <sheetName val="현장식당(1)"/>
      <sheetName val="목차"/>
      <sheetName val="P-산#1-1(WOWA1)"/>
      <sheetName val="1_설계기준"/>
      <sheetName val="12호기내역서(건축분)"/>
      <sheetName val="NEYOK"/>
      <sheetName val="말뚝물량"/>
      <sheetName val="공사비예산서(토목분)"/>
      <sheetName val="수량산출1"/>
      <sheetName val="자재단가표"/>
      <sheetName val="4.2유효폭의 계산"/>
      <sheetName val="데리네이타현황"/>
      <sheetName val="2000년1차"/>
      <sheetName val="우각부보강"/>
      <sheetName val="재료비"/>
      <sheetName val="실행Ö_x0000_Ԁ_x0000_"/>
      <sheetName val="대운산출"/>
      <sheetName val="사각맨홀"/>
      <sheetName val="일위대가목차"/>
      <sheetName val="단중표"/>
      <sheetName val="6월_x0000__x0000_"/>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sheetData sheetId="651"/>
      <sheetData sheetId="652"/>
      <sheetData sheetId="653"/>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refreshError="1"/>
      <sheetData sheetId="672" refreshError="1"/>
      <sheetData sheetId="673" refreshError="1"/>
      <sheetData sheetId="674"/>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sheetData sheetId="711"/>
      <sheetData sheetId="712" refreshError="1"/>
      <sheetData sheetId="713" refreshError="1"/>
      <sheetData sheetId="714" refreshError="1"/>
      <sheetData sheetId="715" refreshError="1"/>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sheetData sheetId="752"/>
      <sheetData sheetId="753"/>
      <sheetData sheetId="754"/>
      <sheetData sheetId="755"/>
      <sheetData sheetId="756" refreshError="1"/>
      <sheetData sheetId="757" refreshError="1"/>
      <sheetData sheetId="758" refreshError="1"/>
      <sheetData sheetId="759" refreshError="1"/>
      <sheetData sheetId="760" refreshError="1"/>
      <sheetData sheetId="761" refreshError="1"/>
      <sheetData sheetId="762"/>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하1"/>
      <sheetName val="강하1 (3)"/>
      <sheetName val="Sheet3"/>
      <sheetName val="전압강하계산"/>
      <sheetName val="전압강하계산-1"/>
      <sheetName val="내역서"/>
      <sheetName val="화재 탐지 설비"/>
      <sheetName val="데이타"/>
      <sheetName val="DATA"/>
      <sheetName val="일위대가목차"/>
      <sheetName val="일위대가"/>
      <sheetName val="설계조건"/>
      <sheetName val="수량산출"/>
      <sheetName val="전압강하(도로)"/>
      <sheetName val="#REF"/>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사유서(총괄)"/>
      <sheetName val="갑지(2차분)"/>
      <sheetName val="내역서"/>
      <sheetName val="총괄내역서"/>
      <sheetName val="4련수량집계표"/>
      <sheetName val="4-1수량산출서"/>
      <sheetName val="4-2수량집계"/>
      <sheetName val="4-3수량집계"/>
      <sheetName val="4-4수량산출서"/>
      <sheetName val="차액보증"/>
      <sheetName val="호안공"/>
      <sheetName val="FRT_O"/>
      <sheetName val="FAB_I"/>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 val="차액보증"/>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화산경계"/>
      <sheetName val="3BL공동구 수량"/>
      <sheetName val="설계조건"/>
      <sheetName val="안정계산"/>
      <sheetName val="단면검토"/>
      <sheetName val="8.PILE  (돌출)"/>
      <sheetName val="경계좌표"/>
      <sheetName val="변화치수"/>
      <sheetName val="ABUT수량-A1"/>
      <sheetName val="DATE"/>
      <sheetName val="깨기"/>
      <sheetName val="차액보증"/>
      <sheetName val="일반수량집계"/>
      <sheetName val="특2호부관하천산근"/>
      <sheetName val="단면가정"/>
      <sheetName val="수량산출"/>
      <sheetName val="000000"/>
      <sheetName val="데이타"/>
      <sheetName val="DATA"/>
      <sheetName val="설계명세서"/>
      <sheetName val="도급정산"/>
      <sheetName val="일위대가"/>
      <sheetName val="설계예산서"/>
      <sheetName val="교각1"/>
      <sheetName val="원형1호맨홀토공수량"/>
      <sheetName val="날개벽수량표"/>
      <sheetName val="총괄표"/>
      <sheetName val="가공비"/>
      <sheetName val="Sheet1"/>
      <sheetName val="#REF"/>
      <sheetName val="98수문일위"/>
      <sheetName val="Sheet3"/>
      <sheetName val="조명시설"/>
      <sheetName val="기초공"/>
      <sheetName val="기둥(원형)"/>
      <sheetName val="Galaxy 소비자가격표"/>
      <sheetName val="을"/>
      <sheetName val="진주방향"/>
      <sheetName val="1.설계조건"/>
      <sheetName val="단중표"/>
      <sheetName val="INPUT"/>
      <sheetName val="6PILE  (돌출)"/>
      <sheetName val="지급자재"/>
      <sheetName val="말뚝지지력산정"/>
      <sheetName val="덕전리"/>
      <sheetName val="교각계산"/>
      <sheetName val="중기손료"/>
      <sheetName val="산근(PE,300)"/>
      <sheetName val="특2호하천산근"/>
      <sheetName val="깨기 총괄"/>
      <sheetName val="Total"/>
      <sheetName val="역T형교대-2수량"/>
      <sheetName val="단가"/>
      <sheetName val="CRUDE RE-bar"/>
      <sheetName val="통합"/>
      <sheetName val="말뚝물량"/>
      <sheetName val="토공계산서(부체도로)"/>
      <sheetName val="노임단가"/>
      <sheetName val="단가표 "/>
      <sheetName val="직노"/>
      <sheetName val="산출근거"/>
      <sheetName val="표층포설및다짐"/>
      <sheetName val="DATA(BAC)"/>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구단가"/>
      <sheetName val="부분합"/>
      <sheetName val="consol"/>
      <sheetName val="CON-ETC"/>
      <sheetName val="단가표"/>
      <sheetName val="001"/>
      <sheetName val="002"/>
      <sheetName val="003"/>
      <sheetName val="004"/>
      <sheetName val="005"/>
      <sheetName val="006"/>
      <sheetName val="007"/>
      <sheetName val="008"/>
      <sheetName val="S001"/>
      <sheetName val="S002"/>
      <sheetName val="S003"/>
      <sheetName val="S004"/>
      <sheetName val="S006"/>
      <sheetName val="S008"/>
      <sheetName val="SS1"/>
      <sheetName val="SS2"/>
      <sheetName val="SS3"/>
      <sheetName val="SS4"/>
      <sheetName val="SS5"/>
      <sheetName val="SS6"/>
      <sheetName val="SS7"/>
      <sheetName val="SS8"/>
      <sheetName val="T3(실)"/>
      <sheetName val="TT3(실)"/>
      <sheetName val="T4"/>
      <sheetName val="consum"/>
      <sheetName val="CON(구)"/>
      <sheetName val="SUMMARY"/>
      <sheetName val="ELT"/>
      <sheetName val="Sheet1"/>
      <sheetName val="Sheet2"/>
      <sheetName val="Sheet3"/>
      <sheetName val="견적의뢰"/>
      <sheetName val="차례"/>
      <sheetName val="비교"/>
      <sheetName val="단가"/>
      <sheetName val="외자재LIST"/>
      <sheetName val="T3"/>
      <sheetName val="CON"/>
      <sheetName val="일위대가"/>
      <sheetName val="화산경계"/>
      <sheetName val="대치판정"/>
      <sheetName val="BID1"/>
      <sheetName val="교각1"/>
      <sheetName val="1-1"/>
      <sheetName val="MOTOR"/>
      <sheetName val="인건비"/>
      <sheetName val="3BL공동구 수량"/>
      <sheetName val="조도계산서 (도서)"/>
      <sheetName val="공통가설"/>
      <sheetName val="ABUT수량-A1"/>
      <sheetName val="1. 설계조건 2.단면가정 3. 하중계산"/>
      <sheetName val="DATA 입력란"/>
      <sheetName val="맨홀수량산출"/>
      <sheetName val="3련 BOX"/>
      <sheetName val="설계조건"/>
      <sheetName val="안정계산"/>
      <sheetName val="단면검토"/>
      <sheetName val="차액보증"/>
      <sheetName val="정부노임단가"/>
      <sheetName val="ITEM"/>
      <sheetName val="06 일위대가목록"/>
      <sheetName val="01"/>
      <sheetName val="가시설수량"/>
      <sheetName val="물량산출근거"/>
      <sheetName val="부대내역"/>
      <sheetName val="단면가정"/>
      <sheetName val="내역"/>
      <sheetName val="지급자재"/>
      <sheetName val="CODE"/>
      <sheetName val="COVER"/>
      <sheetName val="시설물일위"/>
      <sheetName val="통합"/>
      <sheetName val="단"/>
      <sheetName val="표지"/>
      <sheetName val="내역서"/>
      <sheetName val="견적시담(송포2공구)"/>
      <sheetName val="3F"/>
      <sheetName val="낙찰표"/>
      <sheetName val="guard(mac)"/>
      <sheetName val="input"/>
      <sheetName val="A-4"/>
      <sheetName val=" 견적서"/>
      <sheetName val="입찰안"/>
      <sheetName val="일반공사"/>
      <sheetName val="입력DATA"/>
      <sheetName val="바닥판"/>
      <sheetName val="1.설계조건"/>
      <sheetName val="우각부보강"/>
      <sheetName val="일위대가모듈"/>
      <sheetName val="bearing"/>
      <sheetName val="가시설(TYPE-A)"/>
      <sheetName val="1-1평균터파기고(1)"/>
      <sheetName val="집수정단"/>
      <sheetName val="현황산출서"/>
      <sheetName val="SLAB"/>
      <sheetName val="배수공"/>
      <sheetName val="암거"/>
      <sheetName val="포장공"/>
      <sheetName val="역T형교대-2수량"/>
      <sheetName val="ilch"/>
      <sheetName val="양식"/>
      <sheetName val="명세서"/>
      <sheetName val="20관리비율"/>
      <sheetName val="직노"/>
      <sheetName val="실행내역"/>
      <sheetName val="Sheet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산서1"/>
      <sheetName val="일위대가"/>
      <sheetName val="001"/>
      <sheetName val="교각1"/>
      <sheetName val="개요"/>
      <sheetName val="VXXXXX"/>
      <sheetName val="바닥막이1.5"/>
      <sheetName val="COPING-1"/>
      <sheetName val="역T형교대-2수량"/>
      <sheetName val="ABUT수량-A1"/>
      <sheetName val="000000"/>
      <sheetName val="1.설계조건"/>
      <sheetName val="일위대가모듈"/>
      <sheetName val="L형옹벽측구"/>
      <sheetName val="차액보증"/>
      <sheetName val="MOTOR"/>
      <sheetName val="DATA 입력란"/>
      <sheetName val="1. 설계조건 2.단면가정 3. 하중계산"/>
      <sheetName val="적용단위길이"/>
      <sheetName val="내역"/>
      <sheetName val="ilch"/>
      <sheetName val="FOOTING단면력"/>
      <sheetName val="ⴭⴭⴭⴭ"/>
      <sheetName val="BID"/>
      <sheetName val="Sheet1"/>
      <sheetName val="배수공"/>
      <sheetName val="암거"/>
      <sheetName val="포장공"/>
      <sheetName val="Sheet17"/>
      <sheetName val="노임"/>
      <sheetName val="기계경비일람"/>
      <sheetName val="종배수관(신)"/>
      <sheetName val="구조물철거타공정이월"/>
      <sheetName val="설계요소"/>
      <sheetName val="대치판정"/>
      <sheetName val="총괄직영"/>
      <sheetName val="8.PILE  (돌출)"/>
      <sheetName val="수량"/>
      <sheetName val="자료기입"/>
      <sheetName val="터파기및재료"/>
      <sheetName val="기초자료"/>
      <sheetName val="건축내역"/>
      <sheetName val="예산서"/>
      <sheetName val="unitpric"/>
      <sheetName val="noyim"/>
      <sheetName val="간지"/>
      <sheetName val="기본일위"/>
      <sheetName val="[예산서1.xls]\\사업과1\Data\설계서\97\예산"/>
      <sheetName val="[예산서1.xls]_____1_Data_____97__2"/>
      <sheetName val="[예산서1.xls]_____1_Data_____97__4"/>
      <sheetName val="[예산서1.xls]_____1_Data_____97__3"/>
      <sheetName val="[예산서1.xls]_____1_Data_____97__5"/>
      <sheetName val="[예산서1.xls]_____1_Data_____97__6"/>
      <sheetName val="[예산서1.xls]_____1_Data_____97__8"/>
      <sheetName val="[예산서1.xls]_____1_Data_____97__7"/>
      <sheetName val="[예산서1.xls]_____1_Data_____97_11"/>
      <sheetName val="[예산서1.xls]_____1_Data_____97_10"/>
      <sheetName val="[예산서1.xls]_____1_Data_____97__9"/>
      <sheetName val="횡배수관단위수량"/>
      <sheetName val="노임단가"/>
      <sheetName val="자재단가"/>
      <sheetName val="[예산서1.xls]_____1_Data___서_97__2"/>
      <sheetName val="농로수량집계"/>
      <sheetName val="농로토공집계"/>
      <sheetName val="[예산서1.xls]_____1_Data_____97_29"/>
      <sheetName val="[예산서1.xls]_____1_Data_____97_15"/>
      <sheetName val="[예산서1.xls]_____1_Data_____97_14"/>
      <sheetName val="[예산서1.xls]_____1_Data_____97_12"/>
      <sheetName val="[예산서1.xls]_____1_Data_____97_13"/>
      <sheetName val="[예산서1.xls]_____1_Data_____97_17"/>
      <sheetName val="[예산서1.xls]_____1_Data_____97_16"/>
      <sheetName val="[예산서1.xls]_____1_Data_____97_18"/>
      <sheetName val="[예산서1.xls]_____1_Data_____97_20"/>
      <sheetName val="[예산서1.xls]_____1_Data_____97_19"/>
      <sheetName val="[예산서1.xls]_____1_Data_____97_21"/>
      <sheetName val="[예산서1.xls]_____1_Data_____97_22"/>
      <sheetName val="[예산서1.xls]_____1_Data_____97_23"/>
      <sheetName val="[예산서1.xls]_____1_Data_____97_24"/>
      <sheetName val="[예산서1.xls]_____1_Data_____97_25"/>
      <sheetName val="[예산서1.xls]_____1_Data_____97_26"/>
      <sheetName val="[예산서1.xls]_____1_Data_____97_27"/>
      <sheetName val="[예산서1.xls]_____1_Data_____97_28"/>
      <sheetName val="[예산서1.xls]_____1_Data_____97_31"/>
      <sheetName val="[예산서1.xls]_____1_Data_____97_30"/>
      <sheetName val="[예산서1.xls]_____1_Data_____97_38"/>
      <sheetName val="[예산서1.xls]_____1_Data_____97_32"/>
      <sheetName val="[예산서1.xls]_____1_Data_____97_35"/>
      <sheetName val="[예산서1.xls]_____1_Data_____97_33"/>
      <sheetName val="[예산서1.xls]_____1_Data_____97_34"/>
      <sheetName val="[예산서1.xls]_____1_Data_____97_37"/>
      <sheetName val="[예산서1.xls]_____1_Data_____97_36"/>
      <sheetName val="[예산서1.xls]_____1_Data_____97_42"/>
      <sheetName val="[예산서1.xls]_____1_Data_____97_39"/>
      <sheetName val="[예산서1.xls]_____1_Data_____97_40"/>
      <sheetName val="[예산서1.xls]_____1_Data_____97_41"/>
      <sheetName val="[예산서1.xls]_____1_Data_____97_43"/>
      <sheetName val="[예산서1.xls]_____1_Data_____97_44"/>
      <sheetName val="[예산서1.xls]_____1_Data_____97_45"/>
      <sheetName val="[예산서1.xls]_____1_Data_____97_46"/>
      <sheetName val="[예산서1.xls]_____1_Data_____97_48"/>
      <sheetName val="[예산서1.xls]_____1_Data_____97_47"/>
      <sheetName val="[예산서1.xls]_____1_Data_____97_51"/>
      <sheetName val="[예산서1.xls]_____1_Data_____97_49"/>
      <sheetName val="[예산서1.xls]_____1_Data_____97_50"/>
      <sheetName val="[예산서1.xls]_____1_Data_____97_52"/>
      <sheetName val="[예산서1.xls]_____1_Data_____97_53"/>
      <sheetName val="[예산서1.xls]_____1_Data_____97_54"/>
      <sheetName val="지수"/>
      <sheetName val="[예산서1.xls]_____1_Data_____97_55"/>
      <sheetName val="[예산서1.xls]_____1_Data_____97_61"/>
      <sheetName val="[예산서1.xls]_____1_Data_____97_60"/>
      <sheetName val="[예산서1.xls]_____1_Data_____97_56"/>
      <sheetName val="[예산서1.xls]_____1_Data_____97_57"/>
      <sheetName val="[예산서1.xls]_____1_Data_____97_58"/>
      <sheetName val="[예산서1.xls]_____1_Data_____97_59"/>
      <sheetName val="[예산서1.xls]_____1_Data_____97_62"/>
      <sheetName val="[예산서1.xls]_____1_Data_____97_63"/>
      <sheetName val="[예산서1.xls]_____1_Data_____97_71"/>
      <sheetName val="[예산서1.xls]_____1_Data_____97_65"/>
      <sheetName val="[예산서1.xls]_____1_Data_____97_64"/>
      <sheetName val="[예산서1.xls]_____1_Data___서_97__4"/>
      <sheetName val="[예산서1.xls]_____1_Data___서_97__3"/>
      <sheetName val="[예산서1.xls]_____1_Data_____97_67"/>
      <sheetName val="[예산서1.xls]_____1_Data_____97_66"/>
      <sheetName val="[예산서1.xls]_____1_Data_____97_68"/>
      <sheetName val="[예산서1.xls]_____1_Data_____97_69"/>
      <sheetName val="[예산서1.xls]_____1_Data_____97_70"/>
      <sheetName val="[예산서1.xls]_____1_Data_____97_73"/>
      <sheetName val="[예산서1.xls]_____1_Data_____97_72"/>
      <sheetName val="[예산서1.xls]_____1_Data_____97_75"/>
      <sheetName val="[예산서1.xls]_____1_Data_____97_74"/>
      <sheetName val="L형옹벽(key)"/>
      <sheetName val="[예산서1.xls]_____1_Data_____9_119"/>
      <sheetName val="[예산서1.xls]_____1_Data_____97_80"/>
      <sheetName val="[예산서1.xls]_____1_Data_____97_79"/>
      <sheetName val="[예산서1.xls]_____1_Data_____97_77"/>
      <sheetName val="[예산서1.xls]_____1_Data_____97_76"/>
      <sheetName val="[예산서1.xls]_____1_Data_____97_78"/>
      <sheetName val="[예산서1.xls]_____1_Data_____97_81"/>
      <sheetName val="[예산서1.xls]_____1_Data___서_97__5"/>
      <sheetName val="[예산서1.xls]_____1_Data_____97_87"/>
      <sheetName val="[예산서1.xls]_____1_Data_____97_82"/>
      <sheetName val="[예산서1.xls]_____1_Data_____97_83"/>
      <sheetName val="[예산서1.xls]_____1_Data_____97_84"/>
      <sheetName val="[예산서1.xls]_____1_Data_____97_85"/>
      <sheetName val="[예산서1.xls]_____1_Data_____97_86"/>
      <sheetName val="[예산서1.xls]_____1_Data_____97_88"/>
      <sheetName val="[예산서1.xls]_____1_Data_____97_89"/>
      <sheetName val="[예산서1.xls]_____1_Data_____97_90"/>
      <sheetName val="[예산서1.xls]_____1_Data_____97_91"/>
      <sheetName val="[예산서1.xls]_____1_Data_____97_92"/>
      <sheetName val="[예산서1.xls]_____1_Data_____97_93"/>
      <sheetName val="[예산서1.xls]_____1_Data_____97_94"/>
      <sheetName val="[예산서1.xls]_____1_Data_____97_95"/>
      <sheetName val="[예산서1.xls]_____1_Data_____97_97"/>
      <sheetName val="[예산서1.xls]_____1_Data_____97_96"/>
      <sheetName val="[예산서1.xls]_____1_Data_____97_98"/>
      <sheetName val="[예산서1.xls]_____1_Data_____9_100"/>
      <sheetName val="[예산서1.xls]_____1_Data_____97_99"/>
      <sheetName val="[예산서1.xls]_____1_Data_____9_101"/>
      <sheetName val="[예산서1.xls]_____1_Data_____9_102"/>
      <sheetName val="[예산서1.xls]_____1_Data_____9_103"/>
      <sheetName val="[예산서1.xls]_____1_Data_____9_105"/>
      <sheetName val="[예산서1.xls]_____1_Data_____9_104"/>
      <sheetName val="[예산서1.xls]_____1_Data_____9_106"/>
      <sheetName val="[예산서1.xls]_____1_Data_____9_107"/>
      <sheetName val="[예산서1.xls]_____1_Data_____9_113"/>
      <sheetName val="[예산서1.xls]_____1_Data_____9_108"/>
      <sheetName val="[예산서1.xls]_____1_Data_____9_109"/>
      <sheetName val="[예산서1.xls]_____1_Data_____9_110"/>
      <sheetName val="[예산서1.xls]_____1_Data_____9_111"/>
      <sheetName val="[예산서1.xls]_____1_Data_____9_112"/>
      <sheetName val="[예산서1.xls]_____1_Data_____9_115"/>
      <sheetName val="[예산서1.xls]_____1_Data_____9_114"/>
      <sheetName val="[예산서1.xls]_____1_Data_____9_116"/>
      <sheetName val="[예산서1.xls]//사업과1/Data/설계서/97/예산"/>
      <sheetName val="[예산서1.xls]_____1_Data_____9_117"/>
      <sheetName val="[예산서1.xls]_____1_Data_____9_118"/>
      <sheetName val="DATE"/>
      <sheetName val="집1"/>
    </sheetNames>
    <definedNames>
      <definedName name="Macro1" sheetId="22"/>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sheetData sheetId="106"/>
      <sheetData sheetId="107" refreshError="1"/>
      <sheetData sheetId="108"/>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refreshError="1"/>
      <sheetData sheetId="132"/>
      <sheetData sheetId="133" refreshError="1"/>
      <sheetData sheetId="134" refreshError="1"/>
      <sheetData sheetId="135"/>
      <sheetData sheetId="136"/>
      <sheetData sheetId="137"/>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refreshError="1"/>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refreshError="1"/>
      <sheetData sheetId="168" refreshError="1"/>
      <sheetData sheetId="169"/>
      <sheetData sheetId="170"/>
      <sheetData sheetId="171"/>
      <sheetData sheetId="172" refreshError="1"/>
      <sheetData sheetId="173" refreshError="1"/>
      <sheetData sheetId="174"/>
      <sheetData sheetId="175" refreshError="1"/>
      <sheetData sheetId="176"/>
      <sheetData sheetId="177"/>
      <sheetData sheetId="178" refreshError="1"/>
      <sheetData sheetId="179"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설계"/>
      <sheetName val="BEAM1"/>
      <sheetName val="이음부3경간"/>
      <sheetName val="이음부2경간"/>
      <sheetName val="지점반력"/>
      <sheetName val="신축량"/>
      <sheetName val="내진설계(2-SPAN)"/>
      <sheetName val="내진설계(3-SPAN)"/>
      <sheetName val="내진삽도"/>
      <sheetName val="마달교 "/>
      <sheetName val="마달교 EL "/>
      <sheetName val="마달교  (2)"/>
      <sheetName val="마달교 EL  (2)"/>
      <sheetName val="마달교  (3)"/>
      <sheetName val="마달교 EL  (3)"/>
      <sheetName val="설계 (2)"/>
      <sheetName val="Sheet1"/>
      <sheetName val="laroux"/>
      <sheetName val="실행철강하도"/>
      <sheetName val="수안보-MBR1"/>
      <sheetName val="자압1"/>
      <sheetName val="마달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노임단가"/>
      <sheetName val="부표9705"/>
      <sheetName val="수량집계"/>
      <sheetName val="별표"/>
      <sheetName val="부표"/>
      <sheetName val="품셈"/>
      <sheetName val="공예을"/>
      <sheetName val="간공양"/>
      <sheetName val="철근수량"/>
      <sheetName val="자재단가표"/>
      <sheetName val="수량"/>
      <sheetName val="집계"/>
      <sheetName val="공예갑"/>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과천MAIN"/>
      <sheetName val="일위 (2)"/>
      <sheetName val="갑지 (2)"/>
      <sheetName val="산출근거서"/>
      <sheetName val="일위"/>
      <sheetName val="수량산출"/>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총괄97-1"/>
      <sheetName val="연부97-1"/>
      <sheetName val="갑지1"/>
      <sheetName val="갑지2"/>
      <sheetName val="총괄갑지"/>
      <sheetName val="연부갑지"/>
      <sheetName val="수량산출"/>
    </sheetNames>
    <sheetDataSet>
      <sheetData sheetId="0" refreshError="1"/>
      <sheetData sheetId="1"/>
      <sheetData sheetId="2"/>
      <sheetData sheetId="3"/>
      <sheetData sheetId="4"/>
      <sheetData sheetId="5"/>
      <sheetData sheetId="6"/>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터파기및재료"/>
      <sheetName val="실행철강하도"/>
      <sheetName val="우수"/>
      <sheetName val="ABUT수량-A1"/>
      <sheetName val="대가표(품셈)"/>
      <sheetName val="선급금신청서"/>
      <sheetName val="원가서"/>
      <sheetName val="차액보증"/>
      <sheetName val="BOX"/>
      <sheetName val="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____"/>
      <sheetName val="___"/>
      <sheetName val="갑지"/>
      <sheetName val="목차"/>
      <sheetName val="1표지-공사시방서"/>
      <sheetName val="2표지-설계내역서"/>
      <sheetName val="원가계산서"/>
      <sheetName val="관급내역서"/>
      <sheetName val="내역서"/>
      <sheetName val="일위대가표"/>
      <sheetName val="aiming(일위대가표)"/>
      <sheetName val="산출서"/>
      <sheetName val="F단가비교표"/>
      <sheetName val="3표지-설계도면"/>
      <sheetName val="노임"/>
      <sheetName val="炷舅?XLS]데이타'!$E$124"/>
      <sheetName val="ls]노임"/>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표지"/>
      <sheetName val="원내역"/>
      <sheetName val="횡배수관재료-"/>
      <sheetName val="계산서(직선부)"/>
      <sheetName val="포장재료집계표"/>
      <sheetName val="콘크리트측구연장"/>
      <sheetName val="포장공"/>
      <sheetName val="-몰탈콘크리트"/>
      <sheetName val="-배수구조물공토공"/>
      <sheetName val="건축2"/>
      <sheetName val="소일위대가코드표"/>
      <sheetName val="炷舅?XLS"/>
      <sheetName val="ls"/>
      <sheetName val="토공사"/>
      <sheetName val="품셈집계표"/>
      <sheetName val="자재조사표(참고용)"/>
      <sheetName val="일반부표집계표"/>
      <sheetName val="수목일위"/>
      <sheetName val="설명"/>
      <sheetName val=""/>
      <sheetName val="수목데이타"/>
      <sheetName val="노임단가"/>
      <sheetName val="단가조사"/>
      <sheetName val="6호기"/>
      <sheetName val="간접"/>
      <sheetName val="원가계산"/>
      <sheetName val="AS포장복구 "/>
      <sheetName val="참고"/>
      <sheetName val="공사개요"/>
      <sheetName val="표지 (2)"/>
      <sheetName val="갑  지"/>
      <sheetName val="Sheet1"/>
      <sheetName val="Customer Databas"/>
      <sheetName val="공종단가"/>
      <sheetName val="2000.11월설계내역"/>
      <sheetName val="품셈TABLE"/>
      <sheetName val="기타 정보통신공사"/>
      <sheetName val="䈘목(중국단풍-)"/>
      <sheetName val="수목표준대가"/>
      <sheetName val="단가대비표"/>
      <sheetName val="장비별표(오거보링)(Ø400)(12M)"/>
      <sheetName val="화재 탐지 설비"/>
      <sheetName val="데리네이타현황"/>
      <sheetName val="일위대가"/>
      <sheetName val="접속도로1"/>
      <sheetName val="평가데이터"/>
      <sheetName val="조명일위"/>
      <sheetName val="이름표지정"/>
      <sheetName val="금액"/>
      <sheetName val="data"/>
      <sheetName val="직접경비"/>
      <sheetName val="직접인건비"/>
      <sheetName val="시설물일위"/>
      <sheetName val="가설공사"/>
      <sheetName val="단가결정"/>
      <sheetName val="내역아"/>
      <sheetName val="울타리"/>
      <sheetName val="문학간접"/>
      <sheetName val="9811"/>
      <sheetName val="Total"/>
      <sheetName val="unit 4"/>
      <sheetName val="1"/>
      <sheetName val="2"/>
      <sheetName val="3"/>
      <sheetName val="4"/>
      <sheetName val="5"/>
      <sheetName val="자재단가조사표-수목"/>
      <sheetName val="총괄내역"/>
      <sheetName val="전익자재"/>
      <sheetName val="가설공사비"/>
      <sheetName val="도로구조공사비"/>
      <sheetName val="도로토공공사비"/>
      <sheetName val="여수토공사비"/>
      <sheetName val="기초일위"/>
      <sheetName val="시설일위"/>
      <sheetName val="일위대가(가설)"/>
      <sheetName val="Sheet2"/>
      <sheetName val="철근총괄집계표"/>
      <sheetName val="#REF"/>
      <sheetName val="집수정(600-700)"/>
      <sheetName val="토사(PE)"/>
      <sheetName val="DATE"/>
      <sheetName val="Sheet3"/>
      <sheetName val="터파기및재료"/>
      <sheetName val="빗물받이(910-510-410)"/>
      <sheetName val="우수"/>
      <sheetName val="수량산출서"/>
      <sheetName val="간선계산"/>
      <sheetName val="직재"/>
      <sheetName val="재집"/>
      <sheetName val="1차증가원가계산"/>
      <sheetName val="준검 내역서"/>
      <sheetName val="골조시행"/>
      <sheetName val="금융비용"/>
      <sheetName val="2000년1차"/>
      <sheetName val="2000전체분"/>
      <sheetName val="내역"/>
      <sheetName val="건축-물가변동"/>
      <sheetName val="현장관리비"/>
      <sheetName val="견적시담(송포2공구)"/>
      <sheetName val="노임이"/>
      <sheetName val="Sheet1 (2)"/>
      <sheetName val="교사기준면적(초등)"/>
      <sheetName val="단가 및 재료비"/>
      <sheetName val="단가산출2"/>
      <sheetName val="노무,재료"/>
      <sheetName val="49"/>
      <sheetName val="금액내역서"/>
      <sheetName val="전주2本1"/>
      <sheetName val="조명시설"/>
      <sheetName val="1.설계조건"/>
      <sheetName val="단가산출"/>
      <sheetName val="횡배수관토공수량"/>
      <sheetName val="EACT10"/>
      <sheetName val="시멘트"/>
      <sheetName val="철콘"/>
      <sheetName val="개인"/>
      <sheetName val="일위대가-1"/>
      <sheetName val="공종별원가계산"/>
      <sheetName val="가감수량"/>
      <sheetName val="맨홀수량산출"/>
      <sheetName val="공종목록표"/>
      <sheetName val="기본단가표"/>
      <sheetName val="총괄내역서"/>
      <sheetName val="남양내역"/>
      <sheetName val="전체"/>
      <sheetName val="DANGA"/>
      <sheetName val="단가"/>
      <sheetName val="산출내역서집계표"/>
      <sheetName val="DC-O-4-S(설명서)"/>
      <sheetName val="별표집계"/>
      <sheetName val="연습"/>
      <sheetName val="Sheet4"/>
      <sheetName val="단가산출1"/>
      <sheetName val="Ⅶ-2.현장경비산출"/>
      <sheetName val="자재단가"/>
      <sheetName val="9509"/>
      <sheetName val="토공산출(주차장)"/>
      <sheetName val="현장관리"/>
      <sheetName val="공통가설"/>
      <sheetName val="매입"/>
      <sheetName val="토공산출 (아파트)"/>
      <sheetName val="정렬"/>
      <sheetName val="5 일위목록"/>
      <sheetName val="7 단가조사"/>
      <sheetName val="6 일위대가"/>
      <sheetName val="E.P.T수량산출서"/>
      <sheetName val="INPUT"/>
      <sheetName val="파일의이용"/>
      <sheetName val="참조"/>
      <sheetName val="참조M"/>
      <sheetName val="입찰"/>
      <sheetName val="현경"/>
      <sheetName val="기초자료입력"/>
      <sheetName val="2공구산출내역"/>
      <sheetName val="배수내역"/>
      <sheetName val="DT"/>
      <sheetName val="롤러"/>
      <sheetName val="펌프차타설"/>
      <sheetName val="A"/>
      <sheetName val="기계경비적용기준"/>
      <sheetName val="품셈"/>
      <sheetName val="전기혼잡제경비(45)"/>
      <sheetName val="간접비"/>
      <sheetName val="평가내역"/>
      <sheetName val="Mc1"/>
      <sheetName val="ABUT수량-A1"/>
      <sheetName val="시설물기초"/>
      <sheetName val="개소별수량산출"/>
      <sheetName val="전기"/>
      <sheetName val="10공구일위"/>
      <sheetName val="2.대외공문"/>
      <sheetName val="수목단가"/>
      <sheetName val="식재수량표"/>
      <sheetName val="식재일위"/>
      <sheetName val="년도별시공"/>
      <sheetName val="공구원가계산"/>
      <sheetName val="시설수량표"/>
      <sheetName val="노임(1차)"/>
      <sheetName val="bid"/>
      <sheetName val="기초자료"/>
      <sheetName val="물가자료"/>
      <sheetName val="123"/>
      <sheetName val="공내역"/>
      <sheetName val="비목군분류일위"/>
      <sheetName val="일위목록"/>
      <sheetName val="중기사용료산출근거"/>
      <sheetName val="현장"/>
      <sheetName val="수안보-MBR1"/>
      <sheetName val="일위"/>
      <sheetName val="수량산출"/>
      <sheetName val="제수"/>
      <sheetName val="공기"/>
      <sheetName val="지주목시비량산출서"/>
      <sheetName val="단가표 (2)"/>
      <sheetName val="조건"/>
      <sheetName val="충주"/>
      <sheetName val="부하계산서"/>
      <sheetName val="내역(APT)"/>
      <sheetName val="골조대비내역"/>
      <sheetName val="기계설비-물가변동"/>
      <sheetName val="공종집계"/>
      <sheetName val="말고개터널조명전압강하"/>
      <sheetName val="자재 집계표"/>
      <sheetName val="운동장 (2)"/>
      <sheetName val="관공일위대가"/>
      <sheetName val="계수시트"/>
      <sheetName val="일위대가목차"/>
      <sheetName val="공사별 가중치 산출근거(토목)"/>
      <sheetName val="가중치근거(조경)"/>
      <sheetName val="설계서"/>
      <sheetName val="토목주소"/>
      <sheetName val="공사비예산서(토목분)"/>
      <sheetName val="대가표(품셈)"/>
      <sheetName val="가도공"/>
      <sheetName val="식재"/>
      <sheetName val="시설물"/>
      <sheetName val="식재출력용"/>
      <sheetName val="유지관리"/>
      <sheetName val="에너지동"/>
      <sheetName val="세부내역"/>
      <sheetName val="전선 및 전선관"/>
      <sheetName val="금융"/>
      <sheetName val="총괄표"/>
      <sheetName val="투찰금액"/>
      <sheetName val="예산명세서"/>
      <sheetName val="설계명세서"/>
      <sheetName val="자료입력"/>
      <sheetName val="1차 내역서"/>
      <sheetName val="준공정산"/>
      <sheetName val="예가표"/>
      <sheetName val="주요항목별"/>
      <sheetName val="실행간접비용"/>
      <sheetName val="DB@Acess"/>
      <sheetName val="Civil"/>
      <sheetName val="입력자료"/>
      <sheetName val="카렌스센터계량기설치공사"/>
      <sheetName val="견적"/>
      <sheetName val="合成単価作成表-BLDG"/>
      <sheetName val="공사요율산출표"/>
      <sheetName val="부하계산"/>
      <sheetName val="날개벽(좌,우=60도-4개)"/>
      <sheetName val="설계내역일위"/>
      <sheetName val="토공수량"/>
      <sheetName val="교육종류"/>
      <sheetName val="밸브설치"/>
      <sheetName val="일반부표"/>
      <sheetName val="삭제금지단가"/>
      <sheetName val="공사기본내용입력"/>
      <sheetName val="공통"/>
      <sheetName val="동해title"/>
      <sheetName val="JUCKEYK"/>
      <sheetName val="단위단가"/>
      <sheetName val="입찰안"/>
      <sheetName val="GAS"/>
      <sheetName val="경산"/>
      <sheetName val="귀래 설계 공내역서"/>
      <sheetName val="설계예산서"/>
      <sheetName val="상 부"/>
      <sheetName val="설계내역서"/>
      <sheetName val="내역서01"/>
      <sheetName val="조명율표"/>
      <sheetName val="노무비"/>
      <sheetName val="지수"/>
      <sheetName val="대치판정"/>
      <sheetName val="총괄표1"/>
      <sheetName val="퇴직금(울산천상)"/>
      <sheetName val="기성청구"/>
      <sheetName val="설계내"/>
      <sheetName val="SG"/>
      <sheetName val="견적율"/>
      <sheetName val="BH"/>
      <sheetName val="예산갑지"/>
      <sheetName val="자료"/>
      <sheetName val="간선"/>
      <sheetName val="전압"/>
      <sheetName val="조도"/>
      <sheetName val="동력"/>
      <sheetName val="D&amp;P특기사항"/>
      <sheetName val="사급자재"/>
      <sheetName val="약품설비"/>
      <sheetName val="담장산출"/>
      <sheetName val="001"/>
      <sheetName val="EQT-ESTN"/>
      <sheetName val="토공집계"/>
      <sheetName val="퍼스트"/>
      <sheetName val="건축내역서"/>
      <sheetName val="설비내역서"/>
      <sheetName val="전기내역서"/>
      <sheetName val="자단"/>
      <sheetName val="인공산출"/>
      <sheetName val="가격비"/>
      <sheetName val="산출근거"/>
      <sheetName val="炷舅_XLS_데이타'!$E$124"/>
      <sheetName val="ls_노임"/>
      <sheetName val="炷舅_XLS"/>
      <sheetName val="MOTOR"/>
      <sheetName val="부대공Ⅱ"/>
      <sheetName val="현관"/>
      <sheetName val="인원"/>
      <sheetName val="1안"/>
      <sheetName val="공통비총괄표"/>
      <sheetName val="내역서2안"/>
      <sheetName val="중기일위대가"/>
      <sheetName val="단가비교"/>
      <sheetName val="JUCK"/>
      <sheetName val="정화조방수미장"/>
      <sheetName val="코드"/>
      <sheetName val="인건비"/>
      <sheetName val="설계내역"/>
      <sheetName val="03하반기내역서"/>
      <sheetName val="04상반기"/>
      <sheetName val="약품공급2"/>
      <sheetName val="공작물조직표(용배수)"/>
      <sheetName val="기기리스트"/>
      <sheetName val="11월"/>
      <sheetName val="평교-내역"/>
      <sheetName val="전기일위대가"/>
      <sheetName val="기성내역"/>
      <sheetName val="설계"/>
      <sheetName val="Sheet6"/>
      <sheetName val="실행철강하도"/>
      <sheetName val="소야공정계획표"/>
      <sheetName val="간지"/>
      <sheetName val="배수공"/>
      <sheetName val="노무비단가"/>
      <sheetName val="정부노임단가"/>
      <sheetName val="SCHE"/>
      <sheetName val="1호인버트수량"/>
      <sheetName val="석축설면"/>
      <sheetName val="법면단"/>
      <sheetName val="설계조건"/>
      <sheetName val="안정계산"/>
      <sheetName val="단면검토"/>
      <sheetName val="지급자재"/>
      <sheetName val="EJ"/>
      <sheetName val="토공집계표"/>
      <sheetName val="설계예시"/>
      <sheetName val="일위집계표"/>
      <sheetName val="2000_11월설계내역"/>
      <sheetName val="Customer_Databas"/>
      <sheetName val="AS포장복구_"/>
      <sheetName val="표지_(2)"/>
      <sheetName val="기타_정보통신공사"/>
      <sheetName val="갑__지"/>
      <sheetName val="unit_4"/>
      <sheetName val="화재_탐지_설비"/>
      <sheetName val="단가_및_재료비"/>
      <sheetName val="준검_내역서"/>
      <sheetName val="Sheet1_(2)"/>
      <sheetName val="토공산출_(아파트)"/>
      <sheetName val="1_설계조건"/>
      <sheetName val="Ⅶ-2_현장경비산출"/>
      <sheetName val="귀래_설계_공내역서"/>
      <sheetName val="자재_집계표"/>
      <sheetName val="5_일위목록"/>
      <sheetName val="7_단가조사"/>
      <sheetName val="6_일위대가"/>
      <sheetName val="E_P_T수량산출서"/>
      <sheetName val="전선_및_전선관"/>
      <sheetName val="잡비"/>
      <sheetName val=" 견적서"/>
      <sheetName val="부대공1(65-77,93-95)"/>
      <sheetName val="부대공2(78-"/>
      <sheetName val="배수및구조물공1"/>
      <sheetName val="구조물토공"/>
      <sheetName val="토공2(11~19)"/>
      <sheetName val="배수및구조물공2"/>
      <sheetName val="토공1(1~10,92)"/>
      <sheetName val="토공3(20~31)"/>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근거(기밀댐퍼)"/>
      <sheetName val="COVER"/>
      <sheetName val="WORK"/>
      <sheetName val="참조(2)"/>
      <sheetName val="총괄"/>
      <sheetName val="시공"/>
      <sheetName val="구조물공1(51~56)"/>
      <sheetName val="4-10"/>
      <sheetName val="전기공사"/>
      <sheetName val="9GNG운반"/>
      <sheetName val="수량계산서 집계표(가설 신설 및 철거-을지로3가 3호선)"/>
      <sheetName val="수량계산서 집계표(신설-을지로3가 3호선)"/>
      <sheetName val="수량계산서 집계표(철거-을지로3가 3호선)"/>
      <sheetName val="날개벽수량표"/>
      <sheetName val="bearing"/>
      <sheetName val="단가표_(2)"/>
      <sheetName val="자판실행"/>
      <sheetName val="기초1"/>
      <sheetName val="1차_내역서"/>
      <sheetName val="가로등"/>
      <sheetName val="와동25-3(변경)"/>
      <sheetName val="FB25JN"/>
      <sheetName val="3.바닥판  "/>
      <sheetName val="을"/>
      <sheetName val="가설"/>
      <sheetName val="구조포설"/>
      <sheetName val="복구"/>
      <sheetName val="부대"/>
      <sheetName val="부호표"/>
      <sheetName val="토공"/>
      <sheetName val="3차준공"/>
      <sheetName val="MAIN"/>
      <sheetName val="날개벽"/>
      <sheetName val="기타공사"/>
      <sheetName val="단청(제외)"/>
      <sheetName val="목공집계"/>
      <sheetName val="미장(2)"/>
      <sheetName val="운반"/>
      <sheetName val="지붕(기와)"/>
      <sheetName val="창호"/>
      <sheetName val="동력부하계산"/>
      <sheetName val="7단가"/>
      <sheetName val="타견적(을)"/>
      <sheetName val="부시수량"/>
      <sheetName val="200"/>
      <sheetName val="코드표"/>
      <sheetName val="1.설계기준"/>
      <sheetName val="말뚝지지력산정"/>
      <sheetName val="건축(을)"/>
      <sheetName val="당초내역서"/>
      <sheetName val="1.가설"/>
      <sheetName val="4.목공사"/>
      <sheetName val="덕소내역"/>
      <sheetName val="수목데이타 "/>
      <sheetName val="기준액"/>
      <sheetName val="GAS저장소"/>
      <sheetName val="라인마킹"/>
      <sheetName val="위험물저장소"/>
      <sheetName val="일반창고동"/>
      <sheetName val="설계가"/>
      <sheetName val="관리,공감"/>
      <sheetName val="각종단가"/>
      <sheetName val="단가 산출서(산근#1~#102)"/>
      <sheetName val="시추주상도"/>
      <sheetName val="주관사업"/>
      <sheetName val="평형별수량표"/>
      <sheetName val="가설개략"/>
      <sheetName val="을지"/>
      <sheetName val="평당"/>
      <sheetName val="매입세"/>
      <sheetName val="PW3"/>
      <sheetName val="PW4"/>
      <sheetName val="SC1"/>
      <sheetName val="PE"/>
      <sheetName val="PM"/>
      <sheetName val="TR"/>
      <sheetName val="자"/>
      <sheetName val="노"/>
      <sheetName val="진주방향"/>
      <sheetName val="제잡비"/>
      <sheetName val="토집"/>
      <sheetName val="천방교접속"/>
      <sheetName val="부안일위"/>
      <sheetName val="품셈표"/>
      <sheetName val="계산내역(설비)"/>
      <sheetName val="EQUIP-H"/>
      <sheetName val="우수공"/>
      <sheetName val="전계가"/>
      <sheetName val="PAINT"/>
      <sheetName val="TEL"/>
      <sheetName val="실행"/>
      <sheetName val="신표지1"/>
      <sheetName val="배수판"/>
      <sheetName val="邅☳"/>
      <sheetName val="교대시점"/>
      <sheetName val="인사자료총집계"/>
      <sheetName val="98지급계획"/>
      <sheetName val="위치조서"/>
      <sheetName val="과세내역(세부)"/>
      <sheetName val="적용기준"/>
      <sheetName val="공정코드"/>
      <sheetName val="실행(표지,갑,을)"/>
      <sheetName val="-배수구조물⳵토공"/>
      <sheetName val="경상비"/>
      <sheetName val="대공종"/>
      <sheetName val="사전공사"/>
      <sheetName val="자재표"/>
      <sheetName val="수로단위수량"/>
      <sheetName val="6PILE  (돌출)"/>
      <sheetName val="현장조사"/>
      <sheetName val="요약&amp;결과"/>
      <sheetName val="일위대가목록"/>
      <sheetName val="List"/>
      <sheetName val="10"/>
      <sheetName val="11"/>
      <sheetName val="6"/>
      <sheetName val="7"/>
      <sheetName val="8"/>
      <sheetName val="9"/>
      <sheetName val="개요"/>
      <sheetName val="수량"/>
      <sheetName val="발생토"/>
      <sheetName val="2호맨홀공제수량"/>
      <sheetName val="인부신상자료"/>
      <sheetName val="직접공사비집계표_7"/>
      <sheetName val="공통가설_8"/>
      <sheetName val="기타시설"/>
      <sheetName val="아파트_9"/>
      <sheetName val="주민복지관"/>
      <sheetName val="지하주차장"/>
      <sheetName val="단목"/>
      <sheetName val="토목수량"/>
      <sheetName val="수량집계표"/>
      <sheetName val="공종별수량집계"/>
      <sheetName val="고개가설"/>
      <sheetName val="목차 "/>
      <sheetName val="계획서"/>
      <sheetName val="연장"/>
      <sheetName val="위치도(점용허가용)"/>
      <sheetName val="신청서"/>
      <sheetName val="재료집계표"/>
      <sheetName val="왕십리방향"/>
      <sheetName val="절감계산"/>
      <sheetName val="참고자료"/>
      <sheetName val="기초공"/>
      <sheetName val="기둥(원형)"/>
      <sheetName val="3BL공동구 수량"/>
      <sheetName val="사급자재비"/>
      <sheetName val="기성내역서표지"/>
      <sheetName val="원가"/>
      <sheetName val="수량산출표"/>
      <sheetName val="댐구조도"/>
      <sheetName val="세월교산출기초"/>
      <sheetName val="가스(내역)"/>
      <sheetName val="01"/>
      <sheetName val="우배수"/>
      <sheetName val="원형맨홀수량"/>
      <sheetName val="3.공통공사대비"/>
      <sheetName val="전차선로 물량표"/>
      <sheetName val="한강운반비"/>
      <sheetName val="자재"/>
      <sheetName val="공통(20-91)"/>
      <sheetName val="가스내역"/>
      <sheetName val="2000,9월 일위"/>
      <sheetName val="품의서(0217)"/>
      <sheetName val="재료단가"/>
      <sheetName val="공사발의서"/>
      <sheetName val="S0"/>
      <sheetName val="이름정의"/>
      <sheetName val="초기화면"/>
      <sheetName val="기계실 D200"/>
      <sheetName val="cable-data"/>
      <sheetName val="월별"/>
      <sheetName val="도급예산내역서봉투"/>
      <sheetName val="공사원가계산서"/>
      <sheetName val="설계산출표지"/>
      <sheetName val="도급예산내역서총괄표"/>
      <sheetName val="을부담운반비"/>
      <sheetName val="운반비산출"/>
      <sheetName val="가감수량(2호)"/>
      <sheetName val="맨홀수량산출(2호)"/>
      <sheetName val="하수급견적대비"/>
      <sheetName val="G.R300경비"/>
      <sheetName val="공사비집계표"/>
      <sheetName val="단면가정"/>
      <sheetName val="N賃率-職"/>
      <sheetName val="토목"/>
      <sheetName val="ITEM"/>
      <sheetName val="기성2"/>
      <sheetName val="견적서"/>
      <sheetName val="sub"/>
      <sheetName val="내역1"/>
      <sheetName val="설계기준"/>
      <sheetName val="소요자재"/>
      <sheetName val="노무산출서"/>
      <sheetName val="횡배수관수량집계"/>
      <sheetName val="횡배수관기초"/>
      <sheetName val="부대내역"/>
      <sheetName val="제잡비집계"/>
      <sheetName val="가설건물"/>
      <sheetName val="70%"/>
      <sheetName val="터널조도"/>
      <sheetName val="Y-WORK"/>
      <sheetName val="unitpric"/>
      <sheetName val="노임 (2차)"/>
      <sheetName val="ENTRY"/>
      <sheetName val="설계변경조서"/>
      <sheetName val="원형1호맨홀토공수량"/>
      <sheetName val="간선토공재집"/>
      <sheetName val="지선토공재집"/>
      <sheetName val="Sheet13"/>
      <sheetName val="발전기"/>
      <sheetName val="Sheet14"/>
      <sheetName val="암거단위"/>
      <sheetName val="횡 연장"/>
      <sheetName val="인건비 "/>
      <sheetName val="table"/>
      <sheetName val="부하(성남)"/>
      <sheetName val="3연box"/>
      <sheetName val="단 box"/>
      <sheetName val="노무"/>
      <sheetName val="표  지"/>
      <sheetName val="공사원가"/>
      <sheetName val="3.하중산정4.지지력"/>
      <sheetName val="VXXXXX"/>
      <sheetName val="연돌일위집계"/>
      <sheetName val="토공실행"/>
      <sheetName val="구조물철거타공정이월"/>
      <sheetName val="DATA1"/>
      <sheetName val="수량집계"/>
      <sheetName val="A-4"/>
      <sheetName val="2.2.10.샤시등"/>
      <sheetName val="변경일위"/>
      <sheetName val="Book1"/>
      <sheetName val="용산1(해보)"/>
      <sheetName val="통합내역"/>
      <sheetName val="재정비직인"/>
      <sheetName val="경비"/>
      <sheetName val="TB-내역서"/>
      <sheetName val="성곽내역서"/>
      <sheetName val="공사비산출내역"/>
      <sheetName val="I一般比"/>
      <sheetName val="cal"/>
      <sheetName val="XL4Poppy"/>
      <sheetName val="현장관리비 "/>
      <sheetName val="가격조사서"/>
      <sheetName val="22인공"/>
      <sheetName val="JOIN(2span)"/>
      <sheetName val="바닥판"/>
      <sheetName val="주빔의 설계"/>
      <sheetName val="철근량산정및사용성검토"/>
      <sheetName val="입력DATA"/>
      <sheetName val="계약내역서(을지)"/>
      <sheetName val="영업.일1"/>
      <sheetName val="내역서(전기)"/>
      <sheetName val="D16"/>
      <sheetName val="D25"/>
      <sheetName val="D22"/>
      <sheetName val="기구조직"/>
      <sheetName val="기계경비일람"/>
      <sheetName val="포장자재집계표"/>
      <sheetName val="INPUTDATA"/>
      <sheetName val="일위대가(건축)"/>
      <sheetName val="내2"/>
      <sheetName val="GAEYO"/>
      <sheetName val="투입비"/>
      <sheetName val="철근량"/>
      <sheetName val="증감내역서"/>
      <sheetName val="영창26"/>
      <sheetName val="신우"/>
      <sheetName val="경율산정.XLS"/>
      <sheetName val="차수"/>
      <sheetName val="Ȁ_x0004_夁瓅"/>
      <sheetName val="1공구내역서(1)"/>
      <sheetName val="b_balju_cho"/>
      <sheetName val="XXXXXX"/>
      <sheetName val="Cost bd-&quot;A&quot;"/>
      <sheetName val="SLAB"/>
      <sheetName val="COPING-1"/>
      <sheetName val="역T형교대-2수량"/>
      <sheetName val="전등설비"/>
      <sheetName val="단가입력"/>
      <sheetName val="식재일위대가"/>
      <sheetName val="내역서(기성청구)"/>
      <sheetName val="신규품셈목차"/>
      <sheetName val="시중노임단가"/>
      <sheetName val="청천내"/>
      <sheetName val="일반문틀 설치"/>
      <sheetName val="중기사용료"/>
      <sheetName val="공용시설내역"/>
      <sheetName val="예정(3)"/>
      <sheetName val="투자효율분석"/>
      <sheetName val="오억미만"/>
      <sheetName val="샌딩 에폭시 도장"/>
      <sheetName val="스텐문틀설치"/>
      <sheetName val="CC16-내역서"/>
      <sheetName val="단위수량"/>
      <sheetName val="현장관리비 산출내역"/>
      <sheetName val="2.가로등(영구)"/>
      <sheetName val="환율 및 노임"/>
      <sheetName val="속 일위대가"/>
      <sheetName val="자재단가대비표"/>
      <sheetName val="단위수량산출"/>
      <sheetName val="항목(1)"/>
      <sheetName val="BOOK4"/>
      <sheetName val="역T형교대(말뚝기초)"/>
      <sheetName val="직노"/>
      <sheetName val="노 무 비"/>
      <sheetName val="설명서"/>
      <sheetName val="예정공정표"/>
      <sheetName val="표지1"/>
      <sheetName val="접속도로"/>
      <sheetName val="영동(D)"/>
      <sheetName val="태안9)3-2)원내역"/>
      <sheetName val="woo(mac)"/>
      <sheetName val="철거산출근거"/>
      <sheetName val="입출재고현황 (2)"/>
      <sheetName val="DATA 입력란"/>
      <sheetName val="적용단위길이"/>
      <sheetName val="피벗테이블데이터분석"/>
      <sheetName val="특수기호강도거푸집"/>
      <sheetName val="종배수관면벽신"/>
      <sheetName val="종배수관(신)"/>
      <sheetName val="내역서-전체낙찰율"/>
      <sheetName val="시화점실행"/>
      <sheetName val="단가산출서 (2)"/>
      <sheetName val="단가산출서"/>
      <sheetName val="기자재비"/>
      <sheetName val="3련 BOX"/>
      <sheetName val="1. 설계조건 2.단면가정 3. 하중계산"/>
      <sheetName val="노임자재단가"/>
      <sheetName val="단면 (2)"/>
      <sheetName val="b_balju"/>
      <sheetName val="인제내역"/>
      <sheetName val="안정검토(온1)"/>
      <sheetName val="환경기계공정표 (3)"/>
      <sheetName val="공종별자재"/>
      <sheetName val="Code"/>
      <sheetName val="계정"/>
      <sheetName val="남양시작동자105노65기1.3화1.2"/>
      <sheetName val="남양시작동010313100%"/>
      <sheetName val="조명율"/>
      <sheetName val="항목등록"/>
      <sheetName val="남양구조시험동"/>
      <sheetName val="tggwan(mac)"/>
      <sheetName val="암거단위-1련"/>
      <sheetName val="프랜트면허"/>
      <sheetName val="H-pile(298x299)"/>
      <sheetName val="H-pile(250x250)"/>
      <sheetName val="※참고자료※"/>
      <sheetName val="재료비"/>
      <sheetName val="결재판(삭제하지말아주세요)"/>
      <sheetName val="O＆P"/>
      <sheetName val="일위_파일"/>
      <sheetName val="재정비내역"/>
      <sheetName val="지적고시내역"/>
      <sheetName val="심사물량"/>
      <sheetName val="(A)내역서"/>
      <sheetName val="인부노임"/>
      <sheetName val="설계서(본관)"/>
      <sheetName val="AS복구"/>
      <sheetName val="중기터파기"/>
      <sheetName val="변수값"/>
      <sheetName val="중기상차"/>
      <sheetName val="일목"/>
      <sheetName val="관내역"/>
      <sheetName val="내역(토목)"/>
      <sheetName val="총괄집계표"/>
      <sheetName val="Factor"/>
      <sheetName val="General Data"/>
      <sheetName val="P-산#1-1(WOWA1)"/>
      <sheetName val="현장지지물물량"/>
      <sheetName val="환율표"/>
      <sheetName val="Front"/>
      <sheetName val="wall"/>
      <sheetName val="지입재료비"/>
      <sheetName val="심사계산"/>
      <sheetName val="ilch"/>
      <sheetName val="5.전사투자계획종함안"/>
      <sheetName val="HVAC"/>
      <sheetName val="수입"/>
      <sheetName val="도시가스현황"/>
      <sheetName val="결재갑지"/>
      <sheetName val="물가시세"/>
      <sheetName val="말뚝물량"/>
      <sheetName val="투찰내역"/>
      <sheetName val="대로근거"/>
      <sheetName val="중로근거"/>
      <sheetName val="6.가격조사서 "/>
      <sheetName val="교대"/>
      <sheetName val="단가입력창"/>
      <sheetName val="공종단가표 "/>
      <sheetName val="산출2-기기동력"/>
      <sheetName val="전선관"/>
      <sheetName val="자재단가집계"/>
      <sheetName val="가격"/>
      <sheetName val="소방"/>
      <sheetName val="8.PILE  (돌출)"/>
      <sheetName val="Sheet7(ㅅ)"/>
      <sheetName val="교각1"/>
      <sheetName val="노임 단가"/>
      <sheetName val="MAT"/>
      <sheetName val="자금청구"/>
      <sheetName val="기성고조서 "/>
      <sheetName val="봉급(직영)"/>
      <sheetName val="방호시설검토"/>
      <sheetName val="경비산출"/>
      <sheetName val="1단계"/>
      <sheetName val="토적표"/>
      <sheetName val="배수공수집"/>
      <sheetName val="99.12"/>
      <sheetName val="자재단가_사급"/>
      <sheetName val="중기기준"/>
      <sheetName val="중기적산목록"/>
      <sheetName val="계측제어설비"/>
      <sheetName val="증감대비"/>
      <sheetName val="영업֫_x0000_缀"/>
      <sheetName val="수량계산서 집계표(가설 신설 및 철거-을지로3가 2호선)"/>
      <sheetName val="수량계산서 집계표(신설-을지로3가 2호선)"/>
      <sheetName val="수량계산서 집계표(철거-을지로3가 2호선)"/>
      <sheetName val="우각부보강"/>
      <sheetName val="관기성공.내"/>
      <sheetName val="테이블"/>
      <sheetName val="4가.수량집계표"/>
      <sheetName val="총괄내역단가"/>
      <sheetName val="고창방향"/>
      <sheetName val="앉음벽 (2)"/>
      <sheetName val="집계"/>
      <sheetName val="기타경비"/>
      <sheetName val="잔토처리"/>
      <sheetName val="터파기,되메우기,램머,코아"/>
      <sheetName val="절단,포장깨기"/>
      <sheetName val="1안내역"/>
      <sheetName val="공사대장"/>
      <sheetName val="토적계산"/>
      <sheetName val="공사비총괄표"/>
      <sheetName val="교각계산"/>
      <sheetName val="직원투입계획"/>
      <sheetName val="대비"/>
      <sheetName val="석축단"/>
      <sheetName val="FAB별"/>
      <sheetName val="SUMMARY(S)"/>
      <sheetName val="XREF"/>
      <sheetName val="감가상각누계액"/>
      <sheetName val="물가대비표"/>
      <sheetName val="토공정보"/>
      <sheetName val="월별입차량"/>
      <sheetName val="TRE TABLE"/>
      <sheetName val="장비가동"/>
      <sheetName val="아파트"/>
      <sheetName val="부대시설"/>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3_바닥판__"/>
      <sheetName val="분류"/>
      <sheetName val="공량산출서"/>
      <sheetName val="3.바닥판설계"/>
      <sheetName val="내역서1"/>
      <sheetName val="샘플표지"/>
      <sheetName val="안내"/>
      <sheetName val="입력"/>
      <sheetName val="운반공"/>
      <sheetName val="연결임시"/>
      <sheetName val="무시"/>
      <sheetName val="날개벽(시점좌측)"/>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3_일위대가목록"/>
      <sheetName val="기슭막이(야면석찰쌓기)"/>
      <sheetName val="CTEMCOST"/>
      <sheetName val="잡철물"/>
      <sheetName val="도급원가"/>
      <sheetName val="물량표"/>
      <sheetName val="일반전기"/>
      <sheetName val="DATA_Garak"/>
      <sheetName val="DATA_Total"/>
      <sheetName val="DATA_Kwangju"/>
      <sheetName val="X17-TOTAL"/>
      <sheetName val="견"/>
      <sheetName val="신.분"/>
      <sheetName val="날개벽(좌,우=45도,75도)"/>
      <sheetName val="RAW DATA"/>
      <sheetName val="도급"/>
      <sheetName val="견적대비표"/>
      <sheetName val="단가표"/>
      <sheetName val="c_balju"/>
      <sheetName val="기준표"/>
      <sheetName val="부속동"/>
      <sheetName val="대비표(토공1안)"/>
      <sheetName val="36+45-113-18+19+20I"/>
      <sheetName val="LF자재단가"/>
      <sheetName val="설계내역서 "/>
      <sheetName val="소비자가"/>
      <sheetName val="개산공사비"/>
      <sheetName val="내역표지"/>
      <sheetName val="대,유,램"/>
      <sheetName val="DATA_Daejeon"/>
      <sheetName val="DATA_Sadang"/>
      <sheetName val="DATA_Yangjae"/>
      <sheetName val="DATA_Yoido"/>
      <sheetName val="DATA_Ulsan"/>
      <sheetName val="DATA_Incheon"/>
      <sheetName val="DATA_Jeonju"/>
      <sheetName val="별표 "/>
      <sheetName val="대비표"/>
      <sheetName val="Sheet5"/>
      <sheetName val="구의33고"/>
      <sheetName val="세부내역서"/>
      <sheetName val="설비2차"/>
      <sheetName val="산출내역(K2)"/>
      <sheetName val="구조물공"/>
      <sheetName val="제출내역 (2)"/>
      <sheetName val="6공구(당초)"/>
      <sheetName val="부대공"/>
      <sheetName val="공사비집계"/>
      <sheetName val="투찰"/>
      <sheetName val="1,2공구원가계산서"/>
      <sheetName val="Macro2"/>
      <sheetName val="1공구산출내역서"/>
      <sheetName val="Macro1"/>
      <sheetName val="전체제잡비"/>
      <sheetName val="세골재  T2 변경 현황"/>
      <sheetName val="단가비교표"/>
      <sheetName val="3차설계"/>
      <sheetName val="갑지(추정)"/>
      <sheetName val="목동세대 산출근거"/>
      <sheetName val="대림경상68억"/>
      <sheetName val="건축공사수량"/>
      <sheetName val="제2~4호표"/>
      <sheetName val="선급금신청서"/>
      <sheetName val="단"/>
      <sheetName val="1-1평균터파기고(1)"/>
      <sheetName val="토목-물가"/>
      <sheetName val="F4-F7"/>
      <sheetName val="부재력정리"/>
      <sheetName val="예가비교표"/>
      <sheetName val="관람석제출"/>
      <sheetName val="카메라"/>
      <sheetName val="건축공사"/>
      <sheetName val="전익정산집계"/>
      <sheetName val="예산M12A"/>
      <sheetName val="SCHEDULE"/>
      <sheetName val="ELECTRIC"/>
      <sheetName val="PC"/>
      <sheetName val="덕전리"/>
      <sheetName val="PL단가산정"/>
      <sheetName val="그림"/>
      <sheetName val="그림2"/>
      <sheetName val="48일위"/>
      <sheetName val="48수량"/>
      <sheetName val="22수량"/>
      <sheetName val="49일위"/>
      <sheetName val="22일위"/>
      <sheetName val="49수량"/>
      <sheetName val="전문품의"/>
      <sheetName val="단위세대물량"/>
      <sheetName val="절감계산(보일러)"/>
      <sheetName val="과단위"/>
      <sheetName val="빌딩 안내"/>
      <sheetName val="TOTAL_BOQ"/>
      <sheetName val="설계서(7)"/>
      <sheetName val="예산서(6)"/>
      <sheetName val="교대철근집계"/>
      <sheetName val="빙장비사양"/>
      <sheetName val="견적대비"/>
      <sheetName val="일위(PN)"/>
      <sheetName val="배수관토공"/>
      <sheetName val="EQUIP LIST"/>
      <sheetName val="L_RPTA05_목록"/>
      <sheetName val="익월작업계힉"/>
      <sheetName val="공사설명서외"/>
      <sheetName val="목표세부명세"/>
      <sheetName val="MAT_N048"/>
      <sheetName val="공주-교대(A1)"/>
      <sheetName val="실행대비"/>
      <sheetName val="Macro7"/>
      <sheetName val="type-F"/>
      <sheetName val="배수관공"/>
      <sheetName val="장비사양"/>
      <sheetName val="설계기준 및 하중계산"/>
      <sheetName val="도급FORM"/>
      <sheetName val="Apt내역"/>
      <sheetName val="96보완계획7.12"/>
      <sheetName val="일위집계(기존)"/>
      <sheetName val="현장경비"/>
      <sheetName val="관계주식"/>
      <sheetName val="보차도경계석"/>
      <sheetName val="동일대내"/>
      <sheetName val="예산서"/>
      <sheetName val="설직재-1"/>
      <sheetName val="제직재"/>
      <sheetName val="99년신청"/>
      <sheetName val="우수받이"/>
      <sheetName val="도배공사언고"/>
      <sheetName val="표층포설및다짐"/>
      <sheetName val="POOM_MOTO"/>
      <sheetName val="토목내역서"/>
      <sheetName val="ETC"/>
      <sheetName val="부표총괄표"/>
      <sheetName val="냉천부속동"/>
      <sheetName val="09공임"/>
      <sheetName val="기중"/>
      <sheetName val="일위2"/>
      <sheetName val="J01"/>
      <sheetName val="제경비"/>
      <sheetName val="마감LIST-1"/>
      <sheetName val="정내"/>
      <sheetName val="사통"/>
      <sheetName val="연결관산출조서"/>
      <sheetName val="0.갑지"/>
      <sheetName val="8.현장관리비"/>
      <sheetName val="7.안전관리비"/>
      <sheetName val="C3"/>
      <sheetName val="배관내역서"/>
      <sheetName val="배관품셈총괄표"/>
      <sheetName val="해평견적"/>
      <sheetName val="45,46"/>
      <sheetName val="중갑지"/>
      <sheetName val="유림골조"/>
      <sheetName val="2.토목공사"/>
      <sheetName val="본선 토공 분배표"/>
      <sheetName val="자재조사표"/>
      <sheetName val="용수량(생활용수)"/>
      <sheetName val="변화치수"/>
      <sheetName val="분양가상한산출"/>
      <sheetName val="POOM_MOTO2"/>
      <sheetName val="106C0300"/>
      <sheetName val="성곽내역헾"/>
      <sheetName val="포장집계"/>
      <sheetName val="포장연장"/>
      <sheetName val="mcc일위대가"/>
      <sheetName val="제수문"/>
      <sheetName val="1호토공"/>
      <sheetName val="좌홍배수장"/>
      <sheetName val="좌홍배수장토공"/>
      <sheetName val="CON'C"/>
      <sheetName val="기준비용"/>
      <sheetName val="UPDATA"/>
      <sheetName val="계산서(곡선부)"/>
      <sheetName val="IBM UX"/>
      <sheetName val="매원개착터널총괄"/>
      <sheetName val="당초"/>
      <sheetName val="평균높이산출근거"/>
      <sheetName val="횡배수관위치조서"/>
      <sheetName val="SPC노임(5월)"/>
      <sheetName val="선급비용"/>
      <sheetName val="일위1"/>
      <sheetName val="99년하반기"/>
      <sheetName val="BQ"/>
      <sheetName val="자동제어"/>
      <sheetName val="총괄집퀀ᦔ"/>
      <sheetName val="연돌일退←_xdc00_"/>
      <sheetName val="연돌일위退←"/>
      <sheetName val="연돌일_x0000__x0000_Ԁ"/>
      <sheetName val="단가비교표_공통1"/>
      <sheetName val="기본일위"/>
      <sheetName val="기성내역서"/>
      <sheetName val="오餀ԯ"/>
      <sheetName val="건축(APT,부대동)"/>
      <sheetName val="000000"/>
      <sheetName val="대구실행"/>
      <sheetName val="일위대가(내역)"/>
      <sheetName val="foxz"/>
      <sheetName val="실행집계"/>
      <sheetName val="원실행"/>
      <sheetName val="공통가설계"/>
      <sheetName val="공통가설비"/>
      <sheetName val="현관계"/>
      <sheetName val="원가LIST"/>
      <sheetName val="월별투입계획"/>
      <sheetName val="[수목일위.XLS][수목일위.XLS]el________2"/>
      <sheetName val="현황"/>
      <sheetName val="현황(1공구)"/>
      <sheetName val="현황(2공구)"/>
      <sheetName val="현황(3공구)"/>
      <sheetName val="1공구 단가 (정원)"/>
      <sheetName val="1공구 단가 (산광)"/>
      <sheetName val="1공구 단가 (용호)"/>
      <sheetName val="간지 (2)"/>
      <sheetName val="2공구 단가(인성)"/>
      <sheetName val="2공구 단가(대동)"/>
      <sheetName val="2공구 단가(산광)"/>
      <sheetName val="터널구조물산근"/>
      <sheetName val="도로구조물산근"/>
      <sheetName val="터널굴착단산"/>
      <sheetName val="장약패턴90M2"/>
      <sheetName val="토공산근"/>
      <sheetName val="단가산출근거"/>
      <sheetName val="구조물공수량명세서"/>
      <sheetName val="실행내역서"/>
      <sheetName val="1.토공"/>
      <sheetName val="2.배수공"/>
      <sheetName val="3.구조물공"/>
      <sheetName val="4.포장공"/>
      <sheetName val="5부대공"/>
      <sheetName val="6사급자재대"/>
      <sheetName val="공통가설공"/>
      <sheetName val="BASIC1"/>
      <sheetName val="중기비"/>
      <sheetName val="공사비"/>
      <sheetName val="가드레일산근"/>
      <sheetName val="적용2002"/>
      <sheetName val="중기"/>
      <sheetName val="PACKING LIST"/>
      <sheetName val="조경공사(총괄)"/>
      <sheetName val="지주목 및 비료산출기준"/>
      <sheetName val="지주목및비료산출"/>
      <sheetName val="시설물수량산출서"/>
      <sheetName val="수량집계A"/>
      <sheetName val="철근집계A"/>
      <sheetName val="[수목일위.XLS][수목일위.XLS]el________3"/>
      <sheetName val="1. 설계예산서"/>
      <sheetName val="2. 목차"/>
      <sheetName val="3.설계설명서"/>
      <sheetName val="4.시방서갑지"/>
      <sheetName val="5.시방서(일반시방서)"/>
      <sheetName val="6.시방서갑지(특기)"/>
      <sheetName val="7.예정공정표"/>
      <sheetName val="8. 설계예산서"/>
      <sheetName val="16.설계서용지(갑)"/>
      <sheetName val="17. 내역서갑지"/>
      <sheetName val="공종별집계표"/>
      <sheetName val="내 역 서"/>
      <sheetName val="일 위 대 가 표"/>
      <sheetName val="일위대가표(자동제어반제작)"/>
      <sheetName val="수 량 산 출 서"/>
      <sheetName val="계통도갑지"/>
      <sheetName val="일위대가 "/>
      <sheetName val="예산내역서"/>
      <sheetName val="총계"/>
      <sheetName val="원가서"/>
      <sheetName val="기계경비산출기준"/>
      <sheetName val="실행(ALT1)"/>
      <sheetName val="변경내역"/>
      <sheetName val="BOJUNGGM"/>
      <sheetName val="가시설"/>
      <sheetName val="기초단가"/>
      <sheetName val="결재판"/>
      <sheetName val="중기조종사 단위단가"/>
      <sheetName val="관접합및부설"/>
      <sheetName val="장비집계"/>
      <sheetName val="nys"/>
      <sheetName val="관급자재"/>
      <sheetName val="폐기물"/>
      <sheetName val="다공관8"/>
      <sheetName val="다공관12"/>
      <sheetName val="다공관20"/>
      <sheetName val="다공관22"/>
      <sheetName val="영구ANCHOR(1사면)"/>
      <sheetName val="영구ANCHOR(8-2사면)"/>
      <sheetName val="격자블럭공"/>
      <sheetName val="격자블럭호표"/>
      <sheetName val="장비손료"/>
      <sheetName val="공사설명서"/>
      <sheetName val="토공총괄표"/>
      <sheetName val="16-1"/>
      <sheetName val="요율"/>
      <sheetName val="전기일위목록"/>
      <sheetName val="전기대가"/>
      <sheetName val="산출조서표지"/>
      <sheetName val="공량산출"/>
      <sheetName val="단가산출_목록"/>
      <sheetName val="건축공사집계"/>
      <sheetName val="변경총괄지(1)"/>
      <sheetName val="노단"/>
      <sheetName val="guard(mac)"/>
      <sheetName val="Sheet17"/>
      <sheetName val="관로토공"/>
      <sheetName val="중기손료"/>
      <sheetName val="퇴직공제부금산출근거"/>
      <sheetName val="골재집계"/>
      <sheetName val="유기공정"/>
      <sheetName val="copy"/>
      <sheetName val="서식"/>
      <sheetName val="2-나.물가조사서"/>
      <sheetName val="-레미콘집계"/>
      <sheetName val="자갈,시멘트,모래산출"/>
      <sheetName val="-철근집계"/>
      <sheetName val="포장재료(1)"/>
      <sheetName val="-흄관집계"/>
      <sheetName val="계획금액"/>
      <sheetName val="2003상반기노임기준"/>
      <sheetName val="산출기초"/>
      <sheetName val="값"/>
      <sheetName val="버스운행안내"/>
      <sheetName val="근태계획서"/>
      <sheetName val="예방접종계획"/>
      <sheetName val="설계예산2"/>
      <sheetName val="J直材4"/>
      <sheetName val="업무분장"/>
      <sheetName val="산출기준(파견전산실)"/>
      <sheetName val="아파트 "/>
      <sheetName val="산출동탄"/>
      <sheetName val="Macro(차단기)"/>
      <sheetName val="차액보증"/>
      <sheetName val="참조-(1)"/>
      <sheetName val="주소록"/>
      <sheetName val="내역서 제출"/>
      <sheetName val="10월"/>
      <sheetName val="COPING"/>
      <sheetName val="1회기성을"/>
      <sheetName val="원본(갑지)"/>
      <sheetName val="한일양산"/>
      <sheetName val="AHU집계"/>
      <sheetName val="공조기휀"/>
      <sheetName val="공조기"/>
      <sheetName val="포항보고서"/>
      <sheetName val="2.도실원내역(원본)"/>
      <sheetName val="견적(100%)"/>
      <sheetName val="DNT OSBL"/>
      <sheetName val="sぎ"/>
      <sheetName val="교대토공시점"/>
      <sheetName val="C.배수관공"/>
      <sheetName val="[수목일위.XLS][수목일위.XLS]el________6"/>
      <sheetName val="[수목일위.XLS][수목일위.XLS]el________7"/>
      <sheetName val="[수목일위.XLS][수목일위.XLS]el________4"/>
      <sheetName val="[수목일위.XLS][수목일위.XLS]el________5"/>
      <sheetName val="인원계획-미화"/>
      <sheetName val="재무가정"/>
      <sheetName val="1Month+Sheet2!"/>
      <sheetName val="일위대가(계측기설치)"/>
      <sheetName val="재료산출"/>
      <sheetName val="표준내역"/>
      <sheetName val="00000"/>
      <sheetName val="1공구"/>
      <sheetName val="08-공사비총괄표"/>
      <sheetName val="04-간지"/>
      <sheetName val="06-원가계산서"/>
      <sheetName val="01-적용기준"/>
      <sheetName val="03-목차"/>
      <sheetName val="07-총괄내역서"/>
      <sheetName val="02-표지"/>
      <sheetName val="대창(함평)"/>
      <sheetName val="대창(장성)"/>
      <sheetName val="대창(함평)-창열"/>
      <sheetName val="방지책개소별명세"/>
      <sheetName val="골막이(야매)"/>
      <sheetName val="구조물터파기수량집계"/>
      <sheetName val="배수공 시멘트 및 골재량 산출"/>
      <sheetName val="기별(종합)"/>
      <sheetName val="단청(1)제외"/>
      <sheetName val="미장및수장"/>
      <sheetName val="수리보고"/>
      <sheetName val="간선토ꠋጳ栀"/>
      <sheetName val="자재운반단가일람표"/>
      <sheetName val="영업_x0008__x0000_"/>
      <sheetName val="영업涫⮦_x0001_"/>
      <sheetName val="TOTAL3"/>
      <sheetName val="자재집게표 "/>
      <sheetName val="단가조사서"/>
      <sheetName val="3차_x0000__x0000_"/>
      <sheetName val="3차ᨁ㐜"/>
      <sheetName val="3차큶汦"/>
      <sheetName val="제수변수량"/>
      <sheetName val="수량3"/>
      <sheetName val="원가계산서구조조정"/>
      <sheetName val="기성세부내역서"/>
      <sheetName val="기성원가계산서"/>
      <sheetName val="기성부분내역서"/>
      <sheetName val="가로등내역서"/>
      <sheetName val="지장물C"/>
      <sheetName val="BOQ"/>
      <sheetName val="내ÈὙ"/>
      <sheetName val="아파Ւ_x0000__x0000_"/>
      <sheetName val="연결관암거"/>
      <sheetName val="도로"/>
      <sheetName val="식재일위墀."/>
      <sheetName val="관舓⼱"/>
      <sheetName val="관_x0005__x0000_"/>
      <sheetName val="마북 손익분석(CATIA)"/>
      <sheetName val="보건노"/>
      <sheetName val="DESIGN CRETERIA"/>
      <sheetName val="공문"/>
      <sheetName val="기계경비(시간당)"/>
      <sheetName val="램머"/>
      <sheetName val="원형1호맨_x0005__x0000__x0000__x0000_"/>
      <sheetName val="명세서"/>
      <sheetName val="1.1서버도입"/>
      <sheetName val="4차원가계산서"/>
      <sheetName val="분양가격표"/>
      <sheetName val="수로교총재료집계"/>
      <sheetName val="도급내역서(3)"/>
      <sheetName val="영창2餀"/>
      <sheetName val="영창2"/>
      <sheetName val="매립"/>
      <sheetName val="평형별㓈_x0019_؟"/>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PriceSummary"/>
      <sheetName val="마포토정"/>
      <sheetName val="표준계약서"/>
      <sheetName val="일위총괄표"/>
      <sheetName val="6. 안전관리비"/>
      <sheetName val="가시설수량"/>
      <sheetName val="토공A"/>
      <sheetName val="실행원가내역"/>
      <sheetName val="철거산ԯ_x0000_缀"/>
      <sheetName val="Template"/>
      <sheetName val="J형측구단위수량"/>
      <sheetName val="도장재료산출"/>
      <sheetName val="설비"/>
      <sheetName val="총괄서"/>
      <sheetName val="실행내역 "/>
      <sheetName val="청-교대(A1-A2)"/>
      <sheetName val="안청갑지"/>
      <sheetName val="신축(단위)"/>
      <sheetName val="인자기준_2007"/>
      <sheetName val="할인_할증률산정"/>
      <sheetName val="금액단가표"/>
      <sheetName val="자료기입"/>
      <sheetName val="예정공정표(장기간)"/>
      <sheetName val="하중계산"/>
      <sheetName val="안정성검토"/>
      <sheetName val="uang"/>
      <sheetName val="도급내역서"/>
      <sheetName val="단중표-ST"/>
      <sheetName val="4. 검토"/>
      <sheetName val="SQL"/>
      <sheetName val="페인트"/>
      <sheetName val="단면(직벽형)-H=1m"/>
      <sheetName val="공사비명세서"/>
      <sheetName val="적용단가"/>
      <sheetName val="단가일람"/>
      <sheetName val="단위량당중기"/>
      <sheetName val="자재목록"/>
      <sheetName val="①수량산출"/>
      <sheetName val="1.우편집중내역서"/>
      <sheetName val="산근"/>
      <sheetName val="대가"/>
      <sheetName val="지선토공鍐¹"/>
      <sheetName val="지선토공徸〒"/>
      <sheetName val="과천MAIN"/>
      <sheetName val="케이블류 OLD"/>
      <sheetName val="도"/>
      <sheetName val="N賃԰_x0000__x0000_"/>
      <sheetName val="관급"/>
      <sheetName val="계약내역서(을橂】"/>
      <sheetName val="1SGATE97"/>
      <sheetName val="GI-LIST"/>
      <sheetName val="기별"/>
      <sheetName val="PROJECT BRIEF"/>
      <sheetName val="일위목록표-내역서순"/>
      <sheetName val="영업_일1"/>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일위대가_"/>
      <sheetName val="중기조종사_단위단가"/>
      <sheetName val="제출내역_(2)"/>
      <sheetName val="공사"/>
      <sheetName val="당정동공통이수"/>
      <sheetName val="당정동경상이수"/>
      <sheetName val="현금"/>
      <sheetName val="Requirement(Work Crew)"/>
      <sheetName val="7단_x0005_"/>
      <sheetName val="금액집계"/>
      <sheetName val="횡배수관"/>
      <sheetName val="공량산출근거서"/>
      <sheetName val="단가(자재)"/>
      <sheetName val="단가(노임)"/>
      <sheetName val="기초목록"/>
      <sheetName val="표 지"/>
      <sheetName val="0_갑지"/>
      <sheetName val="8_현장관리비"/>
      <sheetName val="7_안전관리비"/>
      <sheetName val="목록"/>
      <sheetName val="SLAB&quot;1&quot;"/>
      <sheetName val="공사비집계표(서해안고속도로)"/>
      <sheetName val="단가조사표"/>
      <sheetName val="철근단면적"/>
      <sheetName val="Ⅶ-2_현장경비산출2"/>
      <sheetName val="단가표_(2)1"/>
      <sheetName val="6PILE__(돌출)"/>
      <sheetName val="공종단가표_"/>
      <sheetName val="수목데이타_"/>
      <sheetName val="1_가설"/>
      <sheetName val="4_목공사"/>
      <sheetName val="주빔의_설계"/>
      <sheetName val="3_공통공사대비"/>
      <sheetName val="전차선로_물량표"/>
      <sheetName val="3_하중산정4_지지력"/>
      <sheetName val="기계실_D200"/>
      <sheetName val="인건비_"/>
      <sheetName val="현장관리비_산출내역"/>
      <sheetName val="표__지"/>
      <sheetName val="2_가로등(영구)"/>
      <sheetName val="2_2_10_샤시등"/>
      <sheetName val="G_R300경비"/>
      <sheetName val="3BL공동구_수량"/>
      <sheetName val="목차_"/>
      <sheetName val="환율_및_노임"/>
      <sheetName val="속_일위대가"/>
      <sheetName val="경율산정_XLS"/>
      <sheetName val="Ȁ夁瓅"/>
      <sheetName val="관기성공_내"/>
      <sheetName val="Cost_bd-&quot;A&quot;"/>
      <sheetName val="현장관리비_"/>
      <sheetName val="일반문틀_설치"/>
      <sheetName val="샌딩_에폭시_도장"/>
      <sheetName val="2000,9월_일위"/>
      <sheetName val="내역(건축)"/>
      <sheetName val="[수목일위.XLS][수목일위.XLS]el________8"/>
      <sheetName val="[수목일위.XLS][수목일위.XLS]el________9"/>
      <sheetName val="2015년 제3차 공사 물량조사 양식.xlsx"/>
      <sheetName val="EP0618"/>
      <sheetName val="공사현황"/>
      <sheetName val="CAT_5"/>
      <sheetName val="설계변경 (2)"/>
      <sheetName val="[수목일위.XLS][수목일위.XLS]el_______66"/>
      <sheetName val="[수목일위.XLS][수목일위.XLS]el_______67"/>
      <sheetName val="송정-증포간  계약내역서"/>
      <sheetName val="[수목일위.XLS][수목일위.XLS]el_______22"/>
      <sheetName val="[수목일위.XLS][수목일위.XLS]el_______23"/>
      <sheetName val="[수목일위.XLS][수목일위.XLS]el_______24"/>
      <sheetName val="[수목일위.XLS][수목일위.XLS]el_______25"/>
      <sheetName val="[수목일위.XLS][수목일위.XLS]el_______10"/>
      <sheetName val="[수목일위.XLS][수목일위.XLS]el_______11"/>
      <sheetName val="[수목일위.XLS][수목일위.XLS]el_______14"/>
      <sheetName val="[수목일위.XLS][수목일위.XLS]el_______15"/>
      <sheetName val="[수목일위.XLS][수목일위.XLS]el_______12"/>
      <sheetName val="[수목일위.XLS][수목일위.XLS]el_______13"/>
      <sheetName val="[수목일위.XLS][수목일위.XLS]el_______16"/>
      <sheetName val="[수목일위.XLS][수목일위.XLS]el_______17"/>
      <sheetName val="[수목일위.XLS][수목일위.XLS]el_______18"/>
      <sheetName val="[수목일위.XLS][수목일위.XLS]el_______19"/>
      <sheetName val="[수목일위.XLS][수목일위.XLS]el_______20"/>
      <sheetName val="[수목일위.XLS][수목일위.XLS]el_______21"/>
      <sheetName val="[수목일위.XLS][수목일위.XLS]el_______26"/>
      <sheetName val="[수목일위.XLS][수목일위.XLS]el_______27"/>
      <sheetName val="[수목일위.XLS][수목일위.XLS]el_______48"/>
      <sheetName val="[수목일위.XLS][수목일위.XLS]el_______49"/>
      <sheetName val="[수목일위.XLS][수목일위.XLS]el_______60"/>
      <sheetName val="[수목일위.XLS][수목일위.XLS]el_______61"/>
      <sheetName val="[수목일위.XLS][수목일위.XLS]el_______28"/>
      <sheetName val="[수목일위.XLS][수목일위.XLS]el_______29"/>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36"/>
      <sheetName val="[수목일위.XLS][수목일위.XLS]el_______37"/>
      <sheetName val="[수목일위.XLS][수목일위.XLS]el_______38"/>
      <sheetName val="[수목일위.XLS][수목일위.XLS]el_______39"/>
      <sheetName val="[수목일위.XLS][수목일위.XLS]el_______40"/>
      <sheetName val="[수목일위.XLS][수목일위.XLS]el_______41"/>
      <sheetName val="[수목일위.XLS][수목일위.XLS]el_______42"/>
      <sheetName val="[수목일위.XLS][수목일위.XLS]el_______43"/>
      <sheetName val="[수목일위.XLS][수목일위.XLS]el_______44"/>
      <sheetName val="[수목일위.XLS][수목일위.XLS]el_______45"/>
      <sheetName val="[수목일위.XLS][수목일위.XLS]el_______46"/>
      <sheetName val="[수목일위.XLS][수목일위.XLS]el_______47"/>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수목일위.XLS][수목일위.XLS]el_______62"/>
      <sheetName val="[수목일위.XLS][수목일위.XLS]el_______63"/>
      <sheetName val="[수목일위.XLS][수목일위.XLS]el_______64"/>
      <sheetName val="[수목일위.XLS][수목일위.XLS]el_______65"/>
      <sheetName val="[수목일위.XLS][수목일위.XLS]el_______70"/>
      <sheetName val="[수목일위.XLS][수목일위.XLS]el_______71"/>
      <sheetName val="[수목일위.XLS][수목일위.XLS]el_______68"/>
      <sheetName val="[수목일위.XLS][수목일위.XLS]el_______69"/>
      <sheetName val="[수목일위.XLS][수목일위.XLS]el_______72"/>
      <sheetName val="[수목일위.XLS][수목일위.XLS]el_______73"/>
      <sheetName val="[수목일위.XLS][수목일위.XLS]el_______92"/>
      <sheetName val="[수목일위.XLS][수목일위.XLS]el_______93"/>
      <sheetName val="[수목일위.XLS][수목일위.XLS]el_______78"/>
      <sheetName val="[수목일위.XLS][수목일위.XLS]el_______79"/>
      <sheetName val="[수목일위.XLS][수목일위.XLS]el_______76"/>
      <sheetName val="[수목일위.XLS][수목일위.XLS]el_______77"/>
      <sheetName val="[수목일위.XLS][수목일위.XLS]el_______74"/>
      <sheetName val="[수목일위.XLS][수목일위.XLS]el_______75"/>
      <sheetName val="[수목일위.XLS][수목일위.XLS]el_______80"/>
      <sheetName val="[수목일위.XLS][수목일위.XLS]el_______81"/>
      <sheetName val="[수목일위.XLS][수목일위.XLS]el_______82"/>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89"/>
      <sheetName val="[수목일위.XLS][수목일위.XLS]el_______90"/>
      <sheetName val="[수목일위.XLS][수목일위.XLS]el_______91"/>
      <sheetName val="[수목일위.XLS][수목일위.XLS]el_______94"/>
      <sheetName val="[수목일위.XLS][수목일위.XLS]el_______95"/>
      <sheetName val="[수목일위.XLS][수목일위.XLS]el______118"/>
      <sheetName val="[수목일위.XLS][수목일위.XLS]el______119"/>
      <sheetName val="[수목일위.XLS][수목일위.XLS]el______114"/>
      <sheetName val="[수목일위.XLS][수목일위.XLS]el______115"/>
      <sheetName val="[수목일위.XLS][수목일위.XLS]el______112"/>
      <sheetName val="[수목일위.XLS][수목일위.XLS]el______113"/>
      <sheetName val="[수목일위.XLS][수목일위.XLS]el______110"/>
      <sheetName val="[수목일위.XLS][수목일위.XLS]el______111"/>
      <sheetName val="[수목일위.XLS][수목일위.XLS]el_______96"/>
      <sheetName val="[수목일위.XLS][수목일위.XLS]el_______97"/>
      <sheetName val="[수목일위.XLS][수목일위.XLS]el______102"/>
      <sheetName val="[수목일위.XLS][수목일위.XLS]el______103"/>
      <sheetName val="[수목일위.XLS][수목일위.XLS]el______108"/>
      <sheetName val="[수목일위.XLS][수목일위.XLS]el______109"/>
      <sheetName val="[수목일위.XLS][수목일위.XLS]el_______98"/>
      <sheetName val="[수목일위.XLS][수목일위.XLS]el_______99"/>
      <sheetName val="[수목일위.XLS][수목일위.XLS]el______100"/>
      <sheetName val="[수목일위.XLS][수목일위.XLS]el______101"/>
      <sheetName val="[수목일위.XLS][수목일위.XLS]el______106"/>
      <sheetName val="[수목일위.XLS][수목일위.XLS]el______107"/>
      <sheetName val="[수목일위.XLS][수목일위.XLS]el______104"/>
      <sheetName val="[수목일위.XLS][수목일위.XLS]el______105"/>
      <sheetName val="[수목일위.XLS][수목일위.XLS]el______116"/>
      <sheetName val="[수목일위.XLS][수목일위.XLS]el______117"/>
      <sheetName val="rate"/>
      <sheetName val="정보"/>
      <sheetName val="[수목일위.XLS][수목일위.XLS]el______130"/>
      <sheetName val="[수목일위.XLS][수목일위.XLS]el______131"/>
      <sheetName val="[수목일위.XLS][수목일위.XLS]el______128"/>
      <sheetName val="[수목일위.XLS][수목일위.XLS]el______129"/>
      <sheetName val="[수목일위.XLS][수목일위.XLS]el______126"/>
      <sheetName val="[수목일위.XLS][수목일위.XLS]el______127"/>
      <sheetName val="[수목일위.XLS][수목일위.XLS]el______120"/>
      <sheetName val="[수목일위.XLS][수목일위.XLS]el______121"/>
      <sheetName val="[수목일위.XLS][수목일위.XLS]el______124"/>
      <sheetName val="[수목일위.XLS][수목일위.XLS]el______125"/>
      <sheetName val="[수목일위.XLS][수목일위.XLS]el______122"/>
      <sheetName val="[수목일위.XLS][수목일위.XLS]el______123"/>
      <sheetName val="[수목일위.XLS][수목일위.XLS]el______182"/>
      <sheetName val="[수목일위.XLS][수목일위.XLS]el______183"/>
      <sheetName val="[수목일위.XLS][수목일위.XLS]el______132"/>
      <sheetName val="[수목일위.XLS][수목일위.XLS]el______133"/>
      <sheetName val="[수목일위.XLS][수목일위.XLS]el______136"/>
      <sheetName val="[수목일위.XLS][수목일위.XLS]el______137"/>
      <sheetName val="[수목일위.XLS][수목일위.XLS]el______134"/>
      <sheetName val="[수목일위.XLS][수목일위.XLS]el______135"/>
      <sheetName val="99노임기준"/>
      <sheetName val="[수목일위.XLS][수목일위.XLS]el______152"/>
      <sheetName val="[수목일위.XLS][수목일위.XLS]el______153"/>
      <sheetName val="[수목일위.XLS][수목일위.XLS]el______138"/>
      <sheetName val="[수목일위.XLS][수목일위.XLS]el______139"/>
      <sheetName val="[수목일위.XLS][수목일위.XLS]el______148"/>
      <sheetName val="[수목일위.XLS][수목일위.XLS]el______149"/>
      <sheetName val="[수목일위.XLS][수목일위.XLS]el______150"/>
      <sheetName val="[수목일위.XLS][수목일위.XLS]el______151"/>
      <sheetName val="[수목일위.XLS][수목일위.XLS]el______142"/>
      <sheetName val="[수목일위.XLS][수목일위.XLS]el______143"/>
      <sheetName val="[수목일위.XLS][수목일위.XLS]el______140"/>
      <sheetName val="[수목일위.XLS][수목일위.XLS]el______141"/>
      <sheetName val="[수목일위.XLS][수목일위.XLS]el______144"/>
      <sheetName val="[수목일위.XLS][수목일위.XLS]el______145"/>
      <sheetName val="[수목일위.XLS][수목일위.XLS]el______146"/>
      <sheetName val="[수목일위.XLS][수목일위.XLS]el______147"/>
      <sheetName val="[수목일위.XLS][수목일위.XLS]el______154"/>
      <sheetName val="[수목일위.XLS][수목일위.XLS]el______155"/>
      <sheetName val="[수목일위.XLS][수목일위.XLS]el______172"/>
      <sheetName val="[수목일위.XLS][수목일위.XLS]el______173"/>
      <sheetName val="[수목일위.XLS][수목일위.XLS]el______170"/>
      <sheetName val="[수목일위.XLS][수목일위.XLS]el______171"/>
      <sheetName val="[수목일위.XLS][수목일위.XLS]el______164"/>
      <sheetName val="[수목일위.XLS][수목일위.XLS]el______165"/>
      <sheetName val="[수목일위.XLS][수목일위.XLS]el______162"/>
      <sheetName val="[수목일위.XLS][수목일위.XLS]el______163"/>
      <sheetName val="[수목일위.XLS][수목일위.XLS]el______156"/>
      <sheetName val="[수목일위.XLS][수목일위.XLS]el______157"/>
      <sheetName val="[수목일위.XLS][수목일위.XLS]el______158"/>
      <sheetName val="[수목일위.XLS][수목일위.XLS]el______159"/>
      <sheetName val="[수목일위.XLS][수목일위.XLS]el______160"/>
      <sheetName val="[수목일위.XLS][수목일위.XLS]el______161"/>
      <sheetName val="[수목일위.XLS][수목일위.XLS]el______166"/>
      <sheetName val="[수목일위.XLS][수목일위.XLS]el______167"/>
      <sheetName val="[수목일위.XLS][수목일위.XLS]el______168"/>
      <sheetName val="[수목일위.XLS][수목일위.XLS]el______169"/>
      <sheetName val="[수목일위.XLS][수목일위.XLS]el______180"/>
      <sheetName val="[수목일위.XLS][수목일위.XLS]el______181"/>
      <sheetName val="[수목일위.XLS][수목일위.XLS]el______174"/>
      <sheetName val="[수목일위.XLS][수목일위.XLS]el______175"/>
      <sheetName val="[수목일위.XLS][수목일위.XLS]el______176"/>
      <sheetName val="[수목일위.XLS][수목일위.XLS]el______177"/>
      <sheetName val="[수목일위.XLS][수목일위.XLS]el______178"/>
      <sheetName val="[수목일위.XLS][수목일위.XLS]el______179"/>
      <sheetName val="[수목일위.XLS][수목일위.XLS]el______184"/>
      <sheetName val="[수목일위.XLS][수목일위.XLS]el______185"/>
      <sheetName val="[수목일위.XLS][수목일위.XLS]el______194"/>
      <sheetName val="[수목일위.XLS][수목일위.XLS]el______195"/>
      <sheetName val="[수목일위.XLS][수목일위.XLS]el______188"/>
      <sheetName val="[수목일위.XLS][수목일위.XLS]el______189"/>
      <sheetName val="[수목일위.XLS][수목일위.XLS]el______186"/>
      <sheetName val="[수목일위.XLS][수목일위.XLS]el______187"/>
      <sheetName val="[수목일위.XLS][수목일위.XLS]el______190"/>
      <sheetName val="[수목일위.XLS][수목일위.XLS]el______191"/>
      <sheetName val="[수목일위.XLS][수목일위.XLS]el______192"/>
      <sheetName val="[수목일위.XLS][수목일위.XLS]el______193"/>
      <sheetName val="[수목일위.XLS][수목일위.XLS]el______200"/>
      <sheetName val="[수목일위.XLS][수목일위.XLS]el______201"/>
      <sheetName val="[수목일위.XLS][수목일위.XLS]el______196"/>
      <sheetName val="[수목일위.XLS][수목일위.XLS]el______197"/>
      <sheetName val="[수목일위.XLS][수목일위.XLS]el______198"/>
      <sheetName val="[수목일위.XLS][수목일위.XLS]el______199"/>
      <sheetName val="[수목일위.XLS][수목일위.XLS]el______202"/>
      <sheetName val="[수목일위.XLS][수목일위.XLS]el______203"/>
      <sheetName val="스텐문틀堐_x001b_"/>
      <sheetName val="내역서(ebs)"/>
      <sheetName val="[수목일위.XLS][수목일위.XLS]el______204"/>
      <sheetName val="[수목일위.XLS][수목일위.XLS]el______205"/>
      <sheetName val="[수목일위.XLS][수목일위.XLS]el______208"/>
      <sheetName val="[수목일위.XLS][수목일위.XLS]el______209"/>
      <sheetName val="[수목일위.XLS][수목일위.XLS]el______206"/>
      <sheetName val="[수목일위.XLS][수목일위.XLS]el______207"/>
      <sheetName val="8.석축단위(H=1.5M)"/>
      <sheetName val="6.단가조사표"/>
      <sheetName val="2.노무비"/>
      <sheetName val="2-1.노무비단가"/>
      <sheetName val="5.폐기물운반비"/>
      <sheetName val="4.폐기물량"/>
      <sheetName val="공사완료입력"/>
      <sheetName val="단청(제외_x0000_"/>
      <sheetName val="상부공"/>
      <sheetName val="내역(전체-변경)"/>
      <sheetName val="노무단가"/>
      <sheetName val="씨링(물가조사)"/>
      <sheetName val="씨링(기계경비)"/>
      <sheetName val="노무비단가표"/>
      <sheetName val="실행내역"/>
      <sheetName val="일위대가(1)"/>
      <sheetName val="3.건축(현장안)"/>
      <sheetName val="손익분석"/>
      <sheetName val="1-1"/>
      <sheetName val="지주토목내역서"/>
      <sheetName val="BOX단위철근"/>
      <sheetName val="백호우계수"/>
      <sheetName val="주beam"/>
      <sheetName val="견적의뢰서"/>
      <sheetName val="사업비변경내역(96.9단가)"/>
      <sheetName val="단가목록"/>
      <sheetName val="노임목록"/>
      <sheetName val="군남내역서"/>
      <sheetName val="영업涫侦_x0001_"/>
      <sheetName val="마산방향철근집계"/>
      <sheetName val="마산방향"/>
      <sheetName val="단ﶻ¸_x0000_"/>
      <sheetName val="규격"/>
      <sheetName val="loading"/>
      <sheetName val="11.닥트설치공사(bm)"/>
      <sheetName val="수주추정"/>
      <sheetName val="예총"/>
      <sheetName val="원가계산서(남측)"/>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도급기성"/>
      <sheetName val="배수장토목공사비"/>
      <sheetName val="제잡비계산"/>
      <sheetName val="용역비내역-진짜"/>
      <sheetName val="갈현동"/>
      <sheetName val="경영"/>
      <sheetName val="98년"/>
      <sheetName val="실적"/>
      <sheetName val="1공구원가계산"/>
      <sheetName val="1공구원가계산서"/>
      <sheetName val="일위산출"/>
      <sheetName val="LP-S"/>
      <sheetName val="입찰견적보고서"/>
      <sheetName val="원가계산 (2)"/>
      <sheetName val="건축"/>
      <sheetName val="기초입력 DATA"/>
      <sheetName val="제경비적용기준"/>
      <sheetName val="공사자료입력"/>
      <sheetName val="포장수량단위"/>
      <sheetName val="참조 (2)"/>
      <sheetName val="적용공정"/>
      <sheetName val="Recovered_Sheet1"/>
      <sheetName val="수량계표"/>
      <sheetName val="콘크스"/>
      <sheetName val="-치수표(곡선부)"/>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골조-APT 갑지"/>
      <sheetName val="월간관리비"/>
      <sheetName val="임금단가"/>
      <sheetName val="장비목록표"/>
      <sheetName val="장비운전경비"/>
      <sheetName val="표_재료"/>
      <sheetName val="자재단가2007.10"/>
      <sheetName val="자재단가2008.4"/>
      <sheetName val="을-ATYPE"/>
      <sheetName val="제경비율"/>
      <sheetName val="해외(원화)"/>
      <sheetName val="기초코드"/>
      <sheetName val="구조물5월기성내역"/>
      <sheetName val="설명서 "/>
      <sheetName val="팔당터널(1공구)"/>
      <sheetName val="재료값"/>
      <sheetName val="iec"/>
      <sheetName val="ks"/>
      <sheetName val="선로정수"/>
      <sheetName val="경비_원본"/>
      <sheetName val="노임,재료비"/>
      <sheetName val="부대tu"/>
      <sheetName val="설계총괄표"/>
      <sheetName val="판매시설"/>
      <sheetName val="L_RPTB02_01"/>
      <sheetName val="설계예산"/>
      <sheetName val="토목검측서"/>
      <sheetName val="기계경비"/>
      <sheetName val="노임단가표"/>
      <sheetName val="6-1. 관개량조서"/>
      <sheetName val="화성태안9공구내역(실행)"/>
      <sheetName val="장비경비"/>
      <sheetName val="11-2.아파트내역"/>
      <sheetName val="INDEX  LIST"/>
      <sheetName val="타공종이기"/>
      <sheetName val="평당공사비산정"/>
      <sheetName val="화장실"/>
      <sheetName val="세금자료"/>
      <sheetName val="실행,원가 최종예상"/>
      <sheetName val="적점"/>
      <sheetName val="플랜트 설치"/>
      <sheetName val="00노임기준"/>
      <sheetName val="고유코드_설계"/>
      <sheetName val="원가data"/>
      <sheetName val="토목(대안)"/>
      <sheetName val="30집계표"/>
      <sheetName val="아파트 내역"/>
      <sheetName val="FOB발"/>
      <sheetName val="산출내역서"/>
      <sheetName val="조경집계표"/>
      <sheetName val="7.원가계산서(품셈)"/>
      <sheetName val="조경내역서"/>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단가산출목록"/>
      <sheetName val="단목객토단위수량산출"/>
      <sheetName val="맹암거,초지"/>
      <sheetName val="대상수목수량"/>
      <sheetName val="년도별노임표"/>
      <sheetName val="중기목록표"/>
      <sheetName val="공정표"/>
      <sheetName val="LOOKUP"/>
      <sheetName val="CABLE SIZE-1"/>
      <sheetName val="Sheet15"/>
      <sheetName val="산출(부하간선)"/>
      <sheetName val="1-4-2.관(약)"/>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21301동"/>
      <sheetName val="지질조사"/>
      <sheetName val="배수장공사비명세서"/>
      <sheetName val="내역갑지"/>
      <sheetName val="참고사항"/>
      <sheetName val="근로자자료입력"/>
      <sheetName val="Tool"/>
      <sheetName val="1-최종안"/>
      <sheetName val="사업분석-분양가결정"/>
      <sheetName val="산출근거(복구)"/>
      <sheetName val="투자비"/>
      <sheetName val="조성원가DATA"/>
      <sheetName val="사업비"/>
      <sheetName val="장비투입계획"/>
      <sheetName val="매채조회"/>
      <sheetName val="공사비증감"/>
      <sheetName val="월별수입"/>
      <sheetName val="건설기계"/>
      <sheetName val="2공구하도급내역서"/>
      <sheetName val="램프"/>
      <sheetName val="화설내"/>
      <sheetName val="내역서1999.8최종"/>
      <sheetName val="BSD (2)"/>
      <sheetName val="COST"/>
      <sheetName val="협력업체"/>
      <sheetName val="★도급내역(2공구)"/>
      <sheetName val="계정code"/>
      <sheetName val="총괄내역서(설계)"/>
      <sheetName val="기본정보입력"/>
      <sheetName val="케이블트레이"/>
      <sheetName val="경비내역(을)-1"/>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1.2 동력(철거)"/>
      <sheetName val="1.접지공사"/>
      <sheetName val="구체"/>
      <sheetName val="좌측날개벽"/>
      <sheetName val="우측날개벽"/>
      <sheetName val="맨홀수량집계"/>
      <sheetName val="중기집계"/>
      <sheetName val="자재일람"/>
      <sheetName val="조경일람"/>
      <sheetName val="EARTH"/>
      <sheetName val="재료"/>
      <sheetName val="본사공가현황"/>
      <sheetName val="pier(각형)"/>
      <sheetName val="기본단가"/>
      <sheetName val="7월11일"/>
      <sheetName val="토공사(흙막이)"/>
      <sheetName val="상호참고자료"/>
      <sheetName val="발주처자료입력"/>
      <sheetName val="회사기본자료"/>
      <sheetName val="하자보증자료"/>
      <sheetName val="기술자관련자료"/>
      <sheetName val="원가계산하도"/>
      <sheetName val="주공 갑지"/>
      <sheetName val="골조물량"/>
      <sheetName val="현장식당(1)"/>
      <sheetName val="경율산정"/>
      <sheetName val="A LINE"/>
      <sheetName val="입력란"/>
      <sheetName val="97노임단가"/>
      <sheetName val="00상노임"/>
      <sheetName val="공사진행"/>
      <sheetName val="설계산출기초"/>
      <sheetName val="내역(원)"/>
      <sheetName val="수정"/>
      <sheetName val="직원관련자료"/>
      <sheetName val="상부공철근집계(ABC)"/>
      <sheetName val="AL공사(원)"/>
      <sheetName val="수목_바_주목_"/>
      <sheetName val="시점교대"/>
      <sheetName val="2.고용보험료산출근거"/>
      <sheetName val="실행_ALT1_"/>
      <sheetName val="48일위(기존)"/>
      <sheetName val="조내역"/>
      <sheetName val="본실행경비"/>
      <sheetName val="D-철근총괄"/>
      <sheetName val="기술자자료입력"/>
      <sheetName val="단가및재료비"/>
      <sheetName val="직접경비호표"/>
      <sheetName val="관련자료입력"/>
      <sheetName val="98수문일위"/>
      <sheetName val="쌍송교"/>
      <sheetName val="H-PILE수량집계"/>
      <sheetName val="일반자료"/>
      <sheetName val="견적 (2)"/>
      <sheetName val="PIPE(UG)내역"/>
      <sheetName val="D"/>
      <sheetName val="P.M 별"/>
      <sheetName val="항목邨_x001f_턘"/>
      <sheetName val="항목揄⿖_x0000_"/>
      <sheetName val="항목揄⾨_x0000_"/>
      <sheetName val="주식"/>
      <sheetName val="분석대장"/>
      <sheetName val="base"/>
      <sheetName val="총누계"/>
      <sheetName val="총괄변경내역서"/>
      <sheetName val="5사남"/>
      <sheetName val="2.냉난방설비공사"/>
      <sheetName val="96노임기준"/>
      <sheetName val="가정급수관"/>
      <sheetName val="내역서을지"/>
      <sheetName val="Summary Sheet"/>
      <sheetName val="1.3(배치도)"/>
      <sheetName val="5. 현장관리비(new) "/>
      <sheetName val="안양동교 1안"/>
      <sheetName val="설계변경내역 98"/>
      <sheetName val="개별직종노임단가(2005.1)"/>
      <sheetName val="TABLE DB"/>
      <sheetName val="쌍용 data base"/>
      <sheetName val="법면설면"/>
      <sheetName val="법면수집"/>
      <sheetName val="자재코드"/>
      <sheetName val="99노임단가"/>
      <sheetName val="상촌터널실행"/>
      <sheetName val="양재동 고향생각"/>
      <sheetName val="토공(우물통,기타) "/>
      <sheetName val="건설산출"/>
      <sheetName val="설계변경총괄표(계산식)"/>
      <sheetName val="여과지동"/>
      <sheetName val="Summary"/>
      <sheetName val="부표총괄"/>
      <sheetName val="계장 품셈표"/>
      <sheetName val="거래처등록"/>
      <sheetName val="은행코드"/>
      <sheetName val="8설7발"/>
      <sheetName val="비계공사"/>
      <sheetName val="시가지우회도로공내역서"/>
      <sheetName val="내역(전체_금차)"/>
      <sheetName val="제경비_전체"/>
      <sheetName val="제경비_금차준공분"/>
      <sheetName val="식재가격"/>
      <sheetName val="식재총괄"/>
      <sheetName val="8.설치품셈"/>
      <sheetName val="총괄 내역서"/>
      <sheetName val="actual"/>
      <sheetName val="공사별 가중치 산출근거(건축)"/>
      <sheetName val="설계명세서-2"/>
      <sheetName val="개비온집계"/>
      <sheetName val="개비온 단위"/>
      <sheetName val="운반자료"/>
      <sheetName val="UPRI"/>
      <sheetName val="계획"/>
      <sheetName val="총집계표"/>
      <sheetName val="구간산출"/>
      <sheetName val="수량산출(음암)"/>
      <sheetName val="단계별내역 (2)"/>
      <sheetName val="상반기손익차2총괄"/>
      <sheetName val="참조_(2)"/>
      <sheetName val="원가계산_(2)"/>
      <sheetName val="LD"/>
      <sheetName val="고시단가"/>
      <sheetName val="기초입력_DATA"/>
      <sheetName val="일위대가_(식재)"/>
      <sheetName val="11-2_아파트내역"/>
      <sheetName val="골조-APT_갑지"/>
      <sheetName val="플랜트_설치"/>
      <sheetName val="설명서_"/>
      <sheetName val="6-1__관개량조서"/>
      <sheetName val="자재단가2007_10"/>
      <sheetName val="자재단가2008_4"/>
      <sheetName val="아파트_내역"/>
      <sheetName val="7_원가계산서(품셈)"/>
      <sheetName val="단가산출근거_목록표"/>
      <sheetName val="북제주원가"/>
      <sheetName val="조건표"/>
      <sheetName val="직접노무비"/>
      <sheetName val=" 상부공통집계(총괄)"/>
      <sheetName val="본실행_x0005__x0000_"/>
      <sheetName val="24.보증금"/>
      <sheetName val="구조"/>
      <sheetName val="조경일0"/>
      <sheetName val="방수"/>
      <sheetName val="단가집"/>
      <sheetName val="갑지1"/>
      <sheetName val="단위수량산출서"/>
      <sheetName val="1~9 하중계산"/>
      <sheetName val="실행내역서 "/>
      <sheetName val="유동표"/>
      <sheetName val="INDEX__LIST"/>
      <sheetName val="자재비"/>
      <sheetName val="2)관접합"/>
      <sheetName val="토공연장"/>
      <sheetName val="각사별공사비분개 "/>
      <sheetName val="기준"/>
      <sheetName val="FCM"/>
      <sheetName val="Sheet4_x0000__x0010_[수목일위.XLS]가드레일산근_x0000_耀_x000f_[수목일"/>
      <sheetName val="AL공사԰"/>
      <sheetName val="정산산출서(배수판)"/>
      <sheetName val="FTRN20-총괄표"/>
      <sheetName val="토적집계"/>
      <sheetName val="el_설계서_수목일위.XLS_데이타"/>
      <sheetName val="el_설계서_수목일위.XLS"/>
      <sheetName val="가설공사내역"/>
      <sheetName val="401"/>
      <sheetName val="계정c԰_x0000_缀"/>
      <sheetName val="제안서입력"/>
      <sheetName val="일위대가단가표"/>
      <sheetName val="BQ(실행)"/>
      <sheetName val="공사요율"/>
      <sheetName val="공종별산출내역서"/>
      <sheetName val="4.설계예산내역서"/>
      <sheetName val="6.관급자재조서"/>
      <sheetName val="품신"/>
      <sheetName val="3.예정공정표"/>
      <sheetName val="7.청제공기계기구조서"/>
      <sheetName val="24.보증금(전신전화가입권)"/>
      <sheetName val="일위-1"/>
      <sheetName val="IHS"/>
      <sheetName val="결과조달"/>
      <sheetName val="AL공사ԯ_x0000_缀"/>
      <sheetName val="공사계획서"/>
      <sheetName val="변경-C"/>
      <sheetName val="VST재료산출"/>
      <sheetName val="내역서1999_8최종"/>
      <sheetName val="횡_연장"/>
      <sheetName val="단_가_산_출_근_거"/>
      <sheetName val="중기_목록표"/>
      <sheetName val="시간당_중기사용료"/>
      <sheetName val="동문건설"/>
      <sheetName val="6.송금의뢰내역서"/>
      <sheetName val="기본설정"/>
      <sheetName val="전체실행"/>
      <sheetName val="배수통관(좌)"/>
      <sheetName val="관리동"/>
      <sheetName val="청제공기계일위대가"/>
      <sheetName val="토  공"/>
      <sheetName val="발주내역"/>
      <sheetName val="포장복구집계"/>
      <sheetName val="재료수량(1)"/>
      <sheetName val="적격"/>
      <sheetName val="소방 하 내역"/>
      <sheetName val="도급내역"/>
      <sheetName val="공사비 증감 내역서"/>
      <sheetName val="물량산출"/>
      <sheetName val="계약서"/>
      <sheetName val="환율및_기초자료"/>
      <sheetName val="CABLE_SIZE-1"/>
      <sheetName val="1-4-2_관(약)"/>
      <sheetName val="1.취수장"/>
      <sheetName val="Scenario"/>
      <sheetName val="실행철강렀቟"/>
      <sheetName val="자재 집_x0005__x0003_"/>
      <sheetName val="_x0000__x0003__x0000__x0004_"/>
      <sheetName val="건축일위"/>
      <sheetName val="그라우팅일위"/>
      <sheetName val="3.고용보험료산출근거"/>
      <sheetName val="4.고용보험"/>
      <sheetName val="단가(긴급전화)"/>
      <sheetName val="자재(원원+원대)"/>
      <sheetName val="1SPAN"/>
      <sheetName val="견적단가"/>
      <sheetName val="빙축열"/>
      <sheetName val="DATA-UPS"/>
      <sheetName val="공사명입력"/>
      <sheetName val="2BOX본체"/>
      <sheetName val="인건비(10)"/>
      <sheetName val="현장경상비"/>
      <sheetName val="31.경비기본입력"/>
      <sheetName val="내역을"/>
      <sheetName val="교량하부공"/>
      <sheetName val="건설기계사용료목록"/>
      <sheetName val="자재단가조사"/>
      <sheetName val="피해현황"/>
      <sheetName val="피해현황 (수량합계)"/>
      <sheetName val="품목납기"/>
      <sheetName val="연동내역"/>
      <sheetName val="5.2.6~7공사요율"/>
      <sheetName val="실행내역(10.13)"/>
      <sheetName val="시설물단가표"/>
      <sheetName val="Sheet4_x0000__x0000__x0000__x0000__x0000__x0000__x0000__x0010_[수목일위.XLS]가드레일산근_x0000_"/>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마감물량"/>
      <sheetName val="날怀፵"/>
      <sheetName val="램怀"/>
      <sheetName val="램堀"/>
      <sheetName val="월별氀饿"/>
      <sheetName val="기԰_x0000_缀"/>
      <sheetName val="프랜怀፵"/>
      <sheetName val="월԰堀᎟"/>
      <sheetName val="날԰_x0000_"/>
      <sheetName val="4_시방서롌቟"/>
      <sheetName val="옹벽"/>
      <sheetName val="패널"/>
      <sheetName val="4_시방서Ռ_x0000_"/>
      <sheetName val="D-䈀ᅪ԰_x0000_"/>
      <sheetName val="업체명"/>
      <sheetName val="관리"/>
      <sheetName val="총물량"/>
      <sheetName val="도급예산내헾】_x0005__x0000_"/>
      <sheetName val="전도금정산서(27)"/>
      <sheetName val="회로내역(승인)"/>
      <sheetName val="안산기계장치"/>
      <sheetName val="crude.SLAB RE-bar"/>
      <sheetName val="3.공통공ⴀ敆遵"/>
      <sheetName val="RESOURCE"/>
      <sheetName val="금액결정"/>
      <sheetName val="하도"/>
      <sheetName val="경영계획1월"/>
      <sheetName val="산근1,2"/>
      <sheetName val="가설(사)"/>
      <sheetName val="목집(사)"/>
      <sheetName val="운반(사)"/>
      <sheetName val="지붕(사)"/>
      <sheetName val="철집"/>
      <sheetName val="기성(1차) "/>
      <sheetName val="단위가격"/>
      <sheetName val="전압강하자료"/>
      <sheetName val="변경내역대비표(2)"/>
      <sheetName val="현장일보"/>
      <sheetName val="평형공사비"/>
      <sheetName val="경⠀ស"/>
      <sheetName val="계약내역서(_x0000__x0000__x0005_"/>
      <sheetName val="마감표"/>
      <sheetName val="h-013211-2"/>
      <sheetName val="1_x0005__x0005_"/>
      <sheetName val="1_x0005_"/>
      <sheetName val="예정공狸5"/>
      <sheetName val="예정공绘5"/>
      <sheetName val="1_x0005_B"/>
      <sheetName val="설_x0005__x0000_"/>
      <sheetName val="설헾⽬"/>
      <sheetName val="설헾〄"/>
      <sheetName val="설茸7"/>
      <sheetName val="1_x0005__x0000_"/>
      <sheetName val="JH2001"/>
      <sheetName val="단가적용(터널)"/>
      <sheetName val="단위가격_할증"/>
      <sheetName val="합의경상"/>
      <sheetName val="철거산저潖㄀"/>
      <sheetName val="구천"/>
      <sheetName val="연⢄"/>
      <sheetName val="연"/>
      <sheetName val="연肄"/>
      <sheetName val="연ࢄ"/>
      <sheetName val="연C"/>
      <sheetName val="ALL"/>
      <sheetName val="3.일반사상"/>
      <sheetName val="통합내역서"/>
      <sheetName val="자압1"/>
      <sheetName val="TYPE-1"/>
      <sheetName val="순공사비"/>
      <sheetName val="전기단가조사서"/>
      <sheetName val="정산내역서"/>
      <sheetName val="절단표"/>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수원공매수"/>
      <sheetName val="12월일반업무"/>
      <sheetName val="2층LOAD"/>
      <sheetName val="공사芸Â헾⿠"/>
      <sheetName val="BOX전기내역"/>
      <sheetName val="노임단가 (2)"/>
      <sheetName val="PROJECT BRIEF(EX.NEW)"/>
      <sheetName val="교통대책내역"/>
      <sheetName val="인건-측정"/>
      <sheetName val="중기목록"/>
      <sheetName val="매출"/>
      <sheetName val="Breakdown"/>
      <sheetName val="UnitRate"/>
      <sheetName val="SAM"/>
      <sheetName val="자재_집계표2"/>
      <sheetName val="1차_내역서2"/>
      <sheetName val="전선_및_전선관2"/>
      <sheetName val="2_대외공문1"/>
      <sheetName val="운동장_(2)1"/>
      <sheetName val="공사별_가중치_산출근거(토목)1"/>
      <sheetName val="상_부1"/>
      <sheetName val="귀래_설계_공내역서2"/>
      <sheetName val="3_바닥판__1"/>
      <sheetName val="_견적서1"/>
      <sheetName val="평형별㓈؟"/>
      <sheetName val="수량계산서_집계표(가설_신설_및_철거-을지로3가_3호선1"/>
      <sheetName val="수량계산서_집계표(신설-을지로3가_3호선)1"/>
      <sheetName val="수량계산서_집계표(철거-을지로3가_3호선)1"/>
      <sheetName val="TRE_TABLE"/>
      <sheetName val="단면_(2)"/>
      <sheetName val="환경기계공정표_(3)"/>
      <sheetName val="5_전사투자계획종함안"/>
      <sheetName val="RAW_DATA"/>
      <sheetName val="별표_"/>
      <sheetName val="1_설계기준"/>
      <sheetName val="General_Data"/>
      <sheetName val="남양시작동자105노65기1_3화1_2"/>
      <sheetName val="단가_산출서(산근#1~#102)"/>
      <sheetName val="신_분"/>
      <sheetName val="설계기준_및_하중계산"/>
      <sheetName val="설계내역서_"/>
      <sheetName val="3_바닥판설계"/>
      <sheetName val="96보완계획7_12"/>
      <sheetName val="노_무_비"/>
      <sheetName val="EQUIP_LIST"/>
      <sheetName val="입출재고현황_(2)"/>
      <sheetName val="단가산출서_(2)"/>
      <sheetName val="기성고조서_"/>
      <sheetName val="6_가격조사서_"/>
      <sheetName val="빌딩_안내"/>
      <sheetName val="계약내역서(을지"/>
      <sheetName val="[수목일위.XLS]el\설계서\수목일위_XLS]데이타"/>
      <sheetName val="[수목일위.XLS]el\설계서\수목일위_XLS"/>
      <sheetName val="신규일위대가"/>
      <sheetName val="운반비"/>
      <sheetName val="B.O.M"/>
      <sheetName val="총_구조물공"/>
      <sheetName val="6.18"/>
      <sheetName val="단면기준"/>
      <sheetName val="PLP"/>
      <sheetName val="원가계산서 "/>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5정거장"/>
      <sheetName val="1-3길내기"/>
      <sheetName val="노무비계"/>
      <sheetName val="A-8 PD(도로중앙)"/>
      <sheetName val="당초내역׃"/>
      <sheetName val="3련_BOX"/>
      <sheetName val="이설비"/>
      <sheetName val="폐기물처리"/>
      <sheetName val="원가계산서(용역)"/>
      <sheetName val="방수비"/>
      <sheetName val="복구비"/>
      <sheetName val="증감₆᝔氀"/>
      <sheetName val="분석가정"/>
      <sheetName val="복공계산"/>
      <sheetName val="지구단위계획"/>
      <sheetName val="본체"/>
      <sheetName val="견적조건"/>
      <sheetName val="08공임"/>
      <sheetName val="원데이타"/>
      <sheetName val="3도로"/>
      <sheetName val="BS1(302)"/>
      <sheetName val="옥외전력간선설비공사"/>
      <sheetName val="청하배수"/>
      <sheetName val="C-노임단가"/>
      <sheetName val="특별교실"/>
      <sheetName val="단면치수"/>
      <sheetName val="바닥_x0000_"/>
      <sheetName val="(Monthly)"/>
      <sheetName val="0.0ControlSheet"/>
      <sheetName val="관리,공᠀"/>
      <sheetName val="VOR"/>
      <sheetName val="지입집계"/>
      <sheetName val="미수수익(적금)"/>
      <sheetName val="2.2.1嵦ī_x0000__x0000_ꥈ"/>
      <sheetName val="2.2.1咘Ȏ㎩ì_x0000_"/>
      <sheetName val="2.2.1_x0000__x0000_㘨↌␬"/>
      <sheetName val="2.2.1_x0000__x0000_䜨ሉὴ"/>
      <sheetName val="2.2.1䘭疋瀨ȕ㱵"/>
      <sheetName val="2.2.1_x0000__x0000_᩿↌"/>
      <sheetName val="2.2.1_x0000__x0000_᷀ḨỌ"/>
      <sheetName val="BJJIN"/>
      <sheetName val="3차준_x0000_"/>
      <sheetName val="조도계산서 (도서)"/>
      <sheetName val="노원열병합  건축공사기성내역서"/>
      <sheetName val="시중노임(공사)"/>
      <sheetName val="XXXX_x0000__x0000_"/>
      <sheetName val="B부대공"/>
      <sheetName val="연돌일"/>
      <sheetName val="도급예산내헾】_x0005_"/>
      <sheetName val="철거산ԯ"/>
      <sheetName val="계정c԰"/>
      <sheetName val="기԰"/>
      <sheetName val="계약내역서("/>
      <sheetName val="원형1호맨_x0005_"/>
      <sheetName val="2.2.1嵦ī"/>
      <sheetName val="2.2.1"/>
      <sheetName val="집수정"/>
      <sheetName val="修正表紙"/>
      <sheetName val="2_토목공사"/>
      <sheetName val="노임_단가"/>
      <sheetName val="단_box"/>
      <sheetName val="국내조달(통합-1)"/>
      <sheetName val="단가 산출서(산근#1~簀╕쐀╕렀"/>
      <sheetName val="NOMUBI"/>
      <sheetName val="sw1"/>
      <sheetName val="외주"/>
      <sheetName val="C1"/>
      <sheetName val="손익차9월2"/>
      <sheetName val="서∼군(2)"/>
      <sheetName val="D-623D"/>
      <sheetName val="교량공"/>
      <sheetName val="전체 현장 공사명 입력(26건)"/>
      <sheetName val="database"/>
      <sheetName val="O실보"/>
      <sheetName val="예산M11A"/>
      <sheetName val="도면자료제출일정"/>
      <sheetName val="95MAKER"/>
      <sheetName val="BOX-1510"/>
      <sheetName val="SYS_DB"/>
      <sheetName val="전차선로ԯ_x0000_缀_x0000_"/>
      <sheetName val="PVC 내역서"/>
      <sheetName val="[수목일위.XLS][수목일위.XLS]el\설계서\수목일위"/>
      <sheetName val="0001new"/>
      <sheetName val="3차㠀⮚"/>
      <sheetName val="변경ԯ_x0000_"/>
      <sheetName val="변경栀⮞"/>
      <sheetName val="FA설치명세"/>
      <sheetName val="유입맨홀산출"/>
      <sheetName val="최적단면"/>
      <sheetName val="관로토공집계표"/>
      <sheetName val="우각부보_x0000_"/>
      <sheetName val="우각부보헾"/>
      <sheetName val="CRUDE RE-bar"/>
      <sheetName val="조작대(1연)"/>
      <sheetName val="기초테이블_공통"/>
      <sheetName val="열린교실"/>
      <sheetName val="보도경계블럭"/>
      <sheetName val="정공공사"/>
      <sheetName val="laroux"/>
      <sheetName val="중량산출"/>
      <sheetName val="PANEL 중량산출"/>
      <sheetName val="CT "/>
      <sheetName val="발신정보"/>
      <sheetName val="2F 회의실견적(5_14 일대)"/>
      <sheetName val="동원(3)"/>
      <sheetName val="동력부하(도산)"/>
      <sheetName val="[수목일위.XLS][수목일위.XLS]el_설계서_수목_2"/>
      <sheetName val="[수목일위.XLS][수목일위.XLS]el_설계서_수목_3"/>
      <sheetName val="xxx"/>
      <sheetName val="반월시설물집계"/>
      <sheetName val="DATA(VTL)"/>
      <sheetName val="트렌드"/>
      <sheetName val="cctv"/>
      <sheetName val="당월(1)"/>
      <sheetName val="Edit(01)"/>
      <sheetName val="Upgrades pricing"/>
      <sheetName val="과세면세표"/>
      <sheetName val="투자_x0000__x0000_Ԁ_x0000_"/>
      <sheetName val="Cost bd-墠+壬"/>
      <sheetName val="Sheet9"/>
      <sheetName val="00년"/>
      <sheetName val="직접공사_x0000__x0000_Ԁ_x0000_쀀"/>
      <sheetName val="직접공사_x0000__x0000_Ԁ_x0000_耀⨶"/>
      <sheetName val="내역서적용수량"/>
      <sheetName val="도근좌표"/>
      <sheetName val="감리공문"/>
      <sheetName val="1.2가설공"/>
      <sheetName val="기계"/>
      <sheetName val="표지怈"/>
      <sheetName val="[수목일위.XLS][수목일위.XLS]el__계__수__2"/>
      <sheetName val="[수목일위.XLS][수목일위.XLS]el__계__수__3"/>
      <sheetName val="제안서"/>
      <sheetName val="행정표준(1)"/>
      <sheetName val="행정표준(2)"/>
      <sheetName val="암거날개벽"/>
      <sheetName val="도체종-상수표"/>
      <sheetName val="자문요청"/>
      <sheetName val="연"/>
      <sheetName val="연颛"/>
      <sheetName val="연ﺛ"/>
      <sheetName val="조도계산(1)"/>
      <sheetName val="STEEL BOX 단면설계(SEC.8)"/>
      <sheetName val="XXXX᠀ㆂ"/>
      <sheetName val="XXXX怩걪"/>
      <sheetName val="자재_집계표ૐ"/>
      <sheetName val="예정壸_x0000__x0000_"/>
      <sheetName val="archi(본사)"/>
      <sheetName val="재정睮⾯_x0005_"/>
      <sheetName val="재정ᛅ〒_x0005_"/>
      <sheetName val="재정脸;腼"/>
      <sheetName val="el\설계서\수목일︀ᇕ԰_x0000_缀_x0000__x0000__x0000_Ȁ"/>
      <sheetName val="el\설계서\수목일︀ᇕ԰_x0000_缀_x0000__x0000__x0000_焀"/>
      <sheetName val="el\설계서\수목일︀ᇕ԰_x0000_缀_x0000__x0000__x0000_Ԁ"/>
      <sheetName val="TYPE집계표"/>
      <sheetName val="전력"/>
      <sheetName val="잡비계산"/>
      <sheetName val="단가적용"/>
      <sheetName val="에԰_x0000_缀"/>
      <sheetName val="조경일壀"/>
      <sheetName val="지수적용공사비내역서"/>
      <sheetName val="하중조건(평상시)"/>
      <sheetName val="급여조견표"/>
      <sheetName val="취수탑"/>
      <sheetName val="구헾"/>
      <sheetName val="접합 및 부설 "/>
      <sheetName val="품셈 "/>
      <sheetName val="우측날개_x0005_"/>
      <sheetName val="우측날개畠"/>
      <sheetName val="원가蠀ᎊ찀ᎊ"/>
      <sheetName val="설계ᎃ"/>
      <sheetName val="슬래브"/>
      <sheetName val="기계내역서"/>
      <sheetName val="주공 _x0005__x0000_"/>
      <sheetName val="철근량산정및사용성검⩿"/>
      <sheetName val="세목전체"/>
      <sheetName val="일위대가(긴급전화)"/>
      <sheetName val="긴급전화(단가)"/>
      <sheetName val="장문교(대전)"/>
      <sheetName val="고압수량(철거)"/>
      <sheetName val="공량(전기)"/>
      <sheetName val="도로정위치부표"/>
      <sheetName val="DB구축"/>
      <sheetName val="도로조사부표"/>
      <sheetName val="입력변수"/>
      <sheetName val="카펫타일"/>
      <sheetName val="낙엽송지주목"/>
      <sheetName val="Sheet8"/>
      <sheetName val="Sheet10"/>
      <sheetName val="Sheet11"/>
      <sheetName val="Sheet12"/>
      <sheetName val="Sheet16"/>
      <sheetName val="Module1"/>
      <sheetName val="Module2"/>
      <sheetName val="N賃率_x0000__x0000_"/>
      <sheetName val="cable-_x0000__x0000_ㅐ_x0000_"/>
      <sheetName val="(4-2)열관류값-2"/>
      <sheetName val="관급자재대"/>
      <sheetName val="원형1호맨홀토_x0000__x0000__x0005_"/>
      <sheetName val="단가산출근거(1)"/>
      <sheetName val="원형1호맨홀토砠â␄"/>
      <sheetName val="원형1호맨홀토 N鷨"/>
      <sheetName val="REDUCER"/>
      <sheetName val="WE'T"/>
      <sheetName val="00하노임"/>
      <sheetName val="산출기준자료"/>
      <sheetName val="도급예산내역서총괄堩"/>
      <sheetName val="기안"/>
      <sheetName val="가瀀㱔밀"/>
      <sheetName val="설계낇䬡ࠀʋ"/>
      <sheetName val="설계낇䬡飃"/>
      <sheetName val="설계낇䬡蠀䣎"/>
      <sheetName val="설계낇䬡ࠀ"/>
      <sheetName val="타공이기수량"/>
      <sheetName val="역T형옹벽단위수량"/>
      <sheetName val="u-type(1)"/>
      <sheetName val="[수목일위.XLS][수목일위.XLS]el______212"/>
      <sheetName val="[수목일위.XLS][수목일위.XLS]el______213"/>
      <sheetName val="[수목일위.XLS][수목일위.XLS]el______210"/>
      <sheetName val="[수목일위.XLS][수목일위.XLS]el______211"/>
      <sheetName val="[수목일위.XLS][수목일위.XLS]el______218"/>
      <sheetName val="[수목일위.XLS][수목일위.XLS]el______219"/>
      <sheetName val="[수목일위.XLS][수목일위.XLS]el______216"/>
      <sheetName val="[수목일위.XLS][수목일위.XLS]el______217"/>
      <sheetName val="[수목일위.XLS][수목일위.XLS]el______214"/>
      <sheetName val="[수목일위.XLS][수목일위.XLS]el______215"/>
      <sheetName val="[수목일위.XLS][수목일위.XLS]el______306"/>
      <sheetName val="[수목일위.XLS][수목일위.XLS]el______307"/>
      <sheetName val="[수목일위.XLS][수목일위.XLS]el______304"/>
      <sheetName val="[수목일위.XLS][수목일위.XLS]el______305"/>
      <sheetName val="[수목일위.XLS][수목일위.XLS]el______284"/>
      <sheetName val="[수목일위.XLS][수목일위.XLS]el______285"/>
      <sheetName val="하성지구"/>
      <sheetName val="헐기조서"/>
      <sheetName val="한강운반擀"/>
      <sheetName val="[수목일위.XLS][수목일위.XLS]el_설계서____2"/>
      <sheetName val="[수목일위.XLS][수목일위.XLS]el_설계서____3"/>
      <sheetName val="[수목일위.XLS][수목일위.XLS]el_설계서____4"/>
      <sheetName val="[수목일위.XLS][수목일위.XLS]el_설계서____5"/>
      <sheetName val="법인세비용(03년말)"/>
      <sheetName val="[수목일위.XLS][수목일위.XLS]el______266"/>
      <sheetName val="[수목일위.XLS][수목일위.XLS]el______267"/>
      <sheetName val="[수목일위.XLS][수목일위.XLS]el______264"/>
      <sheetName val="[수목일위.XLS][수목일위.XLS]el______265"/>
      <sheetName val="[수목일위.XLS][수목일위.XLS]el______236"/>
      <sheetName val="[수목일위.XLS][수목일위.XLS]el______237"/>
      <sheetName val="[수목일위.XLS][수목일위.XLS]el______234"/>
      <sheetName val="[수목일위.XLS][수목일위.XLS]el______235"/>
      <sheetName val="[수목일위.XLS][수목일위.XLS]el______226"/>
      <sheetName val="[수목일위.XLS][수목일위.XLS]el______227"/>
      <sheetName val="[수목일위.XLS][수목일위.XLS]el______220"/>
      <sheetName val="[수목일위.XLS][수목일위.XLS]el______221"/>
      <sheetName val="[수목일위.XLS][수목일위.XLS]el______224"/>
      <sheetName val="[수목일위.XLS][수목일위.XLS]el______225"/>
      <sheetName val="[수목일위.XLS][수목일위.XLS]el______222"/>
      <sheetName val="[수목일위.XLS][수목일위.XLS]el______223"/>
      <sheetName val="[수목일위.XLS][수목일위.XLS]el______228"/>
      <sheetName val="[수목일위.XLS][수목일위.XLS]el______229"/>
      <sheetName val="[수목일위.XLS][수목일위.XLS]el______230"/>
      <sheetName val="[수목일위.XLS][수목일위.XLS]el______231"/>
      <sheetName val="[수목일위.XLS][수목일위.XLS]el______232"/>
      <sheetName val="[수목일위.XLS][수목일위.XLS]el______233"/>
      <sheetName val="[수목일위.XLS][수목일위.XLS]el______238"/>
      <sheetName val="[수목일위.XLS][수목일위.XLS]el______239"/>
      <sheetName val="[수목일위.XLS][수목일위.XLS]el______248"/>
      <sheetName val="[수목일위.XLS][수목일위.XLS]el______249"/>
      <sheetName val="[수목일위.XLS][수목일위.XLS]el______240"/>
      <sheetName val="[수목일위.XLS][수목일위.XLS]el______241"/>
      <sheetName val="[수목일위.XLS][수목일위.XLS]el______260"/>
      <sheetName val="[수목일위.XLS][수목일위.XLS]el______261"/>
      <sheetName val="[수목일위.XLS][수목일위.XLS]el______242"/>
      <sheetName val="[수목일위.XLS][수목일위.XLS]el______243"/>
      <sheetName val="[수목일위.XLS][수목일위.XLS]el______244"/>
      <sheetName val="[수목일위.XLS][수목일위.XLS]el______245"/>
      <sheetName val="[수목일위.XLS][수목일위.XLS]el______246"/>
      <sheetName val="[수목일위.XLS][수목일위.XLS]el______247"/>
      <sheetName val="[수목일위.XLS][수목일위.XLS]el______250"/>
      <sheetName val="[수목일위.XLS][수목일위.XLS]el______251"/>
      <sheetName val="[수목일위.XLS][수목일위.XLS]el______252"/>
      <sheetName val="[수목일위.XLS][수목일위.XLS]el______253"/>
      <sheetName val="[수목일위.XLS][수목일위.XLS]el______254"/>
      <sheetName val="[수목일위.XLS][수목일위.XLS]el______255"/>
      <sheetName val="[수목일위.XLS][수목일위.XLS]el______256"/>
      <sheetName val="[수목일위.XLS][수목일위.XLS]el______257"/>
      <sheetName val="[수목일위.XLS][수목일위.XLS]el______258"/>
      <sheetName val="[수목일위.XLS][수목일위.XLS]el______259"/>
      <sheetName val="[수목일위.XLS][수목일위.XLS]el______262"/>
      <sheetName val="[수목일위.XLS][수목일위.XLS]el______263"/>
      <sheetName val="[수목일위.XLS][수목일위.XLS]el______270"/>
      <sheetName val="[수목일위.XLS][수목일위.XLS]el______271"/>
      <sheetName val="[수목일위.XLS][수목일위.XLS]el______268"/>
      <sheetName val="[수목일위.XLS][수목일위.XLS]el______269"/>
      <sheetName val="[수목일위.XLS][수목일위.XLS]el______274"/>
      <sheetName val="[수목일위.XLS][수목일위.XLS]el______275"/>
      <sheetName val="[수목일위.XLS][수목일위.XLS]el______272"/>
      <sheetName val="[수목일위.XLS][수목일위.XLS]el______273"/>
      <sheetName val="[수목일위.XLS][수목일위.XLS]el______278"/>
      <sheetName val="[수목일위.XLS][수목일위.XLS]el______279"/>
      <sheetName val="[수목일위.XLS][수목일위.XLS]el______276"/>
      <sheetName val="[수목일위.XLS][수목일위.XLS]el______277"/>
      <sheetName val="[수목일위.XLS][수목일위.XLS]el______282"/>
      <sheetName val="[수목일위.XLS][수목일위.XLS]el______283"/>
      <sheetName val="[수목일위.XLS][수목일위.XLS]el______280"/>
      <sheetName val="[수목일위.XLS][수목일위.XLS]el______281"/>
      <sheetName val="[수목일위.XLS][수목일위.XLS]el______286"/>
      <sheetName val="[수목일위.XLS][수목일위.XLS]el______287"/>
      <sheetName val="[수목일위.XLS][수목일위.XLS]el______288"/>
      <sheetName val="[수목일위.XLS][수목일위.XLS]el______289"/>
      <sheetName val="[수목일위.XLS][수목일위.XLS]el______290"/>
      <sheetName val="[수목일위.XLS][수목일위.XLS]el______291"/>
      <sheetName val="[수목일위.XLS][수목일위.XLS]el______292"/>
      <sheetName val="[수목일위.XLS][수목일위.XLS]el______293"/>
      <sheetName val="[수목일위.XLS][수목일위.XLS]el______294"/>
      <sheetName val="[수목일위.XLS][수목일위.XLS]el______295"/>
      <sheetName val="[수목일위.XLS][수목일위.XLS]el______296"/>
      <sheetName val="[수목일위.XLS][수목일위.XLS]el______297"/>
      <sheetName val="[수목일위.XLS][수목일위.XLS]el______300"/>
      <sheetName val="[수목일위.XLS][수목일위.XLS]el______301"/>
      <sheetName val="[수목일위.XLS][수목일위.XLS]el______298"/>
      <sheetName val="[수목일위.XLS][수목일위.XLS]el______299"/>
      <sheetName val="[수목일위.XLS][수목일위.XLS]el______302"/>
      <sheetName val="[수목일위.XLS][수목일위.XLS]el______303"/>
      <sheetName val="[수목일위.XLS][수목일위.XLS]el_____1078"/>
      <sheetName val="[수목일위.XLS][수목일위.XLS]el_____1079"/>
      <sheetName val="[수목일위.XLS][수목일위.XLS]el_____1076"/>
      <sheetName val="[수목일위.XLS][수목일위.XLS]el_____1077"/>
      <sheetName val="[수목일위.XLS][수목일위.XLS]el______310"/>
      <sheetName val="[수목일위.XLS][수목일위.XLS]el______311"/>
      <sheetName val="[수목일위.XLS][수목일위.XLS]el______308"/>
      <sheetName val="[수목일위.XLS][수목일위.XLS]el______309"/>
      <sheetName val="[수목일위.XLS][수목일위.XLS]el______314"/>
      <sheetName val="[수목일위.XLS][수목일위.XLS]el______315"/>
      <sheetName val="[수목일위.XLS][수목일위.XLS]el______312"/>
      <sheetName val="[수목일위.XLS][수목일위.XLS]el______313"/>
      <sheetName val="[수목일위.XLS][수목일위.XLS]el______348"/>
      <sheetName val="[수목일위.XLS][수목일위.XLS]el______349"/>
      <sheetName val="[수목일위.XLS][수목일위.XLS]el______346"/>
      <sheetName val="[수목일위.XLS][수목일위.XLS]el______347"/>
      <sheetName val="[수목일위.XLS][수목일위.XLS]el______344"/>
      <sheetName val="[수목일위.XLS][수목일위.XLS]el______345"/>
      <sheetName val="[수목일위.XLS][수목일위.XLS]el______316"/>
      <sheetName val="[수목일위.XLS][수목일위.XLS]el______317"/>
      <sheetName val="[수목일위.XLS][수목일위.XLS]el______324"/>
      <sheetName val="[수목일위.XLS][수목일위.XLS]el______325"/>
      <sheetName val="[수목일위.XLS][수목일위.XLS]el______318"/>
      <sheetName val="[수목일위.XLS][수목일위.XLS]el______319"/>
      <sheetName val="[수목일위.XLS][수목일위.XLS]el______322"/>
      <sheetName val="[수목일위.XLS][수목일위.XLS]el______323"/>
      <sheetName val="[수목일위.XLS][수목일위.XLS]el______320"/>
      <sheetName val="[수목일위.XLS][수목일위.XLS]el______321"/>
      <sheetName val="[수목일위.XLS][수목일위.XLS]el______338"/>
      <sheetName val="[수목일위.XLS][수목일위.XLS]el______339"/>
      <sheetName val="[수목일위.XLS][수목일위.XLS]el______326"/>
      <sheetName val="[수목일위.XLS][수목일위.XLS]el______327"/>
      <sheetName val="종배수관"/>
      <sheetName val="연부97-1"/>
      <sheetName val="주방"/>
      <sheetName val="산수배수"/>
      <sheetName val="소_x0000__x0000_Ā"/>
      <sheetName val="토공실_x0000_"/>
      <sheetName val="별제권_정리담보권1"/>
      <sheetName val="공통(20-_x0000__x0000_Ԁ"/>
      <sheetName val="[수목일위.XLS][수목일위.XLS]el______328"/>
      <sheetName val="[수목일위.XLS][수목일위.XLS]el______329"/>
      <sheetName val="[수목일위.XLS][수목일위.XLS]el______330"/>
      <sheetName val="[수목일위.XLS][수목일위.XLS]el______331"/>
      <sheetName val="[수목일위.XLS][수목일위.XLS]el______332"/>
      <sheetName val="[수목일위.XLS][수목일위.XLS]el______333"/>
      <sheetName val="[수목일위.XLS][수목일위.XLS]el______334"/>
      <sheetName val="[수목일위.XLS][수목일위.XLS]el______335"/>
      <sheetName val="[수목일위.XLS][수목일위.XLS]el______336"/>
      <sheetName val="[수목일위.XLS][수목일위.XLS]el______337"/>
      <sheetName val="[수목일위.XLS][수목일위.XLS]el______342"/>
      <sheetName val="[수목일위.XLS][수목일위.XLS]el______343"/>
      <sheetName val="[수목일위.XLS][수목일위.XLS]el______340"/>
      <sheetName val="[수목일위.XLS][수목일위.XLS]el______341"/>
      <sheetName val="[수목일위.XLS][수목일위.XLS]el______350"/>
      <sheetName val="[수목일위.XLS][수목일위.XLS]el______351"/>
      <sheetName val="[수목일위.XLS][수목일위.XLS]el______356"/>
      <sheetName val="[수목일위.XLS][수목일위.XLS]el______357"/>
      <sheetName val="[수목일위.XLS][수목일위.XLS]el______354"/>
      <sheetName val="[수목일위.XLS][수목일위.XLS]el______355"/>
      <sheetName val="[수목일위.XLS][수목일위.XLS]el______352"/>
      <sheetName val="[수목일위.XLS][수목일위.XLS]el______353"/>
      <sheetName val="[수목일위.XLS][수목일위.XLS]el______360"/>
      <sheetName val="[수목일위.XLS][수목일위.XLS]el______361"/>
      <sheetName val="[수목일위.XLS][수목일위.XLS]el______358"/>
      <sheetName val="[수목일위.XLS][수목일위.XLS]el______359"/>
      <sheetName val="[수목일위.XLS][수목일위.XLS]el______378"/>
      <sheetName val="[수목일위.XLS][수목일위.XLS]el______379"/>
      <sheetName val="[수목일위.XLS][수목일위.XLS]el______372"/>
      <sheetName val="[수목일위.XLS][수목일위.XLS]el______373"/>
      <sheetName val="[수목일위.XLS][수목일위.XLS]el______364"/>
      <sheetName val="[수목일위.XLS][수목일위.XLS]el______365"/>
      <sheetName val="[수목일위.XLS][수목일위.XLS]el______362"/>
      <sheetName val="[수목일위.XLS][수목일위.XLS]el______363"/>
      <sheetName val="[수목일위.XLS][수목일위.XLS]el______366"/>
      <sheetName val="[수목일위.XLS][수목일위.XLS]el______367"/>
      <sheetName val="[수목일위.XLS][수목일위.XLS]el______370"/>
      <sheetName val="[수목일위.XLS][수목일위.XLS]el______371"/>
      <sheetName val="[수목일위.XLS][수목일위.XLS]el______368"/>
      <sheetName val="[수목일위.XLS][수목일위.XLS]el______369"/>
      <sheetName val="[수목일위.XLS][수목일위.XLS]el______374"/>
      <sheetName val="[수목일위.XLS][수목일위.XLS]el______375"/>
      <sheetName val="[수목일위.XLS][수목일위.XLS]el______376"/>
      <sheetName val="[수목일위.XLS][수목일위.XLS]el______377"/>
      <sheetName val="JOIN(톮ԯ_x0000_缀_x0000_"/>
      <sheetName val="기본사항"/>
      <sheetName val="변경내역서"/>
      <sheetName val="영창2勈"/>
      <sheetName val="969910( R)"/>
      <sheetName val="내역서적용수량 (지방도893)"/>
      <sheetName val="공비현2"/>
      <sheetName val="[수목일위.XLS][수목일위.XLS]el______380"/>
      <sheetName val="[수목일위.XLS][수목일위.XLS]el______381"/>
      <sheetName val="[수목일위.XLS][수목일위.XLS]el______398"/>
      <sheetName val="[수목일위.XLS][수목일위.XLS]el______399"/>
      <sheetName val="[수목일위.XLS][수목일위.XLS]el______416"/>
      <sheetName val="[수목일위.XLS][수목일위.XLS]el______417"/>
      <sheetName val="[수목일위.XLS][수목일위.XLS]el______384"/>
      <sheetName val="[수목일위.XLS][수목일위.XLS]el______385"/>
      <sheetName val="[수목일위.XLS][수목일위.XLS]el______382"/>
      <sheetName val="[수목일위.XLS][수목일위.XLS]el______383"/>
      <sheetName val="[수목일위.XLS][수목일위.XLS]el______394"/>
      <sheetName val="[수목일위.XLS][수목일위.XLS]el______395"/>
      <sheetName val="[수목일위.XLS][수목일위.XLS]el______386"/>
      <sheetName val="[수목일위.XLS][수목일위.XLS]el______387"/>
      <sheetName val="[수목일위.XLS][수목일위.XLS]el______388"/>
      <sheetName val="[수목일위.XLS][수목일위.XLS]el______389"/>
      <sheetName val="[수목일위.XLS][수목일위.XLS]el______390"/>
      <sheetName val="[수목일위.XLS][수목일위.XLS]el______391"/>
      <sheetName val="[수목일위.XLS][수목일위.XLS]el______392"/>
      <sheetName val="[수목일위.XLS][수목일위.XLS]el______393"/>
      <sheetName val="[수목일위.XLS][수목일위.XLS]el______396"/>
      <sheetName val="[수목일위.XLS][수목일위.XLS]el______397"/>
      <sheetName val="[수목일위.XLS][수목일위.XLS]el______418"/>
      <sheetName val="[수목일위.XLS][수목일위.XLS]el______419"/>
      <sheetName val="[수목일위.XLS][수목일위.XLS]el______404"/>
      <sheetName val="[수목일위.XLS][수목일위.XLS]el______405"/>
      <sheetName val="[수목일위.XLS][수목일위.XLS]el______402"/>
      <sheetName val="[수목일위.XLS][수목일위.XLS]el______403"/>
      <sheetName val="[수목일위.XLS][수목일위.XLS]el______400"/>
      <sheetName val="[수목일위.XLS][수목일위.XLS]el______401"/>
      <sheetName val="[수목일위.XLS][수목일위.XLS]el______406"/>
      <sheetName val="[수목일위.XLS][수목일위.XLS]el______407"/>
      <sheetName val="[수목일위.XLS][수목일위.XLS]el______408"/>
      <sheetName val="[수목일위.XLS][수목일위.XLS]el______409"/>
      <sheetName val="[수목일위.XLS][수목일위.XLS]el______412"/>
      <sheetName val="[수목일위.XLS][수목일위.XLS]el______413"/>
      <sheetName val="[수목일위.XLS][수목일위.XLS]el______410"/>
      <sheetName val="[수목일위.XLS][수목일위.XLS]el______411"/>
      <sheetName val="[수목일위.XLS][수목일위.XLS]el______414"/>
      <sheetName val="[수목일위.XLS][수목일위.XLS]el______415"/>
      <sheetName val="[수목일위.XLS][수목일위.XLS]el______420"/>
      <sheetName val="[수목일위.XLS][수목일위.XLS]el______421"/>
      <sheetName val="[수목일위.XLS][수목일위.XLS]el______432"/>
      <sheetName val="[수목일위.XLS][수목일위.XLS]el______433"/>
      <sheetName val="[수목일위.XLS][수목일위.XLS]el______436"/>
      <sheetName val="[수목일위.XLS][수목일위.XLS]el______437"/>
      <sheetName val="[수목일위.XLS][수목일위.XLS]el______422"/>
      <sheetName val="[수목일위.XLS][수목일위.XLS]el______423"/>
      <sheetName val="[수목일위.XLS][수목일위.XLS]el______428"/>
      <sheetName val="[수목일위.XLS][수목일위.XLS]el______429"/>
      <sheetName val="[수목일위.XLS][수목일위.XLS]el______424"/>
      <sheetName val="[수목일위.XLS][수목일위.XLS]el______425"/>
      <sheetName val="[수목일위.XLS][수목일위.XLS]el______426"/>
      <sheetName val="[수목일위.XLS][수목일위.XLS]el______427"/>
      <sheetName val="[수목일위.XLS][수목일위.XLS]el______430"/>
      <sheetName val="[수목일위.XLS][수목일위.XLS]el______431"/>
      <sheetName val="[수목일위.XLS][수목일위.XLS]el______454"/>
      <sheetName val="[수목일위.XLS][수목일위.XLS]el______455"/>
      <sheetName val="[수목일위.XLS][수목일위.XLS]el______434"/>
      <sheetName val="[수목일위.XLS][수목일위.XLS]el______435"/>
      <sheetName val="[수목일위.XLS][수목일위.XLS]el______438"/>
      <sheetName val="[수목일위.XLS][수목일위.XLS]el______439"/>
      <sheetName val="[수목일위.XLS][수목일위.XLS]el______440"/>
      <sheetName val="[수목일위.XLS][수목일위.XLS]el______441"/>
      <sheetName val="[수목일위.XLS][수목일위.XLS]el______456"/>
      <sheetName val="[수목일위.XLS][수목일위.XLS]el______457"/>
      <sheetName val="[수목일위.XLS][수목일위.XLS]el______442"/>
      <sheetName val="[수목일위.XLS][수목일위.XLS]el______443"/>
      <sheetName val="[수목일위.XLS][수목일위.XLS]el______444"/>
      <sheetName val="[수목일위.XLS][수목일위.XLS]el______445"/>
      <sheetName val="[수목일위.XLS][수목일위.XLS]el______446"/>
      <sheetName val="[수목일위.XLS][수목일위.XLS]el______447"/>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8"/>
      <sheetName val="[수목일위.XLS][수목일위.XLS]el______459"/>
      <sheetName val="[수목일위.XLS][수목일위.XLS]el______460"/>
      <sheetName val="[수목일위.XLS][수목일위.XLS]el______461"/>
      <sheetName val="[수목일위.XLS][수목일위.XLS]el______512"/>
      <sheetName val="[수목일위.XLS][수목일위.XLS]el______513"/>
      <sheetName val="[수목일위.XLS][수목일위.XLS]el______568"/>
      <sheetName val="[수목일위.XLS][수목일위.XLS]el______569"/>
      <sheetName val="[수목일위.XLS][수목일위.XLS]el______466"/>
      <sheetName val="[수목일위.XLS][수목일위.XLS]el______467"/>
      <sheetName val="[수목일위.XLS][수목일위.XLS]el______462"/>
      <sheetName val="[수목일위.XLS][수목일위.XLS]el______463"/>
      <sheetName val="[수목일위.XLS][수목일위.XLS]el______464"/>
      <sheetName val="[수목일위.XLS][수목일위.XLS]el______465"/>
      <sheetName val="[수목일위.XLS][수목일위.XLS]el______468"/>
      <sheetName val="[수목일위.XLS][수목일위.XLS]el______469"/>
      <sheetName val="[수목일위.XLS][수목일위.XLS]el______474"/>
      <sheetName val="[수목일위.XLS][수목일위.XLS]el______475"/>
      <sheetName val="[수목일위.XLS][수목일위.XLS]el______472"/>
      <sheetName val="[수목일위.XLS][수목일위.XLS]el______473"/>
      <sheetName val="[수목일위.XLS][수목일위.XLS]el______470"/>
      <sheetName val="[수목일위.XLS][수목일위.XLS]el______471"/>
      <sheetName val="[수목일위.XLS][수목일위.XLS]el______476"/>
      <sheetName val="[수목일위.XLS][수목일위.XLS]el______477"/>
      <sheetName val="[수목일위.XLS][수목일위.XLS]el______478"/>
      <sheetName val="[수목일위.XLS][수목일위.XLS]el______479"/>
      <sheetName val="[수목일위.XLS][수목일위.XLS]el______480"/>
      <sheetName val="[수목일위.XLS][수목일위.XLS]el______481"/>
      <sheetName val="[수목일위.XLS][수목일위.XLS]el______490"/>
      <sheetName val="[수목일위.XLS][수목일위.XLS]el______491"/>
      <sheetName val="[수목일위.XLS][수목일위.XLS]el______482"/>
      <sheetName val="[수목일위.XLS][수목일위.XLS]el______483"/>
      <sheetName val="[수목일위.XLS][수목일위.XLS]el______484"/>
      <sheetName val="[수목일위.XLS][수목일위.XLS]el______485"/>
      <sheetName val="[수목일위.XLS][수목일위.XLS]el______486"/>
      <sheetName val="[수목일위.XLS][수목일위.XLS]el______487"/>
      <sheetName val="[수목일위.XLS][수목일위.XLS]el______488"/>
      <sheetName val="[수목일위.XLS][수목일위.XLS]el______489"/>
      <sheetName val="[수목일위.XLS][수목일위.XLS]el______492"/>
      <sheetName val="[수목일위.XLS][수목일위.XLS]el______493"/>
      <sheetName val="[수목일위.XLS][수목일위.XLS]el______496"/>
      <sheetName val="[수목일위.XLS][수목일위.XLS]el______497"/>
      <sheetName val="[수목일위.XLS][수목일위.XLS]el______494"/>
      <sheetName val="[수목일위.XLS][수목일위.XLS]el______495"/>
      <sheetName val="[수목일위.XLS][수목일위.XLS]el______500"/>
      <sheetName val="[수목일위.XLS][수목일위.XLS]el______501"/>
      <sheetName val="[수목일위.XLS][수목일위.XLS]el______498"/>
      <sheetName val="[수목일위.XLS][수목일위.XLS]el______499"/>
      <sheetName val="[수목일위.XLS][수목일위.XLS]el______508"/>
      <sheetName val="[수목일위.XLS][수목일위.XLS]el______509"/>
      <sheetName val="[수목일위.XLS][수목일위.XLS]el______502"/>
      <sheetName val="[수목일위.XLS][수목일위.XLS]el______503"/>
      <sheetName val="[수목일위.XLS][수목일위.XLS]el______504"/>
      <sheetName val="[수목일위.XLS][수목일위.XLS]el______505"/>
      <sheetName val="[수목일위.XLS][수목일위.XLS]el______506"/>
      <sheetName val="[수목일위.XLS][수목일위.XLS]el______507"/>
      <sheetName val="[수목일위.XLS][수목일위.XLS]el______510"/>
      <sheetName val="[수목일위.XLS][수목일위.XLS]el______511"/>
      <sheetName val="[수목일위.XLS][수목일위.XLS]el______570"/>
      <sheetName val="[수목일위.XLS][수목일위.XLS]el______571"/>
      <sheetName val="[수목일위.XLS][수목일위.XLS]el______546"/>
      <sheetName val="[수목일위.XLS][수목일위.XLS]el______547"/>
      <sheetName val="[수목일위.XLS][수목일위.XLS]el______548"/>
      <sheetName val="[수목일위.XLS][수목일위.XLS]el______549"/>
      <sheetName val="[수목일위.XLS][수목일위.XLS]el______522"/>
      <sheetName val="[수목일위.XLS][수목일위.XLS]el______523"/>
      <sheetName val="[수목일위.XLS][수목일위.XLS]el______516"/>
      <sheetName val="[수목일위.XLS][수목일위.XLS]el______517"/>
      <sheetName val="[수목일위.XLS][수목일위.XLS]el______514"/>
      <sheetName val="[수목일위.XLS][수목일위.XLS]el______515"/>
      <sheetName val="[수목일위.XLS][수목일위.XLS]el______520"/>
      <sheetName val="[수목일위.XLS][수목일위.XLS]el______521"/>
      <sheetName val="[수목일위.XLS][수목일위.XLS]el______518"/>
      <sheetName val="[수목일위.XLS][수목일위.XLS]el______519"/>
      <sheetName val="[수목일위.XLS][수목일위.XLS]el______524"/>
      <sheetName val="[수목일위.XLS][수목일위.XLS]el______525"/>
      <sheetName val="[수목일위.XLS][수목일위.XLS]el______526"/>
      <sheetName val="[수목일위.XLS][수목일위.XLS]el______527"/>
      <sheetName val="[수목일위.XLS][수목일위.XLS]el______528"/>
      <sheetName val="[수목일위.XLS][수목일위.XLS]el______529"/>
      <sheetName val="[수목일위.XLS][수목일위.XLS]el______534"/>
      <sheetName val="[수목일위.XLS][수목일위.XLS]el______535"/>
      <sheetName val="[수목일위.XLS][수목일위.XLS]el______530"/>
      <sheetName val="[수목일위.XLS][수목일위.XLS]el______531"/>
      <sheetName val="[수목일위.XLS][수목일위.XLS]el______532"/>
      <sheetName val="[수목일위.XLS][수목일위.XLS]el______533"/>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50"/>
      <sheetName val="[수목일위.XLS][수목일위.XLS]el______551"/>
      <sheetName val="[수목일위.XLS][수목일위.XLS]el______552"/>
      <sheetName val="[수목일위.XLS][수목일위.XLS]el______553"/>
      <sheetName val="[수목일위.XLS][수목일위.XLS]el______556"/>
      <sheetName val="[수목일위.XLS][수목일위.XLS]el______557"/>
      <sheetName val="[수목일위.XLS][수목일위.XLS]el______558"/>
      <sheetName val="[수목일위.XLS][수목일위.XLS]el______559"/>
      <sheetName val="[수목일위.XLS][수목일위.XLS]el______554"/>
      <sheetName val="[수목일위.XLS][수목일위.XLS]el______555"/>
      <sheetName val="[수목일위.XLS][수목일위.XLS]el______560"/>
      <sheetName val="[수목일위.XLS][수목일위.XLS]el______561"/>
      <sheetName val="[수목일위.XLS][수목일위.XLS]el______564"/>
      <sheetName val="[수목일위.XLS][수목일위.XLS]el______565"/>
      <sheetName val="[수목일위.XLS][수목일위.XLS]el______566"/>
      <sheetName val="[수목일위.XLS][수목일위.XLS]el______567"/>
      <sheetName val="[수목일위.XLS][수목일위.XLS]el______562"/>
      <sheetName val="[수목일위.XLS][수목일위.XLS]el______563"/>
      <sheetName val="[수목일위.XLS][수목일위.XLS]el______572"/>
      <sheetName val="[수목일위.XLS][수목일위.XLS]el______573"/>
      <sheetName val="[수목일위.XLS][수목일위.XLS]el______574"/>
      <sheetName val="[수목일위.XLS][수목일위.XLS]el______575"/>
      <sheetName val="[수목일위.XLS][수목일위.XLS]el______580"/>
      <sheetName val="[수목일위.XLS][수목일위.XLS]el______581"/>
      <sheetName val="[수목일위.XLS][수목일위.XLS]el______582"/>
      <sheetName val="[수목일위.XLS][수목일위.XLS]el______583"/>
      <sheetName val="[수목일위.XLS][수목일위.XLS]el______576"/>
      <sheetName val="[수목일위.XLS][수목일위.XLS]el______577"/>
      <sheetName val="[수목일위.XLS][수목일위.XLS]el______578"/>
      <sheetName val="[수목일위.XLS][수목일위.XLS]el______579"/>
      <sheetName val="[수목일위.XLS][수목일위.XLS]el______586"/>
      <sheetName val="[수목일위.XLS][수목일위.XLS]el______587"/>
      <sheetName val="[수목일위.XLS][수목일위.XLS]el______598"/>
      <sheetName val="[수목일위.XLS][수목일위.XLS]el______599"/>
      <sheetName val="[수목일위.XLS][수목일위.XLS]el______584"/>
      <sheetName val="[수목일위.XLS][수목일위.XLS]el______585"/>
      <sheetName val="[수목일위.XLS][수목일위.XLS]el______600"/>
      <sheetName val="[수목일위.XLS][수목일위.XLS]el______601"/>
      <sheetName val="[수목일위.XLS][수목일위.XLS]el______588"/>
      <sheetName val="[수목일위.XLS][수목일위.XLS]el______589"/>
      <sheetName val="[수목일위.XLS][수목일위.XLS]el______590"/>
      <sheetName val="[수목일위.XLS][수목일위.XLS]el______591"/>
      <sheetName val="[수목일위.XLS][수목일위.XLS]el______592"/>
      <sheetName val="[수목일위.XLS][수목일위.XLS]el______593"/>
      <sheetName val="[수목일위.XLS][수목일위.XLS]el______596"/>
      <sheetName val="[수목일위.XLS][수목일위.XLS]el______597"/>
      <sheetName val="[수목일위.XLS][수목일위.XLS]el______594"/>
      <sheetName val="[수목일위.XLS][수목일위.XLS]el______595"/>
      <sheetName val="[수목일위.XLS][수목일위.XLS]el______618"/>
      <sheetName val="[수목일위.XLS][수목일위.XLS]el______619"/>
      <sheetName val="[수목일위.XLS][수목일위.XLS]el______620"/>
      <sheetName val="[수목일위.XLS][수목일위.XLS]el______621"/>
      <sheetName val="[수목일위.XLS][수목일위.XLS]el______604"/>
      <sheetName val="[수목일위.XLS][수목일위.XLS]el______605"/>
      <sheetName val="[수목일위.XLS][수목일위.XLS]el______606"/>
      <sheetName val="[수목일위.XLS][수목일위.XLS]el______607"/>
      <sheetName val="[수목일위.XLS][수목일위.XLS]el______602"/>
      <sheetName val="[수목일위.XLS][수목일위.XLS]el______603"/>
      <sheetName val="[수목일위.XLS][수목일위.XLS]el______608"/>
      <sheetName val="[수목일위.XLS][수목일위.XLS]el______609"/>
      <sheetName val="[수목일위.XLS][수목일위.XLS]el______614"/>
      <sheetName val="[수목일위.XLS][수목일위.XLS]el______615"/>
      <sheetName val="[수목일위.XLS][수목일위.XLS]el______616"/>
      <sheetName val="[수목일위.XLS][수목일위.XLS]el______617"/>
      <sheetName val="[수목일위.XLS][수목일위.XLS]el______610"/>
      <sheetName val="[수목일위.XLS][수목일위.XLS]el______611"/>
      <sheetName val="[수목일위.XLS][수목일위.XLS]el______612"/>
      <sheetName val="[수목일위.XLS][수목일위.XLS]el______613"/>
      <sheetName val="[수목일위.XLS][수목일위.XLS]el______624"/>
      <sheetName val="[수목일위.XLS][수목일위.XLS]el______625"/>
      <sheetName val="[수목일위.XLS][수목일위.XLS]el______628"/>
      <sheetName val="[수목일위.XLS][수목일위.XLS]el______629"/>
      <sheetName val="[수목일위.XLS][수목일위.XLS]el______622"/>
      <sheetName val="[수목일위.XLS][수목일위.XLS]el______623"/>
      <sheetName val="[수목일위.XLS][수목일위.XLS]el______626"/>
      <sheetName val="[수목일위.XLS][수목일위.XLS]el______627"/>
      <sheetName val="[수목일위.XLS][수목일위.XLS]el______632"/>
      <sheetName val="[수목일위.XLS][수목일위.XLS]el______633"/>
      <sheetName val="[수목일위.XLS][수목일위.XLS]el______630"/>
      <sheetName val="[수목일위.XLS][수목일위.XLS]el______631"/>
      <sheetName val="[수목일위.XLS][수목일위.XLS]el______642"/>
      <sheetName val="[수목일위.XLS][수목일위.XLS]el______643"/>
      <sheetName val="[수목일위.XLS][수목일위.XLS]el______644"/>
      <sheetName val="[수목일위.XLS][수목일위.XLS]el______645"/>
      <sheetName val="[수목일위.XLS][수목일위.XLS]el______634"/>
      <sheetName val="[수목일위.XLS][수목일위.XLS]el______635"/>
      <sheetName val="[수목일위.XLS][수목일위.XLS]el______636"/>
      <sheetName val="[수목일위.XLS][수목일위.XLS]el______637"/>
      <sheetName val="[수목일위.XLS][수목일위.XLS]el______638"/>
      <sheetName val="[수목일위.XLS][수목일위.XLS]el______639"/>
      <sheetName val="[수목일위.XLS][수목일위.XLS]el______640"/>
      <sheetName val="[수목일위.XLS][수목일위.XLS]el______641"/>
      <sheetName val="[수목일위.XLS][수목일위.XLS]el______658"/>
      <sheetName val="[수목일위.XLS][수목일위.XLS]el______659"/>
      <sheetName val="[수목일위.XLS][수목일위.XLS]el______666"/>
      <sheetName val="[수목일위.XLS][수목일위.XLS]el______667"/>
      <sheetName val="[수목일위.XLS][수목일위.XLS]el______646"/>
      <sheetName val="[수목일위.XLS][수목일위.XLS]el______647"/>
      <sheetName val="[수목일위.XLS][수목일위.XLS]el______648"/>
      <sheetName val="[수목일위.XLS][수목일위.XLS]el______649"/>
      <sheetName val="[수목일위.XLS][수목일위.XLS]el______650"/>
      <sheetName val="[수목일위.XLS][수목일위.XLS]el______651"/>
      <sheetName val="[수목일위.XLS][수목일위.XLS]el______654"/>
      <sheetName val="[수목일위.XLS][수목일위.XLS]el______655"/>
      <sheetName val="[수목일위.XLS][수목일위.XLS]el______656"/>
      <sheetName val="[수목일위.XLS][수목일위.XLS]el______657"/>
      <sheetName val="[수목일위.XLS][수목일위.XLS]el______652"/>
      <sheetName val="[수목일위.XLS][수목일위.XLS]el______653"/>
      <sheetName val="[수목일위.XLS][수목일위.XLS]el______664"/>
      <sheetName val="[수목일위.XLS][수목일위.XLS]el______665"/>
      <sheetName val="[수목일위.XLS][수목일위.XLS]el______660"/>
      <sheetName val="[수목일위.XLS][수목일위.XLS]el______661"/>
      <sheetName val="[수목일위.XLS][수목일위.XLS]el______662"/>
      <sheetName val="[수목일위.XLS][수목일위.XLS]el______663"/>
      <sheetName val="[수목일위.XLS][수목일위.XLS]el______668"/>
      <sheetName val="[수목일위.XLS][수목일위.XLS]el______669"/>
      <sheetName val="[수목일위.XLS][수목일위.XLS]el______678"/>
      <sheetName val="[수목일위.XLS][수목일위.XLS]el______679"/>
      <sheetName val="[수목일위.XLS][수목일위.XLS]el______670"/>
      <sheetName val="[수목일위.XLS][수목일위.XLS]el______671"/>
      <sheetName val="[수목일위.XLS][수목일위.XLS]el______672"/>
      <sheetName val="[수목일위.XLS][수목일위.XLS]el______673"/>
      <sheetName val="[수목일위.XLS][수목일위.XLS]el______676"/>
      <sheetName val="[수목일위.XLS][수목일위.XLS]el______677"/>
      <sheetName val="[수목일위.XLS][수목일위.XLS]el______674"/>
      <sheetName val="[수목일위.XLS][수목일위.XLS]el______675"/>
      <sheetName val="[수목일위.XLS][수목일위.XLS]el______680"/>
      <sheetName val="[수목일위.XLS][수목일위.XLS]el______681"/>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87"/>
      <sheetName val="[수목일위.XLS][수목일위.XLS]el______694"/>
      <sheetName val="[수목일위.XLS][수목일위.XLS]el______695"/>
      <sheetName val="[수목일위.XLS][수목일위.XLS]el______688"/>
      <sheetName val="[수목일위.XLS][수목일위.XLS]el______689"/>
      <sheetName val="[수목일위.XLS][수목일위.XLS]el______690"/>
      <sheetName val="[수목일위.XLS][수목일위.XLS]el______691"/>
      <sheetName val="[수목일위.XLS][수목일위.XLS]el______692"/>
      <sheetName val="[수목일위.XLS][수목일위.XLS]el______693"/>
      <sheetName val="[수목일위.XLS][수목일위.XLS]el______696"/>
      <sheetName val="[수목일위.XLS][수목일위.XLS]el______697"/>
      <sheetName val="[수목일위.XLS][수목일위.XLS]el______700"/>
      <sheetName val="[수목일위.XLS][수목일위.XLS]el______701"/>
      <sheetName val="[수목일위.XLS][수목일위.XLS]el______698"/>
      <sheetName val="[수목일위.XLS][수목일위.XLS]el______699"/>
      <sheetName val="[수목일위.XLS][수목일위.XLS]el______704"/>
      <sheetName val="[수목일위.XLS][수목일위.XLS]el______705"/>
      <sheetName val="[수목일위.XLS][수목일위.XLS]el______702"/>
      <sheetName val="[수목일위.XLS][수목일위.XLS]el______703"/>
      <sheetName val="[수목일위.XLS][수목일위.XLS]el______706"/>
      <sheetName val="[수목일위.XLS][수목일위.XLS]el______707"/>
      <sheetName val="[수목일위.XLS][수목일위.XLS]el______712"/>
      <sheetName val="[수목일위.XLS][수목일위.XLS]el______713"/>
      <sheetName val="[수목일위.XLS][수목일위.XLS]el______714"/>
      <sheetName val="[수목일위.XLS][수목일위.XLS]el______715"/>
      <sheetName val="[수목일위.XLS][수목일위.XLS]el______708"/>
      <sheetName val="[수목일위.XLS][수목일위.XLS]el______709"/>
      <sheetName val="[수목일위.XLS][수목일위.XLS]el______710"/>
      <sheetName val="[수목일위.XLS][수목일위.XLS]el______711"/>
      <sheetName val="[수목일위.XLS][수목일위.XLS]el______716"/>
      <sheetName val="[수목일위.XLS][수목일위.XLS]el______717"/>
      <sheetName val="[수목일위.XLS][수목일위.XLS]el______720"/>
      <sheetName val="[수목일위.XLS][수목일위.XLS]el______721"/>
      <sheetName val="[수목일위.XLS][수목일위.XLS]el______762"/>
      <sheetName val="[수목일위.XLS][수목일위.XLS]el______763"/>
      <sheetName val="[수목일위.XLS][수목일위.XLS]el______718"/>
      <sheetName val="[수목일위.XLS][수목일위.XLS]el______719"/>
      <sheetName val="[수목일위.XLS][수목일위.XLS]el______732"/>
      <sheetName val="[수목일위.XLS][수목일위.XLS]el______733"/>
      <sheetName val="[수목일위.XLS][수목일위.XLS]el______726"/>
      <sheetName val="[수목일위.XLS][수목일위.XLS]el______727"/>
      <sheetName val="[수목일위.XLS][수목일위.XLS]el______722"/>
      <sheetName val="[수목일위.XLS][수목일위.XLS]el______723"/>
      <sheetName val="[수목일위.XLS][수목일위.XLS]el______724"/>
      <sheetName val="[수목일위.XLS][수목일위.XLS]el______725"/>
      <sheetName val="[수목일위.XLS][수목일위.XLS]el______738"/>
      <sheetName val="[수목일위.XLS][수목일위.XLS]el______739"/>
      <sheetName val="[수목일위.XLS][수목일위.XLS]el______728"/>
      <sheetName val="[수목일위.XLS][수목일위.XLS]el______729"/>
      <sheetName val="[수목일위.XLS][수목일위.XLS]el______730"/>
      <sheetName val="[수목일위.XLS][수목일위.XLS]el______731"/>
      <sheetName val="[수목일위.XLS][수목일위.XLS]el______736"/>
      <sheetName val="[수목일위.XLS][수목일위.XLS]el______737"/>
      <sheetName val="[수목일위.XLS][수목일위.XLS]el______734"/>
      <sheetName val="[수목일위.XLS][수목일위.XLS]el______735"/>
      <sheetName val="[수목일위.XLS][수목일위.XLS]el______768"/>
      <sheetName val="[수목일위.XLS][수목일위.XLS]el______769"/>
      <sheetName val="[수목일위.XLS][수목일위.XLS]el______740"/>
      <sheetName val="[수목일위.XLS][수목일위.XLS]el______741"/>
      <sheetName val="[수목일위.XLS][수목일위.XLS]el______744"/>
      <sheetName val="[수목일위.XLS][수목일위.XLS]el______745"/>
      <sheetName val="[수목일위.XLS][수목일위.XLS]el______746"/>
      <sheetName val="[수목일위.XLS][수목일위.XLS]el______747"/>
      <sheetName val="[수목일위.XLS][수목일위.XLS]el______742"/>
      <sheetName val="[수목일위.XLS][수목일위.XLS]el______743"/>
      <sheetName val="[수목일위.XLS][수목일위.XLS]el______748"/>
      <sheetName val="[수목일위.XLS][수목일위.XLS]el______749"/>
      <sheetName val="[수목일위.XLS][수목일위.XLS]el______750"/>
      <sheetName val="[수목일위.XLS][수목일위.XLS]el______751"/>
      <sheetName val="[수목일위.XLS][수목일위.XLS]el______754"/>
      <sheetName val="[수목일위.XLS][수목일위.XLS]el______755"/>
      <sheetName val="[수목일위.XLS][수목일위.XLS]el______756"/>
      <sheetName val="[수목일위.XLS][수목일위.XLS]el______757"/>
      <sheetName val="[수목일위.XLS][수목일위.XLS]el______752"/>
      <sheetName val="[수목일위.XLS][수목일위.XLS]el______753"/>
      <sheetName val="[수목일위.XLS][수목일위.XLS]el______758"/>
      <sheetName val="[수목일위.XLS][수목일위.XLS]el______759"/>
      <sheetName val="[수목일위.XLS][수목일위.XLS]el______760"/>
      <sheetName val="[수목일위.XLS][수목일위.XLS]el______761"/>
      <sheetName val="[수목일위.XLS][수목일위.XLS]el______764"/>
      <sheetName val="[수목일위.XLS][수목일위.XLS]el______765"/>
      <sheetName val="[수목일위.XLS][수목일위.XLS]el______766"/>
      <sheetName val="[수목일위.XLS][수목일위.XLS]el______767"/>
      <sheetName val="[수목일위.XLS][수목일위.XLS]el______774"/>
      <sheetName val="[수목일위.XLS][수목일위.XLS]el______775"/>
      <sheetName val="[수목일위.XLS][수목일위.XLS]el______780"/>
      <sheetName val="[수목일위.XLS][수목일위.XLS]el______781"/>
      <sheetName val="[수목일위.XLS][수목일위.XLS]el______770"/>
      <sheetName val="[수목일위.XLS][수목일위.XLS]el______771"/>
      <sheetName val="[수목일위.XLS][수목일위.XLS]el______772"/>
      <sheetName val="[수목일위.XLS][수목일위.XLS]el______773"/>
      <sheetName val="[수목일위.XLS][수목일위.XLS]el______782"/>
      <sheetName val="[수목일위.XLS][수목일위.XLS]el______783"/>
      <sheetName val="[수목일위.XLS][수목일위.XLS]el______778"/>
      <sheetName val="[수목일위.XLS][수목일위.XLS]el______779"/>
      <sheetName val="[수목일위.XLS][수목일위.XLS]el______776"/>
      <sheetName val="[수목일위.XLS][수목일위.XLS]el______777"/>
      <sheetName val="[수목일위.XLS][수목일위.XLS]el______784"/>
      <sheetName val="[수목일위.XLS][수목일위.XLS]el______785"/>
      <sheetName val="[수목일위.XLS][수목일위.XLS]el______786"/>
      <sheetName val="[수목일위.XLS][수목일위.XLS]el______787"/>
      <sheetName val="[수목일위.XLS][수목일위.XLS]el______790"/>
      <sheetName val="[수목일위.XLS][수목일위.XLS]el______791"/>
      <sheetName val="[수목일위.XLS][수목일위.XLS]el______792"/>
      <sheetName val="[수목일위.XLS][수목일위.XLS]el______793"/>
      <sheetName val="[수목일위.XLS][수목일위.XLS]el______788"/>
      <sheetName val="[수목일위.XLS][수목일위.XLS]el______789"/>
      <sheetName val="[수목일위.XLS][수목일위.XLS]el______794"/>
      <sheetName val="[수목일위.XLS][수목일위.XLS]el______795"/>
      <sheetName val="[수목일위.XLS][수목일위.XLS]el______796"/>
      <sheetName val="[수목일위.XLS][수목일위.XLS]el______797"/>
      <sheetName val="[수목일위.XLS][수목일위.XLS]el______800"/>
      <sheetName val="[수목일위.XLS][수목일위.XLS]el______801"/>
      <sheetName val="[수목일위.XLS][수목일위.XLS]el______798"/>
      <sheetName val="[수목일위.XLS][수목일위.XLS]el______799"/>
      <sheetName val="[수목일위.XLS][수목일위.XLS]el______934"/>
      <sheetName val="[수목일위.XLS][수목일위.XLS]el______935"/>
      <sheetName val="[수목일위.XLS][수목일위.XLS]el______936"/>
      <sheetName val="[수목일위.XLS][수목일위.XLS]el______937"/>
      <sheetName val="[수목일위.XLS][수목일위.XLS]el______806"/>
      <sheetName val="[수목일위.XLS][수목일위.XLS]el______807"/>
      <sheetName val="[수목일위.XLS][수목일위.XLS]el______804"/>
      <sheetName val="[수목일위.XLS][수목일위.XLS]el______805"/>
      <sheetName val="[수목일위.XLS][수목일위.XLS]el______802"/>
      <sheetName val="[수목일위.XLS][수목일위.XLS]el______803"/>
      <sheetName val="[수목일위.XLS][수목일위.XLS]el______808"/>
      <sheetName val="[수목일위.XLS][수목일위.XLS]el______809"/>
      <sheetName val="[수목일위.XLS][수목일위.XLS]el______812"/>
      <sheetName val="[수목일위.XLS][수목일위.XLS]el______813"/>
      <sheetName val="[수목일위.XLS][수목일위.XLS]el______810"/>
      <sheetName val="[수목일위.XLS][수목일위.XLS]el______811"/>
      <sheetName val="[수목일위.XLS][수목일위.XLS]el______814"/>
      <sheetName val="[수목일위.XLS][수목일위.XLS]el______815"/>
      <sheetName val="[수목일위.XLS][수목일위.XLS]el______816"/>
      <sheetName val="[수목일위.XLS][수목일위.XLS]el______817"/>
      <sheetName val="[수목일위.XLS][수목일위.XLS]el______818"/>
      <sheetName val="[수목일위.XLS][수목일위.XLS]el______819"/>
      <sheetName val="[수목일위.XLS][수목일위.XLS]el______820"/>
      <sheetName val="[수목일위.XLS][수목일위.XLS]el______821"/>
      <sheetName val="[수목일위.XLS][수목일위.XLS]el______838"/>
      <sheetName val="[수목일위.XLS][수목일위.XLS]el______839"/>
      <sheetName val="[수목일위.XLS][수목일위.XLS]el______836"/>
      <sheetName val="[수목일위.XLS][수목일위.XLS]el______837"/>
      <sheetName val="[수목일위.XLS][수목일위.XLS]el______830"/>
      <sheetName val="[수목일위.XLS][수목일위.XLS]el______831"/>
      <sheetName val="[수목일위.XLS][수목일위.XLS]el______824"/>
      <sheetName val="[수목일위.XLS][수목일위.XLS]el______825"/>
      <sheetName val="[수목일위.XLS][수목일위.XLS]el______822"/>
      <sheetName val="[수목일위.XLS][수목일위.XLS]el______823"/>
      <sheetName val="[수목일위.XLS][수목일위.XLS]el______826"/>
      <sheetName val="[수목일위.XLS][수목일위.XLS]el______827"/>
      <sheetName val="[수목일위.XLS][수목일위.XLS]el______828"/>
      <sheetName val="[수목일위.XLS][수목일위.XLS]el______829"/>
      <sheetName val="[수목일위.XLS][수목일위.XLS]el______834"/>
      <sheetName val="[수목일위.XLS][수목일위.XLS]el______835"/>
      <sheetName val="[수목일위.XLS][수목일위.XLS]el______832"/>
      <sheetName val="[수목일위.XLS][수목일위.XLS]el______833"/>
      <sheetName val="[수목일위.XLS][수목일위.XLS]el______856"/>
      <sheetName val="[수목일위.XLS][수목일위.XLS]el______857"/>
      <sheetName val="[수목일위.XLS][수목일위.XLS]el______842"/>
      <sheetName val="[수목일위.XLS][수목일위.XLS]el______843"/>
      <sheetName val="[수목일위.XLS][수목일위.XLS]el______850"/>
      <sheetName val="[수목일위.XLS][수목일위.XLS]el______851"/>
      <sheetName val="[수목일위.XLS][수목일위.XLS]el______840"/>
      <sheetName val="[수목일위.XLS][수목일위.XLS]el______841"/>
      <sheetName val="[수목일위.XLS][수목일위.XLS]el______846"/>
      <sheetName val="[수목일위.XLS][수목일위.XLS]el______847"/>
      <sheetName val="[수목일위.XLS][수목일위.XLS]el______848"/>
      <sheetName val="[수목일위.XLS][수목일위.XLS]el______849"/>
      <sheetName val="[수목일위.XLS][수목일위.XLS]el______844"/>
      <sheetName val="[수목일위.XLS][수목일위.XLS]el______845"/>
      <sheetName val="[수목일위.XLS][수목일위.XLS]el______852"/>
      <sheetName val="[수목일위.XLS][수목일위.XLS]el______853"/>
      <sheetName val="[수목일위.XLS][수목일위.XLS]el______858"/>
      <sheetName val="[수목일위.XLS][수목일위.XLS]el______859"/>
      <sheetName val="[수목일위.XLS][수목일위.XLS]el______854"/>
      <sheetName val="[수목일위.XLS][수목일위.XLS]el______855"/>
      <sheetName val="[수목일위.XLS][수목일위.XLS]el______890"/>
      <sheetName val="[수목일위.XLS][수목일위.XLS]el______891"/>
      <sheetName val="[수목일위.XLS][수목일위.XLS]el______860"/>
      <sheetName val="[수목일위.XLS][수목일위.XLS]el______861"/>
      <sheetName val="[수목일위.XLS][수목일위.XLS]el______862"/>
      <sheetName val="[수목일위.XLS][수목일위.XLS]el______863"/>
      <sheetName val="[수목일위.XLS][수목일위.XLS]el______864"/>
      <sheetName val="[수목일위.XLS][수목일위.XLS]el______865"/>
      <sheetName val="[수목일위.XLS][수목일위.XLS]el______872"/>
      <sheetName val="[수목일위.XLS][수목일위.XLS]el______873"/>
      <sheetName val="[수목일위.XLS][수목일위.XLS]el______866"/>
      <sheetName val="[수목일위.XLS][수목일위.XLS]el______867"/>
      <sheetName val="[수목일위.XLS][수목일위.XLS]el______868"/>
      <sheetName val="[수목일위.XLS][수목일위.XLS]el______869"/>
      <sheetName val="[수목일위.XLS][수목일위.XLS]el______870"/>
      <sheetName val="[수목일위.XLS][수목일위.XLS]el______871"/>
      <sheetName val="[수목일위.XLS][수목일위.XLS]el______874"/>
      <sheetName val="[수목일위.XLS][수목일위.XLS]el______875"/>
      <sheetName val="[수목일위.XLS][수목일위.XLS]el______888"/>
      <sheetName val="[수목일위.XLS][수목일위.XLS]el______889"/>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노무비 "/>
      <sheetName val="[수목일위.XLS][수목일위.XLS]el______882"/>
      <sheetName val="[수목일위.XLS][수목일위.XLS]el______883"/>
      <sheetName val="[수목일위.XLS][수목일위.XLS]el______884"/>
      <sheetName val="[수목일위.XLS][수목일위.XLS]el______885"/>
      <sheetName val="[수목일위.XLS][수목일위.XLS]el______886"/>
      <sheetName val="[수목일위.XLS][수목일위.XLS]el______887"/>
      <sheetName val="[수목일위.XLS][수목일위.XLS]el______904"/>
      <sheetName val="[수목일위.XLS][수목일위.XLS]el______905"/>
      <sheetName val="[수목일위.XLS][수목일위.XLS]el______900"/>
      <sheetName val="[수목일위.XLS][수목일위.XLS]el______901"/>
      <sheetName val="[수목일위.XLS][수목일위.XLS]el______902"/>
      <sheetName val="[수목일위.XLS][수목일위.XLS]el______903"/>
      <sheetName val="[수목일위.XLS][수목일위.XLS]el______892"/>
      <sheetName val="[수목일위.XLS][수목일위.XLS]el______893"/>
      <sheetName val="[수목일위.XLS][수목일위.XLS]el______894"/>
      <sheetName val="[수목일위.XLS][수목일위.XLS]el______895"/>
      <sheetName val="[수목일위.XLS][수목일위.XLS]el______896"/>
      <sheetName val="[수목일위.XLS][수목일위.XLS]el______897"/>
      <sheetName val="[수목일위.XLS][수목일위.XLS]el______898"/>
      <sheetName val="[수목일위.XLS][수목일위.XLS]el______899"/>
      <sheetName val="[수목일위.XLS][수목일위.XLS]el______906"/>
      <sheetName val="[수목일위.XLS][수목일위.XLS]el______907"/>
      <sheetName val="[수목일위.XLS][수목일위.XLS]el______916"/>
      <sheetName val="[수목일위.XLS][수목일위.XLS]el______917"/>
      <sheetName val="[수목일위.XLS][수목일위.XLS]el______910"/>
      <sheetName val="[수목일위.XLS][수목일위.XLS]el______911"/>
      <sheetName val="[수목일위.XLS][수목일위.XLS]el______912"/>
      <sheetName val="[수목일위.XLS][수목일위.XLS]el______913"/>
      <sheetName val="[수목일위.XLS][수목일위.XLS]el______908"/>
      <sheetName val="[수목일위.XLS][수목일위.XLS]el______909"/>
      <sheetName val="[수목일위.XLS][수목일위.XLS]el______914"/>
      <sheetName val="[수목일위.XLS][수목일위.XLS]el______915"/>
      <sheetName val="[수목일위.XLS][수목일위.XLS]el______928"/>
      <sheetName val="[수목일위.XLS][수목일위.XLS]el______929"/>
      <sheetName val="[수목일위.XLS][수목일위.XLS]el______930"/>
      <sheetName val="[수목일위.XLS][수목일위.XLS]el______931"/>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32"/>
      <sheetName val="[수목일위.XLS][수목일위.XLS]el______933"/>
      <sheetName val="[수목일위.XLS][수목일위.XLS]el______946"/>
      <sheetName val="[수목일위.XLS][수목일위.XLS]el______947"/>
      <sheetName val="[수목일위.XLS][수목일위.XLS]el______938"/>
      <sheetName val="[수목일위.XLS][수목일위.XLS]el______939"/>
      <sheetName val="[수목일위.XLS][수목일위.XLS]el______940"/>
      <sheetName val="[수목일위.XLS][수목일위.XLS]el______941"/>
      <sheetName val="[수목일위.XLS][수목일위.XLS]el______948"/>
      <sheetName val="[수목일위.XLS][수목일위.XLS]el______949"/>
      <sheetName val="[수목일위.XLS][수목일위.XLS]el______942"/>
      <sheetName val="[수목일위.XLS][수목일위.XLS]el______943"/>
      <sheetName val="[수목일위.XLS][수목일위.XLS]el______944"/>
      <sheetName val="[수목일위.XLS][수목일위.XLS]el______945"/>
      <sheetName val="[수목일위.XLS][수목일위.XLS]el______958"/>
      <sheetName val="[수목일위.XLS][수목일위.XLS]el______959"/>
      <sheetName val="[수목일위.XLS][수목일위.XLS]el______954"/>
      <sheetName val="[수목일위.XLS][수목일위.XLS]el______955"/>
      <sheetName val="[수목일위.XLS][수목일위.XLS]el______950"/>
      <sheetName val="[수목일위.XLS][수목일위.XLS]el______951"/>
      <sheetName val="[수목일위.XLS][수목일위.XLS]el______952"/>
      <sheetName val="[수목일위.XLS][수목일위.XLS]el______953"/>
      <sheetName val="[수목일위.XLS][수목일위.XLS]el______956"/>
      <sheetName val="[수목일위.XLS][수목일위.XLS]el______957"/>
      <sheetName val="[수목일위.XLS][수목일위.XLS]el______966"/>
      <sheetName val="[수목일위.XLS][수목일위.XLS]el______967"/>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74"/>
      <sheetName val="[수목일위.XLS][수목일위.XLS]el______975"/>
      <sheetName val="[수목일위.XLS][수목일위.XLS]el______982"/>
      <sheetName val="[수목일위.XLS][수목일위.XLS]el______983"/>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1018"/>
      <sheetName val="[수목일위.XLS][수목일위.XLS]el_____1019"/>
      <sheetName val="사토장위치"/>
      <sheetName val="[수목일위.XLS][수목일위.XLS]el______976"/>
      <sheetName val="[수목일위.XLS][수목일위.XLS]el______977"/>
      <sheetName val="영업墫᎟鰀"/>
      <sheetName val="3차Ö_x0000_"/>
      <sheetName val="S.중기사용료"/>
      <sheetName val="금전출납"/>
      <sheetName val="EXPENSE"/>
      <sheetName val="지선토공_x0000_藩"/>
      <sheetName val="맨홀기준"/>
      <sheetName val="101동"/>
      <sheetName val="Pjny"/>
      <sheetName val="(C)원내역"/>
      <sheetName val=" 갑지"/>
      <sheetName val="시산표"/>
      <sheetName val="POL6차-PIPING"/>
      <sheetName val="회사정보"/>
      <sheetName val="단가일헾"/>
      <sheetName val="배수ᰀ"/>
      <sheetName val="단가일尜"/>
      <sheetName val="건설기ᰀ"/>
      <sheetName val="_x0000_䅅呒"/>
      <sheetName val="DB"/>
      <sheetName val="T6-6(2)"/>
      <sheetName val="데리네읶타현황"/>
      <sheetName val="Coding"/>
      <sheetName val="갑지(집행)"/>
      <sheetName val="기본DATA"/>
      <sheetName val="costing_CV"/>
      <sheetName val="Edit"/>
      <sheetName val="울산시산표"/>
      <sheetName val="급탕순환펌프"/>
      <sheetName val="[수목일위.XLS_x0000_][수목일위.XLS]el_설계서___8"/>
      <sheetName val="[수목일위.XLS_x0000_][수목일위.XLS]el_설계서___9"/>
      <sheetName val="[수목일위.XLS_x0000_][수목일위.XLS]el_설계서___2"/>
      <sheetName val="[수목일위.XLS_x0000_][수목일위.XLS]el_설계서___3"/>
      <sheetName val="[수목일위.XLS][수목일위.XLS_x0000_]el_설계서__12"/>
      <sheetName val="[수목일위.XLS][수목일위.XLS_x0000_]el_설계서__13"/>
      <sheetName val="[수목일위.XLS_x0000_][수목일위.XLS]el_설계서___4"/>
      <sheetName val="[수목일위.XLS_x0000_][수목일위.XLS]el_설계서___5"/>
      <sheetName val="[수목일위.XLS_x0000_][수목일위.XLS]el_설계서___6"/>
      <sheetName val="[수목일위.XLS_x0000_][수목일위.XLS]el_설계서___7"/>
      <sheetName val="[수목일위.XLS][수목일위.XLS_x0000_]el_설계서__10"/>
      <sheetName val="[수목일위.XLS][수목일위.XLS_x0000_]el_설계서__11"/>
      <sheetName val="원형1호맨홀토공수㐬"/>
      <sheetName val="[수목일위.XLS][수목일위.XLS]el______978"/>
      <sheetName val="[수목일위.XLS][수목일위.XLS]el______979"/>
      <sheetName val="[수목일위.XLS][수목일위.XLS]el______980"/>
      <sheetName val="[수목일위.XLS][수목일위.XLS]el______981"/>
      <sheetName val="[수목일위.XLS][수목일위.XLS]el_____1006"/>
      <sheetName val="[수목일위.XLS][수목일위.XLS]el_____1007"/>
      <sheetName val="[수목일위.XLS][수목일위.XLS]el_____1010"/>
      <sheetName val="[수목일위.XLS][수목일위.XLS]el_____1011"/>
      <sheetName val="[수목일위.XLS][수목일위.XLS]el______986"/>
      <sheetName val="[수목일위.XLS][수목일위.XLS]el______987"/>
      <sheetName val="[수목일위.XLS][수목일위.XLS]el______984"/>
      <sheetName val="[수목일위.XLS][수목일위.XLS]el______985"/>
      <sheetName val="[수목일위.XLS][수목일위.XLS]el______990"/>
      <sheetName val="[수목일위.XLS][수목일위.XLS]el______991"/>
      <sheetName val="[수목일위.XLS][수목일위.XLS]el______988"/>
      <sheetName val="[수목일위.XLS][수목일위.XLS]el______989"/>
      <sheetName val="[수목일위.XLS][수목일위.XLS]el______992"/>
      <sheetName val="[수목일위.XLS][수목일위.XLS]el______993"/>
      <sheetName val="[수목일위.XLS][수목일위.XLS]el______994"/>
      <sheetName val="[수목일위.XLS][수목일위.XLS]el______995"/>
      <sheetName val="[수목일위.XLS][수목일위.XLS]el______996"/>
      <sheetName val="[수목일위.XLS][수목일위.XLS]el______997"/>
      <sheetName val="[수목일위.XLS][수목일위.XLS]el______998"/>
      <sheetName val="[수목일위.XLS][수목일위.XLS]el______999"/>
      <sheetName val="[수목일위.XLS][수목일위.XLS]el_____1000"/>
      <sheetName val="[수목일위.XLS][수목일위.XLS]el_____1001"/>
      <sheetName val="[수목일위.XLS][수목일위.XLS]el_____1002"/>
      <sheetName val="[수목일위.XLS][수목일위.XLS]el_____1003"/>
      <sheetName val="[수목일위.XLS][수목일위.XLS]el_____1004"/>
      <sheetName val="[수목일위.XLS][수목일위.XLS]el_____1005"/>
      <sheetName val="[수목일위.XLS][수목일위.XLS]el_____1008"/>
      <sheetName val="[수목일위.XLS][수목일위.XLS]el_____1009"/>
      <sheetName val="[수목일위.XLS][수목일위.XLS]el_____1020"/>
      <sheetName val="[수목일위.XLS][수목일위.XLS]el_____1021"/>
      <sheetName val="[수목일위.XLS][수목일위.XLS]el_____1012"/>
      <sheetName val="[수목일위.XLS][수목일위.XLS]el_____1013"/>
      <sheetName val="[수목일위.XLS][수목일위.XLS]el_____1016"/>
      <sheetName val="[수목일위.XLS][수목일위.XLS]el_____1017"/>
      <sheetName val="[수목일위.XLS][수목일위.XLS]el_____1014"/>
      <sheetName val="[수목일위.XLS][수목일위.XLS]el_____1015"/>
      <sheetName val="[수목일위.XLS][수목일위.XLS]el_____1022"/>
      <sheetName val="[수목일위.XLS][수목일위.XLS]el_____1023"/>
      <sheetName val="[수목일위.XLS][수목일위.XLS]el_____1024"/>
      <sheetName val="[수목일위.XLS][수목일위.XLS]el_____1025"/>
      <sheetName val="[수목일위.XLS][수목일위.XLS]el_____1030"/>
      <sheetName val="[수목일위.XLS][수목일위.XLS]el_____1031"/>
      <sheetName val="[수목일위.XLS][수목일위.XLS]el_____1032"/>
      <sheetName val="[수목일위.XLS][수목일위.XLS]el_____1033"/>
      <sheetName val="[수목일위.XLS][수목일위.XLS]el_____1026"/>
      <sheetName val="[수목일위.XLS][수목일위.XLS]el_____1027"/>
      <sheetName val="[수목일위.XLS][수목일위.XLS]el_____1028"/>
      <sheetName val="[수목일위.XLS][수목일위.XLS]el_____1029"/>
      <sheetName val="[수목일위.XLS][수목일위.XLS]el_____수__2"/>
      <sheetName val="[수목일위.XLS][수목일위.XLS]el_____수__3"/>
      <sheetName val="[수목일위.XLS][수목일위.XLS]el_____1046"/>
      <sheetName val="[수목일위.XLS][수목일위.XLS]el_____1047"/>
      <sheetName val="[수목일위.XLS][수목일위.XLS]el_____1036"/>
      <sheetName val="[수목일위.XLS][수목일위.XLS]el_____1037"/>
      <sheetName val="[수목일위.XLS][수목일위.XLS]el_____1034"/>
      <sheetName val="[수목일위.XLS][수목일위.XLS]el_____1035"/>
      <sheetName val="[수목일위.XLS][수목일위.XLS]el_____1038"/>
      <sheetName val="[수목일위.XLS][수목일위.XLS]el_____1039"/>
      <sheetName val="[수목일위.XLS][수목일위.XLS]el_____1044"/>
      <sheetName val="[수목일위.XLS][수목일위.XLS]el_____1045"/>
      <sheetName val="[수목일위.XLS][수목일위.XLS]el_____1040"/>
      <sheetName val="[수목일위.XLS][수목일위.XLS]el_____1041"/>
      <sheetName val="[수목일위.XLS][수목일위.XLS]el_____1042"/>
      <sheetName val="[수목일위.XLS][수목일위.XLS]el_____1043"/>
      <sheetName val="[수목일위.XLS][수목일위.XLS]el_____1058"/>
      <sheetName val="[수목일위.XLS][수목일위.XLS]el_____1059"/>
      <sheetName val="[수목일위.XLS][수목일위.XLS]el_____1056"/>
      <sheetName val="[수목일위.XLS][수목일위.XLS]el_____1057"/>
      <sheetName val="[수목일위.XLS][수목일위.XLS]el_____1052"/>
      <sheetName val="[수목일위.XLS][수목일위.XLS]el_____1053"/>
      <sheetName val="[수목일위.XLS][수목일위.XLS]el_____1048"/>
      <sheetName val="[수목일위.XLS][수목일위.XLS]el_____1049"/>
      <sheetName val="[수목일위.XLS][수목일위.XLS]el_____1050"/>
      <sheetName val="[수목일위.XLS][수목일위.XLS]el_____1051"/>
      <sheetName val="[수목일위.XLS][수목일위.XLS]el_____1054"/>
      <sheetName val="[수목일위.XLS][수목일위.XLS]el_____1055"/>
      <sheetName val="[수목일위.XLS][수목일위.XLS]el_____1062"/>
      <sheetName val="[수목일위.XLS][수목일위.XLS]el_____1063"/>
      <sheetName val="[수목일위.XLS][수목일위.XLS]el_____1060"/>
      <sheetName val="[수목일위.XLS][수목일위.XLS]el_____1061"/>
      <sheetName val="[수목일위.XLS][수목일위.XLS]el_____1064"/>
      <sheetName val="[수목일위.XLS][수목일위.XLS]el_____1065"/>
      <sheetName val="[수목일위.XLS][수목일위.XLS]el_____1066"/>
      <sheetName val="[수목일위.XLS][수목일위.XLS]el_____1067"/>
      <sheetName val="[수목일위.XLS][수목일위.XLS]el_____1070"/>
      <sheetName val="[수목일위.XLS][수목일위.XLS]el_____1071"/>
      <sheetName val="[수목일위.XLS][수목일위.XLS]el_____1068"/>
      <sheetName val="[수목일위.XLS][수목일위.XLS]el_____1069"/>
      <sheetName val="[수목일위.XLS][수목일위.XLS]el_____1074"/>
      <sheetName val="[수목일위.XLS][수목일위.XLS]el_____1075"/>
      <sheetName val="[수목일위.XLS][수목일위.XLS]el_____1072"/>
      <sheetName val="[수목일위.XLS][수목일위.XLS]el_____1073"/>
      <sheetName val="[수목일위.XLS][수목일위.XLS]el_____1084"/>
      <sheetName val="[수목일위.XLS][수목일위.XLS]el_____1085"/>
      <sheetName val="[수목일위.XLS][수목일위.XLS]el_____1080"/>
      <sheetName val="[수목일위.XLS][수목일위.XLS]el_____1081"/>
      <sheetName val="공사발의_x0000_"/>
      <sheetName val="영업_x0008_"/>
      <sheetName val="영업֫"/>
      <sheetName val="일위대가-2"/>
      <sheetName val="포설물량(8회분)"/>
      <sheetName val="Initial Input Variable"/>
      <sheetName val="노무비산출"/>
      <sheetName val="CONCRETE"/>
      <sheetName val="내역서 "/>
      <sheetName val="차수공개요"/>
      <sheetName val="[수목일위.XLS_x0000_][수목일위.XLS]el_______2"/>
      <sheetName val="[수목일위.XLS_x0000_][수목일위.XLS]el_______3"/>
      <sheetName val="[수목일위.XLS_x0000_][수목일위.XLS]el_______4"/>
      <sheetName val="[수목일위.XLS_x0000_][수목일위.XLS]el_______5"/>
      <sheetName val="[수목일위.XLS][수목일위.XLS_x0000_]el_______6"/>
      <sheetName val="[수목일위.XLS][수목일위.XLS_x0000_]el_______7"/>
      <sheetName val="[수목일위.XLS][수목일위.XLS_x0000_]el______14"/>
      <sheetName val="[수목일위.XLS][수목일위.XLS_x0000_]el______15"/>
      <sheetName val="[수목일위.XLS][수목일위.XLS_x0000_]el_______8"/>
      <sheetName val="[수목일위.XLS][수목일위.XLS_x0000_]el_______9"/>
      <sheetName val="[수목일위.XLS][수목일위.XLS_x0000_]el______10"/>
      <sheetName val="[수목일위.XLS][수목일위.XLS_x0000_]el______11"/>
      <sheetName val="[수목일위.XLS][수목일위.XLS_x0000_]el______12"/>
      <sheetName val="[수목일위.XLS][수목일위.XLS_x0000_]el______13"/>
      <sheetName val="A소화조"/>
      <sheetName val="B소화조"/>
      <sheetName val="A조실험"/>
      <sheetName val="B조실험"/>
      <sheetName val="수목데이타暷"/>
      <sheetName val="기흥하도용"/>
      <sheetName val="[수목일위.XLS][수목일위.XLS_x0000_]el______18"/>
      <sheetName val="[수목일위.XLS][수목일위.XLS_x0000_]el______19"/>
      <sheetName val="[수목일위.XLS][수목일위.XLS_x0000_]el______16"/>
      <sheetName val="[수목일위.XLS][수목일위.XLS_x0000_]el______17"/>
      <sheetName val="할증"/>
      <sheetName val="[수목일위.XLS][수목일위.XLS]el_설계서___14"/>
      <sheetName val="[수목일위.XLS][수목일위.XLS]el_설계서___15"/>
      <sheetName val="[수목일위.XLS][수목일위.XLS]el_설계서____8"/>
      <sheetName val="[수목일위.XLS][수목일위.XLS]el_설계서____9"/>
      <sheetName val="[수목일위.XLS][수목일위.XLS]el_설계서____6"/>
      <sheetName val="[수목일위.XLS][수목일위.XLS]el_설계서____7"/>
      <sheetName val="[수목일위.XLS][수목일위.XLS_x0000_]el_설계서__14"/>
      <sheetName val="[수목일위.XLS][수목일위.XLS_x0000_]el_설계서__15"/>
      <sheetName val="[수목일위.XLS][수목일위.XLS]el_설계서___16"/>
      <sheetName val="[수목일위.XLS][수목일위.XLS]el_설계서___17"/>
      <sheetName val="[수목일위.XLS][수목일위.XLS]el_설계서___10"/>
      <sheetName val="[수목일위.XLS][수목일위.XLS]el_설계서___11"/>
      <sheetName val="[수목일위.XLS][수목일위.XLS]el_설계서___12"/>
      <sheetName val="[수목일위.XLS][수목일위.XLS]el_설계서___13"/>
      <sheetName val="[수목일위.XLS][수목일위.XLS]el_설계서___68"/>
      <sheetName val="[수목일위.XLS][수목일위.XLS]el_설계서___69"/>
      <sheetName val="[수목일위.XLS][수목일위.XLS]el_설계서___50"/>
      <sheetName val="[수목일위.XLS][수목일위.XLS]el_설계서___51"/>
      <sheetName val="[수목일위.XLS][수목일위.XLS]el_설계서___40"/>
      <sheetName val="[수목일위.XLS][수목일위.XLS]el_설계서___41"/>
      <sheetName val="[수목일위.XLS][수목일위.XLS]el_설계서___26"/>
      <sheetName val="[수목일위.XLS][수목일위.XLS]el_설계서___27"/>
      <sheetName val="[수목일위.XLS][수목일위.XLS]el_설계서___24"/>
      <sheetName val="[수목일위.XLS][수목일위.XLS]el_설계서___25"/>
      <sheetName val="[수목일위.XLS][수목일위.XLS]el_설계서___18"/>
      <sheetName val="[수목일위.XLS][수목일위.XLS]el_설계서___19"/>
      <sheetName val="[수목일위.XLS][수목일위.XLS]el_설계서___20"/>
      <sheetName val="[수목일위.XLS][수목일위.XLS]el_설계서___21"/>
      <sheetName val="[수목일위.XLS][수목일위.XLS]el_설계서___22"/>
      <sheetName val="[수목일위.XLS][수목일위.XLS]el_설계서___23"/>
      <sheetName val="[수목일위.XLS][수목일위.XLS]el_설계서___32"/>
      <sheetName val="[수목일위.XLS][수목일위.XLS]el_설계서___33"/>
      <sheetName val="[수목일위.XLS][수목일위.XLS]el_설계서___28"/>
      <sheetName val="[수목일위.XLS][수목일위.XLS]el_설계서___29"/>
      <sheetName val="[수목일위.XLS][수목일위.XLS]el_설계서___30"/>
      <sheetName val="[수목일위.XLS][수목일위.XLS]el_설계서___31"/>
      <sheetName val="[수목일위.XLS][수목일위.XLS]el_설계서___34"/>
      <sheetName val="[수목일위.XLS][수목일위.XLS]el_설계서___35"/>
      <sheetName val="[수목일위.XLS][수목일위.XLS]el_설계서___36"/>
      <sheetName val="[수목일위.XLS][수목일위.XLS]el_설계서___37"/>
      <sheetName val="[수목일위.XLS][수목일위.XLS]el_설계서___42"/>
      <sheetName val="[수목일위.XLS][수목일위.XLS]el_설계서___43"/>
      <sheetName val="[수목일위.XLS][수목일위.XLS]el_설계서___38"/>
      <sheetName val="[수목일위.XLS][수목일위.XLS]el_설계서___39"/>
      <sheetName val="[수목일위.XLS][수목일위.XLS]el_설계서___44"/>
      <sheetName val="[수목일위.XLS][수목일위.XLS]el_설계서___45"/>
      <sheetName val="[수목일위.XLS][수목일위.XLS]el_설계서___46"/>
      <sheetName val="[수목일위.XLS][수목일위.XLS]el_설계서___47"/>
      <sheetName val="[수목일위.XLS][수목일위.XLS]el_설계서___48"/>
      <sheetName val="[수목일위.XLS][수목일위.XLS]el_설계서___49"/>
      <sheetName val="[수목일위.XLS][수목일위.XLS]el_설계서___56"/>
      <sheetName val="[수목일위.XLS][수목일위.XLS]el_설계서___57"/>
      <sheetName val="[수목일위.XLS][수목일위.XLS]el_설계서___52"/>
      <sheetName val="[수목일위.XLS][수목일위.XLS]el_설계서___53"/>
      <sheetName val="[수목일위.XLS][수목일위.XLS]el_설계서___54"/>
      <sheetName val="[수목일위.XLS][수목일위.XLS]el_설계서___55"/>
      <sheetName val="[수목일위.XLS][수목일위.XLS]el_설계서___58"/>
      <sheetName val="[수목일위.XLS][수목일위.XLS]el_설계서___59"/>
      <sheetName val="[수목일위.XLS][수목일위.XLS]el_설계서___80"/>
      <sheetName val="[수목일위.XLS][수목일위.XLS]el_설계서___81"/>
      <sheetName val="[수목일위.XLS][수목일위.XLS]el_설계서___60"/>
      <sheetName val="[수목일위.XLS][수목일위.XLS]el_설계서___61"/>
      <sheetName val="[수목일위.XLS][수목일위.XLS]el_설계서___62"/>
      <sheetName val="[수목일위.XLS][수목일위.XLS]el_설계서___63"/>
      <sheetName val="[수목일위.XLS][수목일위.XLS]el_설계서___64"/>
      <sheetName val="[수목일위.XLS][수목일위.XLS]el_설계서___65"/>
      <sheetName val="[수목일위.XLS][수목일위.XLS]el_설계서___66"/>
      <sheetName val="[수목일위.XLS][수목일위.XLS]el_설계서___67"/>
      <sheetName val="[수목일위.XLS][수목일위.XLS]el_설계서___74"/>
      <sheetName val="[수목일위.XLS][수목일위.XLS]el_설계서___75"/>
      <sheetName val="[수목일위.XLS][수목일위.XLS]el_설계서___70"/>
      <sheetName val="[수목일위.XLS][수목일위.XLS]el_설계서___71"/>
      <sheetName val="[수목일위.XLS][수목일위.XLS]el_설계서___72"/>
      <sheetName val="[수목일위.XLS][수목일위.XLS]el_설계서___73"/>
      <sheetName val="[수목일위.XLS][수목일위.XLS]el_설계서___82"/>
      <sheetName val="[수목일위.XLS][수목일위.XLS]el_설계서___83"/>
      <sheetName val="[수목일위.XLS][수목일위.XLS]el_설계서___76"/>
      <sheetName val="[수목일위.XLS][수목일위.XLS]el_설계서___77"/>
      <sheetName val="[수목일위.XLS][수목일위.XLS]el_설계서___78"/>
      <sheetName val="[수목일위.XLS][수목일위.XLS]el_설계서___79"/>
      <sheetName val="[수목일위.XLS][수목일위.XLS]el_설계서___84"/>
      <sheetName val="[수목일위.XLS][수목일위.XLS]el_설계서___85"/>
      <sheetName val="[수목일위.XLS][수목일위.XLS]el_설계서_수목_6"/>
      <sheetName val="[수목일위.XLS][수목일위.XLS]el_설계서_수목_7"/>
      <sheetName val="[수목일위.XLS][수목일위.XLS]el_설계서_수목_4"/>
      <sheetName val="[수목일위.XLS][수목일위.XLS]el_설계서_수목_5"/>
      <sheetName val="[수목일위.XLS][수목일위.XLS]el_설계서_수목_8"/>
      <sheetName val="[수목일위.XLS][수목일위.XLS]el_설계서_수목_9"/>
      <sheetName val="[수목일위.XLS][수목일위.XLS]el_설계서_수_12"/>
      <sheetName val="[수목일위.XLS][수목일위.XLS]el_설계서_수_13"/>
      <sheetName val="[수목일위.XLS][수목일위.XLS]el_설계서_수_10"/>
      <sheetName val="[수목일위.XLS][수목일위.XLS]el_설계서_수_11"/>
      <sheetName val="[수목일위.XLS][수목일위.XLS]el_설계서_수_48"/>
      <sheetName val="[수목일위.XLS][수목일위.XLS]el_설계서_수_49"/>
      <sheetName val="[수목일위.XLS][수목일위.XLS]el_설계서_수_16"/>
      <sheetName val="[수목일위.XLS][수목일위.XLS]el_설계서_수_17"/>
      <sheetName val="[수목일위.XLS][수목일위.XLS]el_설계서_수_14"/>
      <sheetName val="[수목일위.XLS][수목일위.XLS]el_설계서_수_15"/>
      <sheetName val="[수목일위.XLS][수목일위.XLS]el_설계서_수_22"/>
      <sheetName val="[수목일위.XLS][수목일위.XLS]el_설계서_수_23"/>
      <sheetName val="[수목일위.XLS][수목일위.XLS]el_설계서_수_24"/>
      <sheetName val="[수목일위.XLS][수목일위.XLS]el_설계서_수_25"/>
      <sheetName val="[수목일위.XLS][수목일위.XLS]el_설계서_수_20"/>
      <sheetName val="[수목일위.XLS][수목일위.XLS]el_설계서_수_21"/>
      <sheetName val="[수목일위.XLS][수목일위.XLS]el_설계서_수_18"/>
      <sheetName val="[수목일위.XLS][수목일위.XLS]el_설계서_수_19"/>
      <sheetName val="[수목일위.XLS][수목일위.XLS]el_설계서_수_32"/>
      <sheetName val="[수목일위.XLS][수목일위.XLS]el_설계서_수_33"/>
      <sheetName val="[수목일위.XLS][수목일위.XLS]el_설계서_수_26"/>
      <sheetName val="[수목일위.XLS][수목일위.XLS]el_설계서_수_27"/>
      <sheetName val="[수목일위.XLS][수목일위.XLS]el_설계서_수_28"/>
      <sheetName val="[수목일위.XLS][수목일위.XLS]el_설계서_수_29"/>
      <sheetName val="[수목일위.XLS][수목일위.XLS]el_설계서_수_30"/>
      <sheetName val="[수목일위.XLS][수목일위.XLS]el_설계서_수_31"/>
      <sheetName val="[수목일위.XLS][수목일위.XLS]el_설계서_수_34"/>
      <sheetName val="[수목일위.XLS][수목일위.XLS]el_설계서_수_35"/>
      <sheetName val="[수목일위.XLS][수목일위.XLS]el_설계서_수_36"/>
      <sheetName val="[수목일위.XLS][수목일위.XLS]el_설계서_수_37"/>
      <sheetName val="[수목일위.XLS][수목일위.XLS]el_설계서_수_46"/>
      <sheetName val="[수목일위.XLS][수목일위.XLS]el_설계서_수_47"/>
      <sheetName val="[수목일위.XLS][수목일위.XLS]el_설계서_수_38"/>
      <sheetName val="[수목일위.XLS][수목일위.XLS]el_설계서_수_39"/>
      <sheetName val="[수목일위.XLS][수목일위.XLS]el_설계서_수_40"/>
      <sheetName val="[수목일위.XLS][수목일위.XLS]el_설계서_수_41"/>
      <sheetName val="[수목일위.XLS][수목일위.XLS]el_설계서_수_42"/>
      <sheetName val="[수목일위.XLS][수목일위.XLS]el_설계서_수_43"/>
      <sheetName val="[수목일위.XLS][수목일위.XLS]el_설계서_수_44"/>
      <sheetName val="[수목일위.XLS][수목일위.XLS]el_설계서_수_45"/>
      <sheetName val="[수목일위.XLS][수목일위.XLS]el_설계서_수_56"/>
      <sheetName val="[수목일위.XLS][수목일위.XLS]el_설계서_수_57"/>
      <sheetName val="[수목일위.XLS][수목일위.XLS]el_설계서_수_58"/>
      <sheetName val="[수목일위.XLS][수목일위.XLS]el_설계서_수_59"/>
      <sheetName val="[수목일위.XLS][수목일위.XLS]el_설계서_수_50"/>
      <sheetName val="[수목일위.XLS][수목일위.XLS]el_설계서_수_51"/>
      <sheetName val="[수목일위.XLS][수목일위.XLS]el_설계서_수_52"/>
      <sheetName val="[수목일위.XLS][수목일위.XLS]el_설계서_수_53"/>
      <sheetName val="[수목일위.XLS][수목일위.XLS]el_설계서_수_54"/>
      <sheetName val="[수목일위.XLS][수목일위.XLS]el_설계서_수_55"/>
      <sheetName val="[수목일위.XLS][수목일위.XLS]el_설계서_수_62"/>
      <sheetName val="[수목일위.XLS][수목일위.XLS]el_설계서_수_63"/>
      <sheetName val="[수목일위.XLS][수목일위.XLS]el_설계서_수_60"/>
      <sheetName val="[수목일위.XLS][수목일위.XLS]el_설계서_수_61"/>
      <sheetName val="[수목일위.XLS][수목일위.XLS]el_설계서_수_68"/>
      <sheetName val="[수목일위.XLS][수목일위.XLS]el_설계서_수_69"/>
      <sheetName val="[수목일위.XLS][수목일위.XLS]el_설계서_수_64"/>
      <sheetName val="[수목일위.XLS][수목일위.XLS]el_설계서_수_65"/>
      <sheetName val="[수목일위.XLS][수목일위.XLS]el_설계서_수_66"/>
      <sheetName val="[수목일위.XLS][수목일위.XLS]el_설계서_수_67"/>
      <sheetName val="_Recovered_SheetName_621_"/>
      <sheetName val="설계명세"/>
      <sheetName val="대가수량"/>
      <sheetName val="연돌일退←?"/>
      <sheetName val="비교1"/>
      <sheetName val="공통비(전체)"/>
      <sheetName val="토목공사"/>
      <sheetName val="갑__지3"/>
      <sheetName val="기타_정보통신공사3"/>
      <sheetName val="AS포장복구_3"/>
      <sheetName val="Customer_Databas3"/>
      <sheetName val="2000_11월설계내역3"/>
      <sheetName val="표지_(2)3"/>
      <sheetName val="화재_탐지_설비3"/>
      <sheetName val="unit_43"/>
      <sheetName val="단가_및_재료비3"/>
      <sheetName val="준검_내역서3"/>
      <sheetName val="Sheet1_(2)3"/>
      <sheetName val="토공산출_(아파트)3"/>
      <sheetName val="1_설계조건3"/>
      <sheetName val="Ⅶ-2_현장경비산출3"/>
      <sheetName val="자재_집계표3"/>
      <sheetName val="5_일위목록3"/>
      <sheetName val="7_단가조사3"/>
      <sheetName val="6_일위대가3"/>
      <sheetName val="E_P_T수량산출서3"/>
      <sheetName val="전선_및_전선관3"/>
      <sheetName val="공사별_가중치_산출근거(토목)2"/>
      <sheetName val="운동장_(2)2"/>
      <sheetName val="1차_내역서3"/>
      <sheetName val="귀래_설계_공내역서3"/>
      <sheetName val="2_대외공문2"/>
      <sheetName val="상_부2"/>
      <sheetName val="단가표_(2)2"/>
      <sheetName val="3_바닥판__2"/>
      <sheetName val="_견적서2"/>
      <sheetName val="목차_1"/>
      <sheetName val="기계실_D2001"/>
      <sheetName val="6PILE__(돌출)1"/>
      <sheetName val="수량계산서_집계표(가설_신설_및_철거-을지로3가_3호선2"/>
      <sheetName val="수량계산서_집계표(신설-을지로3가_3호선)2"/>
      <sheetName val="수량계산서_집계표(철거-을지로3가_3호선)2"/>
      <sheetName val="3_공통공사대비1"/>
      <sheetName val="전차선로_물량표1"/>
      <sheetName val="영업_일11"/>
      <sheetName val="주빔의_설계1"/>
      <sheetName val="단면_(2)1"/>
      <sheetName val="2_2_10_샤시등1"/>
      <sheetName val="1_가설1"/>
      <sheetName val="4_목공사1"/>
      <sheetName val="G_R300경비1"/>
      <sheetName val="수목데이타_1"/>
      <sheetName val="3_하중산정4_지지력1"/>
      <sheetName val="2_가로등(영구)1"/>
      <sheetName val="현장관리비_산출내역1"/>
      <sheetName val="현장관리비_1"/>
      <sheetName val="3BL공동구_수량1"/>
      <sheetName val="관기성공_내1"/>
      <sheetName val="표__지1"/>
      <sheetName val="인건비_1"/>
      <sheetName val="환경기계공정표_(3)1"/>
      <sheetName val="TRE_TABLE1"/>
      <sheetName val="Cost_bd-&quot;A&quot;1"/>
      <sheetName val="남양시작동자105노65기1_3화1_21"/>
      <sheetName val="노임_단가1"/>
      <sheetName val="단_box1"/>
      <sheetName val="2000,9월_일위1"/>
      <sheetName val="경율산정_XLS1"/>
      <sheetName val="신_분1"/>
      <sheetName val="설계기준_및_하중계산1"/>
      <sheetName val="General_Data1"/>
      <sheetName val="별표_1"/>
      <sheetName val="1_설계기준1"/>
      <sheetName val="제출내역_(2)1"/>
      <sheetName val="단가_산출서(산근#1~#102)1"/>
      <sheetName val="RAW_DATA1"/>
      <sheetName val="설계내역서_1"/>
      <sheetName val="5_전사투자계획종함안1"/>
      <sheetName val="3_바닥판설계1"/>
      <sheetName val="96보완계획7_121"/>
      <sheetName val="일반문틀_설치1"/>
      <sheetName val="샌딩_에폭시_도장1"/>
      <sheetName val="환율_및_노임1"/>
      <sheetName val="속_일위대가1"/>
      <sheetName val="노_무_비1"/>
      <sheetName val="EQUIP_LIST1"/>
      <sheetName val="입출재고현황_(2)1"/>
      <sheetName val="횡_연장1"/>
      <sheetName val="단가산출서_(2)1"/>
      <sheetName val="기성고조서_1"/>
      <sheetName val="공종단가표_1"/>
      <sheetName val="6_가격조사서_1"/>
      <sheetName val="빌딩_안내1"/>
      <sheetName val="99_12"/>
      <sheetName val="1공구_단가_(정원)1"/>
      <sheetName val="1공구_단가_(산광)1"/>
      <sheetName val="1공구_단가_(용호)1"/>
      <sheetName val="간지_(2)1"/>
      <sheetName val="2공구_단가(인성)1"/>
      <sheetName val="2공구_단가(대동)1"/>
      <sheetName val="2공구_단가(산광)1"/>
      <sheetName val="1_토공1"/>
      <sheetName val="2_배수공1"/>
      <sheetName val="3_구조물공1"/>
      <sheetName val="4_포장공1"/>
      <sheetName val="PACKING_LIST1"/>
      <sheetName val="지주목_및_비료산출기준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일위대가_1"/>
      <sheetName val="중기조종사_단위단가1"/>
      <sheetName val="세골재__T2_변경_현황"/>
      <sheetName val="2-나_물가조사서"/>
      <sheetName val="앉음벽_(2)"/>
      <sheetName val="IBM_UX"/>
      <sheetName val="연돌일退←"/>
      <sheetName val="내역서_제출"/>
      <sheetName val="수량계산서_집계표(가설_신설_및_철거-을지로3가_2호선)"/>
      <sheetName val="수량계산서_집계표(신설-을지로3가_2호선)"/>
      <sheetName val="수량계산서_집계표(철거-을지로3가_2호선)"/>
      <sheetName val="케이블류_OLD"/>
      <sheetName val="2_도실원내역(원본)"/>
      <sheetName val="DNT_OSBL"/>
      <sheetName val="표_지"/>
      <sheetName val="11_닥트설치공사(bm)"/>
      <sheetName val="DESIGN_CRETERIA"/>
      <sheetName val="3련_BOX1"/>
      <sheetName val="0_갑지1"/>
      <sheetName val="8_현장관리비1"/>
      <sheetName val="7_안전관리비1"/>
      <sheetName val="2_토목공사1"/>
      <sheetName val="본선_토공_분배표"/>
      <sheetName val="견적_(2)"/>
      <sheetName val="DATA_입력란"/>
      <sheetName val="1__설계조건_2_단면가정_3__하중계산"/>
      <sheetName val="아파트_"/>
      <sheetName val="6__안전관리비"/>
      <sheetName val="마북_손익분석(CATIA)"/>
      <sheetName val="목동세대_산출근거"/>
      <sheetName val="8_PILE__(돌출)"/>
      <sheetName val="3_부제O호표"/>
      <sheetName val="4_장비손료"/>
      <sheetName val="5_소모재료비"/>
      <sheetName val="9_공삭공지층별작업시간"/>
      <sheetName val="7_주입분사시간제원표"/>
      <sheetName val="6_작업시간표"/>
      <sheetName val="8_시멘트제원표"/>
      <sheetName val="2_품제O호표"/>
      <sheetName val="1_총괄표1500mm"/>
      <sheetName val="Requirement(Work_Crew)"/>
      <sheetName val="3_건축(현장안)"/>
      <sheetName val="원가계산_(2)1"/>
      <sheetName val="기초입력_DATA1"/>
      <sheetName val="참조_(2)1"/>
      <sheetName val="일위대가_(식재)1"/>
      <sheetName val="골조-APT_갑지1"/>
      <sheetName val="자재단가2007_101"/>
      <sheetName val="자재단가2008_41"/>
      <sheetName val="설명서_1"/>
      <sheetName val="6-1__관개량조서1"/>
      <sheetName val="11-2_아파트내역1"/>
      <sheetName val="INDEX__LIST1"/>
      <sheetName val="실행,원가_최종예상"/>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CABLE_SIZE-11"/>
      <sheetName val="1-4-2_관(약)1"/>
      <sheetName val="내역서1999_8최종1"/>
      <sheetName val="BSD_(2)"/>
      <sheetName val="7_계측제어"/>
      <sheetName val="6_동력"/>
      <sheetName val="13_방송공사"/>
      <sheetName val="15_소방공사"/>
      <sheetName val="12_옥외_방송공사"/>
      <sheetName val="8_옥외_보안등공사"/>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주공_갑지"/>
      <sheetName val="A_LINE"/>
      <sheetName val="2_고용보험료산출근거"/>
      <sheetName val="실행내역_"/>
      <sheetName val="2_냉난방설비공사"/>
      <sheetName val="Summary_Sheet"/>
      <sheetName val="총괄_내역서"/>
      <sheetName val="PROJECT_BRIEF"/>
      <sheetName val="기성(1차)_"/>
      <sheetName val="4__검토"/>
      <sheetName val="안양동교_1안"/>
      <sheetName val="설계변경내역_98"/>
      <sheetName val="개별직종노임단가(2005_1)"/>
      <sheetName val="TABLE_DB"/>
      <sheetName val="쌍용_data_base"/>
      <sheetName val="양재동_고향생각"/>
      <sheetName val="토공(우물통,기타)_"/>
      <sheetName val="계장_품셈표"/>
      <sheetName val="8_설치품셈"/>
      <sheetName val="공사별_가중치_산출근거(건축)"/>
      <sheetName val="개비온_단위"/>
      <sheetName val="단계별내역_(2)"/>
      <sheetName val="사업비변경내역(96_9단가)"/>
      <sheetName val="_상부공통집계(총괄)"/>
      <sheetName val="본실행"/>
      <sheetName val="24_보증금"/>
      <sheetName val="1~9_하중계산"/>
      <sheetName val="실행내역서_"/>
      <sheetName val="각사별공사비분개_"/>
      <sheetName val="Sheet4[수목일위_XLS]가드레일산근耀[수목일"/>
      <sheetName val="el_설계서_수목일위_XLS_데이타"/>
      <sheetName val="el_설계서_수목일위_XLS"/>
      <sheetName val="4_설계예산내역서"/>
      <sheetName val="6_관급자재조서"/>
      <sheetName val="3_예정공정표"/>
      <sheetName val="7_청제공기계기구조서"/>
      <sheetName val="5__현장관리비(new)_"/>
      <sheetName val="24_보증금(전신전화가입권)"/>
      <sheetName val="6_송금의뢰내역서"/>
      <sheetName val="토__공"/>
      <sheetName val="소방_하_내역"/>
      <sheetName val="공사비_증감_내역서"/>
      <sheetName val="1_취수장"/>
      <sheetName val="자재_집"/>
      <sheetName val="3_고용보험료산출근거"/>
      <sheetName val="4_고용보험"/>
      <sheetName val="31_경비기본입력"/>
      <sheetName val="피해현황_(수량합계)"/>
      <sheetName val="5_2_6~7공사요율"/>
      <sheetName val="실행내역(10_13)"/>
      <sheetName val="Sheet4[수목일위_XLS]가드레일산근"/>
      <sheetName val="2015년_제3차_공사_물량조사_양식_xlsx"/>
      <sheetName val="[수목일위_XLS]el\설계서\수목일위_XLS]데이타"/>
      <sheetName val="[수목일위_XLS]el\설계서\수목일위_XLS"/>
      <sheetName val="[수목일위_XLS][수목일위_XLS]el_______66"/>
      <sheetName val="[수목일위_XLS][수목일위_XLS]el_______67"/>
      <sheetName val="[수목일위_XLS][수목일위_XLS]el_______60"/>
      <sheetName val="[수목일위_XLS][수목일위_XLS]el_______61"/>
      <sheetName val="[수목일위_XLS][수목일위_XLS]el\설계서\수목일위"/>
      <sheetName val="6_단가조사표"/>
      <sheetName val="2_노무비"/>
      <sheetName val="2-1_노무비단가"/>
      <sheetName val="5_폐기물운반비"/>
      <sheetName val="4_폐기물량"/>
      <sheetName val="송정-증포간__계약내역서"/>
      <sheetName val="B_O_M"/>
      <sheetName val="노임단가_(2)"/>
      <sheetName val="1_1서버도입"/>
      <sheetName val="노임_(2차)"/>
      <sheetName val="7단"/>
      <sheetName val="1"/>
      <sheetName val="1B"/>
      <sheetName val="설"/>
      <sheetName val="crude_SLAB_RE-bar"/>
      <sheetName val="2_2_1嵦īꥈ"/>
      <sheetName val="2_2_1咘Ȏ㎩ì"/>
      <sheetName val="2_2_1㘨↌␬"/>
      <sheetName val="2_2_1䜨ሉὴ"/>
      <sheetName val="2_2_1䘭疋瀨ȕ㱵"/>
      <sheetName val="2_2_1᩿↌"/>
      <sheetName val="2_2_1᷀ḨỌ"/>
      <sheetName val="설계변경_(2)"/>
      <sheetName val="1_3(배치도)"/>
      <sheetName val="도급예산내헾】"/>
      <sheetName val="8_석축단위(H=1_5M)"/>
      <sheetName val="[수목일위_XLS][수목일위_XLS]el_______58"/>
      <sheetName val="[수목일위_XLS][수목일위_XLS]el_______59"/>
      <sheetName val="[수목일위_XLS][수목일위_XLS]el________2"/>
      <sheetName val="[수목일위_XLS][수목일위_XLS]el________3"/>
      <sheetName val="1_우편집중내역서"/>
      <sheetName val="자재집게표_"/>
      <sheetName val="3_공통공ⴀ敆遵"/>
      <sheetName val="전체_현장_공사명_입력(26건)"/>
      <sheetName val="PROJECT_BRIEF(EX_NEW)"/>
      <sheetName val="조도계산서_(도서)"/>
      <sheetName val="노원열병합__건축공사기성내역서"/>
      <sheetName val="3_일반사상"/>
      <sheetName val="0_0ControlSheet"/>
      <sheetName val="Upgrades_pricing"/>
      <sheetName val="6_18"/>
      <sheetName val="원형1호맨"/>
      <sheetName val="P_M_별"/>
      <sheetName val="항목邨턘"/>
      <sheetName val="[수목일위_XLS][수목일위_XLS]el________8"/>
      <sheetName val="[수목일위_XLS][수목일위_XLS]el________9"/>
      <sheetName val="[수목일위_XLS][수목일위_XLS]el________4"/>
      <sheetName val="[수목일위_XLS][수목일위_XLS]el________5"/>
      <sheetName val="[수목일위_XLS][수목일위_XLS]el________6"/>
      <sheetName val="[수목일위_XLS][수목일위_XLS]el________7"/>
      <sheetName val="Cost_bd-墠+壬"/>
      <sheetName val="[수목일위_XLS][수목일위_XLS]el_______10"/>
      <sheetName val="[수목일위_XLS][수목일위_XLS]el_______11"/>
      <sheetName val="[수목일위_XLS][수목일위_XLS]el_______12"/>
      <sheetName val="[수목일위_XLS][수목일위_XLS]el_______13"/>
      <sheetName val="[수목일위_XLS][수목일위_XLS]el_______14"/>
      <sheetName val="[수목일위_XLS][수목일위_XLS]el_______15"/>
      <sheetName val="[수목일위_XLS][수목일위_XLS]el_______42"/>
      <sheetName val="[수목일위_XLS][수목일위_XLS]el_______43"/>
      <sheetName val="[수목일위_XLS][수목일위_XLS]el_______38"/>
      <sheetName val="[수목일위_XLS][수목일위_XLS]el_______39"/>
      <sheetName val="[수목일위_XLS][수목일위_XLS]el_______16"/>
      <sheetName val="[수목일위_XLS][수목일위_XLS]el_______17"/>
      <sheetName val="[수목일위_XLS][수목일위_XLS]el_______36"/>
      <sheetName val="[수목일위_XLS][수목일위_XLS]el_______37"/>
      <sheetName val="[수목일위_XLS][수목일위_XLS]el_______18"/>
      <sheetName val="[수목일위_XLS][수목일위_XLS]el_______19"/>
      <sheetName val="[수목일위_XLS][수목일위_XLS]el_______20"/>
      <sheetName val="[수목일위_XLS][수목일위_XLS]el_______21"/>
      <sheetName val="[수목일위_XLS][수목일위_XLS]el_______22"/>
      <sheetName val="[수목일위_XLS][수목일위_XLS]el_______23"/>
      <sheetName val="[수목일위_XLS][수목일위_XLS]el_______24"/>
      <sheetName val="[수목일위_XLS][수목일위_XLS]el_______25"/>
      <sheetName val="[수목일위_XLS][수목일위_XLS]el_______26"/>
      <sheetName val="[수목일위_XLS][수목일위_XLS]el_______27"/>
      <sheetName val="[수목일위_XLS][수목일위_XLS]el_______32"/>
      <sheetName val="[수목일위_XLS][수목일위_XLS]el_______33"/>
      <sheetName val="[수목일위_XLS][수목일위_XLS]el_______28"/>
      <sheetName val="[수목일위_XLS][수목일위_XLS]el_______29"/>
      <sheetName val="[수목일위_XLS][수목일위_XLS]el_______30"/>
      <sheetName val="[수목일위_XLS][수목일위_XLS]el_______31"/>
      <sheetName val="[수목일위_XLS][수목일위_XLS]el_______34"/>
      <sheetName val="[수목일위_XLS][수목일위_XLS]el_______35"/>
      <sheetName val="[수목일위_XLS][수목일위_XLS]el_______40"/>
      <sheetName val="[수목일위_XLS][수목일위_XLS]el_______41"/>
      <sheetName val="[수목일위_XLS][수목일위_XLS]el_______52"/>
      <sheetName val="[수목일위_XLS][수목일위_XLS]el_______53"/>
      <sheetName val="[수목일위_XLS][수목일위_XLS]el_______44"/>
      <sheetName val="[수목일위_XLS][수목일위_XLS]el_______45"/>
      <sheetName val="[수목일위_XLS][수목일위_XLS]el_______46"/>
      <sheetName val="[수목일위_XLS][수목일위_XLS]el_______47"/>
      <sheetName val="[수목일위_XLS][수목일위_XLS]el_______48"/>
      <sheetName val="[수목일위_XLS][수목일위_XLS]el_______49"/>
      <sheetName val="[수목일위_XLS][수목일위_XLS]el_______50"/>
      <sheetName val="[수목일위_XLS][수목일위_XLS]el_______51"/>
      <sheetName val="[수목일위_XLS][수목일위_XLS]el_______54"/>
      <sheetName val="[수목일위_XLS][수목일위_XLS]el_______55"/>
      <sheetName val="[수목일위_XLS][수목일위_XLS]el_______56"/>
      <sheetName val="[수목일위_XLS][수목일위_XLS]el_______57"/>
      <sheetName val="[수목일위_XLS][수목일위_XLS]el_______62"/>
      <sheetName val="[수목일위_XLS][수목일위_XLS]el_______63"/>
      <sheetName val="[수목일위_XLS][수목일위_XLS]el_______64"/>
      <sheetName val="[수목일위_XLS][수목일위_XLS]el_______65"/>
      <sheetName val="[수목일위_XLS][수목일위_XLS]el_______72"/>
      <sheetName val="[수목일위_XLS][수목일위_XLS]el_______73"/>
      <sheetName val="[수목일위_XLS][수목일위_XLS]el_______70"/>
      <sheetName val="[수목일위_XLS][수목일위_XLS]el_______71"/>
      <sheetName val="[수목일위_XLS][수목일위_XLS]el_______68"/>
      <sheetName val="[수목일위_XLS][수목일위_XLS]el_______69"/>
      <sheetName val="갑__지4"/>
      <sheetName val="기타_정보통신공사4"/>
      <sheetName val="AS포장복구_4"/>
      <sheetName val="Customer_Databas4"/>
      <sheetName val="2000_11월설계내역4"/>
      <sheetName val="표지_(2)4"/>
      <sheetName val="화재_탐지_설비4"/>
      <sheetName val="unit_44"/>
      <sheetName val="단가_및_재료비4"/>
      <sheetName val="준검_내역서4"/>
      <sheetName val="Sheet1_(2)4"/>
      <sheetName val="토공산출_(아파트)4"/>
      <sheetName val="1_설계조건4"/>
      <sheetName val="Ⅶ-2_현장경비산출4"/>
      <sheetName val="자재_집계표4"/>
      <sheetName val="5_일위목록4"/>
      <sheetName val="7_단가조사4"/>
      <sheetName val="6_일위대가4"/>
      <sheetName val="E_P_T수량산출서4"/>
      <sheetName val="전선_및_전선관4"/>
      <sheetName val="공사별_가중치_산출근거(토목)3"/>
      <sheetName val="운동장_(2)3"/>
      <sheetName val="1차_내역서4"/>
      <sheetName val="귀래_설계_공내역서4"/>
      <sheetName val="2_대외공문3"/>
      <sheetName val="상_부3"/>
      <sheetName val="단가표_(2)3"/>
      <sheetName val="3_바닥판__3"/>
      <sheetName val="_견적서3"/>
      <sheetName val="목차_2"/>
      <sheetName val="기계실_D2002"/>
      <sheetName val="6PILE__(돌출)2"/>
      <sheetName val="수량계산서_집계표(가설_신설_및_철거-을지로3가_3호선3"/>
      <sheetName val="수량계산서_집계표(신설-을지로3가_3호선)3"/>
      <sheetName val="수량계산서_집계표(철거-을지로3가_3호선)3"/>
      <sheetName val="3_공통공사대비2"/>
      <sheetName val="전차선로_물량표2"/>
      <sheetName val="영업_일12"/>
      <sheetName val="주빔의_설계2"/>
      <sheetName val="단면_(2)2"/>
      <sheetName val="2_2_10_샤시등2"/>
      <sheetName val="1_가설2"/>
      <sheetName val="4_목공사2"/>
      <sheetName val="G_R300경비2"/>
      <sheetName val="수목데이타_2"/>
      <sheetName val="3_하중산정4_지지력2"/>
      <sheetName val="2_가로등(영구)2"/>
      <sheetName val="현장관리비_산출내역2"/>
      <sheetName val="현장관리비_2"/>
      <sheetName val="3BL공동구_수량2"/>
      <sheetName val="관기성공_내2"/>
      <sheetName val="표__지2"/>
      <sheetName val="인건비_2"/>
      <sheetName val="환경기계공정표_(3)2"/>
      <sheetName val="TRE_TABLE2"/>
      <sheetName val="Cost_bd-&quot;A&quot;2"/>
      <sheetName val="남양시작동자105노65기1_3화1_22"/>
      <sheetName val="노임_단가2"/>
      <sheetName val="단_box2"/>
      <sheetName val="2000,9월_일위2"/>
      <sheetName val="경율산정_XLS2"/>
      <sheetName val="신_분2"/>
      <sheetName val="설계기준_및_하중계산2"/>
      <sheetName val="General_Data2"/>
      <sheetName val="별표_2"/>
      <sheetName val="1_설계기준2"/>
      <sheetName val="제출내역_(2)2"/>
      <sheetName val="단가_산출서(산근#1~#102)2"/>
      <sheetName val="RAW_DATA2"/>
      <sheetName val="설계내역서_2"/>
      <sheetName val="5_전사투자계획종함안2"/>
      <sheetName val="3_바닥판설계2"/>
      <sheetName val="96보완계획7_122"/>
      <sheetName val="일반문틀_설치2"/>
      <sheetName val="샌딩_에폭시_도장2"/>
      <sheetName val="환율_및_노임2"/>
      <sheetName val="속_일위대가2"/>
      <sheetName val="노_무_비2"/>
      <sheetName val="EQUIP_LIST2"/>
      <sheetName val="입출재고현황_(2)2"/>
      <sheetName val="횡_연장2"/>
      <sheetName val="단가산출서_(2)2"/>
      <sheetName val="기성고조서_2"/>
      <sheetName val="공종단가표_2"/>
      <sheetName val="6_가격조사서_2"/>
      <sheetName val="빌딩_안내2"/>
      <sheetName val="99_121"/>
      <sheetName val="1공구_단가_(정원)2"/>
      <sheetName val="1공구_단가_(산광)2"/>
      <sheetName val="1공구_단가_(용호)2"/>
      <sheetName val="간지_(2)2"/>
      <sheetName val="2공구_단가(인성)2"/>
      <sheetName val="2공구_단가(대동)2"/>
      <sheetName val="2공구_단가(산광)2"/>
      <sheetName val="1_토공2"/>
      <sheetName val="2_배수공2"/>
      <sheetName val="3_구조물공2"/>
      <sheetName val="4_포장공2"/>
      <sheetName val="PACKING_LIST2"/>
      <sheetName val="지주목_및_비료산출기준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일위대가_2"/>
      <sheetName val="중기조종사_단위단가2"/>
      <sheetName val="세골재__T2_변경_현황1"/>
      <sheetName val="2-나_물가조사서1"/>
      <sheetName val="앉음벽_(2)1"/>
      <sheetName val="IBM_UX1"/>
      <sheetName val="내역서_제출1"/>
      <sheetName val="수량계산서_집계표(가설_신설_및_철거-을지로3가_2호선1"/>
      <sheetName val="수량계산서_집계표(신설-을지로3가_2호선)1"/>
      <sheetName val="수량계산서_집계표(철거-을지로3가_2호선)1"/>
      <sheetName val="케이블류_OLD1"/>
      <sheetName val="2_도실원내역(원본)1"/>
      <sheetName val="DNT_OSBL1"/>
      <sheetName val="0_갑지2"/>
      <sheetName val="8_현장관리비2"/>
      <sheetName val="7_안전관리비2"/>
      <sheetName val="2_토목공사2"/>
      <sheetName val="본선_토공_분배표1"/>
      <sheetName val="3련_BOX2"/>
      <sheetName val="마북_손익분석(CATIA)1"/>
      <sheetName val="표_지1"/>
      <sheetName val="11_닥트설치공사(bm)1"/>
      <sheetName val="DESIGN_CRETERIA1"/>
      <sheetName val="견적_(2)1"/>
      <sheetName val="DATA_입력란1"/>
      <sheetName val="1__설계조건_2_단면가정_3__하중계산1"/>
      <sheetName val="아파트_1"/>
      <sheetName val="6__안전관리비1"/>
      <sheetName val="목동세대_산출근거1"/>
      <sheetName val="8_PILE__(돌출)1"/>
      <sheetName val="3_부제O호표1"/>
      <sheetName val="4_장비손료1"/>
      <sheetName val="5_소모재료비1"/>
      <sheetName val="9_공삭공지층별작업시간1"/>
      <sheetName val="7_주입분사시간제원표1"/>
      <sheetName val="6_작업시간표1"/>
      <sheetName val="8_시멘트제원표1"/>
      <sheetName val="2_품제O호표1"/>
      <sheetName val="1_총괄표1500mm1"/>
      <sheetName val="Requirement(Work_Crew)1"/>
      <sheetName val="3_건축(현장안)1"/>
      <sheetName val="원가계산_(2)2"/>
      <sheetName val="기초입력_DATA2"/>
      <sheetName val="참조_(2)2"/>
      <sheetName val="일위대가_(식재)2"/>
      <sheetName val="골조-APT_갑지2"/>
      <sheetName val="자재단가2007_102"/>
      <sheetName val="자재단가2008_42"/>
      <sheetName val="설명서_2"/>
      <sheetName val="6-1__관개량조서2"/>
      <sheetName val="11-2_아파트내역2"/>
      <sheetName val="INDEX__LIST2"/>
      <sheetName val="실행,원가_최종예상1"/>
      <sheetName val="플랜트_설치2"/>
      <sheetName val="아파트_내역2"/>
      <sheetName val="7_원가계산서(품셈)2"/>
      <sheetName val="단가산출근거_목록표2"/>
      <sheetName val="단_가_산_출_근_거2"/>
      <sheetName val="중기_목록표2"/>
      <sheetName val="시간당_중기사용료2"/>
      <sheetName val="환율및_기초자료2"/>
      <sheetName val="CABLE_SIZE-12"/>
      <sheetName val="1-4-2_관(약)2"/>
      <sheetName val="내역서1999_8최종2"/>
      <sheetName val="BSD_(2)1"/>
      <sheetName val="7_계측제어1"/>
      <sheetName val="6_동력1"/>
      <sheetName val="13_방송공사1"/>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주공_갑지1"/>
      <sheetName val="A_LINE1"/>
      <sheetName val="2_고용보험료산출근거1"/>
      <sheetName val="실행내역_1"/>
      <sheetName val="2_냉난방설비공사1"/>
      <sheetName val="Summary_Sheet1"/>
      <sheetName val="총괄_내역서1"/>
      <sheetName val="PROJECT_BRIEF1"/>
      <sheetName val="기성(1차)_1"/>
      <sheetName val="4__검토1"/>
      <sheetName val="안양동교_1안1"/>
      <sheetName val="설계변경내역_981"/>
      <sheetName val="개별직종노임단가(2005_1)1"/>
      <sheetName val="TABLE_DB1"/>
      <sheetName val="쌍용_data_base1"/>
      <sheetName val="양재동_고향생각1"/>
      <sheetName val="토공(우물통,기타)_1"/>
      <sheetName val="계장_품셈표1"/>
      <sheetName val="8_설치품셈1"/>
      <sheetName val="공사별_가중치_산출근거(건축)1"/>
      <sheetName val="개비온_단위1"/>
      <sheetName val="단계별내역_(2)1"/>
      <sheetName val="사업비변경내역(96_9단가)1"/>
      <sheetName val="_상부공통집계(총괄)1"/>
      <sheetName val="24_보증금1"/>
      <sheetName val="1~9_하중계산1"/>
      <sheetName val="실행내역서_1"/>
      <sheetName val="각사별공사비분개_1"/>
      <sheetName val="el_설계서_수목일위_XLS_데이타1"/>
      <sheetName val="el_설계서_수목일위_XLS1"/>
      <sheetName val="4_설계예산내역서1"/>
      <sheetName val="6_관급자재조서1"/>
      <sheetName val="3_예정공정표1"/>
      <sheetName val="7_청제공기계기구조서1"/>
      <sheetName val="5__현장관리비(new)_1"/>
      <sheetName val="24_보증금(전신전화가입권)1"/>
      <sheetName val="6_송금의뢰내역서1"/>
      <sheetName val="토__공1"/>
      <sheetName val="소방_하_내역1"/>
      <sheetName val="공사비_증감_내역서1"/>
      <sheetName val="1_취수장1"/>
      <sheetName val="3_고용보험료산출근거1"/>
      <sheetName val="4_고용보험1"/>
      <sheetName val="31_경비기본입력1"/>
      <sheetName val="피해현황_(수량합계)1"/>
      <sheetName val="5_2_6~7공사요율1"/>
      <sheetName val="실행내역(10_13)1"/>
      <sheetName val="2015년_제3차_공사_물량조사_양식_xlsx1"/>
      <sheetName val="[수목일위_XLS]el\설계서\수목일위_XLS]데이타1"/>
      <sheetName val="[수목일위_XLS]el\설계서\수목일위_XLS1"/>
      <sheetName val="[수목일위_XLS][수목일위_XLS]el_______74"/>
      <sheetName val="[수목일위_XLS][수목일위_XLS]el_______75"/>
      <sheetName val="[수목일위_XLS][수목일위_XLS]el_______76"/>
      <sheetName val="[수목일위_XLS][수목일위_XLS]el_______77"/>
      <sheetName val="[수목일위_XLS][수목일위_XLS]el\설계서\수목일1"/>
      <sheetName val="6_단가조사표1"/>
      <sheetName val="2_노무비1"/>
      <sheetName val="2-1_노무비단가1"/>
      <sheetName val="5_폐기물운반비1"/>
      <sheetName val="4_폐기물량1"/>
      <sheetName val="송정-증포간__계약내역서1"/>
      <sheetName val="B_O_M1"/>
      <sheetName val="노임단가_(2)1"/>
      <sheetName val="1_1서버도입1"/>
      <sheetName val="노임_(2차)1"/>
      <sheetName val="crude_SLAB_RE-bar1"/>
      <sheetName val="2_2_1䘭疋瀨ȕ㱵1"/>
      <sheetName val="설계변경_(2)1"/>
      <sheetName val="1_3(배치도)1"/>
      <sheetName val="8_석축단위(H=1_5M)1"/>
      <sheetName val="[수목일위_XLS][수목일위_XLS]el_______78"/>
      <sheetName val="[수목일위_XLS][수목일위_XLS]el_______79"/>
      <sheetName val="[수목일위_XLS][수목일위_XLS]el________1"/>
      <sheetName val="[수목일위_XLS][수목일위_XLS]el_______80"/>
      <sheetName val="1_우편집중내역서1"/>
      <sheetName val="자재집게표_1"/>
      <sheetName val="3_공통공ⴀ敆遵1"/>
      <sheetName val="전체_현장_공사명_입력(26건)1"/>
      <sheetName val="PROJECT_BRIEF(EX_NEW)1"/>
      <sheetName val="조도계산서_(도서)1"/>
      <sheetName val="노원열병합__건축공사기성내역서1"/>
      <sheetName val="3_일반사상1"/>
      <sheetName val="0_0ControlSheet1"/>
      <sheetName val="Upgrades_pricing1"/>
      <sheetName val="6_181"/>
      <sheetName val="P_M_별1"/>
      <sheetName val="[수목일위_XLS][수목일위_XLS]el_______81"/>
      <sheetName val="[수목일위_XLS][수목일위_XLS]el_______82"/>
      <sheetName val="[수목일위_XLS][수목일위_XLS]el_______83"/>
      <sheetName val="[수목일위_XLS][수목일위_XLS]el_______84"/>
      <sheetName val="[수목일위_XLS][수목일위_XLS]el_______85"/>
      <sheetName val="[수목일위_XLS][수목일위_XLS]el_______86"/>
      <sheetName val="Cost_bd-墠+壬1"/>
      <sheetName val="[수목일위_XLS][수목일위_XLS]el_______87"/>
      <sheetName val="[수목일위_XLS][수목일위_XLS]el_______88"/>
      <sheetName val="[수목일위_XLS][수목일위_XLS]el_______89"/>
      <sheetName val="[수목일위_XLS][수목일위_XLS]el_______90"/>
      <sheetName val="[수목일위_XLS][수목일위_XLS]el_______91"/>
      <sheetName val="[수목일위_XLS][수목일위_XLS]el_______92"/>
      <sheetName val="[수목일위_XLS][수목일위_XLS]el_______93"/>
      <sheetName val="[수목일위_XLS][수목일위_XLS]el_______94"/>
      <sheetName val="[수목일위_XLS][수목일위_XLS]el_______95"/>
      <sheetName val="[수목일위_XLS][수목일위_XLS]el_______96"/>
      <sheetName val="[수목일위_XLS][수목일위_XLS]el_______97"/>
      <sheetName val="[수목일위_XLS][수목일위_XLS]el_______98"/>
      <sheetName val="[수목일위_XLS][수목일위_XLS]el_______99"/>
      <sheetName val="[수목일위_XLS][수목일위_XLS]el______100"/>
      <sheetName val="[수목일위_XLS][수목일위_XLS]el______101"/>
      <sheetName val="[수목일위_XLS][수목일위_XLS]el______102"/>
      <sheetName val="[수목일위_XLS][수목일위_XLS]el______103"/>
      <sheetName val="[수목일위_XLS][수목일위_XLS]el______104"/>
      <sheetName val="[수목일위_XLS][수목일위_XLS]el______105"/>
      <sheetName val="[수목일위_XLS][수목일위_XLS]el______106"/>
      <sheetName val="[수목일위_XLS][수목일위_XLS]el______107"/>
      <sheetName val="[수목일위_XLS][수목일위_XLS]el______108"/>
      <sheetName val="[수목일위_XLS][수목일위_XLS]el______109"/>
      <sheetName val="[수목일위_XLS][수목일위_XLS]el______110"/>
      <sheetName val="[수목일위_XLS][수목일위_XLS]el______111"/>
      <sheetName val="[수목일위_XLS][수목일위_XLS]el______112"/>
      <sheetName val="[수목일위_XLS][수목일위_XLS]el______113"/>
      <sheetName val="[수목일위_XLS][수목일위_XLS]el______114"/>
      <sheetName val="[수목일위_XLS][수목일위_XLS]el______115"/>
      <sheetName val="[수목일위_XLS][수목일위_XLS]el______116"/>
      <sheetName val="[수목일위_XLS][수목일위_XLS]el______117"/>
      <sheetName val="[수목일위_XLS][수목일위_XLS]el______118"/>
      <sheetName val="[수목일위_XLS][수목일위_XLS]el______119"/>
      <sheetName val="[수목일위_XLS][수목일위_XLS]el______120"/>
      <sheetName val="[수목일위_XLS][수목일위_XLS]el______121"/>
      <sheetName val="[수목일위_XLS][수목일위_XLS]el______122"/>
      <sheetName val="[수목일위_XLS][수목일위_XLS]el______123"/>
      <sheetName val="[수목일위_XLS][수목일위_XLS]el______124"/>
      <sheetName val="[수목일위_XLS][수목일위_XLS]el______125"/>
      <sheetName val="[수목일위_XLS][수목일위_XLS]el______126"/>
      <sheetName val="[수목일위_XLS][수목일위_XLS]el______127"/>
      <sheetName val="[수목일위_XLS][수목일위_XLS]el______128"/>
      <sheetName val="[수목일위_XLS][수목일위_XLS]el______129"/>
      <sheetName val="[수목일위_XLS][수목일위_XLS]el______130"/>
      <sheetName val="[수목일위_XLS][수목일위_XLS]el______131"/>
      <sheetName val="[수목일위_XLS][수목일위_XLS]el______132"/>
      <sheetName val="[수목일위_XLS][수목일위_XLS]el______133"/>
      <sheetName val="[수목일위_XLS][수목일위_XLS]el______134"/>
      <sheetName val="[수목일위_XLS][수목일위_XLS]el______135"/>
      <sheetName val="[수목일위_XLS][수목일위_XLS]el______136"/>
      <sheetName val="[수목일위_XLS][수목일위_XLS]el______137"/>
      <sheetName val="[수목일위_XLS][수목일위_XLS]el______138"/>
      <sheetName val="[수목일위_XLS][수목일위_XLS]el______139"/>
      <sheetName val="[수목일위_XLS][수목일위_XLS]el______140"/>
      <sheetName val="[수목일위_XLS][수목일위_XLS]el______141"/>
      <sheetName val="[수목일위_XLS][수목일위_XLS]el______142"/>
      <sheetName val="[수목일위_XLS][수목일위_XLS]el______143"/>
      <sheetName val="[수목일위_XLS][수목일위_XLS]el______144"/>
      <sheetName val="[수목일위_XLS][수목일위_XLS]el______145"/>
      <sheetName val="[수목일위_XLS][수목일위_XLS]el______146"/>
      <sheetName val="[수목일위_XLS][수목일위_XLS]el______147"/>
      <sheetName val="[수목일위_XLS][수목일위_XLS]el______148"/>
      <sheetName val="[수목일위_XLS][수목일위_XLS]el_______2"/>
      <sheetName val="[수목일위_XLS][수목일위_XLS]el_______3"/>
      <sheetName val="[수목일위_XLS][수목일위_XLS]el_______4"/>
      <sheetName val="[수목일위_XLS][수목일위_XLS]el_______5"/>
      <sheetName val="[수목일위_XLS][수목일위_XLS]el_______6"/>
      <sheetName val="[수목일위_XLS][수목일위_XLS]el_______7"/>
      <sheetName val="[수목일위_XLS][수목일위_XLS]el______14"/>
      <sheetName val="[수목일위_XLS][수목일위_XLS]el______15"/>
      <sheetName val="[수목일위_XLS][수목일위_XLS]el_______8"/>
      <sheetName val="[수목일위_XLS][수목일위_XLS]el_______9"/>
      <sheetName val="[수목일위_XLS][수목일위_XLS]el______10"/>
      <sheetName val="[수목일위_XLS][수목일위_XLS]el______11"/>
      <sheetName val="[수목일위_XLS][수목일위_XLS]el______12"/>
      <sheetName val="[수목일위_XLS][수목일위_XLS]el______13"/>
      <sheetName val="[수목일위_XLS][수목일위_XLS]el______149"/>
      <sheetName val="[수목일위_XLS][수목일위_XLS]el______150"/>
      <sheetName val="[수목일위_XLS][수목일위_XLS]el______151"/>
      <sheetName val="[수목일위_XLS][수목일위_XLS]el______152"/>
      <sheetName val="STEEL_BOX_단면설계(SEC_8)"/>
      <sheetName val="단가_산출서(산근#1~簀╕쐀╕렀"/>
      <sheetName val="[수목일위_XLS][수목일위_XLS]el______153"/>
      <sheetName val="[수목일위_XLS][수목일위_XLS]el______154"/>
      <sheetName val="[수목일위_XLS][수목일위_XLS]el______155"/>
      <sheetName val="[수목일위_XLS][수목일위_XLS]el______156"/>
      <sheetName val="[수목일위_XLS][수목일위_XLS]el______157"/>
      <sheetName val="[수목일위_XLS][수목일위_XLS]el______158"/>
      <sheetName val="[수목일위_XLS][수목일위_XLS]el______159"/>
      <sheetName val="[수목일위_XLS][수목일위_XLS]el______160"/>
      <sheetName val="[수목일위_XLS][수목일위_XLS]el______161"/>
      <sheetName val="[수목일위_XLS][수목일위_XLS]el______162"/>
      <sheetName val="[수목일위_XLS][수목일위_XLS]el______163"/>
      <sheetName val="[수목일위_XLS][수목일위_XLS]el______164"/>
      <sheetName val="[수목일위_XLS][수목일위_XLS]el______165"/>
      <sheetName val="[수목일위_XLS][수목일위_XLS]el______166"/>
      <sheetName val="[수목일위_XLS][수목일위_XLS]el______167"/>
      <sheetName val="[수목일위_XLS][수목일위_XLS]el______168"/>
      <sheetName val="[수목일위_XLS][수목일위_XLS]el______169"/>
      <sheetName val="[수목일위_XLS][수목일위_XLS]el______170"/>
      <sheetName val="[수목일위_XLS][수목일위_XLS]el______171"/>
      <sheetName val="[수목일위_XLS][수목일위_XLS]el______172"/>
      <sheetName val="[수목일위_XLS]el\설계서\수목일위_XLS]데이타2"/>
      <sheetName val="[수목일위_XLS]el\설계서\수목일위_XLS2"/>
      <sheetName val="el\설계서\수목일위_XLS]데이타1"/>
      <sheetName val="el\설계서\수목일위_XLS1"/>
      <sheetName val="[수목일위.XLS][수목일위.XLS_x0000_]el______20"/>
      <sheetName val="[수목일위.XLS][수목일위.XLS_x0000_]el______21"/>
      <sheetName val="[수목일위.XLS][수목일위.XLS]el______목_2"/>
      <sheetName val="[수목일위.XLS][수목일위.XLS]el______목_3"/>
      <sheetName val="steel data sheet"/>
      <sheetName val="당초,변경"/>
      <sheetName val="1.일위대가"/>
      <sheetName val="[수목일위.XLS][수목일위.XLS]el___서_수목_2"/>
      <sheetName val="[수목일위.XLS][수목일위.XLS]el___서_수목_3"/>
      <sheetName val="일위헾】_x0005_"/>
      <sheetName val="일위ⱂ⾖_x0005__x0000_"/>
      <sheetName val="_x0007__x0008__x0003_ꡀ΃_x0000__x0000_꤀"/>
      <sheetName val="[수목일위.XLS][수목일위.XLS]el_설계서__136"/>
      <sheetName val="[수목일위.XLS][수목일위.XLS]el_설계서__137"/>
      <sheetName val="[수목일위.XLS][수목일위.XLS]el_설계서___86"/>
      <sheetName val="[수목일위.XLS][수목일위.XLS]el_설계서___87"/>
      <sheetName val="[수목일위.XLS][수목일위.XLS]el_설계서__124"/>
      <sheetName val="[수목일위.XLS][수목일위.XLS]el_설계서__125"/>
      <sheetName val="[수목일위.XLS][수목일위.XLS]el_설계서__126"/>
      <sheetName val="[수목일위.XLS][수목일위.XLS]el_설계서__127"/>
      <sheetName val="[수목일위.XLS][수목일위.XLS]el_설계서__106"/>
      <sheetName val="[수목일위.XLS][수목일위.XLS]el_설계서__107"/>
      <sheetName val="[수목일위.XLS][수목일위.XLS]el_설계서__104"/>
      <sheetName val="[수목일위.XLS][수목일위.XLS]el_설계서__105"/>
      <sheetName val="[수목일위.XLS][수목일위.XLS]el_설계서___88"/>
      <sheetName val="[수목일위.XLS][수목일위.XLS]el_설계서___89"/>
      <sheetName val="[수목일위.XLS][수목일위.XLS]el_설계서___90"/>
      <sheetName val="[수목일위.XLS][수목일위.XLS]el_설계서___91"/>
      <sheetName val="[수목일위.XLS][수목일위.XLS]el_설계서___94"/>
      <sheetName val="[수목일위.XLS][수목일위.XLS]el_설계서___95"/>
      <sheetName val="[수목일위.XLS][수목일위.XLS]el_설계서___92"/>
      <sheetName val="[수목일위.XLS][수목일위.XLS]el_설계서___93"/>
      <sheetName val="[수목일위.XLS][수목일위.XLS]el_설계서___98"/>
      <sheetName val="[수목일위.XLS][수목일위.XLS]el_설계서___99"/>
      <sheetName val="[수목일위.XLS][수목일위.XLS]el_설계서__102"/>
      <sheetName val="[수목일위.XLS][수목일위.XLS]el_설계서__103"/>
      <sheetName val="[수목일위.XLS][수목일위.XLS]el_설계서___96"/>
      <sheetName val="[수목일위.XLS][수목일위.XLS]el_설계서___97"/>
      <sheetName val="[수목일위.XLS][수목일위.XLS]el_설계서__100"/>
      <sheetName val="[수목일위.XLS][수목일위.XLS]el_설계서__101"/>
      <sheetName val="[수목일위.XLS][수목일위.XLS]el_설계서__110"/>
      <sheetName val="[수목일위.XLS][수목일위.XLS]el_설계서__111"/>
      <sheetName val="[수목일위.XLS][수목일위.XLS]el_설계서__108"/>
      <sheetName val="[수목일위.XLS][수목일위.XLS]el_설계서__109"/>
      <sheetName val="[수목일위.XLS][수목일위.XLS]el_설계서__122"/>
      <sheetName val="[수목일위.XLS][수목일위.XLS]el_설계서__123"/>
      <sheetName val="[수목일위.XLS][수목일위.XLS]el_설계서__112"/>
      <sheetName val="[수목일위.XLS][수목일위.XLS]el_설계서__113"/>
      <sheetName val="[수목일위.XLS][수목일위.XLS]el_설계서__114"/>
      <sheetName val="[수목일위.XLS][수목일위.XLS]el_설계서__115"/>
      <sheetName val="[수목일위.XLS][수목일위.XLS]el_설계서__116"/>
      <sheetName val="[수목일위.XLS][수목일위.XLS]el_설계서__117"/>
      <sheetName val="[수목일위.XLS][수목일위.XLS]el_설계서__118"/>
      <sheetName val="[수목일위.XLS][수목일위.XLS]el_설계서__119"/>
      <sheetName val="[수목일위.XLS][수목일위.XLS]el_설계서__120"/>
      <sheetName val="[수목일위.XLS][수목일위.XLS]el_설계서__121"/>
      <sheetName val="[수목일위.XLS][수목일위.XLS]el_설계서__132"/>
      <sheetName val="[수목일위.XLS][수목일위.XLS]el_설계서__133"/>
      <sheetName val="[수목일위.XLS][수목일위.XLS]el_설계서__128"/>
      <sheetName val="[수목일위.XLS][수목일위.XLS]el_설계서__129"/>
      <sheetName val="[수목일위.XLS][수목일위.XLS]el_설계서__130"/>
      <sheetName val="[수목일위.XLS][수목일위.XLS]el_설계서__131"/>
      <sheetName val="[수목일위.XLS][수목일위.XLS]el_설계서__134"/>
      <sheetName val="[수목일위.XLS][수목일위.XLS]el_설계서__135"/>
      <sheetName val="[수목일위.XLS][수목일위.XLS]el_설계서__138"/>
      <sheetName val="[수목일위.XLS][수목일위.XLS]el_설계서__139"/>
      <sheetName val="[수목일위.XLS][수목일위.XLS]el_설계서__146"/>
      <sheetName val="[수목일위.XLS][수목일위.XLS]el_설계서__147"/>
      <sheetName val="[수목일위.XLS][수목일위.XLS]el_설계서__144"/>
      <sheetName val="[수목일위.XLS][수목일위.XLS]el_설계서__145"/>
      <sheetName val="[수목일위.XLS][수목일위.XLS]el_설계서__140"/>
      <sheetName val="[수목일위.XLS][수목일위.XLS]el_설계서__141"/>
      <sheetName val="[수목일위.XLS][수목일위.XLS]el_설계서__142"/>
      <sheetName val="[수목일위.XLS][수목일위.XLS]el_설계서__143"/>
      <sheetName val="[수목일위.XLS][수목일위.XLS]el_설_서_수목_2"/>
      <sheetName val="[수목일위.XLS][수목일위.XLS]el_설_서_수목_3"/>
      <sheetName val="[수목일위.XLS][수목일위.XLS]el_설_서_수목_4"/>
      <sheetName val="[수목일위.XLS][수목일위.XLS]el_설_서_수목_5"/>
      <sheetName val="[수목일위.XLS][수목일위.XLS]el_설_서_수목_6"/>
      <sheetName val="[수목일위.XLS][수목일위.XLS]el_설_서_수목_7"/>
      <sheetName val="[수목일위.XLS][수목일위.XLS]el_설_서_수목_8"/>
      <sheetName val="[수목일위.XLS][수목일위.XLS]el_설_서_수목_9"/>
      <sheetName val="[수목일위.XLS][수목일위.XLS]el_설_서_수_10"/>
      <sheetName val="[수목일위.XLS][수목일위.XLS]el_설_서_수_11"/>
      <sheetName val="[수목일위.XLS][수목일위.XLS]el_설_서_수_12"/>
      <sheetName val="[수목일위.XLS][수목일위.XLS]el_설_서_수_13"/>
      <sheetName val="인부신상쌄괅"/>
      <sheetName val="자재_집계표"/>
      <sheetName val="비용"/>
      <sheetName val="6.열원설비"/>
      <sheetName val="6-3 공조용 펌프선정"/>
      <sheetName val="표"/>
      <sheetName val="자재단가비교표"/>
      <sheetName val="총괄공정표"/>
      <sheetName val="[수목일위.XLS][수목일위.XLS]el_설_서____2"/>
      <sheetName val="[수목일위.XLS][수목일위.XLS]el_설_서____3"/>
      <sheetName val="부대대비"/>
      <sheetName val="냉연집계"/>
      <sheetName val="2.2.1丵⿌_x0005__x0000_"/>
      <sheetName val="2.2.1丵⽃_x0005__x0000_"/>
      <sheetName val="2.2.1丵⿝_x0005__x0000_"/>
      <sheetName val="2.2.1丵⾎_x0005__x0000_"/>
      <sheetName val="[수목일위.XLS][수목일위.XLS]el______목_4"/>
      <sheetName val="[수목일위.XLS][수목일위.XLS]el______목_5"/>
      <sheetName val="수량산출(비굴착)"/>
      <sheetName val="매입세율"/>
      <sheetName val="오억미_x0000_"/>
      <sheetName val="[수목일위.XLS]B__MSOffice_Excel___2"/>
      <sheetName val="[수목일위.XLS]B__MSOffice_Excel___3"/>
      <sheetName val="INDEX"/>
      <sheetName val="[수목일위.XLS][수목일위.XLS]el_설계서__148"/>
      <sheetName val="[수목일위.XLS][수목일위.XLS]el_설계서__149"/>
      <sheetName val="대운산출"/>
      <sheetName val="작용하중산정"/>
      <sheetName val="요약崆Ē_x0000_"/>
      <sheetName val="요약噀_x001a_嚌"/>
      <sheetName val="2. 공원조도"/>
      <sheetName val="[수목일위.XLS][수목일위.XLS]el__계___목_2"/>
      <sheetName val="[수목일위.XLS][수목일위.XLS]el__계___목_3"/>
      <sheetName val="추가예산"/>
      <sheetName val="집계(기계餀ኘ԰_x0000_"/>
      <sheetName val="입찰결과보고"/>
      <sheetName val="부품"/>
      <sheetName val="D-철尜_x0013_層"/>
      <sheetName val="?䅅呒"/>
      <sheetName val="배수︀"/>
      <sheetName val="입餀ኘ"/>
      <sheetName val="발주내역서"/>
      <sheetName val="[수목일위.XLS]el\설계서\수목렃耀ﻯ+_x0000_"/>
      <sheetName val="1공구(을)"/>
      <sheetName val="노임변동률"/>
      <sheetName val="원가계산서_x0005__x0000__x0000_"/>
      <sheetName val="A2"/>
      <sheetName val="일위집계(苈)헾"/>
      <sheetName val="날1"/>
      <sheetName val="단위집계표"/>
      <sheetName val="납부서"/>
      <sheetName val="구조물철거타공정_x0005__x0000_"/>
      <sheetName val="[수목일위.XLS][수목일위.XLS]el_설___수__2"/>
      <sheetName val="[수목일위.XLS][수목일위.XLS]el_설___수__3"/>
      <sheetName val="[수목일위.XLS][수목일위.XLS]el__계_____2"/>
      <sheetName val="[수목일위.XLS][수목일위.XLS]el__계_____3"/>
      <sheetName val="공사䤊⾃_x0005__x0000_"/>
      <sheetName val="공사헾」_x0005__x0000_"/>
      <sheetName val="가설물량"/>
      <sheetName val="스라브리스트"/>
      <sheetName val="옹벽리스트"/>
      <sheetName val="외부물량"/>
      <sheetName val="저"/>
      <sheetName val="ENTR׃"/>
      <sheetName val="선금급신청서"/>
      <sheetName val="제원입력"/>
      <sheetName val="구분표"/>
      <sheetName val="설周-"/>
      <sheetName val="[수목일위.XLS][수목일위.XLS]el_설______2"/>
      <sheetName val="[수목일위.XLS][수목일위.XLS]el_설______3"/>
      <sheetName val="깨기"/>
      <sheetName val="[수목일위.XLS][수목일위.XLS]el_설______6"/>
      <sheetName val="[수목일위.XLS][수목일위.XLS]el_설______7"/>
      <sheetName val="[수목일위.XLS][수목일위.XLS]el_설______4"/>
      <sheetName val="[수목일위.XLS][수목일위.XLS]el_설______5"/>
      <sheetName val="[수목일위.XLS][수목일위.XLS]el_설______8"/>
      <sheetName val="[수목일위.XLS][수목일위.XLS]el_설______9"/>
      <sheetName val="[수목일위.XLS][수목일위.XLS]el_설_____10"/>
      <sheetName val="[수목일위.XLS][수목일위.XLS]el_설_____11"/>
      <sheetName val="배수철근"/>
      <sheetName val="ENTR旀"/>
      <sheetName val="[수목일위.XLS][수목일위.XLS]el___서_수목_4"/>
      <sheetName val="[수목일위.XLS][수목일위.XLS]el___서_수목_5"/>
      <sheetName val="[수목일위.XLS][수목일위.XLS]el___서_수_10"/>
      <sheetName val="[수목일위.XLS][수목일위.XLS]el___서_수_11"/>
      <sheetName val="[수목일위.XLS][수목일위.XLS]el___서_수_12"/>
      <sheetName val="[수목일위.XLS][수목일위.XLS]el___서_수_13"/>
      <sheetName val="[수목일위.XLS][수목일위.XLS]el___서_수목_6"/>
      <sheetName val="[수목일위.XLS][수목일위.XLS]el___서_수목_7"/>
      <sheetName val="[수목일위.XLS][수목일위.XLS]el___서_수목_8"/>
      <sheetName val="[수목일위.XLS][수목일위.XLS]el___서_수목_9"/>
      <sheetName val="_x0004__x0000__x0006__x0000_"/>
      <sheetName val="̀Ԁ̀̀"/>
      <sheetName val="_x0004_"/>
      <sheetName val="20관리비율"/>
      <sheetName val="재정睮⾯"/>
      <sheetName val="재정ᛅ〒"/>
      <sheetName val="el\설계서\수목일위_XLS]데이타2"/>
      <sheetName val="el\설계서\수목일위_XLS2"/>
      <sheetName val="[수목일위_XLS]el\설계서\수목일위_XLS]데이타3"/>
      <sheetName val="[수목일위_XLS]el\설계서\수목일위_XLS3"/>
      <sheetName val="기타_정보통신공사5"/>
      <sheetName val="표지_(2)5"/>
      <sheetName val="준검_내역서5"/>
      <sheetName val="갑__지5"/>
      <sheetName val="Customer_Databas5"/>
      <sheetName val="AS포장복구_5"/>
      <sheetName val="2000_11월설계내역5"/>
      <sheetName val="화재_탐지_설비5"/>
      <sheetName val="unit_45"/>
      <sheetName val="단가_및_재료비5"/>
      <sheetName val="Sheet1_(2)5"/>
      <sheetName val="1_설계조건5"/>
      <sheetName val="1차_내역서5"/>
      <sheetName val="토공산출_(아파트)5"/>
      <sheetName val="Ⅶ-2_현장경비산출5"/>
      <sheetName val="5_일위목록5"/>
      <sheetName val="7_단가조사5"/>
      <sheetName val="6_일위대가5"/>
      <sheetName val="단가표_(2)4"/>
      <sheetName val="E_P_T수량산출서5"/>
      <sheetName val="운동장_(2)4"/>
      <sheetName val="공사별_가중치_산출근거(토목)4"/>
      <sheetName val="자재_집계표5"/>
      <sheetName val="3_바닥판__4"/>
      <sheetName val="2_대외공문4"/>
      <sheetName val="전선_및_전선관5"/>
      <sheetName val="상_부4"/>
      <sheetName val="귀래_설계_공내역서5"/>
      <sheetName val="수량계산서_집계표(가설_신설_및_철거-을지로3가_3호선4"/>
      <sheetName val="수량계산서_집계표(신설-을지로3가_3호선)4"/>
      <sheetName val="수량계산서_집계표(철거-을지로3가_3호선)4"/>
      <sheetName val="_견적서4"/>
      <sheetName val="수목데이타_3"/>
      <sheetName val="2_2_10_샤시등3"/>
      <sheetName val="기계실_D2003"/>
      <sheetName val="3_공통공사대비3"/>
      <sheetName val="전차선로_물량표3"/>
      <sheetName val="목차_3"/>
      <sheetName val="6PILE__(돌출)3"/>
      <sheetName val="현장관리비_3"/>
      <sheetName val="G_R300경비3"/>
      <sheetName val="3_하중산정4_지지력3"/>
      <sheetName val="1_가설3"/>
      <sheetName val="4_목공사3"/>
      <sheetName val="현장관리비_산출내역3"/>
      <sheetName val="주빔의_설계3"/>
      <sheetName val="단면_(2)3"/>
      <sheetName val="영업_일13"/>
      <sheetName val="환경기계공정표_(3)3"/>
      <sheetName val="Cost_bd-&quot;A&quot;3"/>
      <sheetName val="TRE_TABLE3"/>
      <sheetName val="3_바닥판설계3"/>
      <sheetName val="3BL공동구_수량3"/>
      <sheetName val="2000,9월_일위3"/>
      <sheetName val="경율산정_XLS3"/>
      <sheetName val="관기성공_내3"/>
      <sheetName val="단가_산출서(산근#1~#102)3"/>
      <sheetName val="5_전사투자계획종함안3"/>
      <sheetName val="횡_연장3"/>
      <sheetName val="EQUIP_LIST3"/>
      <sheetName val="빌딩_안내3"/>
      <sheetName val="3_부제O호표2"/>
      <sheetName val="4_장비손료2"/>
      <sheetName val="5_소모재료비2"/>
      <sheetName val="9_공삭공지층별작업시간2"/>
      <sheetName val="7_주입분사시간제원표2"/>
      <sheetName val="6_작업시간표2"/>
      <sheetName val="8_시멘트제원표2"/>
      <sheetName val="2_품제O호표2"/>
      <sheetName val="1_총괄표1500mm2"/>
      <sheetName val="2_가로등(영구)3"/>
      <sheetName val="표__지3"/>
      <sheetName val="1_설계기준3"/>
      <sheetName val="제출내역_(2)3"/>
      <sheetName val="세골재__T2_변경_현황2"/>
      <sheetName val="일반문틀_설치3"/>
      <sheetName val="샌딩_에폭시_도장3"/>
      <sheetName val="노_무_비3"/>
      <sheetName val="신_분3"/>
      <sheetName val="설계내역서_3"/>
      <sheetName val="96보완계획7_123"/>
      <sheetName val="별표_3"/>
      <sheetName val="남양시작동자105노65기1_3화1_23"/>
      <sheetName val="아파트_2"/>
      <sheetName val="인건비_3"/>
      <sheetName val="General_Data3"/>
      <sheetName val="단가산출서_(2)3"/>
      <sheetName val="입출재고현황_(2)3"/>
      <sheetName val="기성고조서_3"/>
      <sheetName val="99_122"/>
      <sheetName val="2_도실원내역(원본)2"/>
      <sheetName val="RAW_DATA3"/>
      <sheetName val="공종단가표_3"/>
      <sheetName val="6_가격조사서_3"/>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3"/>
      <sheetName val="1_토공3"/>
      <sheetName val="2_배수공3"/>
      <sheetName val="3_구조물공3"/>
      <sheetName val="4_포장공3"/>
      <sheetName val="PACKING_LIST3"/>
      <sheetName val="지주목_및_비료산출기준3"/>
      <sheetName val="el\설계서\수목일위_XLS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일위대가_3"/>
      <sheetName val="중기조종사_단위단가3"/>
      <sheetName val="IBM_UX2"/>
      <sheetName val="앉음벽_(2)2"/>
      <sheetName val="2-나_물가조사서2"/>
      <sheetName val="3련_BOX3"/>
      <sheetName val="목동세대_산출근거2"/>
      <sheetName val="환율_및_노임3"/>
      <sheetName val="속_일위대가3"/>
      <sheetName val="1__설계조건_2_단면가정_3__하중계산2"/>
      <sheetName val="DATA_입력란2"/>
      <sheetName val="설계기준_및_하중계산3"/>
      <sheetName val="케이블류_OLD2"/>
      <sheetName val="내역서_제출2"/>
      <sheetName val="DNT_OSBL2"/>
      <sheetName val="8_PILE__(돌출)2"/>
      <sheetName val="기성(1차)_2"/>
      <sheetName val="Summary_Sheet2"/>
      <sheetName val="0_갑지3"/>
      <sheetName val="8_현장관리비3"/>
      <sheetName val="7_안전관리비3"/>
      <sheetName val="본선_토공_분배표2"/>
      <sheetName val="수량계산서_집계표(가설_신설_및_철거-을지로3가_2호선2"/>
      <sheetName val="수량계산서_집계표(신설-을지로3가_2호선)2"/>
      <sheetName val="수량계산서_집계표(철거-을지로3가_2호선)2"/>
      <sheetName val="DESIGN_CRETERIA2"/>
      <sheetName val="마북_손익분석(CATIA)2"/>
      <sheetName val="Requirement(Work_Crew)2"/>
      <sheetName val="표_지2"/>
      <sheetName val="견적_(2)2"/>
      <sheetName val="총괄_내역서2"/>
      <sheetName val="6__안전관리비2"/>
      <sheetName val="11_닥트설치공사(bm)2"/>
      <sheetName val="PROJECT_BRIEF2"/>
      <sheetName val="[수목일위_XLS]el\설계서\수목일위_XLS]데이타4"/>
      <sheetName val="[수목일위_XLS]el\설계서\수목일위_XLS4"/>
      <sheetName val="[수목일위_XLS]el\설계서\수목일위_XLS]데이타5"/>
      <sheetName val="[수목일위_XLS]el\설계서\수목일위_XLS5"/>
      <sheetName val="B_O_M2"/>
      <sheetName val="실행내역_2"/>
      <sheetName val="2_냉난방설비공사2"/>
      <sheetName val="원가계산_(2)3"/>
      <sheetName val="기초입력_DATA3"/>
      <sheetName val="참조_(2)3"/>
      <sheetName val="일위대가_(식재)3"/>
      <sheetName val="골조-APT_갑지3"/>
      <sheetName val="자재단가2007_103"/>
      <sheetName val="자재단가2008_43"/>
      <sheetName val="설명서_3"/>
      <sheetName val="6-1__관개량조서3"/>
      <sheetName val="11-2_아파트내역3"/>
      <sheetName val="INDEX__LIST3"/>
      <sheetName val="실행,원가_최종예상2"/>
      <sheetName val="플랜트_설치3"/>
      <sheetName val="아파트_내역3"/>
      <sheetName val="7_원가계산서(품셈)3"/>
      <sheetName val="단가산출근거_목록표3"/>
      <sheetName val="단_가_산_출_근_거3"/>
      <sheetName val="중기_목록표3"/>
      <sheetName val="시간당_중기사용료3"/>
      <sheetName val="환율및_기초자료3"/>
      <sheetName val="CABLE_SIZE-13"/>
      <sheetName val="1-4-2_관(약)3"/>
      <sheetName val="내역서1999_8최종3"/>
      <sheetName val="BSD_(2)2"/>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주공_갑지2"/>
      <sheetName val="A_LINE2"/>
      <sheetName val="2_고용보험료산출근거2"/>
      <sheetName val="5__현장관리비(new)_2"/>
      <sheetName val="3_건축(현장안)2"/>
      <sheetName val="안양동교_1안2"/>
      <sheetName val="설계변경내역_982"/>
      <sheetName val="개별직종노임단가(2005_1)2"/>
      <sheetName val="TABLE_DB2"/>
      <sheetName val="쌍용_data_base2"/>
      <sheetName val="양재동_고향생각2"/>
      <sheetName val="토공(우물통,기타)_2"/>
      <sheetName val="계장_품셈표2"/>
      <sheetName val="8_설치품셈2"/>
      <sheetName val="공사별_가중치_산출근거(건축)2"/>
      <sheetName val="개비온_단위2"/>
      <sheetName val="단계별내역_(2)2"/>
      <sheetName val="사업비변경내역(96_9단가)2"/>
      <sheetName val="_상부공통집계(총괄)2"/>
      <sheetName val="24_보증금2"/>
      <sheetName val="1~9_하중계산2"/>
      <sheetName val="실행내역서_2"/>
      <sheetName val="각사별공사비분개_2"/>
      <sheetName val="el_설계서_수목일위_XLS_데이타2"/>
      <sheetName val="el_설계서_수목일위_XLS2"/>
      <sheetName val="4_설계예산내역서2"/>
      <sheetName val="6_관급자재조서2"/>
      <sheetName val="3_예정공정표2"/>
      <sheetName val="7_청제공기계기구조서2"/>
      <sheetName val="24_보증금(전신전화가입권)2"/>
      <sheetName val="6_송금의뢰내역서2"/>
      <sheetName val="토__공2"/>
      <sheetName val="소방_하_내역2"/>
      <sheetName val="공사비_증감_내역서2"/>
      <sheetName val="1_취수장2"/>
      <sheetName val="3_고용보험료산출근거2"/>
      <sheetName val="4_고용보험2"/>
      <sheetName val="31_경비기본입력2"/>
      <sheetName val="피해현황_(수량합계)2"/>
      <sheetName val="5_2_6~7공사요율2"/>
      <sheetName val="실행내역(10_13)2"/>
      <sheetName val="1_우편집중내역서2"/>
      <sheetName val="4__검토2"/>
      <sheetName val="crude_SLAB_RE-bar2"/>
      <sheetName val="1_1서버도입2"/>
      <sheetName val="6_182"/>
      <sheetName val="2015년_제3차_공사_물량조사_양식_xlsx2"/>
      <sheetName val="설계변경_(2)2"/>
      <sheetName val="노임단가_(2)2"/>
      <sheetName val="전체_현장_공사명_입력(26건)2"/>
      <sheetName val="송정-증포간__계약내역서2"/>
      <sheetName val="6_단가조사표2"/>
      <sheetName val="2_노무비2"/>
      <sheetName val="2-1_노무비단가2"/>
      <sheetName val="5_폐기물운반비2"/>
      <sheetName val="4_폐기물량2"/>
      <sheetName val="P_M_별2"/>
      <sheetName val="1_3(배치도)2"/>
      <sheetName val="3_공통공ⴀ敆遵2"/>
      <sheetName val="기타_정보통신공사6"/>
      <sheetName val="표지_(2)6"/>
      <sheetName val="준검_내역서6"/>
      <sheetName val="갑__지6"/>
      <sheetName val="Customer_Databas6"/>
      <sheetName val="AS포장복구_6"/>
      <sheetName val="2000_11월설계내역6"/>
      <sheetName val="화재_탐지_설비6"/>
      <sheetName val="unit_46"/>
      <sheetName val="단가_및_재료비6"/>
      <sheetName val="Sheet1_(2)6"/>
      <sheetName val="1_설계조건6"/>
      <sheetName val="1차_내역서6"/>
      <sheetName val="토공산출_(아파트)6"/>
      <sheetName val="Ⅶ-2_현장경비산출6"/>
      <sheetName val="5_일위목록6"/>
      <sheetName val="7_단가조사6"/>
      <sheetName val="6_일위대가6"/>
      <sheetName val="단가표_(2)5"/>
      <sheetName val="E_P_T수량산출서6"/>
      <sheetName val="운동장_(2)5"/>
      <sheetName val="공사별_가중치_산출근거(토목)5"/>
      <sheetName val="자재_집계표6"/>
      <sheetName val="3_바닥판__5"/>
      <sheetName val="2_대외공문5"/>
      <sheetName val="전선_및_전선관6"/>
      <sheetName val="상_부5"/>
      <sheetName val="귀래_설계_공내역서6"/>
      <sheetName val="수량계산서_집계표(가설_신설_및_철거-을지로3가_3호선5"/>
      <sheetName val="수량계산서_집계표(신설-을지로3가_3호선)5"/>
      <sheetName val="수량계산서_집계표(철거-을지로3가_3호선)5"/>
      <sheetName val="_견적서5"/>
      <sheetName val="수목데이타_4"/>
      <sheetName val="2_2_10_샤시등4"/>
      <sheetName val="기계실_D2004"/>
      <sheetName val="3_공통공사대비4"/>
      <sheetName val="전차선로_물량표4"/>
      <sheetName val="목차_4"/>
      <sheetName val="6PILE__(돌출)4"/>
      <sheetName val="현장관리비_4"/>
      <sheetName val="G_R300경비4"/>
      <sheetName val="3_하중산정4_지지력4"/>
      <sheetName val="1_가설4"/>
      <sheetName val="4_목공사4"/>
      <sheetName val="현장관리비_산출내역4"/>
      <sheetName val="주빔의_설계4"/>
      <sheetName val="단면_(2)4"/>
      <sheetName val="영업_일14"/>
      <sheetName val="환경기계공정표_(3)4"/>
      <sheetName val="Cost_bd-&quot;A&quot;4"/>
      <sheetName val="TRE_TABLE4"/>
      <sheetName val="3_바닥판설계4"/>
      <sheetName val="3BL공동구_수량4"/>
      <sheetName val="2000,9월_일위4"/>
      <sheetName val="경율산정_XLS4"/>
      <sheetName val="관기성공_내4"/>
      <sheetName val="단가_산출서(산근#1~#102)4"/>
      <sheetName val="5_전사투자계획종함안4"/>
      <sheetName val="횡_연장4"/>
      <sheetName val="EQUIP_LIST4"/>
      <sheetName val="빌딩_안내4"/>
      <sheetName val="3_부제O호표3"/>
      <sheetName val="4_장비손료3"/>
      <sheetName val="5_소모재료비3"/>
      <sheetName val="9_공삭공지층별작업시간3"/>
      <sheetName val="7_주입분사시간제원표3"/>
      <sheetName val="6_작업시간표3"/>
      <sheetName val="8_시멘트제원표3"/>
      <sheetName val="2_품제O호표3"/>
      <sheetName val="1_총괄표1500mm3"/>
      <sheetName val="2_가로등(영구)4"/>
      <sheetName val="표__지4"/>
      <sheetName val="1_설계기준4"/>
      <sheetName val="제출내역_(2)4"/>
      <sheetName val="세골재__T2_변경_현황3"/>
      <sheetName val="일반문틀_설치4"/>
      <sheetName val="샌딩_에폭시_도장4"/>
      <sheetName val="노_무_비4"/>
      <sheetName val="신_분4"/>
      <sheetName val="설계내역서_4"/>
      <sheetName val="96보완계획7_124"/>
      <sheetName val="별표_4"/>
      <sheetName val="남양시작동자105노65기1_3화1_24"/>
      <sheetName val="아파트_3"/>
      <sheetName val="인건비_4"/>
      <sheetName val="General_Data4"/>
      <sheetName val="단가산출서_(2)4"/>
      <sheetName val="단_box3"/>
      <sheetName val="노임_단가3"/>
      <sheetName val="입출재고현황_(2)4"/>
      <sheetName val="기성고조서_4"/>
      <sheetName val="99_123"/>
      <sheetName val="2_도실원내역(원본)3"/>
      <sheetName val="RAW_DATA4"/>
      <sheetName val="공종단가표_4"/>
      <sheetName val="6_가격조사서_4"/>
      <sheetName val="1공구_단가_(정원)4"/>
      <sheetName val="1공구_단가_(산광)4"/>
      <sheetName val="1공구_단가_(용호)4"/>
      <sheetName val="간지_(2)4"/>
      <sheetName val="2공구_단가(인성)4"/>
      <sheetName val="2공구_단가(대동)4"/>
      <sheetName val="2공구_단가(산광)4"/>
      <sheetName val="1_토공4"/>
      <sheetName val="2_배수공4"/>
      <sheetName val="3_구조물공4"/>
      <sheetName val="4_포장공4"/>
      <sheetName val="PACKING_LIST4"/>
      <sheetName val="지주목_및_비료산출기준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일위대가_4"/>
      <sheetName val="중기조종사_단위단가4"/>
      <sheetName val="IBM_UX3"/>
      <sheetName val="앉음벽_(2)3"/>
      <sheetName val="2-나_물가조사서3"/>
      <sheetName val="3련_BOX4"/>
      <sheetName val="목동세대_산출근거3"/>
      <sheetName val="환율_및_노임4"/>
      <sheetName val="속_일위대가4"/>
      <sheetName val="1__설계조건_2_단면가정_3__하중계산3"/>
      <sheetName val="DATA_입력란3"/>
      <sheetName val="설계기준_및_하중계산4"/>
      <sheetName val="케이블류_OLD3"/>
      <sheetName val="내역서_제출3"/>
      <sheetName val="DNT_OSBL3"/>
      <sheetName val="수량계산서_집계표(가설_신설_및_철거-을지로3가_2호선3"/>
      <sheetName val="수량계산서_집계표(신설-을지로3가_2호선)3"/>
      <sheetName val="수량계산서_집계표(철거-을지로3가_2호선)3"/>
      <sheetName val="Summary_Sheet3"/>
      <sheetName val="기성(1차)_3"/>
      <sheetName val="8_PILE__(돌출)3"/>
      <sheetName val="0_갑지4"/>
      <sheetName val="8_현장관리비4"/>
      <sheetName val="7_안전관리비4"/>
      <sheetName val="2_토목공사3"/>
      <sheetName val="본선_토공_분배표3"/>
      <sheetName val="[수목일위_XLS]el\설계서\수목일위_XLS]데이타6"/>
      <sheetName val="[수목일위_XLS]el\설계서\수목일위_XLS6"/>
      <sheetName val="B_O_M3"/>
      <sheetName val="실행내역_3"/>
      <sheetName val="2_냉난방설비공사3"/>
      <sheetName val="6__안전관리비3"/>
      <sheetName val="DESIGN_CRETERIA3"/>
      <sheetName val="마북_손익분석(CATIA)3"/>
      <sheetName val="Requirement(Work_Crew)3"/>
      <sheetName val="표_지3"/>
      <sheetName val="견적_(2)3"/>
      <sheetName val="총괄_내역서3"/>
      <sheetName val="11_닥트설치공사(bm)3"/>
      <sheetName val="PROJECT_BRIEF3"/>
      <sheetName val="전체_현장_공사명_입력(26건)3"/>
      <sheetName val="원가계산_(2)4"/>
      <sheetName val="기초입력_DATA4"/>
      <sheetName val="참조_(2)4"/>
      <sheetName val="일위대가_(식재)4"/>
      <sheetName val="골조-APT_갑지4"/>
      <sheetName val="자재단가2007_104"/>
      <sheetName val="자재단가2008_44"/>
      <sheetName val="설명서_4"/>
      <sheetName val="6-1__관개량조서4"/>
      <sheetName val="11-2_아파트내역4"/>
      <sheetName val="INDEX__LIST4"/>
      <sheetName val="실행,원가_최종예상3"/>
      <sheetName val="플랜트_설치4"/>
      <sheetName val="아파트_내역4"/>
      <sheetName val="7_원가계산서(품셈)4"/>
      <sheetName val="단가산출근거_목록표4"/>
      <sheetName val="단_가_산_출_근_거4"/>
      <sheetName val="중기_목록표4"/>
      <sheetName val="시간당_중기사용료4"/>
      <sheetName val="환율및_기초자료4"/>
      <sheetName val="CABLE_SIZE-14"/>
      <sheetName val="1-4-2_관(약)4"/>
      <sheetName val="내역서1999_8최종4"/>
      <sheetName val="BSD_(2)3"/>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주공_갑지3"/>
      <sheetName val="A_LINE3"/>
      <sheetName val="2_고용보험료산출근거3"/>
      <sheetName val="5__현장관리비(new)_3"/>
      <sheetName val="3_건축(현장안)3"/>
      <sheetName val="안양동교_1안3"/>
      <sheetName val="설계변경내역_983"/>
      <sheetName val="개별직종노임단가(2005_1)3"/>
      <sheetName val="TABLE_DB3"/>
      <sheetName val="쌍용_data_base3"/>
      <sheetName val="양재동_고향생각3"/>
      <sheetName val="토공(우물통,기타)_3"/>
      <sheetName val="계장_품셈표3"/>
      <sheetName val="8_설치품셈3"/>
      <sheetName val="공사별_가중치_산출근거(건축)3"/>
      <sheetName val="개비온_단위3"/>
      <sheetName val="단계별내역_(2)3"/>
      <sheetName val="사업비변경내역(96_9단가)3"/>
      <sheetName val="_상부공통집계(총괄)3"/>
      <sheetName val="24_보증금3"/>
      <sheetName val="1~9_하중계산3"/>
      <sheetName val="실행내역서_3"/>
      <sheetName val="각사별공사비분개_3"/>
      <sheetName val="el_설계서_수목일위_XLS_데이타3"/>
      <sheetName val="el_설계서_수목일위_XLS3"/>
      <sheetName val="4_설계예산내역서3"/>
      <sheetName val="6_관급자재조서3"/>
      <sheetName val="3_예정공정표3"/>
      <sheetName val="7_청제공기계기구조서3"/>
      <sheetName val="24_보증금(전신전화가입권)3"/>
      <sheetName val="6_송금의뢰내역서3"/>
      <sheetName val="토__공3"/>
      <sheetName val="소방_하_내역3"/>
      <sheetName val="공사비_증감_내역서3"/>
      <sheetName val="1_취수장3"/>
      <sheetName val="3_고용보험료산출근거3"/>
      <sheetName val="4_고용보험3"/>
      <sheetName val="31_경비기본입력3"/>
      <sheetName val="피해현황_(수량합계)3"/>
      <sheetName val="5_2_6~7공사요율3"/>
      <sheetName val="실행내역(10_13)3"/>
      <sheetName val="1_우편집중내역서3"/>
      <sheetName val="4__검토3"/>
      <sheetName val="crude_SLAB_RE-bar3"/>
      <sheetName val="1_1서버도입3"/>
      <sheetName val="6_183"/>
      <sheetName val="2015년_제3차_공사_물량조사_양식_xlsx3"/>
      <sheetName val="설계변경_(2)3"/>
      <sheetName val="노임단가_(2)3"/>
      <sheetName val="송정-증포간__계약내역서3"/>
      <sheetName val="6_단가조사표3"/>
      <sheetName val="2_노무비3"/>
      <sheetName val="2-1_노무비단가3"/>
      <sheetName val="5_폐기물운반비3"/>
      <sheetName val="4_폐기물량3"/>
      <sheetName val="1_3(배치도)3"/>
      <sheetName val="3_공통공ⴀ敆遵3"/>
      <sheetName val="3_일반사상2"/>
      <sheetName val="노임_(2차)2"/>
      <sheetName val="[수목일위_XLS]el\설계서\수목일위_XLS]데이타7"/>
      <sheetName val="[수목일위_XLS]el\설계서\수목일위_XLS7"/>
      <sheetName val="P_M_별3"/>
      <sheetName val="[수목일위_XLS][수목일위_XLS]el______173"/>
      <sheetName val="[수목일위_XLS][수목일위_XLS]el______174"/>
      <sheetName val="[수목일위_XLS][수목일위_XLS]el______175"/>
      <sheetName val="[수목일위_XLS][수목일위_XLS]el______176"/>
      <sheetName val="[수목일위_XLS][수목일위_XLS]el______177"/>
      <sheetName val="[수목일위_XLS][수목일위_XLS]el______178"/>
      <sheetName val="부대공(집계)"/>
      <sheetName val="[수목일위.XLSѝ조성원가DATA"/>
      <sheetName val="상수관로토공수량"/>
      <sheetName val="ASCEandUBC"/>
      <sheetName val="1 "/>
      <sheetName val="[수목일위.XLS][수목일위.XLS]el_____1082"/>
      <sheetName val="[수목일위.XLS][수목일위.XLS]el_____1083"/>
      <sheetName val="[수목일위.XLS][수목일위.XLS]el_____1094"/>
      <sheetName val="[수목일위.XLS][수목일위.XLS]el_____1095"/>
      <sheetName val="[수목일위.XLS][수목일위.XLS]el_____1096"/>
      <sheetName val="[수목일위.XLS][수목일위.XLS]el_____1097"/>
      <sheetName val="철근_xd85b_"/>
      <sheetName val="지선토공_x0000__x0000_"/>
      <sheetName val="작성"/>
      <sheetName val="인부"/>
      <sheetName val="3차ז_x0000_"/>
      <sheetName val="기타시Ö"/>
      <sheetName val="[수목일위.XLS][수목일위.XLS]el__계서_수목_2"/>
      <sheetName val="[수목일위.XLS][수목일위.XLS]el__계서_수목_3"/>
      <sheetName val="자금매트릭스"/>
      <sheetName val="일별예수금기일도래표"/>
      <sheetName val="b_balj_x0000__x0000_딀_x0000__x0000_"/>
      <sheetName val="부舠ᗂ䌸"/>
      <sheetName val="차선도색(1)"/>
      <sheetName val="[수목일위.XLS][수목일위.XLS]el_____1086"/>
      <sheetName val="[수목일위.XLS][수목일위.XLS]el_____1087"/>
      <sheetName val="[수목일위.XLS][수목일위.XLS]el_____1088"/>
      <sheetName val="[수목일위.XLS][수목일위.XLS]el_____1089"/>
      <sheetName val="[수목일위.XLS][수목일위.XLS]el_____1090"/>
      <sheetName val="[수목일위.XLS][수목일위.XLS]el_____1091"/>
      <sheetName val="[수목일위.XLS][수목일위.XLS]el_____1092"/>
      <sheetName val="[수목일위.XLS][수목일위.XLS]el_____1093"/>
      <sheetName val="[수목일위.XLS][수목일위.XLS]el_____1098"/>
      <sheetName val="[수목일위.XLS][수목일위.XLS]el_____1099"/>
      <sheetName val="기타시Â"/>
      <sheetName val="22인_x0000_"/>
      <sheetName val="적용토목"/>
      <sheetName val="직공비"/>
      <sheetName val="7.PILE  (돌출)"/>
      <sheetName val="대가2(원본)"/>
      <sheetName val="맨홀수량"/>
      <sheetName val="유류사용대장"/>
      <sheetName val="토목공사일반"/>
      <sheetName val="EKOG10건축"/>
      <sheetName val="자재_집계표淠"/>
      <sheetName val="RESULT"/>
      <sheetName val="스포회원매출"/>
      <sheetName val="도급예산내㛬Y괨␭걨"/>
      <sheetName val="도급예산내㛬Y괨␭纨"/>
      <sheetName val="수목일위.XLS"/>
      <sheetName val="%EC%88%98%EB%AA%A9%EC%9D%BC%EC%"/>
      <sheetName val="확산동"/>
      <sheetName val="통계자료"/>
      <sheetName val="MFAB"/>
      <sheetName val="MFRT"/>
      <sheetName val="MPKG"/>
      <sheetName val="MPRD"/>
      <sheetName val="[수목일위.XLS][수목일위.XLS]el_설계__수목_2"/>
      <sheetName val="[수목일위.XLS][수목일위.XLS]el_설계__수목_3"/>
      <sheetName val="1차설계변경내역"/>
      <sheetName val="D"/>
      <sheetName val="Dꁀ"/>
      <sheetName val="암거"/>
      <sheetName val="[수목일위.XLS][수목일위.XLS]el_설계서_수__2"/>
      <sheetName val="[수목일위.XLS][수목일위.XLS]el_설계서_수__3"/>
      <sheetName val="[수목일위.XLS][수목일위.XLS]el_설계서_수__6"/>
      <sheetName val="[수목일위.XLS][수목일위.XLS]el_설계서_수__7"/>
      <sheetName val="[수목일위.XLS][수목일위.XLS]el_설계서_수__4"/>
      <sheetName val="[수목일위.XLS][수목일위.XLS]el_설계서_수__5"/>
      <sheetName val="[수목일위.XLS][수목일위.XLS]el_설계서_수__8"/>
      <sheetName val="[수목일위.XLS][수목일위.XLS]el_설계서_수__9"/>
      <sheetName val="이름표"/>
      <sheetName val="통합내Å"/>
      <sheetName val="환׎_x0000_"/>
      <sheetName val="환勬_x0010_"/>
      <sheetName val="2.2.1萹đြʵ㉸"/>
      <sheetName val="101502"/>
      <sheetName val="품셈총괄표"/>
      <sheetName val="신당동집계표"/>
      <sheetName val="기성橂】"/>
      <sheetName val="단위수량(1)"/>
      <sheetName val="통계연보"/>
      <sheetName val="직접공사비°_x0000__x0000__x0000__x0000_"/>
      <sheetName val="단재적표"/>
      <sheetName val="요약_x0000__x0000__x0005_"/>
      <sheetName val="아파_x0000__x0000__x0005_"/>
      <sheetName val="투자-국내2"/>
      <sheetName val="기둥(원형栀"/>
      <sheetName val="기둥(원형⢚"/>
    </sheetNames>
    <sheetDataSet>
      <sheetData sheetId="0">
        <row r="2">
          <cell r="E2">
            <v>23200</v>
          </cell>
        </row>
      </sheetData>
      <sheetData sheetId="1">
        <row r="1">
          <cell r="A1">
            <v>0</v>
          </cell>
        </row>
      </sheetData>
      <sheetData sheetId="2">
        <row r="2">
          <cell r="E2">
            <v>23200</v>
          </cell>
        </row>
      </sheetData>
      <sheetData sheetId="3" refreshError="1">
        <row r="2">
          <cell r="E2">
            <v>23200</v>
          </cell>
        </row>
        <row r="5">
          <cell r="B5">
            <v>0.09</v>
          </cell>
        </row>
        <row r="18">
          <cell r="B18">
            <v>0.14000000000000001</v>
          </cell>
          <cell r="C18">
            <v>0.09</v>
          </cell>
        </row>
        <row r="19">
          <cell r="B19">
            <v>0.23</v>
          </cell>
          <cell r="C19">
            <v>0.14000000000000001</v>
          </cell>
        </row>
        <row r="20">
          <cell r="B20">
            <v>0.32</v>
          </cell>
          <cell r="C20">
            <v>0.19</v>
          </cell>
        </row>
        <row r="22">
          <cell r="B22">
            <v>0.5</v>
          </cell>
          <cell r="C22">
            <v>0.28999999999999998</v>
          </cell>
        </row>
        <row r="24">
          <cell r="B24">
            <v>0.68</v>
          </cell>
          <cell r="C24">
            <v>0.39</v>
          </cell>
        </row>
        <row r="48">
          <cell r="B48">
            <v>0.11</v>
          </cell>
          <cell r="C48">
            <v>7.0000000000000007E-2</v>
          </cell>
        </row>
        <row r="49">
          <cell r="B49">
            <v>0.17</v>
          </cell>
          <cell r="C49">
            <v>0.1</v>
          </cell>
        </row>
        <row r="50">
          <cell r="B50">
            <v>0.23</v>
          </cell>
          <cell r="C50">
            <v>0.14000000000000001</v>
          </cell>
        </row>
        <row r="51">
          <cell r="B51">
            <v>0.3</v>
          </cell>
          <cell r="C51">
            <v>0.18</v>
          </cell>
        </row>
        <row r="52">
          <cell r="B52">
            <v>0.37</v>
          </cell>
          <cell r="C52">
            <v>0.22</v>
          </cell>
        </row>
        <row r="54">
          <cell r="B54">
            <v>0.51</v>
          </cell>
          <cell r="C54">
            <v>0.3</v>
          </cell>
        </row>
        <row r="56">
          <cell r="B56">
            <v>0.65</v>
          </cell>
          <cell r="C56">
            <v>0.39</v>
          </cell>
        </row>
        <row r="59">
          <cell r="B59">
            <v>0.87</v>
          </cell>
          <cell r="C59">
            <v>0.52</v>
          </cell>
        </row>
      </sheetData>
      <sheetData sheetId="4">
        <row r="2">
          <cell r="E2">
            <v>23200</v>
          </cell>
        </row>
      </sheetData>
      <sheetData sheetId="5" refreshError="1">
        <row r="1">
          <cell r="A1">
            <v>0</v>
          </cell>
        </row>
        <row r="2">
          <cell r="E2">
            <v>23200</v>
          </cell>
        </row>
        <row r="3">
          <cell r="E3">
            <v>44600</v>
          </cell>
        </row>
        <row r="4">
          <cell r="E4">
            <v>66500</v>
          </cell>
        </row>
        <row r="5">
          <cell r="E5">
            <v>123000</v>
          </cell>
        </row>
        <row r="6">
          <cell r="E6">
            <v>3600</v>
          </cell>
        </row>
        <row r="7">
          <cell r="E7">
            <v>6400</v>
          </cell>
        </row>
        <row r="8">
          <cell r="E8">
            <v>13000</v>
          </cell>
        </row>
        <row r="9">
          <cell r="E9">
            <v>22300</v>
          </cell>
        </row>
        <row r="10">
          <cell r="E10">
            <v>47700</v>
          </cell>
        </row>
        <row r="11">
          <cell r="E11">
            <v>203800</v>
          </cell>
        </row>
        <row r="12">
          <cell r="E12">
            <v>407710</v>
          </cell>
        </row>
        <row r="13">
          <cell r="E13">
            <v>815430</v>
          </cell>
        </row>
        <row r="14">
          <cell r="E14">
            <v>1630860</v>
          </cell>
        </row>
        <row r="15">
          <cell r="E15">
            <v>6100</v>
          </cell>
        </row>
        <row r="16">
          <cell r="E16">
            <v>9700</v>
          </cell>
        </row>
        <row r="17">
          <cell r="E17">
            <v>13500</v>
          </cell>
        </row>
        <row r="18">
          <cell r="E18">
            <v>20800</v>
          </cell>
        </row>
        <row r="19">
          <cell r="E19">
            <v>37500</v>
          </cell>
        </row>
        <row r="20">
          <cell r="E20">
            <v>18600</v>
          </cell>
        </row>
        <row r="21">
          <cell r="E21">
            <v>42000</v>
          </cell>
        </row>
        <row r="22">
          <cell r="E22">
            <v>41500</v>
          </cell>
        </row>
        <row r="23">
          <cell r="E23">
            <v>68250</v>
          </cell>
        </row>
        <row r="24">
          <cell r="E24">
            <v>76100</v>
          </cell>
        </row>
        <row r="25">
          <cell r="E25">
            <v>157500</v>
          </cell>
        </row>
        <row r="26">
          <cell r="E26">
            <v>127000</v>
          </cell>
        </row>
        <row r="27">
          <cell r="E27">
            <v>380</v>
          </cell>
        </row>
        <row r="28">
          <cell r="E28">
            <v>910</v>
          </cell>
        </row>
        <row r="29">
          <cell r="E29">
            <v>1400</v>
          </cell>
        </row>
        <row r="30">
          <cell r="E30">
            <v>3460</v>
          </cell>
        </row>
        <row r="31">
          <cell r="E31">
            <v>3100</v>
          </cell>
        </row>
        <row r="32">
          <cell r="E32">
            <v>5300</v>
          </cell>
        </row>
        <row r="33">
          <cell r="E33">
            <v>8500</v>
          </cell>
        </row>
        <row r="34">
          <cell r="E34">
            <v>23700</v>
          </cell>
        </row>
        <row r="35">
          <cell r="E35">
            <v>71170</v>
          </cell>
        </row>
        <row r="36">
          <cell r="E36">
            <v>4070</v>
          </cell>
        </row>
        <row r="37">
          <cell r="E37">
            <v>5100</v>
          </cell>
        </row>
        <row r="38">
          <cell r="E38">
            <v>10000</v>
          </cell>
        </row>
        <row r="39">
          <cell r="E39">
            <v>23500</v>
          </cell>
        </row>
        <row r="40">
          <cell r="E40">
            <v>45600</v>
          </cell>
        </row>
        <row r="42">
          <cell r="E42">
            <v>27000</v>
          </cell>
        </row>
        <row r="43">
          <cell r="E43">
            <v>45600</v>
          </cell>
        </row>
        <row r="44">
          <cell r="E44">
            <v>2200</v>
          </cell>
        </row>
        <row r="45">
          <cell r="E45">
            <v>3200</v>
          </cell>
        </row>
        <row r="47">
          <cell r="E47">
            <v>22400</v>
          </cell>
        </row>
        <row r="48">
          <cell r="E48">
            <v>271810</v>
          </cell>
        </row>
        <row r="49">
          <cell r="E49">
            <v>327470</v>
          </cell>
        </row>
        <row r="50">
          <cell r="E50">
            <v>427240</v>
          </cell>
        </row>
        <row r="51">
          <cell r="E51">
            <v>1500</v>
          </cell>
        </row>
        <row r="52">
          <cell r="E52">
            <v>2200</v>
          </cell>
        </row>
        <row r="53">
          <cell r="E53">
            <v>5800</v>
          </cell>
        </row>
        <row r="54">
          <cell r="E54">
            <v>14000</v>
          </cell>
        </row>
        <row r="55">
          <cell r="E55">
            <v>20000</v>
          </cell>
        </row>
        <row r="56">
          <cell r="E56">
            <v>30100</v>
          </cell>
        </row>
        <row r="57">
          <cell r="E57">
            <v>45200</v>
          </cell>
        </row>
        <row r="58">
          <cell r="E58">
            <v>13500</v>
          </cell>
        </row>
        <row r="59">
          <cell r="E59">
            <v>25600</v>
          </cell>
        </row>
        <row r="60">
          <cell r="E60">
            <v>55600</v>
          </cell>
        </row>
        <row r="61">
          <cell r="E61">
            <v>13600</v>
          </cell>
        </row>
        <row r="62">
          <cell r="E62">
            <v>42500</v>
          </cell>
        </row>
        <row r="63">
          <cell r="E63">
            <v>50400</v>
          </cell>
        </row>
        <row r="64">
          <cell r="E64">
            <v>82000</v>
          </cell>
        </row>
        <row r="65">
          <cell r="E65">
            <v>18900</v>
          </cell>
        </row>
        <row r="66">
          <cell r="E66">
            <v>52600</v>
          </cell>
        </row>
        <row r="67">
          <cell r="E67">
            <v>98600</v>
          </cell>
        </row>
        <row r="68">
          <cell r="E68">
            <v>148200</v>
          </cell>
        </row>
        <row r="69">
          <cell r="E69">
            <v>48200</v>
          </cell>
        </row>
        <row r="70">
          <cell r="E70">
            <v>164700</v>
          </cell>
        </row>
        <row r="71">
          <cell r="E71">
            <v>294200</v>
          </cell>
        </row>
        <row r="72">
          <cell r="E72">
            <v>411900</v>
          </cell>
        </row>
        <row r="73">
          <cell r="E73">
            <v>258900</v>
          </cell>
        </row>
        <row r="74">
          <cell r="E74">
            <v>482500</v>
          </cell>
        </row>
        <row r="75">
          <cell r="E75">
            <v>765000</v>
          </cell>
        </row>
        <row r="76">
          <cell r="E76">
            <v>5800</v>
          </cell>
        </row>
        <row r="77">
          <cell r="E77">
            <v>12900</v>
          </cell>
        </row>
        <row r="78">
          <cell r="E78">
            <v>29400</v>
          </cell>
        </row>
        <row r="79">
          <cell r="E79">
            <v>52000</v>
          </cell>
        </row>
        <row r="80">
          <cell r="E80">
            <v>91700</v>
          </cell>
        </row>
        <row r="81">
          <cell r="E81">
            <v>12000</v>
          </cell>
        </row>
        <row r="82">
          <cell r="E82">
            <v>18600</v>
          </cell>
        </row>
        <row r="83">
          <cell r="E83">
            <v>33600</v>
          </cell>
        </row>
        <row r="84">
          <cell r="E84">
            <v>61800</v>
          </cell>
        </row>
        <row r="85">
          <cell r="E85">
            <v>244540</v>
          </cell>
        </row>
        <row r="86">
          <cell r="E86">
            <v>24800</v>
          </cell>
        </row>
        <row r="87">
          <cell r="E87">
            <v>36600</v>
          </cell>
        </row>
        <row r="88">
          <cell r="E88">
            <v>54300</v>
          </cell>
        </row>
        <row r="89">
          <cell r="E89">
            <v>85200</v>
          </cell>
        </row>
        <row r="90">
          <cell r="E90">
            <v>220600</v>
          </cell>
        </row>
        <row r="91">
          <cell r="E91">
            <v>367400</v>
          </cell>
        </row>
        <row r="92">
          <cell r="E92">
            <v>4600</v>
          </cell>
        </row>
        <row r="93">
          <cell r="E93">
            <v>7200</v>
          </cell>
        </row>
        <row r="94">
          <cell r="E94">
            <v>13200</v>
          </cell>
        </row>
        <row r="95">
          <cell r="E95">
            <v>30300</v>
          </cell>
        </row>
        <row r="96">
          <cell r="E96">
            <v>164700</v>
          </cell>
        </row>
        <row r="97">
          <cell r="E97">
            <v>12000</v>
          </cell>
        </row>
        <row r="98">
          <cell r="E98">
            <v>19600</v>
          </cell>
        </row>
        <row r="100">
          <cell r="E100">
            <v>64400</v>
          </cell>
        </row>
        <row r="101">
          <cell r="E101">
            <v>20100</v>
          </cell>
        </row>
        <row r="102">
          <cell r="E102">
            <v>30500</v>
          </cell>
        </row>
        <row r="103">
          <cell r="E103">
            <v>63000</v>
          </cell>
        </row>
        <row r="105">
          <cell r="E105">
            <v>173000</v>
          </cell>
        </row>
        <row r="106">
          <cell r="E106">
            <v>361000</v>
          </cell>
        </row>
        <row r="107">
          <cell r="E107">
            <v>476170</v>
          </cell>
        </row>
        <row r="108">
          <cell r="E108">
            <v>663000</v>
          </cell>
        </row>
        <row r="109">
          <cell r="E109">
            <v>998000</v>
          </cell>
        </row>
        <row r="110">
          <cell r="E110">
            <v>2224530</v>
          </cell>
        </row>
        <row r="111">
          <cell r="E111">
            <v>23600</v>
          </cell>
        </row>
        <row r="112">
          <cell r="E112">
            <v>72600</v>
          </cell>
        </row>
        <row r="113">
          <cell r="E113">
            <v>175300</v>
          </cell>
        </row>
        <row r="114">
          <cell r="E114">
            <v>600</v>
          </cell>
        </row>
        <row r="115">
          <cell r="E115">
            <v>29300</v>
          </cell>
        </row>
        <row r="116">
          <cell r="E116">
            <v>82300</v>
          </cell>
        </row>
        <row r="117">
          <cell r="E117">
            <v>120000</v>
          </cell>
        </row>
        <row r="118">
          <cell r="E118">
            <v>180000</v>
          </cell>
        </row>
        <row r="119">
          <cell r="E119">
            <v>8300</v>
          </cell>
        </row>
        <row r="120">
          <cell r="E120">
            <v>25200</v>
          </cell>
        </row>
        <row r="121">
          <cell r="E121">
            <v>25500</v>
          </cell>
        </row>
        <row r="122">
          <cell r="E122">
            <v>49100</v>
          </cell>
        </row>
        <row r="123">
          <cell r="E123">
            <v>81700</v>
          </cell>
        </row>
        <row r="124">
          <cell r="E124">
            <v>25100</v>
          </cell>
        </row>
        <row r="125">
          <cell r="E125">
            <v>40000</v>
          </cell>
        </row>
        <row r="126">
          <cell r="E126">
            <v>77200</v>
          </cell>
        </row>
        <row r="127">
          <cell r="E127">
            <v>136000</v>
          </cell>
        </row>
        <row r="128">
          <cell r="E128">
            <v>2600</v>
          </cell>
        </row>
        <row r="129">
          <cell r="E129">
            <v>8030</v>
          </cell>
        </row>
        <row r="130">
          <cell r="E130">
            <v>12650</v>
          </cell>
        </row>
        <row r="131">
          <cell r="E131">
            <v>10000</v>
          </cell>
        </row>
        <row r="132">
          <cell r="E132">
            <v>18000</v>
          </cell>
        </row>
        <row r="133">
          <cell r="E133">
            <v>36000</v>
          </cell>
        </row>
        <row r="134">
          <cell r="E134">
            <v>54700</v>
          </cell>
        </row>
        <row r="135">
          <cell r="E135">
            <v>97500</v>
          </cell>
        </row>
        <row r="136">
          <cell r="E136">
            <v>289060</v>
          </cell>
        </row>
        <row r="137">
          <cell r="E137">
            <v>12500</v>
          </cell>
        </row>
        <row r="138">
          <cell r="E138">
            <v>23600</v>
          </cell>
        </row>
        <row r="139">
          <cell r="E139">
            <v>43800</v>
          </cell>
        </row>
        <row r="140">
          <cell r="E140">
            <v>81100</v>
          </cell>
        </row>
        <row r="141">
          <cell r="E141">
            <v>2300</v>
          </cell>
        </row>
        <row r="142">
          <cell r="E142">
            <v>10500</v>
          </cell>
        </row>
        <row r="143">
          <cell r="E143">
            <v>16100</v>
          </cell>
        </row>
        <row r="144">
          <cell r="E144">
            <v>33500</v>
          </cell>
        </row>
        <row r="145">
          <cell r="E145">
            <v>4800</v>
          </cell>
        </row>
        <row r="146">
          <cell r="E146">
            <v>11200</v>
          </cell>
        </row>
        <row r="147">
          <cell r="E147">
            <v>21000</v>
          </cell>
        </row>
        <row r="148">
          <cell r="E148">
            <v>180000</v>
          </cell>
        </row>
        <row r="149">
          <cell r="E149">
            <v>308700</v>
          </cell>
        </row>
        <row r="150">
          <cell r="E150">
            <v>372960</v>
          </cell>
        </row>
        <row r="151">
          <cell r="E151">
            <v>406000</v>
          </cell>
        </row>
        <row r="152">
          <cell r="E152">
            <v>1662040</v>
          </cell>
        </row>
        <row r="153">
          <cell r="E153">
            <v>11000</v>
          </cell>
        </row>
        <row r="154">
          <cell r="E154">
            <v>23500</v>
          </cell>
        </row>
        <row r="155">
          <cell r="E155">
            <v>36700</v>
          </cell>
        </row>
        <row r="156">
          <cell r="E156">
            <v>7300</v>
          </cell>
        </row>
        <row r="157">
          <cell r="E157">
            <v>21900</v>
          </cell>
        </row>
        <row r="158">
          <cell r="E158">
            <v>61000</v>
          </cell>
        </row>
        <row r="159">
          <cell r="E159">
            <v>99900</v>
          </cell>
        </row>
        <row r="160">
          <cell r="E160">
            <v>14800</v>
          </cell>
        </row>
        <row r="161">
          <cell r="E161">
            <v>33100</v>
          </cell>
        </row>
        <row r="162">
          <cell r="E162">
            <v>131040</v>
          </cell>
        </row>
        <row r="163">
          <cell r="E163">
            <v>1300</v>
          </cell>
        </row>
        <row r="164">
          <cell r="E164">
            <v>2000</v>
          </cell>
        </row>
        <row r="165">
          <cell r="E165">
            <v>3900</v>
          </cell>
        </row>
        <row r="166">
          <cell r="E166">
            <v>2400</v>
          </cell>
        </row>
        <row r="167">
          <cell r="E167">
            <v>2400</v>
          </cell>
        </row>
        <row r="168">
          <cell r="E168">
            <v>3670</v>
          </cell>
        </row>
        <row r="169">
          <cell r="E169">
            <v>8820</v>
          </cell>
        </row>
        <row r="170">
          <cell r="E170">
            <v>11760</v>
          </cell>
        </row>
        <row r="171">
          <cell r="E171">
            <v>10100</v>
          </cell>
        </row>
        <row r="172">
          <cell r="E172">
            <v>17100</v>
          </cell>
        </row>
        <row r="173">
          <cell r="E173">
            <v>31100</v>
          </cell>
        </row>
        <row r="174">
          <cell r="E174">
            <v>162500</v>
          </cell>
        </row>
        <row r="175">
          <cell r="E175">
            <v>162500</v>
          </cell>
        </row>
        <row r="176">
          <cell r="E176">
            <v>21000</v>
          </cell>
        </row>
        <row r="177">
          <cell r="E177">
            <v>30100</v>
          </cell>
        </row>
        <row r="178">
          <cell r="E178">
            <v>98800</v>
          </cell>
        </row>
        <row r="179">
          <cell r="E179">
            <v>158000</v>
          </cell>
        </row>
        <row r="180">
          <cell r="E180">
            <v>202000</v>
          </cell>
        </row>
        <row r="181">
          <cell r="E181">
            <v>158000</v>
          </cell>
        </row>
        <row r="182">
          <cell r="E182">
            <v>202000</v>
          </cell>
        </row>
        <row r="183">
          <cell r="E183">
            <v>1300</v>
          </cell>
        </row>
        <row r="184">
          <cell r="E184">
            <v>2800</v>
          </cell>
        </row>
        <row r="185">
          <cell r="E185">
            <v>4000</v>
          </cell>
        </row>
        <row r="186">
          <cell r="E186">
            <v>10500</v>
          </cell>
        </row>
        <row r="187">
          <cell r="E187">
            <v>24700</v>
          </cell>
        </row>
        <row r="188">
          <cell r="E188">
            <v>50600</v>
          </cell>
        </row>
        <row r="189">
          <cell r="E189">
            <v>88000</v>
          </cell>
        </row>
        <row r="190">
          <cell r="E190">
            <v>176500</v>
          </cell>
        </row>
        <row r="191">
          <cell r="E191">
            <v>8100</v>
          </cell>
        </row>
        <row r="192">
          <cell r="E192">
            <v>10900</v>
          </cell>
        </row>
        <row r="193">
          <cell r="E193">
            <v>18600</v>
          </cell>
        </row>
        <row r="194">
          <cell r="E194">
            <v>76120</v>
          </cell>
        </row>
        <row r="195">
          <cell r="E195">
            <v>101000</v>
          </cell>
        </row>
        <row r="196">
          <cell r="E196">
            <v>149000</v>
          </cell>
        </row>
        <row r="197">
          <cell r="E197">
            <v>290000</v>
          </cell>
        </row>
        <row r="198">
          <cell r="E198">
            <v>466000</v>
          </cell>
        </row>
        <row r="199">
          <cell r="E199">
            <v>1544760</v>
          </cell>
        </row>
        <row r="200">
          <cell r="E200">
            <v>5600</v>
          </cell>
        </row>
        <row r="201">
          <cell r="E201">
            <v>17200</v>
          </cell>
        </row>
        <row r="202">
          <cell r="E202">
            <v>9200</v>
          </cell>
        </row>
        <row r="203">
          <cell r="E203">
            <v>18200</v>
          </cell>
        </row>
        <row r="204">
          <cell r="E204">
            <v>34700</v>
          </cell>
        </row>
        <row r="205">
          <cell r="E205">
            <v>65100</v>
          </cell>
        </row>
        <row r="206">
          <cell r="E206">
            <v>108000</v>
          </cell>
        </row>
        <row r="207">
          <cell r="E207">
            <v>150000</v>
          </cell>
        </row>
        <row r="208">
          <cell r="E208">
            <v>108000</v>
          </cell>
        </row>
        <row r="209">
          <cell r="E209">
            <v>150000</v>
          </cell>
        </row>
        <row r="210">
          <cell r="E210">
            <v>9500</v>
          </cell>
        </row>
        <row r="211">
          <cell r="E211">
            <v>16000</v>
          </cell>
        </row>
        <row r="212">
          <cell r="E212">
            <v>26400</v>
          </cell>
        </row>
        <row r="213">
          <cell r="E213">
            <v>47700</v>
          </cell>
        </row>
        <row r="214">
          <cell r="E214">
            <v>70600</v>
          </cell>
        </row>
        <row r="215">
          <cell r="E215">
            <v>154700</v>
          </cell>
        </row>
        <row r="216">
          <cell r="E216">
            <v>430</v>
          </cell>
        </row>
        <row r="217">
          <cell r="E217">
            <v>1100</v>
          </cell>
        </row>
        <row r="218">
          <cell r="E218">
            <v>1000</v>
          </cell>
        </row>
        <row r="219">
          <cell r="E219">
            <v>1500</v>
          </cell>
        </row>
        <row r="220">
          <cell r="E220">
            <v>4700</v>
          </cell>
        </row>
        <row r="221">
          <cell r="E221">
            <v>22300</v>
          </cell>
        </row>
        <row r="222">
          <cell r="E222">
            <v>36400</v>
          </cell>
        </row>
        <row r="223">
          <cell r="E223">
            <v>52900</v>
          </cell>
        </row>
        <row r="224">
          <cell r="E224">
            <v>4000</v>
          </cell>
        </row>
        <row r="225">
          <cell r="E225">
            <v>8200</v>
          </cell>
        </row>
        <row r="552">
          <cell r="E552">
            <v>48300</v>
          </cell>
        </row>
      </sheetData>
      <sheetData sheetId="6">
        <row r="2">
          <cell r="E2">
            <v>23200</v>
          </cell>
        </row>
      </sheetData>
      <sheetData sheetId="7">
        <row r="11">
          <cell r="E11">
            <v>203800</v>
          </cell>
        </row>
      </sheetData>
      <sheetData sheetId="8">
        <row r="2">
          <cell r="E2">
            <v>23200</v>
          </cell>
        </row>
      </sheetData>
      <sheetData sheetId="9">
        <row r="2">
          <cell r="E2">
            <v>23200</v>
          </cell>
        </row>
      </sheetData>
      <sheetData sheetId="10">
        <row r="2">
          <cell r="E2">
            <v>23200</v>
          </cell>
        </row>
      </sheetData>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row r="2">
          <cell r="E2">
            <v>23200</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sheetData sheetId="2568"/>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sheetData sheetId="2578"/>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sheetData sheetId="3417" refreshError="1"/>
      <sheetData sheetId="3418" refreshError="1"/>
      <sheetData sheetId="3419" refreshError="1"/>
      <sheetData sheetId="3420" refreshError="1"/>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sheetData sheetId="3721" refreshError="1"/>
      <sheetData sheetId="3722" refreshError="1"/>
      <sheetData sheetId="3723" refreshError="1"/>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sheetData sheetId="4579"/>
      <sheetData sheetId="4580"/>
      <sheetData sheetId="4581"/>
      <sheetData sheetId="4582" refreshError="1"/>
      <sheetData sheetId="4583" refreshError="1"/>
      <sheetData sheetId="4584" refreshError="1"/>
      <sheetData sheetId="4585"/>
      <sheetData sheetId="4586"/>
      <sheetData sheetId="4587"/>
      <sheetData sheetId="4588"/>
      <sheetData sheetId="4589"/>
      <sheetData sheetId="4590" refreshError="1"/>
      <sheetData sheetId="4591" refreshError="1"/>
      <sheetData sheetId="4592"/>
      <sheetData sheetId="4593"/>
      <sheetData sheetId="4594"/>
      <sheetData sheetId="4595"/>
      <sheetData sheetId="4596" refreshError="1"/>
      <sheetData sheetId="4597"/>
      <sheetData sheetId="4598"/>
      <sheetData sheetId="4599"/>
      <sheetData sheetId="4600" refreshError="1"/>
      <sheetData sheetId="4601" refreshError="1"/>
      <sheetData sheetId="4602" refreshError="1"/>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sheetData sheetId="5248"/>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산출서"/>
      <sheetName val="수목일위"/>
      <sheetName val="원가"/>
      <sheetName val="시설물일위"/>
      <sheetName val="단가"/>
      <sheetName val="공사개요"/>
      <sheetName val="수량산출"/>
      <sheetName val="데이타"/>
      <sheetName val="식재인부"/>
      <sheetName val="Y-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강원소나무"/>
      <sheetName val="중부소나무"/>
      <sheetName val="잣나무"/>
      <sheetName val="낙엽송"/>
      <sheetName val="리기다"/>
      <sheetName val="상수리"/>
      <sheetName val="신갈"/>
      <sheetName val="편백"/>
      <sheetName val="산출내역서2"/>
      <sheetName val="산출내역서1"/>
      <sheetName val="데이타"/>
      <sheetName val="식재인부"/>
      <sheetName val="설계적용기준"/>
      <sheetName val="책임기술자선임계(최현배)"/>
      <sheetName val="자재단가"/>
      <sheetName val="인자기준_2007"/>
      <sheetName val="할인_할증률산정"/>
      <sheetName val="금액단가표"/>
      <sheetName val="자료기입"/>
      <sheetName val="예정공정표(장기간)"/>
      <sheetName val="수량"/>
      <sheetName val="수량산출"/>
      <sheetName val="수량산출표"/>
      <sheetName val="댐구조도"/>
      <sheetName val="세월교산출기초"/>
      <sheetName val="재적표"/>
      <sheetName val="제잡비계산"/>
      <sheetName val="노임단가"/>
      <sheetName val="요율"/>
      <sheetName val="별표집계"/>
      <sheetName val="예총"/>
      <sheetName val="인자기준"/>
      <sheetName val="가도공"/>
      <sheetName val="data"/>
      <sheetName val="총괄표"/>
      <sheetName val="자재단가(x)"/>
      <sheetName val="대치판정"/>
      <sheetName val="담장산출"/>
      <sheetName val="관급자재대"/>
      <sheetName val="대창(함평)"/>
      <sheetName val="대창(장성)"/>
      <sheetName val="대창(함평)-창열"/>
      <sheetName val="수목표준대가"/>
      <sheetName val="구조물철거타공정이월"/>
      <sheetName val="산출1"/>
      <sheetName val="TOTAL3"/>
      <sheetName val="3지구단위"/>
      <sheetName val="unitpric"/>
      <sheetName val="COPING"/>
      <sheetName val="단재적표"/>
      <sheetName val="자재단가조사표-수목"/>
      <sheetName val="간지"/>
    </sheetNames>
    <sheetDataSet>
      <sheetData sheetId="0" refreshError="1">
        <row r="2">
          <cell r="B2">
            <v>8.0999999999999996E-3</v>
          </cell>
          <cell r="C2">
            <v>1.35E-2</v>
          </cell>
          <cell r="D2">
            <v>2.0199999999999999E-2</v>
          </cell>
          <cell r="E2">
            <v>2.8000000000000001E-2</v>
          </cell>
          <cell r="F2">
            <v>3.6999999999999998E-2</v>
          </cell>
          <cell r="G2">
            <v>4.7100000000000003E-2</v>
          </cell>
          <cell r="H2">
            <v>5.8400000000000001E-2</v>
          </cell>
          <cell r="I2">
            <v>7.0699999999999999E-2</v>
          </cell>
          <cell r="J2">
            <v>8.4099999999999994E-2</v>
          </cell>
          <cell r="K2">
            <v>9.8699999999999996E-2</v>
          </cell>
          <cell r="L2">
            <v>0.1143</v>
          </cell>
          <cell r="M2">
            <v>0.13100000000000001</v>
          </cell>
          <cell r="N2">
            <v>0.1487</v>
          </cell>
          <cell r="O2">
            <v>0.1676</v>
          </cell>
          <cell r="P2">
            <v>0.18759999999999999</v>
          </cell>
          <cell r="Q2">
            <v>0.2087</v>
          </cell>
          <cell r="R2">
            <v>0.23080000000000001</v>
          </cell>
          <cell r="S2">
            <v>0.25409999999999999</v>
          </cell>
          <cell r="T2">
            <v>0.27850000000000003</v>
          </cell>
          <cell r="U2">
            <v>0.30399999999999999</v>
          </cell>
          <cell r="V2">
            <v>0.3306</v>
          </cell>
          <cell r="W2">
            <v>0.3584</v>
          </cell>
          <cell r="X2">
            <v>0.38729999999999998</v>
          </cell>
          <cell r="Y2">
            <v>0.4173</v>
          </cell>
          <cell r="Z2">
            <v>0.44850000000000001</v>
          </cell>
          <cell r="AA2">
            <v>0.48089999999999999</v>
          </cell>
          <cell r="AB2">
            <v>0.51449999999999996</v>
          </cell>
          <cell r="AC2">
            <v>0.54920000000000002</v>
          </cell>
          <cell r="AD2">
            <v>0.58520000000000005</v>
          </cell>
          <cell r="AE2">
            <v>0.62239999999999995</v>
          </cell>
          <cell r="AF2">
            <v>0.66080000000000005</v>
          </cell>
          <cell r="AG2">
            <v>0.70040000000000002</v>
          </cell>
          <cell r="AH2">
            <v>0.74129999999999996</v>
          </cell>
          <cell r="AI2">
            <v>0.78339999999999999</v>
          </cell>
          <cell r="AJ2">
            <v>0.82679999999999998</v>
          </cell>
          <cell r="AK2">
            <v>0.87160000000000004</v>
          </cell>
          <cell r="AL2">
            <v>0.91759999999999997</v>
          </cell>
          <cell r="AM2">
            <v>0.96489999999999998</v>
          </cell>
          <cell r="AN2">
            <v>1.0136000000000001</v>
          </cell>
          <cell r="AO2">
            <v>1.0636000000000001</v>
          </cell>
          <cell r="AP2">
            <v>1.115</v>
          </cell>
          <cell r="AQ2">
            <v>1.1677</v>
          </cell>
          <cell r="AR2">
            <v>1.2219</v>
          </cell>
          <cell r="AS2">
            <v>1.2774000000000001</v>
          </cell>
          <cell r="AT2">
            <v>1.3344</v>
          </cell>
          <cell r="AU2">
            <v>1.3929</v>
          </cell>
          <cell r="AV2">
            <v>1.4528000000000001</v>
          </cell>
          <cell r="AW2">
            <v>1.5141</v>
          </cell>
        </row>
        <row r="3">
          <cell r="B3">
            <v>9.7000000000000003E-3</v>
          </cell>
          <cell r="C3">
            <v>1.6299999999999999E-2</v>
          </cell>
          <cell r="D3">
            <v>2.4299999999999999E-2</v>
          </cell>
          <cell r="E3">
            <v>3.3700000000000001E-2</v>
          </cell>
          <cell r="F3">
            <v>4.4499999999999998E-2</v>
          </cell>
          <cell r="G3">
            <v>5.67E-2</v>
          </cell>
          <cell r="H3">
            <v>7.0199999999999999E-2</v>
          </cell>
          <cell r="I3">
            <v>8.5000000000000006E-2</v>
          </cell>
          <cell r="J3">
            <v>0.1011</v>
          </cell>
          <cell r="K3">
            <v>0.11849999999999999</v>
          </cell>
          <cell r="L3">
            <v>0.13730000000000001</v>
          </cell>
          <cell r="M3">
            <v>0.1573</v>
          </cell>
          <cell r="N3">
            <v>0.17860000000000001</v>
          </cell>
          <cell r="O3">
            <v>0.20119999999999999</v>
          </cell>
          <cell r="P3">
            <v>0.22520000000000001</v>
          </cell>
          <cell r="Q3">
            <v>0.25040000000000001</v>
          </cell>
          <cell r="R3">
            <v>0.27700000000000002</v>
          </cell>
          <cell r="S3">
            <v>0.30480000000000002</v>
          </cell>
          <cell r="T3">
            <v>0.33400000000000002</v>
          </cell>
          <cell r="U3">
            <v>0.36449999999999999</v>
          </cell>
          <cell r="V3">
            <v>0.39629999999999999</v>
          </cell>
          <cell r="W3">
            <v>0.42949999999999999</v>
          </cell>
          <cell r="X3">
            <v>0.46400000000000002</v>
          </cell>
          <cell r="Y3">
            <v>0.49990000000000001</v>
          </cell>
          <cell r="Z3">
            <v>0.53720000000000001</v>
          </cell>
          <cell r="AA3">
            <v>0.57579999999999998</v>
          </cell>
          <cell r="AB3">
            <v>0.6159</v>
          </cell>
          <cell r="AC3">
            <v>0.6573</v>
          </cell>
          <cell r="AD3">
            <v>0.70020000000000004</v>
          </cell>
          <cell r="AE3">
            <v>0.74450000000000005</v>
          </cell>
          <cell r="AF3">
            <v>0.79020000000000001</v>
          </cell>
          <cell r="AG3">
            <v>0.83730000000000004</v>
          </cell>
          <cell r="AH3">
            <v>0.88600000000000001</v>
          </cell>
          <cell r="AI3">
            <v>0.93610000000000004</v>
          </cell>
          <cell r="AJ3">
            <v>0.98770000000000002</v>
          </cell>
          <cell r="AK3">
            <v>1.0407999999999999</v>
          </cell>
          <cell r="AL3">
            <v>1.0953999999999999</v>
          </cell>
          <cell r="AM3">
            <v>1.1516</v>
          </cell>
          <cell r="AN3">
            <v>1.2093</v>
          </cell>
          <cell r="AO3">
            <v>1.2685999999999999</v>
          </cell>
          <cell r="AP3">
            <v>1.3293999999999999</v>
          </cell>
          <cell r="AQ3">
            <v>1.3918999999999999</v>
          </cell>
          <cell r="AR3">
            <v>1.4559</v>
          </cell>
          <cell r="AS3">
            <v>1.5217000000000001</v>
          </cell>
          <cell r="AT3">
            <v>1.589</v>
          </cell>
          <cell r="AU3">
            <v>1.6579999999999999</v>
          </cell>
          <cell r="AV3">
            <v>1.7286999999999999</v>
          </cell>
          <cell r="AW3">
            <v>1.8010999999999999</v>
          </cell>
        </row>
        <row r="4">
          <cell r="B4">
            <v>1.14E-2</v>
          </cell>
          <cell r="C4">
            <v>1.9E-2</v>
          </cell>
          <cell r="D4">
            <v>2.8400000000000002E-2</v>
          </cell>
          <cell r="E4">
            <v>3.9399999999999998E-2</v>
          </cell>
          <cell r="F4">
            <v>5.1999999999999998E-2</v>
          </cell>
          <cell r="G4">
            <v>6.6199999999999995E-2</v>
          </cell>
          <cell r="H4">
            <v>8.1900000000000001E-2</v>
          </cell>
          <cell r="I4">
            <v>9.9199999999999997E-2</v>
          </cell>
          <cell r="J4">
            <v>0.11799999999999999</v>
          </cell>
          <cell r="K4">
            <v>0.1384</v>
          </cell>
          <cell r="L4">
            <v>0.16020000000000001</v>
          </cell>
          <cell r="M4">
            <v>0.18360000000000001</v>
          </cell>
          <cell r="N4">
            <v>0.20849999999999999</v>
          </cell>
          <cell r="O4">
            <v>0.2349</v>
          </cell>
          <cell r="P4">
            <v>0.26269999999999999</v>
          </cell>
          <cell r="Q4">
            <v>0.29210000000000003</v>
          </cell>
          <cell r="R4">
            <v>0.3231</v>
          </cell>
          <cell r="S4">
            <v>0.35549999999999998</v>
          </cell>
          <cell r="T4">
            <v>0.38950000000000001</v>
          </cell>
          <cell r="U4">
            <v>0.42499999999999999</v>
          </cell>
          <cell r="V4">
            <v>0.46210000000000001</v>
          </cell>
          <cell r="W4">
            <v>0.50070000000000003</v>
          </cell>
          <cell r="X4">
            <v>0.54090000000000005</v>
          </cell>
          <cell r="Y4">
            <v>0.58260000000000001</v>
          </cell>
          <cell r="Z4">
            <v>0.62590000000000001</v>
          </cell>
          <cell r="AA4">
            <v>0.67090000000000005</v>
          </cell>
          <cell r="AB4">
            <v>0.71740000000000004</v>
          </cell>
          <cell r="AC4">
            <v>0.76549999999999996</v>
          </cell>
          <cell r="AD4">
            <v>0.81530000000000002</v>
          </cell>
          <cell r="AE4">
            <v>0.86670000000000003</v>
          </cell>
          <cell r="AF4">
            <v>0.91979999999999995</v>
          </cell>
          <cell r="AG4">
            <v>0.97450000000000003</v>
          </cell>
          <cell r="AH4">
            <v>1.0308999999999999</v>
          </cell>
          <cell r="AI4">
            <v>1.089</v>
          </cell>
          <cell r="AJ4">
            <v>1.1489</v>
          </cell>
          <cell r="AK4">
            <v>1.2103999999999999</v>
          </cell>
          <cell r="AL4">
            <v>1.2737000000000001</v>
          </cell>
          <cell r="AM4">
            <v>1.3387</v>
          </cell>
          <cell r="AN4">
            <v>1.4055</v>
          </cell>
          <cell r="AO4">
            <v>1.4742</v>
          </cell>
          <cell r="AP4">
            <v>1.5446</v>
          </cell>
          <cell r="AQ4">
            <v>1.6168</v>
          </cell>
          <cell r="AR4">
            <v>1.6909000000000001</v>
          </cell>
          <cell r="AS4">
            <v>1.7667999999999999</v>
          </cell>
          <cell r="AT4">
            <v>1.8446</v>
          </cell>
          <cell r="AU4">
            <v>1.9244000000000001</v>
          </cell>
          <cell r="AV4">
            <v>2.0059999999999998</v>
          </cell>
          <cell r="AW4">
            <v>2.0895000000000001</v>
          </cell>
        </row>
        <row r="5">
          <cell r="B5">
            <v>1.2999999999999999E-2</v>
          </cell>
          <cell r="C5">
            <v>2.18E-2</v>
          </cell>
          <cell r="D5">
            <v>3.2500000000000001E-2</v>
          </cell>
          <cell r="E5">
            <v>4.4999999999999998E-2</v>
          </cell>
          <cell r="F5">
            <v>5.9499999999999997E-2</v>
          </cell>
          <cell r="G5">
            <v>7.5700000000000003E-2</v>
          </cell>
          <cell r="H5">
            <v>9.3700000000000006E-2</v>
          </cell>
          <cell r="I5">
            <v>0.1135</v>
          </cell>
          <cell r="J5">
            <v>0.13500000000000001</v>
          </cell>
          <cell r="K5">
            <v>0.15820000000000001</v>
          </cell>
          <cell r="L5">
            <v>0.1832</v>
          </cell>
          <cell r="M5">
            <v>0.2099</v>
          </cell>
          <cell r="N5">
            <v>0.23830000000000001</v>
          </cell>
          <cell r="O5">
            <v>0.26840000000000003</v>
          </cell>
          <cell r="P5">
            <v>0.30030000000000001</v>
          </cell>
          <cell r="Q5">
            <v>0.33389999999999997</v>
          </cell>
          <cell r="R5">
            <v>0.36919999999999997</v>
          </cell>
          <cell r="S5">
            <v>0.40620000000000001</v>
          </cell>
          <cell r="T5">
            <v>0.44500000000000001</v>
          </cell>
          <cell r="U5">
            <v>0.48549999999999999</v>
          </cell>
          <cell r="V5">
            <v>0.52780000000000005</v>
          </cell>
          <cell r="W5">
            <v>0.57189999999999996</v>
          </cell>
          <cell r="X5">
            <v>0.61770000000000003</v>
          </cell>
          <cell r="Y5">
            <v>0.6653</v>
          </cell>
          <cell r="Z5">
            <v>0.7147</v>
          </cell>
          <cell r="AA5">
            <v>0.76590000000000003</v>
          </cell>
          <cell r="AB5">
            <v>0.81889999999999996</v>
          </cell>
          <cell r="AC5">
            <v>0.87380000000000002</v>
          </cell>
          <cell r="AD5">
            <v>0.93049999999999999</v>
          </cell>
          <cell r="AE5">
            <v>0.98899999999999999</v>
          </cell>
          <cell r="AF5">
            <v>1.0495000000000001</v>
          </cell>
          <cell r="AG5">
            <v>1.1117999999999999</v>
          </cell>
          <cell r="AH5">
            <v>1.1759999999999999</v>
          </cell>
          <cell r="AI5">
            <v>1.2421</v>
          </cell>
          <cell r="AJ5">
            <v>1.3102</v>
          </cell>
          <cell r="AK5">
            <v>1.3802000000000001</v>
          </cell>
          <cell r="AL5">
            <v>1.4521999999999999</v>
          </cell>
          <cell r="AM5">
            <v>1.5262</v>
          </cell>
          <cell r="AN5">
            <v>1.6021000000000001</v>
          </cell>
          <cell r="AO5">
            <v>1.6800999999999999</v>
          </cell>
          <cell r="AP5">
            <v>1.7601</v>
          </cell>
          <cell r="AQ5">
            <v>1.8422000000000001</v>
          </cell>
          <cell r="AR5">
            <v>1.9262999999999999</v>
          </cell>
          <cell r="AS5">
            <v>2.0125000000000002</v>
          </cell>
          <cell r="AT5">
            <v>2.1009000000000002</v>
          </cell>
          <cell r="AU5">
            <v>2.1913</v>
          </cell>
          <cell r="AV5">
            <v>2.2839999999999998</v>
          </cell>
          <cell r="AW5">
            <v>2.3786999999999998</v>
          </cell>
        </row>
        <row r="6">
          <cell r="B6">
            <v>1.46E-2</v>
          </cell>
          <cell r="C6">
            <v>2.4500000000000001E-2</v>
          </cell>
          <cell r="D6">
            <v>3.6499999999999998E-2</v>
          </cell>
          <cell r="E6">
            <v>5.0700000000000002E-2</v>
          </cell>
          <cell r="F6">
            <v>6.6900000000000001E-2</v>
          </cell>
          <cell r="G6">
            <v>8.5199999999999998E-2</v>
          </cell>
          <cell r="H6">
            <v>0.1055</v>
          </cell>
          <cell r="I6">
            <v>0.12770000000000001</v>
          </cell>
          <cell r="J6">
            <v>0.15190000000000001</v>
          </cell>
          <cell r="K6">
            <v>0.17810000000000001</v>
          </cell>
          <cell r="L6">
            <v>0.20610000000000001</v>
          </cell>
          <cell r="M6">
            <v>0.23619999999999999</v>
          </cell>
          <cell r="N6">
            <v>0.2681</v>
          </cell>
          <cell r="O6">
            <v>0.30199999999999999</v>
          </cell>
          <cell r="P6">
            <v>0.33779999999999999</v>
          </cell>
          <cell r="Q6">
            <v>0.37559999999999999</v>
          </cell>
          <cell r="R6">
            <v>0.4153</v>
          </cell>
          <cell r="S6">
            <v>0.45689999999999997</v>
          </cell>
          <cell r="T6">
            <v>0.50049999999999994</v>
          </cell>
          <cell r="U6">
            <v>0.54600000000000004</v>
          </cell>
          <cell r="V6">
            <v>0.59350000000000003</v>
          </cell>
          <cell r="W6">
            <v>0.64300000000000002</v>
          </cell>
          <cell r="X6">
            <v>0.69450000000000001</v>
          </cell>
          <cell r="Y6">
            <v>0.74790000000000001</v>
          </cell>
          <cell r="Z6">
            <v>0.8034</v>
          </cell>
          <cell r="AA6">
            <v>0.8609</v>
          </cell>
          <cell r="AB6">
            <v>0.92049999999999998</v>
          </cell>
          <cell r="AC6">
            <v>0.98199999999999998</v>
          </cell>
          <cell r="AD6">
            <v>1.0457000000000001</v>
          </cell>
          <cell r="AE6">
            <v>1.1113999999999999</v>
          </cell>
          <cell r="AF6">
            <v>1.1792</v>
          </cell>
          <cell r="AG6">
            <v>1.2491000000000001</v>
          </cell>
          <cell r="AH6">
            <v>1.3210999999999999</v>
          </cell>
          <cell r="AI6">
            <v>1.3953</v>
          </cell>
          <cell r="AJ6">
            <v>1.4716</v>
          </cell>
          <cell r="AK6">
            <v>1.5501</v>
          </cell>
          <cell r="AL6">
            <v>1.6308</v>
          </cell>
          <cell r="AM6">
            <v>1.7137</v>
          </cell>
          <cell r="AN6">
            <v>1.7988999999999999</v>
          </cell>
          <cell r="AO6">
            <v>1.8862000000000001</v>
          </cell>
          <cell r="AP6">
            <v>1.9759</v>
          </cell>
          <cell r="AQ6">
            <v>2.0678000000000001</v>
          </cell>
          <cell r="AR6">
            <v>2.1619999999999999</v>
          </cell>
          <cell r="AS6">
            <v>2.2585999999999999</v>
          </cell>
          <cell r="AT6">
            <v>2.3574999999999999</v>
          </cell>
          <cell r="AU6">
            <v>2.4586999999999999</v>
          </cell>
          <cell r="AV6">
            <v>2.5623999999999998</v>
          </cell>
          <cell r="AW6">
            <v>2.6684000000000001</v>
          </cell>
        </row>
        <row r="7">
          <cell r="B7">
            <v>1.6299999999999999E-2</v>
          </cell>
          <cell r="C7">
            <v>2.7199999999999998E-2</v>
          </cell>
          <cell r="D7">
            <v>4.0599999999999997E-2</v>
          </cell>
          <cell r="E7">
            <v>5.6399999999999999E-2</v>
          </cell>
          <cell r="F7">
            <v>7.4399999999999994E-2</v>
          </cell>
          <cell r="G7">
            <v>9.4700000000000006E-2</v>
          </cell>
          <cell r="H7">
            <v>0.1172</v>
          </cell>
          <cell r="I7">
            <v>0.1419</v>
          </cell>
          <cell r="J7">
            <v>0.16880000000000001</v>
          </cell>
          <cell r="K7">
            <v>0.19789999999999999</v>
          </cell>
          <cell r="L7">
            <v>0.2291</v>
          </cell>
          <cell r="M7">
            <v>0.26240000000000002</v>
          </cell>
          <cell r="N7">
            <v>0.2979</v>
          </cell>
          <cell r="O7">
            <v>0.33560000000000001</v>
          </cell>
          <cell r="P7">
            <v>0.37530000000000002</v>
          </cell>
          <cell r="Q7">
            <v>0.4173</v>
          </cell>
          <cell r="R7">
            <v>0.46129999999999999</v>
          </cell>
          <cell r="S7">
            <v>0.50749999999999995</v>
          </cell>
          <cell r="T7">
            <v>0.55589999999999995</v>
          </cell>
          <cell r="U7">
            <v>0.60650000000000004</v>
          </cell>
          <cell r="V7">
            <v>0.65920000000000001</v>
          </cell>
          <cell r="W7">
            <v>0.71409999999999996</v>
          </cell>
          <cell r="X7">
            <v>0.77129999999999999</v>
          </cell>
          <cell r="Y7">
            <v>0.8306</v>
          </cell>
          <cell r="Z7">
            <v>0.8921</v>
          </cell>
          <cell r="AA7">
            <v>0.95589999999999997</v>
          </cell>
          <cell r="AB7">
            <v>1.022</v>
          </cell>
          <cell r="AC7">
            <v>1.0903</v>
          </cell>
          <cell r="AD7">
            <v>1.1609</v>
          </cell>
          <cell r="AE7">
            <v>1.2337</v>
          </cell>
          <cell r="AF7">
            <v>1.3089</v>
          </cell>
          <cell r="AG7">
            <v>1.3864000000000001</v>
          </cell>
          <cell r="AH7">
            <v>1.4662999999999999</v>
          </cell>
          <cell r="AI7">
            <v>1.5485</v>
          </cell>
          <cell r="AJ7">
            <v>1.6331</v>
          </cell>
          <cell r="AK7">
            <v>1.7201</v>
          </cell>
          <cell r="AL7">
            <v>1.8095000000000001</v>
          </cell>
          <cell r="AM7">
            <v>1.9013</v>
          </cell>
          <cell r="AN7">
            <v>1.9956</v>
          </cell>
          <cell r="AO7">
            <v>2.0924</v>
          </cell>
          <cell r="AP7">
            <v>2.1917</v>
          </cell>
          <cell r="AQ7">
            <v>2.2934999999999999</v>
          </cell>
          <cell r="AR7">
            <v>2.3978000000000002</v>
          </cell>
          <cell r="AS7">
            <v>2.5047000000000001</v>
          </cell>
          <cell r="AT7">
            <v>2.6141999999999999</v>
          </cell>
          <cell r="AU7">
            <v>2.7262</v>
          </cell>
          <cell r="AV7">
            <v>2.8409</v>
          </cell>
          <cell r="AW7">
            <v>2.9582999999999999</v>
          </cell>
        </row>
        <row r="8">
          <cell r="B8">
            <v>1.7899999999999999E-2</v>
          </cell>
          <cell r="C8">
            <v>0.03</v>
          </cell>
          <cell r="D8">
            <v>4.4699999999999997E-2</v>
          </cell>
          <cell r="E8">
            <v>6.2E-2</v>
          </cell>
          <cell r="F8">
            <v>8.1900000000000001E-2</v>
          </cell>
          <cell r="G8">
            <v>0.1042</v>
          </cell>
          <cell r="H8">
            <v>0.129</v>
          </cell>
          <cell r="I8">
            <v>0.15620000000000001</v>
          </cell>
          <cell r="J8">
            <v>0.1857</v>
          </cell>
          <cell r="K8">
            <v>0.2177</v>
          </cell>
          <cell r="L8">
            <v>0.252</v>
          </cell>
          <cell r="M8">
            <v>0.28870000000000001</v>
          </cell>
          <cell r="N8">
            <v>0.32769999999999999</v>
          </cell>
          <cell r="O8">
            <v>0.36909999999999998</v>
          </cell>
          <cell r="P8">
            <v>0.4128</v>
          </cell>
          <cell r="Q8">
            <v>0.45889999999999997</v>
          </cell>
          <cell r="R8">
            <v>0.50739999999999996</v>
          </cell>
          <cell r="S8">
            <v>0.55820000000000003</v>
          </cell>
          <cell r="T8">
            <v>0.61140000000000005</v>
          </cell>
          <cell r="U8">
            <v>0.66700000000000004</v>
          </cell>
          <cell r="V8">
            <v>0.72489999999999999</v>
          </cell>
          <cell r="W8">
            <v>0.7853</v>
          </cell>
          <cell r="X8">
            <v>0.84799999999999998</v>
          </cell>
          <cell r="Y8">
            <v>0.91320000000000001</v>
          </cell>
          <cell r="Z8">
            <v>0.98089999999999999</v>
          </cell>
          <cell r="AA8">
            <v>1.0509999999999999</v>
          </cell>
          <cell r="AB8">
            <v>1.1234999999999999</v>
          </cell>
          <cell r="AC8">
            <v>1.1984999999999999</v>
          </cell>
          <cell r="AD8">
            <v>1.2761</v>
          </cell>
          <cell r="AE8">
            <v>1.3561000000000001</v>
          </cell>
          <cell r="AF8">
            <v>1.4387000000000001</v>
          </cell>
          <cell r="AG8">
            <v>1.5238</v>
          </cell>
          <cell r="AH8">
            <v>1.6114999999999999</v>
          </cell>
          <cell r="AI8">
            <v>1.7017</v>
          </cell>
          <cell r="AJ8">
            <v>1.7946</v>
          </cell>
          <cell r="AK8">
            <v>1.8900999999999999</v>
          </cell>
          <cell r="AL8">
            <v>1.9882</v>
          </cell>
          <cell r="AM8">
            <v>2.089</v>
          </cell>
          <cell r="AN8">
            <v>2.1924999999999999</v>
          </cell>
          <cell r="AO8">
            <v>2.2987000000000002</v>
          </cell>
          <cell r="AP8">
            <v>2.4077000000000002</v>
          </cell>
          <cell r="AQ8">
            <v>2.5192999999999999</v>
          </cell>
          <cell r="AR8">
            <v>2.6337999999999999</v>
          </cell>
          <cell r="AS8">
            <v>2.7509999999999999</v>
          </cell>
          <cell r="AT8">
            <v>2.8711000000000002</v>
          </cell>
          <cell r="AU8">
            <v>2.9940000000000002</v>
          </cell>
          <cell r="AV8">
            <v>3.1198000000000001</v>
          </cell>
          <cell r="AW8">
            <v>3.2484999999999999</v>
          </cell>
        </row>
        <row r="9">
          <cell r="B9">
            <v>1.95E-2</v>
          </cell>
          <cell r="C9">
            <v>3.27E-2</v>
          </cell>
          <cell r="D9">
            <v>4.8800000000000003E-2</v>
          </cell>
          <cell r="E9">
            <v>6.7699999999999996E-2</v>
          </cell>
          <cell r="F9">
            <v>8.9300000000000004E-2</v>
          </cell>
          <cell r="G9">
            <v>0.1137</v>
          </cell>
          <cell r="H9">
            <v>0.14069999999999999</v>
          </cell>
          <cell r="I9">
            <v>0.1704</v>
          </cell>
          <cell r="J9">
            <v>0.2026</v>
          </cell>
          <cell r="K9">
            <v>0.23749999999999999</v>
          </cell>
          <cell r="L9">
            <v>0.27489999999999998</v>
          </cell>
          <cell r="M9">
            <v>0.31490000000000001</v>
          </cell>
          <cell r="N9">
            <v>0.35749999999999998</v>
          </cell>
          <cell r="O9">
            <v>0.40260000000000001</v>
          </cell>
          <cell r="P9">
            <v>0.45029999999999998</v>
          </cell>
          <cell r="Q9">
            <v>0.50060000000000004</v>
          </cell>
          <cell r="R9">
            <v>0.5534</v>
          </cell>
          <cell r="S9">
            <v>0.60880000000000001</v>
          </cell>
          <cell r="T9">
            <v>0.66679999999999995</v>
          </cell>
          <cell r="U9">
            <v>0.72740000000000005</v>
          </cell>
          <cell r="V9">
            <v>0.79059999999999997</v>
          </cell>
          <cell r="W9">
            <v>0.85640000000000005</v>
          </cell>
          <cell r="X9">
            <v>0.92479999999999996</v>
          </cell>
          <cell r="Y9">
            <v>0.99590000000000001</v>
          </cell>
          <cell r="Z9">
            <v>1.0696000000000001</v>
          </cell>
          <cell r="AA9">
            <v>1.1459999999999999</v>
          </cell>
          <cell r="AB9">
            <v>1.2250000000000001</v>
          </cell>
          <cell r="AC9">
            <v>1.3068</v>
          </cell>
          <cell r="AD9">
            <v>1.3913</v>
          </cell>
          <cell r="AE9">
            <v>1.4784999999999999</v>
          </cell>
          <cell r="AF9">
            <v>1.5684</v>
          </cell>
          <cell r="AG9">
            <v>1.6611</v>
          </cell>
          <cell r="AH9">
            <v>1.7566999999999999</v>
          </cell>
          <cell r="AI9">
            <v>1.855</v>
          </cell>
          <cell r="AJ9">
            <v>1.9560999999999999</v>
          </cell>
          <cell r="AK9">
            <v>2.0600999999999998</v>
          </cell>
          <cell r="AL9">
            <v>2.1669999999999998</v>
          </cell>
          <cell r="AM9">
            <v>2.2768000000000002</v>
          </cell>
          <cell r="AN9">
            <v>2.3895</v>
          </cell>
          <cell r="AO9">
            <v>2.5051000000000001</v>
          </cell>
          <cell r="AP9">
            <v>2.6236999999999999</v>
          </cell>
          <cell r="AQ9">
            <v>2.7452000000000001</v>
          </cell>
          <cell r="AR9">
            <v>2.8698000000000001</v>
          </cell>
          <cell r="AS9">
            <v>2.9973999999999998</v>
          </cell>
          <cell r="AT9">
            <v>3.1280999999999999</v>
          </cell>
          <cell r="AU9">
            <v>3.2618999999999998</v>
          </cell>
          <cell r="AV9">
            <v>3.3986999999999998</v>
          </cell>
          <cell r="AW9">
            <v>3.5387</v>
          </cell>
        </row>
        <row r="10">
          <cell r="B10">
            <v>2.12E-2</v>
          </cell>
          <cell r="C10">
            <v>3.5400000000000001E-2</v>
          </cell>
          <cell r="D10">
            <v>5.28E-2</v>
          </cell>
          <cell r="E10">
            <v>7.3300000000000004E-2</v>
          </cell>
          <cell r="F10">
            <v>9.6799999999999997E-2</v>
          </cell>
          <cell r="G10">
            <v>0.1232</v>
          </cell>
          <cell r="H10">
            <v>0.1525</v>
          </cell>
          <cell r="I10">
            <v>0.18459999999999999</v>
          </cell>
          <cell r="J10">
            <v>0.2195</v>
          </cell>
          <cell r="K10">
            <v>0.25729999999999997</v>
          </cell>
          <cell r="L10">
            <v>0.29780000000000001</v>
          </cell>
          <cell r="M10">
            <v>0.3412</v>
          </cell>
          <cell r="N10">
            <v>0.38729999999999998</v>
          </cell>
          <cell r="O10">
            <v>0.43619999999999998</v>
          </cell>
          <cell r="P10">
            <v>0.48780000000000001</v>
          </cell>
          <cell r="Q10">
            <v>0.54220000000000002</v>
          </cell>
          <cell r="R10">
            <v>0.59950000000000003</v>
          </cell>
          <cell r="S10">
            <v>0.65949999999999998</v>
          </cell>
          <cell r="T10">
            <v>0.72219999999999995</v>
          </cell>
          <cell r="U10">
            <v>0.78779999999999994</v>
          </cell>
          <cell r="V10">
            <v>0.85629999999999995</v>
          </cell>
          <cell r="W10">
            <v>0.92749999999999999</v>
          </cell>
          <cell r="X10">
            <v>1.0016</v>
          </cell>
          <cell r="Y10">
            <v>1.0785</v>
          </cell>
          <cell r="Z10">
            <v>1.1583000000000001</v>
          </cell>
          <cell r="AA10">
            <v>1.2410000000000001</v>
          </cell>
          <cell r="AB10">
            <v>1.3265</v>
          </cell>
          <cell r="AC10">
            <v>1.415</v>
          </cell>
          <cell r="AD10">
            <v>1.5064</v>
          </cell>
          <cell r="AE10">
            <v>1.6008</v>
          </cell>
          <cell r="AF10">
            <v>1.6981999999999999</v>
          </cell>
          <cell r="AG10">
            <v>1.7985</v>
          </cell>
          <cell r="AH10">
            <v>1.9017999999999999</v>
          </cell>
          <cell r="AI10">
            <v>2.0082</v>
          </cell>
          <cell r="AJ10">
            <v>2.1177000000000001</v>
          </cell>
          <cell r="AK10">
            <v>2.2302</v>
          </cell>
          <cell r="AL10">
            <v>2.3458000000000001</v>
          </cell>
          <cell r="AM10">
            <v>2.4645000000000001</v>
          </cell>
          <cell r="AN10">
            <v>2.5863999999999998</v>
          </cell>
          <cell r="AO10">
            <v>2.7115</v>
          </cell>
          <cell r="AP10">
            <v>2.8397000000000001</v>
          </cell>
          <cell r="AQ10">
            <v>2.9712000000000001</v>
          </cell>
          <cell r="AR10">
            <v>3.1059000000000001</v>
          </cell>
          <cell r="AS10">
            <v>3.2439</v>
          </cell>
          <cell r="AT10">
            <v>3.3852000000000002</v>
          </cell>
          <cell r="AU10">
            <v>3.5297999999999998</v>
          </cell>
          <cell r="AV10">
            <v>3.6778</v>
          </cell>
          <cell r="AW10">
            <v>3.8290999999999999</v>
          </cell>
        </row>
        <row r="11">
          <cell r="B11">
            <v>2.2800000000000001E-2</v>
          </cell>
          <cell r="C11">
            <v>3.8100000000000002E-2</v>
          </cell>
          <cell r="D11">
            <v>5.6899999999999999E-2</v>
          </cell>
          <cell r="E11">
            <v>7.9000000000000001E-2</v>
          </cell>
          <cell r="F11">
            <v>0.1042</v>
          </cell>
          <cell r="G11">
            <v>0.13270000000000001</v>
          </cell>
          <cell r="H11">
            <v>0.16420000000000001</v>
          </cell>
          <cell r="I11">
            <v>0.1988</v>
          </cell>
          <cell r="J11">
            <v>0.2364</v>
          </cell>
          <cell r="K11">
            <v>0.27710000000000001</v>
          </cell>
          <cell r="L11">
            <v>0.32069999999999999</v>
          </cell>
          <cell r="M11">
            <v>0.3674</v>
          </cell>
          <cell r="N11">
            <v>0.41699999999999998</v>
          </cell>
          <cell r="O11">
            <v>0.46970000000000001</v>
          </cell>
          <cell r="P11">
            <v>0.52529999999999999</v>
          </cell>
          <cell r="Q11">
            <v>0.58389999999999997</v>
          </cell>
          <cell r="R11">
            <v>0.64549999999999996</v>
          </cell>
          <cell r="S11">
            <v>0.71009999999999995</v>
          </cell>
          <cell r="T11">
            <v>0.77769999999999995</v>
          </cell>
          <cell r="U11">
            <v>0.84830000000000005</v>
          </cell>
          <cell r="V11">
            <v>0.92190000000000005</v>
          </cell>
          <cell r="W11">
            <v>0.99860000000000004</v>
          </cell>
          <cell r="X11">
            <v>1.0783</v>
          </cell>
          <cell r="Y11">
            <v>1.1611</v>
          </cell>
          <cell r="Z11">
            <v>1.2470000000000001</v>
          </cell>
          <cell r="AA11">
            <v>1.3359000000000001</v>
          </cell>
          <cell r="AB11">
            <v>1.4279999999999999</v>
          </cell>
          <cell r="AC11">
            <v>1.5232000000000001</v>
          </cell>
          <cell r="AD11">
            <v>1.6215999999999999</v>
          </cell>
          <cell r="AE11">
            <v>1.7232000000000001</v>
          </cell>
          <cell r="AF11">
            <v>1.8279000000000001</v>
          </cell>
          <cell r="AG11">
            <v>1.9358</v>
          </cell>
          <cell r="AH11">
            <v>2.0470000000000002</v>
          </cell>
          <cell r="AI11">
            <v>2.1615000000000002</v>
          </cell>
          <cell r="AJ11">
            <v>2.2791999999999999</v>
          </cell>
          <cell r="AK11">
            <v>2.4001999999999999</v>
          </cell>
          <cell r="AL11">
            <v>2.5246</v>
          </cell>
          <cell r="AM11">
            <v>2.6522999999999999</v>
          </cell>
          <cell r="AN11">
            <v>2.7833999999999999</v>
          </cell>
          <cell r="AO11">
            <v>2.9178999999999999</v>
          </cell>
          <cell r="AP11">
            <v>3.0558000000000001</v>
          </cell>
          <cell r="AQ11">
            <v>3.1970999999999998</v>
          </cell>
          <cell r="AR11">
            <v>3.3420000000000001</v>
          </cell>
          <cell r="AS11">
            <v>3.4904000000000002</v>
          </cell>
          <cell r="AT11">
            <v>3.6423000000000001</v>
          </cell>
          <cell r="AU11">
            <v>3.7978000000000001</v>
          </cell>
          <cell r="AV11">
            <v>3.9567999999999999</v>
          </cell>
          <cell r="AW11">
            <v>4.1195000000000004</v>
          </cell>
        </row>
        <row r="12">
          <cell r="B12">
            <v>2.4400000000000002E-2</v>
          </cell>
          <cell r="C12">
            <v>4.0899999999999999E-2</v>
          </cell>
          <cell r="D12">
            <v>6.0999999999999999E-2</v>
          </cell>
          <cell r="E12">
            <v>8.4599999999999995E-2</v>
          </cell>
          <cell r="F12">
            <v>0.11169999999999999</v>
          </cell>
          <cell r="G12">
            <v>0.1421</v>
          </cell>
          <cell r="H12">
            <v>0.1759</v>
          </cell>
          <cell r="I12">
            <v>0.21299999999999999</v>
          </cell>
          <cell r="J12">
            <v>0.25330000000000003</v>
          </cell>
          <cell r="K12">
            <v>0.2969</v>
          </cell>
          <cell r="L12">
            <v>0.34360000000000002</v>
          </cell>
          <cell r="M12">
            <v>0.39360000000000001</v>
          </cell>
          <cell r="N12">
            <v>0.44679999999999997</v>
          </cell>
          <cell r="O12">
            <v>0.50319999999999998</v>
          </cell>
          <cell r="P12">
            <v>0.56279999999999997</v>
          </cell>
          <cell r="Q12">
            <v>0.62549999999999994</v>
          </cell>
          <cell r="R12">
            <v>0.6915</v>
          </cell>
          <cell r="S12">
            <v>0.76070000000000004</v>
          </cell>
          <cell r="T12">
            <v>0.83309999999999995</v>
          </cell>
          <cell r="U12">
            <v>0.90869999999999995</v>
          </cell>
          <cell r="V12">
            <v>0.98750000000000004</v>
          </cell>
          <cell r="W12">
            <v>1.0697000000000001</v>
          </cell>
          <cell r="X12">
            <v>1.155</v>
          </cell>
          <cell r="Y12">
            <v>1.2437</v>
          </cell>
          <cell r="Z12">
            <v>1.3355999999999999</v>
          </cell>
          <cell r="AA12">
            <v>1.4309000000000001</v>
          </cell>
          <cell r="AB12">
            <v>1.5295000000000001</v>
          </cell>
          <cell r="AC12">
            <v>1.6315</v>
          </cell>
          <cell r="AD12">
            <v>1.7367999999999999</v>
          </cell>
          <cell r="AE12">
            <v>1.8454999999999999</v>
          </cell>
          <cell r="AF12">
            <v>1.9576</v>
          </cell>
          <cell r="AG12">
            <v>2.0731999999999999</v>
          </cell>
          <cell r="AH12">
            <v>2.1922000000000001</v>
          </cell>
          <cell r="AI12">
            <v>2.3147000000000002</v>
          </cell>
          <cell r="AJ12">
            <v>2.4407000000000001</v>
          </cell>
          <cell r="AK12">
            <v>2.5701999999999998</v>
          </cell>
          <cell r="AL12">
            <v>2.7033</v>
          </cell>
          <cell r="AM12">
            <v>2.84</v>
          </cell>
          <cell r="AN12">
            <v>2.9803000000000002</v>
          </cell>
          <cell r="AO12">
            <v>3.1242000000000001</v>
          </cell>
          <cell r="AP12">
            <v>3.2717999999999998</v>
          </cell>
          <cell r="AQ12">
            <v>3.4230999999999998</v>
          </cell>
          <cell r="AR12">
            <v>3.5781000000000001</v>
          </cell>
          <cell r="AS12">
            <v>3.7368999999999999</v>
          </cell>
          <cell r="AT12">
            <v>3.8994</v>
          </cell>
          <cell r="AU12">
            <v>4.0658000000000003</v>
          </cell>
          <cell r="AV12">
            <v>4.2359</v>
          </cell>
          <cell r="AW12">
            <v>4.41</v>
          </cell>
        </row>
        <row r="13">
          <cell r="B13">
            <v>2.6100000000000002E-2</v>
          </cell>
          <cell r="C13">
            <v>4.36E-2</v>
          </cell>
          <cell r="D13">
            <v>6.5000000000000002E-2</v>
          </cell>
          <cell r="E13">
            <v>9.0300000000000005E-2</v>
          </cell>
          <cell r="F13">
            <v>0.1191</v>
          </cell>
          <cell r="G13">
            <v>0.15160000000000001</v>
          </cell>
          <cell r="H13">
            <v>0.18770000000000001</v>
          </cell>
          <cell r="I13">
            <v>0.22720000000000001</v>
          </cell>
          <cell r="J13">
            <v>0.2702</v>
          </cell>
          <cell r="K13">
            <v>0.31669999999999998</v>
          </cell>
          <cell r="L13">
            <v>0.36649999999999999</v>
          </cell>
          <cell r="M13">
            <v>0.41980000000000001</v>
          </cell>
          <cell r="N13">
            <v>0.47660000000000002</v>
          </cell>
          <cell r="O13">
            <v>0.53669999999999995</v>
          </cell>
          <cell r="P13">
            <v>0.60019999999999996</v>
          </cell>
          <cell r="Q13">
            <v>0.66710000000000003</v>
          </cell>
          <cell r="R13">
            <v>0.73750000000000004</v>
          </cell>
          <cell r="S13">
            <v>0.81130000000000002</v>
          </cell>
          <cell r="T13">
            <v>0.88849999999999996</v>
          </cell>
          <cell r="U13">
            <v>0.96909999999999996</v>
          </cell>
          <cell r="V13">
            <v>1.0531999999999999</v>
          </cell>
          <cell r="W13">
            <v>1.1407</v>
          </cell>
          <cell r="X13">
            <v>1.2318</v>
          </cell>
          <cell r="Y13">
            <v>1.3263</v>
          </cell>
          <cell r="Z13">
            <v>1.4242999999999999</v>
          </cell>
          <cell r="AA13">
            <v>1.5259</v>
          </cell>
          <cell r="AB13">
            <v>1.631</v>
          </cell>
          <cell r="AC13">
            <v>1.7397</v>
          </cell>
          <cell r="AD13">
            <v>1.8519000000000001</v>
          </cell>
          <cell r="AE13">
            <v>1.9678</v>
          </cell>
          <cell r="AF13">
            <v>2.0872999999999999</v>
          </cell>
          <cell r="AG13">
            <v>2.2105000000000001</v>
          </cell>
          <cell r="AH13">
            <v>2.3374000000000001</v>
          </cell>
          <cell r="AI13">
            <v>2.4679000000000002</v>
          </cell>
          <cell r="AJ13">
            <v>2.6021999999999998</v>
          </cell>
          <cell r="AK13">
            <v>2.7403</v>
          </cell>
          <cell r="AL13">
            <v>2.8820999999999999</v>
          </cell>
          <cell r="AM13">
            <v>3.0278</v>
          </cell>
          <cell r="AN13">
            <v>3.1772999999999998</v>
          </cell>
          <cell r="AO13">
            <v>3.3306</v>
          </cell>
          <cell r="AP13">
            <v>3.4878999999999998</v>
          </cell>
          <cell r="AQ13">
            <v>3.6490999999999998</v>
          </cell>
          <cell r="AR13">
            <v>3.8142</v>
          </cell>
          <cell r="AS13">
            <v>3.9834000000000001</v>
          </cell>
          <cell r="AT13">
            <v>4.1566000000000001</v>
          </cell>
          <cell r="AU13">
            <v>4.3338000000000001</v>
          </cell>
          <cell r="AV13">
            <v>4.5151000000000003</v>
          </cell>
          <cell r="AW13">
            <v>4.7004999999999999</v>
          </cell>
        </row>
        <row r="14">
          <cell r="B14">
            <v>2.7699999999999999E-2</v>
          </cell>
          <cell r="C14">
            <v>4.6300000000000001E-2</v>
          </cell>
          <cell r="D14">
            <v>6.9099999999999995E-2</v>
          </cell>
          <cell r="E14">
            <v>9.5899999999999999E-2</v>
          </cell>
          <cell r="F14">
            <v>0.12659999999999999</v>
          </cell>
          <cell r="G14">
            <v>0.16109999999999999</v>
          </cell>
          <cell r="H14">
            <v>0.19939999999999999</v>
          </cell>
          <cell r="I14">
            <v>0.2414</v>
          </cell>
          <cell r="J14">
            <v>0.28710000000000002</v>
          </cell>
          <cell r="K14">
            <v>0.33639999999999998</v>
          </cell>
          <cell r="L14">
            <v>0.38940000000000002</v>
          </cell>
          <cell r="M14">
            <v>0.4461</v>
          </cell>
          <cell r="N14">
            <v>0.50629999999999997</v>
          </cell>
          <cell r="O14">
            <v>0.57020000000000004</v>
          </cell>
          <cell r="P14">
            <v>0.63770000000000004</v>
          </cell>
          <cell r="Q14">
            <v>0.70879999999999999</v>
          </cell>
          <cell r="R14">
            <v>0.78349999999999997</v>
          </cell>
          <cell r="S14">
            <v>0.8619</v>
          </cell>
          <cell r="T14">
            <v>0.94379999999999997</v>
          </cell>
          <cell r="U14">
            <v>1.0295000000000001</v>
          </cell>
          <cell r="V14">
            <v>1.1188</v>
          </cell>
          <cell r="W14">
            <v>1.2118</v>
          </cell>
          <cell r="X14">
            <v>1.3085</v>
          </cell>
          <cell r="Y14">
            <v>1.4088000000000001</v>
          </cell>
          <cell r="Z14">
            <v>1.5129999999999999</v>
          </cell>
          <cell r="AA14">
            <v>1.6208</v>
          </cell>
          <cell r="AB14">
            <v>1.7323999999999999</v>
          </cell>
          <cell r="AC14">
            <v>1.8478000000000001</v>
          </cell>
          <cell r="AD14">
            <v>1.9671000000000001</v>
          </cell>
          <cell r="AE14">
            <v>2.0901000000000001</v>
          </cell>
          <cell r="AF14">
            <v>2.2170000000000001</v>
          </cell>
          <cell r="AG14">
            <v>2.3477999999999999</v>
          </cell>
          <cell r="AH14">
            <v>2.4824999999999999</v>
          </cell>
          <cell r="AI14">
            <v>2.6211000000000002</v>
          </cell>
          <cell r="AJ14">
            <v>2.7637</v>
          </cell>
          <cell r="AK14">
            <v>2.9102999999999999</v>
          </cell>
          <cell r="AL14">
            <v>3.0609000000000002</v>
          </cell>
          <cell r="AM14">
            <v>3.2155</v>
          </cell>
          <cell r="AN14">
            <v>3.3742000000000001</v>
          </cell>
          <cell r="AO14">
            <v>3.5369999999999999</v>
          </cell>
          <cell r="AP14">
            <v>3.7040000000000002</v>
          </cell>
          <cell r="AQ14">
            <v>3.8751000000000002</v>
          </cell>
          <cell r="AR14">
            <v>4.0503999999999998</v>
          </cell>
          <cell r="AS14">
            <v>4.2298999999999998</v>
          </cell>
          <cell r="AT14">
            <v>4.4137000000000004</v>
          </cell>
          <cell r="AU14">
            <v>4.6017999999999999</v>
          </cell>
          <cell r="AV14">
            <v>4.7942</v>
          </cell>
          <cell r="AW14">
            <v>4.9909999999999997</v>
          </cell>
        </row>
        <row r="15">
          <cell r="B15">
            <v>2.93E-2</v>
          </cell>
          <cell r="C15">
            <v>4.9000000000000002E-2</v>
          </cell>
          <cell r="D15">
            <v>7.3200000000000001E-2</v>
          </cell>
          <cell r="E15">
            <v>0.10150000000000001</v>
          </cell>
          <cell r="F15">
            <v>0.13400000000000001</v>
          </cell>
          <cell r="G15">
            <v>0.1706</v>
          </cell>
          <cell r="H15">
            <v>0.21110000000000001</v>
          </cell>
          <cell r="I15">
            <v>0.25559999999999999</v>
          </cell>
          <cell r="J15">
            <v>0.30399999999999999</v>
          </cell>
          <cell r="K15">
            <v>0.35620000000000002</v>
          </cell>
          <cell r="L15">
            <v>0.4123</v>
          </cell>
          <cell r="M15">
            <v>0.4723</v>
          </cell>
          <cell r="N15">
            <v>0.53610000000000002</v>
          </cell>
          <cell r="O15">
            <v>0.60370000000000001</v>
          </cell>
          <cell r="P15">
            <v>0.67510000000000003</v>
          </cell>
          <cell r="Q15">
            <v>0.75039999999999996</v>
          </cell>
          <cell r="R15">
            <v>0.82950000000000002</v>
          </cell>
          <cell r="S15">
            <v>0.91239999999999999</v>
          </cell>
          <cell r="T15">
            <v>0.99919999999999998</v>
          </cell>
          <cell r="U15">
            <v>1.0899000000000001</v>
          </cell>
          <cell r="V15">
            <v>1.1843999999999999</v>
          </cell>
          <cell r="W15">
            <v>1.2827999999999999</v>
          </cell>
          <cell r="X15">
            <v>1.3852</v>
          </cell>
          <cell r="Y15">
            <v>1.4914000000000001</v>
          </cell>
          <cell r="Z15">
            <v>1.6015999999999999</v>
          </cell>
          <cell r="AA15">
            <v>1.7158</v>
          </cell>
          <cell r="AB15">
            <v>1.8339000000000001</v>
          </cell>
          <cell r="AC15">
            <v>1.956</v>
          </cell>
          <cell r="AD15">
            <v>2.0821999999999998</v>
          </cell>
          <cell r="AE15">
            <v>2.2124000000000001</v>
          </cell>
          <cell r="AF15">
            <v>2.3466999999999998</v>
          </cell>
          <cell r="AG15">
            <v>2.4851000000000001</v>
          </cell>
          <cell r="AH15">
            <v>2.6276999999999999</v>
          </cell>
          <cell r="AI15">
            <v>2.7743000000000002</v>
          </cell>
          <cell r="AJ15">
            <v>2.9251999999999998</v>
          </cell>
          <cell r="AK15">
            <v>3.0802999999999998</v>
          </cell>
          <cell r="AL15">
            <v>3.2395999999999998</v>
          </cell>
          <cell r="AM15">
            <v>3.4032</v>
          </cell>
          <cell r="AN15">
            <v>3.5712000000000002</v>
          </cell>
          <cell r="AO15">
            <v>3.7433999999999998</v>
          </cell>
          <cell r="AP15">
            <v>3.92</v>
          </cell>
          <cell r="AQ15">
            <v>4.1010999999999997</v>
          </cell>
          <cell r="AR15">
            <v>4.2865000000000002</v>
          </cell>
          <cell r="AS15">
            <v>4.4763999999999999</v>
          </cell>
          <cell r="AT15">
            <v>4.6708999999999996</v>
          </cell>
          <cell r="AU15">
            <v>4.8697999999999997</v>
          </cell>
          <cell r="AV15">
            <v>5.0734000000000004</v>
          </cell>
          <cell r="AW15">
            <v>5.2815000000000003</v>
          </cell>
        </row>
        <row r="16">
          <cell r="B16">
            <v>3.1E-2</v>
          </cell>
          <cell r="C16">
            <v>5.1799999999999999E-2</v>
          </cell>
          <cell r="D16">
            <v>7.7200000000000005E-2</v>
          </cell>
          <cell r="E16">
            <v>0.1072</v>
          </cell>
          <cell r="F16">
            <v>0.14149999999999999</v>
          </cell>
          <cell r="G16">
            <v>0.18010000000000001</v>
          </cell>
          <cell r="H16">
            <v>0.2228</v>
          </cell>
          <cell r="I16">
            <v>0.26979999999999998</v>
          </cell>
          <cell r="J16">
            <v>0.32079999999999997</v>
          </cell>
          <cell r="K16">
            <v>0.376</v>
          </cell>
          <cell r="L16">
            <v>0.43519999999999998</v>
          </cell>
          <cell r="M16">
            <v>0.4985</v>
          </cell>
          <cell r="N16">
            <v>0.56579999999999997</v>
          </cell>
          <cell r="O16">
            <v>0.63719999999999999</v>
          </cell>
          <cell r="P16">
            <v>0.71260000000000001</v>
          </cell>
          <cell r="Q16">
            <v>0.79200000000000004</v>
          </cell>
          <cell r="R16">
            <v>0.87549999999999994</v>
          </cell>
          <cell r="S16">
            <v>0.96299999999999997</v>
          </cell>
          <cell r="T16">
            <v>1.0546</v>
          </cell>
          <cell r="U16">
            <v>1.1503000000000001</v>
          </cell>
          <cell r="V16">
            <v>1.25</v>
          </cell>
          <cell r="W16">
            <v>1.3539000000000001</v>
          </cell>
          <cell r="X16">
            <v>1.4619</v>
          </cell>
          <cell r="Y16">
            <v>1.5740000000000001</v>
          </cell>
          <cell r="Z16">
            <v>1.6901999999999999</v>
          </cell>
          <cell r="AA16">
            <v>1.8107</v>
          </cell>
          <cell r="AB16">
            <v>1.9353</v>
          </cell>
          <cell r="AC16">
            <v>2.0642</v>
          </cell>
          <cell r="AD16">
            <v>2.1972999999999998</v>
          </cell>
          <cell r="AE16">
            <v>2.3347000000000002</v>
          </cell>
          <cell r="AF16">
            <v>2.4763999999999999</v>
          </cell>
          <cell r="AG16">
            <v>2.6223999999999998</v>
          </cell>
          <cell r="AH16">
            <v>2.7728000000000002</v>
          </cell>
          <cell r="AI16">
            <v>2.9275000000000002</v>
          </cell>
          <cell r="AJ16">
            <v>3.0867</v>
          </cell>
          <cell r="AK16">
            <v>3.2503000000000002</v>
          </cell>
          <cell r="AL16">
            <v>3.4184000000000001</v>
          </cell>
          <cell r="AM16">
            <v>3.5910000000000002</v>
          </cell>
          <cell r="AN16">
            <v>3.7681</v>
          </cell>
          <cell r="AO16">
            <v>3.9498000000000002</v>
          </cell>
          <cell r="AP16">
            <v>4.1360999999999999</v>
          </cell>
          <cell r="AQ16">
            <v>4.327</v>
          </cell>
          <cell r="AR16">
            <v>4.5225999999999997</v>
          </cell>
          <cell r="AS16">
            <v>4.7229000000000001</v>
          </cell>
          <cell r="AT16">
            <v>4.9279999999999999</v>
          </cell>
          <cell r="AU16">
            <v>5.1378000000000004</v>
          </cell>
          <cell r="AV16">
            <v>5.3525</v>
          </cell>
          <cell r="AW16">
            <v>5.5720000000000001</v>
          </cell>
        </row>
        <row r="17">
          <cell r="B17">
            <v>3.2599999999999997E-2</v>
          </cell>
          <cell r="C17">
            <v>5.45E-2</v>
          </cell>
          <cell r="D17">
            <v>8.1299999999999997E-2</v>
          </cell>
          <cell r="E17">
            <v>0.1128</v>
          </cell>
          <cell r="F17">
            <v>0.1489</v>
          </cell>
          <cell r="G17">
            <v>0.1895</v>
          </cell>
          <cell r="H17">
            <v>0.2346</v>
          </cell>
          <cell r="I17">
            <v>0.28399999999999997</v>
          </cell>
          <cell r="J17">
            <v>0.3377</v>
          </cell>
          <cell r="K17">
            <v>0.39579999999999999</v>
          </cell>
          <cell r="L17">
            <v>0.45810000000000001</v>
          </cell>
          <cell r="M17">
            <v>0.52470000000000006</v>
          </cell>
          <cell r="N17">
            <v>0.59550000000000003</v>
          </cell>
          <cell r="O17">
            <v>0.67059999999999997</v>
          </cell>
          <cell r="P17">
            <v>0.75</v>
          </cell>
          <cell r="Q17">
            <v>0.83360000000000001</v>
          </cell>
          <cell r="R17">
            <v>0.92149999999999999</v>
          </cell>
          <cell r="S17">
            <v>1.0136000000000001</v>
          </cell>
          <cell r="T17">
            <v>1.1100000000000001</v>
          </cell>
          <cell r="U17">
            <v>1.2105999999999999</v>
          </cell>
          <cell r="V17">
            <v>1.3156000000000001</v>
          </cell>
          <cell r="W17">
            <v>1.4249000000000001</v>
          </cell>
          <cell r="X17">
            <v>1.5385</v>
          </cell>
          <cell r="Y17">
            <v>1.6565000000000001</v>
          </cell>
          <cell r="Z17">
            <v>1.7788999999999999</v>
          </cell>
          <cell r="AA17">
            <v>1.9056</v>
          </cell>
          <cell r="AB17">
            <v>2.0367999999999999</v>
          </cell>
          <cell r="AC17">
            <v>2.1724000000000001</v>
          </cell>
          <cell r="AD17">
            <v>2.3123999999999998</v>
          </cell>
          <cell r="AE17">
            <v>2.4569999999999999</v>
          </cell>
          <cell r="AF17">
            <v>2.6061000000000001</v>
          </cell>
          <cell r="AG17">
            <v>2.7597</v>
          </cell>
          <cell r="AH17">
            <v>2.9178999999999999</v>
          </cell>
          <cell r="AI17">
            <v>3.0807000000000002</v>
          </cell>
          <cell r="AJ17">
            <v>3.2482000000000002</v>
          </cell>
          <cell r="AK17">
            <v>3.4203000000000001</v>
          </cell>
          <cell r="AL17">
            <v>3.5971000000000002</v>
          </cell>
          <cell r="AM17">
            <v>3.7787000000000002</v>
          </cell>
          <cell r="AN17">
            <v>3.9649999999999999</v>
          </cell>
          <cell r="AO17">
            <v>4.1562000000000001</v>
          </cell>
          <cell r="AP17">
            <v>4.3521000000000001</v>
          </cell>
          <cell r="AQ17">
            <v>4.5529999999999999</v>
          </cell>
          <cell r="AR17">
            <v>4.7587999999999999</v>
          </cell>
          <cell r="AS17">
            <v>4.9695</v>
          </cell>
          <cell r="AT17">
            <v>5.1852</v>
          </cell>
          <cell r="AU17">
            <v>5.4058999999999999</v>
          </cell>
          <cell r="AV17">
            <v>5.6317000000000004</v>
          </cell>
          <cell r="AW17">
            <v>5.8625999999999996</v>
          </cell>
        </row>
        <row r="18">
          <cell r="B18">
            <v>3.4200000000000001E-2</v>
          </cell>
          <cell r="C18">
            <v>5.7200000000000001E-2</v>
          </cell>
          <cell r="D18">
            <v>8.5400000000000004E-2</v>
          </cell>
          <cell r="E18">
            <v>0.11849999999999999</v>
          </cell>
          <cell r="F18">
            <v>0.15640000000000001</v>
          </cell>
          <cell r="G18">
            <v>0.19900000000000001</v>
          </cell>
          <cell r="H18">
            <v>0.24629999999999999</v>
          </cell>
          <cell r="I18">
            <v>0.29820000000000002</v>
          </cell>
          <cell r="J18">
            <v>0.35460000000000003</v>
          </cell>
          <cell r="K18">
            <v>0.41549999999999998</v>
          </cell>
          <cell r="L18">
            <v>0.48099999999999998</v>
          </cell>
          <cell r="M18">
            <v>0.55089999999999995</v>
          </cell>
          <cell r="N18">
            <v>0.62529999999999997</v>
          </cell>
          <cell r="O18">
            <v>0.70409999999999995</v>
          </cell>
          <cell r="P18">
            <v>0.78739999999999999</v>
          </cell>
          <cell r="Q18">
            <v>0.87519999999999998</v>
          </cell>
          <cell r="R18">
            <v>0.96740000000000004</v>
          </cell>
          <cell r="S18">
            <v>1.0641</v>
          </cell>
          <cell r="T18">
            <v>1.1653</v>
          </cell>
          <cell r="U18">
            <v>1.2709999999999999</v>
          </cell>
          <cell r="V18">
            <v>1.3812</v>
          </cell>
          <cell r="W18">
            <v>1.4959</v>
          </cell>
          <cell r="X18">
            <v>1.6152</v>
          </cell>
          <cell r="Y18">
            <v>1.7391000000000001</v>
          </cell>
          <cell r="Z18">
            <v>1.8674999999999999</v>
          </cell>
          <cell r="AA18">
            <v>2.0005000000000002</v>
          </cell>
          <cell r="AB18">
            <v>2.1381999999999999</v>
          </cell>
          <cell r="AC18">
            <v>2.2805</v>
          </cell>
          <cell r="AD18">
            <v>2.4275000000000002</v>
          </cell>
          <cell r="AE18">
            <v>2.5792999999999999</v>
          </cell>
          <cell r="AF18">
            <v>2.7357</v>
          </cell>
          <cell r="AG18">
            <v>2.8969999999999998</v>
          </cell>
          <cell r="AH18">
            <v>3.0630000000000002</v>
          </cell>
          <cell r="AI18">
            <v>3.2339000000000002</v>
          </cell>
          <cell r="AJ18">
            <v>3.4097</v>
          </cell>
          <cell r="AK18">
            <v>3.5903</v>
          </cell>
          <cell r="AL18">
            <v>3.7759</v>
          </cell>
          <cell r="AM18">
            <v>3.9664000000000001</v>
          </cell>
          <cell r="AN18">
            <v>4.1619999999999999</v>
          </cell>
          <cell r="AO18">
            <v>4.3624999999999998</v>
          </cell>
          <cell r="AP18">
            <v>4.5682</v>
          </cell>
          <cell r="AQ18">
            <v>4.7789999999999999</v>
          </cell>
          <cell r="AR18">
            <v>4.9949000000000003</v>
          </cell>
          <cell r="AS18">
            <v>5.2160000000000002</v>
          </cell>
          <cell r="AT18">
            <v>5.4423000000000004</v>
          </cell>
          <cell r="AU18">
            <v>5.6738999999999997</v>
          </cell>
          <cell r="AV18">
            <v>5.9108000000000001</v>
          </cell>
          <cell r="AW18">
            <v>6.1531000000000002</v>
          </cell>
        </row>
        <row r="19">
          <cell r="B19">
            <v>3.5799999999999998E-2</v>
          </cell>
          <cell r="C19">
            <v>5.9900000000000002E-2</v>
          </cell>
          <cell r="D19">
            <v>8.9399999999999993E-2</v>
          </cell>
          <cell r="E19">
            <v>0.1241</v>
          </cell>
          <cell r="F19">
            <v>0.1638</v>
          </cell>
          <cell r="G19">
            <v>0.20849999999999999</v>
          </cell>
          <cell r="H19">
            <v>0.25800000000000001</v>
          </cell>
          <cell r="I19">
            <v>0.31240000000000001</v>
          </cell>
          <cell r="J19">
            <v>0.3715</v>
          </cell>
          <cell r="K19">
            <v>0.43530000000000002</v>
          </cell>
          <cell r="L19">
            <v>0.50390000000000001</v>
          </cell>
          <cell r="M19">
            <v>0.57709999999999995</v>
          </cell>
          <cell r="N19">
            <v>0.65500000000000003</v>
          </cell>
          <cell r="O19">
            <v>0.73760000000000003</v>
          </cell>
          <cell r="P19">
            <v>0.82489999999999997</v>
          </cell>
          <cell r="Q19">
            <v>0.91679999999999995</v>
          </cell>
          <cell r="R19">
            <v>1.0134000000000001</v>
          </cell>
          <cell r="S19">
            <v>1.1147</v>
          </cell>
          <cell r="T19">
            <v>1.2206999999999999</v>
          </cell>
          <cell r="U19">
            <v>1.3313999999999999</v>
          </cell>
          <cell r="V19">
            <v>1.4468000000000001</v>
          </cell>
          <cell r="W19">
            <v>1.5669999999999999</v>
          </cell>
          <cell r="X19">
            <v>1.6919</v>
          </cell>
          <cell r="Y19">
            <v>1.8216000000000001</v>
          </cell>
          <cell r="Z19">
            <v>1.9560999999999999</v>
          </cell>
          <cell r="AA19">
            <v>2.0954000000000002</v>
          </cell>
          <cell r="AB19">
            <v>2.2395999999999998</v>
          </cell>
          <cell r="AC19">
            <v>2.3887</v>
          </cell>
          <cell r="AD19">
            <v>2.5426000000000002</v>
          </cell>
          <cell r="AE19">
            <v>2.7014999999999998</v>
          </cell>
          <cell r="AF19">
            <v>2.8654000000000002</v>
          </cell>
          <cell r="AG19">
            <v>3.0343</v>
          </cell>
          <cell r="AH19">
            <v>3.2082000000000002</v>
          </cell>
          <cell r="AI19">
            <v>3.3871000000000002</v>
          </cell>
          <cell r="AJ19">
            <v>3.5710999999999999</v>
          </cell>
          <cell r="AK19">
            <v>3.7603</v>
          </cell>
          <cell r="AL19">
            <v>3.9546000000000001</v>
          </cell>
          <cell r="AM19">
            <v>4.1540999999999997</v>
          </cell>
          <cell r="AN19">
            <v>4.3589000000000002</v>
          </cell>
          <cell r="AO19">
            <v>4.5689000000000002</v>
          </cell>
          <cell r="AP19">
            <v>4.7842000000000002</v>
          </cell>
          <cell r="AQ19">
            <v>5.0049000000000001</v>
          </cell>
          <cell r="AR19">
            <v>5.2309999999999999</v>
          </cell>
          <cell r="AS19">
            <v>5.4625000000000004</v>
          </cell>
          <cell r="AT19">
            <v>5.6994999999999996</v>
          </cell>
          <cell r="AU19">
            <v>5.9420000000000002</v>
          </cell>
          <cell r="AV19">
            <v>6.19</v>
          </cell>
          <cell r="AW19">
            <v>6.4436</v>
          </cell>
        </row>
        <row r="20">
          <cell r="B20">
            <v>3.7499999999999999E-2</v>
          </cell>
          <cell r="C20">
            <v>6.2700000000000006E-2</v>
          </cell>
          <cell r="D20">
            <v>9.35E-2</v>
          </cell>
          <cell r="E20">
            <v>0.12970000000000001</v>
          </cell>
          <cell r="F20">
            <v>0.17130000000000001</v>
          </cell>
          <cell r="G20">
            <v>0.218</v>
          </cell>
          <cell r="H20">
            <v>0.2697</v>
          </cell>
          <cell r="I20">
            <v>0.32650000000000001</v>
          </cell>
          <cell r="J20">
            <v>0.38829999999999998</v>
          </cell>
          <cell r="K20">
            <v>0.4551</v>
          </cell>
          <cell r="L20">
            <v>0.52669999999999995</v>
          </cell>
          <cell r="M20">
            <v>0.60329999999999995</v>
          </cell>
          <cell r="N20">
            <v>0.68469999999999998</v>
          </cell>
          <cell r="O20">
            <v>0.77110000000000001</v>
          </cell>
          <cell r="P20">
            <v>0.86229999999999996</v>
          </cell>
          <cell r="Q20">
            <v>0.95840000000000003</v>
          </cell>
          <cell r="R20">
            <v>1.0593999999999999</v>
          </cell>
          <cell r="S20">
            <v>1.1653</v>
          </cell>
          <cell r="T20">
            <v>1.276</v>
          </cell>
          <cell r="U20">
            <v>1.3917999999999999</v>
          </cell>
          <cell r="V20">
            <v>1.5124</v>
          </cell>
          <cell r="W20">
            <v>1.6379999999999999</v>
          </cell>
          <cell r="X20">
            <v>1.7685999999999999</v>
          </cell>
          <cell r="Y20">
            <v>1.9040999999999999</v>
          </cell>
          <cell r="Z20">
            <v>2.0447000000000002</v>
          </cell>
          <cell r="AA20">
            <v>2.1903000000000001</v>
          </cell>
          <cell r="AB20">
            <v>2.3410000000000002</v>
          </cell>
          <cell r="AC20">
            <v>2.4967999999999999</v>
          </cell>
          <cell r="AD20">
            <v>2.6577000000000002</v>
          </cell>
          <cell r="AE20">
            <v>2.8237999999999999</v>
          </cell>
          <cell r="AF20">
            <v>2.9950999999999999</v>
          </cell>
          <cell r="AG20">
            <v>3.1715</v>
          </cell>
          <cell r="AH20">
            <v>3.3532999999999999</v>
          </cell>
          <cell r="AI20">
            <v>3.5402999999999998</v>
          </cell>
          <cell r="AJ20">
            <v>3.7326000000000001</v>
          </cell>
          <cell r="AK20">
            <v>3.9302999999999999</v>
          </cell>
          <cell r="AL20">
            <v>4.1333000000000002</v>
          </cell>
          <cell r="AM20">
            <v>4.3418000000000001</v>
          </cell>
          <cell r="AN20">
            <v>4.5557999999999996</v>
          </cell>
          <cell r="AO20">
            <v>4.7752999999999997</v>
          </cell>
          <cell r="AP20">
            <v>5.0003000000000002</v>
          </cell>
          <cell r="AQ20">
            <v>5.2309000000000001</v>
          </cell>
          <cell r="AR20">
            <v>5.4671000000000003</v>
          </cell>
          <cell r="AS20">
            <v>5.7089999999999996</v>
          </cell>
          <cell r="AT20">
            <v>5.9565999999999999</v>
          </cell>
          <cell r="AU20">
            <v>6.21</v>
          </cell>
          <cell r="AV20">
            <v>6.4691999999999998</v>
          </cell>
          <cell r="AW20">
            <v>6.7342000000000004</v>
          </cell>
        </row>
        <row r="21">
          <cell r="B21">
            <v>3.9100000000000003E-2</v>
          </cell>
          <cell r="C21">
            <v>6.54E-2</v>
          </cell>
          <cell r="D21">
            <v>9.7600000000000006E-2</v>
          </cell>
          <cell r="E21">
            <v>0.13539999999999999</v>
          </cell>
          <cell r="F21">
            <v>0.1787</v>
          </cell>
          <cell r="G21">
            <v>0.22739999999999999</v>
          </cell>
          <cell r="H21">
            <v>0.28149999999999997</v>
          </cell>
          <cell r="I21">
            <v>0.3407</v>
          </cell>
          <cell r="J21">
            <v>0.4052</v>
          </cell>
          <cell r="K21">
            <v>0.4748</v>
          </cell>
          <cell r="L21">
            <v>0.54959999999999998</v>
          </cell>
          <cell r="M21">
            <v>0.62949999999999995</v>
          </cell>
          <cell r="N21">
            <v>0.71450000000000002</v>
          </cell>
          <cell r="O21">
            <v>0.80459999999999998</v>
          </cell>
          <cell r="P21">
            <v>0.89970000000000006</v>
          </cell>
          <cell r="Q21">
            <v>1</v>
          </cell>
          <cell r="R21">
            <v>1.1053999999999999</v>
          </cell>
          <cell r="S21">
            <v>1.2158</v>
          </cell>
          <cell r="T21">
            <v>1.3313999999999999</v>
          </cell>
          <cell r="U21">
            <v>1.4520999999999999</v>
          </cell>
          <cell r="V21">
            <v>1.5780000000000001</v>
          </cell>
          <cell r="W21">
            <v>1.7090000000000001</v>
          </cell>
          <cell r="X21">
            <v>1.8452</v>
          </cell>
          <cell r="Y21">
            <v>1.9866999999999999</v>
          </cell>
          <cell r="Z21">
            <v>2.1333000000000002</v>
          </cell>
          <cell r="AA21">
            <v>2.2852000000000001</v>
          </cell>
          <cell r="AB21">
            <v>2.4424000000000001</v>
          </cell>
          <cell r="AC21">
            <v>2.605</v>
          </cell>
          <cell r="AD21">
            <v>2.7728000000000002</v>
          </cell>
          <cell r="AE21">
            <v>2.9460999999999999</v>
          </cell>
          <cell r="AF21">
            <v>3.1246999999999998</v>
          </cell>
          <cell r="AG21">
            <v>3.3088000000000002</v>
          </cell>
          <cell r="AH21">
            <v>3.4984000000000002</v>
          </cell>
          <cell r="AI21">
            <v>3.6934</v>
          </cell>
          <cell r="AJ21">
            <v>3.8940000000000001</v>
          </cell>
          <cell r="AK21">
            <v>4.1002000000000001</v>
          </cell>
          <cell r="AL21">
            <v>4.3121</v>
          </cell>
          <cell r="AM21">
            <v>4.5294999999999996</v>
          </cell>
          <cell r="AN21">
            <v>4.7526999999999999</v>
          </cell>
          <cell r="AO21">
            <v>4.9816000000000003</v>
          </cell>
          <cell r="AP21">
            <v>5.2163000000000004</v>
          </cell>
          <cell r="AQ21">
            <v>5.4568000000000003</v>
          </cell>
          <cell r="AR21">
            <v>5.7031999999999998</v>
          </cell>
          <cell r="AS21">
            <v>5.9554999999999998</v>
          </cell>
          <cell r="AT21">
            <v>6.2138</v>
          </cell>
          <cell r="AU21">
            <v>6.4779999999999998</v>
          </cell>
          <cell r="AV21">
            <v>6.7483000000000004</v>
          </cell>
          <cell r="AW21">
            <v>7.0247000000000002</v>
          </cell>
        </row>
        <row r="22">
          <cell r="B22">
            <v>4.07E-2</v>
          </cell>
          <cell r="C22">
            <v>6.8099999999999994E-2</v>
          </cell>
          <cell r="D22">
            <v>0.1016</v>
          </cell>
          <cell r="E22">
            <v>0.14099999999999999</v>
          </cell>
          <cell r="F22">
            <v>0.18609999999999999</v>
          </cell>
          <cell r="G22">
            <v>0.2369</v>
          </cell>
          <cell r="H22">
            <v>0.29320000000000002</v>
          </cell>
          <cell r="I22">
            <v>0.35489999999999999</v>
          </cell>
          <cell r="J22">
            <v>0.42209999999999998</v>
          </cell>
          <cell r="K22">
            <v>0.49459999999999998</v>
          </cell>
          <cell r="L22">
            <v>0.57250000000000001</v>
          </cell>
          <cell r="M22">
            <v>0.65569999999999995</v>
          </cell>
          <cell r="N22">
            <v>0.74419999999999997</v>
          </cell>
          <cell r="O22">
            <v>0.83799999999999997</v>
          </cell>
          <cell r="P22">
            <v>0.93720000000000003</v>
          </cell>
          <cell r="Q22">
            <v>1.0416000000000001</v>
          </cell>
          <cell r="R22">
            <v>1.1513</v>
          </cell>
          <cell r="S22">
            <v>1.2664</v>
          </cell>
          <cell r="T22">
            <v>1.3867</v>
          </cell>
          <cell r="U22">
            <v>1.5125</v>
          </cell>
          <cell r="V22">
            <v>1.6435999999999999</v>
          </cell>
          <cell r="W22">
            <v>1.78</v>
          </cell>
          <cell r="X22">
            <v>1.9218999999999999</v>
          </cell>
          <cell r="Y22">
            <v>2.0691999999999999</v>
          </cell>
          <cell r="Z22">
            <v>2.2219000000000002</v>
          </cell>
          <cell r="AA22">
            <v>2.3801000000000001</v>
          </cell>
          <cell r="AB22">
            <v>2.5438999999999998</v>
          </cell>
          <cell r="AC22">
            <v>2.7130999999999998</v>
          </cell>
          <cell r="AD22">
            <v>2.8879000000000001</v>
          </cell>
          <cell r="AE22">
            <v>3.0682999999999998</v>
          </cell>
          <cell r="AF22">
            <v>3.2544</v>
          </cell>
          <cell r="AG22">
            <v>3.4460999999999999</v>
          </cell>
          <cell r="AH22">
            <v>3.6435</v>
          </cell>
          <cell r="AI22">
            <v>3.8466</v>
          </cell>
          <cell r="AJ22">
            <v>4.0555000000000003</v>
          </cell>
          <cell r="AK22">
            <v>4.2702</v>
          </cell>
          <cell r="AL22">
            <v>4.4908000000000001</v>
          </cell>
          <cell r="AM22">
            <v>4.7172000000000001</v>
          </cell>
          <cell r="AN22">
            <v>4.9496000000000002</v>
          </cell>
          <cell r="AO22">
            <v>5.1879999999999997</v>
          </cell>
          <cell r="AP22">
            <v>5.4324000000000003</v>
          </cell>
          <cell r="AQ22">
            <v>5.6828000000000003</v>
          </cell>
          <cell r="AR22">
            <v>5.9393000000000002</v>
          </cell>
          <cell r="AS22">
            <v>6.202</v>
          </cell>
          <cell r="AT22">
            <v>6.4709000000000003</v>
          </cell>
          <cell r="AU22">
            <v>6.7460000000000004</v>
          </cell>
          <cell r="AV22">
            <v>7.0274999999999999</v>
          </cell>
          <cell r="AW22">
            <v>7.3151999999999999</v>
          </cell>
        </row>
        <row r="23">
          <cell r="B23">
            <v>4.24E-2</v>
          </cell>
          <cell r="C23">
            <v>7.0800000000000002E-2</v>
          </cell>
          <cell r="D23">
            <v>0.1057</v>
          </cell>
          <cell r="E23">
            <v>0.1467</v>
          </cell>
          <cell r="F23">
            <v>0.19359999999999999</v>
          </cell>
          <cell r="G23">
            <v>0.24640000000000001</v>
          </cell>
          <cell r="H23">
            <v>0.3049</v>
          </cell>
          <cell r="I23">
            <v>0.36909999999999998</v>
          </cell>
          <cell r="J23">
            <v>0.43890000000000001</v>
          </cell>
          <cell r="K23">
            <v>0.51439999999999997</v>
          </cell>
          <cell r="L23">
            <v>0.59540000000000004</v>
          </cell>
          <cell r="M23">
            <v>0.68189999999999995</v>
          </cell>
          <cell r="N23">
            <v>0.77390000000000003</v>
          </cell>
          <cell r="O23">
            <v>0.87150000000000005</v>
          </cell>
          <cell r="P23">
            <v>0.97460000000000002</v>
          </cell>
          <cell r="Q23">
            <v>1.0831999999999999</v>
          </cell>
          <cell r="R23">
            <v>1.1973</v>
          </cell>
          <cell r="S23">
            <v>1.3169</v>
          </cell>
          <cell r="T23">
            <v>1.4420999999999999</v>
          </cell>
          <cell r="U23">
            <v>1.5728</v>
          </cell>
          <cell r="V23">
            <v>1.7091000000000001</v>
          </cell>
          <cell r="W23">
            <v>1.851</v>
          </cell>
          <cell r="X23">
            <v>1.9985999999999999</v>
          </cell>
          <cell r="Y23">
            <v>2.1516999999999999</v>
          </cell>
          <cell r="Z23">
            <v>2.3105000000000002</v>
          </cell>
          <cell r="AA23">
            <v>2.4750000000000001</v>
          </cell>
          <cell r="AB23">
            <v>2.6453000000000002</v>
          </cell>
          <cell r="AC23">
            <v>2.8212000000000002</v>
          </cell>
          <cell r="AD23">
            <v>3.0030000000000001</v>
          </cell>
          <cell r="AE23">
            <v>3.1905999999999999</v>
          </cell>
          <cell r="AF23">
            <v>3.3839999999999999</v>
          </cell>
          <cell r="AG23">
            <v>3.5832999999999999</v>
          </cell>
          <cell r="AH23">
            <v>3.7885</v>
          </cell>
          <cell r="AI23">
            <v>3.9996999999999998</v>
          </cell>
          <cell r="AJ23">
            <v>4.2168999999999999</v>
          </cell>
          <cell r="AK23">
            <v>4.4401999999999999</v>
          </cell>
          <cell r="AL23">
            <v>4.6695000000000002</v>
          </cell>
          <cell r="AM23">
            <v>4.9048999999999996</v>
          </cell>
          <cell r="AN23">
            <v>5.1464999999999996</v>
          </cell>
          <cell r="AO23">
            <v>5.3943000000000003</v>
          </cell>
          <cell r="AP23">
            <v>5.6483999999999996</v>
          </cell>
          <cell r="AQ23">
            <v>5.9086999999999996</v>
          </cell>
          <cell r="AR23">
            <v>6.1753999999999998</v>
          </cell>
          <cell r="AS23">
            <v>6.4485000000000001</v>
          </cell>
          <cell r="AT23">
            <v>6.7281000000000004</v>
          </cell>
          <cell r="AU23">
            <v>7.0141</v>
          </cell>
          <cell r="AV23">
            <v>7.3066000000000004</v>
          </cell>
          <cell r="AW23">
            <v>7.6056999999999997</v>
          </cell>
        </row>
        <row r="24">
          <cell r="B24">
            <v>4.3999999999999997E-2</v>
          </cell>
          <cell r="C24">
            <v>7.3599999999999999E-2</v>
          </cell>
          <cell r="D24">
            <v>0.10979999999999999</v>
          </cell>
          <cell r="E24">
            <v>0.15229999999999999</v>
          </cell>
          <cell r="F24">
            <v>0.20100000000000001</v>
          </cell>
          <cell r="G24">
            <v>0.25580000000000003</v>
          </cell>
          <cell r="H24">
            <v>0.31659999999999999</v>
          </cell>
          <cell r="I24">
            <v>0.38329999999999997</v>
          </cell>
          <cell r="J24">
            <v>0.45579999999999998</v>
          </cell>
          <cell r="K24">
            <v>0.53410000000000002</v>
          </cell>
          <cell r="L24">
            <v>0.61819999999999997</v>
          </cell>
          <cell r="M24">
            <v>0.70809999999999995</v>
          </cell>
          <cell r="N24">
            <v>0.80369999999999997</v>
          </cell>
          <cell r="O24">
            <v>0.90500000000000003</v>
          </cell>
          <cell r="P24">
            <v>1.012</v>
          </cell>
          <cell r="Q24">
            <v>1.1248</v>
          </cell>
          <cell r="R24">
            <v>1.2432000000000001</v>
          </cell>
          <cell r="S24">
            <v>1.3674999999999999</v>
          </cell>
          <cell r="T24">
            <v>1.4974000000000001</v>
          </cell>
          <cell r="U24">
            <v>1.6332</v>
          </cell>
          <cell r="V24">
            <v>1.7746999999999999</v>
          </cell>
          <cell r="W24">
            <v>1.9219999999999999</v>
          </cell>
          <cell r="X24">
            <v>2.0752000000000002</v>
          </cell>
          <cell r="Y24">
            <v>2.2342</v>
          </cell>
          <cell r="Z24">
            <v>2.3990999999999998</v>
          </cell>
          <cell r="AA24">
            <v>2.5699000000000001</v>
          </cell>
          <cell r="AB24">
            <v>2.7467000000000001</v>
          </cell>
          <cell r="AC24">
            <v>2.9293999999999998</v>
          </cell>
          <cell r="AD24">
            <v>3.1181000000000001</v>
          </cell>
          <cell r="AE24">
            <v>3.3128000000000002</v>
          </cell>
          <cell r="AF24">
            <v>3.5135999999999998</v>
          </cell>
          <cell r="AG24">
            <v>3.7206000000000001</v>
          </cell>
          <cell r="AH24">
            <v>3.9336000000000002</v>
          </cell>
          <cell r="AI24">
            <v>4.1528999999999998</v>
          </cell>
          <cell r="AJ24">
            <v>4.3784000000000001</v>
          </cell>
          <cell r="AK24">
            <v>4.6101000000000001</v>
          </cell>
          <cell r="AL24">
            <v>4.8482000000000003</v>
          </cell>
          <cell r="AM24">
            <v>5.0926</v>
          </cell>
          <cell r="AN24">
            <v>5.3433999999999999</v>
          </cell>
          <cell r="AO24">
            <v>5.6006999999999998</v>
          </cell>
          <cell r="AP24">
            <v>5.8643999999999998</v>
          </cell>
          <cell r="AQ24">
            <v>6.1346999999999996</v>
          </cell>
          <cell r="AR24">
            <v>6.4115000000000002</v>
          </cell>
          <cell r="AS24">
            <v>6.6950000000000003</v>
          </cell>
          <cell r="AT24">
            <v>6.9851999999999999</v>
          </cell>
          <cell r="AU24">
            <v>7.2820999999999998</v>
          </cell>
          <cell r="AV24">
            <v>7.5857999999999999</v>
          </cell>
          <cell r="AW24">
            <v>7.8963000000000001</v>
          </cell>
        </row>
        <row r="25">
          <cell r="B25">
            <v>4.5600000000000002E-2</v>
          </cell>
          <cell r="C25">
            <v>7.6300000000000007E-2</v>
          </cell>
          <cell r="D25">
            <v>0.1138</v>
          </cell>
          <cell r="E25">
            <v>0.15790000000000001</v>
          </cell>
          <cell r="F25">
            <v>0.20849999999999999</v>
          </cell>
          <cell r="G25">
            <v>0.26529999999999998</v>
          </cell>
          <cell r="H25">
            <v>0.32829999999999998</v>
          </cell>
          <cell r="I25">
            <v>0.39750000000000002</v>
          </cell>
          <cell r="J25">
            <v>0.47270000000000001</v>
          </cell>
          <cell r="K25">
            <v>0.55389999999999995</v>
          </cell>
          <cell r="L25">
            <v>0.6411</v>
          </cell>
          <cell r="M25">
            <v>0.73429999999999995</v>
          </cell>
          <cell r="N25">
            <v>0.83340000000000003</v>
          </cell>
          <cell r="O25">
            <v>0.93840000000000001</v>
          </cell>
          <cell r="P25">
            <v>1.0494000000000001</v>
          </cell>
          <cell r="Q25">
            <v>1.1662999999999999</v>
          </cell>
          <cell r="R25">
            <v>1.2891999999999999</v>
          </cell>
          <cell r="S25">
            <v>1.4179999999999999</v>
          </cell>
          <cell r="T25">
            <v>1.5528</v>
          </cell>
          <cell r="U25">
            <v>1.6935</v>
          </cell>
          <cell r="V25">
            <v>1.8403</v>
          </cell>
          <cell r="W25">
            <v>1.9930000000000001</v>
          </cell>
          <cell r="X25">
            <v>2.1518999999999999</v>
          </cell>
          <cell r="Y25">
            <v>2.3167</v>
          </cell>
          <cell r="Z25">
            <v>2.4876999999999998</v>
          </cell>
          <cell r="AA25">
            <v>2.6648000000000001</v>
          </cell>
          <cell r="AB25">
            <v>2.8479999999999999</v>
          </cell>
          <cell r="AC25">
            <v>3.0375000000000001</v>
          </cell>
          <cell r="AD25">
            <v>3.2330999999999999</v>
          </cell>
          <cell r="AE25">
            <v>3.4350999999999998</v>
          </cell>
          <cell r="AF25">
            <v>3.6433</v>
          </cell>
          <cell r="AG25">
            <v>3.8578000000000001</v>
          </cell>
          <cell r="AH25">
            <v>4.0787000000000004</v>
          </cell>
          <cell r="AI25">
            <v>4.306</v>
          </cell>
          <cell r="AJ25">
            <v>4.5397999999999996</v>
          </cell>
          <cell r="AK25">
            <v>4.7801</v>
          </cell>
          <cell r="AL25">
            <v>5.0269000000000004</v>
          </cell>
          <cell r="AM25">
            <v>5.2803000000000004</v>
          </cell>
          <cell r="AN25">
            <v>5.5403000000000002</v>
          </cell>
          <cell r="AO25">
            <v>5.8070000000000004</v>
          </cell>
          <cell r="AP25">
            <v>6.0804</v>
          </cell>
          <cell r="AQ25">
            <v>6.3605999999999998</v>
          </cell>
          <cell r="AR25">
            <v>6.6475999999999997</v>
          </cell>
          <cell r="AS25">
            <v>6.9414999999999996</v>
          </cell>
          <cell r="AT25">
            <v>7.2423000000000002</v>
          </cell>
          <cell r="AU25">
            <v>7.5500999999999996</v>
          </cell>
          <cell r="AV25">
            <v>7.8648999999999996</v>
          </cell>
          <cell r="AW25">
            <v>8.1867999999999999</v>
          </cell>
        </row>
        <row r="26">
          <cell r="B26">
            <v>4.7199999999999999E-2</v>
          </cell>
          <cell r="C26">
            <v>7.9000000000000001E-2</v>
          </cell>
          <cell r="D26">
            <v>0.1179</v>
          </cell>
          <cell r="E26">
            <v>0.1636</v>
          </cell>
          <cell r="F26">
            <v>0.21590000000000001</v>
          </cell>
          <cell r="G26">
            <v>0.27479999999999999</v>
          </cell>
          <cell r="H26">
            <v>0.34</v>
          </cell>
          <cell r="I26">
            <v>0.41160000000000002</v>
          </cell>
          <cell r="J26">
            <v>0.48949999999999999</v>
          </cell>
          <cell r="K26">
            <v>0.57369999999999999</v>
          </cell>
          <cell r="L26">
            <v>0.66400000000000003</v>
          </cell>
          <cell r="M26">
            <v>0.76049999999999995</v>
          </cell>
          <cell r="N26">
            <v>0.86309999999999998</v>
          </cell>
          <cell r="O26">
            <v>0.97189999999999999</v>
          </cell>
          <cell r="P26">
            <v>1.0868</v>
          </cell>
          <cell r="Q26">
            <v>1.2079</v>
          </cell>
          <cell r="R26">
            <v>1.3351</v>
          </cell>
          <cell r="S26">
            <v>1.4684999999999999</v>
          </cell>
          <cell r="T26">
            <v>1.6081000000000001</v>
          </cell>
          <cell r="U26">
            <v>1.7539</v>
          </cell>
          <cell r="V26">
            <v>1.9057999999999999</v>
          </cell>
          <cell r="W26">
            <v>2.0640000000000001</v>
          </cell>
          <cell r="X26">
            <v>2.2284999999999999</v>
          </cell>
          <cell r="Y26">
            <v>2.3992</v>
          </cell>
          <cell r="Z26">
            <v>2.5762999999999998</v>
          </cell>
          <cell r="AA26">
            <v>2.7597</v>
          </cell>
          <cell r="AB26">
            <v>2.9493999999999998</v>
          </cell>
          <cell r="AC26">
            <v>3.1456</v>
          </cell>
          <cell r="AD26">
            <v>3.3481999999999998</v>
          </cell>
          <cell r="AE26">
            <v>3.5573000000000001</v>
          </cell>
          <cell r="AF26">
            <v>3.7728999999999999</v>
          </cell>
          <cell r="AG26">
            <v>3.9950000000000001</v>
          </cell>
          <cell r="AH26">
            <v>4.2237999999999998</v>
          </cell>
          <cell r="AI26">
            <v>4.4592000000000001</v>
          </cell>
          <cell r="AJ26">
            <v>4.7012</v>
          </cell>
          <cell r="AK26">
            <v>4.95</v>
          </cell>
          <cell r="AL26">
            <v>5.2055999999999996</v>
          </cell>
          <cell r="AM26">
            <v>5.468</v>
          </cell>
          <cell r="AN26">
            <v>5.7371999999999996</v>
          </cell>
          <cell r="AO26">
            <v>6.0133000000000001</v>
          </cell>
          <cell r="AP26">
            <v>6.2964000000000002</v>
          </cell>
          <cell r="AQ26">
            <v>6.5865</v>
          </cell>
          <cell r="AR26">
            <v>6.8837000000000002</v>
          </cell>
          <cell r="AS26">
            <v>7.1879999999999997</v>
          </cell>
          <cell r="AT26">
            <v>7.4995000000000003</v>
          </cell>
          <cell r="AU26">
            <v>7.8181000000000003</v>
          </cell>
          <cell r="AV26">
            <v>8.1440999999999999</v>
          </cell>
          <cell r="AW26">
            <v>8.4772999999999996</v>
          </cell>
        </row>
        <row r="27">
          <cell r="B27">
            <v>4.8899999999999999E-2</v>
          </cell>
          <cell r="C27">
            <v>8.1699999999999995E-2</v>
          </cell>
          <cell r="D27">
            <v>0.12189999999999999</v>
          </cell>
          <cell r="E27">
            <v>0.16919999999999999</v>
          </cell>
          <cell r="F27">
            <v>0.22339999999999999</v>
          </cell>
          <cell r="G27">
            <v>0.28420000000000001</v>
          </cell>
          <cell r="H27">
            <v>0.3518</v>
          </cell>
          <cell r="I27">
            <v>0.42580000000000001</v>
          </cell>
          <cell r="J27">
            <v>0.50639999999999996</v>
          </cell>
          <cell r="K27">
            <v>0.59340000000000004</v>
          </cell>
          <cell r="L27">
            <v>0.68679999999999997</v>
          </cell>
          <cell r="M27">
            <v>0.78659999999999997</v>
          </cell>
          <cell r="N27">
            <v>0.89280000000000004</v>
          </cell>
          <cell r="O27">
            <v>1.0054000000000001</v>
          </cell>
          <cell r="P27">
            <v>1.1242000000000001</v>
          </cell>
          <cell r="Q27">
            <v>1.2495000000000001</v>
          </cell>
          <cell r="R27">
            <v>1.3811</v>
          </cell>
          <cell r="S27">
            <v>1.5190999999999999</v>
          </cell>
          <cell r="T27">
            <v>1.6634</v>
          </cell>
          <cell r="U27">
            <v>1.8142</v>
          </cell>
          <cell r="V27">
            <v>1.9714</v>
          </cell>
          <cell r="W27">
            <v>2.1349999999999998</v>
          </cell>
          <cell r="X27">
            <v>2.3050999999999999</v>
          </cell>
          <cell r="Y27">
            <v>2.4817</v>
          </cell>
          <cell r="Z27">
            <v>2.6648999999999998</v>
          </cell>
          <cell r="AA27">
            <v>2.8544999999999998</v>
          </cell>
          <cell r="AB27">
            <v>3.0508000000000002</v>
          </cell>
          <cell r="AC27">
            <v>3.2536999999999998</v>
          </cell>
          <cell r="AD27">
            <v>3.4632999999999998</v>
          </cell>
          <cell r="AE27">
            <v>3.6795</v>
          </cell>
          <cell r="AF27">
            <v>3.9024999999999999</v>
          </cell>
          <cell r="AG27">
            <v>4.1322999999999999</v>
          </cell>
          <cell r="AH27">
            <v>4.3689</v>
          </cell>
          <cell r="AI27">
            <v>4.6123000000000003</v>
          </cell>
          <cell r="AJ27">
            <v>4.8627000000000002</v>
          </cell>
          <cell r="AK27">
            <v>5.12</v>
          </cell>
          <cell r="AL27">
            <v>5.3842999999999996</v>
          </cell>
          <cell r="AM27">
            <v>5.6555999999999997</v>
          </cell>
          <cell r="AN27">
            <v>5.9340999999999999</v>
          </cell>
          <cell r="AO27">
            <v>6.2196999999999996</v>
          </cell>
          <cell r="AP27">
            <v>6.5125000000000002</v>
          </cell>
          <cell r="AQ27">
            <v>6.8125</v>
          </cell>
          <cell r="AR27">
            <v>7.1197999999999997</v>
          </cell>
          <cell r="AS27">
            <v>7.4344999999999999</v>
          </cell>
          <cell r="AT27">
            <v>7.7565999999999997</v>
          </cell>
          <cell r="AU27">
            <v>8.0861000000000001</v>
          </cell>
          <cell r="AV27">
            <v>8.4231999999999996</v>
          </cell>
          <cell r="AW27">
            <v>8.7677999999999994</v>
          </cell>
        </row>
        <row r="28">
          <cell r="B28">
            <v>5.0500000000000003E-2</v>
          </cell>
          <cell r="C28">
            <v>8.4500000000000006E-2</v>
          </cell>
          <cell r="D28">
            <v>0.126</v>
          </cell>
          <cell r="E28">
            <v>0.17480000000000001</v>
          </cell>
          <cell r="F28">
            <v>0.23080000000000001</v>
          </cell>
          <cell r="G28">
            <v>0.29370000000000002</v>
          </cell>
          <cell r="H28">
            <v>0.36349999999999999</v>
          </cell>
          <cell r="I28">
            <v>0.44</v>
          </cell>
          <cell r="J28">
            <v>0.52329999999999999</v>
          </cell>
          <cell r="K28">
            <v>0.61319999999999997</v>
          </cell>
          <cell r="L28">
            <v>0.7097</v>
          </cell>
          <cell r="M28">
            <v>0.81279999999999997</v>
          </cell>
          <cell r="N28">
            <v>0.92249999999999999</v>
          </cell>
          <cell r="O28">
            <v>1.0387999999999999</v>
          </cell>
          <cell r="P28">
            <v>1.1617</v>
          </cell>
          <cell r="Q28">
            <v>1.2910999999999999</v>
          </cell>
          <cell r="R28">
            <v>1.4271</v>
          </cell>
          <cell r="S28">
            <v>1.5696000000000001</v>
          </cell>
          <cell r="T28">
            <v>1.7188000000000001</v>
          </cell>
          <cell r="U28">
            <v>1.8746</v>
          </cell>
          <cell r="V28">
            <v>2.0369999999999999</v>
          </cell>
          <cell r="W28">
            <v>2.206</v>
          </cell>
          <cell r="X28">
            <v>2.3818000000000001</v>
          </cell>
          <cell r="Y28">
            <v>2.5642</v>
          </cell>
          <cell r="Z28">
            <v>2.7534000000000001</v>
          </cell>
          <cell r="AA28">
            <v>2.9493999999999998</v>
          </cell>
          <cell r="AB28">
            <v>3.1522000000000001</v>
          </cell>
          <cell r="AC28">
            <v>3.3618000000000001</v>
          </cell>
          <cell r="AD28">
            <v>3.5783</v>
          </cell>
          <cell r="AE28">
            <v>3.8016999999999999</v>
          </cell>
          <cell r="AF28">
            <v>4.0320999999999998</v>
          </cell>
          <cell r="AG28">
            <v>4.2694999999999999</v>
          </cell>
          <cell r="AH28">
            <v>4.5138999999999996</v>
          </cell>
          <cell r="AI28">
            <v>4.7653999999999996</v>
          </cell>
          <cell r="AJ28">
            <v>5.0240999999999998</v>
          </cell>
          <cell r="AK28">
            <v>5.2899000000000003</v>
          </cell>
          <cell r="AL28">
            <v>5.5629999999999997</v>
          </cell>
          <cell r="AM28">
            <v>5.8433000000000002</v>
          </cell>
          <cell r="AN28">
            <v>6.1310000000000002</v>
          </cell>
          <cell r="AO28">
            <v>6.4260000000000002</v>
          </cell>
          <cell r="AP28">
            <v>6.7285000000000004</v>
          </cell>
          <cell r="AQ28">
            <v>7.0384000000000002</v>
          </cell>
          <cell r="AR28">
            <v>7.3559000000000001</v>
          </cell>
          <cell r="AS28">
            <v>7.681</v>
          </cell>
          <cell r="AT28">
            <v>8.0137</v>
          </cell>
          <cell r="AU28">
            <v>8.3541000000000007</v>
          </cell>
          <cell r="AV28">
            <v>8.7022999999999993</v>
          </cell>
          <cell r="AW28">
            <v>9.0584000000000007</v>
          </cell>
        </row>
        <row r="29">
          <cell r="B29">
            <v>5.21E-2</v>
          </cell>
          <cell r="C29">
            <v>8.72E-2</v>
          </cell>
          <cell r="D29">
            <v>0.13009999999999999</v>
          </cell>
          <cell r="E29">
            <v>0.18049999999999999</v>
          </cell>
          <cell r="F29">
            <v>0.2382</v>
          </cell>
          <cell r="G29">
            <v>0.30320000000000003</v>
          </cell>
          <cell r="H29">
            <v>0.37519999999999998</v>
          </cell>
          <cell r="I29">
            <v>0.45419999999999999</v>
          </cell>
          <cell r="J29">
            <v>0.54010000000000002</v>
          </cell>
          <cell r="K29">
            <v>0.63290000000000002</v>
          </cell>
          <cell r="L29">
            <v>0.73260000000000003</v>
          </cell>
          <cell r="M29">
            <v>0.83899999999999997</v>
          </cell>
          <cell r="N29">
            <v>0.95230000000000004</v>
          </cell>
          <cell r="O29">
            <v>1.0723</v>
          </cell>
          <cell r="P29">
            <v>1.1991000000000001</v>
          </cell>
          <cell r="Q29">
            <v>1.3326</v>
          </cell>
          <cell r="R29">
            <v>1.4730000000000001</v>
          </cell>
          <cell r="S29">
            <v>1.6202000000000001</v>
          </cell>
          <cell r="T29">
            <v>1.7741</v>
          </cell>
          <cell r="U29">
            <v>1.9349000000000001</v>
          </cell>
          <cell r="V29">
            <v>2.1025</v>
          </cell>
          <cell r="W29">
            <v>2.2770000000000001</v>
          </cell>
          <cell r="X29">
            <v>2.4584000000000001</v>
          </cell>
          <cell r="Y29">
            <v>2.6467000000000001</v>
          </cell>
          <cell r="Z29">
            <v>2.8420000000000001</v>
          </cell>
          <cell r="AA29">
            <v>3.0442999999999998</v>
          </cell>
          <cell r="AB29">
            <v>3.2536</v>
          </cell>
          <cell r="AC29">
            <v>3.4699</v>
          </cell>
          <cell r="AD29">
            <v>3.6934</v>
          </cell>
          <cell r="AE29">
            <v>3.9239999999999999</v>
          </cell>
          <cell r="AF29">
            <v>4.1616999999999997</v>
          </cell>
          <cell r="AG29">
            <v>4.4066999999999998</v>
          </cell>
          <cell r="AH29">
            <v>4.6589999999999998</v>
          </cell>
          <cell r="AI29">
            <v>4.9185999999999996</v>
          </cell>
          <cell r="AJ29">
            <v>5.1855000000000002</v>
          </cell>
          <cell r="AK29">
            <v>5.4598000000000004</v>
          </cell>
          <cell r="AL29">
            <v>5.7416</v>
          </cell>
          <cell r="AM29">
            <v>6.0309999999999997</v>
          </cell>
          <cell r="AN29">
            <v>6.3277999999999999</v>
          </cell>
          <cell r="AO29">
            <v>6.6322999999999999</v>
          </cell>
          <cell r="AP29">
            <v>6.9444999999999997</v>
          </cell>
          <cell r="AQ29">
            <v>7.2643000000000004</v>
          </cell>
          <cell r="AR29">
            <v>7.5919999999999996</v>
          </cell>
          <cell r="AS29">
            <v>7.9275000000000002</v>
          </cell>
          <cell r="AT29">
            <v>8.2707999999999995</v>
          </cell>
          <cell r="AU29">
            <v>8.6220999999999997</v>
          </cell>
          <cell r="AV29">
            <v>8.9815000000000005</v>
          </cell>
          <cell r="AW29">
            <v>9.3489000000000004</v>
          </cell>
        </row>
        <row r="30">
          <cell r="B30">
            <v>5.3800000000000001E-2</v>
          </cell>
          <cell r="C30">
            <v>8.9899999999999994E-2</v>
          </cell>
          <cell r="D30">
            <v>0.1341</v>
          </cell>
          <cell r="E30">
            <v>0.18609999999999999</v>
          </cell>
          <cell r="F30">
            <v>0.2457</v>
          </cell>
          <cell r="G30">
            <v>0.31259999999999999</v>
          </cell>
          <cell r="H30">
            <v>0.38690000000000002</v>
          </cell>
          <cell r="I30">
            <v>0.46839999999999998</v>
          </cell>
          <cell r="J30">
            <v>0.55700000000000005</v>
          </cell>
          <cell r="K30">
            <v>0.65269999999999995</v>
          </cell>
          <cell r="L30">
            <v>0.75539999999999996</v>
          </cell>
          <cell r="M30">
            <v>0.86519999999999997</v>
          </cell>
          <cell r="N30">
            <v>0.98199999999999998</v>
          </cell>
          <cell r="O30">
            <v>1.1056999999999999</v>
          </cell>
          <cell r="P30">
            <v>1.2364999999999999</v>
          </cell>
          <cell r="Q30">
            <v>1.3742000000000001</v>
          </cell>
          <cell r="R30">
            <v>1.5189999999999999</v>
          </cell>
          <cell r="S30">
            <v>1.6707000000000001</v>
          </cell>
          <cell r="T30">
            <v>1.8293999999999999</v>
          </cell>
          <cell r="U30">
            <v>1.9952000000000001</v>
          </cell>
          <cell r="V30">
            <v>2.1680999999999999</v>
          </cell>
          <cell r="W30">
            <v>2.3479999999999999</v>
          </cell>
          <cell r="X30">
            <v>2.5350999999999999</v>
          </cell>
          <cell r="Y30">
            <v>2.7292000000000001</v>
          </cell>
          <cell r="Z30">
            <v>2.9306000000000001</v>
          </cell>
          <cell r="AA30">
            <v>3.1392000000000002</v>
          </cell>
          <cell r="AB30">
            <v>3.355</v>
          </cell>
          <cell r="AC30">
            <v>3.5779999999999998</v>
          </cell>
          <cell r="AD30">
            <v>3.8083999999999998</v>
          </cell>
          <cell r="AE30">
            <v>4.0461999999999998</v>
          </cell>
          <cell r="AF30">
            <v>4.2914000000000003</v>
          </cell>
          <cell r="AG30">
            <v>4.5439999999999996</v>
          </cell>
          <cell r="AH30">
            <v>4.8041</v>
          </cell>
          <cell r="AI30">
            <v>5.0716999999999999</v>
          </cell>
          <cell r="AJ30">
            <v>5.3468999999999998</v>
          </cell>
          <cell r="AK30">
            <v>5.6298000000000004</v>
          </cell>
          <cell r="AL30">
            <v>5.9203000000000001</v>
          </cell>
          <cell r="AM30">
            <v>6.2186000000000003</v>
          </cell>
          <cell r="AN30">
            <v>6.5247000000000002</v>
          </cell>
          <cell r="AO30">
            <v>6.8385999999999996</v>
          </cell>
          <cell r="AP30">
            <v>7.1604999999999999</v>
          </cell>
          <cell r="AQ30">
            <v>7.4901999999999997</v>
          </cell>
          <cell r="AR30">
            <v>7.8280000000000003</v>
          </cell>
          <cell r="AS30">
            <v>8.1738999999999997</v>
          </cell>
          <cell r="AT30">
            <v>8.5279000000000007</v>
          </cell>
          <cell r="AU30">
            <v>8.8901000000000003</v>
          </cell>
          <cell r="AV30">
            <v>9.2606000000000002</v>
          </cell>
          <cell r="AW30">
            <v>9.6394000000000002</v>
          </cell>
        </row>
        <row r="31">
          <cell r="B31">
            <v>5.5399999999999998E-2</v>
          </cell>
          <cell r="C31">
            <v>9.2600000000000002E-2</v>
          </cell>
          <cell r="D31">
            <v>0.13819999999999999</v>
          </cell>
          <cell r="E31">
            <v>0.1918</v>
          </cell>
          <cell r="F31">
            <v>0.25309999999999999</v>
          </cell>
          <cell r="G31">
            <v>0.3221</v>
          </cell>
          <cell r="H31">
            <v>0.39860000000000001</v>
          </cell>
          <cell r="I31">
            <v>0.48259999999999997</v>
          </cell>
          <cell r="J31">
            <v>0.57379999999999998</v>
          </cell>
          <cell r="K31">
            <v>0.6724</v>
          </cell>
          <cell r="L31">
            <v>0.77829999999999999</v>
          </cell>
          <cell r="M31">
            <v>0.89139999999999997</v>
          </cell>
          <cell r="N31">
            <v>1.0117</v>
          </cell>
          <cell r="O31">
            <v>1.1392</v>
          </cell>
          <cell r="P31">
            <v>1.2739</v>
          </cell>
          <cell r="Q31">
            <v>1.4157999999999999</v>
          </cell>
          <cell r="R31">
            <v>1.5649</v>
          </cell>
          <cell r="S31">
            <v>1.7212000000000001</v>
          </cell>
          <cell r="T31">
            <v>1.8848</v>
          </cell>
          <cell r="U31">
            <v>2.0556000000000001</v>
          </cell>
          <cell r="V31">
            <v>2.2336</v>
          </cell>
          <cell r="W31">
            <v>2.419</v>
          </cell>
          <cell r="X31">
            <v>2.6116999999999999</v>
          </cell>
          <cell r="Y31">
            <v>2.8117000000000001</v>
          </cell>
          <cell r="Z31">
            <v>3.0192000000000001</v>
          </cell>
          <cell r="AA31">
            <v>3.234</v>
          </cell>
          <cell r="AB31">
            <v>3.4563000000000001</v>
          </cell>
          <cell r="AC31">
            <v>3.6861000000000002</v>
          </cell>
          <cell r="AD31">
            <v>3.9235000000000002</v>
          </cell>
          <cell r="AE31">
            <v>4.1684000000000001</v>
          </cell>
          <cell r="AF31">
            <v>4.4210000000000003</v>
          </cell>
          <cell r="AG31">
            <v>4.6811999999999996</v>
          </cell>
          <cell r="AH31">
            <v>4.9490999999999996</v>
          </cell>
          <cell r="AI31">
            <v>5.2248000000000001</v>
          </cell>
          <cell r="AJ31">
            <v>5.5083000000000002</v>
          </cell>
          <cell r="AK31">
            <v>5.7996999999999996</v>
          </cell>
          <cell r="AL31">
            <v>6.0990000000000002</v>
          </cell>
          <cell r="AM31">
            <v>6.4062999999999999</v>
          </cell>
          <cell r="AN31">
            <v>6.7215999999999996</v>
          </cell>
          <cell r="AO31">
            <v>7.0449000000000002</v>
          </cell>
          <cell r="AP31">
            <v>7.3765000000000001</v>
          </cell>
          <cell r="AQ31">
            <v>7.7161999999999997</v>
          </cell>
          <cell r="AR31">
            <v>8.0640999999999998</v>
          </cell>
          <cell r="AS31">
            <v>8.4204000000000008</v>
          </cell>
          <cell r="AT31">
            <v>8.7850999999999999</v>
          </cell>
          <cell r="AU31">
            <v>9.1582000000000008</v>
          </cell>
          <cell r="AV31">
            <v>9.5396999999999998</v>
          </cell>
          <cell r="AW31">
            <v>9.9298999999999999</v>
          </cell>
        </row>
        <row r="32">
          <cell r="B32">
            <v>5.7000000000000002E-2</v>
          </cell>
          <cell r="C32">
            <v>9.5399999999999999E-2</v>
          </cell>
          <cell r="D32">
            <v>0.14230000000000001</v>
          </cell>
          <cell r="E32">
            <v>0.19739999999999999</v>
          </cell>
          <cell r="F32">
            <v>0.26050000000000001</v>
          </cell>
          <cell r="G32">
            <v>0.33160000000000001</v>
          </cell>
          <cell r="H32">
            <v>0.4103</v>
          </cell>
          <cell r="I32">
            <v>0.49669999999999997</v>
          </cell>
          <cell r="J32">
            <v>0.5907</v>
          </cell>
          <cell r="K32">
            <v>0.69220000000000004</v>
          </cell>
          <cell r="L32">
            <v>0.80120000000000002</v>
          </cell>
          <cell r="M32">
            <v>0.91759999999999997</v>
          </cell>
          <cell r="N32">
            <v>1.0414000000000001</v>
          </cell>
          <cell r="O32">
            <v>1.1727000000000001</v>
          </cell>
          <cell r="P32">
            <v>1.3112999999999999</v>
          </cell>
          <cell r="Q32">
            <v>1.4574</v>
          </cell>
          <cell r="R32">
            <v>1.6108</v>
          </cell>
          <cell r="S32">
            <v>1.7718</v>
          </cell>
          <cell r="T32">
            <v>1.9400999999999999</v>
          </cell>
          <cell r="U32">
            <v>2.1158999999999999</v>
          </cell>
          <cell r="V32">
            <v>2.2991999999999999</v>
          </cell>
          <cell r="W32">
            <v>2.4900000000000002</v>
          </cell>
          <cell r="X32">
            <v>2.6882999999999999</v>
          </cell>
          <cell r="Y32">
            <v>2.8942000000000001</v>
          </cell>
          <cell r="Z32">
            <v>3.1076999999999999</v>
          </cell>
          <cell r="AA32">
            <v>3.3289</v>
          </cell>
          <cell r="AB32">
            <v>3.5577000000000001</v>
          </cell>
          <cell r="AC32">
            <v>3.7942</v>
          </cell>
          <cell r="AD32">
            <v>4.0385</v>
          </cell>
          <cell r="AE32">
            <v>4.2906000000000004</v>
          </cell>
          <cell r="AF32">
            <v>4.5506000000000002</v>
          </cell>
          <cell r="AG32">
            <v>4.8183999999999996</v>
          </cell>
          <cell r="AH32">
            <v>5.0941999999999998</v>
          </cell>
          <cell r="AI32">
            <v>5.3779000000000003</v>
          </cell>
          <cell r="AJ32">
            <v>5.6696999999999997</v>
          </cell>
          <cell r="AK32">
            <v>5.9695999999999998</v>
          </cell>
          <cell r="AL32">
            <v>6.2777000000000003</v>
          </cell>
          <cell r="AM32">
            <v>6.5938999999999997</v>
          </cell>
          <cell r="AN32">
            <v>6.9184000000000001</v>
          </cell>
          <cell r="AO32">
            <v>7.2511999999999999</v>
          </cell>
          <cell r="AP32">
            <v>7.5923999999999996</v>
          </cell>
          <cell r="AQ32">
            <v>7.9420999999999999</v>
          </cell>
          <cell r="AR32">
            <v>8.3002000000000002</v>
          </cell>
          <cell r="AS32">
            <v>8.6669</v>
          </cell>
          <cell r="AT32">
            <v>9.0421999999999993</v>
          </cell>
          <cell r="AU32">
            <v>9.4260999999999999</v>
          </cell>
          <cell r="AV32">
            <v>9.8188999999999993</v>
          </cell>
          <cell r="AW32">
            <v>10.2204</v>
          </cell>
        </row>
      </sheetData>
      <sheetData sheetId="1" refreshError="1"/>
      <sheetData sheetId="2" refreshError="1">
        <row r="2">
          <cell r="B2">
            <v>7.4999999999999997E-3</v>
          </cell>
          <cell r="C2">
            <v>1.29E-2</v>
          </cell>
          <cell r="D2">
            <v>1.9599999999999999E-2</v>
          </cell>
          <cell r="E2">
            <v>2.75E-2</v>
          </cell>
          <cell r="F2">
            <v>3.6499999999999998E-2</v>
          </cell>
          <cell r="G2">
            <v>4.6600000000000003E-2</v>
          </cell>
          <cell r="H2">
            <v>5.7599999999999998E-2</v>
          </cell>
          <cell r="I2">
            <v>6.9599999999999995E-2</v>
          </cell>
          <cell r="J2">
            <v>8.2600000000000007E-2</v>
          </cell>
          <cell r="K2">
            <v>9.6500000000000002E-2</v>
          </cell>
          <cell r="L2">
            <v>0.1114</v>
          </cell>
          <cell r="M2">
            <v>0.12720000000000001</v>
          </cell>
          <cell r="N2">
            <v>0.1439</v>
          </cell>
          <cell r="O2">
            <v>0.16159999999999999</v>
          </cell>
          <cell r="P2">
            <v>0.18029999999999999</v>
          </cell>
          <cell r="Q2">
            <v>0.19989999999999999</v>
          </cell>
          <cell r="R2">
            <v>0.22059999999999999</v>
          </cell>
          <cell r="S2">
            <v>0.24229999999999999</v>
          </cell>
          <cell r="T2">
            <v>0.2651</v>
          </cell>
          <cell r="U2">
            <v>0.28889999999999999</v>
          </cell>
          <cell r="V2">
            <v>0.31390000000000001</v>
          </cell>
          <cell r="W2">
            <v>0.34010000000000001</v>
          </cell>
          <cell r="X2">
            <v>0.3674</v>
          </cell>
          <cell r="Y2">
            <v>0.39600000000000002</v>
          </cell>
          <cell r="Z2">
            <v>0.4259</v>
          </cell>
          <cell r="AA2">
            <v>0.45710000000000001</v>
          </cell>
          <cell r="AB2">
            <v>0.48970000000000002</v>
          </cell>
          <cell r="AC2">
            <v>0.52370000000000005</v>
          </cell>
          <cell r="AD2">
            <v>0.55930000000000002</v>
          </cell>
          <cell r="AE2">
            <v>0.59630000000000005</v>
          </cell>
          <cell r="AF2">
            <v>0.63490000000000002</v>
          </cell>
          <cell r="AG2">
            <v>0.67520000000000002</v>
          </cell>
          <cell r="AH2">
            <v>0.71719999999999995</v>
          </cell>
          <cell r="AI2">
            <v>0.76100000000000001</v>
          </cell>
          <cell r="AJ2">
            <v>0.80649999999999999</v>
          </cell>
          <cell r="AK2">
            <v>0.85399999999999998</v>
          </cell>
          <cell r="AL2">
            <v>0.90349999999999997</v>
          </cell>
          <cell r="AM2">
            <v>0.95499999999999996</v>
          </cell>
          <cell r="AN2">
            <v>1.0085999999999999</v>
          </cell>
          <cell r="AO2">
            <v>1.0644</v>
          </cell>
          <cell r="AP2">
            <v>1.1224000000000001</v>
          </cell>
          <cell r="AQ2">
            <v>1.1828000000000001</v>
          </cell>
          <cell r="AR2">
            <v>1.2457</v>
          </cell>
          <cell r="AS2">
            <v>1.3109999999999999</v>
          </cell>
          <cell r="AT2">
            <v>1.379</v>
          </cell>
          <cell r="AU2">
            <v>1.4497</v>
          </cell>
          <cell r="AV2">
            <v>1.5230999999999999</v>
          </cell>
          <cell r="AW2">
            <v>1.5994999999999999</v>
          </cell>
        </row>
        <row r="3">
          <cell r="B3">
            <v>9.1000000000000004E-3</v>
          </cell>
          <cell r="C3">
            <v>1.5800000000000002E-2</v>
          </cell>
          <cell r="D3">
            <v>2.41E-2</v>
          </cell>
          <cell r="E3">
            <v>3.3799999999999997E-2</v>
          </cell>
          <cell r="F3">
            <v>4.4900000000000002E-2</v>
          </cell>
          <cell r="G3">
            <v>5.7299999999999997E-2</v>
          </cell>
          <cell r="H3">
            <v>7.0999999999999994E-2</v>
          </cell>
          <cell r="I3">
            <v>8.5800000000000001E-2</v>
          </cell>
          <cell r="J3">
            <v>0.1017</v>
          </cell>
          <cell r="K3">
            <v>0.1188</v>
          </cell>
          <cell r="L3">
            <v>0.13689999999999999</v>
          </cell>
          <cell r="M3">
            <v>0.156</v>
          </cell>
          <cell r="N3">
            <v>0.1762</v>
          </cell>
          <cell r="O3">
            <v>0.19750000000000001</v>
          </cell>
          <cell r="P3">
            <v>0.21970000000000001</v>
          </cell>
          <cell r="Q3">
            <v>0.24299999999999999</v>
          </cell>
          <cell r="R3">
            <v>0.26740000000000003</v>
          </cell>
          <cell r="S3">
            <v>0.2928</v>
          </cell>
          <cell r="T3">
            <v>0.31919999999999998</v>
          </cell>
          <cell r="U3">
            <v>0.3468</v>
          </cell>
          <cell r="V3">
            <v>0.3755</v>
          </cell>
          <cell r="W3">
            <v>0.4052</v>
          </cell>
          <cell r="X3">
            <v>0.43619999999999998</v>
          </cell>
          <cell r="Y3">
            <v>0.46829999999999999</v>
          </cell>
          <cell r="Z3">
            <v>0.50160000000000005</v>
          </cell>
          <cell r="AA3">
            <v>0.53610000000000002</v>
          </cell>
          <cell r="AB3">
            <v>0.57189999999999996</v>
          </cell>
          <cell r="AC3">
            <v>0.60899999999999999</v>
          </cell>
          <cell r="AD3">
            <v>0.64749999999999996</v>
          </cell>
          <cell r="AE3">
            <v>0.68730000000000002</v>
          </cell>
          <cell r="AF3">
            <v>0.72850000000000004</v>
          </cell>
          <cell r="AG3">
            <v>0.77110000000000001</v>
          </cell>
          <cell r="AH3">
            <v>0.81530000000000002</v>
          </cell>
          <cell r="AI3">
            <v>0.8609</v>
          </cell>
          <cell r="AJ3">
            <v>0.90820000000000001</v>
          </cell>
          <cell r="AK3">
            <v>0.95699999999999996</v>
          </cell>
          <cell r="AL3">
            <v>1.0076000000000001</v>
          </cell>
          <cell r="AM3">
            <v>1.0598000000000001</v>
          </cell>
          <cell r="AN3">
            <v>1.1137999999999999</v>
          </cell>
          <cell r="AO3">
            <v>1.1697</v>
          </cell>
          <cell r="AP3">
            <v>1.2274</v>
          </cell>
          <cell r="AQ3">
            <v>1.2869999999999999</v>
          </cell>
          <cell r="AR3">
            <v>1.3486</v>
          </cell>
          <cell r="AS3">
            <v>1.4123000000000001</v>
          </cell>
          <cell r="AT3">
            <v>1.478</v>
          </cell>
          <cell r="AU3">
            <v>1.5459000000000001</v>
          </cell>
          <cell r="AV3">
            <v>1.6161000000000001</v>
          </cell>
          <cell r="AW3">
            <v>1.6884999999999999</v>
          </cell>
        </row>
        <row r="4">
          <cell r="B4">
            <v>1.0699999999999999E-2</v>
          </cell>
          <cell r="C4">
            <v>1.8700000000000001E-2</v>
          </cell>
          <cell r="D4">
            <v>2.8500000000000001E-2</v>
          </cell>
          <cell r="E4">
            <v>4.02E-2</v>
          </cell>
          <cell r="F4">
            <v>5.3400000000000003E-2</v>
          </cell>
          <cell r="G4">
            <v>6.83E-2</v>
          </cell>
          <cell r="H4">
            <v>8.4599999999999995E-2</v>
          </cell>
          <cell r="I4">
            <v>0.1022</v>
          </cell>
          <cell r="J4">
            <v>0.1212</v>
          </cell>
          <cell r="K4">
            <v>0.14149999999999999</v>
          </cell>
          <cell r="L4">
            <v>0.16300000000000001</v>
          </cell>
          <cell r="M4">
            <v>0.1857</v>
          </cell>
          <cell r="N4">
            <v>0.20949999999999999</v>
          </cell>
          <cell r="O4">
            <v>0.23449999999999999</v>
          </cell>
          <cell r="P4">
            <v>0.2606</v>
          </cell>
          <cell r="Q4">
            <v>0.2878</v>
          </cell>
          <cell r="R4">
            <v>0.316</v>
          </cell>
          <cell r="S4">
            <v>0.34539999999999998</v>
          </cell>
          <cell r="T4">
            <v>0.37590000000000001</v>
          </cell>
          <cell r="U4">
            <v>0.40749999999999997</v>
          </cell>
          <cell r="V4">
            <v>0.44009999999999999</v>
          </cell>
          <cell r="W4">
            <v>0.47389999999999999</v>
          </cell>
          <cell r="X4">
            <v>0.50880000000000003</v>
          </cell>
          <cell r="Y4">
            <v>0.54479999999999995</v>
          </cell>
          <cell r="Z4">
            <v>0.58199999999999996</v>
          </cell>
          <cell r="AA4">
            <v>0.62039999999999995</v>
          </cell>
          <cell r="AB4">
            <v>0.65990000000000004</v>
          </cell>
          <cell r="AC4">
            <v>0.7006</v>
          </cell>
          <cell r="AD4">
            <v>0.74260000000000004</v>
          </cell>
          <cell r="AE4">
            <v>0.78580000000000005</v>
          </cell>
          <cell r="AF4">
            <v>0.83020000000000005</v>
          </cell>
          <cell r="AG4">
            <v>0.876</v>
          </cell>
          <cell r="AH4">
            <v>0.92310000000000003</v>
          </cell>
          <cell r="AI4">
            <v>0.97150000000000003</v>
          </cell>
          <cell r="AJ4">
            <v>1.0214000000000001</v>
          </cell>
          <cell r="AK4">
            <v>1.0726</v>
          </cell>
          <cell r="AL4">
            <v>1.1253</v>
          </cell>
          <cell r="AM4">
            <v>1.1795</v>
          </cell>
          <cell r="AN4">
            <v>1.2352000000000001</v>
          </cell>
          <cell r="AO4">
            <v>1.2924</v>
          </cell>
          <cell r="AP4">
            <v>1.3512999999999999</v>
          </cell>
          <cell r="AQ4">
            <v>1.4117</v>
          </cell>
          <cell r="AR4">
            <v>1.4738</v>
          </cell>
          <cell r="AS4">
            <v>1.5377000000000001</v>
          </cell>
          <cell r="AT4">
            <v>1.6032</v>
          </cell>
          <cell r="AU4">
            <v>1.6706000000000001</v>
          </cell>
          <cell r="AV4">
            <v>1.7398</v>
          </cell>
          <cell r="AW4">
            <v>1.8108</v>
          </cell>
        </row>
        <row r="5">
          <cell r="B5">
            <v>1.24E-2</v>
          </cell>
          <cell r="C5">
            <v>2.1600000000000001E-2</v>
          </cell>
          <cell r="D5">
            <v>3.3000000000000002E-2</v>
          </cell>
          <cell r="E5">
            <v>4.65E-2</v>
          </cell>
          <cell r="F5">
            <v>6.2E-2</v>
          </cell>
          <cell r="G5">
            <v>7.9299999999999995E-2</v>
          </cell>
          <cell r="H5">
            <v>9.8299999999999998E-2</v>
          </cell>
          <cell r="I5">
            <v>0.11890000000000001</v>
          </cell>
          <cell r="J5">
            <v>0.1411</v>
          </cell>
          <cell r="K5">
            <v>0.1646</v>
          </cell>
          <cell r="L5">
            <v>0.18959999999999999</v>
          </cell>
          <cell r="M5">
            <v>0.216</v>
          </cell>
          <cell r="N5">
            <v>0.24360000000000001</v>
          </cell>
          <cell r="O5">
            <v>0.27239999999999998</v>
          </cell>
          <cell r="P5">
            <v>0.30249999999999999</v>
          </cell>
          <cell r="Q5">
            <v>0.33379999999999999</v>
          </cell>
          <cell r="R5">
            <v>0.36630000000000001</v>
          </cell>
          <cell r="S5">
            <v>0.39979999999999999</v>
          </cell>
          <cell r="T5">
            <v>0.43459999999999999</v>
          </cell>
          <cell r="U5">
            <v>0.47039999999999998</v>
          </cell>
          <cell r="V5">
            <v>0.50739999999999996</v>
          </cell>
          <cell r="W5">
            <v>0.54549999999999998</v>
          </cell>
          <cell r="X5">
            <v>0.5847</v>
          </cell>
          <cell r="Y5">
            <v>0.625</v>
          </cell>
          <cell r="Z5">
            <v>0.66639999999999999</v>
          </cell>
          <cell r="AA5">
            <v>0.70889999999999997</v>
          </cell>
          <cell r="AB5">
            <v>0.75260000000000005</v>
          </cell>
          <cell r="AC5">
            <v>0.7974</v>
          </cell>
          <cell r="AD5">
            <v>0.84340000000000004</v>
          </cell>
          <cell r="AE5">
            <v>0.89049999999999996</v>
          </cell>
          <cell r="AF5">
            <v>0.93879999999999997</v>
          </cell>
          <cell r="AG5">
            <v>0.98819999999999997</v>
          </cell>
          <cell r="AH5">
            <v>1.0388999999999999</v>
          </cell>
          <cell r="AI5">
            <v>1.0908</v>
          </cell>
          <cell r="AJ5">
            <v>1.1439999999999999</v>
          </cell>
          <cell r="AK5">
            <v>1.1983999999999999</v>
          </cell>
          <cell r="AL5">
            <v>1.2541</v>
          </cell>
          <cell r="AM5">
            <v>1.3109999999999999</v>
          </cell>
          <cell r="AN5">
            <v>1.3694</v>
          </cell>
          <cell r="AO5">
            <v>1.429</v>
          </cell>
          <cell r="AP5">
            <v>1.4901</v>
          </cell>
          <cell r="AQ5">
            <v>1.5525</v>
          </cell>
          <cell r="AR5">
            <v>1.6163000000000001</v>
          </cell>
          <cell r="AS5">
            <v>1.6817</v>
          </cell>
          <cell r="AT5">
            <v>1.7484</v>
          </cell>
          <cell r="AU5">
            <v>1.8167</v>
          </cell>
          <cell r="AV5">
            <v>1.8866000000000001</v>
          </cell>
          <cell r="AW5">
            <v>1.958</v>
          </cell>
        </row>
        <row r="6">
          <cell r="B6">
            <v>1.4E-2</v>
          </cell>
          <cell r="C6">
            <v>2.4500000000000001E-2</v>
          </cell>
          <cell r="D6">
            <v>3.7499999999999999E-2</v>
          </cell>
          <cell r="E6">
            <v>5.2999999999999999E-2</v>
          </cell>
          <cell r="F6">
            <v>7.0699999999999999E-2</v>
          </cell>
          <cell r="G6">
            <v>9.0399999999999994E-2</v>
          </cell>
          <cell r="H6">
            <v>0.11219999999999999</v>
          </cell>
          <cell r="I6">
            <v>0.1358</v>
          </cell>
          <cell r="J6">
            <v>0.16109999999999999</v>
          </cell>
          <cell r="K6">
            <v>0.18809999999999999</v>
          </cell>
          <cell r="L6">
            <v>0.2167</v>
          </cell>
          <cell r="M6">
            <v>0.24679999999999999</v>
          </cell>
          <cell r="N6">
            <v>0.27829999999999999</v>
          </cell>
          <cell r="O6">
            <v>0.31119999999999998</v>
          </cell>
          <cell r="P6">
            <v>0.34539999999999998</v>
          </cell>
          <cell r="Q6">
            <v>0.38090000000000002</v>
          </cell>
          <cell r="R6">
            <v>0.41770000000000002</v>
          </cell>
          <cell r="S6">
            <v>0.45569999999999999</v>
          </cell>
          <cell r="T6">
            <v>0.49490000000000001</v>
          </cell>
          <cell r="U6">
            <v>0.53520000000000001</v>
          </cell>
          <cell r="V6">
            <v>0.57669999999999999</v>
          </cell>
          <cell r="W6">
            <v>0.61939999999999995</v>
          </cell>
          <cell r="X6">
            <v>0.66320000000000001</v>
          </cell>
          <cell r="Y6">
            <v>0.70799999999999996</v>
          </cell>
          <cell r="Z6">
            <v>0.754</v>
          </cell>
          <cell r="AA6">
            <v>0.80110000000000003</v>
          </cell>
          <cell r="AB6">
            <v>0.84919999999999995</v>
          </cell>
          <cell r="AC6">
            <v>0.89849999999999997</v>
          </cell>
          <cell r="AD6">
            <v>0.94889999999999997</v>
          </cell>
          <cell r="AE6">
            <v>1.0003</v>
          </cell>
          <cell r="AF6">
            <v>1.0528</v>
          </cell>
          <cell r="AG6">
            <v>1.1065</v>
          </cell>
          <cell r="AH6">
            <v>1.1613</v>
          </cell>
          <cell r="AI6">
            <v>1.2171000000000001</v>
          </cell>
          <cell r="AJ6">
            <v>1.2742</v>
          </cell>
          <cell r="AK6">
            <v>1.3323</v>
          </cell>
          <cell r="AL6">
            <v>1.3915999999999999</v>
          </cell>
          <cell r="AM6">
            <v>1.4520999999999999</v>
          </cell>
          <cell r="AN6">
            <v>1.5137</v>
          </cell>
          <cell r="AO6">
            <v>1.5766</v>
          </cell>
          <cell r="AP6">
            <v>1.6406000000000001</v>
          </cell>
          <cell r="AQ6">
            <v>1.7059</v>
          </cell>
          <cell r="AR6">
            <v>1.7724</v>
          </cell>
          <cell r="AS6">
            <v>1.8401000000000001</v>
          </cell>
          <cell r="AT6">
            <v>1.9091</v>
          </cell>
          <cell r="AU6">
            <v>1.9795</v>
          </cell>
          <cell r="AV6">
            <v>2.0510999999999999</v>
          </cell>
          <cell r="AW6">
            <v>2.1240000000000001</v>
          </cell>
        </row>
        <row r="7">
          <cell r="B7">
            <v>1.5699999999999999E-2</v>
          </cell>
          <cell r="C7">
            <v>2.7400000000000001E-2</v>
          </cell>
          <cell r="D7">
            <v>4.2099999999999999E-2</v>
          </cell>
          <cell r="E7">
            <v>5.9400000000000001E-2</v>
          </cell>
          <cell r="F7">
            <v>7.9299999999999995E-2</v>
          </cell>
          <cell r="G7">
            <v>0.1016</v>
          </cell>
          <cell r="H7">
            <v>0.12609999999999999</v>
          </cell>
          <cell r="I7">
            <v>0.15279999999999999</v>
          </cell>
          <cell r="J7">
            <v>0.18140000000000001</v>
          </cell>
          <cell r="K7">
            <v>0.21179999999999999</v>
          </cell>
          <cell r="L7">
            <v>0.24399999999999999</v>
          </cell>
          <cell r="M7">
            <v>0.27800000000000002</v>
          </cell>
          <cell r="N7">
            <v>0.3135</v>
          </cell>
          <cell r="O7">
            <v>0.35049999999999998</v>
          </cell>
          <cell r="P7">
            <v>0.38900000000000001</v>
          </cell>
          <cell r="Q7">
            <v>0.4289</v>
          </cell>
          <cell r="R7">
            <v>0.47010000000000002</v>
          </cell>
          <cell r="S7">
            <v>0.51270000000000004</v>
          </cell>
          <cell r="T7">
            <v>0.55649999999999999</v>
          </cell>
          <cell r="U7">
            <v>0.60160000000000002</v>
          </cell>
          <cell r="V7">
            <v>0.64780000000000004</v>
          </cell>
          <cell r="W7">
            <v>0.69520000000000004</v>
          </cell>
          <cell r="X7">
            <v>0.74380000000000002</v>
          </cell>
          <cell r="Y7">
            <v>0.79349999999999998</v>
          </cell>
          <cell r="Z7">
            <v>0.84430000000000005</v>
          </cell>
          <cell r="AA7">
            <v>0.89610000000000001</v>
          </cell>
          <cell r="AB7">
            <v>0.94910000000000005</v>
          </cell>
          <cell r="AC7">
            <v>1.0031000000000001</v>
          </cell>
          <cell r="AD7">
            <v>1.0582</v>
          </cell>
          <cell r="AE7">
            <v>1.1143000000000001</v>
          </cell>
          <cell r="AF7">
            <v>1.1715</v>
          </cell>
          <cell r="AG7">
            <v>1.2297</v>
          </cell>
          <cell r="AH7">
            <v>1.2888999999999999</v>
          </cell>
          <cell r="AI7">
            <v>1.3492</v>
          </cell>
          <cell r="AJ7">
            <v>1.4106000000000001</v>
          </cell>
          <cell r="AK7">
            <v>1.4729000000000001</v>
          </cell>
          <cell r="AL7">
            <v>1.5363</v>
          </cell>
          <cell r="AM7">
            <v>1.6008</v>
          </cell>
          <cell r="AN7">
            <v>1.6662999999999999</v>
          </cell>
          <cell r="AO7">
            <v>1.7329000000000001</v>
          </cell>
          <cell r="AP7">
            <v>1.8006</v>
          </cell>
          <cell r="AQ7">
            <v>1.8693</v>
          </cell>
          <cell r="AR7">
            <v>1.9391</v>
          </cell>
          <cell r="AS7">
            <v>2.0099999999999998</v>
          </cell>
          <cell r="AT7">
            <v>2.0821000000000001</v>
          </cell>
          <cell r="AU7">
            <v>2.1551999999999998</v>
          </cell>
          <cell r="AV7">
            <v>2.2294999999999998</v>
          </cell>
          <cell r="AW7">
            <v>2.3048999999999999</v>
          </cell>
        </row>
        <row r="8">
          <cell r="B8">
            <v>1.7299999999999999E-2</v>
          </cell>
          <cell r="C8">
            <v>3.0300000000000001E-2</v>
          </cell>
          <cell r="D8">
            <v>4.6600000000000003E-2</v>
          </cell>
          <cell r="E8">
            <v>6.59E-2</v>
          </cell>
          <cell r="F8">
            <v>8.7999999999999995E-2</v>
          </cell>
          <cell r="G8">
            <v>0.1129</v>
          </cell>
          <cell r="H8">
            <v>0.14019999999999999</v>
          </cell>
          <cell r="I8">
            <v>0.1699</v>
          </cell>
          <cell r="J8">
            <v>0.20180000000000001</v>
          </cell>
          <cell r="K8">
            <v>0.23569999999999999</v>
          </cell>
          <cell r="L8">
            <v>0.2717</v>
          </cell>
          <cell r="M8">
            <v>0.3095</v>
          </cell>
          <cell r="N8">
            <v>0.34899999999999998</v>
          </cell>
          <cell r="O8">
            <v>0.39029999999999998</v>
          </cell>
          <cell r="P8">
            <v>0.43309999999999998</v>
          </cell>
          <cell r="Q8">
            <v>0.47749999999999998</v>
          </cell>
          <cell r="R8">
            <v>0.52339999999999998</v>
          </cell>
          <cell r="S8">
            <v>0.5706</v>
          </cell>
          <cell r="T8">
            <v>0.61919999999999997</v>
          </cell>
          <cell r="U8">
            <v>0.66910000000000003</v>
          </cell>
          <cell r="V8">
            <v>0.72030000000000005</v>
          </cell>
          <cell r="W8">
            <v>0.77259999999999995</v>
          </cell>
          <cell r="X8">
            <v>0.82620000000000005</v>
          </cell>
          <cell r="Y8">
            <v>0.88090000000000002</v>
          </cell>
          <cell r="Z8">
            <v>0.93669999999999998</v>
          </cell>
          <cell r="AA8">
            <v>0.99360000000000004</v>
          </cell>
          <cell r="AB8">
            <v>1.0516000000000001</v>
          </cell>
          <cell r="AC8">
            <v>1.1106</v>
          </cell>
          <cell r="AD8">
            <v>1.1707000000000001</v>
          </cell>
          <cell r="AE8">
            <v>1.2318</v>
          </cell>
          <cell r="AF8">
            <v>1.2939000000000001</v>
          </cell>
          <cell r="AG8">
            <v>1.357</v>
          </cell>
          <cell r="AH8">
            <v>1.421</v>
          </cell>
          <cell r="AI8">
            <v>1.4861</v>
          </cell>
          <cell r="AJ8">
            <v>1.5521</v>
          </cell>
          <cell r="AK8">
            <v>1.6191</v>
          </cell>
          <cell r="AL8">
            <v>1.6870000000000001</v>
          </cell>
          <cell r="AM8">
            <v>1.7559</v>
          </cell>
          <cell r="AN8">
            <v>1.8257000000000001</v>
          </cell>
          <cell r="AO8">
            <v>1.8965000000000001</v>
          </cell>
          <cell r="AP8">
            <v>1.9682999999999999</v>
          </cell>
          <cell r="AQ8">
            <v>2.0409999999999999</v>
          </cell>
          <cell r="AR8">
            <v>2.1147</v>
          </cell>
          <cell r="AS8">
            <v>2.1892999999999998</v>
          </cell>
          <cell r="AT8">
            <v>2.2648999999999999</v>
          </cell>
          <cell r="AU8">
            <v>2.3414999999999999</v>
          </cell>
          <cell r="AV8">
            <v>2.419</v>
          </cell>
          <cell r="AW8">
            <v>2.4975000000000001</v>
          </cell>
        </row>
        <row r="9">
          <cell r="B9">
            <v>1.9E-2</v>
          </cell>
          <cell r="C9">
            <v>3.32E-2</v>
          </cell>
          <cell r="D9">
            <v>5.11E-2</v>
          </cell>
          <cell r="E9">
            <v>7.2400000000000006E-2</v>
          </cell>
          <cell r="F9">
            <v>9.6799999999999997E-2</v>
          </cell>
          <cell r="G9">
            <v>0.1242</v>
          </cell>
          <cell r="H9">
            <v>0.15429999999999999</v>
          </cell>
          <cell r="I9">
            <v>0.18709999999999999</v>
          </cell>
          <cell r="J9">
            <v>0.2223</v>
          </cell>
          <cell r="K9">
            <v>0.25979999999999998</v>
          </cell>
          <cell r="L9">
            <v>0.29949999999999999</v>
          </cell>
          <cell r="M9">
            <v>0.34129999999999999</v>
          </cell>
          <cell r="N9">
            <v>0.38500000000000001</v>
          </cell>
          <cell r="O9">
            <v>0.43049999999999999</v>
          </cell>
          <cell r="P9">
            <v>0.4778</v>
          </cell>
          <cell r="Q9">
            <v>0.52669999999999995</v>
          </cell>
          <cell r="R9">
            <v>0.57730000000000004</v>
          </cell>
          <cell r="S9">
            <v>0.62929999999999997</v>
          </cell>
          <cell r="T9">
            <v>0.68279999999999996</v>
          </cell>
          <cell r="U9">
            <v>0.73770000000000002</v>
          </cell>
          <cell r="V9">
            <v>0.79390000000000005</v>
          </cell>
          <cell r="W9">
            <v>0.85140000000000005</v>
          </cell>
          <cell r="X9">
            <v>0.91010000000000002</v>
          </cell>
          <cell r="Y9">
            <v>0.97</v>
          </cell>
          <cell r="Z9">
            <v>1.0309999999999999</v>
          </cell>
          <cell r="AA9">
            <v>1.0931</v>
          </cell>
          <cell r="AB9">
            <v>1.1564000000000001</v>
          </cell>
          <cell r="AC9">
            <v>1.2205999999999999</v>
          </cell>
          <cell r="AD9">
            <v>1.2859</v>
          </cell>
          <cell r="AE9">
            <v>1.3522000000000001</v>
          </cell>
          <cell r="AF9">
            <v>1.4195</v>
          </cell>
          <cell r="AG9">
            <v>1.4877</v>
          </cell>
          <cell r="AH9">
            <v>1.5569</v>
          </cell>
          <cell r="AI9">
            <v>1.627</v>
          </cell>
          <cell r="AJ9">
            <v>1.698</v>
          </cell>
          <cell r="AK9">
            <v>1.7699</v>
          </cell>
          <cell r="AL9">
            <v>1.8426</v>
          </cell>
          <cell r="AM9">
            <v>1.9162999999999999</v>
          </cell>
          <cell r="AN9">
            <v>1.9907999999999999</v>
          </cell>
          <cell r="AO9">
            <v>2.0661999999999998</v>
          </cell>
          <cell r="AP9">
            <v>2.1425000000000001</v>
          </cell>
          <cell r="AQ9">
            <v>2.2195999999999998</v>
          </cell>
          <cell r="AR9">
            <v>2.2974999999999999</v>
          </cell>
          <cell r="AS9">
            <v>2.3763000000000001</v>
          </cell>
          <cell r="AT9">
            <v>2.456</v>
          </cell>
          <cell r="AU9">
            <v>2.5365000000000002</v>
          </cell>
          <cell r="AV9">
            <v>2.6177999999999999</v>
          </cell>
          <cell r="AW9">
            <v>2.7</v>
          </cell>
        </row>
        <row r="10">
          <cell r="B10">
            <v>2.06E-2</v>
          </cell>
          <cell r="C10">
            <v>3.6200000000000003E-2</v>
          </cell>
          <cell r="D10">
            <v>5.57E-2</v>
          </cell>
          <cell r="E10">
            <v>7.8899999999999998E-2</v>
          </cell>
          <cell r="F10">
            <v>0.1055</v>
          </cell>
          <cell r="G10">
            <v>0.13550000000000001</v>
          </cell>
          <cell r="H10">
            <v>0.16850000000000001</v>
          </cell>
          <cell r="I10">
            <v>0.20430000000000001</v>
          </cell>
          <cell r="J10">
            <v>0.2429</v>
          </cell>
          <cell r="K10">
            <v>0.28399999999999997</v>
          </cell>
          <cell r="L10">
            <v>0.32750000000000001</v>
          </cell>
          <cell r="M10">
            <v>0.37319999999999998</v>
          </cell>
          <cell r="N10">
            <v>0.42109999999999997</v>
          </cell>
          <cell r="O10">
            <v>0.47099999999999997</v>
          </cell>
          <cell r="P10">
            <v>0.52280000000000004</v>
          </cell>
          <cell r="Q10">
            <v>0.57640000000000002</v>
          </cell>
          <cell r="R10">
            <v>0.63180000000000003</v>
          </cell>
          <cell r="S10">
            <v>0.68869999999999998</v>
          </cell>
          <cell r="T10">
            <v>0.74719999999999998</v>
          </cell>
          <cell r="U10">
            <v>0.80710000000000004</v>
          </cell>
          <cell r="V10">
            <v>0.86850000000000005</v>
          </cell>
          <cell r="W10">
            <v>0.93120000000000003</v>
          </cell>
          <cell r="X10">
            <v>0.99519999999999997</v>
          </cell>
          <cell r="Y10">
            <v>1.0604</v>
          </cell>
          <cell r="Z10">
            <v>1.1268</v>
          </cell>
          <cell r="AA10">
            <v>1.1943999999999999</v>
          </cell>
          <cell r="AB10">
            <v>1.2629999999999999</v>
          </cell>
          <cell r="AC10">
            <v>1.3327</v>
          </cell>
          <cell r="AD10">
            <v>1.4034</v>
          </cell>
          <cell r="AE10">
            <v>1.4751000000000001</v>
          </cell>
          <cell r="AF10">
            <v>1.5478000000000001</v>
          </cell>
          <cell r="AG10">
            <v>1.6214</v>
          </cell>
          <cell r="AH10">
            <v>1.6959</v>
          </cell>
          <cell r="AI10">
            <v>1.7712000000000001</v>
          </cell>
          <cell r="AJ10">
            <v>1.8474999999999999</v>
          </cell>
          <cell r="AK10">
            <v>1.9246000000000001</v>
          </cell>
          <cell r="AL10">
            <v>2.0024999999999999</v>
          </cell>
          <cell r="AM10">
            <v>2.0811999999999999</v>
          </cell>
          <cell r="AN10">
            <v>2.1606999999999998</v>
          </cell>
          <cell r="AO10">
            <v>2.2410000000000001</v>
          </cell>
          <cell r="AP10">
            <v>2.3220999999999998</v>
          </cell>
          <cell r="AQ10">
            <v>2.4039999999999999</v>
          </cell>
          <cell r="AR10">
            <v>2.4864999999999999</v>
          </cell>
          <cell r="AS10">
            <v>2.5699000000000001</v>
          </cell>
          <cell r="AT10">
            <v>2.6539999999999999</v>
          </cell>
          <cell r="AU10">
            <v>2.7387999999999999</v>
          </cell>
          <cell r="AV10">
            <v>2.8243</v>
          </cell>
          <cell r="AW10">
            <v>2.9106000000000001</v>
          </cell>
        </row>
        <row r="11">
          <cell r="B11">
            <v>2.23E-2</v>
          </cell>
          <cell r="C11">
            <v>3.9100000000000003E-2</v>
          </cell>
          <cell r="D11">
            <v>6.0199999999999997E-2</v>
          </cell>
          <cell r="E11">
            <v>8.5400000000000004E-2</v>
          </cell>
          <cell r="F11">
            <v>0.1143</v>
          </cell>
          <cell r="G11">
            <v>0.14680000000000001</v>
          </cell>
          <cell r="H11">
            <v>0.1827</v>
          </cell>
          <cell r="I11">
            <v>0.22159999999999999</v>
          </cell>
          <cell r="J11">
            <v>0.2636</v>
          </cell>
          <cell r="K11">
            <v>0.30830000000000002</v>
          </cell>
          <cell r="L11">
            <v>0.35560000000000003</v>
          </cell>
          <cell r="M11">
            <v>0.40539999999999998</v>
          </cell>
          <cell r="N11">
            <v>0.45750000000000002</v>
          </cell>
          <cell r="O11">
            <v>0.51180000000000003</v>
          </cell>
          <cell r="P11">
            <v>0.56820000000000004</v>
          </cell>
          <cell r="Q11">
            <v>0.62649999999999995</v>
          </cell>
          <cell r="R11">
            <v>0.68669999999999998</v>
          </cell>
          <cell r="S11">
            <v>0.74860000000000004</v>
          </cell>
          <cell r="T11">
            <v>0.81220000000000003</v>
          </cell>
          <cell r="U11">
            <v>0.87729999999999997</v>
          </cell>
          <cell r="V11">
            <v>0.94399999999999995</v>
          </cell>
          <cell r="W11">
            <v>1.012</v>
          </cell>
          <cell r="X11">
            <v>1.0813999999999999</v>
          </cell>
          <cell r="Y11">
            <v>1.1520999999999999</v>
          </cell>
          <cell r="Z11">
            <v>1.224</v>
          </cell>
          <cell r="AA11">
            <v>1.2970999999999999</v>
          </cell>
          <cell r="AB11">
            <v>1.3713</v>
          </cell>
          <cell r="AC11">
            <v>1.4464999999999999</v>
          </cell>
          <cell r="AD11">
            <v>1.5227999999999999</v>
          </cell>
          <cell r="AE11">
            <v>1.6001000000000001</v>
          </cell>
          <cell r="AF11">
            <v>1.6783999999999999</v>
          </cell>
          <cell r="AG11">
            <v>1.7575000000000001</v>
          </cell>
          <cell r="AH11">
            <v>1.8374999999999999</v>
          </cell>
          <cell r="AI11">
            <v>1.9184000000000001</v>
          </cell>
          <cell r="AJ11">
            <v>2.0001000000000002</v>
          </cell>
          <cell r="AK11">
            <v>2.0827</v>
          </cell>
          <cell r="AL11">
            <v>2.1659000000000002</v>
          </cell>
          <cell r="AM11">
            <v>2.25</v>
          </cell>
          <cell r="AN11">
            <v>2.3348</v>
          </cell>
          <cell r="AO11">
            <v>2.4201999999999999</v>
          </cell>
          <cell r="AP11">
            <v>2.5064000000000002</v>
          </cell>
          <cell r="AQ11">
            <v>2.5933000000000002</v>
          </cell>
          <cell r="AR11">
            <v>2.6808000000000001</v>
          </cell>
          <cell r="AS11">
            <v>2.7690000000000001</v>
          </cell>
          <cell r="AT11">
            <v>2.8578999999999999</v>
          </cell>
          <cell r="AU11">
            <v>2.9472999999999998</v>
          </cell>
          <cell r="AV11">
            <v>3.0373999999999999</v>
          </cell>
          <cell r="AW11">
            <v>3.1280999999999999</v>
          </cell>
        </row>
        <row r="12">
          <cell r="B12">
            <v>2.3900000000000001E-2</v>
          </cell>
          <cell r="C12">
            <v>4.2000000000000003E-2</v>
          </cell>
          <cell r="D12">
            <v>6.4799999999999996E-2</v>
          </cell>
          <cell r="E12">
            <v>9.1899999999999996E-2</v>
          </cell>
          <cell r="F12">
            <v>0.1231</v>
          </cell>
          <cell r="G12">
            <v>0.15820000000000001</v>
          </cell>
          <cell r="H12">
            <v>0.19689999999999999</v>
          </cell>
          <cell r="I12">
            <v>0.23899999999999999</v>
          </cell>
          <cell r="J12">
            <v>0.2843</v>
          </cell>
          <cell r="K12">
            <v>0.3327</v>
          </cell>
          <cell r="L12">
            <v>0.38390000000000002</v>
          </cell>
          <cell r="M12">
            <v>0.43769999999999998</v>
          </cell>
          <cell r="N12">
            <v>0.49409999999999998</v>
          </cell>
          <cell r="O12">
            <v>0.55289999999999995</v>
          </cell>
          <cell r="P12">
            <v>0.6139</v>
          </cell>
          <cell r="Q12">
            <v>0.67700000000000005</v>
          </cell>
          <cell r="R12">
            <v>0.74199999999999999</v>
          </cell>
          <cell r="S12">
            <v>0.80900000000000005</v>
          </cell>
          <cell r="T12">
            <v>0.87770000000000004</v>
          </cell>
          <cell r="U12">
            <v>0.94810000000000005</v>
          </cell>
          <cell r="V12">
            <v>1.0201</v>
          </cell>
          <cell r="W12">
            <v>1.0935999999999999</v>
          </cell>
          <cell r="X12">
            <v>1.1685000000000001</v>
          </cell>
          <cell r="Y12">
            <v>1.2447999999999999</v>
          </cell>
          <cell r="Z12">
            <v>1.3223</v>
          </cell>
          <cell r="AA12">
            <v>1.401</v>
          </cell>
          <cell r="AB12">
            <v>1.4809000000000001</v>
          </cell>
          <cell r="AC12">
            <v>1.5619000000000001</v>
          </cell>
          <cell r="AD12">
            <v>1.6439999999999999</v>
          </cell>
          <cell r="AE12">
            <v>1.7270000000000001</v>
          </cell>
          <cell r="AF12">
            <v>1.8109999999999999</v>
          </cell>
          <cell r="AG12">
            <v>1.8957999999999999</v>
          </cell>
          <cell r="AH12">
            <v>1.9816</v>
          </cell>
          <cell r="AI12">
            <v>2.0682</v>
          </cell>
          <cell r="AJ12">
            <v>2.1555</v>
          </cell>
          <cell r="AK12">
            <v>2.2437</v>
          </cell>
          <cell r="AL12">
            <v>2.3325</v>
          </cell>
          <cell r="AM12">
            <v>2.4220999999999999</v>
          </cell>
          <cell r="AN12">
            <v>2.5124</v>
          </cell>
          <cell r="AO12">
            <v>2.6032999999999999</v>
          </cell>
          <cell r="AP12">
            <v>2.6947999999999999</v>
          </cell>
          <cell r="AQ12">
            <v>2.7869000000000002</v>
          </cell>
          <cell r="AR12">
            <v>2.8797000000000001</v>
          </cell>
          <cell r="AS12">
            <v>2.9729999999999999</v>
          </cell>
          <cell r="AT12">
            <v>3.0669</v>
          </cell>
          <cell r="AU12">
            <v>3.1613000000000002</v>
          </cell>
          <cell r="AV12">
            <v>3.2562000000000002</v>
          </cell>
          <cell r="AW12">
            <v>3.3517000000000001</v>
          </cell>
        </row>
        <row r="13">
          <cell r="B13">
            <v>2.5600000000000001E-2</v>
          </cell>
          <cell r="C13">
            <v>4.4999999999999998E-2</v>
          </cell>
          <cell r="D13">
            <v>6.93E-2</v>
          </cell>
          <cell r="E13">
            <v>9.8400000000000001E-2</v>
          </cell>
          <cell r="F13">
            <v>0.13189999999999999</v>
          </cell>
          <cell r="G13">
            <v>0.1696</v>
          </cell>
          <cell r="H13">
            <v>0.21110000000000001</v>
          </cell>
          <cell r="I13">
            <v>0.25640000000000002</v>
          </cell>
          <cell r="J13">
            <v>0.30509999999999998</v>
          </cell>
          <cell r="K13">
            <v>0.35709999999999997</v>
          </cell>
          <cell r="L13">
            <v>0.41220000000000001</v>
          </cell>
          <cell r="M13">
            <v>0.47020000000000001</v>
          </cell>
          <cell r="N13">
            <v>0.53090000000000004</v>
          </cell>
          <cell r="O13">
            <v>0.59409999999999996</v>
          </cell>
          <cell r="P13">
            <v>0.65969999999999995</v>
          </cell>
          <cell r="Q13">
            <v>0.72770000000000001</v>
          </cell>
          <cell r="R13">
            <v>0.79769999999999996</v>
          </cell>
          <cell r="S13">
            <v>0.86980000000000002</v>
          </cell>
          <cell r="T13">
            <v>0.94369999999999998</v>
          </cell>
          <cell r="U13">
            <v>1.0195000000000001</v>
          </cell>
          <cell r="V13">
            <v>1.0969</v>
          </cell>
          <cell r="W13">
            <v>1.1758999999999999</v>
          </cell>
          <cell r="X13">
            <v>1.2564</v>
          </cell>
          <cell r="Y13">
            <v>1.3383</v>
          </cell>
          <cell r="Z13">
            <v>1.4216</v>
          </cell>
          <cell r="AA13">
            <v>1.5061</v>
          </cell>
          <cell r="AB13">
            <v>1.5918000000000001</v>
          </cell>
          <cell r="AC13">
            <v>1.6786000000000001</v>
          </cell>
          <cell r="AD13">
            <v>1.7665</v>
          </cell>
          <cell r="AE13">
            <v>1.8553999999999999</v>
          </cell>
          <cell r="AF13">
            <v>1.9453</v>
          </cell>
          <cell r="AG13">
            <v>2.0360999999999998</v>
          </cell>
          <cell r="AH13">
            <v>2.1276999999999999</v>
          </cell>
          <cell r="AI13">
            <v>2.2201</v>
          </cell>
          <cell r="AJ13">
            <v>2.3132999999999999</v>
          </cell>
          <cell r="AK13">
            <v>2.4072</v>
          </cell>
          <cell r="AL13">
            <v>2.5019</v>
          </cell>
          <cell r="AM13">
            <v>2.5972</v>
          </cell>
          <cell r="AN13">
            <v>2.6930999999999998</v>
          </cell>
          <cell r="AO13">
            <v>2.7896000000000001</v>
          </cell>
          <cell r="AP13">
            <v>2.8866999999999998</v>
          </cell>
          <cell r="AQ13">
            <v>2.9843000000000002</v>
          </cell>
          <cell r="AR13">
            <v>3.0825</v>
          </cell>
          <cell r="AS13">
            <v>3.1812</v>
          </cell>
          <cell r="AT13">
            <v>3.2803</v>
          </cell>
          <cell r="AU13">
            <v>3.3799000000000001</v>
          </cell>
          <cell r="AV13">
            <v>3.48</v>
          </cell>
          <cell r="AW13">
            <v>3.5804</v>
          </cell>
        </row>
        <row r="14">
          <cell r="B14">
            <v>2.7199999999999998E-2</v>
          </cell>
          <cell r="C14">
            <v>4.7899999999999998E-2</v>
          </cell>
          <cell r="D14">
            <v>7.3899999999999993E-2</v>
          </cell>
          <cell r="E14">
            <v>0.10489999999999999</v>
          </cell>
          <cell r="F14">
            <v>0.14069999999999999</v>
          </cell>
          <cell r="G14">
            <v>0.18099999999999999</v>
          </cell>
          <cell r="H14">
            <v>0.22539999999999999</v>
          </cell>
          <cell r="I14">
            <v>0.27379999999999999</v>
          </cell>
          <cell r="J14">
            <v>0.32600000000000001</v>
          </cell>
          <cell r="K14">
            <v>0.38169999999999998</v>
          </cell>
          <cell r="L14">
            <v>0.44059999999999999</v>
          </cell>
          <cell r="M14">
            <v>0.50270000000000004</v>
          </cell>
          <cell r="N14">
            <v>0.56769999999999998</v>
          </cell>
          <cell r="O14">
            <v>0.63549999999999995</v>
          </cell>
          <cell r="P14">
            <v>0.70579999999999998</v>
          </cell>
          <cell r="Q14">
            <v>0.77859999999999996</v>
          </cell>
          <cell r="R14">
            <v>0.85370000000000001</v>
          </cell>
          <cell r="S14">
            <v>0.93089999999999995</v>
          </cell>
          <cell r="T14">
            <v>1.0101</v>
          </cell>
          <cell r="U14">
            <v>1.0912999999999999</v>
          </cell>
          <cell r="V14">
            <v>1.1741999999999999</v>
          </cell>
          <cell r="W14">
            <v>1.2587999999999999</v>
          </cell>
          <cell r="X14">
            <v>1.345</v>
          </cell>
          <cell r="Y14">
            <v>1.4327000000000001</v>
          </cell>
          <cell r="Z14">
            <v>1.5217000000000001</v>
          </cell>
          <cell r="AA14">
            <v>1.6121000000000001</v>
          </cell>
          <cell r="AB14">
            <v>1.7037</v>
          </cell>
          <cell r="AC14">
            <v>1.7965</v>
          </cell>
          <cell r="AD14">
            <v>1.8904000000000001</v>
          </cell>
          <cell r="AE14">
            <v>1.9853000000000001</v>
          </cell>
          <cell r="AF14">
            <v>2.0811999999999999</v>
          </cell>
          <cell r="AG14">
            <v>2.1779000000000002</v>
          </cell>
          <cell r="AH14">
            <v>2.2755000000000001</v>
          </cell>
          <cell r="AI14">
            <v>2.3740000000000001</v>
          </cell>
          <cell r="AJ14">
            <v>2.4731999999999998</v>
          </cell>
          <cell r="AK14">
            <v>2.573</v>
          </cell>
          <cell r="AL14">
            <v>2.6736</v>
          </cell>
          <cell r="AM14">
            <v>2.7747999999999999</v>
          </cell>
          <cell r="AN14">
            <v>2.8765000000000001</v>
          </cell>
          <cell r="AO14">
            <v>2.9788999999999999</v>
          </cell>
          <cell r="AP14">
            <v>3.0817000000000001</v>
          </cell>
          <cell r="AQ14">
            <v>3.1850000000000001</v>
          </cell>
          <cell r="AR14">
            <v>3.2888000000000002</v>
          </cell>
          <cell r="AS14">
            <v>3.3931</v>
          </cell>
          <cell r="AT14">
            <v>3.4977</v>
          </cell>
          <cell r="AU14">
            <v>3.6027</v>
          </cell>
          <cell r="AV14">
            <v>3.7081</v>
          </cell>
          <cell r="AW14">
            <v>3.8138000000000001</v>
          </cell>
        </row>
        <row r="15">
          <cell r="B15">
            <v>2.8899999999999999E-2</v>
          </cell>
          <cell r="C15">
            <v>5.0799999999999998E-2</v>
          </cell>
          <cell r="D15">
            <v>7.85E-2</v>
          </cell>
          <cell r="E15">
            <v>0.1115</v>
          </cell>
          <cell r="F15">
            <v>0.14949999999999999</v>
          </cell>
          <cell r="G15">
            <v>0.19239999999999999</v>
          </cell>
          <cell r="H15">
            <v>0.2397</v>
          </cell>
          <cell r="I15">
            <v>0.2913</v>
          </cell>
          <cell r="J15">
            <v>0.34689999999999999</v>
          </cell>
          <cell r="K15">
            <v>0.40629999999999999</v>
          </cell>
          <cell r="L15">
            <v>0.46920000000000001</v>
          </cell>
          <cell r="M15">
            <v>0.53539999999999999</v>
          </cell>
          <cell r="N15">
            <v>0.60470000000000002</v>
          </cell>
          <cell r="O15">
            <v>0.67700000000000005</v>
          </cell>
          <cell r="P15">
            <v>0.75209999999999999</v>
          </cell>
          <cell r="Q15">
            <v>0.82979999999999998</v>
          </cell>
          <cell r="R15">
            <v>0.90990000000000004</v>
          </cell>
          <cell r="S15">
            <v>0.99229999999999996</v>
          </cell>
          <cell r="T15">
            <v>1.0769</v>
          </cell>
          <cell r="U15">
            <v>1.1635</v>
          </cell>
          <cell r="V15">
            <v>1.252</v>
          </cell>
          <cell r="W15">
            <v>1.3422000000000001</v>
          </cell>
          <cell r="X15">
            <v>1.4341999999999999</v>
          </cell>
          <cell r="Y15">
            <v>1.5277000000000001</v>
          </cell>
          <cell r="Z15">
            <v>1.6226</v>
          </cell>
          <cell r="AA15">
            <v>1.7190000000000001</v>
          </cell>
          <cell r="AB15">
            <v>1.8166</v>
          </cell>
          <cell r="AC15">
            <v>1.9154</v>
          </cell>
          <cell r="AD15">
            <v>2.0154000000000001</v>
          </cell>
          <cell r="AE15">
            <v>2.1164000000000001</v>
          </cell>
          <cell r="AF15">
            <v>2.2183999999999999</v>
          </cell>
          <cell r="AG15">
            <v>2.3212999999999999</v>
          </cell>
          <cell r="AH15">
            <v>2.4249999999999998</v>
          </cell>
          <cell r="AI15">
            <v>2.5295999999999998</v>
          </cell>
          <cell r="AJ15">
            <v>2.6347999999999998</v>
          </cell>
          <cell r="AK15">
            <v>2.7408000000000001</v>
          </cell>
          <cell r="AL15">
            <v>2.8473999999999999</v>
          </cell>
          <cell r="AM15">
            <v>2.9546999999999999</v>
          </cell>
          <cell r="AN15">
            <v>3.0623999999999998</v>
          </cell>
          <cell r="AO15">
            <v>3.1707000000000001</v>
          </cell>
          <cell r="AP15">
            <v>3.2795000000000001</v>
          </cell>
          <cell r="AQ15">
            <v>3.3887</v>
          </cell>
          <cell r="AR15">
            <v>3.4983</v>
          </cell>
          <cell r="AS15">
            <v>3.6082000000000001</v>
          </cell>
          <cell r="AT15">
            <v>3.7185000000000001</v>
          </cell>
          <cell r="AU15">
            <v>3.8290999999999999</v>
          </cell>
          <cell r="AV15">
            <v>3.94</v>
          </cell>
          <cell r="AW15">
            <v>4.0511999999999997</v>
          </cell>
        </row>
        <row r="16">
          <cell r="B16">
            <v>3.0499999999999999E-2</v>
          </cell>
          <cell r="C16">
            <v>5.3800000000000001E-2</v>
          </cell>
          <cell r="D16">
            <v>8.3000000000000004E-2</v>
          </cell>
          <cell r="E16">
            <v>0.11799999999999999</v>
          </cell>
          <cell r="F16">
            <v>0.1583</v>
          </cell>
          <cell r="G16">
            <v>0.20380000000000001</v>
          </cell>
          <cell r="H16">
            <v>0.254</v>
          </cell>
          <cell r="I16">
            <v>0.30880000000000002</v>
          </cell>
          <cell r="J16">
            <v>0.36780000000000002</v>
          </cell>
          <cell r="K16">
            <v>0.43090000000000001</v>
          </cell>
          <cell r="L16">
            <v>0.49769999999999998</v>
          </cell>
          <cell r="M16">
            <v>0.56810000000000005</v>
          </cell>
          <cell r="N16">
            <v>0.64180000000000004</v>
          </cell>
          <cell r="O16">
            <v>0.71870000000000001</v>
          </cell>
          <cell r="P16">
            <v>0.79849999999999999</v>
          </cell>
          <cell r="Q16">
            <v>0.88119999999999998</v>
          </cell>
          <cell r="R16">
            <v>0.96640000000000004</v>
          </cell>
          <cell r="S16">
            <v>1.054</v>
          </cell>
          <cell r="T16">
            <v>1.1439999999999999</v>
          </cell>
          <cell r="U16">
            <v>1.236</v>
          </cell>
          <cell r="V16">
            <v>1.3301000000000001</v>
          </cell>
          <cell r="W16">
            <v>1.4260999999999999</v>
          </cell>
          <cell r="X16">
            <v>1.5239</v>
          </cell>
          <cell r="Y16">
            <v>1.6233</v>
          </cell>
          <cell r="Z16">
            <v>1.7242</v>
          </cell>
          <cell r="AA16">
            <v>1.8266</v>
          </cell>
          <cell r="AB16">
            <v>1.9302999999999999</v>
          </cell>
          <cell r="AC16">
            <v>2.0352000000000001</v>
          </cell>
          <cell r="AD16">
            <v>2.1413000000000002</v>
          </cell>
          <cell r="AE16">
            <v>2.2484999999999999</v>
          </cell>
          <cell r="AF16">
            <v>2.3567</v>
          </cell>
          <cell r="AG16">
            <v>2.4659</v>
          </cell>
          <cell r="AH16">
            <v>2.5758999999999999</v>
          </cell>
          <cell r="AI16">
            <v>2.6867000000000001</v>
          </cell>
          <cell r="AJ16">
            <v>2.7982</v>
          </cell>
          <cell r="AK16">
            <v>2.9104000000000001</v>
          </cell>
          <cell r="AL16">
            <v>3.0232000000000001</v>
          </cell>
          <cell r="AM16">
            <v>3.1366000000000001</v>
          </cell>
          <cell r="AN16">
            <v>3.2505000000000002</v>
          </cell>
          <cell r="AO16">
            <v>3.3649</v>
          </cell>
          <cell r="AP16">
            <v>3.4796999999999998</v>
          </cell>
          <cell r="AQ16">
            <v>3.5949</v>
          </cell>
          <cell r="AR16">
            <v>3.7103999999999999</v>
          </cell>
          <cell r="AS16">
            <v>3.8262999999999998</v>
          </cell>
          <cell r="AT16">
            <v>3.9424999999999999</v>
          </cell>
          <cell r="AU16">
            <v>4.0587999999999997</v>
          </cell>
          <cell r="AV16">
            <v>4.1755000000000004</v>
          </cell>
          <cell r="AW16">
            <v>4.2922000000000002</v>
          </cell>
        </row>
        <row r="17">
          <cell r="B17">
            <v>3.2199999999999999E-2</v>
          </cell>
          <cell r="C17">
            <v>5.67E-2</v>
          </cell>
          <cell r="D17">
            <v>8.7599999999999997E-2</v>
          </cell>
          <cell r="E17">
            <v>0.1245</v>
          </cell>
          <cell r="F17">
            <v>0.16719999999999999</v>
          </cell>
          <cell r="G17">
            <v>0.2152</v>
          </cell>
          <cell r="H17">
            <v>0.26840000000000003</v>
          </cell>
          <cell r="I17">
            <v>0.32629999999999998</v>
          </cell>
          <cell r="J17">
            <v>0.38879999999999998</v>
          </cell>
          <cell r="K17">
            <v>0.4556</v>
          </cell>
          <cell r="L17">
            <v>0.52629999999999999</v>
          </cell>
          <cell r="M17">
            <v>0.60089999999999999</v>
          </cell>
          <cell r="N17">
            <v>0.67900000000000005</v>
          </cell>
          <cell r="O17">
            <v>0.76049999999999995</v>
          </cell>
          <cell r="P17">
            <v>0.84509999999999996</v>
          </cell>
          <cell r="Q17">
            <v>0.93269999999999997</v>
          </cell>
          <cell r="R17">
            <v>1.0229999999999999</v>
          </cell>
          <cell r="S17">
            <v>1.1158999999999999</v>
          </cell>
          <cell r="T17">
            <v>1.2113</v>
          </cell>
          <cell r="U17">
            <v>1.3089</v>
          </cell>
          <cell r="V17">
            <v>1.4087000000000001</v>
          </cell>
          <cell r="W17">
            <v>1.5104</v>
          </cell>
          <cell r="X17">
            <v>1.6140000000000001</v>
          </cell>
          <cell r="Y17">
            <v>1.7194</v>
          </cell>
          <cell r="Z17">
            <v>1.8263</v>
          </cell>
          <cell r="AA17">
            <v>1.9348000000000001</v>
          </cell>
          <cell r="AB17">
            <v>2.0447000000000002</v>
          </cell>
          <cell r="AC17">
            <v>2.1558000000000002</v>
          </cell>
          <cell r="AD17">
            <v>2.2682000000000002</v>
          </cell>
          <cell r="AE17">
            <v>2.3816999999999999</v>
          </cell>
          <cell r="AF17">
            <v>2.4962</v>
          </cell>
          <cell r="AG17">
            <v>2.6116999999999999</v>
          </cell>
          <cell r="AH17">
            <v>2.7280000000000002</v>
          </cell>
          <cell r="AI17">
            <v>2.8451</v>
          </cell>
          <cell r="AJ17">
            <v>2.9630000000000001</v>
          </cell>
          <cell r="AK17">
            <v>3.0815000000000001</v>
          </cell>
          <cell r="AL17">
            <v>3.2006000000000001</v>
          </cell>
          <cell r="AM17">
            <v>3.3203</v>
          </cell>
          <cell r="AN17">
            <v>3.4405000000000001</v>
          </cell>
          <cell r="AO17">
            <v>3.5611000000000002</v>
          </cell>
          <cell r="AP17">
            <v>3.6821000000000002</v>
          </cell>
          <cell r="AQ17">
            <v>3.8033999999999999</v>
          </cell>
          <cell r="AR17">
            <v>3.9251</v>
          </cell>
          <cell r="AS17">
            <v>4.0469999999999997</v>
          </cell>
          <cell r="AT17">
            <v>4.1691000000000003</v>
          </cell>
          <cell r="AU17">
            <v>4.2915000000000001</v>
          </cell>
          <cell r="AV17">
            <v>4.4138999999999999</v>
          </cell>
          <cell r="AW17">
            <v>4.5365000000000002</v>
          </cell>
        </row>
        <row r="18">
          <cell r="B18">
            <v>3.3799999999999997E-2</v>
          </cell>
          <cell r="C18">
            <v>5.96E-2</v>
          </cell>
          <cell r="D18">
            <v>9.2200000000000004E-2</v>
          </cell>
          <cell r="E18">
            <v>0.13109999999999999</v>
          </cell>
          <cell r="F18">
            <v>0.17599999999999999</v>
          </cell>
          <cell r="G18">
            <v>0.22670000000000001</v>
          </cell>
          <cell r="H18">
            <v>0.28270000000000001</v>
          </cell>
          <cell r="I18">
            <v>0.34379999999999999</v>
          </cell>
          <cell r="J18">
            <v>0.4098</v>
          </cell>
          <cell r="K18">
            <v>0.4803</v>
          </cell>
          <cell r="L18">
            <v>0.55500000000000005</v>
          </cell>
          <cell r="M18">
            <v>0.63380000000000003</v>
          </cell>
          <cell r="N18">
            <v>0.71630000000000005</v>
          </cell>
          <cell r="O18">
            <v>0.8024</v>
          </cell>
          <cell r="P18">
            <v>0.89180000000000004</v>
          </cell>
          <cell r="Q18">
            <v>0.98429999999999995</v>
          </cell>
          <cell r="R18">
            <v>1.0798000000000001</v>
          </cell>
          <cell r="S18">
            <v>1.1780999999999999</v>
          </cell>
          <cell r="T18">
            <v>1.2788999999999999</v>
          </cell>
          <cell r="U18">
            <v>1.3821000000000001</v>
          </cell>
          <cell r="V18">
            <v>1.4875</v>
          </cell>
          <cell r="W18">
            <v>1.5951</v>
          </cell>
          <cell r="X18">
            <v>1.7045999999999999</v>
          </cell>
          <cell r="Y18">
            <v>1.8160000000000001</v>
          </cell>
          <cell r="Z18">
            <v>1.929</v>
          </cell>
          <cell r="AA18">
            <v>2.0436999999999999</v>
          </cell>
          <cell r="AB18">
            <v>2.1597</v>
          </cell>
          <cell r="AC18">
            <v>2.2772000000000001</v>
          </cell>
          <cell r="AD18">
            <v>2.3959000000000001</v>
          </cell>
          <cell r="AE18">
            <v>2.5156999999999998</v>
          </cell>
          <cell r="AF18">
            <v>2.6366000000000001</v>
          </cell>
          <cell r="AG18">
            <v>2.7585000000000002</v>
          </cell>
          <cell r="AH18">
            <v>2.8812000000000002</v>
          </cell>
          <cell r="AI18">
            <v>3.0047999999999999</v>
          </cell>
          <cell r="AJ18">
            <v>3.1291000000000002</v>
          </cell>
          <cell r="AK18">
            <v>3.254</v>
          </cell>
          <cell r="AL18">
            <v>3.3795999999999999</v>
          </cell>
          <cell r="AM18">
            <v>3.5055999999999998</v>
          </cell>
          <cell r="AN18">
            <v>3.6322000000000001</v>
          </cell>
          <cell r="AO18">
            <v>3.7591000000000001</v>
          </cell>
          <cell r="AP18">
            <v>3.8864999999999998</v>
          </cell>
          <cell r="AQ18">
            <v>4.0141</v>
          </cell>
          <cell r="AR18">
            <v>4.1420000000000003</v>
          </cell>
          <cell r="AS18">
            <v>4.2701000000000002</v>
          </cell>
          <cell r="AT18">
            <v>4.3982999999999999</v>
          </cell>
          <cell r="AU18">
            <v>4.5266999999999999</v>
          </cell>
          <cell r="AV18">
            <v>4.6551999999999998</v>
          </cell>
          <cell r="AW18">
            <v>4.7836999999999996</v>
          </cell>
        </row>
        <row r="19">
          <cell r="B19">
            <v>3.5499999999999997E-2</v>
          </cell>
          <cell r="C19">
            <v>6.2600000000000003E-2</v>
          </cell>
          <cell r="D19">
            <v>9.6699999999999994E-2</v>
          </cell>
          <cell r="E19">
            <v>0.1376</v>
          </cell>
          <cell r="F19">
            <v>0.18479999999999999</v>
          </cell>
          <cell r="G19">
            <v>0.23810000000000001</v>
          </cell>
          <cell r="H19">
            <v>0.29709999999999998</v>
          </cell>
          <cell r="I19">
            <v>0.3614</v>
          </cell>
          <cell r="J19">
            <v>0.43080000000000002</v>
          </cell>
          <cell r="K19">
            <v>0.505</v>
          </cell>
          <cell r="L19">
            <v>0.5837</v>
          </cell>
          <cell r="M19">
            <v>0.66669999999999996</v>
          </cell>
          <cell r="N19">
            <v>0.75360000000000005</v>
          </cell>
          <cell r="O19">
            <v>0.84430000000000005</v>
          </cell>
          <cell r="P19">
            <v>0.93859999999999999</v>
          </cell>
          <cell r="Q19">
            <v>1.0361</v>
          </cell>
          <cell r="R19">
            <v>1.1368</v>
          </cell>
          <cell r="S19">
            <v>1.2403999999999999</v>
          </cell>
          <cell r="T19">
            <v>1.3466</v>
          </cell>
          <cell r="U19">
            <v>1.4555</v>
          </cell>
          <cell r="V19">
            <v>1.5667</v>
          </cell>
          <cell r="W19">
            <v>1.6800999999999999</v>
          </cell>
          <cell r="X19">
            <v>1.7956000000000001</v>
          </cell>
          <cell r="Y19">
            <v>1.913</v>
          </cell>
          <cell r="Z19">
            <v>2.0322</v>
          </cell>
          <cell r="AA19">
            <v>2.153</v>
          </cell>
          <cell r="AB19">
            <v>2.2753999999999999</v>
          </cell>
          <cell r="AC19">
            <v>2.3992</v>
          </cell>
          <cell r="AD19">
            <v>2.5242</v>
          </cell>
          <cell r="AE19">
            <v>2.6505000000000001</v>
          </cell>
          <cell r="AF19">
            <v>2.7778</v>
          </cell>
          <cell r="AG19">
            <v>2.9062000000000001</v>
          </cell>
          <cell r="AH19">
            <v>3.0354999999999999</v>
          </cell>
          <cell r="AI19">
            <v>3.1655000000000002</v>
          </cell>
          <cell r="AJ19">
            <v>3.2963</v>
          </cell>
          <cell r="AK19">
            <v>3.4278</v>
          </cell>
          <cell r="AL19">
            <v>3.5598999999999998</v>
          </cell>
          <cell r="AM19">
            <v>3.6924000000000001</v>
          </cell>
          <cell r="AN19">
            <v>3.8254999999999999</v>
          </cell>
          <cell r="AO19">
            <v>3.9588999999999999</v>
          </cell>
          <cell r="AP19">
            <v>4.0926</v>
          </cell>
          <cell r="AQ19">
            <v>4.2266000000000004</v>
          </cell>
          <cell r="AR19">
            <v>4.3609</v>
          </cell>
          <cell r="AS19">
            <v>4.4953000000000003</v>
          </cell>
          <cell r="AT19">
            <v>4.6298000000000004</v>
          </cell>
          <cell r="AU19">
            <v>4.7644000000000002</v>
          </cell>
          <cell r="AV19">
            <v>4.899</v>
          </cell>
          <cell r="AW19">
            <v>5.0335999999999999</v>
          </cell>
        </row>
        <row r="20">
          <cell r="B20">
            <v>3.7100000000000001E-2</v>
          </cell>
          <cell r="C20">
            <v>6.5500000000000003E-2</v>
          </cell>
          <cell r="D20">
            <v>0.1013</v>
          </cell>
          <cell r="E20">
            <v>0.14410000000000001</v>
          </cell>
          <cell r="F20">
            <v>0.19370000000000001</v>
          </cell>
          <cell r="G20">
            <v>0.24959999999999999</v>
          </cell>
          <cell r="H20">
            <v>0.31140000000000001</v>
          </cell>
          <cell r="I20">
            <v>0.379</v>
          </cell>
          <cell r="J20">
            <v>0.45179999999999998</v>
          </cell>
          <cell r="K20">
            <v>0.52980000000000005</v>
          </cell>
          <cell r="L20">
            <v>0.61250000000000004</v>
          </cell>
          <cell r="M20">
            <v>0.6996</v>
          </cell>
          <cell r="N20">
            <v>0.79100000000000004</v>
          </cell>
          <cell r="O20">
            <v>0.88639999999999997</v>
          </cell>
          <cell r="P20">
            <v>0.98550000000000004</v>
          </cell>
          <cell r="Q20">
            <v>1.0880000000000001</v>
          </cell>
          <cell r="R20">
            <v>1.1939</v>
          </cell>
          <cell r="S20">
            <v>1.3028</v>
          </cell>
          <cell r="T20">
            <v>1.4146000000000001</v>
          </cell>
          <cell r="U20">
            <v>1.5290999999999999</v>
          </cell>
          <cell r="V20">
            <v>1.6460999999999999</v>
          </cell>
          <cell r="W20">
            <v>1.7654000000000001</v>
          </cell>
          <cell r="X20">
            <v>1.8869</v>
          </cell>
          <cell r="Y20">
            <v>2.0104000000000002</v>
          </cell>
          <cell r="Z20">
            <v>2.1356999999999999</v>
          </cell>
          <cell r="AA20">
            <v>2.2627999999999999</v>
          </cell>
          <cell r="AB20">
            <v>2.3915000000000002</v>
          </cell>
          <cell r="AC20">
            <v>2.5217000000000001</v>
          </cell>
          <cell r="AD20">
            <v>2.6532</v>
          </cell>
          <cell r="AE20">
            <v>2.786</v>
          </cell>
          <cell r="AF20">
            <v>2.9199000000000002</v>
          </cell>
          <cell r="AG20">
            <v>3.0548000000000002</v>
          </cell>
          <cell r="AH20">
            <v>3.1905999999999999</v>
          </cell>
          <cell r="AI20">
            <v>3.3273000000000001</v>
          </cell>
          <cell r="AJ20">
            <v>3.4647000000000001</v>
          </cell>
          <cell r="AK20">
            <v>3.6027999999999998</v>
          </cell>
          <cell r="AL20">
            <v>3.7414000000000001</v>
          </cell>
          <cell r="AM20">
            <v>3.8805999999999998</v>
          </cell>
          <cell r="AN20">
            <v>4.0202</v>
          </cell>
          <cell r="AO20">
            <v>4.1600999999999999</v>
          </cell>
          <cell r="AP20">
            <v>4.3003999999999998</v>
          </cell>
          <cell r="AQ20">
            <v>4.4409000000000001</v>
          </cell>
          <cell r="AR20">
            <v>4.5815999999999999</v>
          </cell>
          <cell r="AS20">
            <v>4.7224000000000004</v>
          </cell>
          <cell r="AT20">
            <v>4.8632999999999997</v>
          </cell>
          <cell r="AU20">
            <v>5.0042</v>
          </cell>
          <cell r="AV20">
            <v>5.1449999999999996</v>
          </cell>
          <cell r="AW20">
            <v>5.2858000000000001</v>
          </cell>
        </row>
        <row r="21">
          <cell r="B21">
            <v>3.8800000000000001E-2</v>
          </cell>
          <cell r="C21">
            <v>6.8500000000000005E-2</v>
          </cell>
          <cell r="D21">
            <v>0.10589999999999999</v>
          </cell>
          <cell r="E21">
            <v>0.1507</v>
          </cell>
          <cell r="F21">
            <v>0.20250000000000001</v>
          </cell>
          <cell r="G21">
            <v>0.26100000000000001</v>
          </cell>
          <cell r="H21">
            <v>0.32579999999999998</v>
          </cell>
          <cell r="I21">
            <v>0.39650000000000002</v>
          </cell>
          <cell r="J21">
            <v>0.47289999999999999</v>
          </cell>
          <cell r="K21">
            <v>0.55459999999999998</v>
          </cell>
          <cell r="L21">
            <v>0.64119999999999999</v>
          </cell>
          <cell r="M21">
            <v>0.73260000000000003</v>
          </cell>
          <cell r="N21">
            <v>0.82850000000000001</v>
          </cell>
          <cell r="O21">
            <v>0.92849999999999999</v>
          </cell>
          <cell r="P21">
            <v>1.0324</v>
          </cell>
          <cell r="Q21">
            <v>1.1400999999999999</v>
          </cell>
          <cell r="R21">
            <v>1.2511000000000001</v>
          </cell>
          <cell r="S21">
            <v>1.3653999999999999</v>
          </cell>
          <cell r="T21">
            <v>1.4827999999999999</v>
          </cell>
          <cell r="U21">
            <v>1.6029</v>
          </cell>
          <cell r="V21">
            <v>1.7257</v>
          </cell>
          <cell r="W21">
            <v>1.8509</v>
          </cell>
          <cell r="X21">
            <v>1.9784999999999999</v>
          </cell>
          <cell r="Y21">
            <v>2.1080999999999999</v>
          </cell>
          <cell r="Z21">
            <v>2.2397</v>
          </cell>
          <cell r="AA21">
            <v>2.3731</v>
          </cell>
          <cell r="AB21">
            <v>2.5082</v>
          </cell>
          <cell r="AC21">
            <v>2.6448</v>
          </cell>
          <cell r="AD21">
            <v>2.7827999999999999</v>
          </cell>
          <cell r="AE21">
            <v>2.9220999999999999</v>
          </cell>
          <cell r="AF21">
            <v>3.0626000000000002</v>
          </cell>
          <cell r="AG21">
            <v>3.2040999999999999</v>
          </cell>
          <cell r="AH21">
            <v>3.3466</v>
          </cell>
          <cell r="AI21">
            <v>3.4899</v>
          </cell>
          <cell r="AJ21">
            <v>3.6339999999999999</v>
          </cell>
          <cell r="AK21">
            <v>3.7787000000000002</v>
          </cell>
          <cell r="AL21">
            <v>3.9241000000000001</v>
          </cell>
          <cell r="AM21">
            <v>4.0698999999999996</v>
          </cell>
          <cell r="AN21">
            <v>4.2161999999999997</v>
          </cell>
          <cell r="AO21">
            <v>4.3627000000000002</v>
          </cell>
          <cell r="AP21">
            <v>4.5095999999999998</v>
          </cell>
          <cell r="AQ21">
            <v>4.6566999999999998</v>
          </cell>
          <cell r="AR21">
            <v>4.8038999999999996</v>
          </cell>
          <cell r="AS21">
            <v>4.9512</v>
          </cell>
          <cell r="AT21">
            <v>5.0986000000000002</v>
          </cell>
          <cell r="AU21">
            <v>5.2458999999999998</v>
          </cell>
          <cell r="AV21">
            <v>5.3930999999999996</v>
          </cell>
          <cell r="AW21">
            <v>5.5403000000000002</v>
          </cell>
        </row>
        <row r="22">
          <cell r="B22">
            <v>4.0500000000000001E-2</v>
          </cell>
          <cell r="C22">
            <v>7.1400000000000005E-2</v>
          </cell>
          <cell r="D22">
            <v>0.1104</v>
          </cell>
          <cell r="E22">
            <v>0.15720000000000001</v>
          </cell>
          <cell r="F22">
            <v>0.2114</v>
          </cell>
          <cell r="G22">
            <v>0.27250000000000002</v>
          </cell>
          <cell r="H22">
            <v>0.3402</v>
          </cell>
          <cell r="I22">
            <v>0.41410000000000002</v>
          </cell>
          <cell r="J22">
            <v>0.49399999999999999</v>
          </cell>
          <cell r="K22">
            <v>0.57940000000000003</v>
          </cell>
          <cell r="L22">
            <v>0.67010000000000003</v>
          </cell>
          <cell r="M22">
            <v>0.76570000000000005</v>
          </cell>
          <cell r="N22">
            <v>0.86599999999999999</v>
          </cell>
          <cell r="O22">
            <v>0.97070000000000001</v>
          </cell>
          <cell r="P22">
            <v>1.0794999999999999</v>
          </cell>
          <cell r="Q22">
            <v>1.1921999999999999</v>
          </cell>
          <cell r="R22">
            <v>1.3085</v>
          </cell>
          <cell r="S22">
            <v>1.4281999999999999</v>
          </cell>
          <cell r="T22">
            <v>1.5510999999999999</v>
          </cell>
          <cell r="U22">
            <v>1.6769000000000001</v>
          </cell>
          <cell r="V22">
            <v>1.8055000000000001</v>
          </cell>
          <cell r="W22">
            <v>1.9367000000000001</v>
          </cell>
          <cell r="X22">
            <v>2.0703</v>
          </cell>
          <cell r="Y22">
            <v>2.2061000000000002</v>
          </cell>
          <cell r="Z22">
            <v>2.3439999999999999</v>
          </cell>
          <cell r="AA22">
            <v>2.4836999999999998</v>
          </cell>
          <cell r="AB22">
            <v>2.6252</v>
          </cell>
          <cell r="AC22">
            <v>2.7683</v>
          </cell>
          <cell r="AD22">
            <v>2.9129</v>
          </cell>
          <cell r="AE22">
            <v>3.0588000000000002</v>
          </cell>
          <cell r="AF22">
            <v>3.2059000000000002</v>
          </cell>
          <cell r="AG22">
            <v>3.3540999999999999</v>
          </cell>
          <cell r="AH22">
            <v>3.5032999999999999</v>
          </cell>
          <cell r="AI22">
            <v>3.6534</v>
          </cell>
          <cell r="AJ22">
            <v>3.8041999999999998</v>
          </cell>
          <cell r="AK22">
            <v>3.9557000000000002</v>
          </cell>
          <cell r="AL22">
            <v>4.1078000000000001</v>
          </cell>
          <cell r="AM22">
            <v>4.2603</v>
          </cell>
          <cell r="AN22">
            <v>4.4132999999999996</v>
          </cell>
          <cell r="AO22">
            <v>4.5666000000000002</v>
          </cell>
          <cell r="AP22">
            <v>4.7202000000000002</v>
          </cell>
          <cell r="AQ22">
            <v>4.8738999999999999</v>
          </cell>
          <cell r="AR22">
            <v>5.0278</v>
          </cell>
          <cell r="AS22">
            <v>5.1817000000000002</v>
          </cell>
          <cell r="AT22">
            <v>5.3356000000000003</v>
          </cell>
          <cell r="AU22">
            <v>5.4894999999999996</v>
          </cell>
          <cell r="AV22">
            <v>5.6432000000000002</v>
          </cell>
          <cell r="AW22">
            <v>5.7967000000000004</v>
          </cell>
        </row>
        <row r="23">
          <cell r="B23">
            <v>4.2099999999999999E-2</v>
          </cell>
          <cell r="C23">
            <v>7.4300000000000005E-2</v>
          </cell>
          <cell r="D23">
            <v>0.115</v>
          </cell>
          <cell r="E23">
            <v>0.1638</v>
          </cell>
          <cell r="F23">
            <v>0.22020000000000001</v>
          </cell>
          <cell r="G23">
            <v>0.28389999999999999</v>
          </cell>
          <cell r="H23">
            <v>0.35460000000000003</v>
          </cell>
          <cell r="I23">
            <v>0.43169999999999997</v>
          </cell>
          <cell r="J23">
            <v>0.51500000000000001</v>
          </cell>
          <cell r="K23">
            <v>0.60419999999999996</v>
          </cell>
          <cell r="L23">
            <v>0.69889999999999997</v>
          </cell>
          <cell r="M23">
            <v>0.79879999999999995</v>
          </cell>
          <cell r="N23">
            <v>0.90349999999999997</v>
          </cell>
          <cell r="O23">
            <v>1.0128999999999999</v>
          </cell>
          <cell r="P23">
            <v>1.1266</v>
          </cell>
          <cell r="Q23">
            <v>1.2443</v>
          </cell>
          <cell r="R23">
            <v>1.3658999999999999</v>
          </cell>
          <cell r="S23">
            <v>1.4910000000000001</v>
          </cell>
          <cell r="T23">
            <v>1.6194999999999999</v>
          </cell>
          <cell r="U23">
            <v>1.7511000000000001</v>
          </cell>
          <cell r="V23">
            <v>1.8855</v>
          </cell>
          <cell r="W23">
            <v>2.0226999999999999</v>
          </cell>
          <cell r="X23">
            <v>2.1623999999999999</v>
          </cell>
          <cell r="Y23">
            <v>2.3043999999999998</v>
          </cell>
          <cell r="Z23">
            <v>2.4485999999999999</v>
          </cell>
          <cell r="AA23">
            <v>2.5947</v>
          </cell>
          <cell r="AB23">
            <v>2.7427000000000001</v>
          </cell>
          <cell r="AC23">
            <v>2.8923000000000001</v>
          </cell>
          <cell r="AD23">
            <v>3.0434999999999999</v>
          </cell>
          <cell r="AE23">
            <v>3.1960000000000002</v>
          </cell>
          <cell r="AF23">
            <v>3.3498000000000001</v>
          </cell>
          <cell r="AG23">
            <v>3.5047999999999999</v>
          </cell>
          <cell r="AH23">
            <v>3.6606999999999998</v>
          </cell>
          <cell r="AI23">
            <v>3.8174999999999999</v>
          </cell>
          <cell r="AJ23">
            <v>3.9752000000000001</v>
          </cell>
          <cell r="AK23">
            <v>4.1334999999999997</v>
          </cell>
          <cell r="AL23">
            <v>4.2923999999999998</v>
          </cell>
          <cell r="AM23">
            <v>4.4518000000000004</v>
          </cell>
          <cell r="AN23">
            <v>4.6115000000000004</v>
          </cell>
          <cell r="AO23">
            <v>4.7716000000000003</v>
          </cell>
          <cell r="AP23">
            <v>4.9320000000000004</v>
          </cell>
          <cell r="AQ23">
            <v>5.0925000000000002</v>
          </cell>
          <cell r="AR23">
            <v>5.2530999999999999</v>
          </cell>
          <cell r="AS23">
            <v>5.4137000000000004</v>
          </cell>
          <cell r="AT23">
            <v>5.5742000000000003</v>
          </cell>
          <cell r="AU23">
            <v>5.7347000000000001</v>
          </cell>
          <cell r="AV23">
            <v>5.8948999999999998</v>
          </cell>
          <cell r="AW23">
            <v>6.0548999999999999</v>
          </cell>
        </row>
        <row r="24">
          <cell r="B24">
            <v>4.3799999999999999E-2</v>
          </cell>
          <cell r="C24">
            <v>7.7299999999999994E-2</v>
          </cell>
          <cell r="D24">
            <v>0.1196</v>
          </cell>
          <cell r="E24">
            <v>0.17030000000000001</v>
          </cell>
          <cell r="F24">
            <v>0.2291</v>
          </cell>
          <cell r="G24">
            <v>0.2954</v>
          </cell>
          <cell r="H24">
            <v>0.36899999999999999</v>
          </cell>
          <cell r="I24">
            <v>0.44929999999999998</v>
          </cell>
          <cell r="J24">
            <v>0.53610000000000002</v>
          </cell>
          <cell r="K24">
            <v>0.62909999999999999</v>
          </cell>
          <cell r="L24">
            <v>0.7278</v>
          </cell>
          <cell r="M24">
            <v>0.83189999999999997</v>
          </cell>
          <cell r="N24">
            <v>0.94110000000000005</v>
          </cell>
          <cell r="O24">
            <v>1.0551999999999999</v>
          </cell>
          <cell r="P24">
            <v>1.1738</v>
          </cell>
          <cell r="Q24">
            <v>1.2966</v>
          </cell>
          <cell r="R24">
            <v>1.4234</v>
          </cell>
          <cell r="S24">
            <v>1.554</v>
          </cell>
          <cell r="T24">
            <v>1.6880999999999999</v>
          </cell>
          <cell r="U24">
            <v>1.8253999999999999</v>
          </cell>
          <cell r="V24">
            <v>1.9657</v>
          </cell>
          <cell r="W24">
            <v>2.1089000000000002</v>
          </cell>
          <cell r="X24">
            <v>2.2547000000000001</v>
          </cell>
          <cell r="Y24">
            <v>2.403</v>
          </cell>
          <cell r="Z24">
            <v>2.5535000000000001</v>
          </cell>
          <cell r="AA24">
            <v>2.706</v>
          </cell>
          <cell r="AB24">
            <v>2.8605</v>
          </cell>
          <cell r="AC24">
            <v>3.0167000000000002</v>
          </cell>
          <cell r="AD24">
            <v>3.1745000000000001</v>
          </cell>
          <cell r="AE24">
            <v>3.3336999999999999</v>
          </cell>
          <cell r="AF24">
            <v>3.4943</v>
          </cell>
          <cell r="AG24">
            <v>3.6560000000000001</v>
          </cell>
          <cell r="AH24">
            <v>3.8187000000000002</v>
          </cell>
          <cell r="AI24">
            <v>3.9824000000000002</v>
          </cell>
          <cell r="AJ24">
            <v>4.1468999999999996</v>
          </cell>
          <cell r="AK24">
            <v>4.3121</v>
          </cell>
          <cell r="AL24">
            <v>4.4778000000000002</v>
          </cell>
          <cell r="AM24">
            <v>4.6440999999999999</v>
          </cell>
          <cell r="AN24">
            <v>4.8108000000000004</v>
          </cell>
          <cell r="AO24">
            <v>4.9776999999999996</v>
          </cell>
          <cell r="AP24">
            <v>5.1448999999999998</v>
          </cell>
          <cell r="AQ24">
            <v>5.3121999999999998</v>
          </cell>
          <cell r="AR24">
            <v>5.4795999999999996</v>
          </cell>
          <cell r="AS24">
            <v>5.6470000000000002</v>
          </cell>
          <cell r="AT24">
            <v>5.8141999999999996</v>
          </cell>
          <cell r="AU24">
            <v>5.9813000000000001</v>
          </cell>
          <cell r="AV24">
            <v>6.1482999999999999</v>
          </cell>
          <cell r="AW24">
            <v>6.3148999999999997</v>
          </cell>
        </row>
        <row r="25">
          <cell r="B25">
            <v>4.5400000000000003E-2</v>
          </cell>
          <cell r="C25">
            <v>8.0199999999999994E-2</v>
          </cell>
          <cell r="D25">
            <v>0.1242</v>
          </cell>
          <cell r="E25">
            <v>0.1769</v>
          </cell>
          <cell r="F25">
            <v>0.2379</v>
          </cell>
          <cell r="G25">
            <v>0.30690000000000001</v>
          </cell>
          <cell r="H25">
            <v>0.38340000000000002</v>
          </cell>
          <cell r="I25">
            <v>0.46689999999999998</v>
          </cell>
          <cell r="J25">
            <v>0.55730000000000002</v>
          </cell>
          <cell r="K25">
            <v>0.65390000000000004</v>
          </cell>
          <cell r="L25">
            <v>0.75660000000000005</v>
          </cell>
          <cell r="M25">
            <v>0.86499999999999999</v>
          </cell>
          <cell r="N25">
            <v>0.97870000000000001</v>
          </cell>
          <cell r="O25">
            <v>1.0974999999999999</v>
          </cell>
          <cell r="P25">
            <v>1.2210000000000001</v>
          </cell>
          <cell r="Q25">
            <v>1.3489</v>
          </cell>
          <cell r="R25">
            <v>1.4810000000000001</v>
          </cell>
          <cell r="S25">
            <v>1.6171</v>
          </cell>
          <cell r="T25">
            <v>1.7566999999999999</v>
          </cell>
          <cell r="U25">
            <v>1.8997999999999999</v>
          </cell>
          <cell r="V25">
            <v>2.0461</v>
          </cell>
          <cell r="W25">
            <v>2.1953</v>
          </cell>
          <cell r="X25">
            <v>2.3473000000000002</v>
          </cell>
          <cell r="Y25">
            <v>2.5017999999999998</v>
          </cell>
          <cell r="Z25">
            <v>2.6585999999999999</v>
          </cell>
          <cell r="AA25">
            <v>2.8176000000000001</v>
          </cell>
          <cell r="AB25">
            <v>2.9786000000000001</v>
          </cell>
          <cell r="AC25">
            <v>3.1414</v>
          </cell>
          <cell r="AD25">
            <v>3.3058999999999998</v>
          </cell>
          <cell r="AE25">
            <v>3.4719000000000002</v>
          </cell>
          <cell r="AF25">
            <v>3.6392000000000002</v>
          </cell>
          <cell r="AG25">
            <v>3.8077000000000001</v>
          </cell>
          <cell r="AH25">
            <v>3.9773000000000001</v>
          </cell>
          <cell r="AI25">
            <v>4.1478999999999999</v>
          </cell>
          <cell r="AJ25">
            <v>4.3193000000000001</v>
          </cell>
          <cell r="AK25">
            <v>4.4913999999999996</v>
          </cell>
          <cell r="AL25">
            <v>4.6641000000000004</v>
          </cell>
          <cell r="AM25">
            <v>4.8372999999999999</v>
          </cell>
          <cell r="AN25">
            <v>5.0109000000000004</v>
          </cell>
          <cell r="AO25">
            <v>5.1848000000000001</v>
          </cell>
          <cell r="AP25">
            <v>5.3589000000000002</v>
          </cell>
          <cell r="AQ25">
            <v>5.5331000000000001</v>
          </cell>
          <cell r="AR25">
            <v>5.7073</v>
          </cell>
          <cell r="AS25">
            <v>5.8815</v>
          </cell>
          <cell r="AT25">
            <v>6.0556000000000001</v>
          </cell>
          <cell r="AU25">
            <v>6.2294999999999998</v>
          </cell>
          <cell r="AV25">
            <v>6.4031000000000002</v>
          </cell>
          <cell r="AW25">
            <v>6.5763999999999996</v>
          </cell>
        </row>
        <row r="26">
          <cell r="B26">
            <v>4.7100000000000003E-2</v>
          </cell>
          <cell r="C26">
            <v>8.3099999999999993E-2</v>
          </cell>
          <cell r="D26">
            <v>0.12870000000000001</v>
          </cell>
          <cell r="E26">
            <v>0.18340000000000001</v>
          </cell>
          <cell r="F26">
            <v>0.24679999999999999</v>
          </cell>
          <cell r="G26">
            <v>0.31840000000000002</v>
          </cell>
          <cell r="H26">
            <v>0.39779999999999999</v>
          </cell>
          <cell r="I26">
            <v>0.48459999999999998</v>
          </cell>
          <cell r="J26">
            <v>0.57840000000000003</v>
          </cell>
          <cell r="K26">
            <v>0.67879999999999996</v>
          </cell>
          <cell r="L26">
            <v>0.78549999999999998</v>
          </cell>
          <cell r="M26">
            <v>0.8982</v>
          </cell>
          <cell r="N26">
            <v>1.0164</v>
          </cell>
          <cell r="O26">
            <v>1.1398999999999999</v>
          </cell>
          <cell r="P26">
            <v>1.2683</v>
          </cell>
          <cell r="Q26">
            <v>1.4013</v>
          </cell>
          <cell r="R26">
            <v>1.5387</v>
          </cell>
          <cell r="S26">
            <v>1.6801999999999999</v>
          </cell>
          <cell r="T26">
            <v>1.8254999999999999</v>
          </cell>
          <cell r="U26">
            <v>1.9743999999999999</v>
          </cell>
          <cell r="V26">
            <v>2.1265999999999998</v>
          </cell>
          <cell r="W26">
            <v>2.2818000000000001</v>
          </cell>
          <cell r="X26">
            <v>2.44</v>
          </cell>
          <cell r="Y26">
            <v>2.6006999999999998</v>
          </cell>
          <cell r="Z26">
            <v>2.7639999999999998</v>
          </cell>
          <cell r="AA26">
            <v>2.9295</v>
          </cell>
          <cell r="AB26">
            <v>3.097</v>
          </cell>
          <cell r="AC26">
            <v>3.2665000000000002</v>
          </cell>
          <cell r="AD26">
            <v>3.4377</v>
          </cell>
          <cell r="AE26">
            <v>3.6103999999999998</v>
          </cell>
          <cell r="AF26">
            <v>3.7846000000000002</v>
          </cell>
          <cell r="AG26">
            <v>3.96</v>
          </cell>
          <cell r="AH26">
            <v>4.1364999999999998</v>
          </cell>
          <cell r="AI26">
            <v>4.3140000000000001</v>
          </cell>
          <cell r="AJ26">
            <v>4.4923000000000002</v>
          </cell>
          <cell r="AK26">
            <v>4.6714000000000002</v>
          </cell>
          <cell r="AL26">
            <v>4.8510999999999997</v>
          </cell>
          <cell r="AM26">
            <v>5.0312999999999999</v>
          </cell>
          <cell r="AN26">
            <v>5.2118000000000002</v>
          </cell>
          <cell r="AO26">
            <v>5.3926999999999996</v>
          </cell>
          <cell r="AP26">
            <v>5.5738000000000003</v>
          </cell>
          <cell r="AQ26">
            <v>5.7549000000000001</v>
          </cell>
          <cell r="AR26">
            <v>5.9360999999999997</v>
          </cell>
          <cell r="AS26">
            <v>6.1172000000000004</v>
          </cell>
          <cell r="AT26">
            <v>6.2980999999999998</v>
          </cell>
          <cell r="AU26">
            <v>6.4787999999999997</v>
          </cell>
          <cell r="AV26">
            <v>6.6593</v>
          </cell>
          <cell r="AW26">
            <v>6.8392999999999997</v>
          </cell>
        </row>
        <row r="27">
          <cell r="B27">
            <v>4.87E-2</v>
          </cell>
          <cell r="C27">
            <v>8.6099999999999996E-2</v>
          </cell>
          <cell r="D27">
            <v>0.1333</v>
          </cell>
          <cell r="E27">
            <v>0.19</v>
          </cell>
          <cell r="F27">
            <v>0.25559999999999999</v>
          </cell>
          <cell r="G27">
            <v>0.32979999999999998</v>
          </cell>
          <cell r="H27">
            <v>0.41220000000000001</v>
          </cell>
          <cell r="I27">
            <v>0.50219999999999998</v>
          </cell>
          <cell r="J27">
            <v>0.59950000000000003</v>
          </cell>
          <cell r="K27">
            <v>0.70369999999999999</v>
          </cell>
          <cell r="L27">
            <v>0.8145</v>
          </cell>
          <cell r="M27">
            <v>0.93140000000000001</v>
          </cell>
          <cell r="N27">
            <v>1.0541</v>
          </cell>
          <cell r="O27">
            <v>1.1822999999999999</v>
          </cell>
          <cell r="P27">
            <v>1.3156000000000001</v>
          </cell>
          <cell r="Q27">
            <v>1.4538</v>
          </cell>
          <cell r="R27">
            <v>1.5965</v>
          </cell>
          <cell r="S27">
            <v>1.7434000000000001</v>
          </cell>
          <cell r="T27">
            <v>1.8944000000000001</v>
          </cell>
          <cell r="U27">
            <v>2.0489999999999999</v>
          </cell>
          <cell r="V27">
            <v>2.2071999999999998</v>
          </cell>
          <cell r="W27">
            <v>2.3685</v>
          </cell>
          <cell r="X27">
            <v>2.5327999999999999</v>
          </cell>
          <cell r="Y27">
            <v>2.6999</v>
          </cell>
          <cell r="Z27">
            <v>2.8696000000000002</v>
          </cell>
          <cell r="AA27">
            <v>3.0415999999999999</v>
          </cell>
          <cell r="AB27">
            <v>3.2157</v>
          </cell>
          <cell r="AC27">
            <v>3.3919000000000001</v>
          </cell>
          <cell r="AD27">
            <v>3.5697999999999999</v>
          </cell>
          <cell r="AE27">
            <v>3.7492999999999999</v>
          </cell>
          <cell r="AF27">
            <v>3.9302999999999999</v>
          </cell>
          <cell r="AG27">
            <v>4.1125999999999996</v>
          </cell>
          <cell r="AH27">
            <v>4.2961</v>
          </cell>
          <cell r="AI27">
            <v>4.4805000000000001</v>
          </cell>
          <cell r="AJ27">
            <v>4.6658999999999997</v>
          </cell>
          <cell r="AK27">
            <v>4.8520000000000003</v>
          </cell>
          <cell r="AL27">
            <v>5.0387000000000004</v>
          </cell>
          <cell r="AM27">
            <v>5.2259000000000002</v>
          </cell>
          <cell r="AN27">
            <v>5.4135</v>
          </cell>
          <cell r="AO27">
            <v>5.6013999999999999</v>
          </cell>
          <cell r="AP27">
            <v>5.7895000000000003</v>
          </cell>
          <cell r="AQ27">
            <v>5.9776999999999996</v>
          </cell>
          <cell r="AR27">
            <v>6.1658999999999997</v>
          </cell>
          <cell r="AS27">
            <v>6.3539000000000003</v>
          </cell>
          <cell r="AT27">
            <v>6.5418000000000003</v>
          </cell>
          <cell r="AU27">
            <v>6.7294</v>
          </cell>
          <cell r="AV27">
            <v>6.9166999999999996</v>
          </cell>
          <cell r="AW27">
            <v>7.1036000000000001</v>
          </cell>
        </row>
        <row r="28">
          <cell r="B28">
            <v>5.04E-2</v>
          </cell>
          <cell r="C28">
            <v>8.8999999999999996E-2</v>
          </cell>
          <cell r="D28">
            <v>0.13789999999999999</v>
          </cell>
          <cell r="E28">
            <v>0.19650000000000001</v>
          </cell>
          <cell r="F28">
            <v>0.26450000000000001</v>
          </cell>
          <cell r="G28">
            <v>0.34129999999999999</v>
          </cell>
          <cell r="H28">
            <v>0.42659999999999998</v>
          </cell>
          <cell r="I28">
            <v>0.51980000000000004</v>
          </cell>
          <cell r="J28">
            <v>0.62060000000000004</v>
          </cell>
          <cell r="K28">
            <v>0.72860000000000003</v>
          </cell>
          <cell r="L28">
            <v>0.84340000000000004</v>
          </cell>
          <cell r="M28">
            <v>0.96460000000000001</v>
          </cell>
          <cell r="N28">
            <v>1.0918000000000001</v>
          </cell>
          <cell r="O28">
            <v>1.2246999999999999</v>
          </cell>
          <cell r="P28">
            <v>1.363</v>
          </cell>
          <cell r="Q28">
            <v>1.5063</v>
          </cell>
          <cell r="R28">
            <v>1.6543000000000001</v>
          </cell>
          <cell r="S28">
            <v>1.8068</v>
          </cell>
          <cell r="T28">
            <v>1.9634</v>
          </cell>
          <cell r="U28">
            <v>2.1238000000000001</v>
          </cell>
          <cell r="V28">
            <v>2.2879</v>
          </cell>
          <cell r="W28">
            <v>2.4552999999999998</v>
          </cell>
          <cell r="X28">
            <v>2.6259000000000001</v>
          </cell>
          <cell r="Y28">
            <v>2.7993000000000001</v>
          </cell>
          <cell r="Z28">
            <v>2.9754</v>
          </cell>
          <cell r="AA28">
            <v>3.1539000000000001</v>
          </cell>
          <cell r="AB28">
            <v>3.3347000000000002</v>
          </cell>
          <cell r="AC28">
            <v>3.5175000000000001</v>
          </cell>
          <cell r="AD28">
            <v>3.7021999999999999</v>
          </cell>
          <cell r="AE28">
            <v>3.8885999999999998</v>
          </cell>
          <cell r="AF28">
            <v>4.0765000000000002</v>
          </cell>
          <cell r="AG28">
            <v>4.2656999999999998</v>
          </cell>
          <cell r="AH28">
            <v>4.4561000000000002</v>
          </cell>
          <cell r="AI28">
            <v>4.6475999999999997</v>
          </cell>
          <cell r="AJ28">
            <v>4.84</v>
          </cell>
          <cell r="AK28">
            <v>5.0331999999999999</v>
          </cell>
          <cell r="AL28">
            <v>5.2270000000000003</v>
          </cell>
          <cell r="AM28">
            <v>5.4212999999999996</v>
          </cell>
          <cell r="AN28">
            <v>5.6159999999999997</v>
          </cell>
          <cell r="AO28">
            <v>5.8109999999999999</v>
          </cell>
          <cell r="AP28">
            <v>6.0061</v>
          </cell>
          <cell r="AQ28">
            <v>6.2013999999999996</v>
          </cell>
          <cell r="AR28">
            <v>6.3966000000000003</v>
          </cell>
          <cell r="AS28">
            <v>6.5915999999999997</v>
          </cell>
          <cell r="AT28">
            <v>6.7865000000000002</v>
          </cell>
          <cell r="AU28">
            <v>6.9810999999999996</v>
          </cell>
          <cell r="AV28">
            <v>7.1753</v>
          </cell>
          <cell r="AW28">
            <v>7.3689999999999998</v>
          </cell>
        </row>
        <row r="29">
          <cell r="B29">
            <v>5.1999999999999998E-2</v>
          </cell>
          <cell r="C29">
            <v>9.1999999999999998E-2</v>
          </cell>
          <cell r="D29">
            <v>0.14249999999999999</v>
          </cell>
          <cell r="E29">
            <v>0.2031</v>
          </cell>
          <cell r="F29">
            <v>0.27339999999999998</v>
          </cell>
          <cell r="G29">
            <v>0.3528</v>
          </cell>
          <cell r="H29">
            <v>0.441</v>
          </cell>
          <cell r="I29">
            <v>0.53749999999999998</v>
          </cell>
          <cell r="J29">
            <v>0.64180000000000004</v>
          </cell>
          <cell r="K29">
            <v>0.75360000000000005</v>
          </cell>
          <cell r="L29">
            <v>0.87239999999999995</v>
          </cell>
          <cell r="M29">
            <v>0.99780000000000002</v>
          </cell>
          <cell r="N29">
            <v>1.1294999999999999</v>
          </cell>
          <cell r="O29">
            <v>1.2672000000000001</v>
          </cell>
          <cell r="P29">
            <v>1.4104000000000001</v>
          </cell>
          <cell r="Q29">
            <v>1.5588</v>
          </cell>
          <cell r="R29">
            <v>1.7121999999999999</v>
          </cell>
          <cell r="S29">
            <v>1.8701000000000001</v>
          </cell>
          <cell r="T29">
            <v>2.0324</v>
          </cell>
          <cell r="U29">
            <v>2.1987000000000001</v>
          </cell>
          <cell r="V29">
            <v>2.3687</v>
          </cell>
          <cell r="W29">
            <v>2.5423</v>
          </cell>
          <cell r="X29">
            <v>2.7189999999999999</v>
          </cell>
          <cell r="Y29">
            <v>2.8988</v>
          </cell>
          <cell r="Z29">
            <v>3.0813999999999999</v>
          </cell>
          <cell r="AA29">
            <v>3.2664</v>
          </cell>
          <cell r="AB29">
            <v>3.4539</v>
          </cell>
          <cell r="AC29">
            <v>3.6434000000000002</v>
          </cell>
          <cell r="AD29">
            <v>3.8349000000000002</v>
          </cell>
          <cell r="AE29">
            <v>4.0281000000000002</v>
          </cell>
          <cell r="AF29">
            <v>4.2229000000000001</v>
          </cell>
          <cell r="AG29">
            <v>4.4192</v>
          </cell>
          <cell r="AH29">
            <v>4.6166</v>
          </cell>
          <cell r="AI29">
            <v>4.8151000000000002</v>
          </cell>
          <cell r="AJ29">
            <v>5.0145999999999997</v>
          </cell>
          <cell r="AK29">
            <v>5.2149000000000001</v>
          </cell>
          <cell r="AL29">
            <v>5.4157999999999999</v>
          </cell>
          <cell r="AM29">
            <v>5.6172000000000004</v>
          </cell>
          <cell r="AN29">
            <v>5.8190999999999997</v>
          </cell>
          <cell r="AO29">
            <v>6.0212000000000003</v>
          </cell>
          <cell r="AP29">
            <v>6.2234999999999996</v>
          </cell>
          <cell r="AQ29">
            <v>6.4257999999999997</v>
          </cell>
          <cell r="AR29">
            <v>6.6280999999999999</v>
          </cell>
          <cell r="AS29">
            <v>6.8303000000000003</v>
          </cell>
          <cell r="AT29">
            <v>7.0321999999999996</v>
          </cell>
          <cell r="AU29">
            <v>7.2337999999999996</v>
          </cell>
          <cell r="AV29">
            <v>7.4349999999999996</v>
          </cell>
          <cell r="AW29">
            <v>7.6356999999999999</v>
          </cell>
        </row>
        <row r="30">
          <cell r="B30">
            <v>5.3699999999999998E-2</v>
          </cell>
          <cell r="C30">
            <v>9.4899999999999998E-2</v>
          </cell>
          <cell r="D30">
            <v>0.14699999999999999</v>
          </cell>
          <cell r="E30">
            <v>0.2097</v>
          </cell>
          <cell r="F30">
            <v>0.28220000000000001</v>
          </cell>
          <cell r="G30">
            <v>0.36430000000000001</v>
          </cell>
          <cell r="H30">
            <v>0.45540000000000003</v>
          </cell>
          <cell r="I30">
            <v>0.55510000000000004</v>
          </cell>
          <cell r="J30">
            <v>0.66290000000000004</v>
          </cell>
          <cell r="K30">
            <v>0.77849999999999997</v>
          </cell>
          <cell r="L30">
            <v>0.90129999999999999</v>
          </cell>
          <cell r="M30">
            <v>1.0309999999999999</v>
          </cell>
          <cell r="N30">
            <v>1.1673</v>
          </cell>
          <cell r="O30">
            <v>1.3097000000000001</v>
          </cell>
          <cell r="P30">
            <v>1.4578</v>
          </cell>
          <cell r="Q30">
            <v>1.6113999999999999</v>
          </cell>
          <cell r="R30">
            <v>1.7701</v>
          </cell>
          <cell r="S30">
            <v>1.9336</v>
          </cell>
          <cell r="T30">
            <v>2.1015000000000001</v>
          </cell>
          <cell r="U30">
            <v>2.2736000000000001</v>
          </cell>
          <cell r="V30">
            <v>2.4497</v>
          </cell>
          <cell r="W30">
            <v>2.6293000000000002</v>
          </cell>
          <cell r="X30">
            <v>2.8123</v>
          </cell>
          <cell r="Y30">
            <v>2.9984999999999999</v>
          </cell>
          <cell r="Z30">
            <v>3.1875</v>
          </cell>
          <cell r="AA30">
            <v>3.3792</v>
          </cell>
          <cell r="AB30">
            <v>3.5733000000000001</v>
          </cell>
          <cell r="AC30">
            <v>3.7696000000000001</v>
          </cell>
          <cell r="AD30">
            <v>3.9679000000000002</v>
          </cell>
          <cell r="AE30">
            <v>4.1680000000000001</v>
          </cell>
          <cell r="AF30">
            <v>4.3697999999999997</v>
          </cell>
          <cell r="AG30">
            <v>4.5730000000000004</v>
          </cell>
          <cell r="AH30">
            <v>4.7774999999999999</v>
          </cell>
          <cell r="AI30">
            <v>4.9831000000000003</v>
          </cell>
          <cell r="AJ30">
            <v>5.1897000000000002</v>
          </cell>
          <cell r="AK30">
            <v>5.3971</v>
          </cell>
          <cell r="AL30">
            <v>5.6051000000000002</v>
          </cell>
          <cell r="AM30">
            <v>5.8137999999999996</v>
          </cell>
          <cell r="AN30">
            <v>6.0228000000000002</v>
          </cell>
          <cell r="AO30">
            <v>6.2321</v>
          </cell>
          <cell r="AP30">
            <v>6.4414999999999996</v>
          </cell>
          <cell r="AQ30">
            <v>6.6509999999999998</v>
          </cell>
          <cell r="AR30">
            <v>6.8605</v>
          </cell>
          <cell r="AS30">
            <v>7.0697999999999999</v>
          </cell>
          <cell r="AT30">
            <v>7.2788000000000004</v>
          </cell>
          <cell r="AU30">
            <v>7.4874000000000001</v>
          </cell>
          <cell r="AV30">
            <v>7.6957000000000004</v>
          </cell>
          <cell r="AW30">
            <v>7.9034000000000004</v>
          </cell>
        </row>
        <row r="31">
          <cell r="B31">
            <v>5.5399999999999998E-2</v>
          </cell>
          <cell r="C31">
            <v>9.7799999999999998E-2</v>
          </cell>
          <cell r="D31">
            <v>0.15160000000000001</v>
          </cell>
          <cell r="E31">
            <v>0.2162</v>
          </cell>
          <cell r="F31">
            <v>0.29110000000000003</v>
          </cell>
          <cell r="G31">
            <v>0.37580000000000002</v>
          </cell>
          <cell r="H31">
            <v>0.4698</v>
          </cell>
          <cell r="I31">
            <v>0.57279999999999998</v>
          </cell>
          <cell r="J31">
            <v>0.68410000000000004</v>
          </cell>
          <cell r="K31">
            <v>0.8034</v>
          </cell>
          <cell r="L31">
            <v>0.93030000000000002</v>
          </cell>
          <cell r="M31">
            <v>1.0643</v>
          </cell>
          <cell r="N31">
            <v>1.2051000000000001</v>
          </cell>
          <cell r="O31">
            <v>1.3522000000000001</v>
          </cell>
          <cell r="P31">
            <v>1.5053000000000001</v>
          </cell>
          <cell r="Q31">
            <v>1.6639999999999999</v>
          </cell>
          <cell r="R31">
            <v>1.8281000000000001</v>
          </cell>
          <cell r="S31">
            <v>1.9971000000000001</v>
          </cell>
          <cell r="T31">
            <v>2.1707000000000001</v>
          </cell>
          <cell r="U31">
            <v>2.3487</v>
          </cell>
          <cell r="V31">
            <v>2.5306999999999999</v>
          </cell>
          <cell r="W31">
            <v>2.7164999999999999</v>
          </cell>
          <cell r="X31">
            <v>2.9058000000000002</v>
          </cell>
          <cell r="Y31">
            <v>3.0983000000000001</v>
          </cell>
          <cell r="Z31">
            <v>3.2938000000000001</v>
          </cell>
          <cell r="AA31">
            <v>3.4921000000000002</v>
          </cell>
          <cell r="AB31">
            <v>3.6928000000000001</v>
          </cell>
          <cell r="AC31">
            <v>3.8959000000000001</v>
          </cell>
          <cell r="AD31">
            <v>4.1010999999999997</v>
          </cell>
          <cell r="AE31">
            <v>4.3080999999999996</v>
          </cell>
          <cell r="AF31">
            <v>4.5168999999999997</v>
          </cell>
          <cell r="AG31">
            <v>4.7271000000000001</v>
          </cell>
          <cell r="AH31">
            <v>4.9386999999999999</v>
          </cell>
          <cell r="AI31">
            <v>5.1513999999999998</v>
          </cell>
          <cell r="AJ31">
            <v>5.3651999999999997</v>
          </cell>
          <cell r="AK31">
            <v>5.5796999999999999</v>
          </cell>
          <cell r="AL31">
            <v>5.7949999999999999</v>
          </cell>
          <cell r="AM31">
            <v>6.0107999999999997</v>
          </cell>
          <cell r="AN31">
            <v>6.2270000000000003</v>
          </cell>
          <cell r="AO31">
            <v>6.4436</v>
          </cell>
          <cell r="AP31">
            <v>6.6601999999999997</v>
          </cell>
          <cell r="AQ31">
            <v>6.8769</v>
          </cell>
          <cell r="AR31">
            <v>7.0936000000000003</v>
          </cell>
          <cell r="AS31">
            <v>7.31</v>
          </cell>
          <cell r="AT31">
            <v>7.5262000000000002</v>
          </cell>
          <cell r="AU31">
            <v>7.742</v>
          </cell>
          <cell r="AV31">
            <v>7.9573</v>
          </cell>
          <cell r="AW31">
            <v>8.1720000000000006</v>
          </cell>
        </row>
        <row r="32">
          <cell r="B32">
            <v>5.7000000000000002E-2</v>
          </cell>
          <cell r="C32">
            <v>0.1008</v>
          </cell>
          <cell r="D32">
            <v>0.15620000000000001</v>
          </cell>
          <cell r="E32">
            <v>0.2228</v>
          </cell>
          <cell r="F32">
            <v>0.3</v>
          </cell>
          <cell r="G32">
            <v>0.38729999999999998</v>
          </cell>
          <cell r="H32">
            <v>0.48430000000000001</v>
          </cell>
          <cell r="I32">
            <v>0.59040000000000004</v>
          </cell>
          <cell r="J32">
            <v>0.70530000000000004</v>
          </cell>
          <cell r="K32">
            <v>0.82840000000000003</v>
          </cell>
          <cell r="L32">
            <v>0.95930000000000004</v>
          </cell>
          <cell r="M32">
            <v>1.0975999999999999</v>
          </cell>
          <cell r="N32">
            <v>1.2428999999999999</v>
          </cell>
          <cell r="O32">
            <v>1.3947000000000001</v>
          </cell>
          <cell r="P32">
            <v>1.5528</v>
          </cell>
          <cell r="Q32">
            <v>1.7166999999999999</v>
          </cell>
          <cell r="R32">
            <v>1.8861000000000001</v>
          </cell>
          <cell r="S32">
            <v>2.0606</v>
          </cell>
          <cell r="T32">
            <v>2.2399</v>
          </cell>
          <cell r="U32">
            <v>2.4238</v>
          </cell>
          <cell r="V32">
            <v>2.6118000000000001</v>
          </cell>
          <cell r="W32">
            <v>2.8037999999999998</v>
          </cell>
          <cell r="X32">
            <v>2.9992999999999999</v>
          </cell>
          <cell r="Y32">
            <v>3.1981999999999999</v>
          </cell>
          <cell r="Z32">
            <v>3.4003000000000001</v>
          </cell>
          <cell r="AA32">
            <v>3.6051000000000002</v>
          </cell>
          <cell r="AB32">
            <v>3.8126000000000002</v>
          </cell>
          <cell r="AC32">
            <v>4.0225</v>
          </cell>
          <cell r="AD32">
            <v>4.2344999999999997</v>
          </cell>
          <cell r="AE32">
            <v>4.4485000000000001</v>
          </cell>
          <cell r="AF32">
            <v>4.6642000000000001</v>
          </cell>
          <cell r="AG32">
            <v>4.8815999999999997</v>
          </cell>
          <cell r="AH32">
            <v>5.1002000000000001</v>
          </cell>
          <cell r="AI32">
            <v>5.3201000000000001</v>
          </cell>
          <cell r="AJ32">
            <v>5.5410000000000004</v>
          </cell>
          <cell r="AK32">
            <v>5.7628000000000004</v>
          </cell>
          <cell r="AL32">
            <v>5.9852999999999996</v>
          </cell>
          <cell r="AM32">
            <v>6.2084000000000001</v>
          </cell>
          <cell r="AN32">
            <v>6.4318</v>
          </cell>
          <cell r="AO32">
            <v>6.6555999999999997</v>
          </cell>
          <cell r="AP32">
            <v>6.8795000000000002</v>
          </cell>
          <cell r="AQ32">
            <v>7.1035000000000004</v>
          </cell>
          <cell r="AR32">
            <v>7.3273999999999999</v>
          </cell>
          <cell r="AS32">
            <v>7.5510999999999999</v>
          </cell>
          <cell r="AT32">
            <v>7.7744</v>
          </cell>
          <cell r="AU32">
            <v>7.9973999999999998</v>
          </cell>
          <cell r="AV32">
            <v>8.2197999999999993</v>
          </cell>
          <cell r="AW32">
            <v>8.4417000000000009</v>
          </cell>
        </row>
      </sheetData>
      <sheetData sheetId="3" refreshError="1">
        <row r="2">
          <cell r="B2">
            <v>6.7000000000000002E-3</v>
          </cell>
          <cell r="C2">
            <v>1.1599999999999999E-2</v>
          </cell>
          <cell r="D2">
            <v>1.7600000000000001E-2</v>
          </cell>
          <cell r="E2">
            <v>2.47E-2</v>
          </cell>
          <cell r="F2">
            <v>3.2800000000000003E-2</v>
          </cell>
          <cell r="G2">
            <v>4.1799999999999997E-2</v>
          </cell>
          <cell r="H2">
            <v>5.1700000000000003E-2</v>
          </cell>
          <cell r="I2">
            <v>6.2600000000000003E-2</v>
          </cell>
          <cell r="J2">
            <v>7.4499999999999997E-2</v>
          </cell>
          <cell r="K2">
            <v>8.7300000000000003E-2</v>
          </cell>
          <cell r="L2">
            <v>0.10100000000000001</v>
          </cell>
          <cell r="M2">
            <v>0.1157</v>
          </cell>
          <cell r="N2">
            <v>0.13150000000000001</v>
          </cell>
          <cell r="O2">
            <v>0.14829999999999999</v>
          </cell>
          <cell r="P2">
            <v>0.16619999999999999</v>
          </cell>
          <cell r="Q2">
            <v>0.18529999999999999</v>
          </cell>
          <cell r="R2">
            <v>0.2056</v>
          </cell>
          <cell r="S2">
            <v>0.2271</v>
          </cell>
          <cell r="T2">
            <v>0.24990000000000001</v>
          </cell>
          <cell r="U2">
            <v>0.27410000000000001</v>
          </cell>
          <cell r="V2">
            <v>0.29970000000000002</v>
          </cell>
          <cell r="W2">
            <v>0.32679999999999998</v>
          </cell>
          <cell r="X2">
            <v>0.35539999999999999</v>
          </cell>
          <cell r="Y2">
            <v>0.38579999999999998</v>
          </cell>
          <cell r="Z2">
            <v>0.4178</v>
          </cell>
          <cell r="AA2">
            <v>0.45169999999999999</v>
          </cell>
          <cell r="AB2">
            <v>0.4874</v>
          </cell>
          <cell r="AC2">
            <v>0.5252</v>
          </cell>
          <cell r="AD2">
            <v>0.56499999999999995</v>
          </cell>
          <cell r="AE2">
            <v>0.60699999999999998</v>
          </cell>
          <cell r="AF2">
            <v>0.65129999999999999</v>
          </cell>
          <cell r="AG2">
            <v>0.69799999999999995</v>
          </cell>
          <cell r="AH2">
            <v>0.74729999999999996</v>
          </cell>
          <cell r="AI2">
            <v>0.79910000000000003</v>
          </cell>
          <cell r="AJ2">
            <v>0.85370000000000001</v>
          </cell>
          <cell r="AK2">
            <v>0.91120000000000001</v>
          </cell>
          <cell r="AL2">
            <v>0.97170000000000001</v>
          </cell>
          <cell r="AM2">
            <v>1.0354000000000001</v>
          </cell>
          <cell r="AN2">
            <v>1.1024</v>
          </cell>
          <cell r="AO2">
            <v>1.1729000000000001</v>
          </cell>
          <cell r="AP2">
            <v>1.2468999999999999</v>
          </cell>
          <cell r="AQ2">
            <v>1.3248</v>
          </cell>
          <cell r="AR2">
            <v>1.4066000000000001</v>
          </cell>
          <cell r="AS2">
            <v>1.4925999999999999</v>
          </cell>
          <cell r="AT2">
            <v>1.5829</v>
          </cell>
          <cell r="AU2">
            <v>1.6777</v>
          </cell>
          <cell r="AV2">
            <v>1.7773000000000001</v>
          </cell>
          <cell r="AW2">
            <v>1.8817999999999999</v>
          </cell>
        </row>
        <row r="3">
          <cell r="B3">
            <v>8.3000000000000001E-3</v>
          </cell>
          <cell r="C3">
            <v>1.43E-2</v>
          </cell>
          <cell r="D3">
            <v>2.18E-2</v>
          </cell>
          <cell r="E3">
            <v>3.0499999999999999E-2</v>
          </cell>
          <cell r="F3">
            <v>4.0500000000000001E-2</v>
          </cell>
          <cell r="G3">
            <v>5.1700000000000003E-2</v>
          </cell>
          <cell r="H3">
            <v>6.4000000000000001E-2</v>
          </cell>
          <cell r="I3">
            <v>7.7499999999999999E-2</v>
          </cell>
          <cell r="J3">
            <v>9.1999999999999998E-2</v>
          </cell>
          <cell r="K3">
            <v>0.1076</v>
          </cell>
          <cell r="L3">
            <v>0.1242</v>
          </cell>
          <cell r="M3">
            <v>0.14199999999999999</v>
          </cell>
          <cell r="N3">
            <v>0.16089999999999999</v>
          </cell>
          <cell r="O3">
            <v>0.18090000000000001</v>
          </cell>
          <cell r="P3">
            <v>0.20200000000000001</v>
          </cell>
          <cell r="Q3">
            <v>0.2243</v>
          </cell>
          <cell r="R3">
            <v>0.24779999999999999</v>
          </cell>
          <cell r="S3">
            <v>0.27260000000000001</v>
          </cell>
          <cell r="T3">
            <v>0.29870000000000002</v>
          </cell>
          <cell r="U3">
            <v>0.3261</v>
          </cell>
          <cell r="V3">
            <v>0.35489999999999999</v>
          </cell>
          <cell r="W3">
            <v>0.3851</v>
          </cell>
          <cell r="X3">
            <v>0.4168</v>
          </cell>
          <cell r="Y3">
            <v>0.4501</v>
          </cell>
          <cell r="Z3">
            <v>0.48499999999999999</v>
          </cell>
          <cell r="AA3">
            <v>0.52149999999999996</v>
          </cell>
          <cell r="AB3">
            <v>0.55979999999999996</v>
          </cell>
          <cell r="AC3">
            <v>0.59989999999999999</v>
          </cell>
          <cell r="AD3">
            <v>0.64180000000000004</v>
          </cell>
          <cell r="AE3">
            <v>0.68579999999999997</v>
          </cell>
          <cell r="AF3">
            <v>0.73170000000000002</v>
          </cell>
          <cell r="AG3">
            <v>0.77980000000000005</v>
          </cell>
          <cell r="AH3">
            <v>0.83009999999999995</v>
          </cell>
          <cell r="AI3">
            <v>0.88260000000000005</v>
          </cell>
          <cell r="AJ3">
            <v>0.93759999999999999</v>
          </cell>
          <cell r="AK3">
            <v>0.995</v>
          </cell>
          <cell r="AL3">
            <v>1.0549999999999999</v>
          </cell>
          <cell r="AM3">
            <v>1.1176999999999999</v>
          </cell>
          <cell r="AN3">
            <v>1.1831</v>
          </cell>
          <cell r="AO3">
            <v>1.2514000000000001</v>
          </cell>
          <cell r="AP3">
            <v>1.3228</v>
          </cell>
          <cell r="AQ3">
            <v>1.3973</v>
          </cell>
          <cell r="AR3">
            <v>1.4750000000000001</v>
          </cell>
          <cell r="AS3">
            <v>1.5561</v>
          </cell>
          <cell r="AT3">
            <v>1.6407</v>
          </cell>
          <cell r="AU3">
            <v>1.7289000000000001</v>
          </cell>
          <cell r="AV3">
            <v>1.821</v>
          </cell>
          <cell r="AW3">
            <v>1.9169</v>
          </cell>
        </row>
        <row r="4">
          <cell r="B4">
            <v>9.7999999999999997E-3</v>
          </cell>
          <cell r="C4">
            <v>1.7000000000000001E-2</v>
          </cell>
          <cell r="D4">
            <v>2.5899999999999999E-2</v>
          </cell>
          <cell r="E4">
            <v>3.6400000000000002E-2</v>
          </cell>
          <cell r="F4">
            <v>4.8399999999999999E-2</v>
          </cell>
          <cell r="G4">
            <v>6.1800000000000001E-2</v>
          </cell>
          <cell r="H4">
            <v>7.6600000000000001E-2</v>
          </cell>
          <cell r="I4">
            <v>9.2600000000000002E-2</v>
          </cell>
          <cell r="J4">
            <v>0.1099</v>
          </cell>
          <cell r="K4">
            <v>0.1285</v>
          </cell>
          <cell r="L4">
            <v>0.1482</v>
          </cell>
          <cell r="M4">
            <v>0.16919999999999999</v>
          </cell>
          <cell r="N4">
            <v>0.1913</v>
          </cell>
          <cell r="O4">
            <v>0.2147</v>
          </cell>
          <cell r="P4">
            <v>0.23930000000000001</v>
          </cell>
          <cell r="Q4">
            <v>0.2651</v>
          </cell>
          <cell r="R4">
            <v>0.29220000000000002</v>
          </cell>
          <cell r="S4">
            <v>0.32050000000000001</v>
          </cell>
          <cell r="T4">
            <v>0.35010000000000002</v>
          </cell>
          <cell r="U4">
            <v>0.38109999999999999</v>
          </cell>
          <cell r="V4">
            <v>0.41339999999999999</v>
          </cell>
          <cell r="W4">
            <v>0.4471</v>
          </cell>
          <cell r="X4">
            <v>0.48230000000000001</v>
          </cell>
          <cell r="Y4">
            <v>0.51900000000000002</v>
          </cell>
          <cell r="Z4">
            <v>0.55710000000000004</v>
          </cell>
          <cell r="AA4">
            <v>0.59689999999999999</v>
          </cell>
          <cell r="AB4">
            <v>0.63829999999999998</v>
          </cell>
          <cell r="AC4">
            <v>0.68130000000000002</v>
          </cell>
          <cell r="AD4">
            <v>0.72609999999999997</v>
          </cell>
          <cell r="AE4">
            <v>0.77270000000000005</v>
          </cell>
          <cell r="AF4">
            <v>0.82110000000000005</v>
          </cell>
          <cell r="AG4">
            <v>0.87139999999999995</v>
          </cell>
          <cell r="AH4">
            <v>0.92369999999999997</v>
          </cell>
          <cell r="AI4">
            <v>0.97809999999999997</v>
          </cell>
          <cell r="AJ4">
            <v>1.0345</v>
          </cell>
          <cell r="AK4">
            <v>1.0931999999999999</v>
          </cell>
          <cell r="AL4">
            <v>1.1540999999999999</v>
          </cell>
          <cell r="AM4">
            <v>1.2173</v>
          </cell>
          <cell r="AN4">
            <v>1.2828999999999999</v>
          </cell>
          <cell r="AO4">
            <v>1.351</v>
          </cell>
          <cell r="AP4">
            <v>1.4218</v>
          </cell>
          <cell r="AQ4">
            <v>1.4951000000000001</v>
          </cell>
          <cell r="AR4">
            <v>1.5711999999999999</v>
          </cell>
          <cell r="AS4">
            <v>1.6501999999999999</v>
          </cell>
          <cell r="AT4">
            <v>1.7321</v>
          </cell>
          <cell r="AU4">
            <v>1.8169999999999999</v>
          </cell>
          <cell r="AV4">
            <v>1.9051</v>
          </cell>
          <cell r="AW4">
            <v>1.9964</v>
          </cell>
        </row>
        <row r="5">
          <cell r="B5">
            <v>1.1299999999999999E-2</v>
          </cell>
          <cell r="C5">
            <v>1.9699999999999999E-2</v>
          </cell>
          <cell r="D5">
            <v>3.0099999999999998E-2</v>
          </cell>
          <cell r="E5">
            <v>4.2299999999999997E-2</v>
          </cell>
          <cell r="F5">
            <v>5.6399999999999999E-2</v>
          </cell>
          <cell r="G5">
            <v>7.2099999999999997E-2</v>
          </cell>
          <cell r="H5">
            <v>8.9300000000000004E-2</v>
          </cell>
          <cell r="I5">
            <v>0.1081</v>
          </cell>
          <cell r="J5">
            <v>0.1283</v>
          </cell>
          <cell r="K5">
            <v>0.14990000000000001</v>
          </cell>
          <cell r="L5">
            <v>0.17280000000000001</v>
          </cell>
          <cell r="M5">
            <v>0.1971</v>
          </cell>
          <cell r="N5">
            <v>0.22270000000000001</v>
          </cell>
          <cell r="O5">
            <v>0.24970000000000001</v>
          </cell>
          <cell r="P5">
            <v>0.27789999999999998</v>
          </cell>
          <cell r="Q5">
            <v>0.30740000000000001</v>
          </cell>
          <cell r="R5">
            <v>0.3382</v>
          </cell>
          <cell r="S5">
            <v>0.37040000000000001</v>
          </cell>
          <cell r="T5">
            <v>0.40379999999999999</v>
          </cell>
          <cell r="U5">
            <v>0.43859999999999999</v>
          </cell>
          <cell r="V5">
            <v>0.4748</v>
          </cell>
          <cell r="W5">
            <v>0.51239999999999997</v>
          </cell>
          <cell r="X5">
            <v>0.5514</v>
          </cell>
          <cell r="Y5">
            <v>0.59179999999999999</v>
          </cell>
          <cell r="Z5">
            <v>0.63370000000000004</v>
          </cell>
          <cell r="AA5">
            <v>0.67710000000000004</v>
          </cell>
          <cell r="AB5">
            <v>0.72209999999999996</v>
          </cell>
          <cell r="AC5">
            <v>0.76859999999999995</v>
          </cell>
          <cell r="AD5">
            <v>0.81679999999999997</v>
          </cell>
          <cell r="AE5">
            <v>0.86660000000000004</v>
          </cell>
          <cell r="AF5">
            <v>0.91810000000000003</v>
          </cell>
          <cell r="AG5">
            <v>0.97150000000000003</v>
          </cell>
          <cell r="AH5">
            <v>1.0266</v>
          </cell>
          <cell r="AI5">
            <v>1.0835999999999999</v>
          </cell>
          <cell r="AJ5">
            <v>1.1424000000000001</v>
          </cell>
          <cell r="AK5">
            <v>1.2033</v>
          </cell>
          <cell r="AL5">
            <v>1.2662</v>
          </cell>
          <cell r="AM5">
            <v>1.3310999999999999</v>
          </cell>
          <cell r="AN5">
            <v>1.3982000000000001</v>
          </cell>
          <cell r="AO5">
            <v>1.4675</v>
          </cell>
          <cell r="AP5">
            <v>1.5390999999999999</v>
          </cell>
          <cell r="AQ5">
            <v>1.613</v>
          </cell>
          <cell r="AR5">
            <v>1.6893</v>
          </cell>
          <cell r="AS5">
            <v>1.768</v>
          </cell>
          <cell r="AT5">
            <v>1.8492999999999999</v>
          </cell>
          <cell r="AU5">
            <v>1.9332</v>
          </cell>
          <cell r="AV5">
            <v>2.0198</v>
          </cell>
          <cell r="AW5">
            <v>2.1091000000000002</v>
          </cell>
        </row>
        <row r="6">
          <cell r="B6">
            <v>1.2800000000000001E-2</v>
          </cell>
          <cell r="C6">
            <v>2.24E-2</v>
          </cell>
          <cell r="D6">
            <v>3.4299999999999997E-2</v>
          </cell>
          <cell r="E6">
            <v>4.8300000000000003E-2</v>
          </cell>
          <cell r="F6">
            <v>6.4399999999999999E-2</v>
          </cell>
          <cell r="G6">
            <v>8.2400000000000001E-2</v>
          </cell>
          <cell r="H6">
            <v>0.1022</v>
          </cell>
          <cell r="I6">
            <v>0.1237</v>
          </cell>
          <cell r="J6">
            <v>0.1469</v>
          </cell>
          <cell r="K6">
            <v>0.1716</v>
          </cell>
          <cell r="L6">
            <v>0.19789999999999999</v>
          </cell>
          <cell r="M6">
            <v>0.22570000000000001</v>
          </cell>
          <cell r="N6">
            <v>0.25490000000000002</v>
          </cell>
          <cell r="O6">
            <v>0.28549999999999998</v>
          </cell>
          <cell r="P6">
            <v>0.3175</v>
          </cell>
          <cell r="Q6">
            <v>0.35089999999999999</v>
          </cell>
          <cell r="R6">
            <v>0.38569999999999999</v>
          </cell>
          <cell r="S6">
            <v>0.4219</v>
          </cell>
          <cell r="T6">
            <v>0.45939999999999998</v>
          </cell>
          <cell r="U6">
            <v>0.49830000000000002</v>
          </cell>
          <cell r="V6">
            <v>0.53859999999999997</v>
          </cell>
          <cell r="W6">
            <v>0.58030000000000004</v>
          </cell>
          <cell r="X6">
            <v>0.62339999999999995</v>
          </cell>
          <cell r="Y6">
            <v>0.66790000000000005</v>
          </cell>
          <cell r="Z6">
            <v>0.71389999999999998</v>
          </cell>
          <cell r="AA6">
            <v>0.76129999999999998</v>
          </cell>
          <cell r="AB6">
            <v>0.81030000000000002</v>
          </cell>
          <cell r="AC6">
            <v>0.86080000000000001</v>
          </cell>
          <cell r="AD6">
            <v>0.91279999999999994</v>
          </cell>
          <cell r="AE6">
            <v>0.96640000000000004</v>
          </cell>
          <cell r="AF6">
            <v>1.0216000000000001</v>
          </cell>
          <cell r="AG6">
            <v>1.0785</v>
          </cell>
          <cell r="AH6">
            <v>1.137</v>
          </cell>
          <cell r="AI6">
            <v>1.1973</v>
          </cell>
          <cell r="AJ6">
            <v>1.2593000000000001</v>
          </cell>
          <cell r="AK6">
            <v>1.3231999999999999</v>
          </cell>
          <cell r="AL6">
            <v>1.3888</v>
          </cell>
          <cell r="AM6">
            <v>1.4563999999999999</v>
          </cell>
          <cell r="AN6">
            <v>1.5259</v>
          </cell>
          <cell r="AO6">
            <v>1.5973999999999999</v>
          </cell>
          <cell r="AP6">
            <v>1.6709000000000001</v>
          </cell>
          <cell r="AQ6">
            <v>1.7464999999999999</v>
          </cell>
          <cell r="AR6">
            <v>1.8242</v>
          </cell>
          <cell r="AS6">
            <v>1.9040999999999999</v>
          </cell>
          <cell r="AT6">
            <v>1.9863</v>
          </cell>
          <cell r="AU6">
            <v>2.0707</v>
          </cell>
          <cell r="AV6">
            <v>2.1575000000000002</v>
          </cell>
          <cell r="AW6">
            <v>2.2467000000000001</v>
          </cell>
        </row>
        <row r="7">
          <cell r="B7">
            <v>1.44E-2</v>
          </cell>
          <cell r="C7">
            <v>2.5100000000000001E-2</v>
          </cell>
          <cell r="D7">
            <v>3.85E-2</v>
          </cell>
          <cell r="E7">
            <v>5.4300000000000001E-2</v>
          </cell>
          <cell r="F7">
            <v>7.2499999999999995E-2</v>
          </cell>
          <cell r="G7">
            <v>9.2799999999999994E-2</v>
          </cell>
          <cell r="H7">
            <v>0.1152</v>
          </cell>
          <cell r="I7">
            <v>0.1396</v>
          </cell>
          <cell r="J7">
            <v>0.16569999999999999</v>
          </cell>
          <cell r="K7">
            <v>0.19370000000000001</v>
          </cell>
          <cell r="L7">
            <v>0.22339999999999999</v>
          </cell>
          <cell r="M7">
            <v>0.25469999999999998</v>
          </cell>
          <cell r="N7">
            <v>0.28760000000000002</v>
          </cell>
          <cell r="O7">
            <v>0.32200000000000001</v>
          </cell>
          <cell r="P7">
            <v>0.35799999999999998</v>
          </cell>
          <cell r="Q7">
            <v>0.39539999999999997</v>
          </cell>
          <cell r="R7">
            <v>0.43430000000000002</v>
          </cell>
          <cell r="S7">
            <v>0.47470000000000001</v>
          </cell>
          <cell r="T7">
            <v>0.51649999999999996</v>
          </cell>
          <cell r="U7">
            <v>0.55969999999999998</v>
          </cell>
          <cell r="V7">
            <v>0.60440000000000005</v>
          </cell>
          <cell r="W7">
            <v>0.65039999999999998</v>
          </cell>
          <cell r="X7">
            <v>0.69789999999999996</v>
          </cell>
          <cell r="Y7">
            <v>0.74680000000000002</v>
          </cell>
          <cell r="Z7">
            <v>0.79720000000000002</v>
          </cell>
          <cell r="AA7">
            <v>0.84899999999999998</v>
          </cell>
          <cell r="AB7">
            <v>0.90229999999999999</v>
          </cell>
          <cell r="AC7">
            <v>0.95699999999999996</v>
          </cell>
          <cell r="AD7">
            <v>1.0133000000000001</v>
          </cell>
          <cell r="AE7">
            <v>1.0710999999999999</v>
          </cell>
          <cell r="AF7">
            <v>1.1304000000000001</v>
          </cell>
          <cell r="AG7">
            <v>1.1913</v>
          </cell>
          <cell r="AH7">
            <v>1.2537</v>
          </cell>
          <cell r="AI7">
            <v>1.3178000000000001</v>
          </cell>
          <cell r="AJ7">
            <v>1.3835999999999999</v>
          </cell>
          <cell r="AK7">
            <v>1.4510000000000001</v>
          </cell>
          <cell r="AL7">
            <v>1.5201</v>
          </cell>
          <cell r="AM7">
            <v>1.591</v>
          </cell>
          <cell r="AN7">
            <v>1.6636</v>
          </cell>
          <cell r="AO7">
            <v>1.7381</v>
          </cell>
          <cell r="AP7">
            <v>1.8144</v>
          </cell>
          <cell r="AQ7">
            <v>1.8925000000000001</v>
          </cell>
          <cell r="AR7">
            <v>1.9726999999999999</v>
          </cell>
          <cell r="AS7">
            <v>2.0547</v>
          </cell>
          <cell r="AT7">
            <v>2.1387999999999998</v>
          </cell>
          <cell r="AU7">
            <v>2.2248999999999999</v>
          </cell>
          <cell r="AV7">
            <v>2.3130999999999999</v>
          </cell>
          <cell r="AW7">
            <v>2.4035000000000002</v>
          </cell>
        </row>
        <row r="8">
          <cell r="B8">
            <v>1.5900000000000001E-2</v>
          </cell>
          <cell r="C8">
            <v>2.7799999999999998E-2</v>
          </cell>
          <cell r="D8">
            <v>4.2700000000000002E-2</v>
          </cell>
          <cell r="E8">
            <v>6.0400000000000002E-2</v>
          </cell>
          <cell r="F8">
            <v>8.0600000000000005E-2</v>
          </cell>
          <cell r="G8">
            <v>0.1033</v>
          </cell>
          <cell r="H8">
            <v>0.1283</v>
          </cell>
          <cell r="I8">
            <v>0.1555</v>
          </cell>
          <cell r="J8">
            <v>0.18479999999999999</v>
          </cell>
          <cell r="K8">
            <v>0.216</v>
          </cell>
          <cell r="L8">
            <v>0.24909999999999999</v>
          </cell>
          <cell r="M8">
            <v>0.28410000000000002</v>
          </cell>
          <cell r="N8">
            <v>0.32079999999999997</v>
          </cell>
          <cell r="O8">
            <v>0.35909999999999997</v>
          </cell>
          <cell r="P8">
            <v>0.3992</v>
          </cell>
          <cell r="Q8">
            <v>0.44080000000000003</v>
          </cell>
          <cell r="R8">
            <v>0.48399999999999999</v>
          </cell>
          <cell r="S8">
            <v>0.52869999999999995</v>
          </cell>
          <cell r="T8">
            <v>0.57489999999999997</v>
          </cell>
          <cell r="U8">
            <v>0.62260000000000004</v>
          </cell>
          <cell r="V8">
            <v>0.67179999999999995</v>
          </cell>
          <cell r="W8">
            <v>0.72240000000000004</v>
          </cell>
          <cell r="X8">
            <v>0.77449999999999997</v>
          </cell>
          <cell r="Y8">
            <v>0.82809999999999995</v>
          </cell>
          <cell r="Z8">
            <v>0.8831</v>
          </cell>
          <cell r="AA8">
            <v>0.9395</v>
          </cell>
          <cell r="AB8">
            <v>0.99739999999999995</v>
          </cell>
          <cell r="AC8">
            <v>1.0567</v>
          </cell>
          <cell r="AD8">
            <v>1.1175999999999999</v>
          </cell>
          <cell r="AE8">
            <v>1.1798999999999999</v>
          </cell>
          <cell r="AF8">
            <v>1.2436</v>
          </cell>
          <cell r="AG8">
            <v>1.3089</v>
          </cell>
          <cell r="AH8">
            <v>1.3756999999999999</v>
          </cell>
          <cell r="AI8">
            <v>1.4440999999999999</v>
          </cell>
          <cell r="AJ8">
            <v>1.514</v>
          </cell>
          <cell r="AK8">
            <v>1.5854999999999999</v>
          </cell>
          <cell r="AL8">
            <v>1.6585000000000001</v>
          </cell>
          <cell r="AM8">
            <v>1.7332000000000001</v>
          </cell>
          <cell r="AN8">
            <v>1.8096000000000001</v>
          </cell>
          <cell r="AO8">
            <v>1.8875999999999999</v>
          </cell>
          <cell r="AP8">
            <v>1.9673</v>
          </cell>
          <cell r="AQ8">
            <v>2.0488</v>
          </cell>
          <cell r="AR8">
            <v>2.1320000000000001</v>
          </cell>
          <cell r="AS8">
            <v>2.2170000000000001</v>
          </cell>
          <cell r="AT8">
            <v>2.3037999999999998</v>
          </cell>
          <cell r="AU8">
            <v>2.3925000000000001</v>
          </cell>
          <cell r="AV8">
            <v>2.4830000000000001</v>
          </cell>
          <cell r="AW8">
            <v>2.5754999999999999</v>
          </cell>
        </row>
        <row r="9">
          <cell r="B9">
            <v>1.7399999999999999E-2</v>
          </cell>
          <cell r="C9">
            <v>3.0499999999999999E-2</v>
          </cell>
          <cell r="D9">
            <v>4.6899999999999997E-2</v>
          </cell>
          <cell r="E9">
            <v>6.6400000000000001E-2</v>
          </cell>
          <cell r="F9">
            <v>8.8800000000000004E-2</v>
          </cell>
          <cell r="G9">
            <v>0.1139</v>
          </cell>
          <cell r="H9">
            <v>0.14149999999999999</v>
          </cell>
          <cell r="I9">
            <v>0.1716</v>
          </cell>
          <cell r="J9">
            <v>0.20399999999999999</v>
          </cell>
          <cell r="K9">
            <v>0.23849999999999999</v>
          </cell>
          <cell r="L9">
            <v>0.2752</v>
          </cell>
          <cell r="M9">
            <v>0.31380000000000002</v>
          </cell>
          <cell r="N9">
            <v>0.35439999999999999</v>
          </cell>
          <cell r="O9">
            <v>0.39679999999999999</v>
          </cell>
          <cell r="P9">
            <v>0.44090000000000001</v>
          </cell>
          <cell r="Q9">
            <v>0.48680000000000001</v>
          </cell>
          <cell r="R9">
            <v>0.53439999999999999</v>
          </cell>
          <cell r="S9">
            <v>0.58360000000000001</v>
          </cell>
          <cell r="T9">
            <v>0.63439999999999996</v>
          </cell>
          <cell r="U9">
            <v>0.68669999999999998</v>
          </cell>
          <cell r="V9">
            <v>0.74060000000000004</v>
          </cell>
          <cell r="W9">
            <v>0.79600000000000004</v>
          </cell>
          <cell r="X9">
            <v>0.85289999999999999</v>
          </cell>
          <cell r="Y9">
            <v>0.9113</v>
          </cell>
          <cell r="Z9">
            <v>0.97109999999999996</v>
          </cell>
          <cell r="AA9">
            <v>1.0324</v>
          </cell>
          <cell r="AB9">
            <v>1.0952</v>
          </cell>
          <cell r="AC9">
            <v>1.1594</v>
          </cell>
          <cell r="AD9">
            <v>1.2250000000000001</v>
          </cell>
          <cell r="AE9">
            <v>1.2921</v>
          </cell>
          <cell r="AF9">
            <v>1.3607</v>
          </cell>
          <cell r="AG9">
            <v>1.4307000000000001</v>
          </cell>
          <cell r="AH9">
            <v>1.5022</v>
          </cell>
          <cell r="AI9">
            <v>1.5750999999999999</v>
          </cell>
          <cell r="AJ9">
            <v>1.6496</v>
          </cell>
          <cell r="AK9">
            <v>1.7255</v>
          </cell>
          <cell r="AL9">
            <v>1.8029999999999999</v>
          </cell>
          <cell r="AM9">
            <v>1.8819999999999999</v>
          </cell>
          <cell r="AN9">
            <v>1.9624999999999999</v>
          </cell>
          <cell r="AO9">
            <v>2.0446</v>
          </cell>
          <cell r="AP9">
            <v>2.1282000000000001</v>
          </cell>
          <cell r="AQ9">
            <v>2.2134999999999998</v>
          </cell>
          <cell r="AR9">
            <v>2.3003999999999998</v>
          </cell>
          <cell r="AS9">
            <v>2.3889</v>
          </cell>
          <cell r="AT9">
            <v>2.4790999999999999</v>
          </cell>
          <cell r="AU9">
            <v>2.5710000000000002</v>
          </cell>
          <cell r="AV9">
            <v>2.6646000000000001</v>
          </cell>
          <cell r="AW9">
            <v>2.76</v>
          </cell>
        </row>
        <row r="10">
          <cell r="B10">
            <v>1.9E-2</v>
          </cell>
          <cell r="C10">
            <v>3.3300000000000003E-2</v>
          </cell>
          <cell r="D10">
            <v>5.1200000000000002E-2</v>
          </cell>
          <cell r="E10">
            <v>7.2499999999999995E-2</v>
          </cell>
          <cell r="F10">
            <v>9.7000000000000003E-2</v>
          </cell>
          <cell r="G10">
            <v>0.1244</v>
          </cell>
          <cell r="H10">
            <v>0.15479999999999999</v>
          </cell>
          <cell r="I10">
            <v>0.18779999999999999</v>
          </cell>
          <cell r="J10">
            <v>0.2233</v>
          </cell>
          <cell r="K10">
            <v>0.26119999999999999</v>
          </cell>
          <cell r="L10">
            <v>0.3014</v>
          </cell>
          <cell r="M10">
            <v>0.34379999999999999</v>
          </cell>
          <cell r="N10">
            <v>0.38829999999999998</v>
          </cell>
          <cell r="O10">
            <v>0.43480000000000002</v>
          </cell>
          <cell r="P10">
            <v>0.48320000000000002</v>
          </cell>
          <cell r="Q10">
            <v>0.53349999999999997</v>
          </cell>
          <cell r="R10">
            <v>0.58550000000000002</v>
          </cell>
          <cell r="S10">
            <v>0.63929999999999998</v>
          </cell>
          <cell r="T10">
            <v>0.69479999999999997</v>
          </cell>
          <cell r="U10">
            <v>0.75190000000000001</v>
          </cell>
          <cell r="V10">
            <v>0.81069999999999998</v>
          </cell>
          <cell r="W10">
            <v>0.871</v>
          </cell>
          <cell r="X10">
            <v>0.93279999999999996</v>
          </cell>
          <cell r="Y10">
            <v>0.99619999999999997</v>
          </cell>
          <cell r="Z10">
            <v>1.0610999999999999</v>
          </cell>
          <cell r="AA10">
            <v>1.1274999999999999</v>
          </cell>
          <cell r="AB10">
            <v>1.1953</v>
          </cell>
          <cell r="AC10">
            <v>1.2645999999999999</v>
          </cell>
          <cell r="AD10">
            <v>1.3352999999999999</v>
          </cell>
          <cell r="AE10">
            <v>1.4074</v>
          </cell>
          <cell r="AF10">
            <v>1.4810000000000001</v>
          </cell>
          <cell r="AG10">
            <v>1.556</v>
          </cell>
          <cell r="AH10">
            <v>1.6325000000000001</v>
          </cell>
          <cell r="AI10">
            <v>1.7102999999999999</v>
          </cell>
          <cell r="AJ10">
            <v>1.7896000000000001</v>
          </cell>
          <cell r="AK10">
            <v>1.8704000000000001</v>
          </cell>
          <cell r="AL10">
            <v>1.9525999999999999</v>
          </cell>
          <cell r="AM10">
            <v>2.0362</v>
          </cell>
          <cell r="AN10">
            <v>2.1213000000000002</v>
          </cell>
          <cell r="AO10">
            <v>2.2079</v>
          </cell>
          <cell r="AP10">
            <v>2.2959000000000001</v>
          </cell>
          <cell r="AQ10">
            <v>2.3854000000000002</v>
          </cell>
          <cell r="AR10">
            <v>2.4765000000000001</v>
          </cell>
          <cell r="AS10">
            <v>2.569</v>
          </cell>
          <cell r="AT10">
            <v>2.6631</v>
          </cell>
          <cell r="AU10">
            <v>2.7587999999999999</v>
          </cell>
          <cell r="AV10">
            <v>2.8559999999999999</v>
          </cell>
          <cell r="AW10">
            <v>2.9548000000000001</v>
          </cell>
        </row>
        <row r="11">
          <cell r="B11">
            <v>2.0500000000000001E-2</v>
          </cell>
          <cell r="C11">
            <v>3.5999999999999997E-2</v>
          </cell>
          <cell r="D11">
            <v>5.5399999999999998E-2</v>
          </cell>
          <cell r="E11">
            <v>7.8600000000000003E-2</v>
          </cell>
          <cell r="F11">
            <v>0.1052</v>
          </cell>
          <cell r="G11">
            <v>0.1351</v>
          </cell>
          <cell r="H11">
            <v>0.1681</v>
          </cell>
          <cell r="I11">
            <v>0.20399999999999999</v>
          </cell>
          <cell r="J11">
            <v>0.2427</v>
          </cell>
          <cell r="K11">
            <v>0.28399999999999997</v>
          </cell>
          <cell r="L11">
            <v>0.32779999999999998</v>
          </cell>
          <cell r="M11">
            <v>0.374</v>
          </cell>
          <cell r="N11">
            <v>0.42249999999999999</v>
          </cell>
          <cell r="O11">
            <v>0.47310000000000002</v>
          </cell>
          <cell r="P11">
            <v>0.52590000000000003</v>
          </cell>
          <cell r="Q11">
            <v>0.5806</v>
          </cell>
          <cell r="R11">
            <v>0.63719999999999999</v>
          </cell>
          <cell r="S11">
            <v>0.69569999999999999</v>
          </cell>
          <cell r="T11">
            <v>0.75600000000000001</v>
          </cell>
          <cell r="U11">
            <v>0.81799999999999995</v>
          </cell>
          <cell r="V11">
            <v>0.88170000000000004</v>
          </cell>
          <cell r="W11">
            <v>0.94710000000000005</v>
          </cell>
          <cell r="X11">
            <v>1.0141</v>
          </cell>
          <cell r="Y11">
            <v>1.0826</v>
          </cell>
          <cell r="Z11">
            <v>1.1527000000000001</v>
          </cell>
          <cell r="AA11">
            <v>1.2242999999999999</v>
          </cell>
          <cell r="AB11">
            <v>1.2974000000000001</v>
          </cell>
          <cell r="AC11">
            <v>1.3718999999999999</v>
          </cell>
          <cell r="AD11">
            <v>1.4479</v>
          </cell>
          <cell r="AE11">
            <v>1.5253000000000001</v>
          </cell>
          <cell r="AF11">
            <v>1.6042000000000001</v>
          </cell>
          <cell r="AG11">
            <v>1.6843999999999999</v>
          </cell>
          <cell r="AH11">
            <v>1.7661</v>
          </cell>
          <cell r="AI11">
            <v>1.8491</v>
          </cell>
          <cell r="AJ11">
            <v>1.9335</v>
          </cell>
          <cell r="AK11">
            <v>2.0194000000000001</v>
          </cell>
          <cell r="AL11">
            <v>2.1065999999999998</v>
          </cell>
          <cell r="AM11">
            <v>2.1951999999999998</v>
          </cell>
          <cell r="AN11">
            <v>2.2852000000000001</v>
          </cell>
          <cell r="AO11">
            <v>2.3765999999999998</v>
          </cell>
          <cell r="AP11">
            <v>2.4693000000000001</v>
          </cell>
          <cell r="AQ11">
            <v>2.5634999999999999</v>
          </cell>
          <cell r="AR11">
            <v>2.6591</v>
          </cell>
          <cell r="AS11">
            <v>2.7561</v>
          </cell>
          <cell r="AT11">
            <v>2.8544999999999998</v>
          </cell>
          <cell r="AU11">
            <v>2.9544000000000001</v>
          </cell>
          <cell r="AV11">
            <v>3.0556999999999999</v>
          </cell>
          <cell r="AW11">
            <v>3.1585000000000001</v>
          </cell>
        </row>
        <row r="12">
          <cell r="B12">
            <v>2.1999999999999999E-2</v>
          </cell>
          <cell r="C12">
            <v>3.8699999999999998E-2</v>
          </cell>
          <cell r="D12">
            <v>5.9700000000000003E-2</v>
          </cell>
          <cell r="E12">
            <v>8.4599999999999995E-2</v>
          </cell>
          <cell r="F12">
            <v>0.1134</v>
          </cell>
          <cell r="G12">
            <v>0.1457</v>
          </cell>
          <cell r="H12">
            <v>0.18140000000000001</v>
          </cell>
          <cell r="I12">
            <v>0.2203</v>
          </cell>
          <cell r="J12">
            <v>0.26219999999999999</v>
          </cell>
          <cell r="K12">
            <v>0.30690000000000001</v>
          </cell>
          <cell r="L12">
            <v>0.35439999999999999</v>
          </cell>
          <cell r="M12">
            <v>0.40439999999999998</v>
          </cell>
          <cell r="N12">
            <v>0.45700000000000002</v>
          </cell>
          <cell r="O12">
            <v>0.51180000000000003</v>
          </cell>
          <cell r="P12">
            <v>0.56889999999999996</v>
          </cell>
          <cell r="Q12">
            <v>0.62809999999999999</v>
          </cell>
          <cell r="R12">
            <v>0.68940000000000001</v>
          </cell>
          <cell r="S12">
            <v>0.75270000000000004</v>
          </cell>
          <cell r="T12">
            <v>0.81789999999999996</v>
          </cell>
          <cell r="U12">
            <v>0.88490000000000002</v>
          </cell>
          <cell r="V12">
            <v>0.95369999999999999</v>
          </cell>
          <cell r="W12">
            <v>1.0242</v>
          </cell>
          <cell r="X12">
            <v>1.0964</v>
          </cell>
          <cell r="Y12">
            <v>1.1702999999999999</v>
          </cell>
          <cell r="Z12">
            <v>1.2457</v>
          </cell>
          <cell r="AA12">
            <v>1.3226</v>
          </cell>
          <cell r="AB12">
            <v>1.4011</v>
          </cell>
          <cell r="AC12">
            <v>1.4811000000000001</v>
          </cell>
          <cell r="AD12">
            <v>1.5626</v>
          </cell>
          <cell r="AE12">
            <v>1.6455</v>
          </cell>
          <cell r="AF12">
            <v>1.7298</v>
          </cell>
          <cell r="AG12">
            <v>1.8154999999999999</v>
          </cell>
          <cell r="AH12">
            <v>1.9025000000000001</v>
          </cell>
          <cell r="AI12">
            <v>1.9910000000000001</v>
          </cell>
          <cell r="AJ12">
            <v>2.0808</v>
          </cell>
          <cell r="AK12">
            <v>2.1720000000000002</v>
          </cell>
          <cell r="AL12">
            <v>2.2645</v>
          </cell>
          <cell r="AM12">
            <v>2.3582999999999998</v>
          </cell>
          <cell r="AN12">
            <v>2.4535</v>
          </cell>
          <cell r="AO12">
            <v>2.5499999999999998</v>
          </cell>
          <cell r="AP12">
            <v>2.6478000000000002</v>
          </cell>
          <cell r="AQ12">
            <v>2.7469999999999999</v>
          </cell>
          <cell r="AR12">
            <v>2.8473999999999999</v>
          </cell>
          <cell r="AS12">
            <v>2.9491999999999998</v>
          </cell>
          <cell r="AT12">
            <v>3.0524</v>
          </cell>
          <cell r="AU12">
            <v>3.1568000000000001</v>
          </cell>
          <cell r="AV12">
            <v>3.2625999999999999</v>
          </cell>
          <cell r="AW12">
            <v>3.3698000000000001</v>
          </cell>
        </row>
        <row r="13">
          <cell r="B13">
            <v>2.3599999999999999E-2</v>
          </cell>
          <cell r="C13">
            <v>4.1500000000000002E-2</v>
          </cell>
          <cell r="D13">
            <v>6.3899999999999998E-2</v>
          </cell>
          <cell r="E13">
            <v>9.0700000000000003E-2</v>
          </cell>
          <cell r="F13">
            <v>0.1216</v>
          </cell>
          <cell r="G13">
            <v>0.15640000000000001</v>
          </cell>
          <cell r="H13">
            <v>0.1948</v>
          </cell>
          <cell r="I13">
            <v>0.2366</v>
          </cell>
          <cell r="J13">
            <v>0.28170000000000001</v>
          </cell>
          <cell r="K13">
            <v>0.33</v>
          </cell>
          <cell r="L13">
            <v>0.38109999999999999</v>
          </cell>
          <cell r="M13">
            <v>0.435</v>
          </cell>
          <cell r="N13">
            <v>0.49159999999999998</v>
          </cell>
          <cell r="O13">
            <v>0.55069999999999997</v>
          </cell>
          <cell r="P13">
            <v>0.61219999999999997</v>
          </cell>
          <cell r="Q13">
            <v>0.67600000000000005</v>
          </cell>
          <cell r="R13">
            <v>0.74199999999999999</v>
          </cell>
          <cell r="S13">
            <v>0.81020000000000003</v>
          </cell>
          <cell r="T13">
            <v>0.88029999999999997</v>
          </cell>
          <cell r="U13">
            <v>0.95240000000000002</v>
          </cell>
          <cell r="V13">
            <v>1.0264</v>
          </cell>
          <cell r="W13">
            <v>1.1022000000000001</v>
          </cell>
          <cell r="X13">
            <v>1.1798</v>
          </cell>
          <cell r="Y13">
            <v>1.2589999999999999</v>
          </cell>
          <cell r="Z13">
            <v>1.3399000000000001</v>
          </cell>
          <cell r="AA13">
            <v>1.4224000000000001</v>
          </cell>
          <cell r="AB13">
            <v>1.5064</v>
          </cell>
          <cell r="AC13">
            <v>1.5920000000000001</v>
          </cell>
          <cell r="AD13">
            <v>1.6791</v>
          </cell>
          <cell r="AE13">
            <v>1.7676000000000001</v>
          </cell>
          <cell r="AF13">
            <v>1.8574999999999999</v>
          </cell>
          <cell r="AG13">
            <v>1.9488000000000001</v>
          </cell>
          <cell r="AH13">
            <v>2.0415999999999999</v>
          </cell>
          <cell r="AI13">
            <v>2.1356000000000002</v>
          </cell>
          <cell r="AJ13">
            <v>2.2309999999999999</v>
          </cell>
          <cell r="AK13">
            <v>2.3277000000000001</v>
          </cell>
          <cell r="AL13">
            <v>2.4258000000000002</v>
          </cell>
          <cell r="AM13">
            <v>2.5251000000000001</v>
          </cell>
          <cell r="AN13">
            <v>2.6257000000000001</v>
          </cell>
          <cell r="AO13">
            <v>2.7275999999999998</v>
          </cell>
          <cell r="AP13">
            <v>2.8307000000000002</v>
          </cell>
          <cell r="AQ13">
            <v>2.9350999999999998</v>
          </cell>
          <cell r="AR13">
            <v>3.0407000000000002</v>
          </cell>
          <cell r="AS13">
            <v>3.1476000000000002</v>
          </cell>
          <cell r="AT13">
            <v>3.2557999999999998</v>
          </cell>
          <cell r="AU13">
            <v>3.3652000000000002</v>
          </cell>
          <cell r="AV13">
            <v>3.4758</v>
          </cell>
          <cell r="AW13">
            <v>3.5876999999999999</v>
          </cell>
        </row>
        <row r="14">
          <cell r="B14">
            <v>2.5100000000000001E-2</v>
          </cell>
          <cell r="C14">
            <v>4.4200000000000003E-2</v>
          </cell>
          <cell r="D14">
            <v>6.8199999999999997E-2</v>
          </cell>
          <cell r="E14">
            <v>9.6799999999999997E-2</v>
          </cell>
          <cell r="F14">
            <v>0.12989999999999999</v>
          </cell>
          <cell r="G14">
            <v>0.1671</v>
          </cell>
          <cell r="H14">
            <v>0.2082</v>
          </cell>
          <cell r="I14">
            <v>0.253</v>
          </cell>
          <cell r="J14">
            <v>0.3014</v>
          </cell>
          <cell r="K14">
            <v>0.35310000000000002</v>
          </cell>
          <cell r="L14">
            <v>0.40789999999999998</v>
          </cell>
          <cell r="M14">
            <v>0.4657</v>
          </cell>
          <cell r="N14">
            <v>0.52639999999999998</v>
          </cell>
          <cell r="O14">
            <v>0.58979999999999999</v>
          </cell>
          <cell r="P14">
            <v>0.65580000000000005</v>
          </cell>
          <cell r="Q14">
            <v>0.72430000000000005</v>
          </cell>
          <cell r="R14">
            <v>0.79510000000000003</v>
          </cell>
          <cell r="S14">
            <v>0.86809999999999998</v>
          </cell>
          <cell r="T14">
            <v>0.94330000000000003</v>
          </cell>
          <cell r="U14">
            <v>1.0206</v>
          </cell>
          <cell r="V14">
            <v>1.0998000000000001</v>
          </cell>
          <cell r="W14">
            <v>1.181</v>
          </cell>
          <cell r="X14">
            <v>1.264</v>
          </cell>
          <cell r="Y14">
            <v>1.3487</v>
          </cell>
          <cell r="Z14">
            <v>1.4352</v>
          </cell>
          <cell r="AA14">
            <v>1.5233000000000001</v>
          </cell>
          <cell r="AB14">
            <v>1.6131</v>
          </cell>
          <cell r="AC14">
            <v>1.7042999999999999</v>
          </cell>
          <cell r="AD14">
            <v>1.7971999999999999</v>
          </cell>
          <cell r="AE14">
            <v>1.8914</v>
          </cell>
          <cell r="AF14">
            <v>1.9872000000000001</v>
          </cell>
          <cell r="AG14">
            <v>2.0842999999999998</v>
          </cell>
          <cell r="AH14">
            <v>2.1827999999999999</v>
          </cell>
          <cell r="AI14">
            <v>2.2827000000000002</v>
          </cell>
          <cell r="AJ14">
            <v>2.3837999999999999</v>
          </cell>
          <cell r="AK14">
            <v>2.4863</v>
          </cell>
          <cell r="AL14">
            <v>2.59</v>
          </cell>
          <cell r="AM14">
            <v>2.6951000000000001</v>
          </cell>
          <cell r="AN14">
            <v>2.8012999999999999</v>
          </cell>
          <cell r="AO14">
            <v>2.9087999999999998</v>
          </cell>
          <cell r="AP14">
            <v>3.0175000000000001</v>
          </cell>
          <cell r="AQ14">
            <v>3.1274000000000002</v>
          </cell>
          <cell r="AR14">
            <v>3.2383999999999999</v>
          </cell>
          <cell r="AS14">
            <v>3.3506999999999998</v>
          </cell>
          <cell r="AT14">
            <v>3.4641000000000002</v>
          </cell>
          <cell r="AU14">
            <v>3.5788000000000002</v>
          </cell>
          <cell r="AV14">
            <v>3.6945000000000001</v>
          </cell>
          <cell r="AW14">
            <v>3.8113999999999999</v>
          </cell>
        </row>
        <row r="15">
          <cell r="B15">
            <v>2.6700000000000002E-2</v>
          </cell>
          <cell r="C15">
            <v>4.6899999999999997E-2</v>
          </cell>
          <cell r="D15">
            <v>7.2499999999999995E-2</v>
          </cell>
          <cell r="E15">
            <v>0.10290000000000001</v>
          </cell>
          <cell r="F15">
            <v>0.1381</v>
          </cell>
          <cell r="G15">
            <v>0.17780000000000001</v>
          </cell>
          <cell r="H15">
            <v>0.22159999999999999</v>
          </cell>
          <cell r="I15">
            <v>0.26939999999999997</v>
          </cell>
          <cell r="J15">
            <v>0.32100000000000001</v>
          </cell>
          <cell r="K15">
            <v>0.37619999999999998</v>
          </cell>
          <cell r="L15">
            <v>0.43480000000000002</v>
          </cell>
          <cell r="M15">
            <v>0.49659999999999999</v>
          </cell>
          <cell r="N15">
            <v>0.56140000000000001</v>
          </cell>
          <cell r="O15">
            <v>0.62909999999999999</v>
          </cell>
          <cell r="P15">
            <v>0.6996</v>
          </cell>
          <cell r="Q15">
            <v>0.77280000000000004</v>
          </cell>
          <cell r="R15">
            <v>0.84840000000000004</v>
          </cell>
          <cell r="S15">
            <v>0.9264</v>
          </cell>
          <cell r="T15">
            <v>1.0066999999999999</v>
          </cell>
          <cell r="U15">
            <v>1.0891999999999999</v>
          </cell>
          <cell r="V15">
            <v>1.1738</v>
          </cell>
          <cell r="W15">
            <v>1.2604</v>
          </cell>
          <cell r="X15">
            <v>1.3489</v>
          </cell>
          <cell r="Y15">
            <v>1.4393</v>
          </cell>
          <cell r="Z15">
            <v>1.5314000000000001</v>
          </cell>
          <cell r="AA15">
            <v>1.6253</v>
          </cell>
          <cell r="AB15">
            <v>1.7208000000000001</v>
          </cell>
          <cell r="AC15">
            <v>1.8180000000000001</v>
          </cell>
          <cell r="AD15">
            <v>1.9167000000000001</v>
          </cell>
          <cell r="AE15">
            <v>2.0169000000000001</v>
          </cell>
          <cell r="AF15">
            <v>2.1185</v>
          </cell>
          <cell r="AG15">
            <v>2.2216</v>
          </cell>
          <cell r="AH15">
            <v>2.3260000000000001</v>
          </cell>
          <cell r="AI15">
            <v>2.4318</v>
          </cell>
          <cell r="AJ15">
            <v>2.5390000000000001</v>
          </cell>
          <cell r="AK15">
            <v>2.6474000000000002</v>
          </cell>
          <cell r="AL15">
            <v>2.7570000000000001</v>
          </cell>
          <cell r="AM15">
            <v>2.8679000000000001</v>
          </cell>
          <cell r="AN15">
            <v>2.98</v>
          </cell>
          <cell r="AO15">
            <v>3.0933000000000002</v>
          </cell>
          <cell r="AP15">
            <v>3.2077</v>
          </cell>
          <cell r="AQ15">
            <v>3.3233000000000001</v>
          </cell>
          <cell r="AR15">
            <v>3.4401000000000002</v>
          </cell>
          <cell r="AS15">
            <v>3.5579000000000001</v>
          </cell>
          <cell r="AT15">
            <v>3.6768999999999998</v>
          </cell>
          <cell r="AU15">
            <v>3.7970000000000002</v>
          </cell>
          <cell r="AV15">
            <v>3.9180999999999999</v>
          </cell>
          <cell r="AW15">
            <v>4.0404</v>
          </cell>
        </row>
        <row r="16">
          <cell r="B16">
            <v>2.8199999999999999E-2</v>
          </cell>
          <cell r="C16">
            <v>4.9700000000000001E-2</v>
          </cell>
          <cell r="D16">
            <v>7.6700000000000004E-2</v>
          </cell>
          <cell r="E16">
            <v>0.1091</v>
          </cell>
          <cell r="F16">
            <v>0.1464</v>
          </cell>
          <cell r="G16">
            <v>0.1885</v>
          </cell>
          <cell r="H16">
            <v>0.2351</v>
          </cell>
          <cell r="I16">
            <v>0.28589999999999999</v>
          </cell>
          <cell r="J16">
            <v>0.34079999999999999</v>
          </cell>
          <cell r="K16">
            <v>0.39950000000000002</v>
          </cell>
          <cell r="L16">
            <v>0.46179999999999999</v>
          </cell>
          <cell r="M16">
            <v>0.52749999999999997</v>
          </cell>
          <cell r="N16">
            <v>0.59650000000000003</v>
          </cell>
          <cell r="O16">
            <v>0.66859999999999997</v>
          </cell>
          <cell r="P16">
            <v>0.74370000000000003</v>
          </cell>
          <cell r="Q16">
            <v>0.82150000000000001</v>
          </cell>
          <cell r="R16">
            <v>0.90200000000000002</v>
          </cell>
          <cell r="S16">
            <v>0.98509999999999998</v>
          </cell>
          <cell r="T16">
            <v>1.0705</v>
          </cell>
          <cell r="U16">
            <v>1.1583000000000001</v>
          </cell>
          <cell r="V16">
            <v>1.2483</v>
          </cell>
          <cell r="W16">
            <v>1.3404</v>
          </cell>
          <cell r="X16">
            <v>1.4345000000000001</v>
          </cell>
          <cell r="Y16">
            <v>1.5306</v>
          </cell>
          <cell r="Z16">
            <v>1.6285000000000001</v>
          </cell>
          <cell r="AA16">
            <v>1.7282</v>
          </cell>
          <cell r="AB16">
            <v>1.8297000000000001</v>
          </cell>
          <cell r="AC16">
            <v>1.9328000000000001</v>
          </cell>
          <cell r="AD16">
            <v>2.0373999999999999</v>
          </cell>
          <cell r="AE16">
            <v>2.1436999999999999</v>
          </cell>
          <cell r="AF16">
            <v>2.2513999999999998</v>
          </cell>
          <cell r="AG16">
            <v>2.3605</v>
          </cell>
          <cell r="AH16">
            <v>2.4710999999999999</v>
          </cell>
          <cell r="AI16">
            <v>2.5829</v>
          </cell>
          <cell r="AJ16">
            <v>2.6962000000000002</v>
          </cell>
          <cell r="AK16">
            <v>2.8106</v>
          </cell>
          <cell r="AL16">
            <v>2.9264000000000001</v>
          </cell>
          <cell r="AM16">
            <v>3.0432999999999999</v>
          </cell>
          <cell r="AN16">
            <v>3.1614</v>
          </cell>
          <cell r="AO16">
            <v>3.2806999999999999</v>
          </cell>
          <cell r="AP16">
            <v>3.4011</v>
          </cell>
          <cell r="AQ16">
            <v>3.5226000000000002</v>
          </cell>
          <cell r="AR16">
            <v>3.6452</v>
          </cell>
          <cell r="AS16">
            <v>3.7688999999999999</v>
          </cell>
          <cell r="AT16">
            <v>3.8936000000000002</v>
          </cell>
          <cell r="AU16">
            <v>4.0194000000000001</v>
          </cell>
          <cell r="AV16">
            <v>4.1460999999999997</v>
          </cell>
          <cell r="AW16">
            <v>4.2739000000000003</v>
          </cell>
        </row>
        <row r="17">
          <cell r="B17">
            <v>2.9700000000000001E-2</v>
          </cell>
          <cell r="C17">
            <v>5.2400000000000002E-2</v>
          </cell>
          <cell r="D17">
            <v>8.1000000000000003E-2</v>
          </cell>
          <cell r="E17">
            <v>0.1152</v>
          </cell>
          <cell r="F17">
            <v>0.1547</v>
          </cell>
          <cell r="G17">
            <v>0.19919999999999999</v>
          </cell>
          <cell r="H17">
            <v>0.2485</v>
          </cell>
          <cell r="I17">
            <v>0.3024</v>
          </cell>
          <cell r="J17">
            <v>0.36049999999999999</v>
          </cell>
          <cell r="K17">
            <v>0.42270000000000002</v>
          </cell>
          <cell r="L17">
            <v>0.48880000000000001</v>
          </cell>
          <cell r="M17">
            <v>0.5585</v>
          </cell>
          <cell r="N17">
            <v>0.63170000000000004</v>
          </cell>
          <cell r="O17">
            <v>0.70820000000000005</v>
          </cell>
          <cell r="P17">
            <v>0.78790000000000004</v>
          </cell>
          <cell r="Q17">
            <v>0.87050000000000005</v>
          </cell>
          <cell r="R17">
            <v>0.95589999999999997</v>
          </cell>
          <cell r="S17">
            <v>1.044</v>
          </cell>
          <cell r="T17">
            <v>1.1347</v>
          </cell>
          <cell r="U17">
            <v>1.2278</v>
          </cell>
          <cell r="V17">
            <v>1.3232999999999999</v>
          </cell>
          <cell r="W17">
            <v>1.421</v>
          </cell>
          <cell r="X17">
            <v>1.5207999999999999</v>
          </cell>
          <cell r="Y17">
            <v>1.6226</v>
          </cell>
          <cell r="Z17">
            <v>1.7263999999999999</v>
          </cell>
          <cell r="AA17">
            <v>1.8320000000000001</v>
          </cell>
          <cell r="AB17">
            <v>1.9394</v>
          </cell>
          <cell r="AC17">
            <v>2.0486</v>
          </cell>
          <cell r="AD17">
            <v>2.1593</v>
          </cell>
          <cell r="AE17">
            <v>2.2717000000000001</v>
          </cell>
          <cell r="AF17">
            <v>2.3856000000000002</v>
          </cell>
          <cell r="AG17">
            <v>2.5009000000000001</v>
          </cell>
          <cell r="AH17">
            <v>2.6177000000000001</v>
          </cell>
          <cell r="AI17">
            <v>2.7357999999999998</v>
          </cell>
          <cell r="AJ17">
            <v>2.8552</v>
          </cell>
          <cell r="AK17">
            <v>2.9759000000000002</v>
          </cell>
          <cell r="AL17">
            <v>3.0979000000000001</v>
          </cell>
          <cell r="AM17">
            <v>3.2210000000000001</v>
          </cell>
          <cell r="AN17">
            <v>3.3452999999999999</v>
          </cell>
          <cell r="AO17">
            <v>3.4706999999999999</v>
          </cell>
          <cell r="AP17">
            <v>3.5973000000000002</v>
          </cell>
          <cell r="AQ17">
            <v>3.7248999999999999</v>
          </cell>
          <cell r="AR17">
            <v>3.8534999999999999</v>
          </cell>
          <cell r="AS17">
            <v>3.9832000000000001</v>
          </cell>
          <cell r="AT17">
            <v>4.1138000000000003</v>
          </cell>
          <cell r="AU17">
            <v>4.2454999999999998</v>
          </cell>
          <cell r="AV17">
            <v>4.3780999999999999</v>
          </cell>
          <cell r="AW17">
            <v>4.5115999999999996</v>
          </cell>
        </row>
        <row r="18">
          <cell r="B18">
            <v>3.1300000000000001E-2</v>
          </cell>
          <cell r="C18">
            <v>5.5100000000000003E-2</v>
          </cell>
          <cell r="D18">
            <v>8.5300000000000001E-2</v>
          </cell>
          <cell r="E18">
            <v>0.12130000000000001</v>
          </cell>
          <cell r="F18">
            <v>0.16300000000000001</v>
          </cell>
          <cell r="G18">
            <v>0.21</v>
          </cell>
          <cell r="H18">
            <v>0.26200000000000001</v>
          </cell>
          <cell r="I18">
            <v>0.31890000000000002</v>
          </cell>
          <cell r="J18">
            <v>0.38030000000000003</v>
          </cell>
          <cell r="K18">
            <v>0.4461</v>
          </cell>
          <cell r="L18">
            <v>0.51590000000000003</v>
          </cell>
          <cell r="M18">
            <v>0.5897</v>
          </cell>
          <cell r="N18">
            <v>0.66710000000000003</v>
          </cell>
          <cell r="O18">
            <v>0.748</v>
          </cell>
          <cell r="P18">
            <v>0.83220000000000005</v>
          </cell>
          <cell r="Q18">
            <v>0.91959999999999997</v>
          </cell>
          <cell r="R18">
            <v>1.01</v>
          </cell>
          <cell r="S18">
            <v>1.1032</v>
          </cell>
          <cell r="T18">
            <v>1.1992</v>
          </cell>
          <cell r="U18">
            <v>1.2977000000000001</v>
          </cell>
          <cell r="V18">
            <v>1.3987000000000001</v>
          </cell>
          <cell r="W18">
            <v>1.502</v>
          </cell>
          <cell r="X18">
            <v>1.6074999999999999</v>
          </cell>
          <cell r="Y18">
            <v>1.7152000000000001</v>
          </cell>
          <cell r="Z18">
            <v>1.8249</v>
          </cell>
          <cell r="AA18">
            <v>1.9365000000000001</v>
          </cell>
          <cell r="AB18">
            <v>2.0499999999999998</v>
          </cell>
          <cell r="AC18">
            <v>2.1652999999999998</v>
          </cell>
          <cell r="AD18">
            <v>2.2823000000000002</v>
          </cell>
          <cell r="AE18">
            <v>2.4009</v>
          </cell>
          <cell r="AF18">
            <v>2.5209999999999999</v>
          </cell>
          <cell r="AG18">
            <v>2.6425999999999998</v>
          </cell>
          <cell r="AH18">
            <v>2.7656999999999998</v>
          </cell>
          <cell r="AI18">
            <v>2.8902000000000001</v>
          </cell>
          <cell r="AJ18">
            <v>3.0158999999999998</v>
          </cell>
          <cell r="AK18">
            <v>3.1429999999999998</v>
          </cell>
          <cell r="AL18">
            <v>3.2713000000000001</v>
          </cell>
          <cell r="AM18">
            <v>3.4007999999999998</v>
          </cell>
          <cell r="AN18">
            <v>3.5314000000000001</v>
          </cell>
          <cell r="AO18">
            <v>3.6631</v>
          </cell>
          <cell r="AP18">
            <v>3.7959000000000001</v>
          </cell>
          <cell r="AQ18">
            <v>3.9298000000000002</v>
          </cell>
          <cell r="AR18">
            <v>4.0646000000000004</v>
          </cell>
          <cell r="AS18">
            <v>4.2004999999999999</v>
          </cell>
          <cell r="AT18">
            <v>4.3372999999999999</v>
          </cell>
          <cell r="AU18">
            <v>4.4749999999999996</v>
          </cell>
          <cell r="AV18">
            <v>4.6135999999999999</v>
          </cell>
          <cell r="AW18">
            <v>4.7530999999999999</v>
          </cell>
        </row>
        <row r="19">
          <cell r="B19">
            <v>3.2800000000000003E-2</v>
          </cell>
          <cell r="C19">
            <v>5.79E-2</v>
          </cell>
          <cell r="D19">
            <v>8.9499999999999996E-2</v>
          </cell>
          <cell r="E19">
            <v>0.12740000000000001</v>
          </cell>
          <cell r="F19">
            <v>0.17119999999999999</v>
          </cell>
          <cell r="G19">
            <v>0.22070000000000001</v>
          </cell>
          <cell r="H19">
            <v>0.27550000000000002</v>
          </cell>
          <cell r="I19">
            <v>0.33539999999999998</v>
          </cell>
          <cell r="J19">
            <v>0.4002</v>
          </cell>
          <cell r="K19">
            <v>0.46949999999999997</v>
          </cell>
          <cell r="L19">
            <v>0.54310000000000003</v>
          </cell>
          <cell r="M19">
            <v>0.62080000000000002</v>
          </cell>
          <cell r="N19">
            <v>0.70250000000000001</v>
          </cell>
          <cell r="O19">
            <v>0.78779999999999994</v>
          </cell>
          <cell r="P19">
            <v>0.87670000000000003</v>
          </cell>
          <cell r="Q19">
            <v>0.96889999999999998</v>
          </cell>
          <cell r="R19">
            <v>1.0643</v>
          </cell>
          <cell r="S19">
            <v>1.1627000000000001</v>
          </cell>
          <cell r="T19">
            <v>1.2639</v>
          </cell>
          <cell r="U19">
            <v>1.3678999999999999</v>
          </cell>
          <cell r="V19">
            <v>1.4743999999999999</v>
          </cell>
          <cell r="W19">
            <v>1.5833999999999999</v>
          </cell>
          <cell r="X19">
            <v>1.6948000000000001</v>
          </cell>
          <cell r="Y19">
            <v>1.8083</v>
          </cell>
          <cell r="Z19">
            <v>1.9239999999999999</v>
          </cell>
          <cell r="AA19">
            <v>2.0417000000000001</v>
          </cell>
          <cell r="AB19">
            <v>2.1614</v>
          </cell>
          <cell r="AC19">
            <v>2.2829000000000002</v>
          </cell>
          <cell r="AD19">
            <v>2.4060999999999999</v>
          </cell>
          <cell r="AE19">
            <v>2.5310000000000001</v>
          </cell>
          <cell r="AF19">
            <v>2.6575000000000002</v>
          </cell>
          <cell r="AG19">
            <v>2.7854999999999999</v>
          </cell>
          <cell r="AH19">
            <v>2.915</v>
          </cell>
          <cell r="AI19">
            <v>3.0459000000000001</v>
          </cell>
          <cell r="AJ19">
            <v>3.1781999999999999</v>
          </cell>
          <cell r="AK19">
            <v>3.3117000000000001</v>
          </cell>
          <cell r="AL19">
            <v>3.4464999999999999</v>
          </cell>
          <cell r="AM19">
            <v>3.5823999999999998</v>
          </cell>
          <cell r="AN19">
            <v>3.7195</v>
          </cell>
          <cell r="AO19">
            <v>3.8576999999999999</v>
          </cell>
          <cell r="AP19">
            <v>3.9969000000000001</v>
          </cell>
          <cell r="AQ19">
            <v>4.1371000000000002</v>
          </cell>
          <cell r="AR19">
            <v>4.2784000000000004</v>
          </cell>
          <cell r="AS19">
            <v>4.4204999999999997</v>
          </cell>
          <cell r="AT19">
            <v>4.5636000000000001</v>
          </cell>
          <cell r="AU19">
            <v>4.7076000000000002</v>
          </cell>
          <cell r="AV19">
            <v>4.8524000000000003</v>
          </cell>
          <cell r="AW19">
            <v>4.9980000000000002</v>
          </cell>
        </row>
        <row r="20">
          <cell r="B20">
            <v>3.44E-2</v>
          </cell>
          <cell r="C20">
            <v>6.0600000000000001E-2</v>
          </cell>
          <cell r="D20">
            <v>9.3799999999999994E-2</v>
          </cell>
          <cell r="E20">
            <v>0.13350000000000001</v>
          </cell>
          <cell r="F20">
            <v>0.17949999999999999</v>
          </cell>
          <cell r="G20">
            <v>0.23150000000000001</v>
          </cell>
          <cell r="H20">
            <v>0.28910000000000002</v>
          </cell>
          <cell r="I20">
            <v>0.35199999999999998</v>
          </cell>
          <cell r="J20">
            <v>0.42</v>
          </cell>
          <cell r="K20">
            <v>0.4929</v>
          </cell>
          <cell r="L20">
            <v>0.57030000000000003</v>
          </cell>
          <cell r="M20">
            <v>0.65210000000000001</v>
          </cell>
          <cell r="N20">
            <v>0.73799999999999999</v>
          </cell>
          <cell r="O20">
            <v>0.82779999999999998</v>
          </cell>
          <cell r="P20">
            <v>0.92130000000000001</v>
          </cell>
          <cell r="Q20">
            <v>1.0184</v>
          </cell>
          <cell r="R20">
            <v>1.1188</v>
          </cell>
          <cell r="S20">
            <v>1.2222999999999999</v>
          </cell>
          <cell r="T20">
            <v>1.3289</v>
          </cell>
          <cell r="U20">
            <v>1.4383999999999999</v>
          </cell>
          <cell r="V20">
            <v>1.5505</v>
          </cell>
          <cell r="W20">
            <v>1.6653</v>
          </cell>
          <cell r="X20">
            <v>1.7824</v>
          </cell>
          <cell r="Y20">
            <v>1.9019999999999999</v>
          </cell>
          <cell r="Z20">
            <v>2.0236999999999998</v>
          </cell>
          <cell r="AA20">
            <v>2.1476000000000002</v>
          </cell>
          <cell r="AB20">
            <v>2.2734000000000001</v>
          </cell>
          <cell r="AC20">
            <v>2.4011999999999998</v>
          </cell>
          <cell r="AD20">
            <v>2.5308000000000002</v>
          </cell>
          <cell r="AE20">
            <v>2.6621000000000001</v>
          </cell>
          <cell r="AF20">
            <v>2.7949999999999999</v>
          </cell>
          <cell r="AG20">
            <v>2.9295</v>
          </cell>
          <cell r="AH20">
            <v>3.0655999999999999</v>
          </cell>
          <cell r="AI20">
            <v>3.2029999999999998</v>
          </cell>
          <cell r="AJ20">
            <v>3.3418000000000001</v>
          </cell>
          <cell r="AK20">
            <v>3.4819</v>
          </cell>
          <cell r="AL20">
            <v>3.6233</v>
          </cell>
          <cell r="AM20">
            <v>3.7658</v>
          </cell>
          <cell r="AN20">
            <v>3.9094000000000002</v>
          </cell>
          <cell r="AO20">
            <v>4.0541999999999998</v>
          </cell>
          <cell r="AP20">
            <v>4.2</v>
          </cell>
          <cell r="AQ20">
            <v>4.3467000000000002</v>
          </cell>
          <cell r="AR20">
            <v>4.4945000000000004</v>
          </cell>
          <cell r="AS20">
            <v>4.6430999999999996</v>
          </cell>
          <cell r="AT20">
            <v>4.7926000000000002</v>
          </cell>
          <cell r="AU20">
            <v>4.9428999999999998</v>
          </cell>
          <cell r="AV20">
            <v>5.0941000000000001</v>
          </cell>
          <cell r="AW20">
            <v>5.2460000000000004</v>
          </cell>
        </row>
        <row r="21">
          <cell r="B21">
            <v>3.5900000000000001E-2</v>
          </cell>
          <cell r="C21">
            <v>6.3399999999999998E-2</v>
          </cell>
          <cell r="D21">
            <v>9.8100000000000007E-2</v>
          </cell>
          <cell r="E21">
            <v>0.13969999999999999</v>
          </cell>
          <cell r="F21">
            <v>0.18779999999999999</v>
          </cell>
          <cell r="G21">
            <v>0.2422</v>
          </cell>
          <cell r="H21">
            <v>0.30259999999999998</v>
          </cell>
          <cell r="I21">
            <v>0.36859999999999998</v>
          </cell>
          <cell r="J21">
            <v>0.43990000000000001</v>
          </cell>
          <cell r="K21">
            <v>0.51629999999999998</v>
          </cell>
          <cell r="L21">
            <v>0.59760000000000002</v>
          </cell>
          <cell r="M21">
            <v>0.68340000000000001</v>
          </cell>
          <cell r="N21">
            <v>0.77359999999999995</v>
          </cell>
          <cell r="O21">
            <v>0.8679</v>
          </cell>
          <cell r="P21">
            <v>0.96609999999999996</v>
          </cell>
          <cell r="Q21">
            <v>1.0680000000000001</v>
          </cell>
          <cell r="R21">
            <v>1.1734</v>
          </cell>
          <cell r="S21">
            <v>1.2822</v>
          </cell>
          <cell r="T21">
            <v>1.3940999999999999</v>
          </cell>
          <cell r="U21">
            <v>1.5091000000000001</v>
          </cell>
          <cell r="V21">
            <v>1.6269</v>
          </cell>
          <cell r="W21">
            <v>1.7474000000000001</v>
          </cell>
          <cell r="X21">
            <v>1.8705000000000001</v>
          </cell>
          <cell r="Y21">
            <v>1.996</v>
          </cell>
          <cell r="Z21">
            <v>2.1238999999999999</v>
          </cell>
          <cell r="AA21">
            <v>2.2538999999999998</v>
          </cell>
          <cell r="AB21">
            <v>2.3860999999999999</v>
          </cell>
          <cell r="AC21">
            <v>2.5202</v>
          </cell>
          <cell r="AD21">
            <v>2.6562000000000001</v>
          </cell>
          <cell r="AE21">
            <v>2.794</v>
          </cell>
          <cell r="AF21">
            <v>2.9333999999999998</v>
          </cell>
          <cell r="AG21">
            <v>3.0745</v>
          </cell>
          <cell r="AH21">
            <v>3.2172000000000001</v>
          </cell>
          <cell r="AI21">
            <v>3.3612000000000002</v>
          </cell>
          <cell r="AJ21">
            <v>3.5066999999999999</v>
          </cell>
          <cell r="AK21">
            <v>3.6535000000000002</v>
          </cell>
          <cell r="AL21">
            <v>3.8014999999999999</v>
          </cell>
          <cell r="AM21">
            <v>3.9506999999999999</v>
          </cell>
          <cell r="AN21">
            <v>4.1010999999999997</v>
          </cell>
          <cell r="AO21">
            <v>4.2525000000000004</v>
          </cell>
          <cell r="AP21">
            <v>4.4048999999999996</v>
          </cell>
          <cell r="AQ21">
            <v>4.5583</v>
          </cell>
          <cell r="AR21">
            <v>4.7126999999999999</v>
          </cell>
          <cell r="AS21">
            <v>4.8678999999999997</v>
          </cell>
          <cell r="AT21">
            <v>5.024</v>
          </cell>
          <cell r="AU21">
            <v>5.1809000000000003</v>
          </cell>
          <cell r="AV21">
            <v>5.3384999999999998</v>
          </cell>
          <cell r="AW21">
            <v>5.4969000000000001</v>
          </cell>
        </row>
        <row r="22">
          <cell r="B22">
            <v>3.7400000000000003E-2</v>
          </cell>
          <cell r="C22">
            <v>6.6100000000000006E-2</v>
          </cell>
          <cell r="D22">
            <v>0.1023</v>
          </cell>
          <cell r="E22">
            <v>0.14580000000000001</v>
          </cell>
          <cell r="F22">
            <v>0.1961</v>
          </cell>
          <cell r="G22">
            <v>0.253</v>
          </cell>
          <cell r="H22">
            <v>0.31609999999999999</v>
          </cell>
          <cell r="I22">
            <v>0.38519999999999999</v>
          </cell>
          <cell r="J22">
            <v>0.45979999999999999</v>
          </cell>
          <cell r="K22">
            <v>0.53979999999999995</v>
          </cell>
          <cell r="L22">
            <v>0.62490000000000001</v>
          </cell>
          <cell r="M22">
            <v>0.71479999999999999</v>
          </cell>
          <cell r="N22">
            <v>0.80920000000000003</v>
          </cell>
          <cell r="O22">
            <v>0.90800000000000003</v>
          </cell>
          <cell r="P22">
            <v>1.0108999999999999</v>
          </cell>
          <cell r="Q22">
            <v>1.1176999999999999</v>
          </cell>
          <cell r="R22">
            <v>1.2282</v>
          </cell>
          <cell r="S22">
            <v>1.3422000000000001</v>
          </cell>
          <cell r="T22">
            <v>1.4596</v>
          </cell>
          <cell r="U22">
            <v>1.5801000000000001</v>
          </cell>
          <cell r="V22">
            <v>1.7036</v>
          </cell>
          <cell r="W22">
            <v>1.8299000000000001</v>
          </cell>
          <cell r="X22">
            <v>1.9589000000000001</v>
          </cell>
          <cell r="Y22">
            <v>2.0905</v>
          </cell>
          <cell r="Z22">
            <v>2.2244999999999999</v>
          </cell>
          <cell r="AA22">
            <v>2.3607999999999998</v>
          </cell>
          <cell r="AB22">
            <v>2.4992999999999999</v>
          </cell>
          <cell r="AC22">
            <v>2.6398000000000001</v>
          </cell>
          <cell r="AD22">
            <v>2.7823000000000002</v>
          </cell>
          <cell r="AE22">
            <v>2.9266000000000001</v>
          </cell>
          <cell r="AF22">
            <v>3.0727000000000002</v>
          </cell>
          <cell r="AG22">
            <v>3.2204000000000002</v>
          </cell>
          <cell r="AH22">
            <v>3.3696999999999999</v>
          </cell>
          <cell r="AI22">
            <v>3.5205000000000002</v>
          </cell>
          <cell r="AJ22">
            <v>3.6726999999999999</v>
          </cell>
          <cell r="AK22">
            <v>3.8262999999999998</v>
          </cell>
          <cell r="AL22">
            <v>3.9811000000000001</v>
          </cell>
          <cell r="AM22">
            <v>4.1371000000000002</v>
          </cell>
          <cell r="AN22">
            <v>4.2942</v>
          </cell>
          <cell r="AO22">
            <v>4.4523999999999999</v>
          </cell>
          <cell r="AP22">
            <v>4.6116000000000001</v>
          </cell>
          <cell r="AQ22">
            <v>4.7717999999999998</v>
          </cell>
          <cell r="AR22">
            <v>4.9329000000000001</v>
          </cell>
          <cell r="AS22">
            <v>5.0948000000000002</v>
          </cell>
          <cell r="AT22">
            <v>5.2576000000000001</v>
          </cell>
          <cell r="AU22">
            <v>5.4211</v>
          </cell>
          <cell r="AV22">
            <v>5.5853999999999999</v>
          </cell>
          <cell r="AW22">
            <v>5.7503000000000002</v>
          </cell>
        </row>
        <row r="23">
          <cell r="B23">
            <v>3.9E-2</v>
          </cell>
          <cell r="C23">
            <v>6.88E-2</v>
          </cell>
          <cell r="D23">
            <v>0.1066</v>
          </cell>
          <cell r="E23">
            <v>0.15190000000000001</v>
          </cell>
          <cell r="F23">
            <v>0.2044</v>
          </cell>
          <cell r="G23">
            <v>0.26379999999999998</v>
          </cell>
          <cell r="H23">
            <v>0.32969999999999999</v>
          </cell>
          <cell r="I23">
            <v>0.40179999999999999</v>
          </cell>
          <cell r="J23">
            <v>0.47970000000000002</v>
          </cell>
          <cell r="K23">
            <v>0.56330000000000002</v>
          </cell>
          <cell r="L23">
            <v>0.6522</v>
          </cell>
          <cell r="M23">
            <v>0.74619999999999997</v>
          </cell>
          <cell r="N23">
            <v>0.84489999999999998</v>
          </cell>
          <cell r="O23">
            <v>0.94820000000000004</v>
          </cell>
          <cell r="P23">
            <v>1.0558000000000001</v>
          </cell>
          <cell r="Q23">
            <v>1.1675</v>
          </cell>
          <cell r="R23">
            <v>1.2830999999999999</v>
          </cell>
          <cell r="S23">
            <v>1.4024000000000001</v>
          </cell>
          <cell r="T23">
            <v>1.5251999999999999</v>
          </cell>
          <cell r="U23">
            <v>1.6513</v>
          </cell>
          <cell r="V23">
            <v>1.7805</v>
          </cell>
          <cell r="W23">
            <v>1.9127000000000001</v>
          </cell>
          <cell r="X23">
            <v>2.0476999999999999</v>
          </cell>
          <cell r="Y23">
            <v>2.1854</v>
          </cell>
          <cell r="Z23">
            <v>2.3254999999999999</v>
          </cell>
          <cell r="AA23">
            <v>2.4681000000000002</v>
          </cell>
          <cell r="AB23">
            <v>2.613</v>
          </cell>
          <cell r="AC23">
            <v>2.76</v>
          </cell>
          <cell r="AD23">
            <v>2.9089999999999998</v>
          </cell>
          <cell r="AE23">
            <v>3.0598999999999998</v>
          </cell>
          <cell r="AF23">
            <v>3.2126999999999999</v>
          </cell>
          <cell r="AG23">
            <v>3.3671000000000002</v>
          </cell>
          <cell r="AH23">
            <v>3.5232000000000001</v>
          </cell>
          <cell r="AI23">
            <v>3.6808000000000001</v>
          </cell>
          <cell r="AJ23">
            <v>3.8397999999999999</v>
          </cell>
          <cell r="AK23">
            <v>4.0002000000000004</v>
          </cell>
          <cell r="AL23">
            <v>4.1619000000000002</v>
          </cell>
          <cell r="AM23">
            <v>4.3247</v>
          </cell>
          <cell r="AN23">
            <v>4.4886999999999997</v>
          </cell>
          <cell r="AO23">
            <v>4.6538000000000004</v>
          </cell>
          <cell r="AP23">
            <v>4.8198999999999996</v>
          </cell>
          <cell r="AQ23">
            <v>4.9870000000000001</v>
          </cell>
          <cell r="AR23">
            <v>5.1548999999999996</v>
          </cell>
          <cell r="AS23">
            <v>5.3236999999999997</v>
          </cell>
          <cell r="AT23">
            <v>5.4932999999999996</v>
          </cell>
          <cell r="AU23">
            <v>5.6635999999999997</v>
          </cell>
          <cell r="AV23">
            <v>5.8346</v>
          </cell>
          <cell r="AW23">
            <v>6.0061999999999998</v>
          </cell>
        </row>
        <row r="24">
          <cell r="B24">
            <v>4.0500000000000001E-2</v>
          </cell>
          <cell r="C24">
            <v>7.1599999999999997E-2</v>
          </cell>
          <cell r="D24">
            <v>0.1109</v>
          </cell>
          <cell r="E24">
            <v>0.15809999999999999</v>
          </cell>
          <cell r="F24">
            <v>0.2127</v>
          </cell>
          <cell r="G24">
            <v>0.27460000000000001</v>
          </cell>
          <cell r="H24">
            <v>0.34320000000000001</v>
          </cell>
          <cell r="I24">
            <v>0.41839999999999999</v>
          </cell>
          <cell r="J24">
            <v>0.49969999999999998</v>
          </cell>
          <cell r="K24">
            <v>0.58679999999999999</v>
          </cell>
          <cell r="L24">
            <v>0.67959999999999998</v>
          </cell>
          <cell r="M24">
            <v>0.77759999999999996</v>
          </cell>
          <cell r="N24">
            <v>0.88070000000000004</v>
          </cell>
          <cell r="O24">
            <v>0.98850000000000005</v>
          </cell>
          <cell r="P24">
            <v>1.1008</v>
          </cell>
          <cell r="Q24">
            <v>1.2175</v>
          </cell>
          <cell r="R24">
            <v>1.3382000000000001</v>
          </cell>
          <cell r="S24">
            <v>1.4626999999999999</v>
          </cell>
          <cell r="T24">
            <v>1.5909</v>
          </cell>
          <cell r="U24">
            <v>1.7225999999999999</v>
          </cell>
          <cell r="V24">
            <v>1.8575999999999999</v>
          </cell>
          <cell r="W24">
            <v>1.9957</v>
          </cell>
          <cell r="X24">
            <v>2.1366999999999998</v>
          </cell>
          <cell r="Y24">
            <v>2.2805</v>
          </cell>
          <cell r="Z24">
            <v>2.427</v>
          </cell>
          <cell r="AA24">
            <v>2.5758999999999999</v>
          </cell>
          <cell r="AB24">
            <v>2.7271999999999998</v>
          </cell>
          <cell r="AC24">
            <v>2.8807</v>
          </cell>
          <cell r="AD24">
            <v>3.0363000000000002</v>
          </cell>
          <cell r="AE24">
            <v>3.1939000000000002</v>
          </cell>
          <cell r="AF24">
            <v>3.3534000000000002</v>
          </cell>
          <cell r="AG24">
            <v>3.5146000000000002</v>
          </cell>
          <cell r="AH24">
            <v>3.6775000000000002</v>
          </cell>
          <cell r="AI24">
            <v>3.8418999999999999</v>
          </cell>
          <cell r="AJ24">
            <v>4.0077999999999996</v>
          </cell>
          <cell r="AK24">
            <v>4.1752000000000002</v>
          </cell>
          <cell r="AL24">
            <v>4.3437999999999999</v>
          </cell>
          <cell r="AM24">
            <v>4.5136000000000003</v>
          </cell>
          <cell r="AN24">
            <v>4.6845999999999997</v>
          </cell>
          <cell r="AO24">
            <v>4.8567</v>
          </cell>
          <cell r="AP24">
            <v>5.0297000000000001</v>
          </cell>
          <cell r="AQ24">
            <v>5.2037000000000004</v>
          </cell>
          <cell r="AR24">
            <v>5.3785999999999996</v>
          </cell>
          <cell r="AS24">
            <v>5.5542999999999996</v>
          </cell>
          <cell r="AT24">
            <v>5.7308000000000003</v>
          </cell>
          <cell r="AU24">
            <v>5.9080000000000004</v>
          </cell>
          <cell r="AV24">
            <v>6.0857999999999999</v>
          </cell>
          <cell r="AW24">
            <v>6.2643000000000004</v>
          </cell>
        </row>
        <row r="25">
          <cell r="B25">
            <v>4.2099999999999999E-2</v>
          </cell>
          <cell r="C25">
            <v>7.4300000000000005E-2</v>
          </cell>
          <cell r="D25">
            <v>0.1152</v>
          </cell>
          <cell r="E25">
            <v>0.16420000000000001</v>
          </cell>
          <cell r="F25">
            <v>0.22109999999999999</v>
          </cell>
          <cell r="G25">
            <v>0.28539999999999999</v>
          </cell>
          <cell r="H25">
            <v>0.35680000000000001</v>
          </cell>
          <cell r="I25">
            <v>0.435</v>
          </cell>
          <cell r="J25">
            <v>0.51959999999999995</v>
          </cell>
          <cell r="K25">
            <v>0.61040000000000005</v>
          </cell>
          <cell r="L25">
            <v>0.70699999999999996</v>
          </cell>
          <cell r="M25">
            <v>0.80910000000000004</v>
          </cell>
          <cell r="N25">
            <v>0.91649999999999998</v>
          </cell>
          <cell r="O25">
            <v>1.0287999999999999</v>
          </cell>
          <cell r="P25">
            <v>1.1458999999999999</v>
          </cell>
          <cell r="Q25">
            <v>1.2675000000000001</v>
          </cell>
          <cell r="R25">
            <v>1.3933</v>
          </cell>
          <cell r="S25">
            <v>1.5232000000000001</v>
          </cell>
          <cell r="T25">
            <v>1.6569</v>
          </cell>
          <cell r="U25">
            <v>1.7942</v>
          </cell>
          <cell r="V25">
            <v>1.9349000000000001</v>
          </cell>
          <cell r="W25">
            <v>2.0789</v>
          </cell>
          <cell r="X25">
            <v>2.226</v>
          </cell>
          <cell r="Y25">
            <v>2.3759999999999999</v>
          </cell>
          <cell r="Z25">
            <v>2.5287000000000002</v>
          </cell>
          <cell r="AA25">
            <v>2.6840000000000002</v>
          </cell>
          <cell r="AB25">
            <v>2.8418000000000001</v>
          </cell>
          <cell r="AC25">
            <v>3.0019</v>
          </cell>
          <cell r="AD25">
            <v>3.1640999999999999</v>
          </cell>
          <cell r="AE25">
            <v>3.3283999999999998</v>
          </cell>
          <cell r="AF25">
            <v>3.4946999999999999</v>
          </cell>
          <cell r="AG25">
            <v>3.6627000000000001</v>
          </cell>
          <cell r="AH25">
            <v>3.8325</v>
          </cell>
          <cell r="AI25">
            <v>4.0038999999999998</v>
          </cell>
          <cell r="AJ25">
            <v>4.1768000000000001</v>
          </cell>
          <cell r="AK25">
            <v>4.3510999999999997</v>
          </cell>
          <cell r="AL25">
            <v>4.5266999999999999</v>
          </cell>
          <cell r="AM25">
            <v>4.7035999999999998</v>
          </cell>
          <cell r="AN25">
            <v>4.8815999999999997</v>
          </cell>
          <cell r="AO25">
            <v>5.0606999999999998</v>
          </cell>
          <cell r="AP25">
            <v>5.2408999999999999</v>
          </cell>
          <cell r="AQ25">
            <v>5.4218999999999999</v>
          </cell>
          <cell r="AR25">
            <v>5.6039000000000003</v>
          </cell>
          <cell r="AS25">
            <v>5.7866</v>
          </cell>
          <cell r="AT25">
            <v>5.9701000000000004</v>
          </cell>
          <cell r="AU25">
            <v>6.1542000000000003</v>
          </cell>
          <cell r="AV25">
            <v>6.3390000000000004</v>
          </cell>
          <cell r="AW25">
            <v>6.5244</v>
          </cell>
        </row>
        <row r="26">
          <cell r="B26">
            <v>4.36E-2</v>
          </cell>
          <cell r="C26">
            <v>7.7100000000000002E-2</v>
          </cell>
          <cell r="D26">
            <v>0.11940000000000001</v>
          </cell>
          <cell r="E26">
            <v>0.17030000000000001</v>
          </cell>
          <cell r="F26">
            <v>0.22939999999999999</v>
          </cell>
          <cell r="G26">
            <v>0.29620000000000002</v>
          </cell>
          <cell r="H26">
            <v>0.37040000000000001</v>
          </cell>
          <cell r="I26">
            <v>0.4516</v>
          </cell>
          <cell r="J26">
            <v>0.53959999999999997</v>
          </cell>
          <cell r="K26">
            <v>0.63400000000000001</v>
          </cell>
          <cell r="L26">
            <v>0.73440000000000005</v>
          </cell>
          <cell r="M26">
            <v>0.84060000000000001</v>
          </cell>
          <cell r="N26">
            <v>0.95230000000000004</v>
          </cell>
          <cell r="O26">
            <v>1.0691999999999999</v>
          </cell>
          <cell r="P26">
            <v>1.1910000000000001</v>
          </cell>
          <cell r="Q26">
            <v>1.3176000000000001</v>
          </cell>
          <cell r="R26">
            <v>1.4486000000000001</v>
          </cell>
          <cell r="S26">
            <v>1.5838000000000001</v>
          </cell>
          <cell r="T26">
            <v>1.7229000000000001</v>
          </cell>
          <cell r="U26">
            <v>1.8658999999999999</v>
          </cell>
          <cell r="V26">
            <v>2.0125000000000002</v>
          </cell>
          <cell r="W26">
            <v>2.1623999999999999</v>
          </cell>
          <cell r="X26">
            <v>2.3155999999999999</v>
          </cell>
          <cell r="Y26">
            <v>2.4716999999999998</v>
          </cell>
          <cell r="Z26">
            <v>2.6307999999999998</v>
          </cell>
          <cell r="AA26">
            <v>2.7925</v>
          </cell>
          <cell r="AB26">
            <v>2.9567999999999999</v>
          </cell>
          <cell r="AC26">
            <v>3.1234999999999999</v>
          </cell>
          <cell r="AD26">
            <v>3.2924000000000002</v>
          </cell>
          <cell r="AE26">
            <v>3.4634999999999998</v>
          </cell>
          <cell r="AF26">
            <v>3.6366000000000001</v>
          </cell>
          <cell r="AG26">
            <v>3.8115000000000001</v>
          </cell>
          <cell r="AH26">
            <v>3.9883000000000002</v>
          </cell>
          <cell r="AI26">
            <v>4.1665999999999999</v>
          </cell>
          <cell r="AJ26">
            <v>4.3464999999999998</v>
          </cell>
          <cell r="AK26">
            <v>4.5278999999999998</v>
          </cell>
          <cell r="AL26">
            <v>4.7106000000000003</v>
          </cell>
          <cell r="AM26">
            <v>4.8945999999999996</v>
          </cell>
          <cell r="AN26">
            <v>5.0797999999999996</v>
          </cell>
          <cell r="AO26">
            <v>5.266</v>
          </cell>
          <cell r="AP26">
            <v>5.4532999999999996</v>
          </cell>
          <cell r="AQ26">
            <v>5.6414999999999997</v>
          </cell>
          <cell r="AR26">
            <v>5.8304999999999998</v>
          </cell>
          <cell r="AS26">
            <v>6.0204000000000004</v>
          </cell>
          <cell r="AT26">
            <v>6.2110000000000003</v>
          </cell>
          <cell r="AU26">
            <v>6.4021999999999997</v>
          </cell>
          <cell r="AV26">
            <v>6.5941000000000001</v>
          </cell>
          <cell r="AW26">
            <v>6.7865000000000002</v>
          </cell>
        </row>
        <row r="27">
          <cell r="B27">
            <v>4.5100000000000001E-2</v>
          </cell>
          <cell r="C27">
            <v>7.9799999999999996E-2</v>
          </cell>
          <cell r="D27">
            <v>0.1237</v>
          </cell>
          <cell r="E27">
            <v>0.17649999999999999</v>
          </cell>
          <cell r="F27">
            <v>0.23769999999999999</v>
          </cell>
          <cell r="G27">
            <v>0.307</v>
          </cell>
          <cell r="H27">
            <v>0.38400000000000001</v>
          </cell>
          <cell r="I27">
            <v>0.46829999999999999</v>
          </cell>
          <cell r="J27">
            <v>0.55959999999999999</v>
          </cell>
          <cell r="K27">
            <v>0.65759999999999996</v>
          </cell>
          <cell r="L27">
            <v>0.76190000000000002</v>
          </cell>
          <cell r="M27">
            <v>0.87219999999999998</v>
          </cell>
          <cell r="N27">
            <v>0.98819999999999997</v>
          </cell>
          <cell r="O27">
            <v>1.1095999999999999</v>
          </cell>
          <cell r="P27">
            <v>1.2363</v>
          </cell>
          <cell r="Q27">
            <v>1.3677999999999999</v>
          </cell>
          <cell r="R27">
            <v>1.5039</v>
          </cell>
          <cell r="S27">
            <v>1.6444000000000001</v>
          </cell>
          <cell r="T27">
            <v>1.7890999999999999</v>
          </cell>
          <cell r="U27">
            <v>1.9378</v>
          </cell>
          <cell r="V27">
            <v>2.0901999999999998</v>
          </cell>
          <cell r="W27">
            <v>2.2461000000000002</v>
          </cell>
          <cell r="X27">
            <v>2.4053</v>
          </cell>
          <cell r="Y27">
            <v>2.5678000000000001</v>
          </cell>
          <cell r="Z27">
            <v>2.7330999999999999</v>
          </cell>
          <cell r="AA27">
            <v>2.9013</v>
          </cell>
          <cell r="AB27">
            <v>3.0722</v>
          </cell>
          <cell r="AC27">
            <v>3.2454999999999998</v>
          </cell>
          <cell r="AD27">
            <v>3.4211999999999998</v>
          </cell>
          <cell r="AE27">
            <v>3.5991</v>
          </cell>
          <cell r="AF27">
            <v>3.7789999999999999</v>
          </cell>
          <cell r="AG27">
            <v>3.9609000000000001</v>
          </cell>
          <cell r="AH27">
            <v>4.1445999999999996</v>
          </cell>
          <cell r="AI27">
            <v>4.3300999999999998</v>
          </cell>
          <cell r="AJ27">
            <v>4.5171000000000001</v>
          </cell>
          <cell r="AK27">
            <v>4.7055999999999996</v>
          </cell>
          <cell r="AL27">
            <v>4.8954000000000004</v>
          </cell>
          <cell r="AM27">
            <v>5.0865999999999998</v>
          </cell>
          <cell r="AN27">
            <v>5.2789000000000001</v>
          </cell>
          <cell r="AO27">
            <v>5.4724000000000004</v>
          </cell>
          <cell r="AP27">
            <v>5.6669</v>
          </cell>
          <cell r="AQ27">
            <v>5.8623000000000003</v>
          </cell>
          <cell r="AR27">
            <v>6.0585000000000004</v>
          </cell>
          <cell r="AS27">
            <v>6.2556000000000003</v>
          </cell>
          <cell r="AT27">
            <v>6.4534000000000002</v>
          </cell>
          <cell r="AU27">
            <v>6.6517999999999997</v>
          </cell>
          <cell r="AV27">
            <v>6.8507999999999996</v>
          </cell>
          <cell r="AW27">
            <v>7.0503</v>
          </cell>
        </row>
        <row r="28">
          <cell r="B28">
            <v>4.6699999999999998E-2</v>
          </cell>
          <cell r="C28">
            <v>8.2600000000000007E-2</v>
          </cell>
          <cell r="D28">
            <v>0.128</v>
          </cell>
          <cell r="E28">
            <v>0.18260000000000001</v>
          </cell>
          <cell r="F28">
            <v>0.246</v>
          </cell>
          <cell r="G28">
            <v>0.31780000000000003</v>
          </cell>
          <cell r="H28">
            <v>0.39750000000000002</v>
          </cell>
          <cell r="I28">
            <v>0.4849</v>
          </cell>
          <cell r="J28">
            <v>0.5796</v>
          </cell>
          <cell r="K28">
            <v>0.68120000000000003</v>
          </cell>
          <cell r="L28">
            <v>0.7893</v>
          </cell>
          <cell r="M28">
            <v>0.90369999999999995</v>
          </cell>
          <cell r="N28">
            <v>1.0241</v>
          </cell>
          <cell r="O28">
            <v>1.1500999999999999</v>
          </cell>
          <cell r="P28">
            <v>1.2815000000000001</v>
          </cell>
          <cell r="Q28">
            <v>1.4179999999999999</v>
          </cell>
          <cell r="R28">
            <v>1.5592999999999999</v>
          </cell>
          <cell r="S28">
            <v>1.7052</v>
          </cell>
          <cell r="T28">
            <v>1.8554999999999999</v>
          </cell>
          <cell r="U28">
            <v>2.0097999999999998</v>
          </cell>
          <cell r="V28">
            <v>2.1680000000000001</v>
          </cell>
          <cell r="W28">
            <v>2.3298999999999999</v>
          </cell>
          <cell r="X28">
            <v>2.4952999999999999</v>
          </cell>
          <cell r="Y28">
            <v>2.6640000000000001</v>
          </cell>
          <cell r="Z28">
            <v>2.8357999999999999</v>
          </cell>
          <cell r="AA28">
            <v>3.0104000000000002</v>
          </cell>
          <cell r="AB28">
            <v>3.1879</v>
          </cell>
          <cell r="AC28">
            <v>3.3679000000000001</v>
          </cell>
          <cell r="AD28">
            <v>3.5503999999999998</v>
          </cell>
          <cell r="AE28">
            <v>3.7351000000000001</v>
          </cell>
          <cell r="AF28">
            <v>3.9220000000000002</v>
          </cell>
          <cell r="AG28">
            <v>4.1109</v>
          </cell>
          <cell r="AH28">
            <v>4.3015999999999996</v>
          </cell>
          <cell r="AI28">
            <v>4.4941000000000004</v>
          </cell>
          <cell r="AJ28">
            <v>4.6882999999999999</v>
          </cell>
          <cell r="AK28">
            <v>4.8840000000000003</v>
          </cell>
          <cell r="AL28">
            <v>5.0810000000000004</v>
          </cell>
          <cell r="AM28">
            <v>5.2793999999999999</v>
          </cell>
          <cell r="AN28">
            <v>5.4790000000000001</v>
          </cell>
          <cell r="AO28">
            <v>5.6798000000000002</v>
          </cell>
          <cell r="AP28">
            <v>5.8815</v>
          </cell>
          <cell r="AQ28">
            <v>6.0842000000000001</v>
          </cell>
          <cell r="AR28">
            <v>6.2877999999999998</v>
          </cell>
          <cell r="AS28">
            <v>6.4920999999999998</v>
          </cell>
          <cell r="AT28">
            <v>6.6970999999999998</v>
          </cell>
          <cell r="AU28">
            <v>6.9028</v>
          </cell>
          <cell r="AV28">
            <v>7.109</v>
          </cell>
          <cell r="AW28">
            <v>7.3158000000000003</v>
          </cell>
        </row>
        <row r="29">
          <cell r="B29">
            <v>4.82E-2</v>
          </cell>
          <cell r="C29">
            <v>8.5300000000000001E-2</v>
          </cell>
          <cell r="D29">
            <v>0.1323</v>
          </cell>
          <cell r="E29">
            <v>0.1888</v>
          </cell>
          <cell r="F29">
            <v>0.25430000000000003</v>
          </cell>
          <cell r="G29">
            <v>0.3286</v>
          </cell>
          <cell r="H29">
            <v>0.41110000000000002</v>
          </cell>
          <cell r="I29">
            <v>0.50160000000000005</v>
          </cell>
          <cell r="J29">
            <v>0.59960000000000002</v>
          </cell>
          <cell r="K29">
            <v>0.70479999999999998</v>
          </cell>
          <cell r="L29">
            <v>0.81679999999999997</v>
          </cell>
          <cell r="M29">
            <v>0.93530000000000002</v>
          </cell>
          <cell r="N29">
            <v>1.0601</v>
          </cell>
          <cell r="O29">
            <v>1.1907000000000001</v>
          </cell>
          <cell r="P29">
            <v>1.3268</v>
          </cell>
          <cell r="Q29">
            <v>1.4682999999999999</v>
          </cell>
          <cell r="R29">
            <v>1.6148</v>
          </cell>
          <cell r="S29">
            <v>1.7661</v>
          </cell>
          <cell r="T29">
            <v>1.9218999999999999</v>
          </cell>
          <cell r="U29">
            <v>2.0819000000000001</v>
          </cell>
          <cell r="V29">
            <v>2.246</v>
          </cell>
          <cell r="W29">
            <v>2.4140000000000001</v>
          </cell>
          <cell r="X29">
            <v>2.5855000000000001</v>
          </cell>
          <cell r="Y29">
            <v>2.7605</v>
          </cell>
          <cell r="Z29">
            <v>2.9386000000000001</v>
          </cell>
          <cell r="AA29">
            <v>3.1198000000000001</v>
          </cell>
          <cell r="AB29">
            <v>3.3039000000000001</v>
          </cell>
          <cell r="AC29">
            <v>3.4906000000000001</v>
          </cell>
          <cell r="AD29">
            <v>3.6798999999999999</v>
          </cell>
          <cell r="AE29">
            <v>3.8715000000000002</v>
          </cell>
          <cell r="AF29">
            <v>4.0654000000000003</v>
          </cell>
          <cell r="AG29">
            <v>4.2613000000000003</v>
          </cell>
          <cell r="AH29">
            <v>4.4592000000000001</v>
          </cell>
          <cell r="AI29">
            <v>4.6588000000000003</v>
          </cell>
          <cell r="AJ29">
            <v>4.8601999999999999</v>
          </cell>
          <cell r="AK29">
            <v>5.0631000000000004</v>
          </cell>
          <cell r="AL29">
            <v>5.2674000000000003</v>
          </cell>
          <cell r="AM29">
            <v>5.4730999999999996</v>
          </cell>
          <cell r="AN29">
            <v>5.68</v>
          </cell>
          <cell r="AO29">
            <v>5.8880999999999997</v>
          </cell>
          <cell r="AP29">
            <v>6.0972</v>
          </cell>
          <cell r="AQ29">
            <v>6.3071999999999999</v>
          </cell>
          <cell r="AR29">
            <v>6.5180999999999996</v>
          </cell>
          <cell r="AS29">
            <v>6.7298</v>
          </cell>
          <cell r="AT29">
            <v>6.9421999999999997</v>
          </cell>
          <cell r="AU29">
            <v>7.1551999999999998</v>
          </cell>
          <cell r="AV29">
            <v>7.3686999999999996</v>
          </cell>
          <cell r="AW29">
            <v>7.5827999999999998</v>
          </cell>
        </row>
        <row r="30">
          <cell r="B30">
            <v>4.9799999999999997E-2</v>
          </cell>
          <cell r="C30">
            <v>8.7999999999999995E-2</v>
          </cell>
          <cell r="D30">
            <v>0.1366</v>
          </cell>
          <cell r="E30">
            <v>0.19489999999999999</v>
          </cell>
          <cell r="F30">
            <v>0.2626</v>
          </cell>
          <cell r="G30">
            <v>0.33939999999999998</v>
          </cell>
          <cell r="H30">
            <v>0.42470000000000002</v>
          </cell>
          <cell r="I30">
            <v>0.51829999999999998</v>
          </cell>
          <cell r="J30">
            <v>0.61960000000000004</v>
          </cell>
          <cell r="K30">
            <v>0.72840000000000005</v>
          </cell>
          <cell r="L30">
            <v>0.84430000000000005</v>
          </cell>
          <cell r="M30">
            <v>0.96699999999999997</v>
          </cell>
          <cell r="N30">
            <v>1.0960000000000001</v>
          </cell>
          <cell r="O30">
            <v>1.2312000000000001</v>
          </cell>
          <cell r="P30">
            <v>1.3722000000000001</v>
          </cell>
          <cell r="Q30">
            <v>1.5186999999999999</v>
          </cell>
          <cell r="R30">
            <v>1.6704000000000001</v>
          </cell>
          <cell r="S30">
            <v>1.827</v>
          </cell>
          <cell r="T30">
            <v>1.9883999999999999</v>
          </cell>
          <cell r="U30">
            <v>2.1541999999999999</v>
          </cell>
          <cell r="V30">
            <v>2.3241999999999998</v>
          </cell>
          <cell r="W30">
            <v>2.4982000000000002</v>
          </cell>
          <cell r="X30">
            <v>2.6758999999999999</v>
          </cell>
          <cell r="Y30">
            <v>2.8571</v>
          </cell>
          <cell r="Z30">
            <v>3.0417000000000001</v>
          </cell>
          <cell r="AA30">
            <v>3.2294999999999998</v>
          </cell>
          <cell r="AB30">
            <v>3.4201999999999999</v>
          </cell>
          <cell r="AC30">
            <v>3.6137000000000001</v>
          </cell>
          <cell r="AD30">
            <v>3.8098000000000001</v>
          </cell>
          <cell r="AE30">
            <v>4.0084</v>
          </cell>
          <cell r="AF30">
            <v>4.2092000000000001</v>
          </cell>
          <cell r="AG30">
            <v>4.4122000000000003</v>
          </cell>
          <cell r="AH30">
            <v>4.6172000000000004</v>
          </cell>
          <cell r="AI30">
            <v>4.8240999999999996</v>
          </cell>
          <cell r="AJ30">
            <v>5.0326000000000004</v>
          </cell>
          <cell r="AK30">
            <v>5.2427999999999999</v>
          </cell>
          <cell r="AL30">
            <v>5.4545000000000003</v>
          </cell>
          <cell r="AM30">
            <v>5.6676000000000002</v>
          </cell>
          <cell r="AN30">
            <v>5.8818999999999999</v>
          </cell>
          <cell r="AO30">
            <v>6.0972999999999997</v>
          </cell>
          <cell r="AP30">
            <v>6.3137999999999996</v>
          </cell>
          <cell r="AQ30">
            <v>6.5312999999999999</v>
          </cell>
          <cell r="AR30">
            <v>6.7496</v>
          </cell>
          <cell r="AS30">
            <v>6.9687000000000001</v>
          </cell>
          <cell r="AT30">
            <v>7.1885000000000003</v>
          </cell>
          <cell r="AU30">
            <v>7.4089</v>
          </cell>
          <cell r="AV30">
            <v>7.6298000000000004</v>
          </cell>
          <cell r="AW30">
            <v>7.8512000000000004</v>
          </cell>
        </row>
        <row r="31">
          <cell r="B31">
            <v>5.1299999999999998E-2</v>
          </cell>
          <cell r="C31">
            <v>9.0800000000000006E-2</v>
          </cell>
          <cell r="D31">
            <v>0.14080000000000001</v>
          </cell>
          <cell r="E31">
            <v>0.20100000000000001</v>
          </cell>
          <cell r="F31">
            <v>0.27100000000000002</v>
          </cell>
          <cell r="G31">
            <v>0.35020000000000001</v>
          </cell>
          <cell r="H31">
            <v>0.43830000000000002</v>
          </cell>
          <cell r="I31">
            <v>0.53490000000000004</v>
          </cell>
          <cell r="J31">
            <v>0.63959999999999995</v>
          </cell>
          <cell r="K31">
            <v>0.75209999999999999</v>
          </cell>
          <cell r="L31">
            <v>0.87180000000000002</v>
          </cell>
          <cell r="M31">
            <v>0.99860000000000004</v>
          </cell>
          <cell r="N31">
            <v>1.1321000000000001</v>
          </cell>
          <cell r="O31">
            <v>1.2718</v>
          </cell>
          <cell r="P31">
            <v>1.4176</v>
          </cell>
          <cell r="Q31">
            <v>1.5690999999999999</v>
          </cell>
          <cell r="R31">
            <v>1.726</v>
          </cell>
          <cell r="S31">
            <v>1.8880999999999999</v>
          </cell>
          <cell r="T31">
            <v>2.0550000000000002</v>
          </cell>
          <cell r="U31">
            <v>2.2265999999999999</v>
          </cell>
          <cell r="V31">
            <v>2.4024999999999999</v>
          </cell>
          <cell r="W31">
            <v>2.5825</v>
          </cell>
          <cell r="X31">
            <v>2.7664</v>
          </cell>
          <cell r="Y31">
            <v>2.9540000000000002</v>
          </cell>
          <cell r="Z31">
            <v>3.1450999999999998</v>
          </cell>
          <cell r="AA31">
            <v>3.3393999999999999</v>
          </cell>
          <cell r="AB31">
            <v>3.5367999999999999</v>
          </cell>
          <cell r="AC31">
            <v>3.7370999999999999</v>
          </cell>
          <cell r="AD31">
            <v>3.9401000000000002</v>
          </cell>
          <cell r="AE31">
            <v>4.1456</v>
          </cell>
          <cell r="AF31">
            <v>4.3535000000000004</v>
          </cell>
          <cell r="AG31">
            <v>4.5636000000000001</v>
          </cell>
          <cell r="AH31">
            <v>4.7756999999999996</v>
          </cell>
          <cell r="AI31">
            <v>4.9897999999999998</v>
          </cell>
          <cell r="AJ31">
            <v>5.2057000000000002</v>
          </cell>
          <cell r="AK31">
            <v>5.4231999999999996</v>
          </cell>
          <cell r="AL31">
            <v>5.6422999999999996</v>
          </cell>
          <cell r="AM31">
            <v>5.8627000000000002</v>
          </cell>
          <cell r="AN31">
            <v>6.0843999999999996</v>
          </cell>
          <cell r="AO31">
            <v>6.3072999999999997</v>
          </cell>
          <cell r="AP31">
            <v>6.5312999999999999</v>
          </cell>
          <cell r="AQ31">
            <v>6.7563000000000004</v>
          </cell>
          <cell r="AR31">
            <v>6.9821</v>
          </cell>
          <cell r="AS31">
            <v>7.2085999999999997</v>
          </cell>
          <cell r="AT31">
            <v>7.4359000000000002</v>
          </cell>
          <cell r="AU31">
            <v>7.6638000000000002</v>
          </cell>
          <cell r="AV31">
            <v>7.8921999999999999</v>
          </cell>
          <cell r="AW31">
            <v>8.1210000000000004</v>
          </cell>
        </row>
        <row r="32">
          <cell r="B32">
            <v>5.28E-2</v>
          </cell>
          <cell r="C32">
            <v>9.35E-2</v>
          </cell>
          <cell r="D32">
            <v>0.14510000000000001</v>
          </cell>
          <cell r="E32">
            <v>0.2072</v>
          </cell>
          <cell r="F32">
            <v>0.27929999999999999</v>
          </cell>
          <cell r="G32">
            <v>0.36099999999999999</v>
          </cell>
          <cell r="H32">
            <v>0.45190000000000002</v>
          </cell>
          <cell r="I32">
            <v>0.55159999999999998</v>
          </cell>
          <cell r="J32">
            <v>0.65969999999999995</v>
          </cell>
          <cell r="K32">
            <v>0.77569999999999995</v>
          </cell>
          <cell r="L32">
            <v>0.89939999999999998</v>
          </cell>
          <cell r="M32">
            <v>1.0303</v>
          </cell>
          <cell r="N32">
            <v>1.1680999999999999</v>
          </cell>
          <cell r="O32">
            <v>1.3125</v>
          </cell>
          <cell r="P32">
            <v>1.4631000000000001</v>
          </cell>
          <cell r="Q32">
            <v>1.6195999999999999</v>
          </cell>
          <cell r="R32">
            <v>1.7817000000000001</v>
          </cell>
          <cell r="S32">
            <v>1.9492</v>
          </cell>
          <cell r="T32">
            <v>2.1217000000000001</v>
          </cell>
          <cell r="U32">
            <v>2.2989999999999999</v>
          </cell>
          <cell r="V32">
            <v>2.4807999999999999</v>
          </cell>
          <cell r="W32">
            <v>2.6669</v>
          </cell>
          <cell r="X32">
            <v>2.8571</v>
          </cell>
          <cell r="Y32">
            <v>3.0510000000000002</v>
          </cell>
          <cell r="Z32">
            <v>3.2486000000000002</v>
          </cell>
          <cell r="AA32">
            <v>3.4495</v>
          </cell>
          <cell r="AB32">
            <v>3.6536</v>
          </cell>
          <cell r="AC32">
            <v>3.8607</v>
          </cell>
          <cell r="AD32">
            <v>4.0705999999999998</v>
          </cell>
          <cell r="AE32">
            <v>4.2831000000000001</v>
          </cell>
          <cell r="AF32">
            <v>4.4981</v>
          </cell>
          <cell r="AG32">
            <v>4.7153</v>
          </cell>
          <cell r="AH32">
            <v>4.9347000000000003</v>
          </cell>
          <cell r="AI32">
            <v>5.1561000000000003</v>
          </cell>
          <cell r="AJ32">
            <v>5.3792999999999997</v>
          </cell>
          <cell r="AK32">
            <v>5.6041999999999996</v>
          </cell>
          <cell r="AL32">
            <v>5.8305999999999996</v>
          </cell>
          <cell r="AM32">
            <v>6.0585000000000004</v>
          </cell>
          <cell r="AN32">
            <v>6.2877000000000001</v>
          </cell>
          <cell r="AO32">
            <v>6.5182000000000002</v>
          </cell>
          <cell r="AP32">
            <v>6.7496</v>
          </cell>
          <cell r="AQ32">
            <v>6.9821</v>
          </cell>
          <cell r="AR32">
            <v>7.2154999999999996</v>
          </cell>
          <cell r="AS32">
            <v>7.4496000000000002</v>
          </cell>
          <cell r="AT32">
            <v>7.6844000000000001</v>
          </cell>
          <cell r="AU32">
            <v>7.9198000000000004</v>
          </cell>
          <cell r="AV32">
            <v>8.1556999999999995</v>
          </cell>
          <cell r="AW32">
            <v>8.3919999999999995</v>
          </cell>
        </row>
      </sheetData>
      <sheetData sheetId="4" refreshError="1"/>
      <sheetData sheetId="5" refreshError="1">
        <row r="2">
          <cell r="B2">
            <v>7.9000000000000008E-3</v>
          </cell>
          <cell r="C2">
            <v>1.3100000000000001E-2</v>
          </cell>
          <cell r="D2">
            <v>1.95E-2</v>
          </cell>
          <cell r="E2">
            <v>2.69E-2</v>
          </cell>
          <cell r="F2">
            <v>3.5299999999999998E-2</v>
          </cell>
          <cell r="G2">
            <v>4.4600000000000001E-2</v>
          </cell>
          <cell r="H2">
            <v>5.4899999999999997E-2</v>
          </cell>
          <cell r="I2">
            <v>6.6000000000000003E-2</v>
          </cell>
          <cell r="J2">
            <v>7.8100000000000003E-2</v>
          </cell>
          <cell r="K2">
            <v>9.11E-2</v>
          </cell>
          <cell r="L2">
            <v>0.105</v>
          </cell>
          <cell r="M2">
            <v>0.1198</v>
          </cell>
          <cell r="N2">
            <v>0.1356</v>
          </cell>
          <cell r="O2">
            <v>0.15229999999999999</v>
          </cell>
          <cell r="P2">
            <v>0.17</v>
          </cell>
          <cell r="Q2">
            <v>0.1888</v>
          </cell>
          <cell r="R2">
            <v>0.20849999999999999</v>
          </cell>
          <cell r="S2">
            <v>0.2293</v>
          </cell>
          <cell r="T2">
            <v>0.25130000000000002</v>
          </cell>
          <cell r="U2">
            <v>0.27429999999999999</v>
          </cell>
          <cell r="V2">
            <v>0.29859999999999998</v>
          </cell>
          <cell r="W2">
            <v>0.3241</v>
          </cell>
          <cell r="X2">
            <v>0.3508</v>
          </cell>
          <cell r="Y2">
            <v>0.37890000000000001</v>
          </cell>
          <cell r="Z2">
            <v>0.4083</v>
          </cell>
          <cell r="AA2">
            <v>0.43919999999999998</v>
          </cell>
          <cell r="AB2">
            <v>0.47149999999999997</v>
          </cell>
          <cell r="AC2">
            <v>0.50529999999999997</v>
          </cell>
          <cell r="AD2">
            <v>0.54079999999999995</v>
          </cell>
          <cell r="AE2">
            <v>0.57789999999999997</v>
          </cell>
          <cell r="AF2">
            <v>0.61670000000000003</v>
          </cell>
          <cell r="AG2">
            <v>0.6573</v>
          </cell>
          <cell r="AH2">
            <v>0.69979999999999998</v>
          </cell>
          <cell r="AI2">
            <v>0.74419999999999997</v>
          </cell>
          <cell r="AJ2">
            <v>0.79059999999999997</v>
          </cell>
          <cell r="AK2">
            <v>0.83919999999999995</v>
          </cell>
          <cell r="AL2">
            <v>0.88990000000000002</v>
          </cell>
          <cell r="AM2">
            <v>0.94279999999999997</v>
          </cell>
          <cell r="AN2">
            <v>0.99809999999999999</v>
          </cell>
          <cell r="AO2">
            <v>1.0559000000000001</v>
          </cell>
          <cell r="AP2">
            <v>1.1162000000000001</v>
          </cell>
          <cell r="AQ2">
            <v>1.1792</v>
          </cell>
          <cell r="AR2">
            <v>1.2448999999999999</v>
          </cell>
          <cell r="AS2">
            <v>1.3134999999999999</v>
          </cell>
          <cell r="AT2">
            <v>1.385</v>
          </cell>
          <cell r="AU2">
            <v>1.4597</v>
          </cell>
          <cell r="AV2">
            <v>1.5375000000000001</v>
          </cell>
          <cell r="AW2">
            <v>1.6187</v>
          </cell>
        </row>
        <row r="3">
          <cell r="B3">
            <v>9.5999999999999992E-3</v>
          </cell>
          <cell r="C3">
            <v>1.6E-2</v>
          </cell>
          <cell r="D3">
            <v>2.3699999999999999E-2</v>
          </cell>
          <cell r="E3">
            <v>3.27E-2</v>
          </cell>
          <cell r="F3">
            <v>4.2999999999999997E-2</v>
          </cell>
          <cell r="G3">
            <v>5.4300000000000001E-2</v>
          </cell>
          <cell r="H3">
            <v>6.6799999999999998E-2</v>
          </cell>
          <cell r="I3">
            <v>8.0399999999999999E-2</v>
          </cell>
          <cell r="J3">
            <v>9.5100000000000004E-2</v>
          </cell>
          <cell r="K3">
            <v>0.1108</v>
          </cell>
          <cell r="L3">
            <v>0.12759999999999999</v>
          </cell>
          <cell r="M3">
            <v>0.14549999999999999</v>
          </cell>
          <cell r="N3">
            <v>0.16439999999999999</v>
          </cell>
          <cell r="O3">
            <v>0.18429999999999999</v>
          </cell>
          <cell r="P3">
            <v>0.2054</v>
          </cell>
          <cell r="Q3">
            <v>0.2276</v>
          </cell>
          <cell r="R3">
            <v>0.25090000000000001</v>
          </cell>
          <cell r="S3">
            <v>0.27529999999999999</v>
          </cell>
          <cell r="T3">
            <v>0.3009</v>
          </cell>
          <cell r="U3">
            <v>0.32779999999999998</v>
          </cell>
          <cell r="V3">
            <v>0.35580000000000001</v>
          </cell>
          <cell r="W3">
            <v>0.3851</v>
          </cell>
          <cell r="X3">
            <v>0.41570000000000001</v>
          </cell>
          <cell r="Y3">
            <v>0.4476</v>
          </cell>
          <cell r="Z3">
            <v>0.48089999999999999</v>
          </cell>
          <cell r="AA3">
            <v>0.51570000000000005</v>
          </cell>
          <cell r="AB3">
            <v>0.55179999999999996</v>
          </cell>
          <cell r="AC3">
            <v>0.58950000000000002</v>
          </cell>
          <cell r="AD3">
            <v>0.62880000000000003</v>
          </cell>
          <cell r="AE3">
            <v>0.66959999999999997</v>
          </cell>
          <cell r="AF3">
            <v>0.71209999999999996</v>
          </cell>
          <cell r="AG3">
            <v>0.75629999999999997</v>
          </cell>
          <cell r="AH3">
            <v>0.80230000000000001</v>
          </cell>
          <cell r="AI3">
            <v>0.85009999999999997</v>
          </cell>
          <cell r="AJ3">
            <v>0.89980000000000004</v>
          </cell>
          <cell r="AK3">
            <v>0.95140000000000002</v>
          </cell>
          <cell r="AL3">
            <v>1.0051000000000001</v>
          </cell>
          <cell r="AM3">
            <v>1.0608</v>
          </cell>
          <cell r="AN3">
            <v>1.1187</v>
          </cell>
          <cell r="AO3">
            <v>1.1788000000000001</v>
          </cell>
          <cell r="AP3">
            <v>1.2413000000000001</v>
          </cell>
          <cell r="AQ3">
            <v>1.3061</v>
          </cell>
          <cell r="AR3">
            <v>1.3734</v>
          </cell>
          <cell r="AS3">
            <v>1.4432</v>
          </cell>
          <cell r="AT3">
            <v>1.5156000000000001</v>
          </cell>
          <cell r="AU3">
            <v>1.5908</v>
          </cell>
          <cell r="AV3">
            <v>1.6688000000000001</v>
          </cell>
          <cell r="AW3">
            <v>1.7497</v>
          </cell>
        </row>
        <row r="4">
          <cell r="B4">
            <v>1.12E-2</v>
          </cell>
          <cell r="C4">
            <v>1.8800000000000001E-2</v>
          </cell>
          <cell r="D4">
            <v>2.7900000000000001E-2</v>
          </cell>
          <cell r="E4">
            <v>3.8600000000000002E-2</v>
          </cell>
          <cell r="F4">
            <v>5.0700000000000002E-2</v>
          </cell>
          <cell r="G4">
            <v>6.4100000000000004E-2</v>
          </cell>
          <cell r="H4">
            <v>7.8899999999999998E-2</v>
          </cell>
          <cell r="I4">
            <v>9.5000000000000001E-2</v>
          </cell>
          <cell r="J4">
            <v>0.11219999999999999</v>
          </cell>
          <cell r="K4">
            <v>0.1308</v>
          </cell>
          <cell r="L4">
            <v>0.15049999999999999</v>
          </cell>
          <cell r="M4">
            <v>0.1714</v>
          </cell>
          <cell r="N4">
            <v>0.19359999999999999</v>
          </cell>
          <cell r="O4">
            <v>0.21690000000000001</v>
          </cell>
          <cell r="P4">
            <v>0.24149999999999999</v>
          </cell>
          <cell r="Q4">
            <v>0.26719999999999999</v>
          </cell>
          <cell r="R4">
            <v>0.29420000000000002</v>
          </cell>
          <cell r="S4">
            <v>0.32240000000000002</v>
          </cell>
          <cell r="T4">
            <v>0.35189999999999999</v>
          </cell>
          <cell r="U4">
            <v>0.3826</v>
          </cell>
          <cell r="V4">
            <v>0.41470000000000001</v>
          </cell>
          <cell r="W4">
            <v>0.44800000000000001</v>
          </cell>
          <cell r="X4">
            <v>0.48280000000000001</v>
          </cell>
          <cell r="Y4">
            <v>0.51880000000000004</v>
          </cell>
          <cell r="Z4">
            <v>0.55630000000000002</v>
          </cell>
          <cell r="AA4">
            <v>0.59519999999999995</v>
          </cell>
          <cell r="AB4">
            <v>0.63560000000000005</v>
          </cell>
          <cell r="AC4">
            <v>0.67759999999999998</v>
          </cell>
          <cell r="AD4">
            <v>0.72099999999999997</v>
          </cell>
          <cell r="AE4">
            <v>0.7661</v>
          </cell>
          <cell r="AF4">
            <v>0.81269999999999998</v>
          </cell>
          <cell r="AG4">
            <v>0.86109999999999998</v>
          </cell>
          <cell r="AH4">
            <v>0.91120000000000001</v>
          </cell>
          <cell r="AI4">
            <v>0.96299999999999997</v>
          </cell>
          <cell r="AJ4">
            <v>1.0165999999999999</v>
          </cell>
          <cell r="AK4">
            <v>1.0722</v>
          </cell>
          <cell r="AL4">
            <v>1.1295999999999999</v>
          </cell>
          <cell r="AM4">
            <v>1.1890000000000001</v>
          </cell>
          <cell r="AN4">
            <v>1.2504999999999999</v>
          </cell>
          <cell r="AO4">
            <v>1.3140000000000001</v>
          </cell>
          <cell r="AP4">
            <v>1.3796999999999999</v>
          </cell>
          <cell r="AQ4">
            <v>1.4477</v>
          </cell>
          <cell r="AR4">
            <v>1.5179</v>
          </cell>
          <cell r="AS4">
            <v>1.5904</v>
          </cell>
          <cell r="AT4">
            <v>1.6654</v>
          </cell>
          <cell r="AU4">
            <v>1.7427999999999999</v>
          </cell>
          <cell r="AV4">
            <v>1.8228</v>
          </cell>
          <cell r="AW4">
            <v>1.9055</v>
          </cell>
        </row>
        <row r="5">
          <cell r="B5">
            <v>1.29E-2</v>
          </cell>
          <cell r="C5">
            <v>2.1600000000000001E-2</v>
          </cell>
          <cell r="D5">
            <v>3.2199999999999999E-2</v>
          </cell>
          <cell r="E5">
            <v>4.4499999999999998E-2</v>
          </cell>
          <cell r="F5">
            <v>5.8400000000000001E-2</v>
          </cell>
          <cell r="G5">
            <v>7.3999999999999996E-2</v>
          </cell>
          <cell r="H5">
            <v>9.0999999999999998E-2</v>
          </cell>
          <cell r="I5">
            <v>0.1096</v>
          </cell>
          <cell r="J5">
            <v>0.1295</v>
          </cell>
          <cell r="K5">
            <v>0.15090000000000001</v>
          </cell>
          <cell r="L5">
            <v>0.1736</v>
          </cell>
          <cell r="M5">
            <v>0.19769999999999999</v>
          </cell>
          <cell r="N5">
            <v>0.22320000000000001</v>
          </cell>
          <cell r="O5">
            <v>0.24990000000000001</v>
          </cell>
          <cell r="P5">
            <v>0.27800000000000002</v>
          </cell>
          <cell r="Q5">
            <v>0.3075</v>
          </cell>
          <cell r="R5">
            <v>0.33829999999999999</v>
          </cell>
          <cell r="S5">
            <v>0.37040000000000001</v>
          </cell>
          <cell r="T5">
            <v>0.40389999999999998</v>
          </cell>
          <cell r="U5">
            <v>0.43869999999999998</v>
          </cell>
          <cell r="V5">
            <v>0.47489999999999999</v>
          </cell>
          <cell r="W5">
            <v>0.51249999999999996</v>
          </cell>
          <cell r="X5">
            <v>0.55159999999999998</v>
          </cell>
          <cell r="Y5">
            <v>0.59199999999999997</v>
          </cell>
          <cell r="Z5">
            <v>0.63390000000000002</v>
          </cell>
          <cell r="AA5">
            <v>0.67730000000000001</v>
          </cell>
          <cell r="AB5">
            <v>0.72219999999999995</v>
          </cell>
          <cell r="AC5">
            <v>0.76870000000000005</v>
          </cell>
          <cell r="AD5">
            <v>0.81669999999999998</v>
          </cell>
          <cell r="AE5">
            <v>0.86629999999999996</v>
          </cell>
          <cell r="AF5">
            <v>0.91749999999999998</v>
          </cell>
          <cell r="AG5">
            <v>0.97050000000000003</v>
          </cell>
          <cell r="AH5">
            <v>1.0250999999999999</v>
          </cell>
          <cell r="AI5">
            <v>1.0814999999999999</v>
          </cell>
          <cell r="AJ5">
            <v>1.1395999999999999</v>
          </cell>
          <cell r="AK5">
            <v>1.1996</v>
          </cell>
          <cell r="AL5">
            <v>1.2615000000000001</v>
          </cell>
          <cell r="AM5">
            <v>1.3252999999999999</v>
          </cell>
          <cell r="AN5">
            <v>1.391</v>
          </cell>
          <cell r="AO5">
            <v>1.4587000000000001</v>
          </cell>
          <cell r="AP5">
            <v>1.5286</v>
          </cell>
          <cell r="AQ5">
            <v>1.6005</v>
          </cell>
          <cell r="AR5">
            <v>1.6746000000000001</v>
          </cell>
          <cell r="AS5">
            <v>1.7508999999999999</v>
          </cell>
          <cell r="AT5">
            <v>1.8294999999999999</v>
          </cell>
          <cell r="AU5">
            <v>1.9104000000000001</v>
          </cell>
          <cell r="AV5">
            <v>1.9937</v>
          </cell>
          <cell r="AW5">
            <v>2.0794999999999999</v>
          </cell>
        </row>
        <row r="6">
          <cell r="B6">
            <v>1.46E-2</v>
          </cell>
          <cell r="C6">
            <v>2.4400000000000002E-2</v>
          </cell>
          <cell r="D6">
            <v>3.6400000000000002E-2</v>
          </cell>
          <cell r="E6">
            <v>5.04E-2</v>
          </cell>
          <cell r="F6">
            <v>6.6199999999999995E-2</v>
          </cell>
          <cell r="G6">
            <v>8.3799999999999999E-2</v>
          </cell>
          <cell r="H6">
            <v>0.1032</v>
          </cell>
          <cell r="I6">
            <v>0.1242</v>
          </cell>
          <cell r="J6">
            <v>0.1469</v>
          </cell>
          <cell r="K6">
            <v>0.1711</v>
          </cell>
          <cell r="L6">
            <v>0.19689999999999999</v>
          </cell>
          <cell r="M6">
            <v>0.22420000000000001</v>
          </cell>
          <cell r="N6">
            <v>0.253</v>
          </cell>
          <cell r="O6">
            <v>0.2833</v>
          </cell>
          <cell r="P6">
            <v>0.315</v>
          </cell>
          <cell r="Q6">
            <v>0.34820000000000001</v>
          </cell>
          <cell r="R6">
            <v>0.38290000000000002</v>
          </cell>
          <cell r="S6">
            <v>0.41909999999999997</v>
          </cell>
          <cell r="T6">
            <v>0.45660000000000001</v>
          </cell>
          <cell r="U6">
            <v>0.49569999999999997</v>
          </cell>
          <cell r="V6">
            <v>0.53620000000000001</v>
          </cell>
          <cell r="W6">
            <v>0.57820000000000005</v>
          </cell>
          <cell r="X6">
            <v>0.62170000000000003</v>
          </cell>
          <cell r="Y6">
            <v>0.66679999999999995</v>
          </cell>
          <cell r="Z6">
            <v>0.71330000000000005</v>
          </cell>
          <cell r="AA6">
            <v>0.76139999999999997</v>
          </cell>
          <cell r="AB6">
            <v>0.81100000000000005</v>
          </cell>
          <cell r="AC6">
            <v>0.86219999999999997</v>
          </cell>
          <cell r="AD6">
            <v>0.91510000000000002</v>
          </cell>
          <cell r="AE6">
            <v>0.96960000000000002</v>
          </cell>
          <cell r="AF6">
            <v>1.0257000000000001</v>
          </cell>
          <cell r="AG6">
            <v>1.0834999999999999</v>
          </cell>
          <cell r="AH6">
            <v>1.1431</v>
          </cell>
          <cell r="AI6">
            <v>1.2043999999999999</v>
          </cell>
          <cell r="AJ6">
            <v>1.2674000000000001</v>
          </cell>
          <cell r="AK6">
            <v>1.3323</v>
          </cell>
          <cell r="AL6">
            <v>1.3991</v>
          </cell>
          <cell r="AM6">
            <v>1.4677</v>
          </cell>
          <cell r="AN6">
            <v>1.5383</v>
          </cell>
          <cell r="AO6">
            <v>1.6108</v>
          </cell>
          <cell r="AP6">
            <v>1.6854</v>
          </cell>
          <cell r="AQ6">
            <v>1.762</v>
          </cell>
          <cell r="AR6">
            <v>1.8407</v>
          </cell>
          <cell r="AS6">
            <v>1.9215</v>
          </cell>
          <cell r="AT6">
            <v>2.0045999999999999</v>
          </cell>
          <cell r="AU6">
            <v>2.0897999999999999</v>
          </cell>
          <cell r="AV6">
            <v>2.1774</v>
          </cell>
          <cell r="AW6">
            <v>2.2673000000000001</v>
          </cell>
        </row>
        <row r="7">
          <cell r="B7">
            <v>1.6199999999999999E-2</v>
          </cell>
          <cell r="C7">
            <v>2.7199999999999998E-2</v>
          </cell>
          <cell r="D7">
            <v>4.0599999999999997E-2</v>
          </cell>
          <cell r="E7">
            <v>5.6300000000000003E-2</v>
          </cell>
          <cell r="F7">
            <v>7.3999999999999996E-2</v>
          </cell>
          <cell r="G7">
            <v>9.3700000000000006E-2</v>
          </cell>
          <cell r="H7">
            <v>0.1154</v>
          </cell>
          <cell r="I7">
            <v>0.13900000000000001</v>
          </cell>
          <cell r="J7">
            <v>0.1643</v>
          </cell>
          <cell r="K7">
            <v>0.1915</v>
          </cell>
          <cell r="L7">
            <v>0.2203</v>
          </cell>
          <cell r="M7">
            <v>0.25090000000000001</v>
          </cell>
          <cell r="N7">
            <v>0.28310000000000002</v>
          </cell>
          <cell r="O7">
            <v>0.31690000000000002</v>
          </cell>
          <cell r="P7">
            <v>0.3523</v>
          </cell>
          <cell r="Q7">
            <v>0.38940000000000002</v>
          </cell>
          <cell r="R7">
            <v>0.42799999999999999</v>
          </cell>
          <cell r="S7">
            <v>0.46829999999999999</v>
          </cell>
          <cell r="T7">
            <v>0.5101</v>
          </cell>
          <cell r="U7">
            <v>0.5534</v>
          </cell>
          <cell r="V7">
            <v>0.59840000000000004</v>
          </cell>
          <cell r="W7">
            <v>0.64490000000000003</v>
          </cell>
          <cell r="X7">
            <v>0.69299999999999995</v>
          </cell>
          <cell r="Y7">
            <v>0.74280000000000002</v>
          </cell>
          <cell r="Z7">
            <v>0.79410000000000003</v>
          </cell>
          <cell r="AA7">
            <v>0.84699999999999998</v>
          </cell>
          <cell r="AB7">
            <v>0.90159999999999996</v>
          </cell>
          <cell r="AC7">
            <v>0.95779999999999998</v>
          </cell>
          <cell r="AD7">
            <v>1.0157</v>
          </cell>
          <cell r="AE7">
            <v>1.0751999999999999</v>
          </cell>
          <cell r="AF7">
            <v>1.1365000000000001</v>
          </cell>
          <cell r="AG7">
            <v>1.1995</v>
          </cell>
          <cell r="AH7">
            <v>1.2642</v>
          </cell>
          <cell r="AI7">
            <v>1.3308</v>
          </cell>
          <cell r="AJ7">
            <v>1.3991</v>
          </cell>
          <cell r="AK7">
            <v>1.4692000000000001</v>
          </cell>
          <cell r="AL7">
            <v>1.5411999999999999</v>
          </cell>
          <cell r="AM7">
            <v>1.6151</v>
          </cell>
          <cell r="AN7">
            <v>1.6910000000000001</v>
          </cell>
          <cell r="AO7">
            <v>1.7686999999999999</v>
          </cell>
          <cell r="AP7">
            <v>1.8485</v>
          </cell>
          <cell r="AQ7">
            <v>1.9302999999999999</v>
          </cell>
          <cell r="AR7">
            <v>2.0141</v>
          </cell>
          <cell r="AS7">
            <v>2.1000999999999999</v>
          </cell>
          <cell r="AT7">
            <v>2.1882000000000001</v>
          </cell>
          <cell r="AU7">
            <v>2.2784</v>
          </cell>
          <cell r="AV7">
            <v>2.3708999999999998</v>
          </cell>
          <cell r="AW7">
            <v>2.4657</v>
          </cell>
        </row>
        <row r="8">
          <cell r="B8">
            <v>1.7899999999999999E-2</v>
          </cell>
          <cell r="C8">
            <v>3.0099999999999998E-2</v>
          </cell>
          <cell r="D8">
            <v>4.4900000000000002E-2</v>
          </cell>
          <cell r="E8">
            <v>6.2100000000000002E-2</v>
          </cell>
          <cell r="F8">
            <v>8.1799999999999998E-2</v>
          </cell>
          <cell r="G8">
            <v>0.1036</v>
          </cell>
          <cell r="H8">
            <v>0.12770000000000001</v>
          </cell>
          <cell r="I8">
            <v>0.1537</v>
          </cell>
          <cell r="J8">
            <v>0.18179999999999999</v>
          </cell>
          <cell r="K8">
            <v>0.21190000000000001</v>
          </cell>
          <cell r="L8">
            <v>0.24379999999999999</v>
          </cell>
          <cell r="M8">
            <v>0.2777</v>
          </cell>
          <cell r="N8">
            <v>0.31330000000000002</v>
          </cell>
          <cell r="O8">
            <v>0.35070000000000001</v>
          </cell>
          <cell r="P8">
            <v>0.38990000000000002</v>
          </cell>
          <cell r="Q8">
            <v>0.43080000000000002</v>
          </cell>
          <cell r="R8">
            <v>0.47349999999999998</v>
          </cell>
          <cell r="S8">
            <v>0.51790000000000003</v>
          </cell>
          <cell r="T8">
            <v>0.56399999999999995</v>
          </cell>
          <cell r="U8">
            <v>0.61180000000000001</v>
          </cell>
          <cell r="V8">
            <v>0.66120000000000001</v>
          </cell>
          <cell r="W8">
            <v>0.71240000000000003</v>
          </cell>
          <cell r="X8">
            <v>0.76519999999999999</v>
          </cell>
          <cell r="Y8">
            <v>0.81979999999999997</v>
          </cell>
          <cell r="Z8">
            <v>0.876</v>
          </cell>
          <cell r="AA8">
            <v>0.93389999999999995</v>
          </cell>
          <cell r="AB8">
            <v>0.99360000000000004</v>
          </cell>
          <cell r="AC8">
            <v>1.0548999999999999</v>
          </cell>
          <cell r="AD8">
            <v>1.1180000000000001</v>
          </cell>
          <cell r="AE8">
            <v>1.1829000000000001</v>
          </cell>
          <cell r="AF8">
            <v>1.2495000000000001</v>
          </cell>
          <cell r="AG8">
            <v>1.3179000000000001</v>
          </cell>
          <cell r="AH8">
            <v>1.3879999999999999</v>
          </cell>
          <cell r="AI8">
            <v>1.46</v>
          </cell>
          <cell r="AJ8">
            <v>1.5338000000000001</v>
          </cell>
          <cell r="AK8">
            <v>1.6094999999999999</v>
          </cell>
          <cell r="AL8">
            <v>1.6871</v>
          </cell>
          <cell r="AM8">
            <v>1.7665999999999999</v>
          </cell>
          <cell r="AN8">
            <v>1.8480000000000001</v>
          </cell>
          <cell r="AO8">
            <v>1.9313</v>
          </cell>
          <cell r="AP8">
            <v>2.0167000000000002</v>
          </cell>
          <cell r="AQ8">
            <v>2.1040999999999999</v>
          </cell>
          <cell r="AR8">
            <v>2.1934999999999998</v>
          </cell>
          <cell r="AS8">
            <v>2.2850000000000001</v>
          </cell>
          <cell r="AT8">
            <v>2.3786</v>
          </cell>
          <cell r="AU8">
            <v>2.4742999999999999</v>
          </cell>
          <cell r="AV8">
            <v>2.5722999999999998</v>
          </cell>
          <cell r="AW8">
            <v>2.6724000000000001</v>
          </cell>
        </row>
        <row r="9">
          <cell r="B9">
            <v>1.9599999999999999E-2</v>
          </cell>
          <cell r="C9">
            <v>3.2899999999999999E-2</v>
          </cell>
          <cell r="D9">
            <v>4.9099999999999998E-2</v>
          </cell>
          <cell r="E9">
            <v>6.8099999999999994E-2</v>
          </cell>
          <cell r="F9">
            <v>8.9599999999999999E-2</v>
          </cell>
          <cell r="G9">
            <v>0.11360000000000001</v>
          </cell>
          <cell r="H9">
            <v>0.1399</v>
          </cell>
          <cell r="I9">
            <v>0.1686</v>
          </cell>
          <cell r="J9">
            <v>0.19939999999999999</v>
          </cell>
          <cell r="K9">
            <v>0.2324</v>
          </cell>
          <cell r="L9">
            <v>0.26740000000000003</v>
          </cell>
          <cell r="M9">
            <v>0.30459999999999998</v>
          </cell>
          <cell r="N9">
            <v>0.34360000000000002</v>
          </cell>
          <cell r="O9">
            <v>0.38469999999999999</v>
          </cell>
          <cell r="P9">
            <v>0.42770000000000002</v>
          </cell>
          <cell r="Q9">
            <v>0.47260000000000002</v>
          </cell>
          <cell r="R9">
            <v>0.51929999999999998</v>
          </cell>
          <cell r="S9">
            <v>0.56789999999999996</v>
          </cell>
          <cell r="T9">
            <v>0.61829999999999996</v>
          </cell>
          <cell r="U9">
            <v>0.67059999999999997</v>
          </cell>
          <cell r="V9">
            <v>0.72460000000000002</v>
          </cell>
          <cell r="W9">
            <v>0.78049999999999997</v>
          </cell>
          <cell r="X9">
            <v>0.83819999999999995</v>
          </cell>
          <cell r="Y9">
            <v>0.89759999999999995</v>
          </cell>
          <cell r="Z9">
            <v>0.95889999999999997</v>
          </cell>
          <cell r="AA9">
            <v>1.0219</v>
          </cell>
          <cell r="AB9">
            <v>1.0867</v>
          </cell>
          <cell r="AC9">
            <v>1.1534</v>
          </cell>
          <cell r="AD9">
            <v>1.2218</v>
          </cell>
          <cell r="AE9">
            <v>1.2921</v>
          </cell>
          <cell r="AF9">
            <v>1.3642000000000001</v>
          </cell>
          <cell r="AG9">
            <v>1.4381999999999999</v>
          </cell>
          <cell r="AH9">
            <v>1.514</v>
          </cell>
          <cell r="AI9">
            <v>1.5915999999999999</v>
          </cell>
          <cell r="AJ9">
            <v>1.6712</v>
          </cell>
          <cell r="AK9">
            <v>1.7525999999999999</v>
          </cell>
          <cell r="AL9">
            <v>1.8360000000000001</v>
          </cell>
          <cell r="AM9">
            <v>1.9213</v>
          </cell>
          <cell r="AN9">
            <v>2.0085000000000002</v>
          </cell>
          <cell r="AO9">
            <v>2.0977999999999999</v>
          </cell>
          <cell r="AP9">
            <v>2.1890000000000001</v>
          </cell>
          <cell r="AQ9">
            <v>2.2823000000000002</v>
          </cell>
          <cell r="AR9">
            <v>2.3776000000000002</v>
          </cell>
          <cell r="AS9">
            <v>2.4750000000000001</v>
          </cell>
          <cell r="AT9">
            <v>2.5745</v>
          </cell>
          <cell r="AU9">
            <v>2.6762000000000001</v>
          </cell>
          <cell r="AV9">
            <v>2.78</v>
          </cell>
          <cell r="AW9">
            <v>2.8860000000000001</v>
          </cell>
        </row>
        <row r="10">
          <cell r="B10">
            <v>2.1299999999999999E-2</v>
          </cell>
          <cell r="C10">
            <v>3.5700000000000003E-2</v>
          </cell>
          <cell r="D10">
            <v>5.3400000000000003E-2</v>
          </cell>
          <cell r="E10">
            <v>7.3999999999999996E-2</v>
          </cell>
          <cell r="F10">
            <v>9.74E-2</v>
          </cell>
          <cell r="G10">
            <v>0.1235</v>
          </cell>
          <cell r="H10">
            <v>0.1522</v>
          </cell>
          <cell r="I10">
            <v>0.18340000000000001</v>
          </cell>
          <cell r="J10">
            <v>0.217</v>
          </cell>
          <cell r="K10">
            <v>0.25290000000000001</v>
          </cell>
          <cell r="L10">
            <v>0.29110000000000003</v>
          </cell>
          <cell r="M10">
            <v>0.33150000000000002</v>
          </cell>
          <cell r="N10">
            <v>0.37409999999999999</v>
          </cell>
          <cell r="O10">
            <v>0.41880000000000001</v>
          </cell>
          <cell r="P10">
            <v>0.46560000000000001</v>
          </cell>
          <cell r="Q10">
            <v>0.51449999999999996</v>
          </cell>
          <cell r="R10">
            <v>0.56530000000000002</v>
          </cell>
          <cell r="S10">
            <v>0.61819999999999997</v>
          </cell>
          <cell r="T10">
            <v>0.67300000000000004</v>
          </cell>
          <cell r="U10">
            <v>0.7298</v>
          </cell>
          <cell r="V10">
            <v>0.78849999999999998</v>
          </cell>
          <cell r="W10">
            <v>0.84909999999999997</v>
          </cell>
          <cell r="X10">
            <v>0.91169999999999995</v>
          </cell>
          <cell r="Y10">
            <v>0.97609999999999997</v>
          </cell>
          <cell r="Z10">
            <v>1.0425</v>
          </cell>
          <cell r="AA10">
            <v>1.1108</v>
          </cell>
          <cell r="AB10">
            <v>1.1809000000000001</v>
          </cell>
          <cell r="AC10">
            <v>1.2528999999999999</v>
          </cell>
          <cell r="AD10">
            <v>1.3269</v>
          </cell>
          <cell r="AE10">
            <v>1.4027000000000001</v>
          </cell>
          <cell r="AF10">
            <v>1.4803999999999999</v>
          </cell>
          <cell r="AG10">
            <v>1.5601</v>
          </cell>
          <cell r="AH10">
            <v>1.6416999999999999</v>
          </cell>
          <cell r="AI10">
            <v>1.7252000000000001</v>
          </cell>
          <cell r="AJ10">
            <v>1.8106</v>
          </cell>
          <cell r="AK10">
            <v>1.8979999999999999</v>
          </cell>
          <cell r="AL10">
            <v>1.9873000000000001</v>
          </cell>
          <cell r="AM10">
            <v>2.0787</v>
          </cell>
          <cell r="AN10">
            <v>2.1720000000000002</v>
          </cell>
          <cell r="AO10">
            <v>2.2673999999999999</v>
          </cell>
          <cell r="AP10">
            <v>2.3647999999999998</v>
          </cell>
          <cell r="AQ10">
            <v>2.4641999999999999</v>
          </cell>
          <cell r="AR10">
            <v>2.5657000000000001</v>
          </cell>
          <cell r="AS10">
            <v>2.6692999999999998</v>
          </cell>
          <cell r="AT10">
            <v>2.7751000000000001</v>
          </cell>
          <cell r="AU10">
            <v>2.8828999999999998</v>
          </cell>
          <cell r="AV10">
            <v>2.9929000000000001</v>
          </cell>
          <cell r="AW10">
            <v>3.1052</v>
          </cell>
        </row>
        <row r="11">
          <cell r="B11">
            <v>2.29E-2</v>
          </cell>
          <cell r="C11">
            <v>3.8600000000000002E-2</v>
          </cell>
          <cell r="D11">
            <v>5.7599999999999998E-2</v>
          </cell>
          <cell r="E11">
            <v>7.9899999999999999E-2</v>
          </cell>
          <cell r="F11">
            <v>0.1052</v>
          </cell>
          <cell r="G11">
            <v>0.13339999999999999</v>
          </cell>
          <cell r="H11">
            <v>0.16450000000000001</v>
          </cell>
          <cell r="I11">
            <v>0.19819999999999999</v>
          </cell>
          <cell r="J11">
            <v>0.2346</v>
          </cell>
          <cell r="K11">
            <v>0.27350000000000002</v>
          </cell>
          <cell r="L11">
            <v>0.31480000000000002</v>
          </cell>
          <cell r="M11">
            <v>0.35859999999999997</v>
          </cell>
          <cell r="N11">
            <v>0.4047</v>
          </cell>
          <cell r="O11">
            <v>0.4531</v>
          </cell>
          <cell r="P11">
            <v>0.50370000000000004</v>
          </cell>
          <cell r="Q11">
            <v>0.55649999999999999</v>
          </cell>
          <cell r="R11">
            <v>0.61150000000000004</v>
          </cell>
          <cell r="S11">
            <v>0.66869999999999996</v>
          </cell>
          <cell r="T11">
            <v>0.72799999999999998</v>
          </cell>
          <cell r="U11">
            <v>0.7893</v>
          </cell>
          <cell r="V11">
            <v>0.85270000000000001</v>
          </cell>
          <cell r="W11">
            <v>0.91820000000000002</v>
          </cell>
          <cell r="X11">
            <v>0.98570000000000002</v>
          </cell>
          <cell r="Y11">
            <v>1.0552999999999999</v>
          </cell>
          <cell r="Z11">
            <v>1.1268</v>
          </cell>
          <cell r="AA11">
            <v>1.2002999999999999</v>
          </cell>
          <cell r="AB11">
            <v>1.2759</v>
          </cell>
          <cell r="AC11">
            <v>1.3533999999999999</v>
          </cell>
          <cell r="AD11">
            <v>1.4329000000000001</v>
          </cell>
          <cell r="AE11">
            <v>1.5144</v>
          </cell>
          <cell r="AF11">
            <v>1.5979000000000001</v>
          </cell>
          <cell r="AG11">
            <v>1.6834</v>
          </cell>
          <cell r="AH11">
            <v>1.7708999999999999</v>
          </cell>
          <cell r="AI11">
            <v>1.8603000000000001</v>
          </cell>
          <cell r="AJ11">
            <v>1.9518</v>
          </cell>
          <cell r="AK11">
            <v>2.0453000000000001</v>
          </cell>
          <cell r="AL11">
            <v>2.1408</v>
          </cell>
          <cell r="AM11">
            <v>2.2383999999999999</v>
          </cell>
          <cell r="AN11">
            <v>2.3380000000000001</v>
          </cell>
          <cell r="AO11">
            <v>2.4397000000000002</v>
          </cell>
          <cell r="AP11">
            <v>2.5434000000000001</v>
          </cell>
          <cell r="AQ11">
            <v>2.6492</v>
          </cell>
          <cell r="AR11">
            <v>2.7570999999999999</v>
          </cell>
          <cell r="AS11">
            <v>2.8672</v>
          </cell>
          <cell r="AT11">
            <v>2.9794</v>
          </cell>
          <cell r="AU11">
            <v>3.0937000000000001</v>
          </cell>
          <cell r="AV11">
            <v>3.2103000000000002</v>
          </cell>
          <cell r="AW11">
            <v>3.3290000000000002</v>
          </cell>
        </row>
        <row r="12">
          <cell r="B12">
            <v>2.46E-2</v>
          </cell>
          <cell r="C12">
            <v>4.1399999999999999E-2</v>
          </cell>
          <cell r="D12">
            <v>6.1800000000000001E-2</v>
          </cell>
          <cell r="E12">
            <v>8.5800000000000001E-2</v>
          </cell>
          <cell r="F12">
            <v>0.113</v>
          </cell>
          <cell r="G12">
            <v>0.1434</v>
          </cell>
          <cell r="H12">
            <v>0.17680000000000001</v>
          </cell>
          <cell r="I12">
            <v>0.21310000000000001</v>
          </cell>
          <cell r="J12">
            <v>0.25219999999999998</v>
          </cell>
          <cell r="K12">
            <v>0.29409999999999997</v>
          </cell>
          <cell r="L12">
            <v>0.33860000000000001</v>
          </cell>
          <cell r="M12">
            <v>0.38569999999999999</v>
          </cell>
          <cell r="N12">
            <v>0.43530000000000002</v>
          </cell>
          <cell r="O12">
            <v>0.4874</v>
          </cell>
          <cell r="P12">
            <v>0.54190000000000005</v>
          </cell>
          <cell r="Q12">
            <v>0.5988</v>
          </cell>
          <cell r="R12">
            <v>0.65800000000000003</v>
          </cell>
          <cell r="S12">
            <v>0.71940000000000004</v>
          </cell>
          <cell r="T12">
            <v>0.78320000000000001</v>
          </cell>
          <cell r="U12">
            <v>0.84909999999999997</v>
          </cell>
          <cell r="V12">
            <v>0.9173</v>
          </cell>
          <cell r="W12">
            <v>0.98770000000000002</v>
          </cell>
          <cell r="X12">
            <v>1.0602</v>
          </cell>
          <cell r="Y12">
            <v>1.1348</v>
          </cell>
          <cell r="Z12">
            <v>1.2116</v>
          </cell>
          <cell r="AA12">
            <v>1.2905</v>
          </cell>
          <cell r="AB12">
            <v>1.3714999999999999</v>
          </cell>
          <cell r="AC12">
            <v>1.4545999999999999</v>
          </cell>
          <cell r="AD12">
            <v>1.5398000000000001</v>
          </cell>
          <cell r="AE12">
            <v>1.6271</v>
          </cell>
          <cell r="AF12">
            <v>1.7163999999999999</v>
          </cell>
          <cell r="AG12">
            <v>1.8078000000000001</v>
          </cell>
          <cell r="AH12">
            <v>1.9013</v>
          </cell>
          <cell r="AI12">
            <v>1.9968999999999999</v>
          </cell>
          <cell r="AJ12">
            <v>2.0945</v>
          </cell>
          <cell r="AK12">
            <v>2.1943000000000001</v>
          </cell>
          <cell r="AL12">
            <v>2.2961</v>
          </cell>
          <cell r="AM12">
            <v>2.4</v>
          </cell>
          <cell r="AN12">
            <v>2.5061</v>
          </cell>
          <cell r="AO12">
            <v>2.6141999999999999</v>
          </cell>
          <cell r="AP12">
            <v>2.7244999999999999</v>
          </cell>
          <cell r="AQ12">
            <v>2.8369</v>
          </cell>
          <cell r="AR12">
            <v>2.9514</v>
          </cell>
          <cell r="AS12">
            <v>3.0680999999999998</v>
          </cell>
          <cell r="AT12">
            <v>3.1869999999999998</v>
          </cell>
          <cell r="AU12">
            <v>3.3079999999999998</v>
          </cell>
          <cell r="AV12">
            <v>3.4312999999999998</v>
          </cell>
          <cell r="AW12">
            <v>3.5568</v>
          </cell>
        </row>
        <row r="13">
          <cell r="B13">
            <v>2.63E-2</v>
          </cell>
          <cell r="C13">
            <v>4.4200000000000003E-2</v>
          </cell>
          <cell r="D13">
            <v>6.6100000000000006E-2</v>
          </cell>
          <cell r="E13">
            <v>9.1700000000000004E-2</v>
          </cell>
          <cell r="F13">
            <v>0.1208</v>
          </cell>
          <cell r="G13">
            <v>0.15329999999999999</v>
          </cell>
          <cell r="H13">
            <v>0.18909999999999999</v>
          </cell>
          <cell r="I13">
            <v>0.22800000000000001</v>
          </cell>
          <cell r="J13">
            <v>0.26989999999999997</v>
          </cell>
          <cell r="K13">
            <v>0.31469999999999998</v>
          </cell>
          <cell r="L13">
            <v>0.3624</v>
          </cell>
          <cell r="M13">
            <v>0.41289999999999999</v>
          </cell>
          <cell r="N13">
            <v>0.46600000000000003</v>
          </cell>
          <cell r="O13">
            <v>0.52180000000000004</v>
          </cell>
          <cell r="P13">
            <v>0.58020000000000005</v>
          </cell>
          <cell r="Q13">
            <v>0.6411</v>
          </cell>
          <cell r="R13">
            <v>0.70450000000000002</v>
          </cell>
          <cell r="S13">
            <v>0.77029999999999998</v>
          </cell>
          <cell r="T13">
            <v>0.83860000000000001</v>
          </cell>
          <cell r="U13">
            <v>0.90920000000000001</v>
          </cell>
          <cell r="V13">
            <v>0.98219999999999996</v>
          </cell>
          <cell r="W13">
            <v>1.0573999999999999</v>
          </cell>
          <cell r="X13">
            <v>1.135</v>
          </cell>
          <cell r="Y13">
            <v>1.2149000000000001</v>
          </cell>
          <cell r="Z13">
            <v>1.2968999999999999</v>
          </cell>
          <cell r="AA13">
            <v>1.3812</v>
          </cell>
          <cell r="AB13">
            <v>1.4678</v>
          </cell>
          <cell r="AC13">
            <v>1.5565</v>
          </cell>
          <cell r="AD13">
            <v>1.6474</v>
          </cell>
          <cell r="AE13">
            <v>1.7404999999999999</v>
          </cell>
          <cell r="AF13">
            <v>1.8358000000000001</v>
          </cell>
          <cell r="AG13">
            <v>1.9333</v>
          </cell>
          <cell r="AH13">
            <v>2.0329000000000002</v>
          </cell>
          <cell r="AI13">
            <v>2.1345999999999998</v>
          </cell>
          <cell r="AJ13">
            <v>2.2385999999999999</v>
          </cell>
          <cell r="AK13">
            <v>2.3447</v>
          </cell>
          <cell r="AL13">
            <v>2.4529000000000001</v>
          </cell>
          <cell r="AM13">
            <v>2.5632999999999999</v>
          </cell>
          <cell r="AN13">
            <v>2.6758999999999999</v>
          </cell>
          <cell r="AO13">
            <v>2.7907000000000002</v>
          </cell>
          <cell r="AP13">
            <v>2.9076</v>
          </cell>
          <cell r="AQ13">
            <v>3.0266999999999999</v>
          </cell>
          <cell r="AR13">
            <v>3.1480999999999999</v>
          </cell>
          <cell r="AS13">
            <v>3.2715999999999998</v>
          </cell>
          <cell r="AT13">
            <v>3.3973</v>
          </cell>
          <cell r="AU13">
            <v>3.5253000000000001</v>
          </cell>
          <cell r="AV13">
            <v>3.6555</v>
          </cell>
          <cell r="AW13">
            <v>3.7879999999999998</v>
          </cell>
        </row>
        <row r="14">
          <cell r="B14">
            <v>2.8000000000000001E-2</v>
          </cell>
          <cell r="C14">
            <v>4.7E-2</v>
          </cell>
          <cell r="D14">
            <v>7.0300000000000001E-2</v>
          </cell>
          <cell r="E14">
            <v>9.7600000000000006E-2</v>
          </cell>
          <cell r="F14">
            <v>0.12870000000000001</v>
          </cell>
          <cell r="G14">
            <v>0.1633</v>
          </cell>
          <cell r="H14">
            <v>0.2014</v>
          </cell>
          <cell r="I14">
            <v>0.2429</v>
          </cell>
          <cell r="J14">
            <v>0.28760000000000002</v>
          </cell>
          <cell r="K14">
            <v>0.33539999999999998</v>
          </cell>
          <cell r="L14">
            <v>0.38629999999999998</v>
          </cell>
          <cell r="M14">
            <v>0.44009999999999999</v>
          </cell>
          <cell r="N14">
            <v>0.49680000000000002</v>
          </cell>
          <cell r="O14">
            <v>0.55630000000000002</v>
          </cell>
          <cell r="P14">
            <v>0.61860000000000004</v>
          </cell>
          <cell r="Q14">
            <v>0.6835</v>
          </cell>
          <cell r="R14">
            <v>0.75119999999999998</v>
          </cell>
          <cell r="S14">
            <v>0.82140000000000002</v>
          </cell>
          <cell r="T14">
            <v>0.89419999999999999</v>
          </cell>
          <cell r="U14">
            <v>0.96950000000000003</v>
          </cell>
          <cell r="V14">
            <v>1.0472999999999999</v>
          </cell>
          <cell r="W14">
            <v>1.1274999999999999</v>
          </cell>
          <cell r="X14">
            <v>1.2101999999999999</v>
          </cell>
          <cell r="Y14">
            <v>1.2951999999999999</v>
          </cell>
          <cell r="Z14">
            <v>1.3826000000000001</v>
          </cell>
          <cell r="AA14">
            <v>1.4723999999999999</v>
          </cell>
          <cell r="AB14">
            <v>1.5645</v>
          </cell>
          <cell r="AC14">
            <v>1.659</v>
          </cell>
          <cell r="AD14">
            <v>1.7557</v>
          </cell>
          <cell r="AE14">
            <v>1.8547</v>
          </cell>
          <cell r="AF14">
            <v>1.956</v>
          </cell>
          <cell r="AG14">
            <v>2.0594999999999999</v>
          </cell>
          <cell r="AH14">
            <v>2.1652999999999998</v>
          </cell>
          <cell r="AI14">
            <v>2.2734000000000001</v>
          </cell>
          <cell r="AJ14">
            <v>2.3837000000000002</v>
          </cell>
          <cell r="AK14">
            <v>2.4963000000000002</v>
          </cell>
          <cell r="AL14">
            <v>2.6110000000000002</v>
          </cell>
          <cell r="AM14">
            <v>2.7281</v>
          </cell>
          <cell r="AN14">
            <v>2.8473000000000002</v>
          </cell>
          <cell r="AO14">
            <v>2.9687999999999999</v>
          </cell>
          <cell r="AP14">
            <v>3.0926</v>
          </cell>
          <cell r="AQ14">
            <v>3.2185999999999999</v>
          </cell>
          <cell r="AR14">
            <v>3.3468</v>
          </cell>
          <cell r="AS14">
            <v>3.4773000000000001</v>
          </cell>
          <cell r="AT14">
            <v>3.6101000000000001</v>
          </cell>
          <cell r="AU14">
            <v>3.7450999999999999</v>
          </cell>
          <cell r="AV14">
            <v>3.8824999999999998</v>
          </cell>
          <cell r="AW14">
            <v>4.0221</v>
          </cell>
        </row>
        <row r="15">
          <cell r="B15">
            <v>2.9600000000000001E-2</v>
          </cell>
          <cell r="C15">
            <v>4.99E-2</v>
          </cell>
          <cell r="D15">
            <v>7.46E-2</v>
          </cell>
          <cell r="E15">
            <v>0.10349999999999999</v>
          </cell>
          <cell r="F15">
            <v>0.13650000000000001</v>
          </cell>
          <cell r="G15">
            <v>0.17330000000000001</v>
          </cell>
          <cell r="H15">
            <v>0.21379999999999999</v>
          </cell>
          <cell r="I15">
            <v>0.25779999999999997</v>
          </cell>
          <cell r="J15">
            <v>0.30530000000000002</v>
          </cell>
          <cell r="K15">
            <v>0.35610000000000003</v>
          </cell>
          <cell r="L15">
            <v>0.41010000000000002</v>
          </cell>
          <cell r="M15">
            <v>0.46729999999999999</v>
          </cell>
          <cell r="N15">
            <v>0.52759999999999996</v>
          </cell>
          <cell r="O15">
            <v>0.59079999999999999</v>
          </cell>
          <cell r="P15">
            <v>0.65700000000000003</v>
          </cell>
          <cell r="Q15">
            <v>0.72609999999999997</v>
          </cell>
          <cell r="R15">
            <v>0.79790000000000005</v>
          </cell>
          <cell r="S15">
            <v>0.87260000000000004</v>
          </cell>
          <cell r="T15">
            <v>0.94989999999999997</v>
          </cell>
          <cell r="U15">
            <v>1.0299</v>
          </cell>
          <cell r="V15">
            <v>1.1125</v>
          </cell>
          <cell r="W15">
            <v>1.1978</v>
          </cell>
          <cell r="X15">
            <v>1.2856000000000001</v>
          </cell>
          <cell r="Y15">
            <v>1.3758999999999999</v>
          </cell>
          <cell r="Z15">
            <v>1.4686999999999999</v>
          </cell>
          <cell r="AA15">
            <v>1.5640000000000001</v>
          </cell>
          <cell r="AB15">
            <v>1.6617</v>
          </cell>
          <cell r="AC15">
            <v>1.7619</v>
          </cell>
          <cell r="AD15">
            <v>1.8645</v>
          </cell>
          <cell r="AE15">
            <v>1.9695</v>
          </cell>
          <cell r="AF15">
            <v>2.0768</v>
          </cell>
          <cell r="AG15">
            <v>2.1865999999999999</v>
          </cell>
          <cell r="AH15">
            <v>2.2986</v>
          </cell>
          <cell r="AI15">
            <v>2.4131</v>
          </cell>
          <cell r="AJ15">
            <v>2.5297999999999998</v>
          </cell>
          <cell r="AK15">
            <v>2.6488999999999998</v>
          </cell>
          <cell r="AL15">
            <v>2.7703000000000002</v>
          </cell>
          <cell r="AM15">
            <v>2.8940999999999999</v>
          </cell>
          <cell r="AN15">
            <v>3.0200999999999998</v>
          </cell>
          <cell r="AO15">
            <v>3.1484999999999999</v>
          </cell>
          <cell r="AP15">
            <v>3.2791000000000001</v>
          </cell>
          <cell r="AQ15">
            <v>3.4121000000000001</v>
          </cell>
          <cell r="AR15">
            <v>3.5474000000000001</v>
          </cell>
          <cell r="AS15">
            <v>3.6850000000000001</v>
          </cell>
          <cell r="AT15">
            <v>3.8250000000000002</v>
          </cell>
          <cell r="AU15">
            <v>3.9672000000000001</v>
          </cell>
          <cell r="AV15">
            <v>4.1117999999999997</v>
          </cell>
          <cell r="AW15">
            <v>4.2587000000000002</v>
          </cell>
        </row>
        <row r="16">
          <cell r="B16">
            <v>3.1300000000000001E-2</v>
          </cell>
          <cell r="C16">
            <v>5.2699999999999997E-2</v>
          </cell>
          <cell r="D16">
            <v>7.8799999999999995E-2</v>
          </cell>
          <cell r="E16">
            <v>0.1094</v>
          </cell>
          <cell r="F16">
            <v>0.14430000000000001</v>
          </cell>
          <cell r="G16">
            <v>0.1832</v>
          </cell>
          <cell r="H16">
            <v>0.2261</v>
          </cell>
          <cell r="I16">
            <v>0.2727</v>
          </cell>
          <cell r="J16">
            <v>0.32300000000000001</v>
          </cell>
          <cell r="K16">
            <v>0.37680000000000002</v>
          </cell>
          <cell r="L16">
            <v>0.434</v>
          </cell>
          <cell r="M16">
            <v>0.49459999999999998</v>
          </cell>
          <cell r="N16">
            <v>0.55840000000000001</v>
          </cell>
          <cell r="O16">
            <v>0.62539999999999996</v>
          </cell>
          <cell r="P16">
            <v>0.69550000000000001</v>
          </cell>
          <cell r="Q16">
            <v>0.76870000000000005</v>
          </cell>
          <cell r="R16">
            <v>0.8448</v>
          </cell>
          <cell r="S16">
            <v>0.92379999999999995</v>
          </cell>
          <cell r="T16">
            <v>1.0058</v>
          </cell>
          <cell r="U16">
            <v>1.0905</v>
          </cell>
          <cell r="V16">
            <v>1.1779999999999999</v>
          </cell>
          <cell r="W16">
            <v>1.2683</v>
          </cell>
          <cell r="X16">
            <v>1.3612</v>
          </cell>
          <cell r="Y16">
            <v>1.4568000000000001</v>
          </cell>
          <cell r="Z16">
            <v>1.5550999999999999</v>
          </cell>
          <cell r="AA16">
            <v>1.6558999999999999</v>
          </cell>
          <cell r="AB16">
            <v>1.7593000000000001</v>
          </cell>
          <cell r="AC16">
            <v>1.8653</v>
          </cell>
          <cell r="AD16">
            <v>1.9738</v>
          </cell>
          <cell r="AE16">
            <v>2.0848</v>
          </cell>
          <cell r="AF16">
            <v>2.1983000000000001</v>
          </cell>
          <cell r="AG16">
            <v>2.3142</v>
          </cell>
          <cell r="AH16">
            <v>2.4327000000000001</v>
          </cell>
          <cell r="AI16">
            <v>2.5535000000000001</v>
          </cell>
          <cell r="AJ16">
            <v>2.6768000000000001</v>
          </cell>
          <cell r="AK16">
            <v>2.8025000000000002</v>
          </cell>
          <cell r="AL16">
            <v>2.9306000000000001</v>
          </cell>
          <cell r="AM16">
            <v>3.0611000000000002</v>
          </cell>
          <cell r="AN16">
            <v>3.1941000000000002</v>
          </cell>
          <cell r="AO16">
            <v>3.3294000000000001</v>
          </cell>
          <cell r="AP16">
            <v>3.4670999999999998</v>
          </cell>
          <cell r="AQ16">
            <v>3.6071</v>
          </cell>
          <cell r="AR16">
            <v>3.7496</v>
          </cell>
          <cell r="AS16">
            <v>3.8944000000000001</v>
          </cell>
          <cell r="AT16">
            <v>4.0415999999999999</v>
          </cell>
          <cell r="AU16">
            <v>4.1913</v>
          </cell>
          <cell r="AV16">
            <v>4.3432000000000004</v>
          </cell>
          <cell r="AW16">
            <v>4.4976000000000003</v>
          </cell>
        </row>
        <row r="17">
          <cell r="B17">
            <v>3.3000000000000002E-2</v>
          </cell>
          <cell r="C17">
            <v>5.5500000000000001E-2</v>
          </cell>
          <cell r="D17">
            <v>8.3099999999999993E-2</v>
          </cell>
          <cell r="E17">
            <v>0.1154</v>
          </cell>
          <cell r="F17">
            <v>0.15210000000000001</v>
          </cell>
          <cell r="G17">
            <v>0.19320000000000001</v>
          </cell>
          <cell r="H17">
            <v>0.2384</v>
          </cell>
          <cell r="I17">
            <v>0.28760000000000002</v>
          </cell>
          <cell r="J17">
            <v>0.3407</v>
          </cell>
          <cell r="K17">
            <v>0.39750000000000002</v>
          </cell>
          <cell r="L17">
            <v>0.45789999999999997</v>
          </cell>
          <cell r="M17">
            <v>0.52190000000000003</v>
          </cell>
          <cell r="N17">
            <v>0.58930000000000005</v>
          </cell>
          <cell r="O17">
            <v>0.66010000000000002</v>
          </cell>
          <cell r="P17">
            <v>0.73409999999999997</v>
          </cell>
          <cell r="Q17">
            <v>0.81130000000000002</v>
          </cell>
          <cell r="R17">
            <v>0.89170000000000005</v>
          </cell>
          <cell r="S17">
            <v>0.97519999999999996</v>
          </cell>
          <cell r="T17">
            <v>1.0617000000000001</v>
          </cell>
          <cell r="U17">
            <v>1.1512</v>
          </cell>
          <cell r="V17">
            <v>1.2436</v>
          </cell>
          <cell r="W17">
            <v>1.3389</v>
          </cell>
          <cell r="X17">
            <v>1.4370000000000001</v>
          </cell>
          <cell r="Y17">
            <v>1.538</v>
          </cell>
          <cell r="Z17">
            <v>1.6416999999999999</v>
          </cell>
          <cell r="AA17">
            <v>1.7481</v>
          </cell>
          <cell r="AB17">
            <v>1.8572</v>
          </cell>
          <cell r="AC17">
            <v>1.9690000000000001</v>
          </cell>
          <cell r="AD17">
            <v>2.0834999999999999</v>
          </cell>
          <cell r="AE17">
            <v>2.2006000000000001</v>
          </cell>
          <cell r="AF17">
            <v>2.3201999999999998</v>
          </cell>
          <cell r="AG17">
            <v>2.4424999999999999</v>
          </cell>
          <cell r="AH17">
            <v>2.5672999999999999</v>
          </cell>
          <cell r="AI17">
            <v>2.6945999999999999</v>
          </cell>
          <cell r="AJ17">
            <v>2.8245</v>
          </cell>
          <cell r="AK17">
            <v>2.9569000000000001</v>
          </cell>
          <cell r="AL17">
            <v>3.0918000000000001</v>
          </cell>
          <cell r="AM17">
            <v>3.2292000000000001</v>
          </cell>
          <cell r="AN17">
            <v>3.3691</v>
          </cell>
          <cell r="AO17">
            <v>3.5114000000000001</v>
          </cell>
          <cell r="AP17">
            <v>3.6562000000000001</v>
          </cell>
          <cell r="AQ17">
            <v>3.8035000000000001</v>
          </cell>
          <cell r="AR17">
            <v>3.9531999999999998</v>
          </cell>
          <cell r="AS17">
            <v>4.1052999999999997</v>
          </cell>
          <cell r="AT17">
            <v>4.26</v>
          </cell>
          <cell r="AU17">
            <v>4.4169999999999998</v>
          </cell>
          <cell r="AV17">
            <v>4.5765000000000002</v>
          </cell>
          <cell r="AW17">
            <v>4.7385000000000002</v>
          </cell>
        </row>
        <row r="18">
          <cell r="B18">
            <v>3.4700000000000002E-2</v>
          </cell>
          <cell r="C18">
            <v>5.8400000000000001E-2</v>
          </cell>
          <cell r="D18">
            <v>8.7300000000000003E-2</v>
          </cell>
          <cell r="E18">
            <v>0.12130000000000001</v>
          </cell>
          <cell r="F18">
            <v>0.16</v>
          </cell>
          <cell r="G18">
            <v>0.20319999999999999</v>
          </cell>
          <cell r="H18">
            <v>0.25080000000000002</v>
          </cell>
          <cell r="I18">
            <v>0.30259999999999998</v>
          </cell>
          <cell r="J18">
            <v>0.3584</v>
          </cell>
          <cell r="K18">
            <v>0.41820000000000002</v>
          </cell>
          <cell r="L18">
            <v>0.4819</v>
          </cell>
          <cell r="M18">
            <v>0.54920000000000002</v>
          </cell>
          <cell r="N18">
            <v>0.62019999999999997</v>
          </cell>
          <cell r="O18">
            <v>0.69469999999999998</v>
          </cell>
          <cell r="P18">
            <v>0.77270000000000005</v>
          </cell>
          <cell r="Q18">
            <v>0.85409999999999997</v>
          </cell>
          <cell r="R18">
            <v>0.93879999999999997</v>
          </cell>
          <cell r="S18">
            <v>1.0266999999999999</v>
          </cell>
          <cell r="T18">
            <v>1.1177999999999999</v>
          </cell>
          <cell r="U18">
            <v>1.212</v>
          </cell>
          <cell r="V18">
            <v>1.3093999999999999</v>
          </cell>
          <cell r="W18">
            <v>1.4097</v>
          </cell>
          <cell r="X18">
            <v>1.5130999999999999</v>
          </cell>
          <cell r="Y18">
            <v>1.6194</v>
          </cell>
          <cell r="Z18">
            <v>1.7284999999999999</v>
          </cell>
          <cell r="AA18">
            <v>1.8406</v>
          </cell>
          <cell r="AB18">
            <v>1.9555</v>
          </cell>
          <cell r="AC18">
            <v>2.0731000000000002</v>
          </cell>
          <cell r="AD18">
            <v>2.1936</v>
          </cell>
          <cell r="AE18">
            <v>2.3168000000000002</v>
          </cell>
          <cell r="AF18">
            <v>2.4426000000000001</v>
          </cell>
          <cell r="AG18">
            <v>2.5712000000000002</v>
          </cell>
          <cell r="AH18">
            <v>2.7025000000000001</v>
          </cell>
          <cell r="AI18">
            <v>2.8363999999999998</v>
          </cell>
          <cell r="AJ18">
            <v>2.9729000000000001</v>
          </cell>
          <cell r="AK18">
            <v>3.1120000000000001</v>
          </cell>
          <cell r="AL18">
            <v>3.2538</v>
          </cell>
          <cell r="AM18">
            <v>3.3980999999999999</v>
          </cell>
          <cell r="AN18">
            <v>3.5449999999999999</v>
          </cell>
          <cell r="AO18">
            <v>3.6943999999999999</v>
          </cell>
          <cell r="AP18">
            <v>3.8464</v>
          </cell>
          <cell r="AQ18">
            <v>4.0010000000000003</v>
          </cell>
          <cell r="AR18">
            <v>4.1580000000000004</v>
          </cell>
          <cell r="AS18">
            <v>4.3175999999999997</v>
          </cell>
          <cell r="AT18">
            <v>4.4797000000000002</v>
          </cell>
          <cell r="AU18">
            <v>4.6443000000000003</v>
          </cell>
          <cell r="AV18">
            <v>4.8113999999999999</v>
          </cell>
          <cell r="AW18">
            <v>4.9810999999999996</v>
          </cell>
        </row>
        <row r="19">
          <cell r="B19">
            <v>3.6299999999999999E-2</v>
          </cell>
          <cell r="C19">
            <v>6.1199999999999997E-2</v>
          </cell>
          <cell r="D19">
            <v>9.1600000000000001E-2</v>
          </cell>
          <cell r="E19">
            <v>0.12720000000000001</v>
          </cell>
          <cell r="F19">
            <v>0.1678</v>
          </cell>
          <cell r="G19">
            <v>0.2132</v>
          </cell>
          <cell r="H19">
            <v>0.2631</v>
          </cell>
          <cell r="I19">
            <v>0.3175</v>
          </cell>
          <cell r="J19">
            <v>0.37619999999999998</v>
          </cell>
          <cell r="K19">
            <v>0.439</v>
          </cell>
          <cell r="L19">
            <v>0.50580000000000003</v>
          </cell>
          <cell r="M19">
            <v>0.5766</v>
          </cell>
          <cell r="N19">
            <v>0.65110000000000001</v>
          </cell>
          <cell r="O19">
            <v>0.72940000000000005</v>
          </cell>
          <cell r="P19">
            <v>0.81140000000000001</v>
          </cell>
          <cell r="Q19">
            <v>0.89690000000000003</v>
          </cell>
          <cell r="R19">
            <v>0.98580000000000001</v>
          </cell>
          <cell r="S19">
            <v>1.0782</v>
          </cell>
          <cell r="T19">
            <v>1.1739999999999999</v>
          </cell>
          <cell r="U19">
            <v>1.2729999999999999</v>
          </cell>
          <cell r="V19">
            <v>1.3752</v>
          </cell>
          <cell r="W19">
            <v>1.4806999999999999</v>
          </cell>
          <cell r="X19">
            <v>1.5892999999999999</v>
          </cell>
          <cell r="Y19">
            <v>1.7009000000000001</v>
          </cell>
          <cell r="Z19">
            <v>1.8156000000000001</v>
          </cell>
          <cell r="AA19">
            <v>1.9333</v>
          </cell>
          <cell r="AB19">
            <v>2.0539000000000001</v>
          </cell>
          <cell r="AC19">
            <v>2.1775000000000002</v>
          </cell>
          <cell r="AD19">
            <v>2.3039999999999998</v>
          </cell>
          <cell r="AE19">
            <v>2.4333</v>
          </cell>
          <cell r="AF19">
            <v>2.5655000000000001</v>
          </cell>
          <cell r="AG19">
            <v>2.7004000000000001</v>
          </cell>
          <cell r="AH19">
            <v>2.8382000000000001</v>
          </cell>
          <cell r="AI19">
            <v>2.9786999999999999</v>
          </cell>
          <cell r="AJ19">
            <v>3.1219000000000001</v>
          </cell>
          <cell r="AK19">
            <v>3.2677999999999998</v>
          </cell>
          <cell r="AL19">
            <v>3.4165000000000001</v>
          </cell>
          <cell r="AM19">
            <v>3.5678000000000001</v>
          </cell>
          <cell r="AN19">
            <v>3.7216999999999998</v>
          </cell>
          <cell r="AO19">
            <v>3.8784000000000001</v>
          </cell>
          <cell r="AP19">
            <v>4.0376000000000003</v>
          </cell>
          <cell r="AQ19">
            <v>4.1994999999999996</v>
          </cell>
          <cell r="AR19">
            <v>4.3639999999999999</v>
          </cell>
          <cell r="AS19">
            <v>4.5309999999999997</v>
          </cell>
          <cell r="AT19">
            <v>4.7007000000000003</v>
          </cell>
          <cell r="AU19">
            <v>4.8730000000000002</v>
          </cell>
          <cell r="AV19">
            <v>5.0477999999999996</v>
          </cell>
          <cell r="AW19">
            <v>5.2252999999999998</v>
          </cell>
        </row>
        <row r="20">
          <cell r="B20">
            <v>3.7999999999999999E-2</v>
          </cell>
          <cell r="C20">
            <v>6.4000000000000001E-2</v>
          </cell>
          <cell r="D20">
            <v>9.5799999999999996E-2</v>
          </cell>
          <cell r="E20">
            <v>0.1331</v>
          </cell>
          <cell r="F20">
            <v>0.17560000000000001</v>
          </cell>
          <cell r="G20">
            <v>0.22320000000000001</v>
          </cell>
          <cell r="H20">
            <v>0.27550000000000002</v>
          </cell>
          <cell r="I20">
            <v>0.33250000000000002</v>
          </cell>
          <cell r="J20">
            <v>0.39389999999999997</v>
          </cell>
          <cell r="K20">
            <v>0.4597</v>
          </cell>
          <cell r="L20">
            <v>0.52980000000000005</v>
          </cell>
          <cell r="M20">
            <v>0.60389999999999999</v>
          </cell>
          <cell r="N20">
            <v>0.68210000000000004</v>
          </cell>
          <cell r="O20">
            <v>0.76419999999999999</v>
          </cell>
          <cell r="P20">
            <v>0.85009999999999997</v>
          </cell>
          <cell r="Q20">
            <v>0.93969999999999998</v>
          </cell>
          <cell r="R20">
            <v>1.0329999999999999</v>
          </cell>
          <cell r="S20">
            <v>1.1297999999999999</v>
          </cell>
          <cell r="T20">
            <v>1.2302</v>
          </cell>
          <cell r="U20">
            <v>1.3340000000000001</v>
          </cell>
          <cell r="V20">
            <v>1.4412</v>
          </cell>
          <cell r="W20">
            <v>1.5518000000000001</v>
          </cell>
          <cell r="X20">
            <v>1.6656</v>
          </cell>
          <cell r="Y20">
            <v>1.7826</v>
          </cell>
          <cell r="Z20">
            <v>1.9028</v>
          </cell>
          <cell r="AA20">
            <v>2.0261999999999998</v>
          </cell>
          <cell r="AB20">
            <v>2.1526999999999998</v>
          </cell>
          <cell r="AC20">
            <v>2.2822</v>
          </cell>
          <cell r="AD20">
            <v>2.4146999999999998</v>
          </cell>
          <cell r="AE20">
            <v>2.5501999999999998</v>
          </cell>
          <cell r="AF20">
            <v>2.6886000000000001</v>
          </cell>
          <cell r="AG20">
            <v>2.83</v>
          </cell>
          <cell r="AH20">
            <v>2.9742999999999999</v>
          </cell>
          <cell r="AI20">
            <v>3.1214</v>
          </cell>
          <cell r="AJ20">
            <v>3.2713999999999999</v>
          </cell>
          <cell r="AK20">
            <v>3.4241999999999999</v>
          </cell>
          <cell r="AL20">
            <v>3.5798000000000001</v>
          </cell>
          <cell r="AM20">
            <v>3.7381000000000002</v>
          </cell>
          <cell r="AN20">
            <v>3.8992</v>
          </cell>
          <cell r="AO20">
            <v>4.0631000000000004</v>
          </cell>
          <cell r="AP20">
            <v>4.2297000000000002</v>
          </cell>
          <cell r="AQ20">
            <v>4.3989000000000003</v>
          </cell>
          <cell r="AR20">
            <v>4.5709</v>
          </cell>
          <cell r="AS20">
            <v>4.7455999999999996</v>
          </cell>
          <cell r="AT20">
            <v>4.9229000000000003</v>
          </cell>
          <cell r="AU20">
            <v>5.1029</v>
          </cell>
          <cell r="AV20">
            <v>5.2854999999999999</v>
          </cell>
          <cell r="AW20">
            <v>5.4707999999999997</v>
          </cell>
        </row>
        <row r="21">
          <cell r="B21">
            <v>3.9699999999999999E-2</v>
          </cell>
          <cell r="C21">
            <v>6.6900000000000001E-2</v>
          </cell>
          <cell r="D21">
            <v>0.10009999999999999</v>
          </cell>
          <cell r="E21">
            <v>0.1391</v>
          </cell>
          <cell r="F21">
            <v>0.1835</v>
          </cell>
          <cell r="G21">
            <v>0.2331</v>
          </cell>
          <cell r="H21">
            <v>0.2878</v>
          </cell>
          <cell r="I21">
            <v>0.34739999999999999</v>
          </cell>
          <cell r="J21">
            <v>0.41170000000000001</v>
          </cell>
          <cell r="K21">
            <v>0.48049999999999998</v>
          </cell>
          <cell r="L21">
            <v>0.55369999999999997</v>
          </cell>
          <cell r="M21">
            <v>0.63129999999999997</v>
          </cell>
          <cell r="N21">
            <v>0.71309999999999996</v>
          </cell>
          <cell r="O21">
            <v>0.79890000000000005</v>
          </cell>
          <cell r="P21">
            <v>0.88880000000000003</v>
          </cell>
          <cell r="Q21">
            <v>0.98250000000000004</v>
          </cell>
          <cell r="R21">
            <v>1.0801000000000001</v>
          </cell>
          <cell r="S21">
            <v>1.1815</v>
          </cell>
          <cell r="T21">
            <v>1.2865</v>
          </cell>
          <cell r="U21">
            <v>1.3951</v>
          </cell>
          <cell r="V21">
            <v>1.5073000000000001</v>
          </cell>
          <cell r="W21">
            <v>1.623</v>
          </cell>
          <cell r="X21">
            <v>1.742</v>
          </cell>
          <cell r="Y21">
            <v>1.8645</v>
          </cell>
          <cell r="Z21">
            <v>1.9903</v>
          </cell>
          <cell r="AA21">
            <v>2.1193</v>
          </cell>
          <cell r="AB21">
            <v>2.2515999999999998</v>
          </cell>
          <cell r="AC21">
            <v>2.387</v>
          </cell>
          <cell r="AD21">
            <v>2.5255999999999998</v>
          </cell>
          <cell r="AE21">
            <v>2.6674000000000002</v>
          </cell>
          <cell r="AF21">
            <v>2.8121</v>
          </cell>
          <cell r="AG21">
            <v>2.96</v>
          </cell>
          <cell r="AH21">
            <v>3.1107999999999998</v>
          </cell>
          <cell r="AI21">
            <v>3.2646000000000002</v>
          </cell>
          <cell r="AJ21">
            <v>3.4214000000000002</v>
          </cell>
          <cell r="AK21">
            <v>3.581</v>
          </cell>
          <cell r="AL21">
            <v>3.7435999999999998</v>
          </cell>
          <cell r="AM21">
            <v>3.9091</v>
          </cell>
          <cell r="AN21">
            <v>4.0773999999999999</v>
          </cell>
          <cell r="AO21">
            <v>4.2484999999999999</v>
          </cell>
          <cell r="AP21">
            <v>4.4225000000000003</v>
          </cell>
          <cell r="AQ21">
            <v>4.5991999999999997</v>
          </cell>
          <cell r="AR21">
            <v>4.7788000000000004</v>
          </cell>
          <cell r="AS21">
            <v>4.9611000000000001</v>
          </cell>
          <cell r="AT21">
            <v>5.1460999999999997</v>
          </cell>
          <cell r="AU21">
            <v>5.3338999999999999</v>
          </cell>
          <cell r="AV21">
            <v>5.5244</v>
          </cell>
          <cell r="AW21">
            <v>5.7176</v>
          </cell>
        </row>
        <row r="22">
          <cell r="B22">
            <v>4.1399999999999999E-2</v>
          </cell>
          <cell r="C22">
            <v>6.9699999999999998E-2</v>
          </cell>
          <cell r="D22">
            <v>0.1043</v>
          </cell>
          <cell r="E22">
            <v>0.14499999999999999</v>
          </cell>
          <cell r="F22">
            <v>0.1913</v>
          </cell>
          <cell r="G22">
            <v>0.24310000000000001</v>
          </cell>
          <cell r="H22">
            <v>0.30020000000000002</v>
          </cell>
          <cell r="I22">
            <v>0.3624</v>
          </cell>
          <cell r="J22">
            <v>0.4294</v>
          </cell>
          <cell r="K22">
            <v>0.50129999999999997</v>
          </cell>
          <cell r="L22">
            <v>0.57769999999999999</v>
          </cell>
          <cell r="M22">
            <v>0.65869999999999995</v>
          </cell>
          <cell r="N22">
            <v>0.74409999999999998</v>
          </cell>
          <cell r="O22">
            <v>0.8337</v>
          </cell>
          <cell r="P22">
            <v>0.92749999999999999</v>
          </cell>
          <cell r="Q22">
            <v>1.0254000000000001</v>
          </cell>
          <cell r="R22">
            <v>1.1274</v>
          </cell>
          <cell r="S22">
            <v>1.2332000000000001</v>
          </cell>
          <cell r="T22">
            <v>1.3429</v>
          </cell>
          <cell r="U22">
            <v>1.4562999999999999</v>
          </cell>
          <cell r="V22">
            <v>1.5734999999999999</v>
          </cell>
          <cell r="W22">
            <v>1.6941999999999999</v>
          </cell>
          <cell r="X22">
            <v>1.8186</v>
          </cell>
          <cell r="Y22">
            <v>1.9464999999999999</v>
          </cell>
          <cell r="Z22">
            <v>2.0777999999999999</v>
          </cell>
          <cell r="AA22">
            <v>2.2126000000000001</v>
          </cell>
          <cell r="AB22">
            <v>2.3506999999999998</v>
          </cell>
          <cell r="AC22">
            <v>2.4921000000000002</v>
          </cell>
          <cell r="AD22">
            <v>2.6368</v>
          </cell>
          <cell r="AE22">
            <v>2.7848000000000002</v>
          </cell>
          <cell r="AF22">
            <v>2.9359000000000002</v>
          </cell>
          <cell r="AG22">
            <v>3.0901999999999998</v>
          </cell>
          <cell r="AH22">
            <v>3.2477</v>
          </cell>
          <cell r="AI22">
            <v>3.4081999999999999</v>
          </cell>
          <cell r="AJ22">
            <v>3.5718000000000001</v>
          </cell>
          <cell r="AK22">
            <v>3.7383999999999999</v>
          </cell>
          <cell r="AL22">
            <v>3.9079999999999999</v>
          </cell>
          <cell r="AM22">
            <v>4.0805999999999996</v>
          </cell>
          <cell r="AN22">
            <v>4.2561</v>
          </cell>
          <cell r="AO22">
            <v>4.4345999999999997</v>
          </cell>
          <cell r="AP22">
            <v>4.6159999999999997</v>
          </cell>
          <cell r="AQ22">
            <v>4.8003</v>
          </cell>
          <cell r="AR22">
            <v>4.9874000000000001</v>
          </cell>
          <cell r="AS22">
            <v>5.1773999999999996</v>
          </cell>
          <cell r="AT22">
            <v>5.3701999999999996</v>
          </cell>
          <cell r="AU22">
            <v>5.5659000000000001</v>
          </cell>
          <cell r="AV22">
            <v>5.7644000000000002</v>
          </cell>
          <cell r="AW22">
            <v>5.9656000000000002</v>
          </cell>
        </row>
        <row r="23">
          <cell r="B23">
            <v>4.2999999999999997E-2</v>
          </cell>
          <cell r="C23">
            <v>7.2499999999999995E-2</v>
          </cell>
          <cell r="D23">
            <v>0.1086</v>
          </cell>
          <cell r="E23">
            <v>0.15090000000000001</v>
          </cell>
          <cell r="F23">
            <v>0.19919999999999999</v>
          </cell>
          <cell r="G23">
            <v>0.25309999999999999</v>
          </cell>
          <cell r="H23">
            <v>0.31259999999999999</v>
          </cell>
          <cell r="I23">
            <v>0.37730000000000002</v>
          </cell>
          <cell r="J23">
            <v>0.44719999999999999</v>
          </cell>
          <cell r="K23">
            <v>0.52200000000000002</v>
          </cell>
          <cell r="L23">
            <v>0.60170000000000001</v>
          </cell>
          <cell r="M23">
            <v>0.68610000000000004</v>
          </cell>
          <cell r="N23">
            <v>0.77510000000000001</v>
          </cell>
          <cell r="O23">
            <v>0.86850000000000005</v>
          </cell>
          <cell r="P23">
            <v>0.96630000000000005</v>
          </cell>
          <cell r="Q23">
            <v>1.0684</v>
          </cell>
          <cell r="R23">
            <v>1.1746000000000001</v>
          </cell>
          <cell r="S23">
            <v>1.2849999999999999</v>
          </cell>
          <cell r="T23">
            <v>1.3993</v>
          </cell>
          <cell r="U23">
            <v>1.5176000000000001</v>
          </cell>
          <cell r="V23">
            <v>1.6396999999999999</v>
          </cell>
          <cell r="W23">
            <v>1.7656000000000001</v>
          </cell>
          <cell r="X23">
            <v>1.8953</v>
          </cell>
          <cell r="Y23">
            <v>2.0286</v>
          </cell>
          <cell r="Z23">
            <v>2.1655000000000002</v>
          </cell>
          <cell r="AA23">
            <v>2.306</v>
          </cell>
          <cell r="AB23">
            <v>2.4500000000000002</v>
          </cell>
          <cell r="AC23">
            <v>2.5973999999999999</v>
          </cell>
          <cell r="AD23">
            <v>2.7483</v>
          </cell>
          <cell r="AE23">
            <v>2.9024999999999999</v>
          </cell>
          <cell r="AF23">
            <v>3.06</v>
          </cell>
          <cell r="AG23">
            <v>3.2208000000000001</v>
          </cell>
          <cell r="AH23">
            <v>3.3849</v>
          </cell>
          <cell r="AI23">
            <v>3.5520999999999998</v>
          </cell>
          <cell r="AJ23">
            <v>3.7225999999999999</v>
          </cell>
          <cell r="AK23">
            <v>3.8961000000000001</v>
          </cell>
          <cell r="AL23">
            <v>4.0728</v>
          </cell>
          <cell r="AM23">
            <v>4.2526000000000002</v>
          </cell>
          <cell r="AN23">
            <v>4.4353999999999996</v>
          </cell>
          <cell r="AO23">
            <v>4.6212999999999997</v>
          </cell>
          <cell r="AP23">
            <v>4.8102</v>
          </cell>
          <cell r="AQ23">
            <v>5.0019999999999998</v>
          </cell>
          <cell r="AR23">
            <v>5.1967999999999996</v>
          </cell>
          <cell r="AS23">
            <v>5.3945999999999996</v>
          </cell>
          <cell r="AT23">
            <v>5.5952000000000002</v>
          </cell>
          <cell r="AU23">
            <v>5.7988</v>
          </cell>
          <cell r="AV23">
            <v>6.0053000000000001</v>
          </cell>
          <cell r="AW23">
            <v>6.2145999999999999</v>
          </cell>
        </row>
        <row r="24">
          <cell r="B24">
            <v>4.4699999999999997E-2</v>
          </cell>
          <cell r="C24">
            <v>7.5300000000000006E-2</v>
          </cell>
          <cell r="D24">
            <v>0.1128</v>
          </cell>
          <cell r="E24">
            <v>0.15679999999999999</v>
          </cell>
          <cell r="F24">
            <v>0.20699999999999999</v>
          </cell>
          <cell r="G24">
            <v>0.2631</v>
          </cell>
          <cell r="H24">
            <v>0.32490000000000002</v>
          </cell>
          <cell r="I24">
            <v>0.39229999999999998</v>
          </cell>
          <cell r="J24">
            <v>0.46500000000000002</v>
          </cell>
          <cell r="K24">
            <v>0.54279999999999995</v>
          </cell>
          <cell r="L24">
            <v>0.62570000000000003</v>
          </cell>
          <cell r="M24">
            <v>0.71350000000000002</v>
          </cell>
          <cell r="N24">
            <v>0.80610000000000004</v>
          </cell>
          <cell r="O24">
            <v>0.90329999999999999</v>
          </cell>
          <cell r="P24">
            <v>1.0051000000000001</v>
          </cell>
          <cell r="Q24">
            <v>1.1113</v>
          </cell>
          <cell r="R24">
            <v>1.2219</v>
          </cell>
          <cell r="S24">
            <v>1.3368</v>
          </cell>
          <cell r="T24">
            <v>1.4558</v>
          </cell>
          <cell r="U24">
            <v>1.5789</v>
          </cell>
          <cell r="V24">
            <v>1.706</v>
          </cell>
          <cell r="W24">
            <v>1.8371</v>
          </cell>
          <cell r="X24">
            <v>1.972</v>
          </cell>
          <cell r="Y24">
            <v>2.1107999999999998</v>
          </cell>
          <cell r="Z24">
            <v>2.2532999999999999</v>
          </cell>
          <cell r="AA24">
            <v>2.3996</v>
          </cell>
          <cell r="AB24">
            <v>2.5493999999999999</v>
          </cell>
          <cell r="AC24">
            <v>2.7029000000000001</v>
          </cell>
          <cell r="AD24">
            <v>2.8599000000000001</v>
          </cell>
          <cell r="AE24">
            <v>3.0204</v>
          </cell>
          <cell r="AF24">
            <v>3.1842999999999999</v>
          </cell>
          <cell r="AG24">
            <v>3.3515999999999999</v>
          </cell>
          <cell r="AH24">
            <v>3.5223</v>
          </cell>
          <cell r="AI24">
            <v>3.6964000000000001</v>
          </cell>
          <cell r="AJ24">
            <v>3.8736999999999999</v>
          </cell>
          <cell r="AK24">
            <v>4.0542999999999996</v>
          </cell>
          <cell r="AL24">
            <v>4.2381000000000002</v>
          </cell>
          <cell r="AM24">
            <v>4.4250999999999996</v>
          </cell>
          <cell r="AN24">
            <v>4.6151999999999997</v>
          </cell>
          <cell r="AO24">
            <v>4.8085000000000004</v>
          </cell>
          <cell r="AP24">
            <v>5.0049000000000001</v>
          </cell>
          <cell r="AQ24">
            <v>5.2042999999999999</v>
          </cell>
          <cell r="AR24">
            <v>5.4069000000000003</v>
          </cell>
          <cell r="AS24">
            <v>5.6124000000000001</v>
          </cell>
          <cell r="AT24">
            <v>5.8209999999999997</v>
          </cell>
          <cell r="AU24">
            <v>6.0324999999999998</v>
          </cell>
          <cell r="AV24">
            <v>6.2470999999999997</v>
          </cell>
          <cell r="AW24">
            <v>6.4645000000000001</v>
          </cell>
        </row>
        <row r="25">
          <cell r="B25">
            <v>4.6399999999999997E-2</v>
          </cell>
          <cell r="C25">
            <v>7.8200000000000006E-2</v>
          </cell>
          <cell r="D25">
            <v>0.1171</v>
          </cell>
          <cell r="E25">
            <v>0.16270000000000001</v>
          </cell>
          <cell r="F25">
            <v>0.21479999999999999</v>
          </cell>
          <cell r="G25">
            <v>0.27310000000000001</v>
          </cell>
          <cell r="H25">
            <v>0.33729999999999999</v>
          </cell>
          <cell r="I25">
            <v>0.40720000000000001</v>
          </cell>
          <cell r="J25">
            <v>0.48270000000000002</v>
          </cell>
          <cell r="K25">
            <v>0.56359999999999999</v>
          </cell>
          <cell r="L25">
            <v>0.64970000000000006</v>
          </cell>
          <cell r="M25">
            <v>0.74099999999999999</v>
          </cell>
          <cell r="N25">
            <v>0.83709999999999996</v>
          </cell>
          <cell r="O25">
            <v>0.93820000000000003</v>
          </cell>
          <cell r="P25">
            <v>1.0439000000000001</v>
          </cell>
          <cell r="Q25">
            <v>1.1543000000000001</v>
          </cell>
          <cell r="R25">
            <v>1.2692000000000001</v>
          </cell>
          <cell r="S25">
            <v>1.3886000000000001</v>
          </cell>
          <cell r="T25">
            <v>1.5123</v>
          </cell>
          <cell r="U25">
            <v>1.6402000000000001</v>
          </cell>
          <cell r="V25">
            <v>1.7724</v>
          </cell>
          <cell r="W25">
            <v>1.9086000000000001</v>
          </cell>
          <cell r="X25">
            <v>2.0489000000000002</v>
          </cell>
          <cell r="Y25">
            <v>2.1930999999999998</v>
          </cell>
          <cell r="Z25">
            <v>2.3412999999999999</v>
          </cell>
          <cell r="AA25">
            <v>2.4931999999999999</v>
          </cell>
          <cell r="AB25">
            <v>2.649</v>
          </cell>
          <cell r="AC25">
            <v>2.8085</v>
          </cell>
          <cell r="AD25">
            <v>2.9716999999999998</v>
          </cell>
          <cell r="AE25">
            <v>3.1383999999999999</v>
          </cell>
          <cell r="AF25">
            <v>3.3088000000000002</v>
          </cell>
          <cell r="AG25">
            <v>3.4826999999999999</v>
          </cell>
          <cell r="AH25">
            <v>3.6600999999999999</v>
          </cell>
          <cell r="AI25">
            <v>3.8409</v>
          </cell>
          <cell r="AJ25">
            <v>4.0251999999999999</v>
          </cell>
          <cell r="AK25">
            <v>4.2127999999999997</v>
          </cell>
          <cell r="AL25">
            <v>4.4036999999999997</v>
          </cell>
          <cell r="AM25">
            <v>4.5979000000000001</v>
          </cell>
          <cell r="AN25">
            <v>4.7953999999999999</v>
          </cell>
          <cell r="AO25">
            <v>4.9962</v>
          </cell>
          <cell r="AP25">
            <v>5.2000999999999999</v>
          </cell>
          <cell r="AQ25">
            <v>5.4073000000000002</v>
          </cell>
          <cell r="AR25">
            <v>5.6174999999999997</v>
          </cell>
          <cell r="AS25">
            <v>5.8308999999999997</v>
          </cell>
          <cell r="AT25">
            <v>6.0473999999999997</v>
          </cell>
          <cell r="AU25">
            <v>6.2670000000000003</v>
          </cell>
          <cell r="AV25">
            <v>6.4897</v>
          </cell>
          <cell r="AW25">
            <v>6.7153</v>
          </cell>
        </row>
        <row r="26">
          <cell r="B26">
            <v>4.8099999999999997E-2</v>
          </cell>
          <cell r="C26">
            <v>8.1000000000000003E-2</v>
          </cell>
          <cell r="D26">
            <v>0.12130000000000001</v>
          </cell>
          <cell r="E26">
            <v>0.16869999999999999</v>
          </cell>
          <cell r="F26">
            <v>0.22270000000000001</v>
          </cell>
          <cell r="G26">
            <v>0.28310000000000002</v>
          </cell>
          <cell r="H26">
            <v>0.34970000000000001</v>
          </cell>
          <cell r="I26">
            <v>0.42220000000000002</v>
          </cell>
          <cell r="J26">
            <v>0.50049999999999994</v>
          </cell>
          <cell r="K26">
            <v>0.58440000000000003</v>
          </cell>
          <cell r="L26">
            <v>0.67369999999999997</v>
          </cell>
          <cell r="M26">
            <v>0.76839999999999997</v>
          </cell>
          <cell r="N26">
            <v>0.86819999999999997</v>
          </cell>
          <cell r="O26">
            <v>0.97299999999999998</v>
          </cell>
          <cell r="P26">
            <v>1.0828</v>
          </cell>
          <cell r="Q26">
            <v>1.1973</v>
          </cell>
          <cell r="R26">
            <v>1.3166</v>
          </cell>
          <cell r="S26">
            <v>1.4404999999999999</v>
          </cell>
          <cell r="T26">
            <v>1.5688</v>
          </cell>
          <cell r="U26">
            <v>1.7016</v>
          </cell>
          <cell r="V26">
            <v>1.8388</v>
          </cell>
          <cell r="W26">
            <v>1.9802</v>
          </cell>
          <cell r="X26">
            <v>2.1257999999999999</v>
          </cell>
          <cell r="Y26">
            <v>2.2755000000000001</v>
          </cell>
          <cell r="Z26">
            <v>2.4293</v>
          </cell>
          <cell r="AA26">
            <v>2.5870000000000002</v>
          </cell>
          <cell r="AB26">
            <v>2.7486999999999999</v>
          </cell>
          <cell r="AC26">
            <v>2.9142000000000001</v>
          </cell>
          <cell r="AD26">
            <v>3.0836000000000001</v>
          </cell>
          <cell r="AE26">
            <v>3.2566999999999999</v>
          </cell>
          <cell r="AF26">
            <v>3.4335</v>
          </cell>
          <cell r="AG26">
            <v>3.6139999999999999</v>
          </cell>
          <cell r="AH26">
            <v>3.7980999999999998</v>
          </cell>
          <cell r="AI26">
            <v>3.9857</v>
          </cell>
          <cell r="AJ26">
            <v>4.1768999999999998</v>
          </cell>
          <cell r="AK26">
            <v>4.3715999999999999</v>
          </cell>
          <cell r="AL26">
            <v>4.5697000000000001</v>
          </cell>
          <cell r="AM26">
            <v>4.7712000000000003</v>
          </cell>
          <cell r="AN26">
            <v>4.9760999999999997</v>
          </cell>
          <cell r="AO26">
            <v>5.1843000000000004</v>
          </cell>
          <cell r="AP26">
            <v>5.3959000000000001</v>
          </cell>
          <cell r="AQ26">
            <v>5.6106999999999996</v>
          </cell>
          <cell r="AR26">
            <v>5.8288000000000002</v>
          </cell>
          <cell r="AS26">
            <v>6.05</v>
          </cell>
          <cell r="AT26">
            <v>6.2744999999999997</v>
          </cell>
          <cell r="AU26">
            <v>6.5022000000000002</v>
          </cell>
          <cell r="AV26">
            <v>6.7329999999999997</v>
          </cell>
          <cell r="AW26">
            <v>6.9668999999999999</v>
          </cell>
        </row>
        <row r="27">
          <cell r="B27">
            <v>4.9700000000000001E-2</v>
          </cell>
          <cell r="C27">
            <v>8.3799999999999999E-2</v>
          </cell>
          <cell r="D27">
            <v>0.12559999999999999</v>
          </cell>
          <cell r="E27">
            <v>0.17460000000000001</v>
          </cell>
          <cell r="F27">
            <v>0.23050000000000001</v>
          </cell>
          <cell r="G27">
            <v>0.29310000000000003</v>
          </cell>
          <cell r="H27">
            <v>0.36199999999999999</v>
          </cell>
          <cell r="I27">
            <v>0.43719999999999998</v>
          </cell>
          <cell r="J27">
            <v>0.51829999999999998</v>
          </cell>
          <cell r="K27">
            <v>0.60519999999999996</v>
          </cell>
          <cell r="L27">
            <v>0.69779999999999998</v>
          </cell>
          <cell r="M27">
            <v>0.79579999999999995</v>
          </cell>
          <cell r="N27">
            <v>0.8992</v>
          </cell>
          <cell r="O27">
            <v>1.0079</v>
          </cell>
          <cell r="P27">
            <v>1.1215999999999999</v>
          </cell>
          <cell r="Q27">
            <v>1.2403999999999999</v>
          </cell>
          <cell r="R27">
            <v>1.3640000000000001</v>
          </cell>
          <cell r="S27">
            <v>1.4923999999999999</v>
          </cell>
          <cell r="T27">
            <v>1.6254</v>
          </cell>
          <cell r="U27">
            <v>1.7630999999999999</v>
          </cell>
          <cell r="V27">
            <v>1.9053</v>
          </cell>
          <cell r="W27">
            <v>2.0518000000000001</v>
          </cell>
          <cell r="X27">
            <v>2.2027999999999999</v>
          </cell>
          <cell r="Y27">
            <v>2.3580000000000001</v>
          </cell>
          <cell r="Z27">
            <v>2.5173999999999999</v>
          </cell>
          <cell r="AA27">
            <v>2.6808999999999998</v>
          </cell>
          <cell r="AB27">
            <v>2.8485</v>
          </cell>
          <cell r="AC27">
            <v>3.0200999999999998</v>
          </cell>
          <cell r="AD27">
            <v>3.1957</v>
          </cell>
          <cell r="AE27">
            <v>3.3751000000000002</v>
          </cell>
          <cell r="AF27">
            <v>3.5583999999999998</v>
          </cell>
          <cell r="AG27">
            <v>3.7454999999999998</v>
          </cell>
          <cell r="AH27">
            <v>3.9363000000000001</v>
          </cell>
          <cell r="AI27">
            <v>4.1307999999999998</v>
          </cell>
          <cell r="AJ27">
            <v>4.3289</v>
          </cell>
          <cell r="AK27">
            <v>4.5307000000000004</v>
          </cell>
          <cell r="AL27">
            <v>4.7359999999999998</v>
          </cell>
          <cell r="AM27">
            <v>4.9447999999999999</v>
          </cell>
          <cell r="AN27">
            <v>5.1570999999999998</v>
          </cell>
          <cell r="AO27">
            <v>5.3728999999999996</v>
          </cell>
          <cell r="AP27">
            <v>5.5919999999999996</v>
          </cell>
          <cell r="AQ27">
            <v>5.8146000000000004</v>
          </cell>
          <cell r="AR27">
            <v>6.0404999999999998</v>
          </cell>
          <cell r="AS27">
            <v>6.2697000000000003</v>
          </cell>
          <cell r="AT27">
            <v>6.5022000000000002</v>
          </cell>
          <cell r="AU27">
            <v>6.7380000000000004</v>
          </cell>
          <cell r="AV27">
            <v>6.9770000000000003</v>
          </cell>
          <cell r="AW27">
            <v>7.2191999999999998</v>
          </cell>
        </row>
        <row r="28">
          <cell r="B28">
            <v>5.1400000000000001E-2</v>
          </cell>
          <cell r="C28">
            <v>8.6699999999999999E-2</v>
          </cell>
          <cell r="D28">
            <v>0.1298</v>
          </cell>
          <cell r="E28">
            <v>0.18049999999999999</v>
          </cell>
          <cell r="F28">
            <v>0.2384</v>
          </cell>
          <cell r="G28">
            <v>0.30309999999999998</v>
          </cell>
          <cell r="H28">
            <v>0.37440000000000001</v>
          </cell>
          <cell r="I28">
            <v>0.4521</v>
          </cell>
          <cell r="J28">
            <v>0.53610000000000002</v>
          </cell>
          <cell r="K28">
            <v>0.626</v>
          </cell>
          <cell r="L28">
            <v>0.7218</v>
          </cell>
          <cell r="M28">
            <v>0.82330000000000003</v>
          </cell>
          <cell r="N28">
            <v>0.93030000000000002</v>
          </cell>
          <cell r="O28">
            <v>1.0427999999999999</v>
          </cell>
          <cell r="P28">
            <v>1.1605000000000001</v>
          </cell>
          <cell r="Q28">
            <v>1.2834000000000001</v>
          </cell>
          <cell r="R28">
            <v>1.4114</v>
          </cell>
          <cell r="S28">
            <v>1.5443</v>
          </cell>
          <cell r="T28">
            <v>1.6820999999999999</v>
          </cell>
          <cell r="U28">
            <v>1.8246</v>
          </cell>
          <cell r="V28">
            <v>1.9718</v>
          </cell>
          <cell r="W28">
            <v>2.1236000000000002</v>
          </cell>
          <cell r="X28">
            <v>2.2797999999999998</v>
          </cell>
          <cell r="Y28">
            <v>2.4405000000000001</v>
          </cell>
          <cell r="Z28">
            <v>2.6055999999999999</v>
          </cell>
          <cell r="AA28">
            <v>2.7749000000000001</v>
          </cell>
          <cell r="AB28">
            <v>2.9483999999999999</v>
          </cell>
          <cell r="AC28">
            <v>3.1261000000000001</v>
          </cell>
          <cell r="AD28">
            <v>3.3079000000000001</v>
          </cell>
          <cell r="AE28">
            <v>3.4937</v>
          </cell>
          <cell r="AF28">
            <v>3.6835</v>
          </cell>
          <cell r="AG28">
            <v>3.8772000000000002</v>
          </cell>
          <cell r="AH28">
            <v>4.0747</v>
          </cell>
          <cell r="AI28">
            <v>4.2760999999999996</v>
          </cell>
          <cell r="AJ28">
            <v>4.4812000000000003</v>
          </cell>
          <cell r="AK28">
            <v>4.6900000000000004</v>
          </cell>
          <cell r="AL28">
            <v>4.9025999999999996</v>
          </cell>
          <cell r="AM28">
            <v>5.1186999999999996</v>
          </cell>
          <cell r="AN28">
            <v>5.3384999999999998</v>
          </cell>
          <cell r="AO28">
            <v>5.5617999999999999</v>
          </cell>
          <cell r="AP28">
            <v>5.7885999999999997</v>
          </cell>
          <cell r="AQ28">
            <v>6.0189000000000004</v>
          </cell>
          <cell r="AR28">
            <v>6.2526999999999999</v>
          </cell>
          <cell r="AS28">
            <v>6.4898999999999996</v>
          </cell>
          <cell r="AT28">
            <v>6.7304000000000004</v>
          </cell>
          <cell r="AU28">
            <v>6.9744000000000002</v>
          </cell>
          <cell r="AV28">
            <v>7.2215999999999996</v>
          </cell>
          <cell r="AW28">
            <v>7.4722</v>
          </cell>
        </row>
        <row r="29">
          <cell r="B29">
            <v>5.3100000000000001E-2</v>
          </cell>
          <cell r="C29">
            <v>8.9499999999999996E-2</v>
          </cell>
          <cell r="D29">
            <v>0.1341</v>
          </cell>
          <cell r="E29">
            <v>0.18640000000000001</v>
          </cell>
          <cell r="F29">
            <v>0.2462</v>
          </cell>
          <cell r="G29">
            <v>0.31309999999999999</v>
          </cell>
          <cell r="H29">
            <v>0.38679999999999998</v>
          </cell>
          <cell r="I29">
            <v>0.46710000000000002</v>
          </cell>
          <cell r="J29">
            <v>0.55379999999999996</v>
          </cell>
          <cell r="K29">
            <v>0.64680000000000004</v>
          </cell>
          <cell r="L29">
            <v>0.74580000000000002</v>
          </cell>
          <cell r="M29">
            <v>0.85070000000000001</v>
          </cell>
          <cell r="N29">
            <v>0.96140000000000003</v>
          </cell>
          <cell r="O29">
            <v>1.0777000000000001</v>
          </cell>
          <cell r="P29">
            <v>1.1994</v>
          </cell>
          <cell r="Q29">
            <v>1.3265</v>
          </cell>
          <cell r="R29">
            <v>1.4588000000000001</v>
          </cell>
          <cell r="S29">
            <v>1.5963000000000001</v>
          </cell>
          <cell r="T29">
            <v>1.7386999999999999</v>
          </cell>
          <cell r="U29">
            <v>1.8861000000000001</v>
          </cell>
          <cell r="V29">
            <v>2.0383</v>
          </cell>
          <cell r="W29">
            <v>2.1953</v>
          </cell>
          <cell r="X29">
            <v>2.3569</v>
          </cell>
          <cell r="Y29">
            <v>2.5230999999999999</v>
          </cell>
          <cell r="Z29">
            <v>2.6939000000000002</v>
          </cell>
          <cell r="AA29">
            <v>2.8690000000000002</v>
          </cell>
          <cell r="AB29">
            <v>3.0485000000000002</v>
          </cell>
          <cell r="AC29">
            <v>3.2322000000000002</v>
          </cell>
          <cell r="AD29">
            <v>3.4201999999999999</v>
          </cell>
          <cell r="AE29">
            <v>3.6124000000000001</v>
          </cell>
          <cell r="AF29">
            <v>3.8087</v>
          </cell>
          <cell r="AG29">
            <v>4.0090000000000003</v>
          </cell>
          <cell r="AH29">
            <v>4.2133000000000003</v>
          </cell>
          <cell r="AI29">
            <v>4.4215</v>
          </cell>
          <cell r="AJ29">
            <v>4.6337000000000002</v>
          </cell>
          <cell r="AK29">
            <v>4.8495999999999997</v>
          </cell>
          <cell r="AL29">
            <v>5.0693999999999999</v>
          </cell>
          <cell r="AM29">
            <v>5.2929000000000004</v>
          </cell>
          <cell r="AN29">
            <v>5.5202</v>
          </cell>
          <cell r="AO29">
            <v>5.7510000000000003</v>
          </cell>
          <cell r="AP29">
            <v>5.9855999999999998</v>
          </cell>
          <cell r="AQ29">
            <v>6.2237</v>
          </cell>
          <cell r="AR29">
            <v>6.4653</v>
          </cell>
          <cell r="AS29">
            <v>6.7104999999999997</v>
          </cell>
          <cell r="AT29">
            <v>6.9592000000000001</v>
          </cell>
          <cell r="AU29">
            <v>7.2112999999999996</v>
          </cell>
          <cell r="AV29">
            <v>7.4668000000000001</v>
          </cell>
          <cell r="AW29">
            <v>7.7256999999999998</v>
          </cell>
        </row>
        <row r="30">
          <cell r="B30">
            <v>5.4800000000000001E-2</v>
          </cell>
          <cell r="C30">
            <v>9.2299999999999993E-2</v>
          </cell>
          <cell r="D30">
            <v>0.1384</v>
          </cell>
          <cell r="E30">
            <v>0.19239999999999999</v>
          </cell>
          <cell r="F30">
            <v>0.254</v>
          </cell>
          <cell r="G30">
            <v>0.3231</v>
          </cell>
          <cell r="H30">
            <v>0.39910000000000001</v>
          </cell>
          <cell r="I30">
            <v>0.48209999999999997</v>
          </cell>
          <cell r="J30">
            <v>0.5716</v>
          </cell>
          <cell r="K30">
            <v>0.66759999999999997</v>
          </cell>
          <cell r="L30">
            <v>0.76990000000000003</v>
          </cell>
          <cell r="M30">
            <v>0.87819999999999998</v>
          </cell>
          <cell r="N30">
            <v>0.99250000000000005</v>
          </cell>
          <cell r="O30">
            <v>1.1126</v>
          </cell>
          <cell r="P30">
            <v>1.2383</v>
          </cell>
          <cell r="Q30">
            <v>1.3695999999999999</v>
          </cell>
          <cell r="R30">
            <v>1.5063</v>
          </cell>
          <cell r="S30">
            <v>1.6482000000000001</v>
          </cell>
          <cell r="T30">
            <v>1.7954000000000001</v>
          </cell>
          <cell r="U30">
            <v>1.9477</v>
          </cell>
          <cell r="V30">
            <v>2.1049000000000002</v>
          </cell>
          <cell r="W30">
            <v>2.2671000000000001</v>
          </cell>
          <cell r="X30">
            <v>2.4340999999999999</v>
          </cell>
          <cell r="Y30">
            <v>2.6057999999999999</v>
          </cell>
          <cell r="Z30">
            <v>2.7822</v>
          </cell>
          <cell r="AA30">
            <v>2.9630999999999998</v>
          </cell>
          <cell r="AB30">
            <v>3.1486000000000001</v>
          </cell>
          <cell r="AC30">
            <v>3.3384999999999998</v>
          </cell>
          <cell r="AD30">
            <v>3.5327000000000002</v>
          </cell>
          <cell r="AE30">
            <v>3.7311999999999999</v>
          </cell>
          <cell r="AF30">
            <v>3.9340000000000002</v>
          </cell>
          <cell r="AG30">
            <v>4.141</v>
          </cell>
          <cell r="AH30">
            <v>4.3521000000000001</v>
          </cell>
          <cell r="AI30">
            <v>4.5671999999999997</v>
          </cell>
          <cell r="AJ30">
            <v>4.7864000000000004</v>
          </cell>
          <cell r="AK30">
            <v>5.0095000000000001</v>
          </cell>
          <cell r="AL30">
            <v>5.2365000000000004</v>
          </cell>
          <cell r="AM30">
            <v>5.4673999999999996</v>
          </cell>
          <cell r="AN30">
            <v>5.7020999999999997</v>
          </cell>
          <cell r="AO30">
            <v>5.9405999999999999</v>
          </cell>
          <cell r="AP30">
            <v>6.1829000000000001</v>
          </cell>
          <cell r="AQ30">
            <v>6.4287999999999998</v>
          </cell>
          <cell r="AR30">
            <v>6.6783999999999999</v>
          </cell>
          <cell r="AS30">
            <v>6.9316000000000004</v>
          </cell>
          <cell r="AT30">
            <v>7.1883999999999997</v>
          </cell>
          <cell r="AU30">
            <v>7.4486999999999997</v>
          </cell>
          <cell r="AV30">
            <v>7.7126000000000001</v>
          </cell>
          <cell r="AW30">
            <v>7.9798999999999998</v>
          </cell>
        </row>
        <row r="31">
          <cell r="B31">
            <v>5.6399999999999999E-2</v>
          </cell>
          <cell r="C31">
            <v>9.5200000000000007E-2</v>
          </cell>
          <cell r="D31">
            <v>0.1426</v>
          </cell>
          <cell r="E31">
            <v>0.1983</v>
          </cell>
          <cell r="F31">
            <v>0.26190000000000002</v>
          </cell>
          <cell r="G31">
            <v>0.33300000000000002</v>
          </cell>
          <cell r="H31">
            <v>0.41149999999999998</v>
          </cell>
          <cell r="I31">
            <v>0.497</v>
          </cell>
          <cell r="J31">
            <v>0.58940000000000003</v>
          </cell>
          <cell r="K31">
            <v>0.68840000000000001</v>
          </cell>
          <cell r="L31">
            <v>0.79390000000000005</v>
          </cell>
          <cell r="M31">
            <v>0.90569999999999995</v>
          </cell>
          <cell r="N31">
            <v>1.0236000000000001</v>
          </cell>
          <cell r="O31">
            <v>1.1475</v>
          </cell>
          <cell r="P31">
            <v>1.2771999999999999</v>
          </cell>
          <cell r="Q31">
            <v>1.4127000000000001</v>
          </cell>
          <cell r="R31">
            <v>1.5537000000000001</v>
          </cell>
          <cell r="S31">
            <v>1.7001999999999999</v>
          </cell>
          <cell r="T31">
            <v>1.8521000000000001</v>
          </cell>
          <cell r="U31">
            <v>2.0093000000000001</v>
          </cell>
          <cell r="V31">
            <v>2.1716000000000002</v>
          </cell>
          <cell r="W31">
            <v>2.339</v>
          </cell>
          <cell r="X31">
            <v>2.5112999999999999</v>
          </cell>
          <cell r="Y31">
            <v>2.6886000000000001</v>
          </cell>
          <cell r="Z31">
            <v>2.8706</v>
          </cell>
          <cell r="AA31">
            <v>3.0573999999999999</v>
          </cell>
          <cell r="AB31">
            <v>3.2488000000000001</v>
          </cell>
          <cell r="AC31">
            <v>3.4447999999999999</v>
          </cell>
          <cell r="AD31">
            <v>3.6453000000000002</v>
          </cell>
          <cell r="AE31">
            <v>3.8502000000000001</v>
          </cell>
          <cell r="AF31">
            <v>4.0594999999999999</v>
          </cell>
          <cell r="AG31">
            <v>4.2731000000000003</v>
          </cell>
          <cell r="AH31">
            <v>4.4909999999999997</v>
          </cell>
          <cell r="AI31">
            <v>4.7130000000000001</v>
          </cell>
          <cell r="AJ31">
            <v>4.9391999999999996</v>
          </cell>
          <cell r="AK31">
            <v>5.1695000000000002</v>
          </cell>
          <cell r="AL31">
            <v>5.4038000000000004</v>
          </cell>
          <cell r="AM31">
            <v>5.6421000000000001</v>
          </cell>
          <cell r="AN31">
            <v>5.8844000000000003</v>
          </cell>
          <cell r="AO31">
            <v>6.1304999999999996</v>
          </cell>
          <cell r="AP31">
            <v>6.3804999999999996</v>
          </cell>
          <cell r="AQ31">
            <v>6.6341999999999999</v>
          </cell>
          <cell r="AR31">
            <v>6.8917999999999999</v>
          </cell>
          <cell r="AS31">
            <v>7.1529999999999996</v>
          </cell>
          <cell r="AT31">
            <v>7.4180000000000001</v>
          </cell>
          <cell r="AU31">
            <v>7.6866000000000003</v>
          </cell>
          <cell r="AV31">
            <v>7.9588000000000001</v>
          </cell>
          <cell r="AW31">
            <v>8.2345000000000006</v>
          </cell>
        </row>
        <row r="32">
          <cell r="B32">
            <v>5.8099999999999999E-2</v>
          </cell>
          <cell r="C32">
            <v>9.8000000000000004E-2</v>
          </cell>
          <cell r="D32">
            <v>0.1469</v>
          </cell>
          <cell r="E32">
            <v>0.20419999999999999</v>
          </cell>
          <cell r="F32">
            <v>0.2697</v>
          </cell>
          <cell r="G32">
            <v>0.34300000000000003</v>
          </cell>
          <cell r="H32">
            <v>0.4239</v>
          </cell>
          <cell r="I32">
            <v>0.51200000000000001</v>
          </cell>
          <cell r="J32">
            <v>0.60719999999999996</v>
          </cell>
          <cell r="K32">
            <v>0.70930000000000004</v>
          </cell>
          <cell r="L32">
            <v>0.81799999999999995</v>
          </cell>
          <cell r="M32">
            <v>0.93320000000000003</v>
          </cell>
          <cell r="N32">
            <v>1.0547</v>
          </cell>
          <cell r="O32">
            <v>1.1823999999999999</v>
          </cell>
          <cell r="P32">
            <v>1.3161</v>
          </cell>
          <cell r="Q32">
            <v>1.4558</v>
          </cell>
          <cell r="R32">
            <v>1.6012</v>
          </cell>
          <cell r="S32">
            <v>1.7523</v>
          </cell>
          <cell r="T32">
            <v>1.9089</v>
          </cell>
          <cell r="U32">
            <v>2.0709</v>
          </cell>
          <cell r="V32">
            <v>2.2383000000000002</v>
          </cell>
          <cell r="W32">
            <v>2.4108000000000001</v>
          </cell>
          <cell r="X32">
            <v>2.5886</v>
          </cell>
          <cell r="Y32">
            <v>2.7713000000000001</v>
          </cell>
          <cell r="Z32">
            <v>2.9590999999999998</v>
          </cell>
          <cell r="AA32">
            <v>3.1516999999999999</v>
          </cell>
          <cell r="AB32">
            <v>3.3491</v>
          </cell>
          <cell r="AC32">
            <v>3.5512000000000001</v>
          </cell>
          <cell r="AD32">
            <v>3.7578999999999998</v>
          </cell>
          <cell r="AE32">
            <v>3.9693000000000001</v>
          </cell>
          <cell r="AF32">
            <v>4.1851000000000003</v>
          </cell>
          <cell r="AG32">
            <v>4.4054000000000002</v>
          </cell>
          <cell r="AH32">
            <v>4.6300999999999997</v>
          </cell>
          <cell r="AI32">
            <v>4.8590999999999998</v>
          </cell>
          <cell r="AJ32">
            <v>5.0922999999999998</v>
          </cell>
          <cell r="AK32">
            <v>5.3297999999999996</v>
          </cell>
          <cell r="AL32">
            <v>5.5713999999999997</v>
          </cell>
          <cell r="AM32">
            <v>5.8170999999999999</v>
          </cell>
          <cell r="AN32">
            <v>6.0669000000000004</v>
          </cell>
          <cell r="AO32">
            <v>6.3205999999999998</v>
          </cell>
          <cell r="AP32">
            <v>6.5784000000000002</v>
          </cell>
          <cell r="AQ32">
            <v>6.84</v>
          </cell>
          <cell r="AR32">
            <v>7.1055000000000001</v>
          </cell>
          <cell r="AS32">
            <v>7.3747999999999996</v>
          </cell>
          <cell r="AT32">
            <v>7.6479999999999997</v>
          </cell>
          <cell r="AU32">
            <v>7.9248000000000003</v>
          </cell>
          <cell r="AV32">
            <v>8.2053999999999991</v>
          </cell>
          <cell r="AW32">
            <v>8.4896999999999991</v>
          </cell>
        </row>
      </sheetData>
      <sheetData sheetId="6" refreshError="1">
        <row r="2">
          <cell r="B2">
            <v>8.8000000000000005E-3</v>
          </cell>
          <cell r="C2">
            <v>1.41E-2</v>
          </cell>
          <cell r="D2">
            <v>2.0400000000000001E-2</v>
          </cell>
          <cell r="E2">
            <v>2.75E-2</v>
          </cell>
          <cell r="F2">
            <v>3.5299999999999998E-2</v>
          </cell>
          <cell r="G2">
            <v>4.3900000000000002E-2</v>
          </cell>
          <cell r="H2">
            <v>5.33E-2</v>
          </cell>
          <cell r="I2">
            <v>6.3399999999999998E-2</v>
          </cell>
          <cell r="J2">
            <v>7.4300000000000005E-2</v>
          </cell>
          <cell r="K2">
            <v>8.5999999999999993E-2</v>
          </cell>
          <cell r="L2">
            <v>9.8599999999999993E-2</v>
          </cell>
          <cell r="M2">
            <v>0.112</v>
          </cell>
          <cell r="N2">
            <v>0.12640000000000001</v>
          </cell>
          <cell r="O2">
            <v>0.14169999999999999</v>
          </cell>
          <cell r="P2">
            <v>0.15809999999999999</v>
          </cell>
          <cell r="Q2">
            <v>0.17549999999999999</v>
          </cell>
          <cell r="R2">
            <v>0.19420000000000001</v>
          </cell>
          <cell r="S2">
            <v>0.214</v>
          </cell>
          <cell r="T2">
            <v>0.23519999999999999</v>
          </cell>
          <cell r="U2">
            <v>0.25769999999999998</v>
          </cell>
          <cell r="V2">
            <v>0.28170000000000001</v>
          </cell>
          <cell r="W2">
            <v>0.30719999999999997</v>
          </cell>
          <cell r="X2">
            <v>0.33439999999999998</v>
          </cell>
          <cell r="Y2">
            <v>0.3634</v>
          </cell>
          <cell r="Z2">
            <v>0.39419999999999999</v>
          </cell>
          <cell r="AA2">
            <v>0.4269</v>
          </cell>
          <cell r="AB2">
            <v>0.4617</v>
          </cell>
          <cell r="AC2">
            <v>0.49880000000000002</v>
          </cell>
          <cell r="AD2">
            <v>0.53810000000000002</v>
          </cell>
          <cell r="AE2">
            <v>0.57989999999999997</v>
          </cell>
          <cell r="AF2">
            <v>0.62429999999999997</v>
          </cell>
          <cell r="AG2">
            <v>0.67149999999999999</v>
          </cell>
          <cell r="AH2">
            <v>0.72160000000000002</v>
          </cell>
          <cell r="AI2">
            <v>0.77480000000000004</v>
          </cell>
          <cell r="AJ2">
            <v>0.83120000000000005</v>
          </cell>
          <cell r="AK2">
            <v>0.89119999999999999</v>
          </cell>
          <cell r="AL2">
            <v>0.95469999999999999</v>
          </cell>
          <cell r="AM2">
            <v>1.0221</v>
          </cell>
          <cell r="AN2">
            <v>1.0935999999999999</v>
          </cell>
          <cell r="AO2">
            <v>1.1694</v>
          </cell>
          <cell r="AP2">
            <v>1.2498</v>
          </cell>
          <cell r="AQ2">
            <v>1.3349</v>
          </cell>
          <cell r="AR2">
            <v>1.4251</v>
          </cell>
          <cell r="AS2">
            <v>1.5206999999999999</v>
          </cell>
          <cell r="AT2">
            <v>1.6218999999999999</v>
          </cell>
          <cell r="AU2">
            <v>1.7291000000000001</v>
          </cell>
          <cell r="AV2">
            <v>1.8426</v>
          </cell>
          <cell r="AW2">
            <v>1.9628000000000001</v>
          </cell>
        </row>
        <row r="3">
          <cell r="B3">
            <v>1.0800000000000001E-2</v>
          </cell>
          <cell r="C3">
            <v>1.7399999999999999E-2</v>
          </cell>
          <cell r="D3">
            <v>2.5100000000000001E-2</v>
          </cell>
          <cell r="E3">
            <v>3.39E-2</v>
          </cell>
          <cell r="F3">
            <v>4.3700000000000003E-2</v>
          </cell>
          <cell r="G3">
            <v>5.4300000000000001E-2</v>
          </cell>
          <cell r="H3">
            <v>6.5799999999999997E-2</v>
          </cell>
          <cell r="I3">
            <v>7.8299999999999995E-2</v>
          </cell>
          <cell r="J3">
            <v>9.1600000000000001E-2</v>
          </cell>
          <cell r="K3">
            <v>0.10580000000000001</v>
          </cell>
          <cell r="L3">
            <v>0.12089999999999999</v>
          </cell>
          <cell r="M3">
            <v>0.13700000000000001</v>
          </cell>
          <cell r="N3">
            <v>0.15409999999999999</v>
          </cell>
          <cell r="O3">
            <v>0.17219999999999999</v>
          </cell>
          <cell r="P3">
            <v>0.19139999999999999</v>
          </cell>
          <cell r="Q3">
            <v>0.2117</v>
          </cell>
          <cell r="R3">
            <v>0.23319999999999999</v>
          </cell>
          <cell r="S3">
            <v>0.25590000000000002</v>
          </cell>
          <cell r="T3">
            <v>0.28000000000000003</v>
          </cell>
          <cell r="U3">
            <v>0.30530000000000002</v>
          </cell>
          <cell r="V3">
            <v>0.3322</v>
          </cell>
          <cell r="W3">
            <v>0.36049999999999999</v>
          </cell>
          <cell r="X3">
            <v>0.39040000000000002</v>
          </cell>
          <cell r="Y3">
            <v>0.42199999999999999</v>
          </cell>
          <cell r="Z3">
            <v>0.45540000000000003</v>
          </cell>
          <cell r="AA3">
            <v>0.49059999999999998</v>
          </cell>
          <cell r="AB3">
            <v>0.52769999999999995</v>
          </cell>
          <cell r="AC3">
            <v>0.56689999999999996</v>
          </cell>
          <cell r="AD3">
            <v>0.60829999999999995</v>
          </cell>
          <cell r="AE3">
            <v>0.65190000000000003</v>
          </cell>
          <cell r="AF3">
            <v>0.69789999999999996</v>
          </cell>
          <cell r="AG3">
            <v>0.74639999999999995</v>
          </cell>
          <cell r="AH3">
            <v>0.79759999999999998</v>
          </cell>
          <cell r="AI3">
            <v>0.85150000000000003</v>
          </cell>
          <cell r="AJ3">
            <v>0.9083</v>
          </cell>
          <cell r="AK3">
            <v>0.96819999999999995</v>
          </cell>
          <cell r="AL3">
            <v>1.0313000000000001</v>
          </cell>
          <cell r="AM3">
            <v>1.0978000000000001</v>
          </cell>
          <cell r="AN3">
            <v>1.1677999999999999</v>
          </cell>
          <cell r="AO3">
            <v>1.2416</v>
          </cell>
          <cell r="AP3">
            <v>1.3192999999999999</v>
          </cell>
          <cell r="AQ3">
            <v>1.4011</v>
          </cell>
          <cell r="AR3">
            <v>1.4872000000000001</v>
          </cell>
          <cell r="AS3">
            <v>1.5778000000000001</v>
          </cell>
          <cell r="AT3">
            <v>1.6732</v>
          </cell>
          <cell r="AU3">
            <v>1.7735000000000001</v>
          </cell>
          <cell r="AV3">
            <v>1.8792</v>
          </cell>
          <cell r="AW3">
            <v>1.9903</v>
          </cell>
        </row>
        <row r="4">
          <cell r="B4">
            <v>1.2699999999999999E-2</v>
          </cell>
          <cell r="C4">
            <v>2.06E-2</v>
          </cell>
          <cell r="D4">
            <v>2.9899999999999999E-2</v>
          </cell>
          <cell r="E4">
            <v>4.0399999999999998E-2</v>
          </cell>
          <cell r="F4">
            <v>5.21E-2</v>
          </cell>
          <cell r="G4">
            <v>6.4899999999999999E-2</v>
          </cell>
          <cell r="H4">
            <v>7.8600000000000003E-2</v>
          </cell>
          <cell r="I4">
            <v>9.35E-2</v>
          </cell>
          <cell r="J4">
            <v>0.10929999999999999</v>
          </cell>
          <cell r="K4">
            <v>0.12609999999999999</v>
          </cell>
          <cell r="L4">
            <v>0.14399999999999999</v>
          </cell>
          <cell r="M4">
            <v>0.16289999999999999</v>
          </cell>
          <cell r="N4">
            <v>0.18290000000000001</v>
          </cell>
          <cell r="O4">
            <v>0.2039</v>
          </cell>
          <cell r="P4">
            <v>0.2261</v>
          </cell>
          <cell r="Q4">
            <v>0.2495</v>
          </cell>
          <cell r="R4">
            <v>0.27400000000000002</v>
          </cell>
          <cell r="S4">
            <v>0.29980000000000001</v>
          </cell>
          <cell r="T4">
            <v>0.32700000000000001</v>
          </cell>
          <cell r="U4">
            <v>0.35549999999999998</v>
          </cell>
          <cell r="V4">
            <v>0.38540000000000002</v>
          </cell>
          <cell r="W4">
            <v>0.41689999999999999</v>
          </cell>
          <cell r="X4">
            <v>0.44979999999999998</v>
          </cell>
          <cell r="Y4">
            <v>0.48449999999999999</v>
          </cell>
          <cell r="Z4">
            <v>0.52080000000000004</v>
          </cell>
          <cell r="AA4">
            <v>0.55889999999999995</v>
          </cell>
          <cell r="AB4">
            <v>0.5988</v>
          </cell>
          <cell r="AC4">
            <v>0.64070000000000005</v>
          </cell>
          <cell r="AD4">
            <v>0.68469999999999998</v>
          </cell>
          <cell r="AE4">
            <v>0.73080000000000001</v>
          </cell>
          <cell r="AF4">
            <v>0.77910000000000001</v>
          </cell>
          <cell r="AG4">
            <v>0.82969999999999999</v>
          </cell>
          <cell r="AH4">
            <v>0.88280000000000003</v>
          </cell>
          <cell r="AI4">
            <v>0.93840000000000001</v>
          </cell>
          <cell r="AJ4">
            <v>0.99670000000000003</v>
          </cell>
          <cell r="AK4">
            <v>1.0578000000000001</v>
          </cell>
          <cell r="AL4">
            <v>1.1216999999999999</v>
          </cell>
          <cell r="AM4">
            <v>1.1888000000000001</v>
          </cell>
          <cell r="AN4">
            <v>1.2589999999999999</v>
          </cell>
          <cell r="AO4">
            <v>1.3325</v>
          </cell>
          <cell r="AP4">
            <v>1.4096</v>
          </cell>
          <cell r="AQ4">
            <v>1.4902</v>
          </cell>
          <cell r="AR4">
            <v>1.5746</v>
          </cell>
          <cell r="AS4">
            <v>1.6631</v>
          </cell>
          <cell r="AT4">
            <v>1.7556</v>
          </cell>
          <cell r="AU4">
            <v>1.8525</v>
          </cell>
          <cell r="AV4">
            <v>1.9539</v>
          </cell>
          <cell r="AW4">
            <v>2.06</v>
          </cell>
        </row>
        <row r="5">
          <cell r="B5">
            <v>1.47E-2</v>
          </cell>
          <cell r="C5">
            <v>2.3900000000000001E-2</v>
          </cell>
          <cell r="D5">
            <v>3.4700000000000002E-2</v>
          </cell>
          <cell r="E5">
            <v>4.7E-2</v>
          </cell>
          <cell r="F5">
            <v>6.0699999999999997E-2</v>
          </cell>
          <cell r="G5">
            <v>7.5600000000000001E-2</v>
          </cell>
          <cell r="H5">
            <v>9.1700000000000004E-2</v>
          </cell>
          <cell r="I5">
            <v>0.1089</v>
          </cell>
          <cell r="J5">
            <v>0.12740000000000001</v>
          </cell>
          <cell r="K5">
            <v>0.1469</v>
          </cell>
          <cell r="L5">
            <v>0.1676</v>
          </cell>
          <cell r="M5">
            <v>0.1895</v>
          </cell>
          <cell r="N5">
            <v>0.21240000000000001</v>
          </cell>
          <cell r="O5">
            <v>0.2366</v>
          </cell>
          <cell r="P5">
            <v>0.26190000000000002</v>
          </cell>
          <cell r="Q5">
            <v>0.28849999999999998</v>
          </cell>
          <cell r="R5">
            <v>0.31640000000000001</v>
          </cell>
          <cell r="S5">
            <v>0.34549999999999997</v>
          </cell>
          <cell r="T5">
            <v>0.376</v>
          </cell>
          <cell r="U5">
            <v>0.40789999999999998</v>
          </cell>
          <cell r="V5">
            <v>0.44119999999999998</v>
          </cell>
          <cell r="W5">
            <v>0.47599999999999998</v>
          </cell>
          <cell r="X5">
            <v>0.51239999999999997</v>
          </cell>
          <cell r="Y5">
            <v>0.5504</v>
          </cell>
          <cell r="Z5">
            <v>0.59</v>
          </cell>
          <cell r="AA5">
            <v>0.63139999999999996</v>
          </cell>
          <cell r="AB5">
            <v>0.67459999999999998</v>
          </cell>
          <cell r="AC5">
            <v>0.71970000000000001</v>
          </cell>
          <cell r="AD5">
            <v>0.76670000000000005</v>
          </cell>
          <cell r="AE5">
            <v>0.81579999999999997</v>
          </cell>
          <cell r="AF5">
            <v>0.86709999999999998</v>
          </cell>
          <cell r="AG5">
            <v>0.92049999999999998</v>
          </cell>
          <cell r="AH5">
            <v>0.97619999999999996</v>
          </cell>
          <cell r="AI5">
            <v>1.0344</v>
          </cell>
          <cell r="AJ5">
            <v>1.095</v>
          </cell>
          <cell r="AK5">
            <v>1.1581999999999999</v>
          </cell>
          <cell r="AL5">
            <v>1.2241</v>
          </cell>
          <cell r="AM5">
            <v>1.2928999999999999</v>
          </cell>
          <cell r="AN5">
            <v>1.3645</v>
          </cell>
          <cell r="AO5">
            <v>1.4393</v>
          </cell>
          <cell r="AP5">
            <v>1.5172000000000001</v>
          </cell>
          <cell r="AQ5">
            <v>1.5983000000000001</v>
          </cell>
          <cell r="AR5">
            <v>1.6830000000000001</v>
          </cell>
          <cell r="AS5">
            <v>1.7712000000000001</v>
          </cell>
          <cell r="AT5">
            <v>1.8631</v>
          </cell>
          <cell r="AU5">
            <v>1.9589000000000001</v>
          </cell>
          <cell r="AV5">
            <v>2.0587</v>
          </cell>
          <cell r="AW5">
            <v>2.1625999999999999</v>
          </cell>
        </row>
        <row r="6">
          <cell r="B6">
            <v>1.67E-2</v>
          </cell>
          <cell r="C6">
            <v>2.7199999999999998E-2</v>
          </cell>
          <cell r="D6">
            <v>3.9600000000000003E-2</v>
          </cell>
          <cell r="E6">
            <v>5.3600000000000002E-2</v>
          </cell>
          <cell r="F6">
            <v>6.93E-2</v>
          </cell>
          <cell r="G6">
            <v>8.6400000000000005E-2</v>
          </cell>
          <cell r="H6">
            <v>0.1048</v>
          </cell>
          <cell r="I6">
            <v>0.1246</v>
          </cell>
          <cell r="J6">
            <v>0.1457</v>
          </cell>
          <cell r="K6">
            <v>0.1681</v>
          </cell>
          <cell r="L6">
            <v>0.19170000000000001</v>
          </cell>
          <cell r="M6">
            <v>0.21659999999999999</v>
          </cell>
          <cell r="N6">
            <v>0.2427</v>
          </cell>
          <cell r="O6">
            <v>0.27010000000000001</v>
          </cell>
          <cell r="P6">
            <v>0.29880000000000001</v>
          </cell>
          <cell r="Q6">
            <v>0.32869999999999999</v>
          </cell>
          <cell r="R6">
            <v>0.36</v>
          </cell>
          <cell r="S6">
            <v>0.39269999999999999</v>
          </cell>
          <cell r="T6">
            <v>0.42670000000000002</v>
          </cell>
          <cell r="U6">
            <v>0.4622</v>
          </cell>
          <cell r="V6">
            <v>0.49909999999999999</v>
          </cell>
          <cell r="W6">
            <v>0.53749999999999998</v>
          </cell>
          <cell r="X6">
            <v>0.5776</v>
          </cell>
          <cell r="Y6">
            <v>0.61919999999999997</v>
          </cell>
          <cell r="Z6">
            <v>0.66249999999999998</v>
          </cell>
          <cell r="AA6">
            <v>0.70750000000000002</v>
          </cell>
          <cell r="AB6">
            <v>0.75439999999999996</v>
          </cell>
          <cell r="AC6">
            <v>0.80300000000000005</v>
          </cell>
          <cell r="AD6">
            <v>0.85360000000000003</v>
          </cell>
          <cell r="AE6">
            <v>0.90620000000000001</v>
          </cell>
          <cell r="AF6">
            <v>0.96079999999999999</v>
          </cell>
          <cell r="AG6">
            <v>1.0176000000000001</v>
          </cell>
          <cell r="AH6">
            <v>1.0766</v>
          </cell>
          <cell r="AI6">
            <v>1.1378999999999999</v>
          </cell>
          <cell r="AJ6">
            <v>1.2015</v>
          </cell>
          <cell r="AK6">
            <v>1.2677</v>
          </cell>
          <cell r="AL6">
            <v>1.3364</v>
          </cell>
          <cell r="AM6">
            <v>1.4077</v>
          </cell>
          <cell r="AN6">
            <v>1.4818</v>
          </cell>
          <cell r="AO6">
            <v>1.5587</v>
          </cell>
          <cell r="AP6">
            <v>1.6386000000000001</v>
          </cell>
          <cell r="AQ6">
            <v>1.7216</v>
          </cell>
          <cell r="AR6">
            <v>1.8077000000000001</v>
          </cell>
          <cell r="AS6">
            <v>1.8972</v>
          </cell>
          <cell r="AT6">
            <v>1.99</v>
          </cell>
          <cell r="AU6">
            <v>2.0863999999999998</v>
          </cell>
          <cell r="AV6">
            <v>2.1865000000000001</v>
          </cell>
          <cell r="AW6">
            <v>2.2904</v>
          </cell>
        </row>
        <row r="7">
          <cell r="B7">
            <v>1.8700000000000001E-2</v>
          </cell>
          <cell r="C7">
            <v>3.0499999999999999E-2</v>
          </cell>
          <cell r="D7">
            <v>4.4400000000000002E-2</v>
          </cell>
          <cell r="E7">
            <v>6.0299999999999999E-2</v>
          </cell>
          <cell r="F7">
            <v>7.7899999999999997E-2</v>
          </cell>
          <cell r="G7">
            <v>9.7299999999999998E-2</v>
          </cell>
          <cell r="H7">
            <v>0.1181</v>
          </cell>
          <cell r="I7">
            <v>0.14050000000000001</v>
          </cell>
          <cell r="J7">
            <v>0.1643</v>
          </cell>
          <cell r="K7">
            <v>0.18959999999999999</v>
          </cell>
          <cell r="L7">
            <v>0.2162</v>
          </cell>
          <cell r="M7">
            <v>0.2442</v>
          </cell>
          <cell r="N7">
            <v>0.27350000000000002</v>
          </cell>
          <cell r="O7">
            <v>0.30430000000000001</v>
          </cell>
          <cell r="P7">
            <v>0.33639999999999998</v>
          </cell>
          <cell r="Q7">
            <v>0.36980000000000002</v>
          </cell>
          <cell r="R7">
            <v>0.4047</v>
          </cell>
          <cell r="S7">
            <v>0.441</v>
          </cell>
          <cell r="T7">
            <v>0.4788</v>
          </cell>
          <cell r="U7">
            <v>0.51800000000000002</v>
          </cell>
          <cell r="V7">
            <v>0.55879999999999996</v>
          </cell>
          <cell r="W7">
            <v>0.60109999999999997</v>
          </cell>
          <cell r="X7">
            <v>0.64500000000000002</v>
          </cell>
          <cell r="Y7">
            <v>0.6905</v>
          </cell>
          <cell r="Z7">
            <v>0.73780000000000001</v>
          </cell>
          <cell r="AA7">
            <v>0.78669999999999995</v>
          </cell>
          <cell r="AB7">
            <v>0.83750000000000002</v>
          </cell>
          <cell r="AC7">
            <v>0.8901</v>
          </cell>
          <cell r="AD7">
            <v>0.94450000000000001</v>
          </cell>
          <cell r="AE7">
            <v>1.0009999999999999</v>
          </cell>
          <cell r="AF7">
            <v>1.0595000000000001</v>
          </cell>
          <cell r="AG7">
            <v>1.1200000000000001</v>
          </cell>
          <cell r="AH7">
            <v>1.1827000000000001</v>
          </cell>
          <cell r="AI7">
            <v>1.2477</v>
          </cell>
          <cell r="AJ7">
            <v>1.3149</v>
          </cell>
          <cell r="AK7">
            <v>1.3846000000000001</v>
          </cell>
          <cell r="AL7">
            <v>1.4565999999999999</v>
          </cell>
          <cell r="AM7">
            <v>1.5313000000000001</v>
          </cell>
          <cell r="AN7">
            <v>1.6085</v>
          </cell>
          <cell r="AO7">
            <v>1.6884999999999999</v>
          </cell>
          <cell r="AP7">
            <v>1.7713000000000001</v>
          </cell>
          <cell r="AQ7">
            <v>1.8569</v>
          </cell>
          <cell r="AR7">
            <v>1.9456</v>
          </cell>
          <cell r="AS7">
            <v>2.0373999999999999</v>
          </cell>
          <cell r="AT7">
            <v>2.1322999999999999</v>
          </cell>
          <cell r="AU7">
            <v>2.2305999999999999</v>
          </cell>
          <cell r="AV7">
            <v>2.3323</v>
          </cell>
          <cell r="AW7">
            <v>2.4376000000000002</v>
          </cell>
        </row>
        <row r="8">
          <cell r="B8">
            <v>2.07E-2</v>
          </cell>
          <cell r="C8">
            <v>3.3799999999999997E-2</v>
          </cell>
          <cell r="D8">
            <v>4.9299999999999997E-2</v>
          </cell>
          <cell r="E8">
            <v>6.7000000000000004E-2</v>
          </cell>
          <cell r="F8">
            <v>8.6699999999999999E-2</v>
          </cell>
          <cell r="G8">
            <v>0.1082</v>
          </cell>
          <cell r="H8">
            <v>0.13150000000000001</v>
          </cell>
          <cell r="I8">
            <v>0.1565</v>
          </cell>
          <cell r="J8">
            <v>0.18310000000000001</v>
          </cell>
          <cell r="K8">
            <v>0.21129999999999999</v>
          </cell>
          <cell r="L8">
            <v>0.24099999999999999</v>
          </cell>
          <cell r="M8">
            <v>0.27210000000000001</v>
          </cell>
          <cell r="N8">
            <v>0.30480000000000002</v>
          </cell>
          <cell r="O8">
            <v>0.33900000000000002</v>
          </cell>
          <cell r="P8">
            <v>0.37459999999999999</v>
          </cell>
          <cell r="Q8">
            <v>0.41170000000000001</v>
          </cell>
          <cell r="R8">
            <v>0.45029999999999998</v>
          </cell>
          <cell r="S8">
            <v>0.4904</v>
          </cell>
          <cell r="T8">
            <v>0.53210000000000002</v>
          </cell>
          <cell r="U8">
            <v>0.57520000000000004</v>
          </cell>
          <cell r="V8">
            <v>0.62</v>
          </cell>
          <cell r="W8">
            <v>0.6663</v>
          </cell>
          <cell r="X8">
            <v>0.71430000000000005</v>
          </cell>
          <cell r="Y8">
            <v>0.76400000000000001</v>
          </cell>
          <cell r="Z8">
            <v>0.81540000000000001</v>
          </cell>
          <cell r="AA8">
            <v>0.86850000000000005</v>
          </cell>
          <cell r="AB8">
            <v>0.9234</v>
          </cell>
          <cell r="AC8">
            <v>0.98019999999999996</v>
          </cell>
          <cell r="AD8">
            <v>1.0388999999999999</v>
          </cell>
          <cell r="AE8">
            <v>1.0994999999999999</v>
          </cell>
          <cell r="AF8">
            <v>1.1621999999999999</v>
          </cell>
          <cell r="AG8">
            <v>1.2269000000000001</v>
          </cell>
          <cell r="AH8">
            <v>1.2937000000000001</v>
          </cell>
          <cell r="AI8">
            <v>1.3628</v>
          </cell>
          <cell r="AJ8">
            <v>1.4340999999999999</v>
          </cell>
          <cell r="AK8">
            <v>1.5077</v>
          </cell>
          <cell r="AL8">
            <v>1.5837000000000001</v>
          </cell>
          <cell r="AM8">
            <v>1.6620999999999999</v>
          </cell>
          <cell r="AN8">
            <v>1.7431000000000001</v>
          </cell>
          <cell r="AO8">
            <v>1.8267</v>
          </cell>
          <cell r="AP8">
            <v>1.9131</v>
          </cell>
          <cell r="AQ8">
            <v>2.0022000000000002</v>
          </cell>
          <cell r="AR8">
            <v>2.0941000000000001</v>
          </cell>
          <cell r="AS8">
            <v>2.1890000000000001</v>
          </cell>
          <cell r="AT8">
            <v>2.2869999999999999</v>
          </cell>
          <cell r="AU8">
            <v>2.3881000000000001</v>
          </cell>
          <cell r="AV8">
            <v>2.4925000000000002</v>
          </cell>
          <cell r="AW8">
            <v>2.6000999999999999</v>
          </cell>
        </row>
        <row r="9">
          <cell r="B9">
            <v>2.2700000000000001E-2</v>
          </cell>
          <cell r="C9">
            <v>3.7100000000000001E-2</v>
          </cell>
          <cell r="D9">
            <v>5.4199999999999998E-2</v>
          </cell>
          <cell r="E9">
            <v>7.3700000000000002E-2</v>
          </cell>
          <cell r="F9">
            <v>9.5399999999999999E-2</v>
          </cell>
          <cell r="G9">
            <v>0.1192</v>
          </cell>
          <cell r="H9">
            <v>0.14499999999999999</v>
          </cell>
          <cell r="I9">
            <v>0.1726</v>
          </cell>
          <cell r="J9">
            <v>0.20200000000000001</v>
          </cell>
          <cell r="K9">
            <v>0.23319999999999999</v>
          </cell>
          <cell r="L9">
            <v>0.26600000000000001</v>
          </cell>
          <cell r="M9">
            <v>0.3004</v>
          </cell>
          <cell r="N9">
            <v>0.33650000000000002</v>
          </cell>
          <cell r="O9">
            <v>0.37419999999999998</v>
          </cell>
          <cell r="P9">
            <v>0.41339999999999999</v>
          </cell>
          <cell r="Q9">
            <v>0.45429999999999998</v>
          </cell>
          <cell r="R9">
            <v>0.49669999999999997</v>
          </cell>
          <cell r="S9">
            <v>0.54069999999999996</v>
          </cell>
          <cell r="T9">
            <v>0.58630000000000004</v>
          </cell>
          <cell r="U9">
            <v>0.63360000000000005</v>
          </cell>
          <cell r="V9">
            <v>0.6825</v>
          </cell>
          <cell r="W9">
            <v>0.73299999999999998</v>
          </cell>
          <cell r="X9">
            <v>0.7853</v>
          </cell>
          <cell r="Y9">
            <v>0.83930000000000005</v>
          </cell>
          <cell r="Z9">
            <v>0.89500000000000002</v>
          </cell>
          <cell r="AA9">
            <v>0.95250000000000001</v>
          </cell>
          <cell r="AB9">
            <v>1.0118</v>
          </cell>
          <cell r="AC9">
            <v>1.0730999999999999</v>
          </cell>
          <cell r="AD9">
            <v>1.1362000000000001</v>
          </cell>
          <cell r="AE9">
            <v>1.2013</v>
          </cell>
          <cell r="AF9">
            <v>1.2684</v>
          </cell>
          <cell r="AG9">
            <v>1.3375999999999999</v>
          </cell>
          <cell r="AH9">
            <v>1.4089</v>
          </cell>
          <cell r="AI9">
            <v>1.4823</v>
          </cell>
          <cell r="AJ9">
            <v>1.5580000000000001</v>
          </cell>
          <cell r="AK9">
            <v>1.6359999999999999</v>
          </cell>
          <cell r="AL9">
            <v>1.7162999999999999</v>
          </cell>
          <cell r="AM9">
            <v>1.7990999999999999</v>
          </cell>
          <cell r="AN9">
            <v>1.8843000000000001</v>
          </cell>
          <cell r="AO9">
            <v>1.9721</v>
          </cell>
          <cell r="AP9">
            <v>2.0625</v>
          </cell>
          <cell r="AQ9">
            <v>2.1556000000000002</v>
          </cell>
          <cell r="AR9">
            <v>2.2515000000000001</v>
          </cell>
          <cell r="AS9">
            <v>2.3502000000000001</v>
          </cell>
          <cell r="AT9">
            <v>2.4519000000000002</v>
          </cell>
          <cell r="AU9">
            <v>2.5565000000000002</v>
          </cell>
          <cell r="AV9">
            <v>2.6642999999999999</v>
          </cell>
          <cell r="AW9">
            <v>2.7753000000000001</v>
          </cell>
        </row>
        <row r="10">
          <cell r="B10">
            <v>2.47E-2</v>
          </cell>
          <cell r="C10">
            <v>4.0399999999999998E-2</v>
          </cell>
          <cell r="D10">
            <v>5.91E-2</v>
          </cell>
          <cell r="E10">
            <v>8.0399999999999999E-2</v>
          </cell>
          <cell r="F10">
            <v>0.1042</v>
          </cell>
          <cell r="G10">
            <v>0.1303</v>
          </cell>
          <cell r="H10">
            <v>0.1585</v>
          </cell>
          <cell r="I10">
            <v>0.1888</v>
          </cell>
          <cell r="J10">
            <v>0.22109999999999999</v>
          </cell>
          <cell r="K10">
            <v>0.25519999999999998</v>
          </cell>
          <cell r="L10">
            <v>0.29120000000000001</v>
          </cell>
          <cell r="M10">
            <v>0.32900000000000001</v>
          </cell>
          <cell r="N10">
            <v>0.36849999999999999</v>
          </cell>
          <cell r="O10">
            <v>0.40970000000000001</v>
          </cell>
          <cell r="P10">
            <v>0.45269999999999999</v>
          </cell>
          <cell r="Q10">
            <v>0.49740000000000001</v>
          </cell>
          <cell r="R10">
            <v>0.54369999999999996</v>
          </cell>
          <cell r="S10">
            <v>0.5917</v>
          </cell>
          <cell r="T10">
            <v>0.64149999999999996</v>
          </cell>
          <cell r="U10">
            <v>0.69289999999999996</v>
          </cell>
          <cell r="V10">
            <v>0.74609999999999999</v>
          </cell>
          <cell r="W10">
            <v>0.80100000000000005</v>
          </cell>
          <cell r="X10">
            <v>0.85760000000000003</v>
          </cell>
          <cell r="Y10">
            <v>0.91610000000000003</v>
          </cell>
          <cell r="Z10">
            <v>0.97629999999999995</v>
          </cell>
          <cell r="AA10">
            <v>1.0384</v>
          </cell>
          <cell r="AB10">
            <v>1.1023000000000001</v>
          </cell>
          <cell r="AC10">
            <v>1.1681999999999999</v>
          </cell>
          <cell r="AD10">
            <v>1.236</v>
          </cell>
          <cell r="AE10">
            <v>1.3058000000000001</v>
          </cell>
          <cell r="AF10">
            <v>1.3775999999999999</v>
          </cell>
          <cell r="AG10">
            <v>1.4515</v>
          </cell>
          <cell r="AH10">
            <v>1.5275000000000001</v>
          </cell>
          <cell r="AI10">
            <v>1.6056999999999999</v>
          </cell>
          <cell r="AJ10">
            <v>1.6860999999999999</v>
          </cell>
          <cell r="AK10">
            <v>1.7687999999999999</v>
          </cell>
          <cell r="AL10">
            <v>1.8537999999999999</v>
          </cell>
          <cell r="AM10">
            <v>1.9412</v>
          </cell>
          <cell r="AN10">
            <v>2.0310999999999999</v>
          </cell>
          <cell r="AO10">
            <v>2.1234999999999999</v>
          </cell>
          <cell r="AP10">
            <v>2.2183999999999999</v>
          </cell>
          <cell r="AQ10">
            <v>2.3159999999999998</v>
          </cell>
          <cell r="AR10">
            <v>2.4163000000000001</v>
          </cell>
          <cell r="AS10">
            <v>2.5192999999999999</v>
          </cell>
          <cell r="AT10">
            <v>2.6252</v>
          </cell>
          <cell r="AU10">
            <v>2.7341000000000002</v>
          </cell>
          <cell r="AV10">
            <v>2.8458999999999999</v>
          </cell>
          <cell r="AW10">
            <v>2.9609000000000001</v>
          </cell>
        </row>
        <row r="11">
          <cell r="B11">
            <v>2.6700000000000002E-2</v>
          </cell>
          <cell r="C11">
            <v>4.3700000000000003E-2</v>
          </cell>
          <cell r="D11">
            <v>6.4000000000000001E-2</v>
          </cell>
          <cell r="E11">
            <v>8.72E-2</v>
          </cell>
          <cell r="F11">
            <v>0.113</v>
          </cell>
          <cell r="G11">
            <v>0.1414</v>
          </cell>
          <cell r="H11">
            <v>0.1721</v>
          </cell>
          <cell r="I11">
            <v>0.2051</v>
          </cell>
          <cell r="J11">
            <v>0.2402</v>
          </cell>
          <cell r="K11">
            <v>0.27739999999999998</v>
          </cell>
          <cell r="L11">
            <v>0.31659999999999999</v>
          </cell>
          <cell r="M11">
            <v>0.35770000000000002</v>
          </cell>
          <cell r="N11">
            <v>0.40079999999999999</v>
          </cell>
          <cell r="O11">
            <v>0.4456</v>
          </cell>
          <cell r="P11">
            <v>0.4924</v>
          </cell>
          <cell r="Q11">
            <v>0.54090000000000005</v>
          </cell>
          <cell r="R11">
            <v>0.59119999999999995</v>
          </cell>
          <cell r="S11">
            <v>0.64339999999999997</v>
          </cell>
          <cell r="T11">
            <v>0.69730000000000003</v>
          </cell>
          <cell r="U11">
            <v>0.75309999999999999</v>
          </cell>
          <cell r="V11">
            <v>0.81059999999999999</v>
          </cell>
          <cell r="W11">
            <v>0.87</v>
          </cell>
          <cell r="X11">
            <v>0.93120000000000003</v>
          </cell>
          <cell r="Y11">
            <v>0.99419999999999997</v>
          </cell>
          <cell r="Z11">
            <v>1.0590999999999999</v>
          </cell>
          <cell r="AA11">
            <v>1.1258999999999999</v>
          </cell>
          <cell r="AB11">
            <v>1.1946000000000001</v>
          </cell>
          <cell r="AC11">
            <v>1.2653000000000001</v>
          </cell>
          <cell r="AD11">
            <v>1.3380000000000001</v>
          </cell>
          <cell r="AE11">
            <v>1.4127000000000001</v>
          </cell>
          <cell r="AF11">
            <v>1.4894000000000001</v>
          </cell>
          <cell r="AG11">
            <v>1.5683</v>
          </cell>
          <cell r="AH11">
            <v>1.6493</v>
          </cell>
          <cell r="AI11">
            <v>1.7323999999999999</v>
          </cell>
          <cell r="AJ11">
            <v>1.8178000000000001</v>
          </cell>
          <cell r="AK11">
            <v>1.9055</v>
          </cell>
          <cell r="AL11">
            <v>1.9955000000000001</v>
          </cell>
          <cell r="AM11">
            <v>2.0878999999999999</v>
          </cell>
          <cell r="AN11">
            <v>2.1827000000000001</v>
          </cell>
          <cell r="AO11">
            <v>2.2799999999999998</v>
          </cell>
          <cell r="AP11">
            <v>2.3799000000000001</v>
          </cell>
          <cell r="AQ11">
            <v>2.4823</v>
          </cell>
          <cell r="AR11">
            <v>2.5874000000000001</v>
          </cell>
          <cell r="AS11">
            <v>2.6953</v>
          </cell>
          <cell r="AT11">
            <v>2.8058999999999998</v>
          </cell>
          <cell r="AU11">
            <v>2.9194</v>
          </cell>
          <cell r="AV11">
            <v>3.0358000000000001</v>
          </cell>
          <cell r="AW11">
            <v>3.1553</v>
          </cell>
        </row>
        <row r="12">
          <cell r="B12">
            <v>2.87E-2</v>
          </cell>
          <cell r="C12">
            <v>4.7100000000000003E-2</v>
          </cell>
          <cell r="D12">
            <v>6.8900000000000003E-2</v>
          </cell>
          <cell r="E12">
            <v>9.3899999999999997E-2</v>
          </cell>
          <cell r="F12">
            <v>0.12180000000000001</v>
          </cell>
          <cell r="G12">
            <v>0.1525</v>
          </cell>
          <cell r="H12">
            <v>0.18579999999999999</v>
          </cell>
          <cell r="I12">
            <v>0.22140000000000001</v>
          </cell>
          <cell r="J12">
            <v>0.25950000000000001</v>
          </cell>
          <cell r="K12">
            <v>0.29970000000000002</v>
          </cell>
          <cell r="L12">
            <v>0.3422</v>
          </cell>
          <cell r="M12">
            <v>0.38669999999999999</v>
          </cell>
          <cell r="N12">
            <v>0.43319999999999997</v>
          </cell>
          <cell r="O12">
            <v>0.48180000000000001</v>
          </cell>
          <cell r="P12">
            <v>0.53239999999999998</v>
          </cell>
          <cell r="Q12">
            <v>0.58489999999999998</v>
          </cell>
          <cell r="R12">
            <v>0.63929999999999998</v>
          </cell>
          <cell r="S12">
            <v>0.6956</v>
          </cell>
          <cell r="T12">
            <v>0.75380000000000003</v>
          </cell>
          <cell r="U12">
            <v>0.81389999999999996</v>
          </cell>
          <cell r="V12">
            <v>0.876</v>
          </cell>
          <cell r="W12">
            <v>0.93989999999999996</v>
          </cell>
          <cell r="X12">
            <v>1.0057</v>
          </cell>
          <cell r="Y12">
            <v>1.0734999999999999</v>
          </cell>
          <cell r="Z12">
            <v>1.1432</v>
          </cell>
          <cell r="AA12">
            <v>1.2149000000000001</v>
          </cell>
          <cell r="AB12">
            <v>1.2885</v>
          </cell>
          <cell r="AC12">
            <v>1.3642000000000001</v>
          </cell>
          <cell r="AD12">
            <v>1.4419</v>
          </cell>
          <cell r="AE12">
            <v>1.5217000000000001</v>
          </cell>
          <cell r="AF12">
            <v>1.6034999999999999</v>
          </cell>
          <cell r="AG12">
            <v>1.6875</v>
          </cell>
          <cell r="AH12">
            <v>1.7737000000000001</v>
          </cell>
          <cell r="AI12">
            <v>1.8621000000000001</v>
          </cell>
          <cell r="AJ12">
            <v>1.9527000000000001</v>
          </cell>
          <cell r="AK12">
            <v>2.0455999999999999</v>
          </cell>
          <cell r="AL12">
            <v>2.1408</v>
          </cell>
          <cell r="AM12">
            <v>2.2385000000000002</v>
          </cell>
          <cell r="AN12">
            <v>2.3384999999999998</v>
          </cell>
          <cell r="AO12">
            <v>2.4411</v>
          </cell>
          <cell r="AP12">
            <v>2.5461</v>
          </cell>
          <cell r="AQ12">
            <v>2.6537999999999999</v>
          </cell>
          <cell r="AR12">
            <v>2.7641</v>
          </cell>
          <cell r="AS12">
            <v>2.8771</v>
          </cell>
          <cell r="AT12">
            <v>2.9927999999999999</v>
          </cell>
          <cell r="AU12">
            <v>3.1114000000000002</v>
          </cell>
          <cell r="AV12">
            <v>3.2328999999999999</v>
          </cell>
          <cell r="AW12">
            <v>3.3572000000000002</v>
          </cell>
        </row>
        <row r="13">
          <cell r="B13">
            <v>3.0700000000000002E-2</v>
          </cell>
          <cell r="C13">
            <v>5.04E-2</v>
          </cell>
          <cell r="D13">
            <v>7.3800000000000004E-2</v>
          </cell>
          <cell r="E13">
            <v>0.1007</v>
          </cell>
          <cell r="F13">
            <v>0.13070000000000001</v>
          </cell>
          <cell r="G13">
            <v>0.16370000000000001</v>
          </cell>
          <cell r="H13">
            <v>0.19939999999999999</v>
          </cell>
          <cell r="I13">
            <v>0.2379</v>
          </cell>
          <cell r="J13">
            <v>0.27879999999999999</v>
          </cell>
          <cell r="K13">
            <v>0.3221</v>
          </cell>
          <cell r="L13">
            <v>0.36780000000000002</v>
          </cell>
          <cell r="M13">
            <v>0.4158</v>
          </cell>
          <cell r="N13">
            <v>0.46589999999999998</v>
          </cell>
          <cell r="O13">
            <v>0.51819999999999999</v>
          </cell>
          <cell r="P13">
            <v>0.57269999999999999</v>
          </cell>
          <cell r="Q13">
            <v>0.62909999999999999</v>
          </cell>
          <cell r="R13">
            <v>0.68769999999999998</v>
          </cell>
          <cell r="S13">
            <v>0.74829999999999997</v>
          </cell>
          <cell r="T13">
            <v>0.81079999999999997</v>
          </cell>
          <cell r="U13">
            <v>0.87539999999999996</v>
          </cell>
          <cell r="V13">
            <v>0.94199999999999995</v>
          </cell>
          <cell r="W13">
            <v>1.0105999999999999</v>
          </cell>
          <cell r="X13">
            <v>1.0811999999999999</v>
          </cell>
          <cell r="Y13">
            <v>1.1537999999999999</v>
          </cell>
          <cell r="Z13">
            <v>1.2283999999999999</v>
          </cell>
          <cell r="AA13">
            <v>1.3050999999999999</v>
          </cell>
          <cell r="AB13">
            <v>1.3837999999999999</v>
          </cell>
          <cell r="AC13">
            <v>1.4645999999999999</v>
          </cell>
          <cell r="AD13">
            <v>1.5475000000000001</v>
          </cell>
          <cell r="AE13">
            <v>1.6325000000000001</v>
          </cell>
          <cell r="AF13">
            <v>1.7196</v>
          </cell>
          <cell r="AG13">
            <v>1.8089</v>
          </cell>
          <cell r="AH13">
            <v>1.9004000000000001</v>
          </cell>
          <cell r="AI13">
            <v>1.9942</v>
          </cell>
          <cell r="AJ13">
            <v>2.0903</v>
          </cell>
          <cell r="AK13">
            <v>2.1886000000000001</v>
          </cell>
          <cell r="AL13">
            <v>2.2892999999999999</v>
          </cell>
          <cell r="AM13">
            <v>2.3925000000000001</v>
          </cell>
          <cell r="AN13">
            <v>2.4980000000000002</v>
          </cell>
          <cell r="AO13">
            <v>2.6061000000000001</v>
          </cell>
          <cell r="AP13">
            <v>2.7166000000000001</v>
          </cell>
          <cell r="AQ13">
            <v>2.8298000000000001</v>
          </cell>
          <cell r="AR13">
            <v>2.9456000000000002</v>
          </cell>
          <cell r="AS13">
            <v>3.0640000000000001</v>
          </cell>
          <cell r="AT13">
            <v>3.1852</v>
          </cell>
          <cell r="AU13">
            <v>3.3092000000000001</v>
          </cell>
          <cell r="AV13">
            <v>3.4361000000000002</v>
          </cell>
          <cell r="AW13">
            <v>3.5657999999999999</v>
          </cell>
        </row>
        <row r="14">
          <cell r="B14">
            <v>3.27E-2</v>
          </cell>
          <cell r="C14">
            <v>5.3699999999999998E-2</v>
          </cell>
          <cell r="D14">
            <v>7.8700000000000006E-2</v>
          </cell>
          <cell r="E14">
            <v>0.1074</v>
          </cell>
          <cell r="F14">
            <v>0.13950000000000001</v>
          </cell>
          <cell r="G14">
            <v>0.17480000000000001</v>
          </cell>
          <cell r="H14">
            <v>0.21310000000000001</v>
          </cell>
          <cell r="I14">
            <v>0.25430000000000003</v>
          </cell>
          <cell r="J14">
            <v>0.29820000000000002</v>
          </cell>
          <cell r="K14">
            <v>0.34460000000000002</v>
          </cell>
          <cell r="L14">
            <v>0.39360000000000001</v>
          </cell>
          <cell r="M14">
            <v>0.44500000000000001</v>
          </cell>
          <cell r="N14">
            <v>0.49880000000000002</v>
          </cell>
          <cell r="O14">
            <v>0.55489999999999995</v>
          </cell>
          <cell r="P14">
            <v>0.61319999999999997</v>
          </cell>
          <cell r="Q14">
            <v>0.67369999999999997</v>
          </cell>
          <cell r="R14">
            <v>0.73650000000000004</v>
          </cell>
          <cell r="S14">
            <v>0.80130000000000001</v>
          </cell>
          <cell r="T14">
            <v>0.86839999999999995</v>
          </cell>
          <cell r="U14">
            <v>0.9375</v>
          </cell>
          <cell r="V14">
            <v>1.0086999999999999</v>
          </cell>
          <cell r="W14">
            <v>1.0820000000000001</v>
          </cell>
          <cell r="X14">
            <v>1.1575</v>
          </cell>
          <cell r="Y14">
            <v>1.2350000000000001</v>
          </cell>
          <cell r="Z14">
            <v>1.3146</v>
          </cell>
          <cell r="AA14">
            <v>1.3964000000000001</v>
          </cell>
          <cell r="AB14">
            <v>1.4802999999999999</v>
          </cell>
          <cell r="AC14">
            <v>1.5663</v>
          </cell>
          <cell r="AD14">
            <v>1.6545000000000001</v>
          </cell>
          <cell r="AE14">
            <v>1.7448999999999999</v>
          </cell>
          <cell r="AF14">
            <v>1.8373999999999999</v>
          </cell>
          <cell r="AG14">
            <v>1.9321999999999999</v>
          </cell>
          <cell r="AH14">
            <v>2.0293000000000001</v>
          </cell>
          <cell r="AI14">
            <v>2.1286</v>
          </cell>
          <cell r="AJ14">
            <v>2.2303000000000002</v>
          </cell>
          <cell r="AK14">
            <v>2.3342999999999998</v>
          </cell>
          <cell r="AL14">
            <v>2.4407000000000001</v>
          </cell>
          <cell r="AM14">
            <v>2.5495000000000001</v>
          </cell>
          <cell r="AN14">
            <v>2.6608000000000001</v>
          </cell>
          <cell r="AO14">
            <v>2.7745000000000002</v>
          </cell>
          <cell r="AP14">
            <v>2.8908999999999998</v>
          </cell>
          <cell r="AQ14">
            <v>3.0097999999999998</v>
          </cell>
          <cell r="AR14">
            <v>3.1313</v>
          </cell>
          <cell r="AS14">
            <v>3.2555000000000001</v>
          </cell>
          <cell r="AT14">
            <v>3.3824999999999998</v>
          </cell>
          <cell r="AU14">
            <v>3.5122</v>
          </cell>
          <cell r="AV14">
            <v>3.6448</v>
          </cell>
          <cell r="AW14">
            <v>3.7801999999999998</v>
          </cell>
        </row>
        <row r="15">
          <cell r="B15">
            <v>3.4700000000000002E-2</v>
          </cell>
          <cell r="C15">
            <v>5.7000000000000002E-2</v>
          </cell>
          <cell r="D15">
            <v>8.3599999999999994E-2</v>
          </cell>
          <cell r="E15">
            <v>0.1142</v>
          </cell>
          <cell r="F15">
            <v>0.1484</v>
          </cell>
          <cell r="G15">
            <v>0.186</v>
          </cell>
          <cell r="H15">
            <v>0.22689999999999999</v>
          </cell>
          <cell r="I15">
            <v>0.27079999999999999</v>
          </cell>
          <cell r="J15">
            <v>0.31759999999999999</v>
          </cell>
          <cell r="K15">
            <v>0.36720000000000003</v>
          </cell>
          <cell r="L15">
            <v>0.41949999999999998</v>
          </cell>
          <cell r="M15">
            <v>0.47439999999999999</v>
          </cell>
          <cell r="N15">
            <v>0.53180000000000005</v>
          </cell>
          <cell r="O15">
            <v>0.5917</v>
          </cell>
          <cell r="P15">
            <v>0.65400000000000003</v>
          </cell>
          <cell r="Q15">
            <v>0.71860000000000002</v>
          </cell>
          <cell r="R15">
            <v>0.78559999999999997</v>
          </cell>
          <cell r="S15">
            <v>0.8548</v>
          </cell>
          <cell r="T15">
            <v>0.92630000000000001</v>
          </cell>
          <cell r="U15">
            <v>1</v>
          </cell>
          <cell r="V15">
            <v>1.0759000000000001</v>
          </cell>
          <cell r="W15">
            <v>1.1540999999999999</v>
          </cell>
          <cell r="X15">
            <v>1.2344999999999999</v>
          </cell>
          <cell r="Y15">
            <v>1.3169999999999999</v>
          </cell>
          <cell r="Z15">
            <v>1.4016999999999999</v>
          </cell>
          <cell r="AA15">
            <v>1.4886999999999999</v>
          </cell>
          <cell r="AB15">
            <v>1.5779000000000001</v>
          </cell>
          <cell r="AC15">
            <v>1.6692</v>
          </cell>
          <cell r="AD15">
            <v>1.7627999999999999</v>
          </cell>
          <cell r="AE15">
            <v>1.8587</v>
          </cell>
          <cell r="AF15">
            <v>1.9568000000000001</v>
          </cell>
          <cell r="AG15">
            <v>2.0573000000000001</v>
          </cell>
          <cell r="AH15">
            <v>2.16</v>
          </cell>
          <cell r="AI15">
            <v>2.2650000000000001</v>
          </cell>
          <cell r="AJ15">
            <v>2.3725000000000001</v>
          </cell>
          <cell r="AK15">
            <v>2.4823</v>
          </cell>
          <cell r="AL15">
            <v>2.5945</v>
          </cell>
          <cell r="AM15">
            <v>2.7092000000000001</v>
          </cell>
          <cell r="AN15">
            <v>2.8264</v>
          </cell>
          <cell r="AO15">
            <v>2.9460999999999999</v>
          </cell>
          <cell r="AP15">
            <v>3.0684</v>
          </cell>
          <cell r="AQ15">
            <v>3.1932999999999998</v>
          </cell>
          <cell r="AR15">
            <v>3.3208000000000002</v>
          </cell>
          <cell r="AS15">
            <v>3.4510000000000001</v>
          </cell>
          <cell r="AT15">
            <v>3.5840000000000001</v>
          </cell>
          <cell r="AU15">
            <v>3.7197</v>
          </cell>
          <cell r="AV15">
            <v>3.8582999999999998</v>
          </cell>
          <cell r="AW15">
            <v>3.9996999999999998</v>
          </cell>
        </row>
        <row r="16">
          <cell r="B16">
            <v>3.6700000000000003E-2</v>
          </cell>
          <cell r="C16">
            <v>6.0299999999999999E-2</v>
          </cell>
          <cell r="D16">
            <v>8.8599999999999998E-2</v>
          </cell>
          <cell r="E16">
            <v>0.121</v>
          </cell>
          <cell r="F16">
            <v>0.1573</v>
          </cell>
          <cell r="G16">
            <v>0.1973</v>
          </cell>
          <cell r="H16">
            <v>0.24060000000000001</v>
          </cell>
          <cell r="I16">
            <v>0.2873</v>
          </cell>
          <cell r="J16">
            <v>0.33710000000000001</v>
          </cell>
          <cell r="K16">
            <v>0.38979999999999998</v>
          </cell>
          <cell r="L16">
            <v>0.44550000000000001</v>
          </cell>
          <cell r="M16">
            <v>0.50390000000000001</v>
          </cell>
          <cell r="N16">
            <v>0.56489999999999996</v>
          </cell>
          <cell r="O16">
            <v>0.62870000000000004</v>
          </cell>
          <cell r="P16">
            <v>0.69489999999999996</v>
          </cell>
          <cell r="Q16">
            <v>0.76370000000000005</v>
          </cell>
          <cell r="R16">
            <v>0.83489999999999998</v>
          </cell>
          <cell r="S16">
            <v>0.90859999999999996</v>
          </cell>
          <cell r="T16">
            <v>0.98460000000000003</v>
          </cell>
          <cell r="U16">
            <v>1.0629999999999999</v>
          </cell>
          <cell r="V16">
            <v>1.1436999999999999</v>
          </cell>
          <cell r="W16">
            <v>1.2266999999999999</v>
          </cell>
          <cell r="X16">
            <v>1.3121</v>
          </cell>
          <cell r="Y16">
            <v>1.3996999999999999</v>
          </cell>
          <cell r="Z16">
            <v>1.4896</v>
          </cell>
          <cell r="AA16">
            <v>1.5819000000000001</v>
          </cell>
          <cell r="AB16">
            <v>1.6763999999999999</v>
          </cell>
          <cell r="AC16">
            <v>1.7732000000000001</v>
          </cell>
          <cell r="AD16">
            <v>1.8724000000000001</v>
          </cell>
          <cell r="AE16">
            <v>1.9738</v>
          </cell>
          <cell r="AF16">
            <v>2.0775999999999999</v>
          </cell>
          <cell r="AG16">
            <v>2.1838000000000002</v>
          </cell>
          <cell r="AH16">
            <v>2.2923</v>
          </cell>
          <cell r="AI16">
            <v>2.4033000000000002</v>
          </cell>
          <cell r="AJ16">
            <v>2.5165999999999999</v>
          </cell>
          <cell r="AK16">
            <v>2.6324000000000001</v>
          </cell>
          <cell r="AL16">
            <v>2.7505999999999999</v>
          </cell>
          <cell r="AM16">
            <v>2.8714</v>
          </cell>
          <cell r="AN16">
            <v>2.9946000000000002</v>
          </cell>
          <cell r="AO16">
            <v>3.1204999999999998</v>
          </cell>
          <cell r="AP16">
            <v>3.2488999999999999</v>
          </cell>
          <cell r="AQ16">
            <v>3.38</v>
          </cell>
          <cell r="AR16">
            <v>3.5137</v>
          </cell>
          <cell r="AS16">
            <v>3.6501999999999999</v>
          </cell>
          <cell r="AT16">
            <v>3.7894000000000001</v>
          </cell>
          <cell r="AU16">
            <v>3.9312999999999998</v>
          </cell>
          <cell r="AV16">
            <v>4.0762</v>
          </cell>
          <cell r="AW16">
            <v>4.2237999999999998</v>
          </cell>
        </row>
        <row r="17">
          <cell r="B17">
            <v>3.8699999999999998E-2</v>
          </cell>
          <cell r="C17">
            <v>6.3700000000000007E-2</v>
          </cell>
          <cell r="D17">
            <v>9.35E-2</v>
          </cell>
          <cell r="E17">
            <v>0.1278</v>
          </cell>
          <cell r="F17">
            <v>0.16619999999999999</v>
          </cell>
          <cell r="G17">
            <v>0.20849999999999999</v>
          </cell>
          <cell r="H17">
            <v>0.25440000000000002</v>
          </cell>
          <cell r="I17">
            <v>0.3039</v>
          </cell>
          <cell r="J17">
            <v>0.35659999999999997</v>
          </cell>
          <cell r="K17">
            <v>0.41249999999999998</v>
          </cell>
          <cell r="L17">
            <v>0.47149999999999997</v>
          </cell>
          <cell r="M17">
            <v>0.53339999999999999</v>
          </cell>
          <cell r="N17">
            <v>0.59819999999999995</v>
          </cell>
          <cell r="O17">
            <v>0.66579999999999995</v>
          </cell>
          <cell r="P17">
            <v>0.73599999999999999</v>
          </cell>
          <cell r="Q17">
            <v>0.80900000000000005</v>
          </cell>
          <cell r="R17">
            <v>0.88449999999999995</v>
          </cell>
          <cell r="S17">
            <v>0.96260000000000001</v>
          </cell>
          <cell r="T17">
            <v>1.0431999999999999</v>
          </cell>
          <cell r="U17">
            <v>1.1263000000000001</v>
          </cell>
          <cell r="V17">
            <v>1.2118</v>
          </cell>
          <cell r="W17">
            <v>1.2998000000000001</v>
          </cell>
          <cell r="X17">
            <v>1.3902000000000001</v>
          </cell>
          <cell r="Y17">
            <v>1.4830000000000001</v>
          </cell>
          <cell r="Z17">
            <v>1.5782</v>
          </cell>
          <cell r="AA17">
            <v>1.6758</v>
          </cell>
          <cell r="AB17">
            <v>1.7758</v>
          </cell>
          <cell r="AC17">
            <v>1.8782000000000001</v>
          </cell>
          <cell r="AD17">
            <v>1.9829000000000001</v>
          </cell>
          <cell r="AE17">
            <v>2.0901000000000001</v>
          </cell>
          <cell r="AF17">
            <v>2.1997</v>
          </cell>
          <cell r="AG17">
            <v>2.3117000000000001</v>
          </cell>
          <cell r="AH17">
            <v>2.4262000000000001</v>
          </cell>
          <cell r="AI17">
            <v>2.5430999999999999</v>
          </cell>
          <cell r="AJ17">
            <v>2.6625000000000001</v>
          </cell>
          <cell r="AK17">
            <v>2.7843</v>
          </cell>
          <cell r="AL17">
            <v>2.9087000000000001</v>
          </cell>
          <cell r="AM17">
            <v>3.0356999999999998</v>
          </cell>
          <cell r="AN17">
            <v>3.1652</v>
          </cell>
          <cell r="AO17">
            <v>3.2974000000000001</v>
          </cell>
          <cell r="AP17">
            <v>3.4321000000000002</v>
          </cell>
          <cell r="AQ17">
            <v>3.5695000000000001</v>
          </cell>
          <cell r="AR17">
            <v>3.7097000000000002</v>
          </cell>
          <cell r="AS17">
            <v>3.8525</v>
          </cell>
          <cell r="AT17">
            <v>3.9982000000000002</v>
          </cell>
          <cell r="AU17">
            <v>4.1466000000000003</v>
          </cell>
          <cell r="AV17">
            <v>4.2979000000000003</v>
          </cell>
          <cell r="AW17">
            <v>4.4520999999999997</v>
          </cell>
        </row>
        <row r="18">
          <cell r="B18">
            <v>4.07E-2</v>
          </cell>
          <cell r="C18">
            <v>6.7000000000000004E-2</v>
          </cell>
          <cell r="D18">
            <v>9.8400000000000001E-2</v>
          </cell>
          <cell r="E18">
            <v>0.1346</v>
          </cell>
          <cell r="F18">
            <v>0.17510000000000001</v>
          </cell>
          <cell r="G18">
            <v>0.21970000000000001</v>
          </cell>
          <cell r="H18">
            <v>0.26819999999999999</v>
          </cell>
          <cell r="I18">
            <v>0.32040000000000002</v>
          </cell>
          <cell r="J18">
            <v>0.37609999999999999</v>
          </cell>
          <cell r="K18">
            <v>0.43519999999999998</v>
          </cell>
          <cell r="L18">
            <v>0.49759999999999999</v>
          </cell>
          <cell r="M18">
            <v>0.56299999999999994</v>
          </cell>
          <cell r="N18">
            <v>0.63149999999999995</v>
          </cell>
          <cell r="O18">
            <v>0.70299999999999996</v>
          </cell>
          <cell r="P18">
            <v>0.77729999999999999</v>
          </cell>
          <cell r="Q18">
            <v>0.85440000000000005</v>
          </cell>
          <cell r="R18">
            <v>0.93430000000000002</v>
          </cell>
          <cell r="S18">
            <v>1.0168999999999999</v>
          </cell>
          <cell r="T18">
            <v>1.1021000000000001</v>
          </cell>
          <cell r="U18">
            <v>1.19</v>
          </cell>
          <cell r="V18">
            <v>1.2804</v>
          </cell>
          <cell r="W18">
            <v>1.3733</v>
          </cell>
          <cell r="X18">
            <v>1.4689000000000001</v>
          </cell>
          <cell r="Y18">
            <v>1.5669</v>
          </cell>
          <cell r="Z18">
            <v>1.6674</v>
          </cell>
          <cell r="AA18">
            <v>1.7704</v>
          </cell>
          <cell r="AB18">
            <v>1.8759999999999999</v>
          </cell>
          <cell r="AC18">
            <v>1.984</v>
          </cell>
          <cell r="AD18">
            <v>2.0943999999999998</v>
          </cell>
          <cell r="AE18">
            <v>2.2073999999999998</v>
          </cell>
          <cell r="AF18">
            <v>2.3229000000000002</v>
          </cell>
          <cell r="AG18">
            <v>2.4407999999999999</v>
          </cell>
          <cell r="AH18">
            <v>2.5613000000000001</v>
          </cell>
          <cell r="AI18">
            <v>2.6842999999999999</v>
          </cell>
          <cell r="AJ18">
            <v>2.8098999999999998</v>
          </cell>
          <cell r="AK18">
            <v>2.9380000000000002</v>
          </cell>
          <cell r="AL18">
            <v>3.0687000000000002</v>
          </cell>
          <cell r="AM18">
            <v>3.202</v>
          </cell>
          <cell r="AN18">
            <v>3.3378999999999999</v>
          </cell>
          <cell r="AO18">
            <v>3.4765000000000001</v>
          </cell>
          <cell r="AP18">
            <v>3.6177000000000001</v>
          </cell>
          <cell r="AQ18">
            <v>3.7616999999999998</v>
          </cell>
          <cell r="AR18">
            <v>3.9083999999999999</v>
          </cell>
          <cell r="AS18">
            <v>4.0578000000000003</v>
          </cell>
          <cell r="AT18">
            <v>4.2100999999999997</v>
          </cell>
          <cell r="AU18">
            <v>4.3651999999999997</v>
          </cell>
          <cell r="AV18">
            <v>4.5231000000000003</v>
          </cell>
          <cell r="AW18">
            <v>4.6840000000000002</v>
          </cell>
        </row>
        <row r="19">
          <cell r="B19">
            <v>4.2700000000000002E-2</v>
          </cell>
          <cell r="C19">
            <v>7.0300000000000001E-2</v>
          </cell>
          <cell r="D19">
            <v>0.1033</v>
          </cell>
          <cell r="E19">
            <v>0.14130000000000001</v>
          </cell>
          <cell r="F19">
            <v>0.184</v>
          </cell>
          <cell r="G19">
            <v>0.23100000000000001</v>
          </cell>
          <cell r="H19">
            <v>0.28199999999999997</v>
          </cell>
          <cell r="I19">
            <v>0.33700000000000002</v>
          </cell>
          <cell r="J19">
            <v>0.3957</v>
          </cell>
          <cell r="K19">
            <v>0.45800000000000002</v>
          </cell>
          <cell r="L19">
            <v>0.52370000000000005</v>
          </cell>
          <cell r="M19">
            <v>0.59279999999999999</v>
          </cell>
          <cell r="N19">
            <v>0.66500000000000004</v>
          </cell>
          <cell r="O19">
            <v>0.74029999999999996</v>
          </cell>
          <cell r="P19">
            <v>0.81869999999999998</v>
          </cell>
          <cell r="Q19">
            <v>0.90010000000000001</v>
          </cell>
          <cell r="R19">
            <v>0.98429999999999995</v>
          </cell>
          <cell r="S19">
            <v>1.0713999999999999</v>
          </cell>
          <cell r="T19">
            <v>1.1613</v>
          </cell>
          <cell r="U19">
            <v>1.2539</v>
          </cell>
          <cell r="V19">
            <v>1.3492999999999999</v>
          </cell>
          <cell r="W19">
            <v>1.4473</v>
          </cell>
          <cell r="X19">
            <v>1.548</v>
          </cell>
          <cell r="Y19">
            <v>1.6513</v>
          </cell>
          <cell r="Z19">
            <v>1.7572000000000001</v>
          </cell>
          <cell r="AA19">
            <v>1.8656999999999999</v>
          </cell>
          <cell r="AB19">
            <v>1.9767999999999999</v>
          </cell>
          <cell r="AC19">
            <v>2.0905</v>
          </cell>
          <cell r="AD19">
            <v>2.2067999999999999</v>
          </cell>
          <cell r="AE19">
            <v>2.3256000000000001</v>
          </cell>
          <cell r="AF19">
            <v>2.4470999999999998</v>
          </cell>
          <cell r="AG19">
            <v>2.5710999999999999</v>
          </cell>
          <cell r="AH19">
            <v>2.6977000000000002</v>
          </cell>
          <cell r="AI19">
            <v>2.8269000000000002</v>
          </cell>
          <cell r="AJ19">
            <v>2.9586999999999999</v>
          </cell>
          <cell r="AK19">
            <v>3.0931999999999999</v>
          </cell>
          <cell r="AL19">
            <v>3.2303000000000002</v>
          </cell>
          <cell r="AM19">
            <v>3.3700999999999999</v>
          </cell>
          <cell r="AN19">
            <v>3.5125000000000002</v>
          </cell>
          <cell r="AO19">
            <v>3.6576</v>
          </cell>
          <cell r="AP19">
            <v>3.8054999999999999</v>
          </cell>
          <cell r="AQ19">
            <v>3.9561000000000002</v>
          </cell>
          <cell r="AR19">
            <v>4.1096000000000004</v>
          </cell>
          <cell r="AS19">
            <v>4.2657999999999996</v>
          </cell>
          <cell r="AT19">
            <v>4.4248000000000003</v>
          </cell>
          <cell r="AU19">
            <v>4.5867000000000004</v>
          </cell>
          <cell r="AV19">
            <v>4.7515999999999998</v>
          </cell>
          <cell r="AW19">
            <v>4.9192999999999998</v>
          </cell>
        </row>
        <row r="20">
          <cell r="B20">
            <v>4.4699999999999997E-2</v>
          </cell>
          <cell r="C20">
            <v>7.3599999999999999E-2</v>
          </cell>
          <cell r="D20">
            <v>0.10829999999999999</v>
          </cell>
          <cell r="E20">
            <v>0.14810000000000001</v>
          </cell>
          <cell r="F20">
            <v>0.19289999999999999</v>
          </cell>
          <cell r="G20">
            <v>0.2422</v>
          </cell>
          <cell r="H20">
            <v>0.2959</v>
          </cell>
          <cell r="I20">
            <v>0.35360000000000003</v>
          </cell>
          <cell r="J20">
            <v>0.41539999999999999</v>
          </cell>
          <cell r="K20">
            <v>0.48080000000000001</v>
          </cell>
          <cell r="L20">
            <v>0.54990000000000006</v>
          </cell>
          <cell r="M20">
            <v>0.62250000000000005</v>
          </cell>
          <cell r="N20">
            <v>0.69850000000000001</v>
          </cell>
          <cell r="O20">
            <v>0.77780000000000005</v>
          </cell>
          <cell r="P20">
            <v>0.86029999999999995</v>
          </cell>
          <cell r="Q20">
            <v>0.94589999999999996</v>
          </cell>
          <cell r="R20">
            <v>1.0345</v>
          </cell>
          <cell r="S20">
            <v>1.1261000000000001</v>
          </cell>
          <cell r="T20">
            <v>1.2206999999999999</v>
          </cell>
          <cell r="U20">
            <v>1.3182</v>
          </cell>
          <cell r="V20">
            <v>1.4185000000000001</v>
          </cell>
          <cell r="W20">
            <v>1.5216000000000001</v>
          </cell>
          <cell r="X20">
            <v>1.6274999999999999</v>
          </cell>
          <cell r="Y20">
            <v>1.7361</v>
          </cell>
          <cell r="Z20">
            <v>1.8474999999999999</v>
          </cell>
          <cell r="AA20">
            <v>1.9615</v>
          </cell>
          <cell r="AB20">
            <v>2.0783</v>
          </cell>
          <cell r="AC20">
            <v>2.1978</v>
          </cell>
          <cell r="AD20">
            <v>2.3199000000000001</v>
          </cell>
          <cell r="AE20">
            <v>2.4447000000000001</v>
          </cell>
          <cell r="AF20">
            <v>2.5722</v>
          </cell>
          <cell r="AG20">
            <v>2.7023999999999999</v>
          </cell>
          <cell r="AH20">
            <v>2.8351999999999999</v>
          </cell>
          <cell r="AI20">
            <v>2.9706999999999999</v>
          </cell>
          <cell r="AJ20">
            <v>3.1089000000000002</v>
          </cell>
          <cell r="AK20">
            <v>3.2498</v>
          </cell>
          <cell r="AL20">
            <v>3.3934000000000002</v>
          </cell>
          <cell r="AM20">
            <v>3.5396999999999998</v>
          </cell>
          <cell r="AN20">
            <v>3.6888000000000001</v>
          </cell>
          <cell r="AO20">
            <v>3.8407</v>
          </cell>
          <cell r="AP20">
            <v>3.9952999999999999</v>
          </cell>
          <cell r="AQ20">
            <v>4.1527000000000003</v>
          </cell>
          <cell r="AR20">
            <v>4.3129999999999997</v>
          </cell>
          <cell r="AS20">
            <v>4.4760999999999997</v>
          </cell>
          <cell r="AT20">
            <v>4.6421000000000001</v>
          </cell>
          <cell r="AU20">
            <v>4.8109999999999999</v>
          </cell>
          <cell r="AV20">
            <v>4.9828999999999999</v>
          </cell>
          <cell r="AW20">
            <v>5.1577000000000002</v>
          </cell>
        </row>
        <row r="21">
          <cell r="B21">
            <v>4.6699999999999998E-2</v>
          </cell>
          <cell r="C21">
            <v>7.6999999999999999E-2</v>
          </cell>
          <cell r="D21">
            <v>0.1132</v>
          </cell>
          <cell r="E21">
            <v>0.15490000000000001</v>
          </cell>
          <cell r="F21">
            <v>0.20180000000000001</v>
          </cell>
          <cell r="G21">
            <v>0.2535</v>
          </cell>
          <cell r="H21">
            <v>0.30969999999999998</v>
          </cell>
          <cell r="I21">
            <v>0.37030000000000002</v>
          </cell>
          <cell r="J21">
            <v>0.435</v>
          </cell>
          <cell r="K21">
            <v>0.50370000000000004</v>
          </cell>
          <cell r="L21">
            <v>0.57620000000000005</v>
          </cell>
          <cell r="M21">
            <v>0.65239999999999998</v>
          </cell>
          <cell r="N21">
            <v>0.73209999999999997</v>
          </cell>
          <cell r="O21">
            <v>0.81530000000000002</v>
          </cell>
          <cell r="P21">
            <v>0.90190000000000003</v>
          </cell>
          <cell r="Q21">
            <v>0.99180000000000001</v>
          </cell>
          <cell r="R21">
            <v>1.0848</v>
          </cell>
          <cell r="S21">
            <v>1.181</v>
          </cell>
          <cell r="T21">
            <v>1.2803</v>
          </cell>
          <cell r="U21">
            <v>1.3826000000000001</v>
          </cell>
          <cell r="V21">
            <v>1.4879</v>
          </cell>
          <cell r="W21">
            <v>1.5962000000000001</v>
          </cell>
          <cell r="X21">
            <v>1.7073</v>
          </cell>
          <cell r="Y21">
            <v>1.8212999999999999</v>
          </cell>
          <cell r="Z21">
            <v>1.9381999999999999</v>
          </cell>
          <cell r="AA21">
            <v>2.0579000000000001</v>
          </cell>
          <cell r="AB21">
            <v>2.1804000000000001</v>
          </cell>
          <cell r="AC21">
            <v>2.3056999999999999</v>
          </cell>
          <cell r="AD21">
            <v>2.4337</v>
          </cell>
          <cell r="AE21">
            <v>2.5646</v>
          </cell>
          <cell r="AF21">
            <v>2.6981999999999999</v>
          </cell>
          <cell r="AG21">
            <v>2.8344999999999998</v>
          </cell>
          <cell r="AH21">
            <v>2.9737</v>
          </cell>
          <cell r="AI21">
            <v>3.1156000000000001</v>
          </cell>
          <cell r="AJ21">
            <v>3.2602000000000002</v>
          </cell>
          <cell r="AK21">
            <v>3.4077000000000002</v>
          </cell>
          <cell r="AL21">
            <v>3.5579000000000001</v>
          </cell>
          <cell r="AM21">
            <v>3.7109000000000001</v>
          </cell>
          <cell r="AN21">
            <v>3.8668</v>
          </cell>
          <cell r="AO21">
            <v>4.0254000000000003</v>
          </cell>
          <cell r="AP21">
            <v>4.1868999999999996</v>
          </cell>
          <cell r="AQ21">
            <v>4.3513000000000002</v>
          </cell>
          <cell r="AR21">
            <v>4.5186000000000002</v>
          </cell>
          <cell r="AS21">
            <v>4.6886999999999999</v>
          </cell>
          <cell r="AT21">
            <v>4.8617999999999997</v>
          </cell>
          <cell r="AU21">
            <v>5.0377999999999998</v>
          </cell>
          <cell r="AV21">
            <v>5.2168999999999999</v>
          </cell>
          <cell r="AW21">
            <v>5.3989000000000003</v>
          </cell>
        </row>
        <row r="22">
          <cell r="B22">
            <v>4.87E-2</v>
          </cell>
          <cell r="C22">
            <v>8.0299999999999996E-2</v>
          </cell>
          <cell r="D22">
            <v>0.1181</v>
          </cell>
          <cell r="E22">
            <v>0.16170000000000001</v>
          </cell>
          <cell r="F22">
            <v>0.2107</v>
          </cell>
          <cell r="G22">
            <v>0.26479999999999998</v>
          </cell>
          <cell r="H22">
            <v>0.3236</v>
          </cell>
          <cell r="I22">
            <v>0.38690000000000002</v>
          </cell>
          <cell r="J22">
            <v>0.45469999999999999</v>
          </cell>
          <cell r="K22">
            <v>0.52659999999999996</v>
          </cell>
          <cell r="L22">
            <v>0.60250000000000004</v>
          </cell>
          <cell r="M22">
            <v>0.68220000000000003</v>
          </cell>
          <cell r="N22">
            <v>0.76580000000000004</v>
          </cell>
          <cell r="O22">
            <v>0.85289999999999999</v>
          </cell>
          <cell r="P22">
            <v>0.94359999999999999</v>
          </cell>
          <cell r="Q22">
            <v>1.0378000000000001</v>
          </cell>
          <cell r="R22">
            <v>1.1353</v>
          </cell>
          <cell r="S22">
            <v>1.2361</v>
          </cell>
          <cell r="T22">
            <v>1.3401000000000001</v>
          </cell>
          <cell r="U22">
            <v>1.4474</v>
          </cell>
          <cell r="V22">
            <v>1.5577000000000001</v>
          </cell>
          <cell r="W22">
            <v>1.6711</v>
          </cell>
          <cell r="X22">
            <v>1.7875000000000001</v>
          </cell>
          <cell r="Y22">
            <v>1.907</v>
          </cell>
          <cell r="Z22">
            <v>2.0293999999999999</v>
          </cell>
          <cell r="AA22">
            <v>2.1547000000000001</v>
          </cell>
          <cell r="AB22">
            <v>2.2829999999999999</v>
          </cell>
          <cell r="AC22">
            <v>2.4142000000000001</v>
          </cell>
          <cell r="AD22">
            <v>2.5482</v>
          </cell>
          <cell r="AE22">
            <v>2.6850999999999998</v>
          </cell>
          <cell r="AF22">
            <v>2.8249</v>
          </cell>
          <cell r="AG22">
            <v>2.9676</v>
          </cell>
          <cell r="AH22">
            <v>3.1131000000000002</v>
          </cell>
          <cell r="AI22">
            <v>3.2614000000000001</v>
          </cell>
          <cell r="AJ22">
            <v>3.4125999999999999</v>
          </cell>
          <cell r="AK22">
            <v>3.5667</v>
          </cell>
          <cell r="AL22">
            <v>3.7235999999999998</v>
          </cell>
          <cell r="AM22">
            <v>3.8834</v>
          </cell>
          <cell r="AN22">
            <v>4.0461</v>
          </cell>
          <cell r="AO22">
            <v>4.2117000000000004</v>
          </cell>
          <cell r="AP22">
            <v>4.3802000000000003</v>
          </cell>
          <cell r="AQ22">
            <v>4.5515999999999996</v>
          </cell>
          <cell r="AR22">
            <v>4.726</v>
          </cell>
          <cell r="AS22">
            <v>4.9032999999999998</v>
          </cell>
          <cell r="AT22">
            <v>5.0835999999999997</v>
          </cell>
          <cell r="AU22">
            <v>5.2668999999999997</v>
          </cell>
          <cell r="AV22">
            <v>5.4532999999999996</v>
          </cell>
          <cell r="AW22">
            <v>5.6426999999999996</v>
          </cell>
        </row>
        <row r="23">
          <cell r="B23">
            <v>5.0700000000000002E-2</v>
          </cell>
          <cell r="C23">
            <v>8.3599999999999994E-2</v>
          </cell>
          <cell r="D23">
            <v>0.1231</v>
          </cell>
          <cell r="E23">
            <v>0.1686</v>
          </cell>
          <cell r="F23">
            <v>0.21959999999999999</v>
          </cell>
          <cell r="G23">
            <v>0.27600000000000002</v>
          </cell>
          <cell r="H23">
            <v>0.33739999999999998</v>
          </cell>
          <cell r="I23">
            <v>0.40360000000000001</v>
          </cell>
          <cell r="J23">
            <v>0.4743</v>
          </cell>
          <cell r="K23">
            <v>0.54949999999999999</v>
          </cell>
          <cell r="L23">
            <v>0.62880000000000003</v>
          </cell>
          <cell r="M23">
            <v>0.71220000000000006</v>
          </cell>
          <cell r="N23">
            <v>0.79949999999999999</v>
          </cell>
          <cell r="O23">
            <v>0.89059999999999995</v>
          </cell>
          <cell r="P23">
            <v>0.98550000000000004</v>
          </cell>
          <cell r="Q23">
            <v>1.0839000000000001</v>
          </cell>
          <cell r="R23">
            <v>1.1859</v>
          </cell>
          <cell r="S23">
            <v>1.2912999999999999</v>
          </cell>
          <cell r="T23">
            <v>1.4000999999999999</v>
          </cell>
          <cell r="U23">
            <v>1.5123</v>
          </cell>
          <cell r="V23">
            <v>1.6276999999999999</v>
          </cell>
          <cell r="W23">
            <v>1.7463</v>
          </cell>
          <cell r="X23">
            <v>1.8680000000000001</v>
          </cell>
          <cell r="Y23">
            <v>1.9928999999999999</v>
          </cell>
          <cell r="Z23">
            <v>2.1208999999999998</v>
          </cell>
          <cell r="AA23">
            <v>2.2519999999999998</v>
          </cell>
          <cell r="AB23">
            <v>2.3860999999999999</v>
          </cell>
          <cell r="AC23">
            <v>2.5232000000000001</v>
          </cell>
          <cell r="AD23">
            <v>2.6633</v>
          </cell>
          <cell r="AE23">
            <v>2.8062999999999998</v>
          </cell>
          <cell r="AF23">
            <v>2.9523999999999999</v>
          </cell>
          <cell r="AG23">
            <v>3.1013999999999999</v>
          </cell>
          <cell r="AH23">
            <v>3.2532999999999999</v>
          </cell>
          <cell r="AI23">
            <v>3.4081999999999999</v>
          </cell>
          <cell r="AJ23">
            <v>3.5659999999999998</v>
          </cell>
          <cell r="AK23">
            <v>3.7267999999999999</v>
          </cell>
          <cell r="AL23">
            <v>3.8904999999999998</v>
          </cell>
          <cell r="AM23">
            <v>4.0571999999999999</v>
          </cell>
          <cell r="AN23">
            <v>4.2268999999999997</v>
          </cell>
          <cell r="AO23">
            <v>4.3994999999999997</v>
          </cell>
          <cell r="AP23">
            <v>4.5750000000000002</v>
          </cell>
          <cell r="AQ23">
            <v>4.7535999999999996</v>
          </cell>
          <cell r="AR23">
            <v>4.9352</v>
          </cell>
          <cell r="AS23">
            <v>5.1197999999999997</v>
          </cell>
          <cell r="AT23">
            <v>5.3075000000000001</v>
          </cell>
          <cell r="AU23">
            <v>5.4981999999999998</v>
          </cell>
          <cell r="AV23">
            <v>5.6919000000000004</v>
          </cell>
          <cell r="AW23">
            <v>5.8887999999999998</v>
          </cell>
        </row>
        <row r="24">
          <cell r="B24">
            <v>5.2699999999999997E-2</v>
          </cell>
          <cell r="C24">
            <v>8.6999999999999994E-2</v>
          </cell>
          <cell r="D24">
            <v>0.128</v>
          </cell>
          <cell r="E24">
            <v>0.1754</v>
          </cell>
          <cell r="F24">
            <v>0.2286</v>
          </cell>
          <cell r="G24">
            <v>0.2873</v>
          </cell>
          <cell r="H24">
            <v>0.3513</v>
          </cell>
          <cell r="I24">
            <v>0.42030000000000001</v>
          </cell>
          <cell r="J24">
            <v>0.49399999999999999</v>
          </cell>
          <cell r="K24">
            <v>0.57240000000000002</v>
          </cell>
          <cell r="L24">
            <v>0.65510000000000002</v>
          </cell>
          <cell r="M24">
            <v>0.74209999999999998</v>
          </cell>
          <cell r="N24">
            <v>0.83330000000000004</v>
          </cell>
          <cell r="O24">
            <v>0.9284</v>
          </cell>
          <cell r="P24">
            <v>1.0274000000000001</v>
          </cell>
          <cell r="Q24">
            <v>1.1301000000000001</v>
          </cell>
          <cell r="R24">
            <v>1.2365999999999999</v>
          </cell>
          <cell r="S24">
            <v>1.3467</v>
          </cell>
          <cell r="T24">
            <v>1.4602999999999999</v>
          </cell>
          <cell r="U24">
            <v>1.5773999999999999</v>
          </cell>
          <cell r="V24">
            <v>1.6978</v>
          </cell>
          <cell r="W24">
            <v>1.8217000000000001</v>
          </cell>
          <cell r="X24">
            <v>1.9488000000000001</v>
          </cell>
          <cell r="Y24">
            <v>2.0792000000000002</v>
          </cell>
          <cell r="Z24">
            <v>2.2128000000000001</v>
          </cell>
          <cell r="AA24">
            <v>2.3496000000000001</v>
          </cell>
          <cell r="AB24">
            <v>2.4895999999999998</v>
          </cell>
          <cell r="AC24">
            <v>2.6326999999999998</v>
          </cell>
          <cell r="AD24">
            <v>2.7787999999999999</v>
          </cell>
          <cell r="AE24">
            <v>2.9281000000000001</v>
          </cell>
          <cell r="AF24">
            <v>3.0804999999999998</v>
          </cell>
          <cell r="AG24">
            <v>3.2359</v>
          </cell>
          <cell r="AH24">
            <v>3.3942999999999999</v>
          </cell>
          <cell r="AI24">
            <v>3.5558000000000001</v>
          </cell>
          <cell r="AJ24">
            <v>3.7202999999999999</v>
          </cell>
          <cell r="AK24">
            <v>3.8879000000000001</v>
          </cell>
          <cell r="AL24">
            <v>4.0585000000000004</v>
          </cell>
          <cell r="AM24">
            <v>4.2321</v>
          </cell>
          <cell r="AN24">
            <v>4.4088000000000003</v>
          </cell>
          <cell r="AO24">
            <v>4.5884999999999998</v>
          </cell>
          <cell r="AP24">
            <v>4.7713000000000001</v>
          </cell>
          <cell r="AQ24">
            <v>4.9570999999999996</v>
          </cell>
          <cell r="AR24">
            <v>5.1459999999999999</v>
          </cell>
          <cell r="AS24">
            <v>5.3380000000000001</v>
          </cell>
          <cell r="AT24">
            <v>5.5331000000000001</v>
          </cell>
          <cell r="AU24">
            <v>5.7313000000000001</v>
          </cell>
          <cell r="AV24">
            <v>5.9326999999999996</v>
          </cell>
          <cell r="AW24">
            <v>6.1372</v>
          </cell>
        </row>
        <row r="25">
          <cell r="B25">
            <v>5.4699999999999999E-2</v>
          </cell>
          <cell r="C25">
            <v>9.0300000000000005E-2</v>
          </cell>
          <cell r="D25">
            <v>0.13300000000000001</v>
          </cell>
          <cell r="E25">
            <v>0.1822</v>
          </cell>
          <cell r="F25">
            <v>0.23749999999999999</v>
          </cell>
          <cell r="G25">
            <v>0.29859999999999998</v>
          </cell>
          <cell r="H25">
            <v>0.36520000000000002</v>
          </cell>
          <cell r="I25">
            <v>0.437</v>
          </cell>
          <cell r="J25">
            <v>0.51380000000000003</v>
          </cell>
          <cell r="K25">
            <v>0.59530000000000005</v>
          </cell>
          <cell r="L25">
            <v>0.68149999999999999</v>
          </cell>
          <cell r="M25">
            <v>0.77210000000000001</v>
          </cell>
          <cell r="N25">
            <v>0.86709999999999998</v>
          </cell>
          <cell r="O25">
            <v>0.96619999999999995</v>
          </cell>
          <cell r="P25">
            <v>1.0692999999999999</v>
          </cell>
          <cell r="Q25">
            <v>1.1765000000000001</v>
          </cell>
          <cell r="R25">
            <v>1.2874000000000001</v>
          </cell>
          <cell r="S25">
            <v>1.4021999999999999</v>
          </cell>
          <cell r="T25">
            <v>1.5206</v>
          </cell>
          <cell r="U25">
            <v>1.6426000000000001</v>
          </cell>
          <cell r="V25">
            <v>1.7682</v>
          </cell>
          <cell r="W25">
            <v>1.8973</v>
          </cell>
          <cell r="X25">
            <v>2.0297999999999998</v>
          </cell>
          <cell r="Y25">
            <v>2.1657999999999999</v>
          </cell>
          <cell r="Z25">
            <v>2.3050000000000002</v>
          </cell>
          <cell r="AA25">
            <v>2.4476</v>
          </cell>
          <cell r="AB25">
            <v>2.5935000000000001</v>
          </cell>
          <cell r="AC25">
            <v>2.7425999999999999</v>
          </cell>
          <cell r="AD25">
            <v>2.8948999999999998</v>
          </cell>
          <cell r="AE25">
            <v>3.0503999999999998</v>
          </cell>
          <cell r="AF25">
            <v>3.2092000000000001</v>
          </cell>
          <cell r="AG25">
            <v>3.371</v>
          </cell>
          <cell r="AH25">
            <v>3.536</v>
          </cell>
          <cell r="AI25">
            <v>3.7042000000000002</v>
          </cell>
          <cell r="AJ25">
            <v>3.8755000000000002</v>
          </cell>
          <cell r="AK25">
            <v>4.0499000000000001</v>
          </cell>
          <cell r="AL25">
            <v>4.2275</v>
          </cell>
          <cell r="AM25">
            <v>4.4081000000000001</v>
          </cell>
          <cell r="AN25">
            <v>4.5918999999999999</v>
          </cell>
          <cell r="AO25">
            <v>4.7788000000000004</v>
          </cell>
          <cell r="AP25">
            <v>4.9687999999999999</v>
          </cell>
          <cell r="AQ25">
            <v>5.1619999999999999</v>
          </cell>
          <cell r="AR25">
            <v>5.3582999999999998</v>
          </cell>
          <cell r="AS25">
            <v>5.5578000000000003</v>
          </cell>
          <cell r="AT25">
            <v>5.7605000000000004</v>
          </cell>
          <cell r="AU25">
            <v>5.9663000000000004</v>
          </cell>
          <cell r="AV25">
            <v>6.1753</v>
          </cell>
          <cell r="AW25">
            <v>6.3875999999999999</v>
          </cell>
        </row>
        <row r="26">
          <cell r="B26">
            <v>5.67E-2</v>
          </cell>
          <cell r="C26">
            <v>9.3600000000000003E-2</v>
          </cell>
          <cell r="D26">
            <v>0.13789999999999999</v>
          </cell>
          <cell r="E26">
            <v>0.189</v>
          </cell>
          <cell r="F26">
            <v>0.24640000000000001</v>
          </cell>
          <cell r="G26">
            <v>0.30990000000000001</v>
          </cell>
          <cell r="H26">
            <v>0.37909999999999999</v>
          </cell>
          <cell r="I26">
            <v>0.45369999999999999</v>
          </cell>
          <cell r="J26">
            <v>0.53349999999999997</v>
          </cell>
          <cell r="K26">
            <v>0.61829999999999996</v>
          </cell>
          <cell r="L26">
            <v>0.70789999999999997</v>
          </cell>
          <cell r="M26">
            <v>0.80220000000000002</v>
          </cell>
          <cell r="N26">
            <v>0.90090000000000003</v>
          </cell>
          <cell r="O26">
            <v>1.004</v>
          </cell>
          <cell r="P26">
            <v>1.1113999999999999</v>
          </cell>
          <cell r="Q26">
            <v>1.2228000000000001</v>
          </cell>
          <cell r="R26">
            <v>1.3383</v>
          </cell>
          <cell r="S26">
            <v>1.4577</v>
          </cell>
          <cell r="T26">
            <v>1.581</v>
          </cell>
          <cell r="U26">
            <v>1.708</v>
          </cell>
          <cell r="V26">
            <v>1.8388</v>
          </cell>
          <cell r="W26">
            <v>1.9731000000000001</v>
          </cell>
          <cell r="X26">
            <v>2.1111</v>
          </cell>
          <cell r="Y26">
            <v>2.2526000000000002</v>
          </cell>
          <cell r="Z26">
            <v>2.3975</v>
          </cell>
          <cell r="AA26">
            <v>2.5459999999999998</v>
          </cell>
          <cell r="AB26">
            <v>2.6978</v>
          </cell>
          <cell r="AC26">
            <v>2.8529</v>
          </cell>
          <cell r="AD26">
            <v>3.0114000000000001</v>
          </cell>
          <cell r="AE26">
            <v>3.1732999999999998</v>
          </cell>
          <cell r="AF26">
            <v>3.3384</v>
          </cell>
          <cell r="AG26">
            <v>3.5068000000000001</v>
          </cell>
          <cell r="AH26">
            <v>3.6783999999999999</v>
          </cell>
          <cell r="AI26">
            <v>3.8532999999999999</v>
          </cell>
          <cell r="AJ26">
            <v>4.0313999999999997</v>
          </cell>
          <cell r="AK26">
            <v>4.2127999999999997</v>
          </cell>
          <cell r="AL26">
            <v>4.3973000000000004</v>
          </cell>
          <cell r="AM26">
            <v>4.5850999999999997</v>
          </cell>
          <cell r="AN26">
            <v>4.7759999999999998</v>
          </cell>
          <cell r="AO26">
            <v>4.9702000000000002</v>
          </cell>
          <cell r="AP26">
            <v>5.1676000000000002</v>
          </cell>
          <cell r="AQ26">
            <v>5.3681999999999999</v>
          </cell>
          <cell r="AR26">
            <v>5.5720000000000001</v>
          </cell>
          <cell r="AS26">
            <v>5.7790999999999997</v>
          </cell>
          <cell r="AT26">
            <v>5.9893999999999998</v>
          </cell>
          <cell r="AU26">
            <v>6.2028999999999996</v>
          </cell>
          <cell r="AV26">
            <v>6.4196999999999997</v>
          </cell>
          <cell r="AW26">
            <v>6.6398000000000001</v>
          </cell>
        </row>
        <row r="27">
          <cell r="B27">
            <v>5.8700000000000002E-2</v>
          </cell>
          <cell r="C27">
            <v>9.7000000000000003E-2</v>
          </cell>
          <cell r="D27">
            <v>0.14280000000000001</v>
          </cell>
          <cell r="E27">
            <v>0.1958</v>
          </cell>
          <cell r="F27">
            <v>0.25540000000000002</v>
          </cell>
          <cell r="G27">
            <v>0.32119999999999999</v>
          </cell>
          <cell r="H27">
            <v>0.39300000000000002</v>
          </cell>
          <cell r="I27">
            <v>0.47039999999999998</v>
          </cell>
          <cell r="J27">
            <v>0.55330000000000001</v>
          </cell>
          <cell r="K27">
            <v>0.64129999999999998</v>
          </cell>
          <cell r="L27">
            <v>0.73440000000000005</v>
          </cell>
          <cell r="M27">
            <v>0.83230000000000004</v>
          </cell>
          <cell r="N27">
            <v>0.93479999999999996</v>
          </cell>
          <cell r="O27">
            <v>1.042</v>
          </cell>
          <cell r="P27">
            <v>1.1535</v>
          </cell>
          <cell r="Q27">
            <v>1.2693000000000001</v>
          </cell>
          <cell r="R27">
            <v>1.3893</v>
          </cell>
          <cell r="S27">
            <v>1.5134000000000001</v>
          </cell>
          <cell r="T27">
            <v>1.6415999999999999</v>
          </cell>
          <cell r="U27">
            <v>1.7736000000000001</v>
          </cell>
          <cell r="V27">
            <v>1.9095</v>
          </cell>
          <cell r="W27">
            <v>2.0491999999999999</v>
          </cell>
          <cell r="X27">
            <v>2.1926000000000001</v>
          </cell>
          <cell r="Y27">
            <v>2.3395999999999999</v>
          </cell>
          <cell r="Z27">
            <v>2.4903</v>
          </cell>
          <cell r="AA27">
            <v>2.6446000000000001</v>
          </cell>
          <cell r="AB27">
            <v>2.8024</v>
          </cell>
          <cell r="AC27">
            <v>2.9636999999999998</v>
          </cell>
          <cell r="AD27">
            <v>3.1284000000000001</v>
          </cell>
          <cell r="AE27">
            <v>3.2966000000000002</v>
          </cell>
          <cell r="AF27">
            <v>3.4681000000000002</v>
          </cell>
          <cell r="AG27">
            <v>3.6431</v>
          </cell>
          <cell r="AH27">
            <v>3.8214000000000001</v>
          </cell>
          <cell r="AI27">
            <v>4.0030999999999999</v>
          </cell>
          <cell r="AJ27">
            <v>4.1881000000000004</v>
          </cell>
          <cell r="AK27">
            <v>4.3764000000000003</v>
          </cell>
          <cell r="AL27">
            <v>4.5679999999999996</v>
          </cell>
          <cell r="AM27">
            <v>4.7629000000000001</v>
          </cell>
          <cell r="AN27">
            <v>4.9611999999999998</v>
          </cell>
          <cell r="AO27">
            <v>5.1627000000000001</v>
          </cell>
          <cell r="AP27">
            <v>5.3674999999999997</v>
          </cell>
          <cell r="AQ27">
            <v>5.5755999999999997</v>
          </cell>
          <cell r="AR27">
            <v>5.7869999999999999</v>
          </cell>
          <cell r="AS27">
            <v>6.0016999999999996</v>
          </cell>
          <cell r="AT27">
            <v>6.2198000000000002</v>
          </cell>
          <cell r="AU27">
            <v>6.4410999999999996</v>
          </cell>
          <cell r="AV27">
            <v>6.6657999999999999</v>
          </cell>
          <cell r="AW27">
            <v>6.8937999999999997</v>
          </cell>
        </row>
        <row r="28">
          <cell r="B28">
            <v>6.0699999999999997E-2</v>
          </cell>
          <cell r="C28">
            <v>0.1003</v>
          </cell>
          <cell r="D28">
            <v>0.14779999999999999</v>
          </cell>
          <cell r="E28">
            <v>0.2026</v>
          </cell>
          <cell r="F28">
            <v>0.26429999999999998</v>
          </cell>
          <cell r="G28">
            <v>0.33250000000000002</v>
          </cell>
          <cell r="H28">
            <v>0.40689999999999998</v>
          </cell>
          <cell r="I28">
            <v>0.48709999999999998</v>
          </cell>
          <cell r="J28">
            <v>0.57299999999999995</v>
          </cell>
          <cell r="K28">
            <v>0.6643</v>
          </cell>
          <cell r="L28">
            <v>0.76080000000000003</v>
          </cell>
          <cell r="M28">
            <v>0.86240000000000006</v>
          </cell>
          <cell r="N28">
            <v>0.96879999999999999</v>
          </cell>
          <cell r="O28">
            <v>1.0799000000000001</v>
          </cell>
          <cell r="P28">
            <v>1.1956</v>
          </cell>
          <cell r="Q28">
            <v>1.3158000000000001</v>
          </cell>
          <cell r="R28">
            <v>1.4403999999999999</v>
          </cell>
          <cell r="S28">
            <v>1.5691999999999999</v>
          </cell>
          <cell r="T28">
            <v>1.7021999999999999</v>
          </cell>
          <cell r="U28">
            <v>1.8392999999999999</v>
          </cell>
          <cell r="V28">
            <v>1.9803999999999999</v>
          </cell>
          <cell r="W28">
            <v>2.1254</v>
          </cell>
          <cell r="X28">
            <v>2.2742</v>
          </cell>
          <cell r="Y28">
            <v>2.4268999999999998</v>
          </cell>
          <cell r="Z28">
            <v>2.5834000000000001</v>
          </cell>
          <cell r="AA28">
            <v>2.7435</v>
          </cell>
          <cell r="AB28">
            <v>2.9073000000000002</v>
          </cell>
          <cell r="AC28">
            <v>3.0747</v>
          </cell>
          <cell r="AD28">
            <v>3.2456999999999998</v>
          </cell>
          <cell r="AE28">
            <v>3.4203000000000001</v>
          </cell>
          <cell r="AF28">
            <v>3.5983999999999998</v>
          </cell>
          <cell r="AG28">
            <v>3.7799</v>
          </cell>
          <cell r="AH28">
            <v>3.9649999999999999</v>
          </cell>
          <cell r="AI28">
            <v>4.1535000000000002</v>
          </cell>
          <cell r="AJ28">
            <v>4.3453999999999997</v>
          </cell>
          <cell r="AK28">
            <v>4.5407000000000002</v>
          </cell>
          <cell r="AL28">
            <v>4.7394999999999996</v>
          </cell>
          <cell r="AM28">
            <v>4.9416000000000002</v>
          </cell>
          <cell r="AN28">
            <v>5.1471999999999998</v>
          </cell>
          <cell r="AO28">
            <v>5.3560999999999996</v>
          </cell>
          <cell r="AP28">
            <v>5.5683999999999996</v>
          </cell>
          <cell r="AQ28">
            <v>5.7840999999999996</v>
          </cell>
          <cell r="AR28">
            <v>6.0031999999999996</v>
          </cell>
          <cell r="AS28">
            <v>6.2256999999999998</v>
          </cell>
          <cell r="AT28">
            <v>6.4515000000000002</v>
          </cell>
          <cell r="AU28">
            <v>6.6807999999999996</v>
          </cell>
          <cell r="AV28">
            <v>6.9134000000000002</v>
          </cell>
          <cell r="AW28">
            <v>7.1494999999999997</v>
          </cell>
        </row>
        <row r="29">
          <cell r="B29">
            <v>6.2700000000000006E-2</v>
          </cell>
          <cell r="C29">
            <v>0.1036</v>
          </cell>
          <cell r="D29">
            <v>0.1527</v>
          </cell>
          <cell r="E29">
            <v>0.2094</v>
          </cell>
          <cell r="F29">
            <v>0.2732</v>
          </cell>
          <cell r="G29">
            <v>0.34379999999999999</v>
          </cell>
          <cell r="H29">
            <v>0.42080000000000001</v>
          </cell>
          <cell r="I29">
            <v>0.50390000000000001</v>
          </cell>
          <cell r="J29">
            <v>0.59279999999999999</v>
          </cell>
          <cell r="K29">
            <v>0.68730000000000002</v>
          </cell>
          <cell r="L29">
            <v>0.7873</v>
          </cell>
          <cell r="M29">
            <v>0.89249999999999996</v>
          </cell>
          <cell r="N29">
            <v>1.0026999999999999</v>
          </cell>
          <cell r="O29">
            <v>1.1178999999999999</v>
          </cell>
          <cell r="P29">
            <v>1.2379</v>
          </cell>
          <cell r="Q29">
            <v>1.3624000000000001</v>
          </cell>
          <cell r="R29">
            <v>1.4916</v>
          </cell>
          <cell r="S29">
            <v>1.6251</v>
          </cell>
          <cell r="T29">
            <v>1.7629999999999999</v>
          </cell>
          <cell r="U29">
            <v>1.9051</v>
          </cell>
          <cell r="V29">
            <v>2.0514000000000001</v>
          </cell>
          <cell r="W29">
            <v>2.2017000000000002</v>
          </cell>
          <cell r="X29">
            <v>2.3561000000000001</v>
          </cell>
          <cell r="Y29">
            <v>2.5144000000000002</v>
          </cell>
          <cell r="Z29">
            <v>2.6766000000000001</v>
          </cell>
          <cell r="AA29">
            <v>2.8426999999999998</v>
          </cell>
          <cell r="AB29">
            <v>3.0125000000000002</v>
          </cell>
          <cell r="AC29">
            <v>3.1861000000000002</v>
          </cell>
          <cell r="AD29">
            <v>3.3633999999999999</v>
          </cell>
          <cell r="AE29">
            <v>3.5444</v>
          </cell>
          <cell r="AF29">
            <v>3.7290000000000001</v>
          </cell>
          <cell r="AG29">
            <v>3.9171999999999998</v>
          </cell>
          <cell r="AH29">
            <v>4.109</v>
          </cell>
          <cell r="AI29">
            <v>4.3044000000000002</v>
          </cell>
          <cell r="AJ29">
            <v>4.5033000000000003</v>
          </cell>
          <cell r="AK29">
            <v>4.7057000000000002</v>
          </cell>
          <cell r="AL29">
            <v>4.9116999999999997</v>
          </cell>
          <cell r="AM29">
            <v>5.1211000000000002</v>
          </cell>
          <cell r="AN29">
            <v>5.3339999999999996</v>
          </cell>
          <cell r="AO29">
            <v>5.5503999999999998</v>
          </cell>
          <cell r="AP29">
            <v>5.7702999999999998</v>
          </cell>
          <cell r="AQ29">
            <v>5.9936999999999996</v>
          </cell>
          <cell r="AR29">
            <v>6.2205000000000004</v>
          </cell>
          <cell r="AS29">
            <v>6.4508000000000001</v>
          </cell>
          <cell r="AT29">
            <v>6.6844999999999999</v>
          </cell>
          <cell r="AU29">
            <v>6.9217000000000004</v>
          </cell>
          <cell r="AV29">
            <v>7.1623999999999999</v>
          </cell>
          <cell r="AW29">
            <v>7.4066000000000001</v>
          </cell>
        </row>
        <row r="30">
          <cell r="B30">
            <v>6.4799999999999996E-2</v>
          </cell>
          <cell r="C30">
            <v>0.107</v>
          </cell>
          <cell r="D30">
            <v>0.15770000000000001</v>
          </cell>
          <cell r="E30">
            <v>0.2162</v>
          </cell>
          <cell r="F30">
            <v>0.28220000000000001</v>
          </cell>
          <cell r="G30">
            <v>0.35510000000000003</v>
          </cell>
          <cell r="H30">
            <v>0.43469999999999998</v>
          </cell>
          <cell r="I30">
            <v>0.52059999999999995</v>
          </cell>
          <cell r="J30">
            <v>0.61260000000000003</v>
          </cell>
          <cell r="K30">
            <v>0.71040000000000003</v>
          </cell>
          <cell r="L30">
            <v>0.81379999999999997</v>
          </cell>
          <cell r="M30">
            <v>0.92259999999999998</v>
          </cell>
          <cell r="N30">
            <v>1.0367</v>
          </cell>
          <cell r="O30">
            <v>1.1558999999999999</v>
          </cell>
          <cell r="P30">
            <v>1.2801</v>
          </cell>
          <cell r="Q30">
            <v>1.4091</v>
          </cell>
          <cell r="R30">
            <v>1.5427999999999999</v>
          </cell>
          <cell r="S30">
            <v>1.6811</v>
          </cell>
          <cell r="T30">
            <v>1.8238000000000001</v>
          </cell>
          <cell r="U30">
            <v>1.9710000000000001</v>
          </cell>
          <cell r="V30">
            <v>2.1225000000000001</v>
          </cell>
          <cell r="W30">
            <v>2.2782</v>
          </cell>
          <cell r="X30">
            <v>2.4380999999999999</v>
          </cell>
          <cell r="Y30">
            <v>2.6021000000000001</v>
          </cell>
          <cell r="Z30">
            <v>2.7700999999999998</v>
          </cell>
          <cell r="AA30">
            <v>2.9420999999999999</v>
          </cell>
          <cell r="AB30">
            <v>3.1179999999999999</v>
          </cell>
          <cell r="AC30">
            <v>3.2978000000000001</v>
          </cell>
          <cell r="AD30">
            <v>3.4815</v>
          </cell>
          <cell r="AE30">
            <v>3.6688999999999998</v>
          </cell>
          <cell r="AF30">
            <v>3.8601000000000001</v>
          </cell>
          <cell r="AG30">
            <v>4.0549999999999997</v>
          </cell>
          <cell r="AH30">
            <v>4.2535999999999996</v>
          </cell>
          <cell r="AI30">
            <v>4.4558999999999997</v>
          </cell>
          <cell r="AJ30">
            <v>4.6618000000000004</v>
          </cell>
          <cell r="AK30">
            <v>4.8714000000000004</v>
          </cell>
          <cell r="AL30">
            <v>5.0846</v>
          </cell>
          <cell r="AM30">
            <v>5.3013000000000003</v>
          </cell>
          <cell r="AN30">
            <v>5.5217000000000001</v>
          </cell>
          <cell r="AO30">
            <v>5.7455999999999996</v>
          </cell>
          <cell r="AP30">
            <v>5.9730999999999996</v>
          </cell>
          <cell r="AQ30">
            <v>6.2042000000000002</v>
          </cell>
          <cell r="AR30">
            <v>6.4387999999999996</v>
          </cell>
          <cell r="AS30">
            <v>6.6769999999999996</v>
          </cell>
          <cell r="AT30">
            <v>6.9187000000000003</v>
          </cell>
          <cell r="AU30">
            <v>7.1639999999999997</v>
          </cell>
          <cell r="AV30">
            <v>7.4127999999999998</v>
          </cell>
          <cell r="AW30">
            <v>7.6651999999999996</v>
          </cell>
        </row>
        <row r="31">
          <cell r="B31">
            <v>6.6799999999999998E-2</v>
          </cell>
          <cell r="C31">
            <v>0.1103</v>
          </cell>
          <cell r="D31">
            <v>0.16259999999999999</v>
          </cell>
          <cell r="E31">
            <v>0.223</v>
          </cell>
          <cell r="F31">
            <v>0.29110000000000003</v>
          </cell>
          <cell r="G31">
            <v>0.3664</v>
          </cell>
          <cell r="H31">
            <v>0.4486</v>
          </cell>
          <cell r="I31">
            <v>0.5373</v>
          </cell>
          <cell r="J31">
            <v>0.63239999999999996</v>
          </cell>
          <cell r="K31">
            <v>0.73340000000000005</v>
          </cell>
          <cell r="L31">
            <v>0.84030000000000005</v>
          </cell>
          <cell r="M31">
            <v>0.95279999999999998</v>
          </cell>
          <cell r="N31">
            <v>1.0708</v>
          </cell>
          <cell r="O31">
            <v>1.194</v>
          </cell>
          <cell r="P31">
            <v>1.3224</v>
          </cell>
          <cell r="Q31">
            <v>1.4558</v>
          </cell>
          <cell r="R31">
            <v>1.5941000000000001</v>
          </cell>
          <cell r="S31">
            <v>1.7371000000000001</v>
          </cell>
          <cell r="T31">
            <v>1.8848</v>
          </cell>
          <cell r="U31">
            <v>2.0369999999999999</v>
          </cell>
          <cell r="V31">
            <v>2.1938</v>
          </cell>
          <cell r="W31">
            <v>2.3549000000000002</v>
          </cell>
          <cell r="X31">
            <v>2.5203000000000002</v>
          </cell>
          <cell r="Y31">
            <v>2.69</v>
          </cell>
          <cell r="Z31">
            <v>2.8637999999999999</v>
          </cell>
          <cell r="AA31">
            <v>3.0417999999999998</v>
          </cell>
          <cell r="AB31">
            <v>3.2238000000000002</v>
          </cell>
          <cell r="AC31">
            <v>3.4098000000000002</v>
          </cell>
          <cell r="AD31">
            <v>3.5998000000000001</v>
          </cell>
          <cell r="AE31">
            <v>3.7936999999999999</v>
          </cell>
          <cell r="AF31">
            <v>3.9914999999999998</v>
          </cell>
          <cell r="AG31">
            <v>4.1932</v>
          </cell>
          <cell r="AH31">
            <v>4.3986000000000001</v>
          </cell>
          <cell r="AI31">
            <v>4.6078999999999999</v>
          </cell>
          <cell r="AJ31">
            <v>4.8209</v>
          </cell>
          <cell r="AK31">
            <v>5.0376000000000003</v>
          </cell>
          <cell r="AL31">
            <v>5.2580999999999998</v>
          </cell>
          <cell r="AM31">
            <v>5.4823000000000004</v>
          </cell>
          <cell r="AN31">
            <v>5.7100999999999997</v>
          </cell>
          <cell r="AO31">
            <v>5.9416000000000002</v>
          </cell>
          <cell r="AP31">
            <v>6.1768000000000001</v>
          </cell>
          <cell r="AQ31">
            <v>6.4156000000000004</v>
          </cell>
          <cell r="AR31">
            <v>6.6581000000000001</v>
          </cell>
          <cell r="AS31">
            <v>6.9042000000000003</v>
          </cell>
          <cell r="AT31">
            <v>7.1539999999999999</v>
          </cell>
          <cell r="AU31">
            <v>7.4074</v>
          </cell>
          <cell r="AV31">
            <v>7.6643999999999997</v>
          </cell>
          <cell r="AW31">
            <v>7.9250999999999996</v>
          </cell>
        </row>
        <row r="32">
          <cell r="B32">
            <v>6.88E-2</v>
          </cell>
          <cell r="C32">
            <v>0.11360000000000001</v>
          </cell>
          <cell r="D32">
            <v>0.16750000000000001</v>
          </cell>
          <cell r="E32">
            <v>0.22989999999999999</v>
          </cell>
          <cell r="F32">
            <v>0.30009999999999998</v>
          </cell>
          <cell r="G32">
            <v>0.37780000000000002</v>
          </cell>
          <cell r="H32">
            <v>0.46250000000000002</v>
          </cell>
          <cell r="I32">
            <v>0.55410000000000004</v>
          </cell>
          <cell r="J32">
            <v>0.6522</v>
          </cell>
          <cell r="K32">
            <v>0.75649999999999995</v>
          </cell>
          <cell r="L32">
            <v>0.86680000000000001</v>
          </cell>
          <cell r="M32">
            <v>0.98299999999999998</v>
          </cell>
          <cell r="N32">
            <v>1.1048</v>
          </cell>
          <cell r="O32">
            <v>1.2321</v>
          </cell>
          <cell r="P32">
            <v>1.3647</v>
          </cell>
          <cell r="Q32">
            <v>1.5025999999999999</v>
          </cell>
          <cell r="R32">
            <v>1.6454</v>
          </cell>
          <cell r="S32">
            <v>1.7931999999999999</v>
          </cell>
          <cell r="T32">
            <v>1.9458</v>
          </cell>
          <cell r="U32">
            <v>2.1032000000000002</v>
          </cell>
          <cell r="V32">
            <v>2.2650999999999999</v>
          </cell>
          <cell r="W32">
            <v>2.4316</v>
          </cell>
          <cell r="X32">
            <v>2.6025999999999998</v>
          </cell>
          <cell r="Y32">
            <v>2.778</v>
          </cell>
          <cell r="Z32">
            <v>2.9577</v>
          </cell>
          <cell r="AA32">
            <v>3.1415999999999999</v>
          </cell>
          <cell r="AB32">
            <v>3.3298000000000001</v>
          </cell>
          <cell r="AC32">
            <v>3.5219999999999998</v>
          </cell>
          <cell r="AD32">
            <v>3.7183999999999999</v>
          </cell>
          <cell r="AE32">
            <v>3.9188999999999998</v>
          </cell>
          <cell r="AF32">
            <v>4.1233000000000004</v>
          </cell>
          <cell r="AG32">
            <v>4.3316999999999997</v>
          </cell>
          <cell r="AH32">
            <v>4.5441000000000003</v>
          </cell>
          <cell r="AI32">
            <v>4.7603</v>
          </cell>
          <cell r="AJ32">
            <v>4.9804000000000004</v>
          </cell>
          <cell r="AK32">
            <v>5.2043999999999997</v>
          </cell>
          <cell r="AL32">
            <v>5.4321999999999999</v>
          </cell>
          <cell r="AM32">
            <v>5.6638000000000002</v>
          </cell>
          <cell r="AN32">
            <v>5.8992000000000004</v>
          </cell>
          <cell r="AO32">
            <v>6.1383999999999999</v>
          </cell>
          <cell r="AP32">
            <v>6.3813000000000004</v>
          </cell>
          <cell r="AQ32">
            <v>6.6279000000000003</v>
          </cell>
          <cell r="AR32">
            <v>6.8784000000000001</v>
          </cell>
          <cell r="AS32">
            <v>7.1325000000000003</v>
          </cell>
          <cell r="AT32">
            <v>7.3903999999999996</v>
          </cell>
          <cell r="AU32">
            <v>7.6519000000000004</v>
          </cell>
          <cell r="AV32">
            <v>7.9173</v>
          </cell>
          <cell r="AW32">
            <v>8.1862999999999992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특별시방서"/>
      <sheetName val="설계서갑지"/>
      <sheetName val="총괄서"/>
      <sheetName val="내역서"/>
      <sheetName val="관급자재대"/>
      <sheetName val="사급자재대"/>
      <sheetName val="강원소나무"/>
      <sheetName val="낙엽송"/>
      <sheetName val="상수리"/>
      <sheetName val="신갈"/>
      <sheetName val="잣나무"/>
      <sheetName val="산출내역서2"/>
      <sheetName val="산출내역서1"/>
      <sheetName val="데이타"/>
      <sheetName val="식재인부"/>
      <sheetName val="인자기준_2007"/>
      <sheetName val="할인_할증률산정"/>
      <sheetName val="금액단가표"/>
      <sheetName val="자료기입"/>
      <sheetName val="예정공정표(장기간)"/>
      <sheetName val="수량"/>
      <sheetName val="99노임기준"/>
      <sheetName val="일위대가"/>
      <sheetName val="단위수량산출"/>
      <sheetName val="H-PILE수량집계"/>
      <sheetName val="00노임기준"/>
      <sheetName val="역T형교대(말뚝기초)"/>
      <sheetName val="자재단가"/>
      <sheetName val="간지"/>
      <sheetName val="요율"/>
      <sheetName val="자재대"/>
      <sheetName val="식재"/>
      <sheetName val="시설물"/>
      <sheetName val="식재출력용"/>
      <sheetName val="유지관리"/>
      <sheetName val="단가"/>
      <sheetName val="BID"/>
      <sheetName val="수량산출"/>
      <sheetName val="개비온집계"/>
      <sheetName val="개비온 단위"/>
      <sheetName val="단가 "/>
      <sheetName val="노임"/>
      <sheetName val="노임단가"/>
      <sheetName val="화서초교주변노후관교체"/>
      <sheetName val="면간거리&amp;사거리"/>
      <sheetName val="산출1"/>
      <sheetName val="장비종합부표"/>
      <sheetName val="집계표_식재"/>
      <sheetName val="부표"/>
      <sheetName val="토적표"/>
      <sheetName val="배수공수집"/>
      <sheetName val="지점별강우량"/>
      <sheetName val="구조물철거타공정이월"/>
      <sheetName val="세월교산출기초"/>
      <sheetName val="수량산출표"/>
      <sheetName val="날개벽"/>
      <sheetName val="단가대비표"/>
      <sheetName val="별표집계"/>
      <sheetName val="식재수량표"/>
      <sheetName val="토적기초"/>
      <sheetName val="담장산출"/>
      <sheetName val="말뚝지지력산정"/>
      <sheetName val="Y-WORK"/>
      <sheetName val="입찰안"/>
      <sheetName val="제잡비계산"/>
      <sheetName val="구체"/>
      <sheetName val="좌측날개벽"/>
      <sheetName val="우측날개벽"/>
      <sheetName val="가시설단위수량"/>
      <sheetName val="SORCE1"/>
      <sheetName val="단위수량"/>
      <sheetName val="1차증가원가계산"/>
      <sheetName val="마산방향철근집계"/>
      <sheetName val="진주방향"/>
      <sheetName val="마산방향"/>
      <sheetName val="토공"/>
      <sheetName val="내역"/>
      <sheetName val="data"/>
      <sheetName val="노무비"/>
      <sheetName val="개산공사비"/>
      <sheetName val="산출내역서집계표"/>
      <sheetName val="1공구"/>
      <sheetName val="토적표(1)"/>
      <sheetName val="수간보호"/>
      <sheetName val="수량산출(음암)"/>
      <sheetName val="7급줄떼"/>
      <sheetName val="#REF"/>
      <sheetName val="내역서2안"/>
      <sheetName val="부대공수량산출"/>
      <sheetName val="거래처관리"/>
      <sheetName val="용수량(생활용수)"/>
      <sheetName val="접속도로1"/>
      <sheetName val="정공공사"/>
      <sheetName val="대창(함평)"/>
      <sheetName val="대창(장성)"/>
      <sheetName val="대창(함평)-창열"/>
      <sheetName val="예총"/>
      <sheetName val="SLAB&quot;1&quot;"/>
      <sheetName val="토목(대안)"/>
      <sheetName val="본체"/>
      <sheetName val="1-1"/>
      <sheetName val="COVER"/>
      <sheetName val="자재단가조사표-수목"/>
      <sheetName val="96노임기준"/>
      <sheetName val="연동내역"/>
      <sheetName val="세부내역"/>
      <sheetName val="깨기집계"/>
      <sheetName val="자재집계표"/>
      <sheetName val="토적"/>
      <sheetName val="DATA 입력란"/>
      <sheetName val="원가계산서"/>
      <sheetName val="Sheet3"/>
      <sheetName val="T13(P68~72,78)"/>
      <sheetName val="2000노임기준"/>
      <sheetName val="가제당공사비"/>
      <sheetName val="기초처리공사비"/>
      <sheetName val="본제당공사비"/>
      <sheetName val="시험비"/>
      <sheetName val="중기운반비"/>
      <sheetName val="진입도로공사비"/>
      <sheetName val="취수탑공사비"/>
      <sheetName val="토취장복구"/>
      <sheetName val="A-4"/>
      <sheetName val="A2"/>
      <sheetName val="base"/>
      <sheetName val="계획금액"/>
      <sheetName val="분석대장"/>
      <sheetName val="setup"/>
      <sheetName val="Sheet1"/>
      <sheetName val="댐구조도"/>
      <sheetName val="총괄표"/>
      <sheetName val="강교(Sub)"/>
      <sheetName val="철콘견적"/>
      <sheetName val="일반토공견적"/>
      <sheetName val="DATE"/>
      <sheetName val="건축내역"/>
      <sheetName val="각형맨홀"/>
      <sheetName val="구조물공"/>
      <sheetName val="집계표"/>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차"/>
      <sheetName val="산출1"/>
      <sheetName val="산출2"/>
      <sheetName val="laroux"/>
      <sheetName val="관급자재대"/>
      <sheetName val="강원소나무"/>
      <sheetName val="낙엽송"/>
      <sheetName val="상수리"/>
      <sheetName val="신갈"/>
      <sheetName val="잣나무"/>
      <sheetName val="산출내역서2"/>
      <sheetName val="산출내역서1"/>
      <sheetName val="일위대가목록"/>
      <sheetName val="일위대가"/>
      <sheetName val="데이타"/>
      <sheetName val="수량산출"/>
      <sheetName val="정공공사"/>
      <sheetName val="인자기준_2007"/>
      <sheetName val="할인_할증률산정"/>
      <sheetName val="금액단가표"/>
      <sheetName val="자료기입"/>
      <sheetName val="예정공정표(장기간)"/>
      <sheetName val="수량"/>
      <sheetName val="거래처관리"/>
      <sheetName val="H-PILE수량집계"/>
      <sheetName val="식재인부"/>
      <sheetName val="1공구"/>
      <sheetName val="날개벽"/>
      <sheetName val="지점별강우량"/>
      <sheetName val="06 일위대가목록"/>
      <sheetName val="Sheet1"/>
      <sheetName val="unitpric"/>
    </sheetNames>
    <sheetDataSet>
      <sheetData sheetId="0">
        <row r="723">
          <cell r="A723">
            <v>17</v>
          </cell>
        </row>
      </sheetData>
      <sheetData sheetId="1">
        <row r="723">
          <cell r="A723">
            <v>17</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수량산출"/>
      <sheetName val="8.석축단위(H=1.5M)"/>
      <sheetName val="용수량(생활용수)"/>
      <sheetName val="역T형교대(말뚝기초)"/>
      <sheetName val="종배수단위_CON기초"/>
      <sheetName val="집수정"/>
      <sheetName val="H-PILE수량집계"/>
      <sheetName val="돌담교 상부수량"/>
      <sheetName val="3BL공동구 수량"/>
      <sheetName val="설계기준"/>
      <sheetName val="내역1"/>
      <sheetName val="일위대가"/>
      <sheetName val="조명시설"/>
      <sheetName val="A2"/>
      <sheetName val="토적표"/>
      <sheetName val="GONG1818"/>
      <sheetName val="Sheet1"/>
      <sheetName val="대창(함평)"/>
      <sheetName val="대창(장성)"/>
      <sheetName val="대창(함평)-창열"/>
      <sheetName val="잡비계산"/>
      <sheetName val="INPUT"/>
      <sheetName val="산출근거"/>
      <sheetName val="노임단가"/>
      <sheetName val="pier-1"/>
      <sheetName val="날개벽수량표"/>
      <sheetName val="단위수량"/>
      <sheetName val="가시설수량"/>
      <sheetName val="ABUT수량-A1"/>
      <sheetName val="대로근거"/>
      <sheetName val="중로근거"/>
      <sheetName val="연결관암거"/>
      <sheetName val="INPUT(덕도방향-시점)"/>
      <sheetName val="설계조건"/>
      <sheetName val="6PILE  (돌출)"/>
      <sheetName val="CON기초"/>
      <sheetName val="산출내역서집계표"/>
      <sheetName val="노무비"/>
      <sheetName val="자재단가비교표"/>
    </sheetNames>
    <sheetDataSet>
      <sheetData sheetId="0"/>
      <sheetData sheetId="1"/>
      <sheetData sheetId="2"/>
      <sheetData sheetId="3"/>
      <sheetData sheetId="4"/>
      <sheetData sheetId="5"/>
      <sheetData sheetId="6"/>
      <sheetData sheetId="7"/>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근"/>
      <sheetName val="노임단가"/>
      <sheetName val="#2CDU실행"/>
      <sheetName val="수목단가"/>
      <sheetName val="시설수량표"/>
      <sheetName val="식재수량표"/>
      <sheetName val="일위목록"/>
      <sheetName val="자재단가"/>
      <sheetName val="원가계산서"/>
      <sheetName val="갑지"/>
      <sheetName val="송전재료비"/>
      <sheetName val="노임이"/>
      <sheetName val="공사_산출"/>
      <sheetName val="산출내역"/>
      <sheetName val="원가계산"/>
      <sheetName val="Factor"/>
      <sheetName val="HVAC"/>
      <sheetName val="공문"/>
      <sheetName val="jobhist"/>
      <sheetName val="合成単価作成表-BLDG"/>
      <sheetName val="수량산출"/>
      <sheetName val="말뚝지지력산정"/>
      <sheetName val="DATA"/>
      <sheetName val="내역서"/>
      <sheetName val="관련부서"/>
      <sheetName val="환율표"/>
      <sheetName val="Report"/>
      <sheetName val="추가예산"/>
      <sheetName val="갑지(추정)"/>
      <sheetName val="토목(대안)"/>
      <sheetName val="inter"/>
      <sheetName val="w't table"/>
      <sheetName val="D"/>
      <sheetName val="할증 "/>
      <sheetName val="단가집"/>
      <sheetName val="#REF"/>
      <sheetName val="뜃맟뭁돽띿맟?-BLDG"/>
      <sheetName val="Sheet1"/>
      <sheetName val="수지표"/>
      <sheetName val="셀명"/>
      <sheetName val="PipWT"/>
      <sheetName val="12CGOU"/>
      <sheetName val=" Sum"/>
      <sheetName val="장비종합부표"/>
      <sheetName val="집계표_식재"/>
      <sheetName val="부표"/>
      <sheetName val="해평견적"/>
      <sheetName val="Main"/>
      <sheetName val="공통(20-91)"/>
      <sheetName val="DATE"/>
      <sheetName val="결재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
      <sheetName val="백호우계수"/>
      <sheetName val="중기조종사 단위단가"/>
      <sheetName val="IGI-SU"/>
      <sheetName val="일위대가표"/>
      <sheetName val="교각1"/>
      <sheetName val="본체"/>
      <sheetName val="중기사용료산출근거"/>
      <sheetName val="단가산출2"/>
      <sheetName val="단가 및 재료비"/>
      <sheetName val="일위대가"/>
      <sheetName val="원가"/>
      <sheetName val="시점교대"/>
      <sheetName val="5.모델링"/>
      <sheetName val="DANGA"/>
      <sheetName val="설계서(본관)"/>
      <sheetName val="단가"/>
      <sheetName val="기본단가표"/>
      <sheetName val="2003상반기노임기준"/>
      <sheetName val="단가(자재)"/>
      <sheetName val="단가(노임)"/>
      <sheetName val="기초목록"/>
      <sheetName val="단면치수"/>
      <sheetName val="중기조종사_단위단가"/>
      <sheetName val="000000"/>
      <sheetName val="원가계산서"/>
      <sheetName val="우수받이"/>
      <sheetName val="표지"/>
      <sheetName val="갑"/>
      <sheetName val="변경개요1"/>
      <sheetName val="갑 (1)"/>
      <sheetName val="공종별집계표"/>
      <sheetName val="내역서"/>
      <sheetName val="갑지 (2)"/>
      <sheetName val="공량서(옥외방범)"/>
      <sheetName val="단가조사서"/>
      <sheetName val="단가조사서 (업체)"/>
      <sheetName val="갑지 (3)"/>
      <sheetName val="자재총괄(증감)"/>
      <sheetName val="폐수처리장(변경)"/>
      <sheetName val="폐수처리장 (기존)"/>
      <sheetName val="갑지 (4)"/>
      <sheetName val="도면"/>
      <sheetName val="단가대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일위대가"/>
      <sheetName val="설명서"/>
      <sheetName val="설명서 (2)"/>
      <sheetName val="변경설명서"/>
      <sheetName val="설계서갑지"/>
      <sheetName val="설계서변경갑지"/>
      <sheetName val="예산서"/>
      <sheetName val="예산서 (2)"/>
      <sheetName val="예산서변경"/>
      <sheetName val="예산서변경 (2)"/>
      <sheetName val="공사원가"/>
      <sheetName val="예정공정"/>
      <sheetName val="예정공정 (2)"/>
      <sheetName val="특별시방서"/>
      <sheetName val="일반시방서"/>
      <sheetName val="Sheet10"/>
      <sheetName val="Sheet1"/>
      <sheetName val="자재단가"/>
      <sheetName val="위치도"/>
      <sheetName val="가지치기(14경급이상)"/>
      <sheetName val="_x0000_E_x0000_E"/>
      <sheetName val=""/>
      <sheetName val="산물수집1-0-2"/>
      <sheetName val="단위단가"/>
      <sheetName val="장비집계"/>
      <sheetName val="관급자재대"/>
      <sheetName val="관접합및부설"/>
      <sheetName val="단가"/>
      <sheetName val="일위대가목록"/>
      <sheetName val="설계내역"/>
      <sheetName val="dddd, dd&quot; de &quot;mmmm&quot; de &quot;yyyy_x0000_&quot;["/>
      <sheetName val="산출1"/>
      <sheetName val="환경기계공정표 (3)"/>
      <sheetName val="노임단가"/>
      <sheetName val="노무"/>
      <sheetName val="매목조사"/>
      <sheetName val="강원소나무"/>
      <sheetName val="낙엽송"/>
      <sheetName val="상수리"/>
      <sheetName val="신갈"/>
      <sheetName val="잣나무"/>
      <sheetName val="사진"/>
      <sheetName val="전차선로 물량표"/>
      <sheetName val="한강운반비"/>
      <sheetName val="#REF"/>
      <sheetName val="자재"/>
      <sheetName val="소운반단가산출서"/>
      <sheetName val="상호참고자료"/>
      <sheetName val="공사기본내용입력"/>
      <sheetName val="발주처자료입력"/>
      <sheetName val="회사기본자료"/>
      <sheetName val="하자보증자료"/>
      <sheetName val="기술자자료입력"/>
      <sheetName val="2003상반기노임기준"/>
      <sheetName val="소반시방간지 (2)"/>
      <sheetName val="설계서!!.xls"/>
      <sheetName val="data"/>
      <sheetName val="직접경비"/>
      <sheetName val="직접인건비"/>
      <sheetName val="일위대가표"/>
      <sheetName val="_x0000_C_x0000_c_x0000__x0000_£_x0000_Ã_x0000_ã_x0000_ă_x0000_ģ_x0000_Ń_x0000_ţ_x0000_ƃ_x0000_ƣ_x0000_ǃ_x0000_ǣ_x0000_ȃ_x0000_"/>
      <sheetName val="노단"/>
      <sheetName val="단산"/>
      <sheetName val="명세"/>
      <sheetName val="일대"/>
      <sheetName val="맹아제거 및 백합순따기"/>
      <sheetName val="단목"/>
      <sheetName val="노임자재단가"/>
      <sheetName val="dddd, dd&quot; de &quot;mmmm&quot; de &quot;yyyy"/>
      <sheetName val="토사(PE)"/>
      <sheetName val="중사"/>
      <sheetName val="기본단가표"/>
      <sheetName val="내역"/>
      <sheetName val="용역비내역-진짜"/>
      <sheetName val="조명시설"/>
      <sheetName val="53"/>
      <sheetName val="대상지조서"/>
      <sheetName val="_x0017_ᗩ_x0000_쌀邐f_im.dll_x0000_"/>
      <sheetName val="내역서"/>
      <sheetName val="소구역모두베기"/>
      <sheetName val="_x0005__x0004_䁀봀࢑뵀࢑뷀"/>
      <sheetName val="【Ǆ【ㄨヶ㞄　L【ㄨヶ_x0008__x0000__x0008__x0000_က_x0000__x0000_஖_x0000_ச_xffff__xffff__x0004__x0000__x0003__x0000__x0004__x0000_ «"/>
      <sheetName val="⾐Ǆ⾐ㄨぶ㞄⾀L⾐ㄨぶ_x0008__x0000__x0008__x0000_က_x0000__x0000_՚_x0000_ઋ_x0005__x0000__x0008__x0000__x0006__x0000__x0004__x0000_ু"/>
      <sheetName val="표지"/>
      <sheetName val="dddd__dd__de__mmmm__de__yyyy__2"/>
      <sheetName val="중기조종사 단위단가"/>
      <sheetName val="원가계산서"/>
      <sheetName val="공사개요"/>
      <sheetName val="단가 및 재료비"/>
      <sheetName val="단가산출2"/>
      <sheetName val="단가산출1"/>
      <sheetName val="단가대비표"/>
      <sheetName val="99노임기준"/>
      <sheetName val="우수받이"/>
      <sheetName val="설계서"/>
      <sheetName val="일위산출"/>
      <sheetName val="⾐Ǆ⾐ㄨぶ㞄⾀L⾐ㄨぶ_x0008_"/>
      <sheetName val="tings\PC\My Documents_x0000_=K:=K:\화천"/>
      <sheetName val="데이타"/>
      <sheetName val="_x0001__x0004_ࠀ_x0002_"/>
      <sheetName val="말뚝지지력산정"/>
      <sheetName val="개별직종노임단가(2005.1)"/>
      <sheetName val="입찰안"/>
      <sheetName val="목차 "/>
      <sheetName val="시중노임단가"/>
      <sheetName val="기초단가"/>
      <sheetName val="노임단가 (2)"/>
      <sheetName val="전기"/>
      <sheetName val="업무량"/>
      <sheetName val="용산3(영광)"/>
      <sheetName val="설계기준"/>
      <sheetName val="내역1"/>
      <sheetName val="단가산출"/>
      <sheetName val="고시단가"/>
      <sheetName val="공통(20-91)"/>
      <sheetName val="수목단가"/>
      <sheetName val="시설수량표"/>
      <sheetName val="식재수량표"/>
      <sheetName val="일위목록"/>
      <sheetName val="99노임단가"/>
      <sheetName val="unitpric"/>
      <sheetName val="noyim"/>
      <sheetName val="중기사용료산출근거"/>
      <sheetName val="Sheet1 (2)"/>
      <sheetName val="tings\PC\My Documents"/>
      <sheetName val="_x0017_ᗩ"/>
      <sheetName val="【Ǆ【ㄨヶ㞄　L【ㄨヶ_x0008_"/>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목(가-마)"/>
      <sheetName val="수목(바-주목)"/>
      <sheetName val="수목(중국단풍-)"/>
      <sheetName val="식재인부"/>
      <sheetName val="지주목수"/>
      <sheetName val="데이타"/>
      <sheetName val="VXXXXX"/>
      <sheetName val="일위대가"/>
      <sheetName val="일위대가(내역)"/>
      <sheetName val="___"/>
      <sheetName val="foxz"/>
      <sheetName val="표지"/>
      <sheetName val="실행집계"/>
      <sheetName val="원실행"/>
      <sheetName val="공통가설계"/>
      <sheetName val="공통가설비"/>
      <sheetName val="현관계"/>
      <sheetName val="현관"/>
      <sheetName val="원가LIST"/>
      <sheetName val="월별투입계획"/>
      <sheetName val="[수목일위.XLS][수목일위.XLS]el\설계서\수목일위"/>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터널구조물산근"/>
      <sheetName val="도로구조물산근"/>
      <sheetName val="Sheet1"/>
      <sheetName val="Sheet2"/>
      <sheetName val="터널굴착단산"/>
      <sheetName val="장약패턴90M2"/>
      <sheetName val="토공산근"/>
      <sheetName val="단가산출근거"/>
      <sheetName val="설계가"/>
      <sheetName val="실행내역서"/>
      <sheetName val="1.토공"/>
      <sheetName val="2.배수공"/>
      <sheetName val="3.구조물공"/>
      <sheetName val="4.포장공"/>
      <sheetName val="5부대공"/>
      <sheetName val="6사급자재대"/>
      <sheetName val="공통가설공"/>
      <sheetName val="BASIC1"/>
      <sheetName val="재료비"/>
      <sheetName val="노무비"/>
      <sheetName val="중기비"/>
      <sheetName val="Sheet4"/>
      <sheetName val="구조물공수량명세서"/>
      <sheetName val="공사비"/>
      <sheetName val="단가산출"/>
      <sheetName val="가드레일산근"/>
      <sheetName val="수량집계표"/>
      <sheetName val="수량"/>
      <sheetName val="단가비교"/>
      <sheetName val="적용2002"/>
      <sheetName val="중기"/>
      <sheetName val="설변공종별"/>
      <sheetName val="설변조정내역"/>
      <sheetName val="건기토원가"/>
      <sheetName val="집계표"/>
      <sheetName val="건축원가"/>
      <sheetName val="토목원가"/>
      <sheetName val="기계원가"/>
      <sheetName val="건축집계"/>
      <sheetName val="건축내역"/>
      <sheetName val="토목내역"/>
      <sheetName val="기계내역"/>
      <sheetName val="PACKING LIST"/>
      <sheetName val="조경공사(총괄)"/>
      <sheetName val="내역"/>
      <sheetName val="수목일위"/>
      <sheetName val="기초일위"/>
      <sheetName val="시설일위"/>
      <sheetName val="지주목 및 비료산출기준"/>
      <sheetName val="지주목및비료산출"/>
      <sheetName val="시설물수량산출서"/>
      <sheetName val="노임"/>
      <sheetName val="관접합및부설"/>
      <sheetName val="단가"/>
      <sheetName val="설계서(본관)"/>
      <sheetName val="계산서(곡선부)"/>
      <sheetName val="포장재료집계표"/>
      <sheetName val="수량집계A"/>
      <sheetName val="철근집계A"/>
      <sheetName val="1. 설계예산서"/>
      <sheetName val="2. 목차"/>
      <sheetName val="3.설계설명서"/>
      <sheetName val="4.시방서갑지"/>
      <sheetName val="5.시방서(일반시방서)"/>
      <sheetName val="6.시방서갑지(특기)"/>
      <sheetName val="7.예정공정표"/>
      <sheetName val="예정공정표"/>
      <sheetName val="8. 설계예산서"/>
      <sheetName val="16.설계서용지(갑)"/>
      <sheetName val="17. 내역서갑지"/>
      <sheetName val="원가계산서"/>
      <sheetName val="공종별집계표"/>
      <sheetName val="내 역 서"/>
      <sheetName val="일 위 대 가 표"/>
      <sheetName val="일위대가표(자동제어반제작)"/>
      <sheetName val="수 량 산 출 서"/>
      <sheetName val="계통도갑지"/>
      <sheetName val="DATE"/>
      <sheetName val="진주방향"/>
      <sheetName val="일위대가표"/>
      <sheetName val="총괄내역서"/>
      <sheetName val="물가시세"/>
      <sheetName val="일위대가 "/>
      <sheetName val="한강운반비"/>
      <sheetName val="2공구산출내역"/>
      <sheetName val="수량산출"/>
      <sheetName val="토공"/>
      <sheetName val="기계경비산출기준"/>
      <sheetName val="조건"/>
      <sheetName val="전차선로 물량표"/>
      <sheetName val="#REF"/>
      <sheetName val="자재"/>
      <sheetName val="공통(20-91)"/>
      <sheetName val="원가"/>
      <sheetName val="장비집계"/>
      <sheetName val="공사개요"/>
      <sheetName val="수목데이타"/>
      <sheetName val="1,2공구원가계산서"/>
      <sheetName val="1공구산출내역서"/>
      <sheetName val="준검 내역서"/>
      <sheetName val="투찰"/>
      <sheetName val="변수값"/>
      <sheetName val="중기상차"/>
      <sheetName val="AS복구"/>
      <sheetName val="중기터파기"/>
      <sheetName val="원가서"/>
      <sheetName val="건축2"/>
      <sheetName val="AS포장복구 "/>
      <sheetName val="문학간접"/>
      <sheetName val="간접"/>
      <sheetName val="공사비산출내역"/>
      <sheetName val="내역서"/>
      <sheetName val="견적"/>
      <sheetName val="별표집계"/>
      <sheetName val="실행(ALT1)"/>
      <sheetName val="노무"/>
      <sheetName val="가설공사비"/>
      <sheetName val="도로구조공사비"/>
      <sheetName val="도로토공공사비"/>
      <sheetName val="여수토공사비"/>
      <sheetName val="Total"/>
      <sheetName val="단가대비표"/>
      <sheetName val="BOJUNGGM"/>
      <sheetName val="연습"/>
      <sheetName val="실행(표지,갑,을)"/>
      <sheetName val="b_balju_cho"/>
      <sheetName val="금액"/>
      <sheetName val="nys"/>
      <sheetName val="수량산출서"/>
      <sheetName val="기본단가표"/>
      <sheetName val="가시설"/>
      <sheetName val="기초단가"/>
      <sheetName val="자료"/>
      <sheetName val="자재단가조사표-수목"/>
      <sheetName val="변경내역"/>
      <sheetName val="시설물일위"/>
      <sheetName val="가설공사"/>
      <sheetName val="단가결정"/>
      <sheetName val="내역아"/>
      <sheetName val="울타리"/>
      <sheetName val="1차증가원가계산"/>
      <sheetName val="결재판"/>
      <sheetName val="기준액"/>
      <sheetName val="내역서생태통로"/>
      <sheetName val="원가계산(생태통로)"/>
      <sheetName val="생태통로"/>
      <sheetName val="내역서(석산부지)"/>
      <sheetName val="원가계산(석산부지)"/>
      <sheetName val="석산부지녹화"/>
      <sheetName val="일위대가목록(식재)"/>
      <sheetName val="일위대가 (식재)"/>
      <sheetName val="자재단가(식재)"/>
      <sheetName val="노임단가(식재)"/>
      <sheetName val="2003상반기노임기준"/>
      <sheetName val="70%"/>
      <sheetName val="-치수표(곡선부)"/>
      <sheetName val="일위목록"/>
      <sheetName val="데리네이타현황"/>
      <sheetName val="단위단가"/>
      <sheetName val="6호기"/>
      <sheetName val="FB25JN"/>
      <sheetName val="부대내역"/>
      <sheetName val="원가계산"/>
      <sheetName val="원가계산 (2)"/>
      <sheetName val="제출내역 (2)"/>
      <sheetName val="계정"/>
      <sheetName val="관급자재"/>
      <sheetName val="폐기물"/>
      <sheetName val="COVER"/>
      <sheetName val="다공관8"/>
      <sheetName val="다공관12"/>
      <sheetName val="다공관20"/>
      <sheetName val="다공관22"/>
      <sheetName val="영구ANCHOR(1사면)"/>
      <sheetName val="영구ANCHOR(8-2사면)"/>
      <sheetName val="격자블럭공"/>
      <sheetName val="격자블럭호표"/>
      <sheetName val="기초자료"/>
      <sheetName val="장비손료"/>
      <sheetName val="제잡비계산"/>
      <sheetName val="골재집계"/>
      <sheetName val="-레미콘집계"/>
      <sheetName val="-몰탈콘크리트"/>
      <sheetName val="자갈,시멘트,모래산출"/>
      <sheetName val="-철근집계"/>
      <sheetName val="포장재료(1)"/>
      <sheetName val="-흄관집계"/>
      <sheetName val="요율"/>
      <sheetName val="노임단가"/>
      <sheetName val="갑지"/>
      <sheetName val="전기일위목록"/>
      <sheetName val="전기대가"/>
      <sheetName val="산출조서표지"/>
      <sheetName val="공량산출"/>
      <sheetName val="단가산출_목록"/>
      <sheetName val="중기조종사 단위단가"/>
      <sheetName val="토공총괄표"/>
      <sheetName val="2000.11월설계내역"/>
      <sheetName val="공사설명서"/>
      <sheetName val="공사요율산출표"/>
      <sheetName val="16-1"/>
      <sheetName val="수목표준대가"/>
      <sheetName val="값"/>
      <sheetName val="카렌스센터계량기설치공사"/>
      <sheetName val="을지"/>
      <sheetName val="계획금액"/>
      <sheetName val="전익자재"/>
      <sheetName val="소비자가"/>
      <sheetName val="중기사용료산출근거"/>
      <sheetName val="단가산출2"/>
      <sheetName val="단가 및 재료비"/>
      <sheetName val="단가산출서"/>
      <sheetName val="전체"/>
      <sheetName val="공구원가계산"/>
      <sheetName val="삭제금지단가"/>
      <sheetName val="버스운행안내"/>
      <sheetName val="근태계획서"/>
      <sheetName val="예방접종계획"/>
      <sheetName val="식재"/>
      <sheetName val="시설물"/>
      <sheetName val="식재출력용"/>
      <sheetName val="유지관리"/>
      <sheetName val="입찰견적보고서"/>
      <sheetName val="일위산출"/>
      <sheetName val="건축"/>
      <sheetName val="2호맨홀공제수량"/>
      <sheetName val="세부내역"/>
      <sheetName val="인건비"/>
      <sheetName val="참조 (2)"/>
      <sheetName val="실행대비"/>
      <sheetName val="금액내역서"/>
      <sheetName val="경영"/>
      <sheetName val="98년"/>
      <sheetName val="실적"/>
      <sheetName val="신청서"/>
      <sheetName val="수목단가"/>
      <sheetName val="시설수량표"/>
      <sheetName val="식재수량표"/>
      <sheetName val="자재단가"/>
      <sheetName val="도급기성"/>
      <sheetName val="코드"/>
      <sheetName val="콘크스"/>
      <sheetName val="산출기초"/>
      <sheetName val="건축-물가변동"/>
      <sheetName val="A-4"/>
      <sheetName val="노임이"/>
      <sheetName val="Recovered_Sheet1"/>
      <sheetName val="수량계표"/>
      <sheetName val="자판실행"/>
      <sheetName val="WORK"/>
      <sheetName val="기초입력 DATA"/>
      <sheetName val="Sheet1 (2)"/>
      <sheetName val="배수장토목공사비"/>
      <sheetName val="증감내역서"/>
      <sheetName val="용역비내역-진짜"/>
      <sheetName val="갈현동"/>
      <sheetName val="대비표"/>
      <sheetName val="설계예산서"/>
      <sheetName val="LP-S"/>
      <sheetName val="기준비용"/>
      <sheetName val="설명"/>
      <sheetName val="이름표지정"/>
      <sheetName val="기초코드"/>
      <sheetName val="월간관리비"/>
      <sheetName val="산출근거"/>
      <sheetName val="재료단가"/>
      <sheetName val="임금단가"/>
      <sheetName val="장비목록표"/>
      <sheetName val="장비운전경비"/>
      <sheetName val="직재"/>
      <sheetName val="재집"/>
      <sheetName val="iec"/>
      <sheetName val="ks"/>
      <sheetName val="DATA"/>
      <sheetName val="선로정수"/>
      <sheetName val="9811"/>
      <sheetName val="기타 정보통신공사"/>
      <sheetName val="골조-APT 갑지"/>
      <sheetName val="구조물5월기성내역"/>
      <sheetName val="표지 (2)"/>
      <sheetName val="CON'C"/>
      <sheetName val="입력"/>
      <sheetName val="안내"/>
      <sheetName val="BID"/>
      <sheetName val="전등설비"/>
      <sheetName val="우수받이"/>
      <sheetName val="제경비율"/>
      <sheetName val="터파기및재료"/>
      <sheetName val="106C0300"/>
      <sheetName val="1공구원가계산"/>
      <sheetName val="1공구원가계산서"/>
      <sheetName val="목차"/>
      <sheetName val="산출내역서"/>
      <sheetName val="조경집계표"/>
      <sheetName val="7.원가계산서(품셈)"/>
      <sheetName val="조경내역서"/>
      <sheetName val="수량집계"/>
      <sheetName val="일위대가목록"/>
      <sheetName val="일위대가1"/>
      <sheetName val="단가산출근거 목록표"/>
      <sheetName val="단 가 산 출 근 거"/>
      <sheetName val="중기 목록표"/>
      <sheetName val="시간당 중기사용료"/>
      <sheetName val="노임단가목록"/>
      <sheetName val="환율및 기초자료"/>
      <sheetName val="순공사비내역서"/>
      <sheetName val="일위대가목록표"/>
      <sheetName val="기계경비목록"/>
      <sheetName val="기계경비"/>
      <sheetName val="단가산출목록"/>
      <sheetName val="노무비단가"/>
      <sheetName val="단목객토단위수량산출"/>
      <sheetName val="단위수량산출"/>
      <sheetName val="맹암거,초지"/>
      <sheetName val="대상수목수량"/>
      <sheetName val="참조(2)"/>
      <sheetName val="참조"/>
      <sheetName val="팔당터널(1공구)"/>
      <sheetName val="제경비적용기준"/>
      <sheetName val="공사자료입력"/>
      <sheetName val="표_재료"/>
      <sheetName val="11-2.아파트내역"/>
      <sheetName val="집계(공통)"/>
      <sheetName val="집계(건축-총괄)"/>
      <sheetName val="집계(건축-공동주택)"/>
      <sheetName val="집계(건축-업무)"/>
      <sheetName val="집계(건축-지하)"/>
      <sheetName val="집계(건축-근생)"/>
      <sheetName val="내역(건축-공동주택)"/>
      <sheetName val="집계(기계-총괄)"/>
      <sheetName val="집계(기계-공동주택)"/>
      <sheetName val="집계(기계-업무)"/>
      <sheetName val="집계(기계-지하)"/>
      <sheetName val="집계(기계-근생)"/>
      <sheetName val="집계(기계-복리)"/>
      <sheetName val="집계(토목)"/>
      <sheetName val="결재갑지"/>
      <sheetName val="CC16-내역서"/>
      <sheetName val="설계"/>
      <sheetName val="토사(PE)"/>
      <sheetName val="골조시행"/>
      <sheetName val="지급자재"/>
      <sheetName val="적용공정"/>
      <sheetName val="노임,재료비"/>
      <sheetName val="예산내역서"/>
      <sheetName val="설명서 "/>
      <sheetName val="토목"/>
      <sheetName val="가설건물"/>
      <sheetName val="총괄"/>
      <sheetName val="전기"/>
      <sheetName val="시멘트"/>
      <sheetName val="Sheet5"/>
      <sheetName val="소요자재"/>
      <sheetName val="노무산출서"/>
      <sheetName val="30집계표"/>
      <sheetName val="내역(APT)"/>
      <sheetName val="산출내역서집계표"/>
      <sheetName val="L_RPTB02_01"/>
      <sheetName val="플랜트 설치"/>
      <sheetName val="설계내역"/>
      <sheetName val="포장수량단위"/>
      <sheetName val="3.바닥판  "/>
      <sheetName val="년도별노임표"/>
      <sheetName val="중기목록표"/>
      <sheetName val="자재단가2007.10"/>
      <sheetName val="자재단가2008.4"/>
      <sheetName val="입찰"/>
      <sheetName val="현경"/>
      <sheetName val="FOB발"/>
      <sheetName val="빙장비사양"/>
      <sheetName val="장비사양"/>
      <sheetName val="총계"/>
      <sheetName val="평당공사비산정"/>
      <sheetName val="도급"/>
      <sheetName val="설계예산"/>
      <sheetName val="정부노임단가"/>
      <sheetName val="토목검측서"/>
      <sheetName val="재료"/>
      <sheetName val="인건비 "/>
      <sheetName val="부대tu"/>
      <sheetName val="해외(원화)"/>
      <sheetName val="경비"/>
      <sheetName val="말뚝지지력산정"/>
      <sheetName val="경비_원본"/>
      <sheetName val="물가대비표"/>
      <sheetName val="6-1. 관개량조서"/>
      <sheetName val="재료값"/>
      <sheetName val="00노임기준"/>
      <sheetName val="건축내역서"/>
      <sheetName val="적용기준"/>
      <sheetName val="을-ATYPE"/>
      <sheetName val="화성태안9공구내역(실행)"/>
      <sheetName val="1안"/>
      <sheetName val="기초1"/>
      <sheetName val="토목내역서"/>
      <sheetName val="고유코드_설계"/>
      <sheetName val="원가data"/>
      <sheetName val="단가목록"/>
      <sheetName val="자재목록"/>
      <sheetName val="노임목록"/>
      <sheetName val="조명시설"/>
      <sheetName val="설계총괄표"/>
      <sheetName val="기계경비(시간당)"/>
      <sheetName val="램머"/>
      <sheetName val="가감수량"/>
      <sheetName val="맨홀수량산출"/>
      <sheetName val="토목(대안)"/>
      <sheetName val="CTEMCOST"/>
      <sheetName val="설계명세서"/>
      <sheetName val="상부공철근집계(ABC)"/>
      <sheetName val="산출(부하간선)"/>
      <sheetName val="평가데이터"/>
      <sheetName val="연결임시"/>
      <sheetName val="판매시설"/>
      <sheetName val="공통가설"/>
      <sheetName val="인제내역"/>
      <sheetName val="INDEX  LIST"/>
      <sheetName val="장비경비"/>
      <sheetName val="타공종이기"/>
      <sheetName val="표  지"/>
      <sheetName val="말고개터널조명전압강하"/>
      <sheetName val="LOOKUP"/>
      <sheetName val="자재 집계표"/>
      <sheetName val="Macro2"/>
      <sheetName val="Macro1"/>
      <sheetName val="날개벽"/>
      <sheetName val="암거단위"/>
      <sheetName val="횡 연장"/>
      <sheetName val="총괄표"/>
      <sheetName val="★도급내역(2공구)"/>
      <sheetName val="밸브설치"/>
      <sheetName val="노임단가표"/>
      <sheetName val="시중노임단가"/>
      <sheetName val="아파트"/>
      <sheetName val="아파트 내역"/>
      <sheetName val="화장실"/>
      <sheetName val="설계내역서"/>
      <sheetName val="01"/>
      <sheetName val="산출근거(복구)"/>
      <sheetName val="단가표"/>
      <sheetName val="전기공사"/>
      <sheetName val="2000년1차"/>
      <sheetName val="2000전체분"/>
      <sheetName val="7.계측제어"/>
      <sheetName val="6.동력"/>
      <sheetName val="13.방송공사"/>
      <sheetName val="15.소방공사"/>
      <sheetName val="12.옥외 방송공사"/>
      <sheetName val="8.옥외 보안등공사"/>
      <sheetName val="9.전등공사"/>
      <sheetName val="4.전력간선공사"/>
      <sheetName val="1.전력인입"/>
      <sheetName val="10.전열 공사"/>
      <sheetName val="11.전화공사"/>
      <sheetName val="5.CABLE TRAY"/>
      <sheetName val="3.피뢰공사"/>
      <sheetName val="14.TV공사"/>
      <sheetName val="기기리스트"/>
      <sheetName val="1.2 동력(철거)"/>
      <sheetName val="1.접지공사"/>
      <sheetName val="세금자료"/>
      <sheetName val="적점"/>
      <sheetName val="심사물량"/>
      <sheetName val="심사계산"/>
      <sheetName val="일위"/>
      <sheetName val="일위대가목록표(1)"/>
      <sheetName val="일위대가표(1)"/>
      <sheetName val="일위대가목록표(2)"/>
      <sheetName val="일위대가표(2)"/>
      <sheetName val="자재단가조사서"/>
      <sheetName val="노임단가조사서"/>
      <sheetName val="산근1"/>
      <sheetName val="산근2"/>
      <sheetName val="산근3"/>
      <sheetName val="산근4"/>
      <sheetName val="산근5"/>
      <sheetName val="산근6"/>
      <sheetName val="산근7"/>
      <sheetName val="산근8"/>
      <sheetName val="산근9"/>
      <sheetName val="산근10"/>
      <sheetName val="산근11"/>
      <sheetName val="산근12"/>
      <sheetName val="산근13"/>
      <sheetName val="지질조사"/>
      <sheetName val="내역서1999.8최종"/>
      <sheetName val="매채조회"/>
      <sheetName val="실행,원가 최종예상"/>
      <sheetName val="토공수량"/>
      <sheetName val="공정표"/>
      <sheetName val="Tool"/>
      <sheetName val="그림"/>
      <sheetName val="월별수입"/>
      <sheetName val="21301동"/>
      <sheetName val="JOIN(2span)"/>
      <sheetName val="바닥판"/>
      <sheetName val="주빔의 설계"/>
      <sheetName val="철근량산정및사용성검토"/>
      <sheetName val="입력DATA"/>
      <sheetName val="건설기계"/>
      <sheetName val="사급자재"/>
      <sheetName val="공사비증감"/>
      <sheetName val="투자비"/>
      <sheetName val="조성원가DATA"/>
      <sheetName val="사업비"/>
      <sheetName val="견적율"/>
      <sheetName val="참고사항"/>
      <sheetName val="근로자자료입력"/>
      <sheetName val="1-4-2.관(약)"/>
      <sheetName val="2공구하도급내역서"/>
      <sheetName val="내역갑지"/>
      <sheetName val="램프"/>
      <sheetName val="화설내"/>
      <sheetName val="토목주소"/>
      <sheetName val="프랜트면허"/>
      <sheetName val="배수장공사비명세서"/>
      <sheetName val="입찰안"/>
      <sheetName val="BSD (2)"/>
      <sheetName val="케이블트레이"/>
      <sheetName val="Sheet15"/>
      <sheetName val="99노임기준"/>
      <sheetName val="단가일람"/>
      <sheetName val="자재일람"/>
      <sheetName val="조경일람"/>
      <sheetName val="철콘"/>
      <sheetName val="약품설비"/>
      <sheetName val="원가계산서구조조정"/>
      <sheetName val="98수문일위"/>
      <sheetName val="G.R300경비"/>
      <sheetName val="중기집계"/>
      <sheetName val="계정code"/>
      <sheetName val="단가(자재)"/>
      <sheetName val="단가(노임)"/>
      <sheetName val="기초목록"/>
      <sheetName val="el\설계서\수목일위_XLS]데이타"/>
      <sheetName val="1공구_단가_(정원)"/>
      <sheetName val="1공구_단가_(산광)"/>
      <sheetName val="1공구_단가_(용호)"/>
      <sheetName val="간지_(2)"/>
      <sheetName val="2공구_단가(인성)"/>
      <sheetName val="2공구_단가(대동)"/>
      <sheetName val="2공구_단가(산광)"/>
      <sheetName val="1_토공"/>
      <sheetName val="2_배수공"/>
      <sheetName val="3_구조물공"/>
      <sheetName val="4_포장공"/>
      <sheetName val="PACKING_LIST"/>
      <sheetName val="지주목_및_비료산출기준"/>
      <sheetName val="조내역"/>
      <sheetName val="7월11일"/>
      <sheetName val="48일위(기존)"/>
      <sheetName val="수목_바_주목_"/>
      <sheetName val="에너지동"/>
      <sheetName val="원가계산하도"/>
      <sheetName val="산출1"/>
      <sheetName val="구체"/>
      <sheetName val="좌측날개벽"/>
      <sheetName val="상호참고자료"/>
      <sheetName val="발주처자료입력"/>
      <sheetName val="회사기본자료"/>
      <sheetName val="하자보증자료"/>
      <sheetName val="기술자관련자료"/>
      <sheetName val="설계산출기초"/>
      <sheetName val="도급예산내역서봉투"/>
      <sheetName val="공사원가계산서"/>
      <sheetName val="설계산출표지"/>
      <sheetName val="도급예산내역서총괄표"/>
      <sheetName val="을부담운반비"/>
      <sheetName val="운반비산출"/>
      <sheetName val="내역(원)"/>
      <sheetName val="기본정보입력"/>
      <sheetName val="우측날개벽"/>
      <sheetName val="맨홀수량집계"/>
      <sheetName val="AL공사(원)"/>
      <sheetName val="기구조직"/>
      <sheetName val="pier(각형)"/>
      <sheetName val="본사공가현황"/>
      <sheetName val="EARTH"/>
      <sheetName val="장비투입계획"/>
      <sheetName val="직원투입계획"/>
      <sheetName val="주공 갑지"/>
      <sheetName val="토공연장"/>
      <sheetName val="정화조방수미장"/>
      <sheetName val="1-최종안"/>
      <sheetName val="사업분석-분양가결정"/>
      <sheetName val="E.P.T수량산출서"/>
      <sheetName val="H-PILE수량집계"/>
      <sheetName val="직접경비호표"/>
      <sheetName val="공사별 가중치 산출근거(토목)"/>
      <sheetName val="가중치근거(조경)"/>
      <sheetName val="공사별 가중치 산출근거(건축)"/>
      <sheetName val="총집계표"/>
      <sheetName val="협력업체"/>
      <sheetName val="배수내역"/>
      <sheetName val="일위집계(기존)"/>
      <sheetName val="DANGA"/>
      <sheetName val="ABUT수량-A1"/>
      <sheetName val="예가표"/>
      <sheetName val="COST"/>
      <sheetName val="시공"/>
      <sheetName val="총괄내역서(설계)"/>
      <sheetName val="갑지1"/>
      <sheetName val="개별직종노임단가(2005.1)"/>
      <sheetName val="8설7발"/>
      <sheetName val="구간산출"/>
      <sheetName val="입력란"/>
      <sheetName val="97노임단가"/>
      <sheetName val="기본단가"/>
      <sheetName val="계측제어설비"/>
      <sheetName val="2.고용보험료산출근거"/>
      <sheetName val="단위수량"/>
      <sheetName val="[수목일위.XLS][수목일위.XLS]el________8"/>
      <sheetName val="[수목일위.XLS][수목일위.XLS]el________4"/>
      <sheetName val="[수목일위.XLS][수목일위.XLS]el________5"/>
      <sheetName val="[수목일위.XLS][수목일위.XLS]el______370"/>
      <sheetName val="[수목일위.XLS][수목일위.XLS]el______371"/>
      <sheetName val="[수목일위.XLS][수목일위.XLS]el________2"/>
      <sheetName val="[수목일위.XLS][수목일위.XLS]el________3"/>
      <sheetName val="[수목일위.XLS][수목일위.XLS]el______372"/>
      <sheetName val="[수목일위.XLS][수목일위.XLS]el______373"/>
      <sheetName val="[수목일위.XLS][수목일위.XLS]el______368"/>
      <sheetName val="[수목일위.XLS][수목일위.XLS]el______369"/>
      <sheetName val="관련자료입력"/>
      <sheetName val="1단계"/>
      <sheetName val="골조물량"/>
      <sheetName val="가로등"/>
      <sheetName val="안양동교 1안"/>
      <sheetName val="DATA1"/>
      <sheetName val="CABLE SIZE-1"/>
      <sheetName val="구조물공"/>
      <sheetName val="부대공"/>
      <sheetName val="배수공"/>
      <sheetName val="포장공"/>
      <sheetName val="설계변경내역 98"/>
      <sheetName val="시점교대"/>
      <sheetName val="공내역"/>
      <sheetName val="신표지1"/>
      <sheetName val="소방"/>
      <sheetName val="매립"/>
      <sheetName val="노임(1차)"/>
      <sheetName val="el\설계서\수목일위_XLS"/>
      <sheetName val="1__설계예산서"/>
      <sheetName val="2__목차"/>
      <sheetName val="3_설계설명서"/>
      <sheetName val="4_시방서갑지"/>
      <sheetName val="5_시방서(일반시방서)"/>
      <sheetName val="6_시방서갑지(특기)"/>
      <sheetName val="7_예정공정표"/>
      <sheetName val="8__설계예산서"/>
      <sheetName val="16_설계서용지(갑)"/>
      <sheetName val="17__내역서갑지"/>
      <sheetName val="내_역_서"/>
      <sheetName val="일_위_대_가_표"/>
      <sheetName val="수_량_산_출_서"/>
      <sheetName val="AS포장복구_"/>
      <sheetName val="전차선로_물량표"/>
      <sheetName val="일위대가_"/>
      <sheetName val="준검_내역서"/>
      <sheetName val="제출내역_(2)"/>
      <sheetName val="참조_(2)"/>
      <sheetName val="2000_11월설계내역"/>
      <sheetName val="Sheet1_(2)"/>
      <sheetName val="중기조종사_단위단가"/>
      <sheetName val="원가계산_(2)"/>
      <sheetName val="TABLE DB"/>
      <sheetName val="쌍용 data base"/>
      <sheetName val="LD"/>
      <sheetName val="위치조서"/>
      <sheetName val="2)관접합"/>
      <sheetName val="골막이(야매)"/>
      <sheetName val="00상노임"/>
      <sheetName val="날개벽(시점좌측)"/>
      <sheetName val="해평견적"/>
      <sheetName val="공사진행"/>
      <sheetName val="코드표"/>
      <sheetName val="지수"/>
      <sheetName val="단가및재료비"/>
      <sheetName val="현장관리비"/>
      <sheetName val="D-철근총괄"/>
      <sheetName val="견적단가"/>
      <sheetName val="경율산정.XLS"/>
      <sheetName val="내역(전체_금차)"/>
      <sheetName val="제경비_전체"/>
      <sheetName val="제경비_금차준공분"/>
      <sheetName val="경율산정"/>
      <sheetName val="경비내역(을)-1"/>
      <sheetName val="여과지동"/>
      <sheetName val="중기사용료"/>
      <sheetName val="TOTAL_BOQ"/>
      <sheetName val="법면단"/>
      <sheetName val="석축설면"/>
      <sheetName val="법면설면"/>
      <sheetName val="석축단"/>
      <sheetName val="법면수집"/>
      <sheetName val="기술자자료입력"/>
      <sheetName val="단위수량산출서"/>
      <sheetName val="토공사(흙막이)"/>
      <sheetName val="노임자재단가"/>
      <sheetName val="토공(우물통,기타) "/>
      <sheetName val="차액보증"/>
      <sheetName val="내역표지"/>
      <sheetName val="현장관리비 산출내역"/>
      <sheetName val="견적서"/>
      <sheetName val="N賃率-職"/>
      <sheetName val="구조"/>
      <sheetName val="철거산출근거"/>
      <sheetName val="기계설비-물가변동"/>
      <sheetName val="건설산출"/>
      <sheetName val="수정"/>
      <sheetName val="총괄변경내역서"/>
      <sheetName val="산북아MS"/>
      <sheetName val="강원소나무"/>
      <sheetName val="낙엽송"/>
      <sheetName val="상수리"/>
      <sheetName val="신갈"/>
      <sheetName val="잣나무"/>
      <sheetName val="1"/>
      <sheetName val="2"/>
      <sheetName val="3"/>
      <sheetName val="4"/>
      <sheetName val="5"/>
      <sheetName val="관급자재대"/>
      <sheetName val="1SPAN"/>
      <sheetName val="부표총괄"/>
      <sheetName val="9509"/>
      <sheetName val="설계서"/>
      <sheetName val="직원관련자료"/>
      <sheetName val="인부노임단가"/>
      <sheetName val="환경기계공정표 (3)"/>
      <sheetName val="개비온집계"/>
      <sheetName val="개비온 단위"/>
      <sheetName val="고시단가"/>
      <sheetName val="단가산출1"/>
      <sheetName val="쌍송교"/>
      <sheetName val="단가집"/>
      <sheetName val="건설기계사용료목록"/>
      <sheetName val="자재단가조사"/>
      <sheetName val="피해현황"/>
      <sheetName val="피해현황 (수량합계)"/>
      <sheetName val="MOTOR"/>
      <sheetName val="실행철강하도"/>
      <sheetName val="단가입력"/>
      <sheetName val="식재일위"/>
      <sheetName val="S0"/>
      <sheetName val="자재단가비교표"/>
      <sheetName val="공사비명세서"/>
      <sheetName val="사업비변경내역(96.9단가)"/>
      <sheetName val="1호인버트수량"/>
      <sheetName val="교각1"/>
      <sheetName val="단면 (2)"/>
      <sheetName val="input"/>
      <sheetName val="설계조건"/>
      <sheetName val="안정계산"/>
      <sheetName val="단면검토"/>
      <sheetName val="구리토평1전기"/>
      <sheetName val="견적의뢰"/>
      <sheetName val="운반"/>
      <sheetName val="6PILE  (돌출)"/>
      <sheetName val="설비내역서"/>
      <sheetName val="전기내역서"/>
      <sheetName val="준공정산"/>
      <sheetName val="총괄 내역서"/>
      <sheetName val="각사별공사비분개 "/>
      <sheetName val="개요"/>
      <sheetName val="인원"/>
      <sheetName val="세부내역서"/>
      <sheetName val="실행_ALT1_"/>
      <sheetName val="설계변경총괄표(계산식)"/>
      <sheetName val="갑지(추정)"/>
      <sheetName val="기초입력_DATA"/>
      <sheetName val="일위대가_(식재)"/>
      <sheetName val="기타_정보통신공사"/>
      <sheetName val="골조-APT_갑지"/>
      <sheetName val="단가_및_재료비"/>
      <sheetName val="INDEX__LIST"/>
      <sheetName val="설명서_"/>
      <sheetName val="3_바닥판__"/>
      <sheetName val="자재단가2007_10"/>
      <sheetName val="자재단가2008_4"/>
      <sheetName val="표지_(2)"/>
      <sheetName val="6-1__관개량조서"/>
      <sheetName val="현장식당(1)"/>
      <sheetName val="백호우계수"/>
      <sheetName val="마산방향"/>
      <sheetName val="일위대가단가표"/>
      <sheetName val="9GNG운반"/>
      <sheetName val="ITEM"/>
      <sheetName val="포장복구집계"/>
      <sheetName val="운반자료"/>
      <sheetName val="UPRI"/>
      <sheetName val="슬래브"/>
      <sheetName val="직노"/>
      <sheetName val=" 상부공통집계(총괄)"/>
      <sheetName val="조건표"/>
      <sheetName val="직접노무비"/>
      <sheetName val="재정비직인"/>
      <sheetName val="패널"/>
      <sheetName val="[수목일위.XLS][수목일위.XLS]el______366"/>
      <sheetName val="[수목일위.XLS][수목일위.XLS]el______367"/>
      <sheetName val="[수목일위.XLS]el\설계서\수목일위_XLS]데이타"/>
      <sheetName val="[수목일위.XLS]el\설계서\수목일위_XLS"/>
      <sheetName val="공사기본내용입력"/>
      <sheetName val="noyim"/>
      <sheetName val="unitpric"/>
      <sheetName val="을"/>
      <sheetName val="3차"/>
      <sheetName val="가감수량(2호)"/>
      <sheetName val="맨홀수량산출(2호)"/>
      <sheetName val="48수량"/>
      <sheetName val="49일위"/>
      <sheetName val="22일위"/>
      <sheetName val="49수량"/>
      <sheetName val="취수탑"/>
      <sheetName val="접합 및 부설 "/>
      <sheetName val="부안일위"/>
      <sheetName val="참조M"/>
      <sheetName val="비계공사"/>
      <sheetName val="단계별내역 (2)"/>
      <sheetName val="대로근거"/>
      <sheetName val="중로근거"/>
      <sheetName val="도급예산내역서총㔀቎"/>
      <sheetName val="[수목일위.XLS][수목일위.XLS][수목일위.XLS]e"/>
      <sheetName val="단면가정"/>
      <sheetName val="북제주원가"/>
      <sheetName val="대비"/>
      <sheetName val="실행"/>
      <sheetName val="상반기손익차2총괄"/>
      <sheetName val="공사계획서"/>
      <sheetName val="자재비"/>
      <sheetName val="[수목일위.XLS][수목일위.XLS]el________6"/>
      <sheetName val="[수목일위.XLS][수목일위.XLS]el________7"/>
      <sheetName val="[수목일위.XLS][수목일위.XLS]el________9"/>
      <sheetName val="거래처관리"/>
      <sheetName val="11-2_아파트내역"/>
      <sheetName val="플랜트_설치"/>
      <sheetName val="아파트_내역"/>
      <sheetName val="7_원가계산서(품셈)"/>
      <sheetName val="[수목일위.XLS][수목일위.XLS]el______140"/>
      <sheetName val="[수목일위.XLS][수목일위.XLS]el______141"/>
      <sheetName val="[수목일위.XLS][수목일위.XLS]el______138"/>
      <sheetName val="[수목일위.XLS][수목일위.XLS]el______139"/>
      <sheetName val="[수목일위.XLS][수목일위.XLS]el_______16"/>
      <sheetName val="[수목일위.XLS][수목일위.XLS]el_______17"/>
      <sheetName val="[수목일위.XLS][수목일위.XLS]el_______10"/>
      <sheetName val="[수목일위.XLS][수목일위.XLS]el_______11"/>
      <sheetName val="[수목일위.XLS][수목일위.XLS]el_______12"/>
      <sheetName val="[수목일위.XLS][수목일위.XLS]el_______13"/>
      <sheetName val="[수목일위.XLS][수목일위.XLS]el_______14"/>
      <sheetName val="[수목일위.XLS][수목일위.XLS]el_______15"/>
      <sheetName val="[수목일위.XLS][수목일위.XLS]el_______26"/>
      <sheetName val="[수목일위.XLS][수목일위.XLS]el_______27"/>
      <sheetName val="[수목일위.XLS][수목일위.XLS]el_______24"/>
      <sheetName val="[수목일위.XLS][수목일위.XLS]el_______25"/>
      <sheetName val="[수목일위.XLS][수목일위.XLS]el_______18"/>
      <sheetName val="[수목일위.XLS][수목일위.XLS]el_______19"/>
      <sheetName val="[수목일위.XLS][수목일위.XLS]el_______20"/>
      <sheetName val="[수목일위.XLS][수목일위.XLS]el_______21"/>
      <sheetName val="[수목일위.XLS][수목일위.XLS]el_______22"/>
      <sheetName val="[수목일위.XLS][수목일위.XLS]el_______23"/>
      <sheetName val="[수목일위.XLS][수목일위.XLS]el_______28"/>
      <sheetName val="[수목일위.XLS][수목일위.XLS]el_______29"/>
      <sheetName val="[수목일위.XLS][수목일위.XLS]el_______38"/>
      <sheetName val="[수목일위.XLS][수목일위.XLS]el_______39"/>
      <sheetName val="[수목일위.XLS][수목일위.XLS]el_______36"/>
      <sheetName val="[수목일위.XLS][수목일위.XLS]el_______37"/>
      <sheetName val="[수목일위.XLS][수목일위.XLS]el_______30"/>
      <sheetName val="[수목일위.XLS][수목일위.XLS]el_______31"/>
      <sheetName val="[수목일위.XLS][수목일위.XLS]el_______32"/>
      <sheetName val="[수목일위.XLS][수목일위.XLS]el_______33"/>
      <sheetName val="[수목일위.XLS][수목일위.XLS]el_______34"/>
      <sheetName val="[수목일위.XLS][수목일위.XLS]el_______35"/>
      <sheetName val="[수목일위.XLS][수목일위.XLS]el_______42"/>
      <sheetName val="[수목일위.XLS][수목일위.XLS]el_______43"/>
      <sheetName val="[수목일위.XLS][수목일위.XLS]el_______40"/>
      <sheetName val="[수목일위.XLS][수목일위.XLS]el_______41"/>
      <sheetName val="[수목일위.XLS][수목일위.XLS]el_______62"/>
      <sheetName val="[수목일위.XLS][수목일위.XLS]el_______63"/>
      <sheetName val="[수목일위.XLS][수목일위.XLS]el_______60"/>
      <sheetName val="[수목일위.XLS][수목일위.XLS]el_______61"/>
      <sheetName val="[수목일위.XLS][수목일위.XLS]el_______44"/>
      <sheetName val="[수목일위.XLS][수목일위.XLS]el_______45"/>
      <sheetName val="[수목일위.XLS][수목일위.XLS]el_______46"/>
      <sheetName val="[수목일위.XLS][수목일위.XLS]el_______47"/>
      <sheetName val="[수목일위.XLS][수목일위.XLS]el_______48"/>
      <sheetName val="[수목일위.XLS][수목일위.XLS]el_______49"/>
      <sheetName val="[수목일위.XLS][수목일위.XLS]el_______50"/>
      <sheetName val="[수목일위.XLS][수목일위.XLS]el_______51"/>
      <sheetName val="[수목일위.XLS][수목일위.XLS]el_______52"/>
      <sheetName val="[수목일위.XLS][수목일위.XLS]el_______53"/>
      <sheetName val="[수목일위.XLS][수목일위.XLS]el_______54"/>
      <sheetName val="[수목일위.XLS][수목일위.XLS]el_______55"/>
      <sheetName val="[수목일위.XLS][수목일위.XLS]el_______56"/>
      <sheetName val="[수목일위.XLS][수목일위.XLS]el_______57"/>
      <sheetName val="[수목일위.XLS][수목일위.XLS]el_______58"/>
      <sheetName val="[수목일위.XLS][수목일위.XLS]el_______59"/>
      <sheetName val="대치판정"/>
      <sheetName val="[수목일위.XLS][수목일위.XLS]el___서_수__2"/>
      <sheetName val="[수목일위.XLS][수목일위.XLS]el___서_수__3"/>
      <sheetName val="[수목일위.XLS][수목일위.XLS]el___서_수__4"/>
      <sheetName val="[수목일위.XLS][수목일위.XLS]el___서_수__5"/>
      <sheetName val="AL공_x0005__x0000__x0000_疼"/>
      <sheetName val="도급예산내역서총/_x0000_"/>
      <sheetName val="도급예산내역서총︀㳕"/>
      <sheetName val="배수장공사비명_x0000__x0000_"/>
      <sheetName val="배수장공사비명冈_x001f_"/>
      <sheetName val="좌측ꙭī_x0000_"/>
      <sheetName val="SLAB&quot;1&quot;"/>
      <sheetName val="인건비_"/>
      <sheetName val="단가산출근거_목록표"/>
      <sheetName val="단_가_산_출_근_거"/>
      <sheetName val="중기_목록표"/>
      <sheetName val="시간당_중기사용료"/>
      <sheetName val="환율및_기초자료"/>
      <sheetName val="el\설계서\수목일위_XLS]데이타1"/>
      <sheetName val="1공구_단가_(정원)1"/>
      <sheetName val="1공구_단가_(산광)1"/>
      <sheetName val="1공구_단가_(용호)1"/>
      <sheetName val="간지_(2)1"/>
      <sheetName val="2공구_단가(인성)1"/>
      <sheetName val="2공구_단가(대동)1"/>
      <sheetName val="배수통관(좌)"/>
      <sheetName val="AL공사(ᰀ፜"/>
      <sheetName val="AL공사(䀀፣"/>
      <sheetName val="16_설계서용지(씀逖"/>
      <sheetName val="구ᰚ"/>
      <sheetName val="구曐"/>
      <sheetName val="Sheet4_x0000__x0000__x0000__x0000__x0000__x0000__x0000__x0010_[수목일위.XLS]가드레일산근_x0000_"/>
      <sheetName val="회계코드"/>
      <sheetName val="공사코드"/>
      <sheetName val="관리부"/>
      <sheetName val="정산"/>
      <sheetName val="청구분"/>
      <sheetName val="총무부"/>
      <sheetName val="변경-C"/>
      <sheetName val="총괄,내역"/>
      <sheetName val="내역1"/>
      <sheetName val="설계기준"/>
      <sheetName val="수량산출(음암)"/>
      <sheetName val="방지책개소별명세"/>
      <sheetName val="99노임단가"/>
      <sheetName val="단가(긴급전화)"/>
      <sheetName val="중사"/>
      <sheetName val="노임변동률"/>
      <sheetName val="수량산출표"/>
      <sheetName val="노단"/>
      <sheetName val="단산"/>
      <sheetName val="명세"/>
      <sheetName val="일대"/>
      <sheetName val="guard(mac)"/>
      <sheetName val="실행간접비용"/>
      <sheetName val="COPING"/>
      <sheetName val="관공일위대가"/>
      <sheetName val="재정비내역"/>
      <sheetName val="지적고시내역"/>
      <sheetName val="FCM"/>
      <sheetName val="가설공사내역"/>
      <sheetName val="401"/>
      <sheetName val="시가지우회도로공내역서"/>
      <sheetName val="DC-O-4-S(설명서)"/>
      <sheetName val="단가조사"/>
      <sheetName val="결과조달"/>
      <sheetName val="내역서 제출"/>
      <sheetName val="미사용현황"/>
      <sheetName val="코드시트"/>
      <sheetName val="사용자료"/>
      <sheetName val="설계산출표︀"/>
      <sheetName val="방수"/>
      <sheetName val="구조물철거타공정이월"/>
      <sheetName val="16_설계서용지(씀ሖ"/>
      <sheetName val="공종별산출내역서"/>
      <sheetName val="건축일위"/>
      <sheetName val="그라우팅일위"/>
      <sheetName val="동문건설"/>
      <sheetName val="본실행경비"/>
      <sheetName val="연동내역"/>
      <sheetName val="actual"/>
      <sheetName val="재료수량(1)"/>
      <sheetName val="설계예시"/>
      <sheetName val="토적표"/>
      <sheetName val="배수공수집"/>
      <sheetName val="4.고용보험"/>
      <sheetName val="3.고용보험료산출근거"/>
      <sheetName val="Too_xd89a_"/>
      <sheetName val="좌측_x0000__x0000_"/>
      <sheetName val="주빔의_설계"/>
      <sheetName val="CABLE_SIZE-1"/>
      <sheetName val="1-4-2_관(약)"/>
      <sheetName val="자재_집계표"/>
      <sheetName val="표__지"/>
      <sheetName val="횡_연장"/>
      <sheetName val="기본일위"/>
      <sheetName val="J直材4"/>
      <sheetName val="식재가격"/>
      <sheetName val="식재총괄"/>
      <sheetName val="도급예산내역서총︀懕"/>
      <sheetName val="수량집"/>
      <sheetName val="06 일위대가목록"/>
      <sheetName val="6.송금의뢰내역서"/>
      <sheetName val="기본설정"/>
      <sheetName val="급여조견표"/>
      <sheetName val="4.설계예산내역서"/>
      <sheetName val="6.관급자재조서"/>
      <sheetName val="품신"/>
      <sheetName val="3.예정공정표"/>
      <sheetName val="7.청제공기계기구조서"/>
      <sheetName val="전체실행"/>
      <sheetName val="전력"/>
      <sheetName val="초기화면"/>
      <sheetName val="토공집계"/>
      <sheetName val="24.보증금"/>
      <sheetName val="A LINE"/>
      <sheetName val="정산산출서(배수판)"/>
      <sheetName val="동해title"/>
      <sheetName val="설계명세서-2"/>
      <sheetName val="VST재료산출"/>
      <sheetName val="A2"/>
      <sheetName val="원가계산서_x0005__x0000__x0000_"/>
      <sheetName val="계획"/>
      <sheetName val="간접비"/>
      <sheetName val="예산갑지"/>
      <sheetName val="8.설치품셈"/>
      <sheetName val="건축공사"/>
      <sheetName val="C3"/>
      <sheetName val="FTRN20-총괄표"/>
      <sheetName val="기준"/>
      <sheetName val="가도공"/>
      <sheetName val="유동표"/>
      <sheetName val="공사명입력"/>
      <sheetName val="자재코드"/>
      <sheetName val="ⴭⴭⴭⴭ"/>
      <sheetName val="상촌터널실행"/>
      <sheetName val="Summary"/>
      <sheetName val="6. 안전관리비"/>
      <sheetName val="기자재비"/>
      <sheetName val="일위(시설)"/>
      <sheetName val="계약서"/>
      <sheetName val="부대︀"/>
      <sheetName val="품셈표"/>
      <sheetName val="el_설계서_수목일위.XLS_데이타"/>
      <sheetName val="el_설계서_수목일위.XLS"/>
      <sheetName val="증감대비"/>
      <sheetName val="토공실행"/>
      <sheetName val="거래처등록"/>
      <sheetName val="참고자료"/>
      <sheetName val="은행코드"/>
      <sheetName val="목록"/>
      <sheetName val="본실행_x0005__x0000_"/>
      <sheetName val="지수적용공사비내역서"/>
      <sheetName val="양재동 고향생각"/>
      <sheetName val="마감물량"/>
      <sheetName val="하중조건(평상시)"/>
      <sheetName val="계장 품셈표"/>
      <sheetName val="총괄내역"/>
      <sheetName val="제안서입력"/>
      <sheetName val="A"/>
      <sheetName val="D"/>
      <sheetName val="설계내역서 "/>
      <sheetName val="산출2-동력"/>
      <sheetName val="Sheet17"/>
      <sheetName val="노무,재료"/>
      <sheetName val="2001년계약내력출력분"/>
      <sheetName val="1차기성분내력"/>
      <sheetName val="계정c헾】_x0005_"/>
      <sheetName val="중기일위대가"/>
      <sheetName val="약품공급2"/>
      <sheetName val="가시설단위수량"/>
      <sheetName val="SORCE1"/>
      <sheetName val="4.전기"/>
      <sheetName val="CODE"/>
      <sheetName val="현장경상비"/>
      <sheetName val="전체내역"/>
      <sheetName val="대창(함평)"/>
      <sheetName val="대창(장성)"/>
      <sheetName val="대창(함평)-창열"/>
      <sheetName val="분석대장"/>
      <sheetName val="base"/>
      <sheetName val="총집_x0005__x0000_"/>
      <sheetName val="공사비 증감 내역서"/>
      <sheetName val="내역서1999_8최종"/>
      <sheetName val="토적표(2차기성)"/>
      <sheetName val="tggwan(mac)"/>
      <sheetName val="단가요약"/>
      <sheetName val="일위-1"/>
      <sheetName val="제잡비"/>
      <sheetName val="현장경비"/>
      <sheetName val="도급내역"/>
      <sheetName val="Sheet6"/>
      <sheetName val="교대"/>
      <sheetName val="공사요율"/>
      <sheetName val="계정c԰_x0000_缀"/>
      <sheetName val="관리,공감"/>
      <sheetName val="BQ(실행)"/>
      <sheetName val="Sheet4_x0000__x0010_[수목일위.XLS]가드레일산근_x0000_耀_x000f_[수목일"/>
      <sheetName val="AL공사԰"/>
      <sheetName val="남양구조시험동"/>
      <sheetName val="견적대비표"/>
      <sheetName val="잡비"/>
      <sheetName val="실행내역"/>
      <sheetName val="물량산출"/>
      <sheetName val="도"/>
      <sheetName val="1.취수장"/>
      <sheetName val="산근"/>
      <sheetName val="귀래 설계 공내역서"/>
      <sheetName val="Scenario"/>
      <sheetName val="하수급견적대비"/>
      <sheetName val="청제공기계일위대가"/>
      <sheetName val="토  공"/>
      <sheetName val="발주내역"/>
      <sheetName val="실행철강렀቟"/>
      <sheetName val="자재 집_x0005__x0003_"/>
      <sheetName val="_x0000__x0003__x0000__x0004_"/>
      <sheetName val="세골재  T2 변경 현황"/>
      <sheetName val="자재(원원+원대)"/>
      <sheetName val="기둥(원형)"/>
      <sheetName val="JUCK"/>
      <sheetName val="토적집계"/>
      <sheetName val="ELECTRIC"/>
      <sheetName val="수안보-MBR1"/>
      <sheetName val="빙축열"/>
      <sheetName val="일위대가(1)"/>
      <sheetName val="DATA-UPS"/>
      <sheetName val="내역서(전기)"/>
      <sheetName val="조경일0"/>
      <sheetName val="기성내역"/>
      <sheetName val="1~9 하중계산"/>
      <sheetName val="실행내역서 "/>
      <sheetName val="2BOX본체"/>
      <sheetName val="냉천부속동"/>
      <sheetName val="개산공사비"/>
      <sheetName val="예총"/>
      <sheetName val="I一般比"/>
      <sheetName val="5. 현장관리비(new) "/>
      <sheetName val="24.보증금(전신전화가입권)"/>
      <sheetName val="IHS"/>
      <sheetName val="공사비예산서(토목분)"/>
      <sheetName val="총괄집계표"/>
      <sheetName val="AL공사ԯ_x0000_缀"/>
      <sheetName val="토공사"/>
      <sheetName val="간선계산"/>
      <sheetName val="관리동"/>
      <sheetName val="일위2"/>
      <sheetName val="적격"/>
      <sheetName val="소방 하 내역"/>
      <sheetName val="본사인상전"/>
      <sheetName val="교량하부공"/>
      <sheetName val="하자보증자Á"/>
      <sheetName val="청천내"/>
      <sheetName val="교각계산"/>
      <sheetName val="발주내역서"/>
      <sheetName val="댐구조도"/>
      <sheetName val="세월교산출기초"/>
      <sheetName val="경산"/>
      <sheetName val="경율산정.舓⼱_x0005_"/>
      <sheetName val="경율산정._x0005__x0000_"/>
      <sheetName val="배수장공사비명菈_x0019_"/>
      <sheetName val="도급예산내역서총저ᦃ"/>
      <sheetName val="도급예산내역서총︀ᣕ"/>
      <sheetName val="도급예산내역서총䈀"/>
      <sheetName val="도급예산내역서총㠀ⱴ"/>
      <sheetName val="배수장공사비명헾⿘"/>
      <sheetName val="배수장공사비명쁈."/>
      <sheetName val="도급예산내역서총䠀ㆿ"/>
      <sheetName val="도급예산내역서총䠀⻀"/>
      <sheetName val="도급예산䒿︀鯕ԯ_x0000_"/>
      <sheetName val="도급예산䈀ԯ_x0000_缀_x0000_"/>
      <sheetName val="도급예산䈀ԯ_x0000_缀_x0000_"/>
      <sheetName val="배수장공사비명橂⼢"/>
      <sheetName val="배수장공사비명鐰,"/>
      <sheetName val="도급예산내역서총䈀뭪"/>
      <sheetName val="도급예산䈀_xdf6a_ԯ_x0000_缀_x0000_"/>
      <sheetName val="내역(전0_x0000_á_x0000_"/>
      <sheetName val="블럭 손익"/>
      <sheetName val="인건비(10)"/>
      <sheetName val="8.석축단위(H=1.5M)"/>
      <sheetName val="개거산출내역"/>
      <sheetName val="가격자료"/>
      <sheetName val="금융비용"/>
      <sheetName val="세부"/>
      <sheetName val="cable-data"/>
      <sheetName val="견"/>
      <sheetName val="08공임"/>
      <sheetName val="기중"/>
      <sheetName val="카펫타일"/>
      <sheetName val="기종별 합계"/>
      <sheetName val="맨홀謈_x001b_籀ԯ"/>
      <sheetName val="98지급계획"/>
      <sheetName val="[수목일위.XLS][수목일위.XLS]el______116"/>
      <sheetName val="[수목일위.XLS][수목일위.XLS]el______117"/>
      <sheetName val="[수목일위.XLS][수목일위.XLS]el______120"/>
      <sheetName val="[수목일위.XLS][수목일위.XLS]el______121"/>
      <sheetName val="[수목일위.XLS][수목일위.XLS]el_______70"/>
      <sheetName val="[수목일위.XLS][수목일위.XLS]el_______71"/>
      <sheetName val="[수목일위.XLS][수목일위.XLS]el_______68"/>
      <sheetName val="[수목일위.XLS][수목일위.XLS]el_______69"/>
      <sheetName val="[수목일위.XLS][수목일위.XLS]el_______64"/>
      <sheetName val="[수목일위.XLS][수목일위.XLS]el_______65"/>
      <sheetName val="[수목일위.XLS][수목일위.XLS]el_______66"/>
      <sheetName val="[수목일위.XLS][수목일위.XLS]el_______67"/>
      <sheetName val="[수목일위.XLS][수목일위.XLS]el_______72"/>
      <sheetName val="[수목일위.XLS][수목일위.XLS]el_______73"/>
      <sheetName val="[수목일위.XLS][수목일위.XLS]el_______89"/>
      <sheetName val="[수목일위.XLS][수목일위.XLS]el_______90"/>
      <sheetName val="[수목일위.XLS][수목일위.XLS]el_______75"/>
      <sheetName val="[수목일위.XLS][수목일위.XLS]el_______76"/>
      <sheetName val="[수목일위.XLS][수목일위.XLS]el_______74"/>
      <sheetName val="[수목일위.XLS][수목일위.XLS]el_______81"/>
      <sheetName val="[수목일위.XLS][수목일위.XLS]el_______82"/>
      <sheetName val="[수목일위.XLS][수목일위.XLS]el_______79"/>
      <sheetName val="[수목일위.XLS][수목일위.XLS]el_______80"/>
      <sheetName val="[수목일위.XLS][수목일위.XLS]el_______77"/>
      <sheetName val="[수목일위.XLS][수목일위.XLS]el_______78"/>
      <sheetName val="[수목일위.XLS][수목일위.XLS]el_______83"/>
      <sheetName val="[수목일위.XLS][수목일위.XLS]el_______84"/>
      <sheetName val="[수목일위.XLS][수목일위.XLS]el_______85"/>
      <sheetName val="[수목일위.XLS][수목일위.XLS]el_______86"/>
      <sheetName val="[수목일위.XLS][수목일위.XLS]el_______87"/>
      <sheetName val="[수목일위.XLS][수목일위.XLS]el_______88"/>
      <sheetName val="[수목일위.XLS][수목일위.XLS]el_______91"/>
      <sheetName val="[수목일위.XLS][수목일위.XLS]el_______92"/>
      <sheetName val="[수목일위.XLS][수목일위.XLS]el______102"/>
      <sheetName val="[수목일위.XLS][수목일위.XLS]el______103"/>
      <sheetName val="[수목일위.XLS][수목일위.XLS]el_______93"/>
      <sheetName val="[수목일위.XLS][수목일위.XLS]el______104"/>
      <sheetName val="[수목일위.XLS][수목일위.XLS]el______105"/>
      <sheetName val="[수목일위.XLS][수목일위.XLS]el_______94"/>
      <sheetName val="[수목일위.XLS][수목일위.XLS]el_______95"/>
      <sheetName val="[수목일위.XLS][수목일위.XLS]el_______96"/>
      <sheetName val="[수목일위.XLS][수목일위.XLS]el_______97"/>
      <sheetName val="[수목일위.XLS][수목일위.XLS]el_______98"/>
      <sheetName val="[수목일위.XLS][수목일위.XLS]el_______99"/>
      <sheetName val="[수목일위.XLS][수목일위.XLS]el______100"/>
      <sheetName val="[수목일위.XLS][수목일위.XLS]el______101"/>
      <sheetName val="[수목일위.XLS][수목일위.XLS]el______106"/>
      <sheetName val="[수목일위.XLS][수목일위.XLS]el______107"/>
      <sheetName val="[수목일위.XLS][수목일위.XLS]el______110"/>
      <sheetName val="[수목일위.XLS][수목일위.XLS]el______111"/>
      <sheetName val="[수목일위.XLS][수목일위.XLS]el______108"/>
      <sheetName val="[수목일위.XLS][수목일위.XLS]el______109"/>
      <sheetName val="[수목일위.XLS][수목일위.XLS]el______112"/>
      <sheetName val="[수목일위.XLS][수목일위.XLS]el______113"/>
      <sheetName val="[수목일위.XLS][수목일위.XLS]el______114"/>
      <sheetName val="[수목일위.XLS][수목일위.XLS]el______115"/>
      <sheetName val="[수목일위.XLS][수목일위.XLS]el______124"/>
      <sheetName val="[수목일위.XLS][수목일위.XLS]el______125"/>
      <sheetName val="[수목일위.XLS][수목일위.XLS]el______118"/>
      <sheetName val="[수목일위.XLS][수목일위.XLS]el______119"/>
      <sheetName val="[수목일위.XLS][수목일위.XLS]el______128"/>
      <sheetName val="[수목일위.XLS][수목일위.XLS]el______129"/>
      <sheetName val="[수목일위.XLS][수목일위.XLS]el______122"/>
      <sheetName val="[수목일위.XLS][수목일위.XLS]el______123"/>
      <sheetName val="[수목일위.XLS][수목일위.XLS]el______126"/>
      <sheetName val="[수목일위.XLS][수목일위.XLS]el______127"/>
      <sheetName val="[수목일위.XLS][수목일위.XLS]el______130"/>
      <sheetName val="[수목일위.XLS][수목일위.XLS]el______131"/>
      <sheetName val="[수목일위.XLS][수목일위.XLS]el______134"/>
      <sheetName val="[수목일위.XLS][수목일위.XLS]el______135"/>
      <sheetName val="[수목일위.XLS][수목일위.XLS]el______132"/>
      <sheetName val="[수목일위.XLS][수목일위.XLS]el______133"/>
      <sheetName val="[수목일위.XLS][수목일위.XLS]el______136"/>
      <sheetName val="[수목일위.XLS][수목일위.XLS]el______137"/>
      <sheetName val="[수목일위.XLS][수목일위.XLS]el______154"/>
      <sheetName val="[수목일위.XLS][수목일위.XLS]el______155"/>
      <sheetName val="[수목일위.XLS][수목일위.XLS]el______150"/>
      <sheetName val="[수목일위.XLS][수목일위.XLS]el______151"/>
      <sheetName val="[수목일위.XLS][수목일위.XLS]el______146"/>
      <sheetName val="[수목일위.XLS][수목일위.XLS]el______147"/>
      <sheetName val="[수목일위.XLS][수목일위.XLS]el______144"/>
      <sheetName val="[수목일위.XLS][수목일위.XLS]el______145"/>
      <sheetName val="[수목일위.XLS][수목일위.XLS]el______142"/>
      <sheetName val="[수목일위.XLS][수목일위.XLS]el______143"/>
      <sheetName val="[수목일위.XLS][수목일위.XLS]el______148"/>
      <sheetName val="[수목일위.XLS][수목일위.XLS]el______149"/>
      <sheetName val="[수목일위.XLS][수목일위.XLS]el______152"/>
      <sheetName val="[수목일위.XLS][수목일위.XLS]el______153"/>
      <sheetName val="[수목일위.XLS][수목일위.XLS]el______156"/>
      <sheetName val="[수목일위.XLS][수목일위.XLS]el______157"/>
      <sheetName val="[수목일위.XLS][수목일위.XLS]el______164"/>
      <sheetName val="[수목일위.XLS][수목일위.XLS]el______165"/>
      <sheetName val="[수목일위.XLS][수목일위.XLS]el______166"/>
      <sheetName val="[수목일위.XLS][수목일위.XLS]el______167"/>
      <sheetName val="[수목일위.XLS][수목일위.XLS]el______158"/>
      <sheetName val="[수목일위.XLS][수목일위.XLS]el______159"/>
      <sheetName val="[수목일위.XLS][수목일위.XLS]el______160"/>
      <sheetName val="[수목일위.XLS][수목일위.XLS]el______161"/>
      <sheetName val="[수목일위.XLS][수목일위.XLS]el______162"/>
      <sheetName val="[수목일위.XLS][수목일위.XLS]el______163"/>
      <sheetName val="[수목일위.XLS][수목일위.XLS]el______168"/>
      <sheetName val="[수목일위.XLS][수목일위.XLS]el______169"/>
      <sheetName val="[수목일위.XLS][수목일위.XLS]el______250"/>
      <sheetName val="[수목일위.XLS][수목일위.XLS]el______251"/>
      <sheetName val="[수목일위.XLS][수목일위.XLS]el______244"/>
      <sheetName val="[수목일위.XLS][수목일위.XLS]el______245"/>
      <sheetName val="[수목일위.XLS][수목일위.XLS]el______192"/>
      <sheetName val="[수목일위.XLS][수목일위.XLS]el______193"/>
      <sheetName val="[수목일위.XLS][수목일위.XLS]el______190"/>
      <sheetName val="[수목일위.XLS][수목일위.XLS]el______191"/>
      <sheetName val="[수목일위.XLS][수목일위.XLS]el______170"/>
      <sheetName val="[수목일위.XLS][수목일위.XLS]el______171"/>
      <sheetName val="[수목일위.XLS][수목일위.XLS]el______172"/>
      <sheetName val="[수목일위.XLS][수목일위.XLS]el______173"/>
      <sheetName val="[수목일위.XLS][수목일위.XLS]el______174"/>
      <sheetName val="[수목일위.XLS][수목일위.XLS]el______175"/>
      <sheetName val="[수목일위.XLS][수목일위.XLS]el______176"/>
      <sheetName val="[수목일위.XLS][수목일위.XLS]el______177"/>
      <sheetName val="[수목일위.XLS][수목일위.XLS]el______178"/>
      <sheetName val="[수목일위.XLS][수목일위.XLS]el______179"/>
      <sheetName val="[수목일위.XLS][수목일위.XLS]el______180"/>
      <sheetName val="[수목일위.XLS][수목일위.XLS]el______181"/>
      <sheetName val="[수목일위.XLS][수목일위.XLS]el______182"/>
      <sheetName val="[수목일위.XLS][수목일위.XLS]el______183"/>
      <sheetName val="[수목일위.XLS][수목일위.XLS]el______184"/>
      <sheetName val="[수목일위.XLS][수목일위.XLS]el______185"/>
      <sheetName val="[수목일위.XLS][수목일위.XLS]el______186"/>
      <sheetName val="[수목일위.XLS][수목일위.XLS]el______187"/>
      <sheetName val="[수목일위.XLS][수목일위.XLS]el______188"/>
      <sheetName val="[수목일위.XLS][수목일위.XLS]el______189"/>
      <sheetName val="[수목일위.XLS][수목일위.XLS]el______194"/>
      <sheetName val="[수목일위.XLS][수목일위.XLS]el______195"/>
      <sheetName val="[수목일위.XLS][수목일위.XLS]el______198"/>
      <sheetName val="[수목일위.XLS][수목일위.XLS]el______199"/>
      <sheetName val="[수목일위.XLS][수목일위.XLS]el______196"/>
      <sheetName val="[수목일위.XLS][수목일위.XLS]el______197"/>
      <sheetName val="[수목일위.XLS][수목일위.XLS]el______200"/>
      <sheetName val="[수목일위.XLS][수목일위.XLS]el______201"/>
      <sheetName val="[수목일위.XLS][수목일위.XLS]el______204"/>
      <sheetName val="[수목일위.XLS][수목일위.XLS]el______205"/>
      <sheetName val="[수목일위.XLS][수목일위.XLS]el______202"/>
      <sheetName val="[수목일위.XLS][수목일위.XLS]el______203"/>
      <sheetName val="[수목일위.XLS][수목일위.XLS]el______206"/>
      <sheetName val="[수목일위.XLS][수목일위.XLS]el______207"/>
      <sheetName val="[수목일위.XLS][수목일위.XLS]el______208"/>
      <sheetName val="[수목일위.XLS][수목일위.XLS]el______209"/>
      <sheetName val="[수목일위.XLS][수목일위.XLS]el______226"/>
      <sheetName val="[수목일위.XLS][수목일위.XLS]el______227"/>
      <sheetName val="[수목일위.XLS][수목일위.XLS]el______210"/>
      <sheetName val="[수목일위.XLS][수목일위.XLS]el______211"/>
      <sheetName val="[수목일위.XLS][수목일위.XLS]el______212"/>
      <sheetName val="[수목일위.XLS][수목일위.XLS]el______213"/>
      <sheetName val="[수목일위.XLS][수목일위.XLS]el______214"/>
      <sheetName val="[수목일위.XLS][수목일위.XLS]el______215"/>
      <sheetName val="[수목일위.XLS][수목일위.XLS]el______220"/>
      <sheetName val="[수목일위.XLS][수목일위.XLS]el______221"/>
      <sheetName val="[수목일위.XLS][수목일위.XLS]el______218"/>
      <sheetName val="[수목일위.XLS][수목일위.XLS]el______219"/>
      <sheetName val="[수목일위.XLS][수목일위.XLS]el______216"/>
      <sheetName val="[수목일위.XLS][수목일위.XLS]el______217"/>
      <sheetName val="[수목일위.XLS][수목일위.XLS]el______224"/>
      <sheetName val="[수목일위.XLS][수목일위.XLS]el______225"/>
      <sheetName val="[수목일위.XLS][수목일위.XLS]el______222"/>
      <sheetName val="[수목일위.XLS][수목일위.XLS]el______223"/>
      <sheetName val="[수목일위.XLS][수목일위.XLS]el______230"/>
      <sheetName val="[수목일위.XLS][수목일위.XLS]el______231"/>
      <sheetName val="[수목일위.XLS][수목일위.XLS]el______228"/>
      <sheetName val="[수목일위.XLS][수목일위.XLS]el______229"/>
      <sheetName val="[수목일위.XLS][수목일위.XLS]el______232"/>
      <sheetName val="[수목일위.XLS][수목일위.XLS]el______233"/>
      <sheetName val="[수목일위.XLS][수목일위.XLS]el______238"/>
      <sheetName val="[수목일위.XLS][수목일위.XLS]el______239"/>
      <sheetName val="[수목일위.XLS][수목일위.XLS]el______234"/>
      <sheetName val="[수목일위.XLS][수목일위.XLS]el______235"/>
      <sheetName val="[수목일위.XLS][수목일위.XLS]el______242"/>
      <sheetName val="[수목일위.XLS][수목일위.XLS]el______243"/>
      <sheetName val="[수목일위.XLS][수목일위.XLS]el______236"/>
      <sheetName val="[수목일위.XLS][수목일위.XLS]el______237"/>
      <sheetName val="[수목일위.XLS][수목일위.XLS]el______240"/>
      <sheetName val="[수목일위.XLS][수목일위.XLS]el______241"/>
      <sheetName val="[수목일위.XLS][수목일위.XLS]el______246"/>
      <sheetName val="[수목일위.XLS][수목일위.XLS]el______247"/>
      <sheetName val="[수목일위.XLS][수목일위.XLS]el______248"/>
      <sheetName val="[수목일위.XLS][수목일위.XLS]el______249"/>
      <sheetName val="[수목일위.XLS][수목일위.XLS]el______260"/>
      <sheetName val="[수목일위.XLS][수목일위.XLS]el______261"/>
      <sheetName val="[수목일위.XLS][수목일위.XLS]el______254"/>
      <sheetName val="[수목일위.XLS][수목일위.XLS]el______255"/>
      <sheetName val="[수목일위.XLS][수목일위.XLS]el______252"/>
      <sheetName val="[수목일위.XLS][수목일위.XLS]el______253"/>
      <sheetName val="[수목일위.XLS][수목일위.XLS]el______256"/>
      <sheetName val="[수목일위.XLS][수목일위.XLS]el______257"/>
      <sheetName val="[수목일위.XLS][수목일위.XLS]el______262"/>
      <sheetName val="[수목일위.XLS][수목일위.XLS]el______263"/>
      <sheetName val="[수목일위.XLS][수목일위.XLS]el______258"/>
      <sheetName val="[수목일위.XLS][수목일위.XLS]el______259"/>
      <sheetName val="[수목일위.XLS][수목일위.XLS]el______270"/>
      <sheetName val="[수목일위.XLS][수목일위.XLS]el______271"/>
      <sheetName val="[수목일위.XLS][수목일위.XLS]el______268"/>
      <sheetName val="[수목일위.XLS][수목일위.XLS]el______269"/>
      <sheetName val="[수목일위.XLS][수목일위.XLS]el______266"/>
      <sheetName val="[수목일위.XLS][수목일위.XLS]el______267"/>
      <sheetName val="[수목일위.XLS][수목일위.XLS]el______264"/>
      <sheetName val="[수목일위.XLS][수목일위.XLS]el______265"/>
      <sheetName val="[수목일위.XLS][수목일위.XLS_x0000_]el\설계서\수목일"/>
      <sheetName val="[수목일위.XLS][수목일위.XLS]el______282"/>
      <sheetName val="[수목일위.XLS][수목일위.XLS]el______283"/>
      <sheetName val="[수목일위.XLS][수목일위.XLS]el______272"/>
      <sheetName val="[수목일위.XLS][수목일위.XLS]el______273"/>
      <sheetName val="[수목일위.XLS][수목일위.XLS]el______274"/>
      <sheetName val="[수목일위.XLS][수목일위.XLS]el______275"/>
      <sheetName val="[수목일위.XLS][수목일위.XLS]el______276"/>
      <sheetName val="[수목일위.XLS][수목일위.XLS]el______277"/>
      <sheetName val="[수목일위.XLS][수목일위.XLS]el______278"/>
      <sheetName val="[수목일위.XLS][수목일위.XLS]el______279"/>
      <sheetName val="[수목일위.XLS][수목일위.XLS]el______280"/>
      <sheetName val="[수목일위.XLS][수목일위.XLS]el______281"/>
      <sheetName val="[수목일위.XLS][수목일위.XLS]el______288"/>
      <sheetName val="[수목일위.XLS][수목일위.XLS]el______289"/>
      <sheetName val="[수목일위.XLS][수목일위.XLS]el______286"/>
      <sheetName val="[수목일위.XLS][수목일위.XLS]el______287"/>
      <sheetName val="[수목일위.XLS][수목일위.XLS]el______284"/>
      <sheetName val="[수목일위.XLS][수목일위.XLS]el______285"/>
      <sheetName val="[수목일위.XLS][수목일위.XLS]el______292"/>
      <sheetName val="[수목일위.XLS][수목일위.XLS]el______293"/>
      <sheetName val="[수목일위.XLS][수목일위.XLS]el______290"/>
      <sheetName val="[수목일위.XLS][수목일위.XLS]el______291"/>
      <sheetName val="[수목일위.XLS][수목일위.XLS]el______300"/>
      <sheetName val="[수목일위.XLS][수목일위.XLS]el______301"/>
      <sheetName val="[수목일위.XLS][수목일위.XLS]el______294"/>
      <sheetName val="[수목일위.XLS][수목일위.XLS]el______295"/>
      <sheetName val="[수목일위.XLS][수목일위.XLS]el______296"/>
      <sheetName val="[수목일위.XLS][수목일위.XLS]el______297"/>
      <sheetName val="[수목일위.XLS][수목일위.XLS]el______298"/>
      <sheetName val="[수목일위.XLS][수목일위.XLS]el______299"/>
      <sheetName val="[수목일위.XLS][수목일위.XLS]el______302"/>
      <sheetName val="[수목일위.XLS][수목일위.XLS]el______303"/>
      <sheetName val="[수목일위.XLS][수목일위.XLS]el______306"/>
      <sheetName val="[수목일위.XLS][수목일위.XLS]el______307"/>
      <sheetName val="[수목일위.XLS][수목일위.XLS]el______304"/>
      <sheetName val="[수목일위.XLS][수목일위.XLS]el______305"/>
      <sheetName val="계약내역"/>
      <sheetName val="[수목일위.XLS][수목일위.XLS]el______310"/>
      <sheetName val="[수목일위.XLS][수목일위.XLS]el______311"/>
      <sheetName val="[수목일위.XLS][수목일위.XLS]el______308"/>
      <sheetName val="[수목일위.XLS][수목일위.XLS]el______309"/>
      <sheetName val="pier(각형铐"/>
      <sheetName val="pier(각형닑"/>
      <sheetName val="9.׍_x0000_缀_x0000_"/>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炷舅?XLS"/>
      <sheetName val="ls"/>
      <sheetName val="소일위대가코드표"/>
      <sheetName val="품셈집계표"/>
      <sheetName val="자재조사표(참고용)"/>
      <sheetName val="일반부표집계표"/>
      <sheetName val="품셈TABLE"/>
      <sheetName val="Customer Databas"/>
      <sheetName val="원내역"/>
      <sheetName val="공종단가"/>
      <sheetName val="참고"/>
      <sheetName val="장비별표(오거보링)(Ø400)(12M)"/>
      <sheetName val="䈘목(중국단풍-)"/>
      <sheetName val="갑  지"/>
      <sheetName val="접속도로1"/>
      <sheetName val="unit 4"/>
      <sheetName val="화재 탐지 설비"/>
      <sheetName val="횡배수관재료-"/>
      <sheetName val="계산서(직선부)"/>
      <sheetName val="콘크리트측구연장"/>
      <sheetName val="-배수구조물공토공"/>
      <sheetName val="조명일위"/>
      <sheetName val="철근총괄집계표"/>
      <sheetName val="집수정(600-700)"/>
      <sheetName val="빗물받이(910-510-410)"/>
      <sheetName val="우수"/>
      <sheetName val="공종목록표"/>
      <sheetName val="파일의이용"/>
      <sheetName val="일위대가(가설)"/>
      <sheetName val="설계내역일위"/>
      <sheetName val="EACT10"/>
      <sheetName val="교사기준면적(초등)"/>
      <sheetName val="지주목시비량산출서"/>
      <sheetName val="49"/>
      <sheetName val="견적시담(송포2공구)"/>
      <sheetName val="1.설계조건"/>
      <sheetName val="직접경비"/>
      <sheetName val="직접인건비"/>
      <sheetName val="부하계산서"/>
      <sheetName val="남양내역"/>
      <sheetName val="개인"/>
      <sheetName val="공종별원가계산"/>
      <sheetName val="전주2本1"/>
      <sheetName val="토공산출(주차장)"/>
      <sheetName val="현장관리"/>
      <sheetName val="매입"/>
      <sheetName val="토공산출 (아파트)"/>
      <sheetName val="횡배수관토공수량"/>
      <sheetName val="품셈"/>
      <sheetName val="5 일위목록"/>
      <sheetName val="7 단가조사"/>
      <sheetName val="6 일위대가"/>
      <sheetName val="정렬"/>
      <sheetName val="Mc1"/>
      <sheetName val="10공구일위"/>
      <sheetName val="기초자료입력"/>
      <sheetName val="Ⅶ-2.현장경비산출"/>
      <sheetName val="기계경비적용기준"/>
      <sheetName val="DT"/>
      <sheetName val="롤러"/>
      <sheetName val="펌프차타설"/>
      <sheetName val="시설물기초"/>
      <sheetName val="전기혼잡제경비(45)"/>
      <sheetName val="일위대가-1"/>
      <sheetName val="년도별시공"/>
      <sheetName val="물가자료"/>
      <sheetName val="골조대비내역"/>
      <sheetName val="평가내역"/>
      <sheetName val="123"/>
      <sheetName val="계수시트"/>
      <sheetName val="일위대가목차"/>
      <sheetName val="2.대외공문"/>
      <sheetName val="현장"/>
      <sheetName val="단가표 (2)"/>
      <sheetName val="비목군분류일위"/>
      <sheetName val="1차 내역서"/>
      <sheetName val="대가표(품셈)"/>
      <sheetName val="내역서01"/>
      <sheetName val="GAS"/>
      <sheetName val="토집"/>
      <sheetName val="개소별수량산출"/>
      <sheetName val="근거(기밀댐퍼)"/>
      <sheetName val="일위집계표"/>
      <sheetName val="예산명세서"/>
      <sheetName val="자료입력"/>
      <sheetName val="合成単価作成表-BLDG"/>
      <sheetName val="공통"/>
      <sheetName val="퇴직금(울산천상)"/>
      <sheetName val="입력자료"/>
      <sheetName val="4-10"/>
      <sheetName val="설계내"/>
      <sheetName val="제수"/>
      <sheetName val="공기"/>
      <sheetName val="교육종류"/>
      <sheetName val="부대공Ⅱ"/>
      <sheetName val="상 부"/>
      <sheetName val="전선 및 전선관"/>
      <sheetName val="금융"/>
      <sheetName val="DB@Acess"/>
      <sheetName val="Civil"/>
      <sheetName val="소야공정계획표"/>
      <sheetName val="22인공"/>
      <sheetName val="SG"/>
      <sheetName val="부하계산"/>
      <sheetName val="일반부표"/>
      <sheetName val="운동장 (2)"/>
      <sheetName val="JUCKEYK"/>
      <sheetName val="충주"/>
      <sheetName val="시추주상도"/>
      <sheetName val="성곽내역서"/>
      <sheetName val="BH"/>
      <sheetName val="총괄표1"/>
      <sheetName val="Customer_Databas"/>
      <sheetName val="갑__지"/>
      <sheetName val="unit_4"/>
      <sheetName val="화재_탐지_설비"/>
      <sheetName val="토공산출_(아파트)"/>
      <sheetName val="1_설계조건"/>
      <sheetName val="Ⅶ-2_현장경비산출"/>
      <sheetName val="귀래_설계_공내역서"/>
      <sheetName val="5_일위목록"/>
      <sheetName val="7_단가조사"/>
      <sheetName val="6_일위대가"/>
      <sheetName val="E_P_T수량산출서"/>
      <sheetName val="전선_및_전선관"/>
      <sheetName val="GAS저장소"/>
      <sheetName val="라인마킹"/>
      <sheetName val="위험물저장소"/>
      <sheetName val="일반창고동"/>
      <sheetName val="기성청구"/>
      <sheetName val="EQUIP-H"/>
      <sheetName val="공통비총괄표"/>
      <sheetName val="주요항목별"/>
      <sheetName val="내역서2안"/>
      <sheetName val="부대공1(65-77,93-95)"/>
      <sheetName val="부대공2(78-"/>
      <sheetName val="배수및구조물공1"/>
      <sheetName val="구조물토공"/>
      <sheetName val="토공2(11~19)"/>
      <sheetName val="배수및구조물공2"/>
      <sheetName val="토공1(1~10,92)"/>
      <sheetName val="토공3(20~31)"/>
      <sheetName val="평교-내역"/>
      <sheetName val="구조물공1(51~56)"/>
      <sheetName val="간선"/>
      <sheetName val="전압"/>
      <sheetName val="조도"/>
      <sheetName val="동력"/>
      <sheetName val="D&amp;P특기사항"/>
      <sheetName val="우각부보강"/>
      <sheetName val="과세내역(세부)"/>
      <sheetName val="EQT-ESTN"/>
      <sheetName val="공종집계"/>
      <sheetName val="날개벽(좌,우=60도-4개)"/>
      <sheetName val="03하반기내역서"/>
      <sheetName val="04상반기"/>
      <sheetName val="공작물조직표(용배수)"/>
      <sheetName val=" 견적서"/>
      <sheetName val="인부신상자료"/>
      <sheetName val="조명율표"/>
      <sheetName val="퍼스트"/>
      <sheetName val="자단"/>
      <sheetName val="인공산출"/>
      <sheetName val="SCHE"/>
      <sheetName val="11월"/>
      <sheetName val="수량계산서 집계표(가설 신설 및 철거-을지로3가 3호선)"/>
      <sheetName val="수량계산서 집계표(신설-을지로3가 3호선)"/>
      <sheetName val="수량계산서 집계표(철거-을지로3가 3호선)"/>
      <sheetName val="bearing"/>
      <sheetName val="단가표_(2)"/>
      <sheetName val="수목데이타 "/>
      <sheetName val="투찰금액"/>
      <sheetName val="날개벽수량표"/>
      <sheetName val="평형별수량표"/>
      <sheetName val="가설개략"/>
      <sheetName val="평당"/>
      <sheetName val="매입세"/>
      <sheetName val="창호"/>
      <sheetName val="천방교접속"/>
      <sheetName val="EJ"/>
      <sheetName val="1차_내역서"/>
      <sheetName val="계산내역(설비)"/>
      <sheetName val="와동25-3(변경)"/>
      <sheetName val="가격비"/>
      <sheetName val="炷舅_XLS_데이타'!$E$124"/>
      <sheetName val="ls_노임"/>
      <sheetName val="炷舅_XLS"/>
      <sheetName val="전계가"/>
      <sheetName val="배수판"/>
      <sheetName val="TB-내역서"/>
      <sheetName val="기타_정보통신공사1"/>
      <sheetName val="Customer_Databas1"/>
      <sheetName val="AS포장복구_1"/>
      <sheetName val="2000_11월설계내역1"/>
      <sheetName val="표지_(2)1"/>
      <sheetName val="갑__지1"/>
      <sheetName val="unit_41"/>
      <sheetName val="화재_탐지_설비1"/>
      <sheetName val="준검_내역서1"/>
      <sheetName val="Sheet1_(2)1"/>
      <sheetName val="단가_및_재료비1"/>
      <sheetName val="1_설계조건1"/>
      <sheetName val="Ⅶ-2_현장경비산출1"/>
      <sheetName val="토공산출_(아파트)1"/>
      <sheetName val="5_일위목록1"/>
      <sheetName val="7_단가조사1"/>
      <sheetName val="6_일위대가1"/>
      <sheetName val="E_P_T수량산출서1"/>
      <sheetName val="주관사업"/>
      <sheetName val="PW3"/>
      <sheetName val="PW4"/>
      <sheetName val="SC1"/>
      <sheetName val="PE"/>
      <sheetName val="PM"/>
      <sheetName val="TR"/>
      <sheetName val="교대시점"/>
      <sheetName val="TEL"/>
      <sheetName val="담장산출"/>
      <sheetName val="일위대가(긴급전화)"/>
      <sheetName val="긴급전화(단가)"/>
      <sheetName val="제경집계"/>
      <sheetName val="을지총괄"/>
      <sheetName val="부하(성남)"/>
      <sheetName val="sub"/>
      <sheetName val="가설"/>
      <sheetName val="구조포설"/>
      <sheetName val="복구"/>
      <sheetName val="부호표"/>
      <sheetName val="기성내역서표지"/>
      <sheetName val="당초내역서"/>
      <sheetName val="Y-WORK"/>
      <sheetName val="절감계산"/>
      <sheetName val="pier(각형_x0005_"/>
      <sheetName val="pier(각형娈"/>
      <sheetName val="9.턀ԯ_x0000_"/>
      <sheetName val="9.꣍⭙턀Ⴒ"/>
      <sheetName val="중기집︀"/>
      <sheetName val="중기집堀"/>
      <sheetName val="001"/>
      <sheetName val="9.Í_x0000_Ԁ_x0000_"/>
      <sheetName val="9.Í"/>
      <sheetName val="9._x0000__x0000_Ԁ_x0000_"/>
      <sheetName val="9.²_x0000_Ԁ_x0000_"/>
      <sheetName val="[수목일위.XLS_x0000_][수목일위.XLS_x0000_]el\설계서\수목"/>
      <sheetName val="[수목일위.XLS]el\설계서\_x0000__x0000_Ā_x0000__x0005__x0000_\_x0000_"/>
      <sheetName val="[수목일위.XLS]el\설계서\_x0000__x0000_Ā_x0000__x0005__x0000_翸_x0000_"/>
      <sheetName val="가스내역"/>
      <sheetName val="현장관리_x0005_"/>
      <sheetName val="원가계산서구조조ꠀ"/>
      <sheetName val="원가계산서구조조저"/>
      <sheetName val="원가계산서구조조좬"/>
      <sheetName val="원가계산서구조조ԯ"/>
      <sheetName val="장문교(대전)"/>
      <sheetName val="Factor"/>
      <sheetName val="단가일灘"/>
      <sheetName val="P-산#1-1(WOWA1)"/>
      <sheetName val="단가일茐"/>
      <sheetName val="PACKING_LISþ"/>
      <sheetName val="PACKING_LIS¸"/>
      <sheetName val="단가일헾"/>
      <sheetName val="입력데이터"/>
      <sheetName val="6"/>
      <sheetName val="기본1"/>
      <sheetName val="수정일위대가"/>
      <sheetName val="옹벽"/>
      <sheetName val="31.경비기본입력"/>
      <sheetName val="내역을"/>
      <sheetName val="마감LIST-1"/>
      <sheetName val="터널조도"/>
      <sheetName val="예산서"/>
      <sheetName val="주공 _x0005__x0000_"/>
      <sheetName val="고압수량(철거)"/>
      <sheetName val="주공 _x0010__x0000_"/>
      <sheetName val="공사비_x0010__x0000_"/>
      <sheetName val="공사비׃⿓"/>
      <sheetName val="주공 ׃⿓"/>
      <sheetName val="현장관리׃"/>
      <sheetName val="정보"/>
      <sheetName val="도로정위치부표"/>
      <sheetName val="DB구축"/>
      <sheetName val="도로조사부표"/>
      <sheetName val="입력변수"/>
      <sheetName val="수지표"/>
      <sheetName val="부산4"/>
      <sheetName val="일위稀_x001e_⩿"/>
      <sheetName val="에너媀͖"/>
      <sheetName val="기술자관련자爈"/>
      <sheetName val="기술자관련자爇"/>
      <sheetName val="조頔ន"/>
      <sheetName val="단가䘭瞰"/>
      <sheetName val="경비내역徸〒_x0005__x0000_"/>
      <sheetName val="criteria(enlc)"/>
      <sheetName val="정화조방수미㬁"/>
      <sheetName val="정화조방수미/"/>
      <sheetName val="[수목일위.XLS][수목일위.XLS]el______318"/>
      <sheetName val="[수목일위.XLS][수목일위.XLS]el______319"/>
      <sheetName val="[수목일위.XLS][수목일위.XLS]el______312"/>
      <sheetName val="[수목일위.XLS][수목일위.XLS]el______313"/>
      <sheetName val="[수목일위.XLS][수목일위.XLS]el______314"/>
      <sheetName val="[수목일위.XLS][수목일위.XLS]el______315"/>
      <sheetName val="[수목일위.XLS][수목일위.XLS]el______316"/>
      <sheetName val="[수목일위.XLS][수목일위.XLS]el______317"/>
      <sheetName val="[수목일위.XLS][수목일위.XLS]el______320"/>
      <sheetName val="[수목일위.XLS][수목일위.XLS]el______321"/>
      <sheetName val="[수목일위.XLS][수목일위.XLS]el______322"/>
      <sheetName val="[수목일위.XLS][수목일위.XLS]el______323"/>
      <sheetName val="[수목일위.XLS][수목일위.XLS]el______324"/>
      <sheetName val="[수목일위.XLS][수목일위.XLS]el______325"/>
      <sheetName val="[수목일위.XLS][수목일위.XLS]el______326"/>
      <sheetName val="[수목일위.XLS][수목일위.XLS]el______327"/>
      <sheetName val="[수목일위.XLS][수목일위.XLS]el______328"/>
      <sheetName val="[수목일위.XLS][수목일위.XLS]el______329"/>
      <sheetName val="[수목일위.XLS][수목일위.XLS]el______330"/>
      <sheetName val="[수목일위.XLS][수목일위.XLS]el______331"/>
      <sheetName val="[수목일위.XLS][수목일위.XLS]el______336"/>
      <sheetName val="[수목일위.XLS][수목일위.XLS]el______337"/>
      <sheetName val="[수목일위.XLS][수목일위.XLS]el______332"/>
      <sheetName val="[수목일위.XLS][수목일위.XLS]el______333"/>
      <sheetName val="[수목일위.XLS][수목일위.XLS]el______338"/>
      <sheetName val="[수목일위.XLS][수목일위.XLS]el______339"/>
      <sheetName val="[수목일위.XLS][수목일위.XLS]el______334"/>
      <sheetName val="[수목일위.XLS][수목일위.XLS]el______335"/>
      <sheetName val="[수목일위.XLS][수목일위.XLS]el______340"/>
      <sheetName val="[수목일위.XLS][수목일위.XLS]el______341"/>
      <sheetName val="[수목일위.XLS][수목일위.XLS]el______342"/>
      <sheetName val="[수목일위.XLS][수목일위.XLS]el______343"/>
      <sheetName val="[수목일위.XLS][수목일위.XLS]el______360"/>
      <sheetName val="[수목일위.XLS][수목일위.XLS]el______361"/>
      <sheetName val="[수목일위.XLS][수목일위.XLS]el______362"/>
      <sheetName val="[수목일위.XLS][수목일위.XLS]el______363"/>
      <sheetName val="[수목일위.XLS][수목일위.XLS]el______346"/>
      <sheetName val="[수목일위.XLS][수목일위.XLS]el______347"/>
      <sheetName val="[수목일위.XLS][수목일위.XLS]el______348"/>
      <sheetName val="[수목일위.XLS][수목일위.XLS]el______349"/>
      <sheetName val="[수목일위.XLS][수목일위.XLS]el______344"/>
      <sheetName val="[수목일위.XLS][수목일위.XLS]el______345"/>
      <sheetName val="[수목일위.XLS][수목일위.XLS]el______350"/>
      <sheetName val="[수목일위.XLS][수목일위.XLS]el______351"/>
      <sheetName val="[수목일위.XLS][수목일위.XLS]el______352"/>
      <sheetName val="[수목일위.XLS][수목일위.XLS]el______353"/>
      <sheetName val="[수목일위.XLS][수목일위.XLS]el______358"/>
      <sheetName val="[수목일위.XLS][수목일위.XLS]el______359"/>
      <sheetName val="[수목일위.XLS][수목일위.XLS]el______356"/>
      <sheetName val="[수목일위.XLS][수목일위.XLS]el______357"/>
      <sheetName val="[수목일위.XLS][수목일위.XLS]el______354"/>
      <sheetName val="[수목일위.XLS][수목일위.XLS]el______355"/>
      <sheetName val="[수목일위.XLS][수목일위.XLS]el______364"/>
      <sheetName val="[수목일위.XLS][수목일위.XLS]el______365"/>
      <sheetName val="sw1"/>
      <sheetName val="[수목일위.XLS]el\설계서㴃㲼 ﹮#_x0000__x0000__x0000_刀"/>
      <sheetName val="[수목일위.XLS]도급예산내역서총/_x0000_"/>
      <sheetName val="[수목일위.XLS]el\설계서\수목일위_XLS]데이타1"/>
      <sheetName val="품셈 "/>
      <sheetName val="차도조도계산"/>
      <sheetName val="노무비 근거"/>
      <sheetName val="1공구_단가_餀ԯ_x0000_"/>
      <sheetName val="안전시설"/>
      <sheetName val="수리보고서비"/>
      <sheetName val="방수-수량산출서"/>
      <sheetName val="하중계산"/>
      <sheetName val="산출3-전등"/>
      <sheetName val="산출4-조명제어"/>
      <sheetName val="산출5-전열"/>
      <sheetName val="산출7-유도등"/>
      <sheetName val="공賌㥛퐀"/>
      <sheetName val="총砀⫵܃"/>
      <sheetName val="3차설계"/>
      <sheetName val="매堀"/>
      <sheetName val="산堀᎟"/>
      <sheetName val="9902"/>
      <sheetName val="시설물단가표"/>
      <sheetName val="노무비단가표"/>
      <sheetName val="총공비"/>
      <sheetName val="안양동교 菸_x001c_"/>
      <sheetName val="전기공사비총괄"/>
      <sheetName val="내역서-토목"/>
      <sheetName val="4차공사"/>
      <sheetName val="이름"/>
      <sheetName val="1F-공장동"/>
      <sheetName val="내력서"/>
      <sheetName val="8.PILE  (돌출)"/>
      <sheetName val="[수목일위.XLS][수목일위.XLS]el______382"/>
      <sheetName val="[수목일위.XLS][수목일위.XLS]el______383"/>
      <sheetName val="[수목일위.XLS][수목일위.XLS]el______374"/>
      <sheetName val="[수목일위.XLS][수목일위.XLS]el______375"/>
      <sheetName val="[수목일위.XLS][수목일위.XLS]el______376"/>
      <sheetName val="[수목일위.XLS][수목일위.XLS]el______377"/>
      <sheetName val="[수목일위.XLS][수목일위.XLS]el______378"/>
      <sheetName val="[수목일위.XLS][수목일위.XLS]el______379"/>
      <sheetName val="[수목일위.XLS][수목일위.XLS]el______380"/>
      <sheetName val="[수목일위.XLS][수목일위.XLS]el______381"/>
      <sheetName val="[수목일위.XLS][수목일위.XLS]el______386"/>
      <sheetName val="[수목일위.XLS][수목일위.XLS]el______387"/>
      <sheetName val="[수목일위.XLS][수목일위.XLS]el______384"/>
      <sheetName val="[수목일위.XLS][수목일위.XLS]el______385"/>
      <sheetName val="[수목일위.XLS][수목일위.XLS]el______388"/>
      <sheetName val="[수목일위.XLS][수목일위.XLS]el______389"/>
      <sheetName val="[수목일위.XLS][수목일위.XLS]el______404"/>
      <sheetName val="[수목일위.XLS][수목일위.XLS]el______405"/>
      <sheetName val="[수목일위.XLS][수목일위.XLS]el______402"/>
      <sheetName val="[수목일위.XLS][수목일위.XLS]el______403"/>
      <sheetName val="[수목일위.XLS][수목일위.XLS]el______390"/>
      <sheetName val="[수목일위.XLS][수목일위.XLS]el______391"/>
      <sheetName val="[수목일위.XLS][수목일위.XLS]el______392"/>
      <sheetName val="[수목일위.XLS][수목일위.XLS]el______393"/>
      <sheetName val="[수목일위.XLS][수목일위.XLS]el______394"/>
      <sheetName val="[수목일위.XLS][수목일위.XLS]el______395"/>
      <sheetName val="[수목일위.XLS][수목일위.XLS]el______396"/>
      <sheetName val="[수목일위.XLS][수목일위.XLS]el______397"/>
      <sheetName val="[수목일위.XLS][수목일위.XLS]el______398"/>
      <sheetName val="[수목일위.XLS][수목일위.XLS]el______399"/>
      <sheetName val="[수목일위.XLS][수목일위.XLS]el______400"/>
      <sheetName val="[수목일위.XLS][수목일위.XLS]el______401"/>
      <sheetName val="[수목일위.XLS][수목일위.XLS]el______406"/>
      <sheetName val="[수목일위.XLS][수목일위.XLS]el______407"/>
      <sheetName val="[수목일위.XLS][수목일위.XLS]el______440"/>
      <sheetName val="[수목일위.XLS][수목일위.XLS]el______441"/>
      <sheetName val="[수목일위.XLS][수목일위.XLS]el______408"/>
      <sheetName val="[수목일위.XLS][수목일위.XLS]el______409"/>
      <sheetName val="[수목일위.XLS][수목일위.XLS]el______410"/>
      <sheetName val="[수목일위.XLS][수목일위.XLS]el______411"/>
      <sheetName val="[수목일위.XLS][수목일위.XLS]el______412"/>
      <sheetName val="[수목일위.XLS][수목일위.XLS]el______413"/>
      <sheetName val="[수목일위.XLS][수목일위.XLS]el______422"/>
      <sheetName val="[수목일위.XLS][수목일위.XLS]el______423"/>
      <sheetName val="[수목일위.XLS][수목일위.XLS]el______416"/>
      <sheetName val="[수목일위.XLS][수목일위.XLS]el______417"/>
      <sheetName val="[수목일위.XLS][수목일위.XLS]el______414"/>
      <sheetName val="[수목일위.XLS][수목일위.XLS]el______415"/>
      <sheetName val="[수목일위.XLS][수목일위.XLS]el______418"/>
      <sheetName val="[수목일위.XLS][수목일위.XLS]el______419"/>
      <sheetName val="[수목일위.XLS][수목일위.XLS]el______420"/>
      <sheetName val="[수목일위.XLS][수목일위.XLS]el______421"/>
      <sheetName val="[수목일위.XLS][수목일위.XLS]el______444"/>
      <sheetName val="[수목일위.XLS][수목일위.XLS]el______445"/>
      <sheetName val="[수목일위.XLS][수목일위.XLS]el______424"/>
      <sheetName val="[수목일위.XLS][수목일위.XLS]el______425"/>
      <sheetName val="[수목일위.XLS][수목일위.XLS]el______426"/>
      <sheetName val="[수목일위.XLS][수목일위.XLS]el______427"/>
      <sheetName val="[수목일위.XLS][수목일위.XLS]el______428"/>
      <sheetName val="[수목일위.XLS][수목일위.XLS]el______429"/>
      <sheetName val="[수목일위.XLS][수목일위.XLS]el______430"/>
      <sheetName val="[수목일위.XLS][수목일위.XLS]el______431"/>
      <sheetName val="[수목일위.XLS][수목일위.XLS]el______432"/>
      <sheetName val="[수목일위.XLS][수목일위.XLS]el______433"/>
      <sheetName val="[수목일위.XLS][수목일위.XLS]el______434"/>
      <sheetName val="[수목일위.XLS][수목일위.XLS]el______435"/>
      <sheetName val="[수목일위.XLS][수목일위.XLS]el______436"/>
      <sheetName val="[수목일위.XLS][수목일위.XLS]el______437"/>
      <sheetName val="[수목일위.XLS][수목일위.XLS]el______438"/>
      <sheetName val="[수목일위.XLS][수목일위.XLS]el______439"/>
      <sheetName val="[수목일위.XLS][수목일위.XLS]el______442"/>
      <sheetName val="[수목일위.XLS][수목일위.XLS]el______443"/>
      <sheetName val="공종별수량집계"/>
      <sheetName val="철근량산정및헾】_x0005__x0000_"/>
      <sheetName val="철근량산정및사용성검僀"/>
      <sheetName val="철근량산정및锼_x0013_閄_x0013_๿"/>
      <sheetName val="철근량산정및사용성검๿"/>
      <sheetName val="실행,원䀀ኀ㠀ኃᘀ腞"/>
      <sheetName val="철근량산정및사용성검炜"/>
      <sheetName val="철근량산정및사용성锼_x0013_"/>
      <sheetName val="상호참고堀᎟"/>
      <sheetName val="철근량산정및사용성검锼"/>
      <sheetName val="실행,원᐀ባ搀腳԰_x0000_"/>
      <sheetName val="철근량산정및사용성검瓨"/>
      <sheetName val="내역서1999.8최저"/>
      <sheetName val="철근량산정및사용성검芨"/>
      <sheetName val="철근량산정및사용성검襨"/>
      <sheetName val="상호참고자堀"/>
      <sheetName val="상호참고자ꠀ"/>
      <sheetName val="상호참고죈፺"/>
      <sheetName val="철근량산정및_x0005__x0000__x0000__x0000_"/>
      <sheetName val="철근량산정및齘_x0013_龜_x0013_헾"/>
      <sheetName val="공傠_x0013_"/>
      <sheetName val="8ꠀ፺"/>
      <sheetName val="심堀᎟鰀"/>
      <sheetName val="적ꠀ"/>
      <sheetName val="철근량산정및竈_x0013_笌_x0013_헾"/>
      <sheetName val="상호참고壈᎟"/>
      <sheetName val="상호참고자저"/>
      <sheetName val="철근량산정및사용성검齘"/>
      <sheetName val="상호참고怀፵"/>
      <sheetName val="실행,원怀፵ቇ԰_x0000_"/>
      <sheetName val="실행,원삾ፐቇ԰_x0000_"/>
      <sheetName val="상호참고ꃈፐ"/>
      <sheetName val="철근량산정및사용성검窨"/>
      <sheetName val="공挔_x0012_"/>
      <sheetName val="철근량산정및사용성검竈"/>
      <sheetName val="개비온집쀀"/>
      <sheetName val="실행,원堀᎟鰀᎟︀ᇕ"/>
      <sheetName val="개비온집ꀀ"/>
      <sheetName val="현장관리窨"/>
      <sheetName val="공窨_x0013_"/>
      <sheetName val="철근량산정및사용성검傠"/>
      <sheetName val="실행,원᐀ባ切腷԰_x0000_"/>
      <sheetName val="심ꀀፐ"/>
      <sheetName val="실행,원저፺ఀ፻︀ᇕ"/>
      <sheetName val="철근량산정및窨_x0013_竬_x0013_헾"/>
      <sheetName val="실행,원ꠀ፺፺︀ᇕ"/>
      <sheetName val="입력단가"/>
      <sheetName val="철근량산정및사용ꠀ፺"/>
      <sheetName val="철근량산정및丵〒_x0005__x0000_"/>
      <sheetName val="실행,원㔀቎԰_x0000_缀_x0000_"/>
      <sheetName val="8堀᎟鰀"/>
      <sheetName val="바挔_x0012_"/>
      <sheetName val="철근량산정및傠_x0013_䌢〚_x0005_"/>
      <sheetName val="실행,원가 挔_x0012_矺め"/>
      <sheetName val="★도급내역졾ᲂఀᲃ툀"/>
      <sheetName val="★도급내역栊⺝︀ԯ"/>
      <sheetName val="J01"/>
      <sheetName val="5_시방서(일반시丵〒_x0005_"/>
      <sheetName val="전기내역1"/>
      <sheetName val="입출재고현황 (2)"/>
      <sheetName val="개비온집저"/>
      <sheetName val="단가(헾】_x0005_"/>
      <sheetName val="단가(竈_x0013_笌"/>
      <sheetName val="단가(헾⾑_x0005_"/>
      <sheetName val="단가(鬘_x001d_헾"/>
      <sheetName val="상호참고저ᚙ"/>
      <sheetName val="단가(肘%헾"/>
      <sheetName val="단가(芈+苌"/>
      <sheetName val="상호참고︀嗕"/>
      <sheetName val="[수목일위.XLS][수목일위.XLS]el______466"/>
      <sheetName val="[수목일위.XLS][수목일위.XLS]el______467"/>
      <sheetName val="[수목일위.XLS][수목일위.XLS]el______456"/>
      <sheetName val="[수목일위.XLS][수목일위.XLS]el______457"/>
      <sheetName val="[수목일위.XLS][수목일위.XLS]el______458"/>
      <sheetName val="[수목일위.XLS][수목일위.XLS]el______459"/>
      <sheetName val="[수목일위.XLS][수목일위.XLS]el______446"/>
      <sheetName val="[수목일위.XLS][수목일위.XLS]el______447"/>
      <sheetName val="[수목일위.XLS][수목일위.XLS]el______448"/>
      <sheetName val="[수목일위.XLS][수목일위.XLS]el______449"/>
      <sheetName val="[수목일위.XLS][수목일위.XLS]el______450"/>
      <sheetName val="[수목일위.XLS][수목일위.XLS]el______451"/>
      <sheetName val="[수목일위.XLS][수목일위.XLS]el______452"/>
      <sheetName val="[수목일위.XLS][수목일위.XLS]el______453"/>
      <sheetName val="[수목일위.XLS][수목일위.XLS]el______454"/>
      <sheetName val="[수목일위.XLS][수목일위.XLS]el______455"/>
      <sheetName val="[수목일위.XLS][수목일위.XLS]el______460"/>
      <sheetName val="[수목일위.XLS][수목일위.XLS]el______461"/>
      <sheetName val="[수목일위.XLS][수목일위.XLS]el______464"/>
      <sheetName val="[수목일위.XLS][수목일위.XLS]el______465"/>
      <sheetName val="[수목일위.XLS][수목일위.XLS]el______462"/>
      <sheetName val="[수목일위.XLS][수목일위.XLS]el______463"/>
      <sheetName val="[수목일위.XLS]el\설계_x0000_ _x0015__x0000__x0000_㜁չ_x0000_倀⿲"/>
      <sheetName val="정부노임"/>
      <sheetName val="48일위_x0005__x0000__x0000_"/>
      <sheetName val="਀"/>
      <sheetName val="ꠀ䶅"/>
      <sheetName val="Ԁ_x0000_"/>
      <sheetName val="堀媁"/>
      <sheetName val="2공구_단가䈀頻ԯ_x0000_"/>
      <sheetName val="원가계헾】_x0005_"/>
      <sheetName val="재⪋"/>
      <sheetName val="재徸"/>
      <sheetName val="재尜"/>
      <sheetName val="00尜_x0013_層"/>
      <sheetName val="조경尜_x0013_"/>
      <sheetName val="00徸〒_x0005_"/>
      <sheetName val="재丵"/>
      <sheetName val="재_x0005_"/>
      <sheetName val="ABUT수량-A㔀"/>
      <sheetName val="8설7︀"/>
      <sheetName val="인부노임"/>
      <sheetName val="(1)본선수량집계"/>
      <sheetName val="견적기준"/>
      <sheetName val="기준표"/>
      <sheetName val="하부철근수량"/>
      <sheetName val="설֮㖮"/>
      <sheetName val="경상비"/>
      <sheetName val="연돌일위집계"/>
      <sheetName val="초"/>
      <sheetName val="월별수删"/>
      <sheetName val="좌측헾】_x0005_"/>
      <sheetName val="좌측Ẩ瘒恌"/>
      <sheetName val="공사비총괄표"/>
      <sheetName val="4_시방서롌቟"/>
      <sheetName val="용수량(생활용수)"/>
      <sheetName val="연결관암거"/>
      <sheetName val="철근량산정및사용성검⩿"/>
      <sheetName val="세목전체"/>
      <sheetName val="공량(전기)"/>
      <sheetName val="단가적용(터널)"/>
      <sheetName val="단위가격"/>
      <sheetName val="단위가격_할증"/>
      <sheetName val="연수동"/>
      <sheetName val="우측날개_x0005_"/>
      <sheetName val="우측날개畠"/>
      <sheetName val="원가蠀ᎊ찀ᎊ"/>
      <sheetName val="설계ᎃ"/>
      <sheetName val="00000"/>
      <sheetName val="5차설계"/>
      <sheetName val="2공구_단가䈀ᅪ԰_x0000_"/>
      <sheetName val="2공구_단가렀቟԰_x0000_"/>
      <sheetName val="양촌면도평리"/>
      <sheetName val="횡배수관"/>
      <sheetName val="7월1"/>
      <sheetName val="jobhist"/>
      <sheetName val="공사비집계표"/>
      <sheetName val="품목납기"/>
      <sheetName val="5.2.6~7공사요율"/>
      <sheetName val="실행내역(10.13)"/>
      <sheetName val="구조_x0005__x0000_"/>
      <sheetName val="배수내_x0005_"/>
      <sheetName val="회사기_x0005__x0000_"/>
      <sheetName val="도배공사언고"/>
      <sheetName val="구헾"/>
      <sheetName val="U-TYPE(1)"/>
      <sheetName val="군남내역서"/>
      <sheetName val="FAB별"/>
      <sheetName val="자재조사표"/>
      <sheetName val="단가적용"/>
      <sheetName val="에԰_x0000_缀"/>
      <sheetName val="조경일԰"/>
      <sheetName val="b_balju"/>
      <sheetName val="재ﻇ"/>
      <sheetName val="2000_11월씀ԯ_x0000_"/>
      <sheetName val="2000_11월ԯ_x0000_缀_x0000_"/>
      <sheetName val="1-최_x0005__x0000_"/>
      <sheetName val="BSD_(2)"/>
      <sheetName val="날㔀੎"/>
      <sheetName val="가스(내역)"/>
      <sheetName val="el\설계서\수목일︀ᇕ԰_x0000_缀_x0000__x0000__x0000_Ȁ"/>
      <sheetName val="el\설계서\수목일︀ᇕ԰_x0000_缀_x0000__x0000__x0000_焀"/>
      <sheetName val="el\설계서\수목일︀ᇕ԰_x0000_缀_x0000__x0000__x0000_Ԁ"/>
      <sheetName val="TYPE집계표"/>
      <sheetName val="실행내역서(DCU)"/>
      <sheetName val="테이블"/>
      <sheetName val="슬래브1"/>
      <sheetName val="산출집계"/>
      <sheetName val="1. 조명내역서(조명설치)"/>
      <sheetName val="2. 조명내역서(조명자재)"/>
      <sheetName val="일위대가집계표"/>
      <sheetName val="조경일壀"/>
      <sheetName val="산정표"/>
      <sheetName val="내역서(기계)"/>
      <sheetName val="RAHMEN"/>
      <sheetName val="CONCRETE"/>
      <sheetName val="98비정기소모"/>
      <sheetName val="단중표"/>
      <sheetName val="M-MG1"/>
      <sheetName val="건설剸_x001b_"/>
      <sheetName val="건설丵⼨"/>
      <sheetName val="건설夸'"/>
      <sheetName val="7_계측제어"/>
      <sheetName val="6_동력"/>
      <sheetName val="13_방송공사"/>
      <sheetName val="우석문틀"/>
      <sheetName val="중간부"/>
      <sheetName val="에너_x0000__x0000_"/>
      <sheetName val="1차변경내역서"/>
      <sheetName val="신공항A-9(원가수정)"/>
      <sheetName val="금리계산"/>
      <sheetName val="본선토량운반계산서(1)0"/>
      <sheetName val="1차네트공정"/>
      <sheetName val="내역서1999.8최_x0005_"/>
      <sheetName val="3.하중산정4.지지력"/>
      <sheetName val="현장일보"/>
      <sheetName val="계정과목"/>
      <sheetName val="현장구분"/>
      <sheetName val="참조-(1)"/>
      <sheetName val="비계缀ᴪ"/>
      <sheetName val="비계ꀀ᩶"/>
      <sheetName val="재료비단가"/>
      <sheetName val="정거장"/>
      <sheetName val="길내기"/>
      <sheetName val="철_xdc00_"/>
      <sheetName val="철ᰀ"/>
      <sheetName val="TYPE-1"/>
      <sheetName val="단계별내역 (헾】"/>
      <sheetName val="도급예산헾】_x0005__x0000_"/>
      <sheetName val="배수장공사비명ꀀፐ"/>
      <sheetName val="배수장공사비명䀀፣"/>
      <sheetName val="단계별내역 (贸_x0013_"/>
      <sheetName val="단계별내역 (⩿〚"/>
      <sheetName val="단계별내역 (齘_x0013_"/>
      <sheetName val="단계별내역 (尜_x0013_"/>
      <sheetName val="단계별내역 (徸〒"/>
      <sheetName val="집계"/>
      <sheetName val="단계별내역 (丵〒"/>
      <sheetName val="단계별내역 (橂】"/>
      <sheetName val="45,46"/>
      <sheetName val="단  가  대  비  표"/>
      <sheetName val="일  위  대  가  목  록"/>
      <sheetName val="월별수唀"/>
      <sheetName val="월별수徸"/>
      <sheetName val="기안"/>
      <sheetName val="(3.품질관리 시험 총괄표)"/>
      <sheetName val="수로BOX"/>
      <sheetName val="설계산출기怀"/>
      <sheetName val="4차원가계산서"/>
      <sheetName val="수문일1"/>
      <sheetName val="상세"/>
      <sheetName val="골조공사"/>
      <sheetName val="토공정보"/>
      <sheetName val="AL공԰԰"/>
      <sheetName val="일위대가(계측기설치)"/>
      <sheetName val="제원및배치"/>
      <sheetName val="FCþ"/>
      <sheetName val="우수공"/>
      <sheetName val="3.피뢰공_x0005_"/>
      <sheetName val="합의경상"/>
      <sheetName val="기성2"/>
      <sheetName val="직접㰀᎕萀᎕"/>
      <sheetName val="단면상수 및 주빔설계"/>
      <sheetName val="XXXXXX"/>
      <sheetName val="투찰판"/>
      <sheetName val="설계내역서 (대안분)"/>
      <sheetName val="토목(대안) (BID)"/>
      <sheetName val="건축집계표"/>
      <sheetName val="설비집계표"/>
      <sheetName val="전기(대안)"/>
      <sheetName val="설계내역서 (원안분)"/>
      <sheetName val="토목(원안)"/>
      <sheetName val="토목(원안) (BID)"/>
      <sheetName val="전기(원안)"/>
      <sheetName val="계약내역서(을지)"/>
      <sheetName val="기술자자료敧ぞ"/>
      <sheetName val="기술자자료游/"/>
      <sheetName val="2공구하_x0005__x0000__x0000__x0000_"/>
      <sheetName val="배수장공사囘$ᯑ⾉"/>
      <sheetName val="TYPE-A"/>
      <sheetName val="5정거장"/>
      <sheetName val="1-3길내기"/>
      <sheetName val="준공조서"/>
      <sheetName val="공사준공계"/>
      <sheetName val="준공검사보고서"/>
      <sheetName val="2공구_단가(산광)1"/>
      <sheetName val="1_토공1"/>
      <sheetName val="2_배수공1"/>
      <sheetName val="3_구조물공1"/>
      <sheetName val="4_포장공1"/>
      <sheetName val="PACKING_LIST1"/>
      <sheetName val="지주목_및_비료산출기준1"/>
      <sheetName val="el\설계서\수목일위_XLS1"/>
      <sheetName val="1__설계예산서1"/>
      <sheetName val="2__목차1"/>
      <sheetName val="3_설계설명서1"/>
      <sheetName val="4_시방서갑지1"/>
      <sheetName val="5_시방서(일반시방서)1"/>
      <sheetName val="6_시방서갑지(특기)1"/>
      <sheetName val="7_예정공정표1"/>
      <sheetName val="8__설계예산서1"/>
      <sheetName val="16_설계서용지(갑)1"/>
      <sheetName val="17__내역서갑지1"/>
      <sheetName val="내_역_서1"/>
      <sheetName val="일_위_대_가_표1"/>
      <sheetName val="수_량_산_출_서1"/>
      <sheetName val="전차선로_물량표1"/>
      <sheetName val="일위대가_1"/>
      <sheetName val="하도급대비"/>
      <sheetName val="안양동丵〒_x0005__x0000_"/>
      <sheetName val="현장관丵〒"/>
      <sheetName val="시점匰,"/>
      <sheetName val="단가䘭疚"/>
      <sheetName val="8.옥외᐀ባ혀腺԰_x0000_"/>
      <sheetName val="용수간선"/>
      <sheetName val="구분자"/>
      <sheetName val="날개벽(시점԰_x0000_缀"/>
      <sheetName val="안정검토(온1)"/>
      <sheetName val="견적揄"/>
      <sheetName val="투찰내역"/>
      <sheetName val="현장ᘀ᨜԰"/>
      <sheetName val="정공공사"/>
      <sheetName val="조내헾"/>
      <sheetName val="인ꠀ"/>
      <sheetName val="상호참고_x0005_헾"/>
      <sheetName val="산근缀"/>
      <sheetName val="원가계산서墠_x0016_壬_x0016_"/>
      <sheetName val="개墠"/>
      <sheetName val="개嘠"/>
      <sheetName val="공사별 가중치 산출근거(토존❒"/>
      <sheetName val="개勈"/>
      <sheetName val="개嗐"/>
      <sheetName val="AL공渀፷԰_x0000_"/>
      <sheetName val="단가비교표(전기)"/>
      <sheetName val="X17-TOTAL"/>
      <sheetName val="소렀"/>
      <sheetName val="협력丵⽙"/>
      <sheetName val="D-철근0_x0000_"/>
      <sheetName val="기계내역서"/>
      <sheetName val="월ԯ_x0000_缀"/>
      <sheetName val="월Ň԰"/>
      <sheetName val="월԰ԯ_x0000_"/>
      <sheetName val="램퀀"/>
      <sheetName val="기䩇ԯ"/>
      <sheetName val="월䩇ԯ"/>
      <sheetName val="월片ԯ"/>
      <sheetName val="월ကᙿ"/>
      <sheetName val="기怀፵ꈀ"/>
      <sheetName val="3단계"/>
      <sheetName val="2단계"/>
      <sheetName val="월԰瀀፮"/>
      <sheetName val="기怀፵"/>
      <sheetName val="기堀᎟鰀"/>
      <sheetName val="월堀᎟鰀"/>
      <sheetName val="날怀፵"/>
      <sheetName val="램怀"/>
      <sheetName val="램堀"/>
      <sheetName val="월별氀饿"/>
      <sheetName val="프랜怀፵"/>
      <sheetName val="기԰_x0000_缀"/>
      <sheetName val="월԰堀᎟"/>
      <sheetName val="날԰_x0000_"/>
      <sheetName val="상부공"/>
      <sheetName val="용역비내역_진짜"/>
      <sheetName val="맨홀수ׇឃ"/>
      <sheetName val="데리려ଈ타현황"/>
      <sheetName val="규격 단가표"/>
      <sheetName val="costing_CV"/>
      <sheetName val="Pipe"/>
      <sheetName val="3차준공"/>
      <sheetName val="수_x0005_"/>
      <sheetName val="수僰"/>
      <sheetName val="h-013211-2"/>
      <sheetName val="주공Գ︀ᇕ"/>
      <sheetName val="TYPE-B 평균H"/>
      <sheetName val="안산기계장치"/>
      <sheetName val="이름표"/>
      <sheetName val="G-IL"/>
      <sheetName val="BU"/>
      <sheetName val="IL"/>
      <sheetName val="EQ-R1"/>
      <sheetName val="작성"/>
      <sheetName val="1-4-_x0000__x0000__x0005__x0000_㳀ҙ"/>
      <sheetName val="등가관장표"/>
      <sheetName val="산출내역집계표"/>
      <sheetName val="설명서"/>
      <sheetName val="발주처렀቟԰_x0000_"/>
      <sheetName val="제품별"/>
      <sheetName val="분전반계산서(석관)"/>
      <sheetName val="99노임기԰"/>
      <sheetName val="99노임기頀"/>
      <sheetName val="날개벽(浜-涤-䟣"/>
      <sheetName val="배수䀀⍭"/>
      <sheetName val="날개벽(䟣⾯_x0005__x0000_"/>
      <sheetName val="배수尀⵭"/>
      <sheetName val="배수　ᵳ"/>
      <sheetName val="날개벽(_x0005__x0000__x0000__x0000_"/>
      <sheetName val="99노임기렀"/>
      <sheetName val="날개벽(犜&amp;狤&amp;䟣"/>
      <sheetName val="배수葇"/>
      <sheetName val="상호참고_x0005__x0000_"/>
      <sheetName val="현장_x0005__x0000_"/>
      <sheetName val="배수倀ᝰ"/>
      <sheetName val="잡철물"/>
      <sheetName val="변경내역서"/>
      <sheetName val="신규일위목록"/>
      <sheetName val="단렀቟԰"/>
      <sheetName val="5_시방서(일반시방㔀቎"/>
      <sheetName val="날개벽(䟣⾄_x0005__x0000_"/>
      <sheetName val="단퀀ᙕᰀ"/>
      <sheetName val="단ԯ_x0000_缀"/>
      <sheetName val="기본단헾"/>
      <sheetName val="3.PT개발계획"/>
      <sheetName val="단가조건(02년)"/>
      <sheetName val="돌담교 상부수량"/>
      <sheetName val="AV시스템"/>
      <sheetName val="총 원가계산"/>
      <sheetName val="부_x0000__x0000_"/>
      <sheetName val="T13(P68~72,78)"/>
      <sheetName val="voucher"/>
      <sheetName val="1.2 동력(철ᰀ፜"/>
      <sheetName val="Front"/>
      <sheetName val="wall"/>
      <sheetName val="공조기"/>
      <sheetName val="공조기휀"/>
      <sheetName val="AHU집계"/>
      <sheetName val="공량산출서"/>
      <sheetName val="구조물"/>
      <sheetName val="장척총괄"/>
      <sheetName val="수원공매수"/>
      <sheetName val="부대시설"/>
      <sheetName val="기록대장"/>
      <sheetName val="단਀腹԰"/>
      <sheetName val="도급원가"/>
      <sheetName val="8설7㖮"/>
      <sheetName val="시점교䈀"/>
      <sheetName val="조도계산서1"/>
      <sheetName val="신항수로관조서"/>
      <sheetName val="신항용수로집계"/>
      <sheetName val="약품劈,"/>
      <sheetName val="배저ᕰ㔀"/>
      <sheetName val="월_x0000__x0000_Ԁ"/>
      <sheetName val="교대(A1)"/>
      <sheetName val="15_소방공사"/>
      <sheetName val="12_옥외_방송공사"/>
      <sheetName val="8_옥외_보안등공사"/>
      <sheetName val="기계경비시간당손료목록"/>
      <sheetName val="가실행 내역서"/>
      <sheetName val="노임단가 (2)"/>
      <sheetName val="04년부품"/>
      <sheetName val="토목莘!"/>
      <sheetName val="급여준비"/>
      <sheetName val="날개벽(시점좌_x0005__x0000_"/>
      <sheetName val="날개벽(시점좌僀_x0013_"/>
      <sheetName val="환경일위대가"/>
      <sheetName val="방호시설검토"/>
      <sheetName val="회사기헾】_x0005_"/>
      <sheetName val="회사기奐'妜"/>
      <sheetName val="단가비교표"/>
      <sheetName val="산출내역"/>
      <sheetName val="총괄_x0000_谂በ"/>
      <sheetName val="입缀숪"/>
      <sheetName val="좌측԰_x0000_缀"/>
      <sheetName val="99노徸⼣_x0005_"/>
      <sheetName val="수량총"/>
      <sheetName val="토공총"/>
      <sheetName val="정화조방_x0000__x0000__x0005_"/>
      <sheetName val="정화조방_x0000__x0000_ᅠ"/>
      <sheetName val="흥양2교토공집계표"/>
      <sheetName val="잡비계산"/>
      <sheetName val="중기목록"/>
      <sheetName val="중기내역"/>
      <sheetName val="구역화물"/>
      <sheetName val="건축(을)"/>
      <sheetName val="공정코드"/>
      <sheetName val="기계실 D200"/>
      <sheetName val="전기일위대가"/>
      <sheetName val="공사발의서"/>
      <sheetName val="사전공사"/>
      <sheetName val="동력부하계산"/>
      <sheetName val="ENTRY"/>
      <sheetName val="TRE TABLE"/>
      <sheetName val="영업.일1"/>
      <sheetName val="단목"/>
      <sheetName val="토목수량"/>
      <sheetName val="Sheet13"/>
      <sheetName val="발전기"/>
      <sheetName val="Sheet14"/>
      <sheetName val="MAIN"/>
      <sheetName val="PAINT"/>
      <sheetName val="대공종"/>
      <sheetName val="2.2.10.샤시등"/>
      <sheetName val="투입비"/>
      <sheetName val="철근량"/>
      <sheetName val="List"/>
      <sheetName val="10"/>
      <sheetName val="11"/>
      <sheetName val="7"/>
      <sheetName val="8"/>
      <sheetName val="9"/>
      <sheetName val="발생토"/>
      <sheetName val="각종단가"/>
      <sheetName val="邅☳"/>
      <sheetName val="토공집계표"/>
      <sheetName val="GAEYO"/>
      <sheetName val="영동(D)"/>
      <sheetName val="가격조사서"/>
      <sheetName val="제잡비집계"/>
      <sheetName val="-배수구조물⳵토공"/>
      <sheetName val="D16"/>
      <sheetName val="D25"/>
      <sheetName val="D22"/>
      <sheetName val="인사자료총집계"/>
      <sheetName val="신.분"/>
      <sheetName val="통합내역"/>
      <sheetName val="3.공통공사대비"/>
      <sheetName val="내2"/>
      <sheetName val="투자효율분석"/>
      <sheetName val="오억미만"/>
      <sheetName val="현장조사"/>
      <sheetName val="요약&amp;결과"/>
      <sheetName val="공사원가"/>
      <sheetName val="1.가설"/>
      <sheetName val="4.목공사"/>
      <sheetName val="덕소내역"/>
      <sheetName val="일위대가(건축)"/>
      <sheetName val="암거단위-1련"/>
      <sheetName val="5.전사투자계획종함안"/>
      <sheetName val="이름정의"/>
      <sheetName val="설계변경조서"/>
      <sheetName val="현장관리비 "/>
      <sheetName val="4_시방서Ռ_x0000_"/>
      <sheetName val="D-䈀ᅪ԰_x0000_"/>
      <sheetName val="3.바닥판설계"/>
      <sheetName val="Apt내역"/>
      <sheetName val="Ȁ_x0004_夁瓅"/>
      <sheetName val="영창26"/>
      <sheetName val="결재판(삭제하지말아주세요)"/>
      <sheetName val="O＆P"/>
      <sheetName val="일위_파일"/>
      <sheetName val="3BL공동구 수량"/>
      <sheetName val="7단가"/>
      <sheetName val="원형1호맨홀토공수량"/>
      <sheetName val="신우"/>
      <sheetName val="현장지지물물량"/>
      <sheetName val="월별"/>
      <sheetName val="간선토공재집"/>
      <sheetName val="지선토공재집"/>
      <sheetName val="도시가스현황"/>
      <sheetName val="차수"/>
      <sheetName val="예정(3)"/>
      <sheetName val="자재단가집계"/>
      <sheetName val="목차 "/>
      <sheetName val="계획서"/>
      <sheetName val="연장"/>
      <sheetName val="위치도(점용허가용)"/>
      <sheetName val="자"/>
      <sheetName val="노"/>
      <sheetName val="우배수"/>
      <sheetName val="원형맨홀수량"/>
      <sheetName val="자재_집계표1"/>
      <sheetName val="귀래_설계_공내역서1"/>
      <sheetName val="전선_및_전선관1"/>
      <sheetName val="2_대외공문"/>
      <sheetName val="공사별_가중치_산출근거(토목)"/>
      <sheetName val="상_부"/>
      <sheetName val="운동장_(2)"/>
      <sheetName val="1차_내역서1"/>
      <sheetName val="_견적서"/>
      <sheetName val="수량계산서_집계표(가설_신설_및_철거-을지로3가_3호선)"/>
      <sheetName val="수량계산서_집계표(신설-을지로3가_3호선)"/>
      <sheetName val="수량계산서_집계표(철거-을지로3가_3호선)"/>
      <sheetName val="XREF"/>
      <sheetName val="감가상각누계액"/>
      <sheetName val="분류"/>
      <sheetName val="RAW DATA"/>
      <sheetName val="HVAC"/>
      <sheetName val="타견적(을)"/>
      <sheetName val="부시수량"/>
      <sheetName val="2.가로등(영구)"/>
      <sheetName val="수입"/>
      <sheetName val="관기성공.내"/>
      <sheetName val="기초공"/>
      <sheetName val="자재표"/>
      <sheetName val="수로단위수량"/>
      <sheetName val="단가 산출서(산근#1~#102)"/>
      <sheetName val="신규품셈목차"/>
      <sheetName val="table"/>
      <sheetName val="기계경비일람"/>
      <sheetName val="횡배수관수량집계"/>
      <sheetName val="횡배수관기초"/>
      <sheetName val="포장자재집계표"/>
      <sheetName val="INPUTDATA"/>
      <sheetName val="2000,9월 일위"/>
      <sheetName val="품의서(0217)"/>
      <sheetName val="일위(PN)"/>
      <sheetName val="표지1"/>
      <sheetName val="99년신청"/>
      <sheetName val="#3_일위대가목록"/>
      <sheetName val="1공구내역서(1)"/>
      <sheetName val="Cost bd-&quot;A&quot;"/>
      <sheetName val="날개벽(좌,우=45도,75도)"/>
      <sheetName val="대비표(토공1안)"/>
      <sheetName val="36+45-113-18+19+20I"/>
      <sheetName val="부속동"/>
      <sheetName val="시화점실행"/>
      <sheetName val="샘플표지"/>
      <sheetName val="General Data"/>
      <sheetName val="cal"/>
      <sheetName val="LF자재단가"/>
      <sheetName val="SUMMARY(S)"/>
      <sheetName val="내역서-전체낙찰율"/>
      <sheetName val="산출2-기기동력"/>
      <sheetName val="직접공사비집계표_7"/>
      <sheetName val="공통가설_8"/>
      <sheetName val="기타시설"/>
      <sheetName val="아파트_9"/>
      <sheetName val="주민복지관"/>
      <sheetName val="지하주차장"/>
      <sheetName val="XL4Poppy"/>
      <sheetName val="변경일위"/>
      <sheetName val="Book1"/>
      <sheetName val="용산1(해보)"/>
      <sheetName val="설비2차"/>
      <sheetName val="물량표"/>
      <sheetName val="별표 "/>
      <sheetName val="환율표"/>
      <sheetName val="노 무 비"/>
      <sheetName val="무시"/>
      <sheetName val="월별입차량"/>
      <sheetName val="EQUIP LIST"/>
      <sheetName val="1안내역"/>
      <sheetName val="공사대장"/>
      <sheetName val="토적계산"/>
      <sheetName val="기타경비"/>
      <sheetName val="잔토처리"/>
      <sheetName val="터파기,되메우기,램머,코아"/>
      <sheetName val="절단,포장깨기"/>
      <sheetName val="관내역"/>
      <sheetName val="고개가설"/>
      <sheetName val="절감계산(보일러)"/>
      <sheetName val="6.가격조사서 "/>
      <sheetName val="건축공사수량"/>
      <sheetName val="DATA_Garak"/>
      <sheetName val="DATA_Total"/>
      <sheetName val="DATA_Kwangju"/>
      <sheetName val="DATA_Daejeon"/>
      <sheetName val="DATA_Sadang"/>
      <sheetName val="DATA_Yangjae"/>
      <sheetName val="DATA_Yoido"/>
      <sheetName val="DATA_Ulsan"/>
      <sheetName val="DATA_Incheon"/>
      <sheetName val="DATA_Jeonju"/>
      <sheetName val="토목-물가"/>
      <sheetName val="F4-F7"/>
      <sheetName val="남양시작동자105노65기1.3화1.2"/>
      <sheetName val="남양시작동010313100%"/>
      <sheetName val="조명율"/>
      <sheetName val="항목등록"/>
      <sheetName val="내역서(기성청구)"/>
      <sheetName val="Macro(차단기)"/>
      <sheetName val="장비가동"/>
      <sheetName val="보차도경계석"/>
      <sheetName val="기타공사"/>
      <sheetName val="단청(제외)"/>
      <sheetName val="목공집계"/>
      <sheetName val="미장(2)"/>
      <sheetName val="지붕(기와)"/>
      <sheetName val="woo(mac)"/>
      <sheetName val="산출내역(K2)"/>
      <sheetName val="6공구(당초)"/>
      <sheetName val="공사비집계"/>
      <sheetName val="설직재-1"/>
      <sheetName val="제직재"/>
      <sheetName val="내역(토목)"/>
      <sheetName val="3연box"/>
      <sheetName val="단 box"/>
      <sheetName val="H-pile(298x299)"/>
      <sheetName val="H-pile(250x250)"/>
      <sheetName val="노임 단가"/>
      <sheetName val="ETC"/>
      <sheetName val="식재일위대가"/>
      <sheetName val="전선관"/>
      <sheetName val="관계주식"/>
      <sheetName val="부표총괄표"/>
      <sheetName val="ilch"/>
      <sheetName val="예산M12A"/>
      <sheetName val="SCHEDULE"/>
      <sheetName val="내역서1"/>
      <sheetName val="일반문틀 설치"/>
      <sheetName val="샌딩 에폭시 도장"/>
      <sheetName val="스텐문틀설치"/>
      <sheetName val="Sheet7(ㅅ)"/>
      <sheetName val="제2~4호표"/>
      <sheetName val="2-나.물가조사서"/>
      <sheetName val="전익정산집계"/>
      <sheetName val="MAT"/>
      <sheetName val="자금청구"/>
      <sheetName val="기성고조서 "/>
      <sheetName val="봉급(직영)"/>
      <sheetName val="200"/>
      <sheetName val="1.설계기준"/>
      <sheetName val="99.12"/>
      <sheetName val="설계기준 및 하중계산"/>
      <sheetName val="일반전기"/>
      <sheetName val="교대철근집계"/>
      <sheetName val="구의33고"/>
      <sheetName val="변화치수"/>
      <sheetName val="기성내역서"/>
      <sheetName val="자동제어"/>
      <sheetName val="설계예산2"/>
      <sheetName val="왕십리방향"/>
      <sheetName val="선급금신청서"/>
      <sheetName val="개별직종노임단가(2005.1徸"/>
      <sheetName val="설계산ᛅ〒_x0005_"/>
      <sheetName val="신︀"/>
      <sheetName val="출력X"/>
      <sheetName val="변동인원"/>
      <sheetName val="자재⸀朋"/>
      <sheetName val="1공구_단䈀챪ԯ_x0000_缀_x0000_"/>
      <sheetName val="노임,적용율"/>
      <sheetName val="전기실(고압)"/>
      <sheetName val="인원계획-미화"/>
      <sheetName val="일위대렀቟԰_x0000_缀"/>
      <sheetName val="매채조蠀"/>
      <sheetName val="원가계산서垀_x001b_埌_x001b_"/>
      <sheetName val="원가계산서夸_x0014_丵⾌"/>
      <sheetName val="원가계산서丵』_x0005__x0000_"/>
      <sheetName val="원가계산서劸.丵⾁"/>
      <sheetName val="개呠"/>
      <sheetName val="[수목일위.XLS][수목일위.XLS]el______480"/>
      <sheetName val="[수목일위.XLS][수목일위.XLS]el______481"/>
      <sheetName val="[수목일위.XLS][수목일위.XLS]el______468"/>
      <sheetName val="[수목일위.XLS][수목일위.XLS]el______469"/>
      <sheetName val="[수목일위.XLS][수목일위.XLS]el______470"/>
      <sheetName val="[수목일위.XLS][수목일위.XLS]el______471"/>
      <sheetName val="[수목일위.XLS][수목일위.XLS]el______472"/>
      <sheetName val="[수목일위.XLS][수목일위.XLS]el______473"/>
      <sheetName val="[수목일위.XLS][수목일위.XLS]el______474"/>
      <sheetName val="[수목일위.XLS][수목일위.XLS]el______475"/>
      <sheetName val="[수목일위.XLS][수목일위.XLS]el______476"/>
      <sheetName val="[수목일위.XLS][수목일위.XLS]el______477"/>
      <sheetName val="[수목일위.XLS][수목일위.XLS]el______478"/>
      <sheetName val="[수목일위.XLS][수목일위.XLS]el______479"/>
      <sheetName val="[수목일위.XLS][수목일위.XLS]el_설계서_수목_2"/>
      <sheetName val="[수목일위.XLS][수목일위.XLS]el_설계서_수목_3"/>
      <sheetName val="[수목일위.XLS][수목일위.XLS]el_설계서_수목_6"/>
      <sheetName val="[수목일위.XLS][수목일위.XLS]el_설계서_수목_7"/>
      <sheetName val="[수목일위.XLS][수목일위.XLS]el_설계서_수목_4"/>
      <sheetName val="[수목일위.XLS][수목일위.XLS]el_설계서_수목_5"/>
      <sheetName val="미원천정비재료집계표"/>
      <sheetName val="권역안내판재료집계표"/>
      <sheetName val="마을쉼터조성재료집계표"/>
      <sheetName val="자재대(물량)"/>
      <sheetName val="부대공사재료집계표"/>
      <sheetName val="[수목일위.XLS][수목일위.XLS]el______482"/>
      <sheetName val="[수목일위.XLS][수목일위.XLS]el______483"/>
      <sheetName val="[수목일위.XLS][수목일위.XLS]el______490"/>
      <sheetName val="[수목일위.XLS][수목일위.XLS]el______491"/>
      <sheetName val="[수목일위.XLS][수목일위.XLS]el______484"/>
      <sheetName val="[수목일위.XLS][수목일위.XLS]el______485"/>
      <sheetName val="[수목일위.XLS][수목일위.XLS]el______488"/>
      <sheetName val="[수목일위.XLS][수목일위.XLS]el______489"/>
      <sheetName val="[수목일위.XLS][수목일위.XLS]el______486"/>
      <sheetName val="[수목일위.XLS][수목일위.XLS]el______487"/>
      <sheetName val="[수목일위.XLS]el\설계_x0000__x0000_ᰀ_x0002_　ᄭᲛ_x0002__x0000_⸁"/>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관경별내역서"/>
      <sheetName val="대창토공"/>
      <sheetName val="조경썿鴅"/>
      <sheetName val="산쌺攅"/>
      <sheetName val="산:_x0000_"/>
      <sheetName val="약품裂Ǚ"/>
      <sheetName val="라.공사비"/>
      <sheetName val="다.도서인쇄비 "/>
      <sheetName val="내역서1999._x0005__x0000_"/>
      <sheetName val="내역서(시설)"/>
      <sheetName val="도급예산내역서총ࠁ⸵"/>
      <sheetName val="EL90"/>
      <sheetName val="환율"/>
      <sheetName val="단가산출서 (2)"/>
      <sheetName val="도급예산내역서총尀䘳"/>
      <sheetName val="5_시방서(일반_x0000__x0000_䫰_x0000_"/>
      <sheetName val="el\설계서\수목︀ᇕ԰_x0000_缀_x0000__x0000__x0000_䘀_xd802_"/>
      <sheetName val="99노임崆Ē"/>
      <sheetName val="사업총괄"/>
      <sheetName val="회사기본_x0000__x0000_"/>
      <sheetName val="도급예산내역서총︀ᇕ"/>
      <sheetName val="배수장공사비명橂】"/>
      <sheetName val="배수장공사비명_x0005__x0000_"/>
      <sheetName val="상부집계표"/>
      <sheetName val="상하차비용(기계상차)"/>
      <sheetName val="운반비"/>
      <sheetName val="하자보증자0"/>
      <sheetName val="도급예산䈀湪ԯ_x0000_缀_x0000_"/>
      <sheetName val="배수장공사비명鉰@"/>
      <sheetName val="도급예산쀀នఀប䈀⩪"/>
      <sheetName val="도급예산내역서총ꀀ⪓"/>
      <sheetName val="도급예산내역서총䈀詪"/>
      <sheetName val="도급예산내역서총䈀Ꝫ"/>
      <sheetName val="도급예산내역서총　䊕"/>
      <sheetName val="도급예산내역서총퀀㲔"/>
      <sheetName val="도급예산내역서총瀀䂒"/>
      <sheetName val="도급예산내역서총_x0000_㚘"/>
      <sheetName val="도급예산내역서총䈀啪"/>
      <sheetName val="도급예산내역서총怀᪗"/>
      <sheetName val="도급예산瀀㊔밀㊔䈀꭪"/>
      <sheetName val="도급예산᪔Ⰰ᪕䈀ᥪ"/>
      <sheetName val="도급예산내역서총倀䒘"/>
      <sheetName val="00_x0005__x0000_B"/>
      <sheetName val="배수장공사비명橂⿺"/>
      <sheetName val="도급예산䈀頻ԯ_x0000_缀_x0000_"/>
      <sheetName val="도급예산내역서총䈀頻"/>
      <sheetName val="도급예산내역서총耀⮗"/>
      <sheetName val="도급예산내역서총䈀롪"/>
      <sheetName val="䈀祪"/>
      <sheetName val="도급예산내역서총䈀祪"/>
      <sheetName val="도급예산내역서총耀ភ"/>
      <sheetName val="배수장공사비명鞀_x0017_"/>
      <sheetName val="도급예산내역서총耀䂕"/>
      <sheetName val="배수장공사비명門@"/>
      <sheetName val="도급예산0_x0000_뀀_x0005__x0000__x0000_"/>
      <sheetName val="도급예산0_x0000_᠀¿_x0000__x0000_"/>
      <sheetName val="ABUT수량-Aԇ"/>
      <sheetName val="ABUT수량-Aက"/>
      <sheetName val="3련 BOX"/>
      <sheetName val="안전건강연금"/>
      <sheetName val="건축실적"/>
      <sheetName val="고용퇴직"/>
      <sheetName val="기계실적"/>
      <sheetName val="물가기준년"/>
      <sheetName val="노임산재"/>
      <sheetName val="장비기준"/>
      <sheetName val="조경수목"/>
      <sheetName val="토목실적"/>
      <sheetName val="setup"/>
      <sheetName val="가격"/>
      <sheetName val="명세서"/>
      <sheetName val="1.1서버도입"/>
      <sheetName val="도급예산내역서총鬀ఓ"/>
      <sheetName val="도급예산내역서총鬀툓"/>
      <sheetName val="제경비_x0000__x0000_"/>
      <sheetName val="도급예산내역서총洐쵩"/>
      <sheetName val="도급예산내역서총᠓ᐳ"/>
      <sheetName val="도급예산내역서총蠀䅾"/>
      <sheetName val="도급예산쀯_x0000__x0000__x0000__x0000_"/>
      <sheetName val="배수장공사비명䡲⿛"/>
      <sheetName val="도급예산내역서총蠊ᙌ"/>
      <sheetName val="도급예산내역서총蠌き"/>
      <sheetName val="배수장공사비명䡲ぇ"/>
      <sheetName val="도급예산내역서총0_x0000_"/>
      <sheetName val="배수장공사비명橂⽠"/>
      <sheetName val="매媸"/>
      <sheetName val="내역(전체_금차0"/>
      <sheetName val="도급예산내역서총砀⑋"/>
      <sheetName val="도급예산砀⑋䈀Ꝫԯ_x0000_"/>
      <sheetName val="도급예산내역서총蠀᱌"/>
      <sheetName val="도급예산내역서총䈀ⱪ"/>
      <sheetName val="도급예산내역서총㪖"/>
      <sheetName val="배수장공사비명橂⼯"/>
      <sheetName val="배수장공사비명熠_x001e_"/>
      <sheetName val="배수장공사비명犰*"/>
      <sheetName val="도급예산내역서총瀀⪘"/>
      <sheetName val="도급예산내역서총䈀䅪"/>
      <sheetName val="도급예산내역서총䈀摪"/>
      <sheetName val="도급예산내역서총　Ⲙ"/>
      <sheetName val="배수장공사비명橂⽉"/>
      <sheetName val="도급예산䈀䥪ԯ_x0000_缀_x0000_"/>
      <sheetName val="배수장공사비명閐+"/>
      <sheetName val="도급예산ԯ_x0000_缀_x0000__x0000__x0000_"/>
      <sheetName val="도급예산내역서총က㚕"/>
      <sheetName val="내역(전က㚕尀㚕䈀"/>
      <sheetName val="도급예산倀㞔鰀㞔䈀な"/>
      <sheetName val="도급예산㒐Ⰰ㒑䈀끪"/>
      <sheetName val="도급예산내역서총䈀㑪"/>
      <sheetName val="도급예산䈀꽪ԯ_x0000_缀_x0000_"/>
      <sheetName val="도급예산退ភ_xdc00_ភ䈀⵪"/>
      <sheetName val="도급예산䈀쥪ԯ_x0000_缀_x0000_"/>
      <sheetName val="도급예산내역서총䈀幪"/>
      <sheetName val="도급예산내역서총䈀酪"/>
      <sheetName val="도급예산내역서총퀀ᶐ"/>
      <sheetName val="도급예산내역서총䈀≪"/>
      <sheetName val="도급예산내역서총䈀ꉪ"/>
      <sheetName val="배수장공사비명愵⿀"/>
      <sheetName val="배수장공사비명邰&lt;"/>
      <sheetName val="도급예산내역서총䈀ժ"/>
      <sheetName val="배수장공사비명橂⽭"/>
      <sheetName val="도급예산내역서총䈀䝪"/>
      <sheetName val="배수장공사비명橂⽇"/>
      <sheetName val="도급예산내역서총퀀ᦕ"/>
      <sheetName val="도급예산내역서총᠀㙗"/>
      <sheetName val="도급예산/_x0000_䀀_x0015__x0000__x0000_"/>
      <sheetName val="내역(전/_x0000_쀀¿_x0000_"/>
      <sheetName val="내역(전/_x0000_ꠀ_x0010__x0000_"/>
      <sheetName val="내역(전砝䖋怀䝛䨌"/>
      <sheetName val="내역(전체_금차⠀"/>
      <sheetName val="내역(전체_금차頀"/>
      <sheetName val="배수장공사비명_x0000_"/>
      <sheetName val="배수장공사비명洅⿞"/>
      <sheetName val="배수장공사비명헾⽅"/>
      <sheetName val="도급예산내역서총䈀䭪"/>
      <sheetName val="배수장공사비명鍀/"/>
      <sheetName val="도급예산내역서총䀀⾓"/>
      <sheetName val="도급예산내역서총⠀䑐"/>
      <sheetName val="도급예산내역서총䈀ꍪ"/>
      <sheetName val="도급예산내역서총䈀ﭪ"/>
      <sheetName val="내역(전체_금차蠀"/>
      <sheetName val="내역(전체_금차"/>
      <sheetName val="배수장공사비명釠3"/>
      <sheetName val="배수장공사비명翈±"/>
      <sheetName val="배수장공사비명礊⿏"/>
      <sheetName val="도급예산내역서총䈀"/>
      <sheetName val="도급예산䈀ԯ_x0000_缀_x0000_"/>
      <sheetName val="배수장공사비명橂⿭"/>
      <sheetName val="배수장공사비명橂⼶"/>
      <sheetName val="도급예산ꠊᠹ堀才朁륥"/>
      <sheetName val="내역(전체_금차/"/>
      <sheetName val="도급예산0_x0000_P_x0000__x0000_"/>
      <sheetName val="도급예산/_x0000_퀀ô_x0000__x0000_"/>
      <sheetName val="도급예산頉ᶗ쀀老쀁"/>
      <sheetName val="도급예산/_x0000_退ý_x0000__x0000_"/>
      <sheetName val="배수장공사비명헾〉"/>
      <sheetName val="도급예산내역서총︀䗕"/>
      <sheetName val="도급예산내역서총栀羅"/>
      <sheetName val="도급예산내역서총螄"/>
      <sheetName val="도급예산堀︀釕ԯ_x0000_"/>
      <sheetName val="도급예산내역서총︀껕"/>
      <sheetName val="배수장공사비명헾⽌"/>
      <sheetName val="도급예산내역서총︀⋕"/>
      <sheetName val="도급예산내역서총洌絩"/>
      <sheetName val="8설_x0005__x0000_"/>
      <sheetName val="제출내역_(2)1"/>
      <sheetName val="중기조종사_단위단가1"/>
      <sheetName val="원가계산_(2)1"/>
      <sheetName val="참조_(2)1"/>
      <sheetName val="기초입력_DATA1"/>
      <sheetName val="일위대가_(식재)1"/>
      <sheetName val="골조-APT_갑지1"/>
      <sheetName val="설명서_1"/>
      <sheetName val="3_바닥판__1"/>
      <sheetName val="실행,원가_최종예상"/>
      <sheetName val="현장관리비_산출내역"/>
      <sheetName val="9_전등공사"/>
      <sheetName val="4_전력간선공사"/>
      <sheetName val="1_전력인입"/>
      <sheetName val="10_전열_공사"/>
      <sheetName val="11_전화공사"/>
      <sheetName val="5_CABLE_TRAY"/>
      <sheetName val="3_피뢰공사"/>
      <sheetName val="14_TV공사"/>
      <sheetName val="1_2_동력(철거)"/>
      <sheetName val="1_접지공사"/>
      <sheetName val="공사별_가중치_산출근거(건축)"/>
      <sheetName val="G_R300경비"/>
      <sheetName val="안양동교_1안"/>
      <sheetName val="설계변경내역_98"/>
      <sheetName val="각사별공사비분개_"/>
      <sheetName val="개별직종노임단가(2005_1)"/>
      <sheetName val="주공_갑지"/>
      <sheetName val="경율산정_XLS"/>
      <sheetName val="2_고용보험료산출근거"/>
      <sheetName val="피해현황_(수량합계)"/>
      <sheetName val="6PILE__(돌출)"/>
      <sheetName val="TABLE_DB"/>
      <sheetName val="쌍용_data_base"/>
      <sheetName val="6__안전관리비"/>
      <sheetName val="총괄_내역서"/>
      <sheetName val="단면_(2)"/>
      <sheetName val="단계별내역_(2)"/>
      <sheetName val="개비온_단위"/>
      <sheetName val="접합_및_부설_"/>
      <sheetName val="배수장공사비명菈"/>
      <sheetName val="배수장공사비명쁈_"/>
      <sheetName val="도급예산䈀ԯ缀"/>
      <sheetName val="토공(우물통,기타)_"/>
      <sheetName val="_상부공통집계(총괄)"/>
      <sheetName val="배수관집계"/>
      <sheetName val="단가일ﺭ"/>
      <sheetName val="공사비︀⏕"/>
      <sheetName val="MRS세부"/>
      <sheetName val="빌딩 안내"/>
      <sheetName val="[수목일위.XLS]el\설계서\수목일_x0000__x0000__x0000__x0001_Ԁ"/>
      <sheetName val="간지 (세)"/>
      <sheetName val="계정coF_x0000_"/>
      <sheetName val="자¬"/>
      <sheetName val="가공비"/>
      <sheetName val="[수목일위.XLS]el\설계서\수목︀ᇕ԰_x0000_缀_x0000__x0000__x0000_䘀_xd802_"/>
      <sheetName val="[수목일위.XLS]정화조방수미/"/>
      <sheetName val="2공구_단가(인성︀"/>
      <sheetName val="가중치근거栀⦅가⦅"/>
      <sheetName val="E.P.T수량䈀ᅪ԰"/>
      <sheetName val="노임,자재"/>
      <sheetName val="2.고용보험԰_x0000_缀_x0000__x0000_"/>
      <sheetName val="D-철근肘_x0013_"/>
      <sheetName val="2.재료비"/>
      <sheetName val="변경내역대비표(2)"/>
      <sheetName val="PACKING_LIS_x0005_"/>
      <sheetName val="PACKING_LIS°"/>
      <sheetName val="노임단가자료"/>
      <sheetName val="증감대비표"/>
      <sheetName val="일대-1"/>
      <sheetName val="산皸_x001b_"/>
      <sheetName val="산碘&quot;"/>
      <sheetName val="산帖め"/>
      <sheetName val="산瞈_x001a_"/>
      <sheetName val="2.고용보험㥝〒_x0005__x0000_"/>
      <sheetName val="2.교량(신설)"/>
      <sheetName val="발주처_xdc00_䕫␀䕬"/>
      <sheetName val="9.전등噪"/>
      <sheetName val="단가산출서(기계)"/>
      <sheetName val="직접䈀ᅪ԰_x0000_"/>
      <sheetName val="직원헾】_x0005__x0000_"/>
      <sheetName val="ABUT수량-A԰"/>
      <sheetName val="단가일丵"/>
      <sheetName val="12"/>
      <sheetName val="전기수량집계"/>
      <sheetName val="간접1"/>
      <sheetName val="단가일︀"/>
      <sheetName val="단가일_xd800_"/>
      <sheetName val="구분표"/>
      <sheetName val="제원입력"/>
      <sheetName val="바닥판(1)"/>
      <sheetName val="MATERIAL"/>
      <sheetName val="하자보증자_x0000_"/>
      <sheetName val="PAC"/>
      <sheetName val="신청내역"/>
      <sheetName val="3.피뢰공丵"/>
      <sheetName val="출력!내역서"/>
      <sheetName val="공사Ԁ_x0000_"/>
      <sheetName val="1단԰"/>
      <sheetName val="공사䀀፣"/>
      <sheetName val="공사씀ሖ"/>
      <sheetName val="공사䈀ᅪ"/>
      <sheetName val="공사餀ኘ"/>
      <sheetName val="램橂"/>
      <sheetName val="1-4-2_관(약⠀"/>
      <sheetName val="상호참ᰖ〚_x0005_"/>
      <sheetName val="1,2,3,4,5단위수량"/>
      <sheetName val="암거(내역)"/>
      <sheetName val="철근량산정및畠_x0013_䌢〚_x0005_"/>
      <sheetName val="실행,원惇፵∀ᩃ԰_x0000_"/>
      <sheetName val="일위대׈_x0000_缀_x0000__x0000_"/>
      <sheetName val="법면0"/>
      <sheetName val="법면_x0000_"/>
      <sheetName val="법면က"/>
      <sheetName val="48일㗅቎԰_x0000_缀"/>
      <sheetName val="견적서갑지연속"/>
      <sheetName val="철근량산정및사용성검噀"/>
      <sheetName val="8䈀ᅪ԰"/>
      <sheetName val="전신"/>
      <sheetName val="8설7헾"/>
      <sheetName val="개소별집계표"/>
      <sheetName val="주요자재집계표"/>
      <sheetName val="2006납품"/>
      <sheetName val="횡배위치"/>
      <sheetName val="단가헾⿚"/>
      <sheetName val="단가催릓"/>
      <sheetName val="하자보수율"/>
      <sheetName val="단가일︾"/>
      <sheetName val="배수︀"/>
      <sheetName val="KP1590_E"/>
      <sheetName val="거래내역"/>
      <sheetName val="매원개착터널총괄"/>
      <sheetName val="건축(산출)"/>
      <sheetName val="토목(산출)"/>
      <sheetName val="수량-가로등"/>
      <sheetName val="Site Expenses"/>
      <sheetName val="설계개요"/>
      <sheetName val="직원투_x0000__x0000__x0005_"/>
      <sheetName val="[수목일위.XLS]기술자자료游/"/>
      <sheetName val="[수목일위.XLS]el\설계서\수목일︀ᇕ԰_x0000_缀_x0000__x0000__x0000_Ȁ"/>
      <sheetName val="[수목일위.XLS]el\설계서\수목일︀ᇕ԰_x0000_缀_x0000__x0000__x0000_焀"/>
      <sheetName val="[수목일위.XLS]el\설계서\수목일︀ᇕ԰_x0000_缀_x0000__x0000__x0000_Ԁ"/>
      <sheetName val="[수목일위.XLS]el\설계서\수목일위_XLS1"/>
      <sheetName val="대전-교대(A1-A2)"/>
      <sheetName val="96작생능"/>
      <sheetName val="관련자료詈_x0015_"/>
      <sheetName val="G.R300경׃"/>
      <sheetName val="세부窨_x0013_竬"/>
      <sheetName val="옹벽수량집계표"/>
      <sheetName val="14.TV공_x0005_"/>
      <sheetName val="대총괄"/>
      <sheetName val="사업분석_x0000__x0000_Ԁ_x0000__x0000_㣾"/>
      <sheetName val="공사내역서"/>
      <sheetName val="단가일䢭"/>
      <sheetName val="난방방식분류"/>
      <sheetName val="공사정보입력"/>
      <sheetName val="배관배선내역"/>
      <sheetName val="본사공가᳈፜"/>
      <sheetName val="원가계ԯ_x0000_缀"/>
      <sheetName val="수설계"/>
      <sheetName val="공사"/>
      <sheetName val="5.자금이체명세서"/>
      <sheetName val="⠍⑎"/>
      <sheetName val="상계견적"/>
      <sheetName val="6동"/>
      <sheetName val="회사정보"/>
      <sheetName val="에너지_x0005_"/>
      <sheetName val="친환경주택"/>
      <sheetName val="상호참고헾⾣"/>
      <sheetName val="9GN︀ᇕ԰"/>
      <sheetName val="하자보증자ﻁ"/>
      <sheetName val="조내尜"/>
      <sheetName val="방배동내역(리라)"/>
      <sheetName val="건축공사집계표"/>
      <sheetName val="방배동내역 (총괄)"/>
      <sheetName val="부대공사총괄"/>
      <sheetName val="c_balju"/>
      <sheetName val="사업분석ﻂ峕ԯ_x0000_缀_x0000_"/>
      <sheetName val="산근1衲"/>
      <sheetName val="4.전력橂⾧_x0005__x0000_"/>
      <sheetName val="Sheet11"/>
      <sheetName val="필터류(발주요구)"/>
      <sheetName val="4차구매요청물품"/>
      <sheetName val="08년+저장품+수급계획"/>
      <sheetName val="개_x0000_"/>
      <sheetName val="원가계산서_x0000__x0000__x0005__x0000_"/>
      <sheetName val="배_x0000__x0000_Ԁ"/>
      <sheetName val="원가계≎"/>
      <sheetName val="원가계≎"/>
      <sheetName val="원가계⠏ፏ蠀"/>
      <sheetName val="원가계⠙ፏ_x0000_"/>
      <sheetName val="조도계산서 (도서)"/>
      <sheetName val="단가(자헾】"/>
      <sheetName val="개헾"/>
      <sheetName val="본사공가현헾"/>
      <sheetName val="암거橂⽬"/>
      <sheetName val="갑지(추정眨"/>
      <sheetName val="공비현2"/>
      <sheetName val="골프장예산"/>
      <sheetName val="견䡰_x0015_"/>
      <sheetName val="[수목일위.XLS]el\설계서\수목닑⼢_x0005__x0000__x0000_"/>
      <sheetName val="[수목일위.XLS_x0000_][수목일위.XLS_x0000_][수목일위.XLS"/>
      <sheetName val="산橂】"/>
      <sheetName val="산丵〒"/>
      <sheetName val="산헾】"/>
      <sheetName val="배수Ȁ腳"/>
      <sheetName val="INDEX"/>
      <sheetName val="기자재집계"/>
      <sheetName val="시행후면적"/>
      <sheetName val="자압"/>
      <sheetName val="작성중-지반조사집계표2"/>
      <sheetName val="현장਀腹԰"/>
      <sheetName val="적격심사표"/>
      <sheetName val="용역단가"/>
      <sheetName val="구조_x0005_헾"/>
      <sheetName val="CAT_5"/>
      <sheetName val="총괄내역㳕᎕萀᎕缀"/>
      <sheetName val="송도(A3)-가야"/>
      <sheetName val="구⸀訋ԯ"/>
      <sheetName val="★도급내역︀𥉉ԯ_x0000_缀"/>
      <sheetName val="★도급내역碪᎝밀᎝︀"/>
      <sheetName val="총괄내역서(설계Ԃ"/>
      <sheetName val="★도급내역က_x0000_ꠀ຾Ԃ"/>
      <sheetName val="★도급내역Ԃ⡭䠯#_x0000_"/>
      <sheetName val="1공구_단咀2ꮸ⽇_x0005__x0000_"/>
      <sheetName val="토공仰0"/>
      <sheetName val="4.전력_x0000__x0000_鼨ᆉ"/>
      <sheetName val="코스모공장 (어음)"/>
      <sheetName val="장비일위대가2003상"/>
      <sheetName val="슬래브수량"/>
      <sheetName val="총괄내역서(설ԯ_x0000_"/>
      <sheetName val="원가계箌_x0016_篔"/>
      <sheetName val="총괄내역서(설谀ᙻ"/>
      <sheetName val="토목颙〒"/>
      <sheetName val="토목헾⾀"/>
      <sheetName val="총물량"/>
      <sheetName val="법면ᰎ"/>
      <sheetName val="법면爈"/>
      <sheetName val="인건-측정"/>
      <sheetName val="XXXXXXXX"/>
      <sheetName val="프랜트면_x0000_"/>
      <sheetName val="배駋ꦘԯ"/>
      <sheetName val="배ﺕ꿕ԯ"/>
      <sheetName val="[수목일위.XLS]el\설계서\수목일위.堃ᦋ鄃ா뀁ᢪ_x001f_"/>
      <sheetName val="SLIDES"/>
      <sheetName val="노무비산출"/>
      <sheetName val="개비온집Ԁ"/>
      <sheetName val="개비온집︀"/>
      <sheetName val="상호참고ꠀ᪘"/>
      <sheetName val="단가(헾⾝_x0005_"/>
      <sheetName val="상호참고ࠀ᎚"/>
      <sheetName val="2공구_단가(대_x0000__x0000_"/>
      <sheetName val="2공구_단가(대頀㙿"/>
      <sheetName val="중기단가"/>
      <sheetName val="포장집계"/>
      <sheetName val="포장연장"/>
      <sheetName val="포장수량"/>
      <sheetName val="정산표"/>
      <sheetName val="AL공렀ず氀ぜ"/>
      <sheetName val="AL공렀♗氀♙"/>
      <sheetName val="주공墐;壜"/>
      <sheetName val="2)관渀㡷"/>
      <sheetName val="변경-㔀"/>
      <sheetName val="AL공蠀㥔㔀"/>
      <sheetName val="분석"/>
      <sheetName val="[수목일위.XLS]el\설계서\수목일위._x0000__x0000__x0000__x0001_Ԁ_x0000_销"/>
      <sheetName val="내역총괄"/>
      <sheetName val="[수목일위.XLS]el\설계서\수목일위._x0000__x0000__x0000__x0001_Ԁ_x0000_䀀"/>
      <sheetName val="12.보오링"/>
      <sheetName val="18.공내수압탄성자연"/>
      <sheetName val="[수목일위.XLS]el\설계서\수목일위._x0000__x0000__x0000__x0001_Ԁ_x0000__xde00_"/>
      <sheetName val="총사업비현황"/>
      <sheetName val="11공사비요율"/>
      <sheetName val="맨홀조서"/>
      <sheetName val="가시설수량"/>
      <sheetName val="골栀᱔렀"/>
      <sheetName val="자재반입현황표"/>
      <sheetName val="에너ፈߞ"/>
      <sheetName val="토缀ᨎ԰"/>
      <sheetName val="단순공사비단가표"/>
      <sheetName val="ROOF(ALKALI)"/>
      <sheetName val="통계연보"/>
      <sheetName val="수량산출서(원본)"/>
      <sheetName val="BOX"/>
      <sheetName val="산䈀뵪ԯ"/>
      <sheetName val="단가일֭"/>
      <sheetName val="★도급내역(2공구԰"/>
      <sheetName val="000000"/>
      <sheetName val="재고list"/>
      <sheetName val="산徸⼷_x0005_"/>
      <sheetName val="단가(긴급전화Ⰰ"/>
      <sheetName val="단가(긴급전화Ԁ"/>
      <sheetName val="단가(긴급전화ԯ"/>
      <sheetName val="단가(긴급전화ׇ"/>
      <sheetName val="단가(긴급전화蠀"/>
      <sheetName val="횡芸Â헾"/>
      <sheetName val="산근/"/>
      <sheetName val="산근_xdc00_"/>
      <sheetName val="계측_x0000_ﴂ㣣"/>
      <sheetName val="최종내역"/>
      <sheetName val="일위대가橂"/>
      <sheetName val="유림골조"/>
      <sheetName val="단_x0000_囮䶵"/>
      <sheetName val="건축전기약전.소방"/>
      <sheetName val="포항보고서"/>
      <sheetName val="셀명"/>
      <sheetName val="일위집계(苈)헾"/>
      <sheetName val="현금"/>
      <sheetName val="건축명"/>
      <sheetName val="기계명"/>
      <sheetName val="전기명"/>
      <sheetName val="토목명"/>
      <sheetName val="계정c_x0000__x0000_耠"/>
      <sheetName val="계정c_x0000__x0000_㧘"/>
      <sheetName val="I.설계조건"/>
      <sheetName val="산근1,2"/>
      <sheetName val="총괄서"/>
      <sheetName val="사통"/>
      <sheetName val="내역서19多⿣_x0005__x0000__x0000_"/>
      <sheetName val="배수장공사비명ﺮ폕"/>
      <sheetName val="FD"/>
      <sheetName val="산㗇቎"/>
      <sheetName val="UTIMS분석DATA(리셋 등 제외)"/>
      <sheetName val="고장분류"/>
      <sheetName val=" 역별 발생건수"/>
      <sheetName val="미드수량"/>
      <sheetName val="취합표"/>
      <sheetName val="주공頀๔꤂"/>
      <sheetName val="주공Գ_x0000__x0000_"/>
      <sheetName val="주공Գ傡"/>
      <sheetName val="주공Գ昀⭝"/>
      <sheetName val="주공恷䇦昂"/>
      <sheetName val="주공Գ_x0001__x0000_"/>
      <sheetName val="주공Գⴀ譆"/>
      <sheetName val="단가목_x0000_"/>
      <sheetName val="설_x0000__x0000_"/>
      <sheetName val="주공_x0000__x0000_쀀"/>
      <sheetName val="단가목撈"/>
      <sheetName val="장비투_x0000__x0000_쀀"/>
      <sheetName val="견䗽睦"/>
      <sheetName val="95년기준조정"/>
      <sheetName val="el\설계서\수목일위_XLS]데이타2"/>
      <sheetName val="1공구_단가_(정원)2"/>
      <sheetName val="1공구_단가_(산광)2"/>
      <sheetName val="1공구_단가_(용호)2"/>
      <sheetName val="간지_(2)2"/>
      <sheetName val="2공구_단가(인성)2"/>
      <sheetName val="11-2_아파트내역1"/>
      <sheetName val="인건비_1"/>
      <sheetName val="6-1__관개량조서1"/>
      <sheetName val="자재단가2007_101"/>
      <sheetName val="자재단가2008_41"/>
      <sheetName val="INDEX__LIST1"/>
      <sheetName val="주빔의_설계1"/>
      <sheetName val="플랜트_설치1"/>
      <sheetName val="아파트_내역1"/>
      <sheetName val="7_원가계산서(품셈)1"/>
      <sheetName val="단가산출근거_목록표1"/>
      <sheetName val="단_가_산_출_근_거1"/>
      <sheetName val="중기_목록표1"/>
      <sheetName val="시간당_중기사용료1"/>
      <sheetName val="환율및_기초자료1"/>
      <sheetName val="표__지1"/>
      <sheetName val="횡_연장1"/>
      <sheetName val="내역서1999_8최종1"/>
      <sheetName val="Sheet4[수목일위_XLS]가드레일산근"/>
      <sheetName val="7_계측제어1"/>
      <sheetName val="6_동력1"/>
      <sheetName val="13_방송공사1"/>
      <sheetName val="1-4-2_관(약)1"/>
      <sheetName val="CABLE_SIZE-11"/>
      <sheetName val="8_설치품셈"/>
      <sheetName val="계장_품셈표"/>
      <sheetName val="사업비변경내역(96_9단가)"/>
      <sheetName val="본실행"/>
      <sheetName val="24_보증금"/>
      <sheetName val="1~9_하중계산"/>
      <sheetName val="실행내역서_"/>
      <sheetName val="내역서_제출"/>
      <sheetName val="A_LINE"/>
      <sheetName val="Sheet4[수목일위_XLS]가드레일산근耀[수목일"/>
      <sheetName val="4_설계예산내역서"/>
      <sheetName val="6_관급자재조서"/>
      <sheetName val="3_예정공정표"/>
      <sheetName val="7_청제공기계기구조서"/>
      <sheetName val="el_설계서_수목일위_XLS_데이타"/>
      <sheetName val="el_설계서_수목일위_XLS"/>
      <sheetName val="공사비_증감_내역서"/>
      <sheetName val="원가계산서"/>
      <sheetName val="Site_Expenses"/>
      <sheetName val="1-4-㳀ҙ"/>
      <sheetName val="소방_하_내역"/>
      <sheetName val="24_보증금(전신전화가입권)"/>
      <sheetName val="6_송금의뢰내역서"/>
      <sheetName val="토__공"/>
      <sheetName val="세골재__T2_변경_현황"/>
      <sheetName val="건설剸"/>
      <sheetName val="5__현장관리비(new)_"/>
      <sheetName val="품셈_"/>
      <sheetName val="우측날개"/>
      <sheetName val="1_취수장"/>
      <sheetName val="자재_집"/>
      <sheetName val="3_고용보험료산출근거"/>
      <sheetName val="4_고용보험"/>
      <sheetName val="[수목일위.XLS]el\설계서\수목일위_XLS]데이타2"/>
      <sheetName val="내역서1999.咀&amp;哌"/>
      <sheetName val="조呸_x0019_"/>
      <sheetName val="조姐_x0016_"/>
      <sheetName val="설계က_x0000_倀"/>
      <sheetName val="상시"/>
      <sheetName val="약품_x0000__x0000_"/>
      <sheetName val="사업분석-분䠀ⱒ䈀祪"/>
      <sheetName val="날개벽(TYPE2)"/>
      <sheetName val="조내_x0000_"/>
      <sheetName val="기본계획수립-2(backdata)"/>
      <sheetName val="2002이전(backdata)"/>
      <sheetName val="2002년이후(backdata)"/>
      <sheetName val="하천일람(bcakdata)"/>
      <sheetName val="TARGET"/>
      <sheetName val="원가계산서(1공구)"/>
      <sheetName val="마산방향철근집계"/>
      <sheetName val="공사ﻇᇕ԰"/>
      <sheetName val="15_소방공사1"/>
      <sheetName val="12_옥외_방송공사1"/>
      <sheetName val="8_옥외_보안등공사1"/>
      <sheetName val="9_전등공사1"/>
      <sheetName val="4_전력간선공사1"/>
      <sheetName val="1_전력인입1"/>
      <sheetName val="10_전열_공사1"/>
      <sheetName val="11_전화공사1"/>
      <sheetName val="5_CABLE_TRAY1"/>
      <sheetName val="3_피뢰공사1"/>
      <sheetName val="14_TV공사1"/>
      <sheetName val="1_2_동력(철거)1"/>
      <sheetName val="1_접지공사1"/>
      <sheetName val="실행,원가_최종예상1"/>
      <sheetName val="설계변경내역_981"/>
      <sheetName val="BSD_(2)1"/>
      <sheetName val="주공_갑지1"/>
      <sheetName val="1공구_단가_᳉፜搀፜"/>
      <sheetName val="1공구_단가_룉቟԰_x0000_"/>
      <sheetName val="단가조사서"/>
      <sheetName val="2012공임"/>
      <sheetName val="비탈면보호공수량산출"/>
      <sheetName val="견적렀"/>
      <sheetName val="1근거"/>
      <sheetName val="광공업조"/>
      <sheetName val="산출명세"/>
      <sheetName val="단가표 "/>
      <sheetName val="입찰품의서"/>
      <sheetName val="1-1-2.고순도용접"/>
      <sheetName val="1-5"/>
      <sheetName val="물량산출근거"/>
      <sheetName val="kimre scrubber"/>
      <sheetName val="GRDBS"/>
      <sheetName val="장비"/>
      <sheetName val="관련자ԯ_x0000_缀"/>
      <sheetName val="현장관리비刨_x0014_⍠⿛_x0005_"/>
      <sheetName val="현장관리비_x0005__x0000__x0000__x0000_"/>
      <sheetName val="공사진︀"/>
      <sheetName val="공사진䈀"/>
      <sheetName val="주공尜_x0013_層"/>
      <sheetName val="BQ"/>
      <sheetName val="준공조서갑지"/>
      <sheetName val="괴목육교"/>
      <sheetName val="인수공규격"/>
      <sheetName val="D-철근_x0005__x0000_"/>
      <sheetName val="역T형교대(말뚝기초)"/>
      <sheetName val="단위집계표"/>
      <sheetName val="지입집계"/>
      <sheetName val="운怀"/>
      <sheetName val="일반자재"/>
      <sheetName val="회사기본자԰"/>
      <sheetName val="수량산출रʅ׃⿩"/>
      <sheetName val="을부담운窘_x0013_"/>
      <sheetName val="공용시설내역"/>
      <sheetName val="단가(ﺿ"/>
      <sheetName val="입︀ᇕ"/>
      <sheetName val="입堀᎟"/>
      <sheetName val="건공실"/>
      <sheetName val="수畸"/>
      <sheetName val="수膈"/>
      <sheetName val="현장관ↅ"/>
      <sheetName val="현장관謀阪"/>
      <sheetName val="재무제표"/>
      <sheetName val="013199"/>
      <sheetName val="CBD-PRICE"/>
      <sheetName val="수窼"/>
      <sheetName val="실䈀"/>
      <sheetName val="시_x0000_"/>
      <sheetName val="투찰내역서"/>
      <sheetName val="단鈀腷԰"/>
      <sheetName val="단᠀䕙찀"/>
      <sheetName val="설֮ꨀ"/>
      <sheetName val="䈀ᅪ"/>
      <sheetName val="도급예산0_x0000_G_x0000__x0000_"/>
      <sheetName val="도급예산︀跕ԯ_x0000_缀_x0000_"/>
      <sheetName val="도급예산0_x0000_堀6_x0000__x0000_"/>
      <sheetName val="도급예산/_x0000_䠀j_x0000__x0000_"/>
      <sheetName val="도급예산내역서총밅㉤"/>
      <sheetName val="판매현황"/>
      <sheetName val="21.경비기본입력"/>
      <sheetName val="전체공내역서"/>
      <sheetName val="산ꃇ䅙"/>
      <sheetName val="산㳇ᡙ"/>
      <sheetName val="대림경상68억"/>
      <sheetName val="16_설계서용지(丵〒"/>
      <sheetName val="복공계산"/>
      <sheetName val="내역(2000년)"/>
      <sheetName val="[수목일위.XLS]el\설계서\수목일위._x0000__x0000__x0000__x0001_Ԁ_x0000_需"/>
      <sheetName val="[수목일위.XLS]el\설계서\수목일위._x0000__x0000__x0000__x0001_Ԁ_x0000_ሀ"/>
      <sheetName val="[수목일위.XLS]el\설계서\수목일위._x0000__x0000__x0000__x0001_Ԁ_x0000_踀"/>
      <sheetName val="[수목일위.XLS]el\설계서\수목일위._x0000__x0000__x0000__x0001_Ԁ_x0000_最"/>
      <sheetName val="[수목일위.XLS]el\설계서\수목일위._x0000__x0000__x0000__x0001_Ԁ_x0000_ꘀ"/>
      <sheetName val="[수목일위.XLS]el\설계서\수목일위._x0000__x0000__x0000__x0001_Ԁ_x0000_⨀"/>
      <sheetName val="가. 노임단가"/>
      <sheetName val="내역서1999.聈8헾"/>
      <sheetName val="배헾⿠"/>
      <sheetName val="도로"/>
      <sheetName val="15.소방공䊬"/>
      <sheetName val="15.소방공⢬"/>
      <sheetName val="남양주댠가표"/>
      <sheetName val="배수장공사비명세ԯ"/>
      <sheetName val="2.토목공사"/>
      <sheetName val="︀ᇕ"/>
      <sheetName val="설֮䈀"/>
      <sheetName val="֮_x0000_"/>
      <sheetName val="[수목일위.XLS]el\설계서\촂頀氆-_x0000__x0000__x0000_"/>
      <sheetName val="전신환매도율"/>
      <sheetName val="내역(전_x0000__x0000__x0005__x0000_樀"/>
      <sheetName val="CSCHEDUL"/>
      <sheetName val="7월1帔⿪"/>
      <sheetName val="가ᰀ፜"/>
      <sheetName val="기성신청"/>
      <sheetName val="준공갑지"/>
      <sheetName val="납부서"/>
      <sheetName val="APT"/>
      <sheetName val="0226"/>
      <sheetName val="기초수량산출서"/>
      <sheetName val="상호참_x0005__x0000_"/>
      <sheetName val="분양가격표"/>
      <sheetName val="조㢸+"/>
      <sheetName val="조_x0000__x0000_"/>
      <sheetName val="차액헾】"/>
      <sheetName val="[수목일위.XLS]산근/"/>
      <sheetName val="총원가계산서(요율)"/>
      <sheetName val="산출근거1"/>
      <sheetName val="[수목일위.XLS]el\설계서\수목일위_XL_x0001_"/>
      <sheetName val="달력"/>
      <sheetName val="발주처"/>
      <sheetName val="직원"/>
      <sheetName val="거래처"/>
      <sheetName val="방화도료"/>
      <sheetName val="_x0000_䅅呒"/>
      <sheetName val="내역서 "/>
      <sheetName val="견적내역서"/>
      <sheetName val="해평견ၷ"/>
      <sheetName val="해평견䁷"/>
      <sheetName val="해평견ⴀ"/>
      <sheetName val="설계서(7)"/>
      <sheetName val="예산서(6)"/>
      <sheetName val="북제_x0005__x0000_"/>
      <sheetName val="단가 (2)"/>
      <sheetName val="외주"/>
      <sheetName val="conclusion"/>
      <sheetName val="결정단가"/>
      <sheetName val="comparables"/>
      <sheetName val="Deduction"/>
      <sheetName val="other"/>
      <sheetName val="현장청취복명서"/>
      <sheetName val="[수목일위.XLS]el\설계서瀀ᯢ_x0000__x0000_฀痼Ŀ_x0000__x0000_"/>
      <sheetName val="단가_x0000__x0000_蝰⨊"/>
      <sheetName val="[수목일위.XLS]el\설계서뀀䀂娊脂ⲙ堀1"/>
      <sheetName val="고부제"/>
      <sheetName val="삼기제"/>
      <sheetName val="원평천상류2차"/>
      <sheetName val="일반하천실시설계용역"/>
      <sheetName val="조촌제"/>
      <sheetName val="원가계颙〒_x0005_"/>
      <sheetName val="2.고용보׃⿦_x0000__x0000__x0000_"/>
      <sheetName val="상선"/>
      <sheetName val="소방 산출서"/>
      <sheetName val="[수목일위.XLS]el\설계서\수목　⣝_x0000__x0000_Āⳡ"/>
      <sheetName val="[수목일위.XLS]el\설계서\수목_x0000_⧝_x0000__x0000_Ā틡"/>
      <sheetName val="[수목일위.XLS]el\설계서\수목က↏_x0000__x0000_Ā"/>
      <sheetName val="단_x0000__x0000__x0005_"/>
      <sheetName val="하자보증자Ⴡ"/>
      <sheetName val="접속도로"/>
      <sheetName val="기본DATA"/>
      <sheetName val="일위대가표肀䄹ᬃ"/>
      <sheetName val="계정c԰"/>
      <sheetName val="직원투"/>
      <sheetName val="날개벽(䟣⾯_x0005_"/>
      <sheetName val="날개벽(_x0005_"/>
      <sheetName val="현장_x0005_"/>
      <sheetName val="날개벽(䟣⾄_x0005_"/>
      <sheetName val="단ԯ"/>
      <sheetName val="날개벽(시점԰"/>
      <sheetName val="사업분석ﻂ峕ԯ"/>
      <sheetName val="회사기_x0005_"/>
      <sheetName val="el\설계서\수목일︀ᇕ԰"/>
      <sheetName val="정화조방"/>
      <sheetName val="★도급내역︀𥉉ԯ"/>
      <sheetName val="★도급내역က"/>
      <sheetName val="원가계ԯ"/>
      <sheetName val="산근?"/>
      <sheetName val="2000_11월ԯ"/>
      <sheetName val="에԰"/>
      <sheetName val="1-4-"/>
      <sheetName val="일위대렀቟԰"/>
      <sheetName val="철?"/>
      <sheetName val="기԰"/>
      <sheetName val="[수목일위.XLS]el\설계서\수목일︀ᇕ԰"/>
      <sheetName val="발주처?䕫␀䕬"/>
      <sheetName val="철근량산정및헾】_x0005_"/>
      <sheetName val="철근량산정및_x0005_"/>
      <sheetName val="사업분석"/>
      <sheetName val="2.고용보험㥝〒_x0005_"/>
      <sheetName val="48일위_x0005_"/>
      <sheetName val="el\설계서\수목︀ᇕ԰"/>
      <sheetName val="도급예산䈀ԯ"/>
      <sheetName val="도급예산䈀ԯ"/>
      <sheetName val="도급예산䈀?ԯ"/>
      <sheetName val="내역(전0"/>
      <sheetName val="도급예산헾】_x0005_"/>
      <sheetName val="2공구하_x0005_"/>
      <sheetName val="일위대׈"/>
      <sheetName val="[수목일위.XLS]el\설계서\수목︀ᇕ԰"/>
      <sheetName val="[수목일위.XLS]el\설계서瀀ᯢ"/>
      <sheetName val="주공"/>
      <sheetName val="장비투"/>
      <sheetName val="2.고용보׃⿦"/>
      <sheetName val="[수목일위.XLS"/>
      <sheetName val="[수목일위.XLS]el\설계서\수목　⣝"/>
      <sheetName val="배"/>
      <sheetName val="[수목일위.XLS]el\설계서\수목"/>
      <sheetName val="[수목일위.XLS]el\설계서\수목က↏"/>
      <sheetName val="내역서19多⿣_x0005_"/>
      <sheetName val="2.고용보험԰"/>
      <sheetName val="경비내역徸〒_x0005_"/>
      <sheetName val="자재耀퓬"/>
      <sheetName val="개_x0005_"/>
      <sheetName val="02.25"/>
      <sheetName val="하자보증자嘰"/>
      <sheetName val="교통대책내역"/>
      <sheetName val="약품圈Ð"/>
      <sheetName val="사업분석-분Ἐί踇⼿"/>
      <sheetName val="사업분석-분咸+橂⽓"/>
      <sheetName val="H-PI_x0000__x0000__x0005__x0000_㬀φ"/>
      <sheetName val="H-PI_x0000__x0000__x0005__x0000_ᜀ΀"/>
      <sheetName val="함수"/>
      <sheetName val="esc"/>
      <sheetName val="95TOTREV"/>
      <sheetName val="월별수"/>
      <sheetName val="기기리스玘"/>
      <sheetName val="배수공 내역서 적용수량"/>
      <sheetName val="참조자료"/>
      <sheetName val="수량산출(APT)"/>
      <sheetName val="D-철근총喸"/>
      <sheetName val="04.10건강보험(일용직)"/>
      <sheetName val="시橂"/>
      <sheetName val="대포2교접속"/>
      <sheetName val="도급예산내역서총頀悂"/>
      <sheetName val="도급예산내역서총︀"/>
      <sheetName val="공구"/>
      <sheetName val="협력업ׇ"/>
      <sheetName val="단가(자재헾"/>
      <sheetName val="일위대ﻈᇕ԰_x0000_缀"/>
      <sheetName val="pier_x0005__x0000__x0000__x0000_"/>
      <sheetName val="pier畠_x0013_闰〒"/>
      <sheetName val="pier尜_x0013_層_x0013_"/>
      <sheetName val="일위대怀፵ን԰"/>
      <sheetName val="pier徸。_x0005__x0000_"/>
      <sheetName val="3.골재원검토의견서 갑지"/>
      <sheetName val="전기공사일위대가"/>
      <sheetName val="14.TV헾⽦"/>
      <sheetName val="율적용"/>
      <sheetName val="매출"/>
      <sheetName val="건舘ď艜"/>
      <sheetName val="★도급내︀"/>
      <sheetName val="1공구_단䈀ᅪ԰_x0000_缀_x0000_"/>
      <sheetName val="단가조사-2"/>
      <sheetName val="[수목일위.XLS][수목일위.XLS]도급예산내역서총/_x0000_"/>
      <sheetName val="[수목일위.XLS][수목일위.XLS]기술자자료游/"/>
      <sheetName val="[수목일위.XLS][수목일위.XLS]정화조방수미/"/>
      <sheetName val="[수목일위.XLS]배수장공사비명鍀/"/>
      <sheetName val="[수목일위.XLS]내역(전체_금차/"/>
      <sheetName val="[수목일위.XLS]도급예산/_x0000_퀀ô_x0000__x0000_"/>
      <sheetName val="[수목일위.XLS]도급예산/_x0000_退ý_x0000__x0000_"/>
      <sheetName val="[수목일위.XLS]도급예산/_x0000_䀀_x0015__x0000__x0000_"/>
      <sheetName val="[수목일위.XLS]내역(전/_x0000_쀀¿_x0000_"/>
      <sheetName val="[수목일위.XLS]내역(전/_x0000_ꠀ_x0010__x0000_"/>
      <sheetName val="신당동집계표"/>
      <sheetName val="1__설계예산肈"/>
      <sheetName val="간지_(2ԯ"/>
      <sheetName val="[수목일위.XLS]el\설계_x0000__x0000__x0000__x0001_Ԁ_x0000__x0000__x0000_澦"/>
      <sheetName val="유기공정"/>
      <sheetName val="STEEL BOX 단면설계(SEC.8)"/>
      <sheetName val="임율"/>
      <sheetName val="화해(함평)"/>
      <sheetName val="화해(장성)"/>
      <sheetName val="설비원가"/>
      <sheetName val="DATA 입력란"/>
      <sheetName val="12.옥倶ⶠ_x0000__x0000_ഀ펚"/>
      <sheetName val="1.토공집계표"/>
      <sheetName val="단가(노墭᎟"/>
      <sheetName val="일위대가헾"/>
      <sheetName val="토목을"/>
      <sheetName val="낙엽송지주목"/>
      <sheetName val="Sheet8"/>
      <sheetName val="Sheet9"/>
      <sheetName val="Sheet10"/>
      <sheetName val="Sheet12"/>
      <sheetName val="Sheet16"/>
      <sheetName val="Module1"/>
      <sheetName val="Module2"/>
      <sheetName val="수리결과"/>
      <sheetName val="시중노임"/>
      <sheetName val="MASTER00.7月"/>
      <sheetName val="99총공사내역서"/>
      <sheetName val="일위대가표(DEEP)"/>
      <sheetName val="투찰가"/>
      <sheetName val="PI"/>
      <sheetName val="2002하반기노임기준"/>
      <sheetName val="영업소실적"/>
      <sheetName val="설비단가표"/>
      <sheetName val="제-노임"/>
      <sheetName val="기본사항"/>
      <sheetName val="환산"/>
      <sheetName val="업무분장"/>
      <sheetName val="항목(1)"/>
      <sheetName val="석공사"/>
      <sheetName val="[수목일위.XLS_x0000_]el\설계서\수목일위_x0000__x0000__x0005__x0000_茠ꈃɵ_x0000_"/>
      <sheetName val="EP0618"/>
      <sheetName val="설계서(동안동)"/>
      <sheetName val="공종별자재"/>
      <sheetName val="관람석제출"/>
      <sheetName val="카메라"/>
      <sheetName val="덕전리"/>
      <sheetName val="목표세부명세"/>
      <sheetName val="MAT_N048"/>
      <sheetName val="공주-교대(A1)"/>
      <sheetName val="도급FORM"/>
      <sheetName val="48일위"/>
      <sheetName val="22수량"/>
      <sheetName val="견적대비"/>
      <sheetName val="환율 및 노임"/>
      <sheetName val="속 일위대가"/>
      <sheetName val="자재단가대비표"/>
      <sheetName val="전체제잡비"/>
      <sheetName val="BOOK4"/>
      <sheetName val="재료집계표"/>
      <sheetName val="사급자재비"/>
      <sheetName val="노임 (2차)"/>
      <sheetName val="단중표-ST"/>
      <sheetName val="대,유,램"/>
      <sheetName val="적용단위길이"/>
      <sheetName val="피벗테이블데이터분석"/>
      <sheetName val="특수기호강도거푸집"/>
      <sheetName val="종배수관면벽신"/>
      <sheetName val="종배수관(신)"/>
      <sheetName val="기슭막이(야면석찰쌓기)"/>
      <sheetName val="96보완계획7.12"/>
      <sheetName val="0.갑지"/>
      <sheetName val="8.현장관리비"/>
      <sheetName val="7.안전관리비"/>
      <sheetName val="배관내역서"/>
      <sheetName val="배관품셈총괄표"/>
      <sheetName val="중갑지"/>
      <sheetName val="일목"/>
      <sheetName val="단가입력창"/>
      <sheetName val="공종단가표 "/>
      <sheetName val="주소록"/>
      <sheetName val="09공임"/>
      <sheetName val="※참고자료※"/>
      <sheetName val="지입재료비"/>
      <sheetName val="산출기준(파견전산실)"/>
      <sheetName val="10월"/>
      <sheetName val="건축(APT,부대동)"/>
      <sheetName val="Macro7"/>
      <sheetName val="단위세대물량"/>
      <sheetName val="(A)내역서"/>
      <sheetName val="경비산출"/>
      <sheetName val="제경비"/>
      <sheetName val="UPDATA"/>
      <sheetName val="예가비교표"/>
      <sheetName val="앉음벽 (2)"/>
      <sheetName val="POOM_MOTO"/>
      <sheetName val="POOM_MOTO2"/>
      <sheetName val="전문품의"/>
      <sheetName val="1회기성을"/>
      <sheetName val="과단위"/>
      <sheetName val="원본(갑지)"/>
      <sheetName val="한일양산"/>
      <sheetName val="대구실행"/>
      <sheetName val="정내"/>
      <sheetName val="단가비교표_공통1"/>
      <sheetName val="PC"/>
      <sheetName val="배수관토공"/>
      <sheetName val="2.도실원내역(원본)"/>
      <sheetName val="견적(100%)"/>
      <sheetName val="DNT OSBL"/>
      <sheetName val="부재력정리"/>
      <sheetName val="일위1"/>
      <sheetName val="PL단가산정"/>
      <sheetName val="그림2"/>
      <sheetName val="배수관공"/>
      <sheetName val="고창방향"/>
      <sheetName val="운반공"/>
      <sheetName val="기별(종합)"/>
      <sheetName val="공사현황"/>
      <sheetName val="자재단가_사급"/>
      <sheetName val="중기기준"/>
      <sheetName val="중기적산목록"/>
      <sheetName val="건축공사집계"/>
      <sheetName val="경영계획1월"/>
      <sheetName val="목동세대 산출근거"/>
      <sheetName val="아파트 "/>
      <sheetName val="성곽내역헾"/>
      <sheetName val="mcc일위대가"/>
      <sheetName val="제수문"/>
      <sheetName val="1호토공"/>
      <sheetName val="좌홍배수장"/>
      <sheetName val="좌홍배수장토공"/>
      <sheetName val="IBM UX"/>
      <sheetName val="당초"/>
      <sheetName val="평균높이산출근거"/>
      <sheetName val="횡배수관위치조서"/>
      <sheetName val="SPC노임(5월)"/>
      <sheetName val="선급비용"/>
      <sheetName val="99년하반기"/>
      <sheetName val="총괄집퀀ᦔ"/>
      <sheetName val="연돌일退←_xdc00_"/>
      <sheetName val="연돌일위退←"/>
      <sheetName val="연돌일_x0000__x0000_Ԁ"/>
      <sheetName val="수량3"/>
      <sheetName val="토공A"/>
      <sheetName val="분양가상한산출"/>
      <sheetName val="당정동공통이수"/>
      <sheetName val="당정동경상이수"/>
      <sheetName val="type-F"/>
      <sheetName val="동일대내"/>
      <sheetName val="표층포설및다짐"/>
      <sheetName val="도급내역서(3)"/>
      <sheetName val="보건노"/>
      <sheetName val="산출동탄"/>
      <sheetName val="본선 토공 분배표"/>
      <sheetName val="loading"/>
      <sheetName val="기별"/>
      <sheetName val="오餀ԯ"/>
      <sheetName val="하도"/>
      <sheetName val="copy"/>
      <sheetName val="서식"/>
      <sheetName val="익월작업계힉"/>
      <sheetName val="J형측구단위수량"/>
      <sheetName val="마포토정"/>
      <sheetName val="L_RPTA05_목록"/>
      <sheetName val="1. 설계조건 2.단면가정 3. 하중계산"/>
      <sheetName val="기성세부내역서"/>
      <sheetName val="기성원가계산서"/>
      <sheetName val="기성부분내역서"/>
      <sheetName val="도장재료산출"/>
      <sheetName val="설비"/>
      <sheetName val="수량계산서 집계표(가설 신설 및 철거-을지로3가 2호선)"/>
      <sheetName val="수량계산서 집계표(신설-을지로3가 2호선)"/>
      <sheetName val="수량계산서 집계표(철거-을지로3가 2호선)"/>
      <sheetName val="공사설명서외"/>
      <sheetName val="영업_일1"/>
      <sheetName val="케이블류 OLD"/>
      <sheetName val="변경총괄지(1)"/>
      <sheetName val="관로토공"/>
      <sheetName val="중기손료"/>
      <sheetName val="퇴직공제부금산출근거"/>
      <sheetName val="연결관산출조서"/>
      <sheetName val="가설(사)"/>
      <sheetName val="목집(사)"/>
      <sheetName val="운반(사)"/>
      <sheetName val="지붕(사)"/>
      <sheetName val="손익분석"/>
      <sheetName val="철집"/>
      <sheetName val="Summary Sheet"/>
      <sheetName val="기성(1차) "/>
      <sheetName val="평형별㓈_x0019_؟"/>
      <sheetName val="DESIGN CRETERIA"/>
      <sheetName val="관급"/>
      <sheetName val="갑__지2"/>
      <sheetName val="Customer_Databas2"/>
      <sheetName val="AS포장복구_2"/>
      <sheetName val="2000_11월설계내역2"/>
      <sheetName val="기타_정보통신공사2"/>
      <sheetName val="표지_(2)2"/>
      <sheetName val="unit_42"/>
      <sheetName val="화재_탐지_설비2"/>
      <sheetName val="준검_내역서2"/>
      <sheetName val="단가_및_재료비2"/>
      <sheetName val="Sheet1_(2)2"/>
      <sheetName val="1_설계조건2"/>
      <sheetName val="토공산출_(아파트)2"/>
      <sheetName val="5_일위목록2"/>
      <sheetName val="7_단가조사2"/>
      <sheetName val="6_일위대가2"/>
      <sheetName val="E_P_T수량산출서2"/>
      <sheetName val="일위총괄표"/>
      <sheetName val="마북 손익분석(CATIA)"/>
      <sheetName val="A가설공사"/>
      <sheetName val="G균열보수공사"/>
      <sheetName val="Z기타공사"/>
      <sheetName val="P도배공사"/>
      <sheetName val="M도장공사"/>
      <sheetName val="R목공사_old"/>
      <sheetName val="K미장공사"/>
      <sheetName val="Q설비공사"/>
      <sheetName val="H방수공사"/>
      <sheetName val="S보수,보강공사"/>
      <sheetName val="L석공사"/>
      <sheetName val="I수장공사"/>
      <sheetName val="F조적공사"/>
      <sheetName val="B지반보강공사"/>
      <sheetName val="N지붕공사"/>
      <sheetName val="O창호공사"/>
      <sheetName val="D철거및잔재처리"/>
      <sheetName val="U철골공사"/>
      <sheetName val="E철근콘크리트공사"/>
      <sheetName val="J타일공사"/>
      <sheetName val="C토공사"/>
      <sheetName val="공문"/>
      <sheetName val="Requirement(Work Crew)"/>
      <sheetName val="수로교총재료집계"/>
      <sheetName val="N賃԰_x0000__x0000_"/>
      <sheetName val="표 지"/>
      <sheetName val="PriceSummary"/>
      <sheetName val="0_갑지"/>
      <sheetName val="8_현장관리비"/>
      <sheetName val="7_안전관리비"/>
      <sheetName val="재무가정"/>
      <sheetName val="1Month+Sheet2!"/>
      <sheetName val="견적 (2)"/>
      <sheetName val="실행원가내역"/>
      <sheetName val="일반자료"/>
      <sheetName val="총누계"/>
      <sheetName val="표준계약서"/>
      <sheetName val="3.부제O호표"/>
      <sheetName val="4.장비손료"/>
      <sheetName val="5.소모재료비"/>
      <sheetName val="9.공삭공지층별작업시간"/>
      <sheetName val="7.주입분사시간제원표"/>
      <sheetName val="6.작업시간표"/>
      <sheetName val="8.시멘트제원표"/>
      <sheetName val="2.품제O호표"/>
      <sheetName val="1.총괄표1500mm"/>
      <sheetName val="단면(직벽형)-H=1m"/>
      <sheetName val="공사비집계표(서해안고속도로)"/>
      <sheetName val="1SGATE97"/>
      <sheetName val="영창2餀"/>
      <sheetName val="영창2"/>
      <sheetName val="자재운반단가일람표"/>
      <sheetName val="태안9)3-2)원내역"/>
      <sheetName val="공량산출근거서"/>
      <sheetName val=" 냉각수펌프"/>
      <sheetName val="AL공사(嫰ʍ"/>
      <sheetName val="[수목일위.XLS]el\설계서\수목_x0000__x0000_Ā_x0000__x0005__x0000_"/>
      <sheetName val="자_x0000__x0000__x0005_"/>
      <sheetName val="가로᳂"/>
      <sheetName val="가爂案"/>
      <sheetName val="가爃案"/>
      <sheetName val="배수ᰀ"/>
      <sheetName val="단가일尜"/>
      <sheetName val="건설기ᰀ"/>
      <sheetName val="D-철尜_x0013_層"/>
      <sheetName val="?䅅呒"/>
      <sheetName val="DB"/>
      <sheetName val="48일위(叠+听"/>
      <sheetName val="48일위(헾⽧_x0005_"/>
      <sheetName val="상부공철근︀ᇕ԰_x0000_缀_x0000__x0000_"/>
      <sheetName val="골조က╗"/>
      <sheetName val="H-PIÍ_x0000_炑쐜紹"/>
      <sheetName val="실԰"/>
      <sheetName val="PROJECT BRIEF(EX.NEW)"/>
      <sheetName val="[수목일위.XLS]el\설계서\_x0000__x0000_Ā_x0000__x0005__x0000_翿_x0000_"/>
      <sheetName val="[수목일위.XLS]el\설계서\수/_x0000_頀_x0004__x0000__x0000_⤀"/>
      <sheetName val="빌딩_안내"/>
      <sheetName val="실행내역(10_13)"/>
      <sheetName val="옹벽철근"/>
      <sheetName val="토︀ᇕ԰"/>
      <sheetName val="토᐀ባ切"/>
      <sheetName val="토⠀䊆氀"/>
      <sheetName val="토㠀ᎍ簀"/>
      <sheetName val="단㔀቎԰"/>
      <sheetName val="Dsndata"/>
      <sheetName val="StrucData"/>
      <sheetName val="[수목일위.XLS]el\설계서\_x0002__x0000_蠀僿㤁ᒄ᐀ȳ"/>
      <sheetName val="고가수조"/>
      <sheetName val="경율산_x0005_"/>
      <sheetName val="수정계획3"/>
      <sheetName val="별첨-기계경비 산출목록"/>
      <sheetName val="3.피뢰공儨"/>
      <sheetName val="공사䈀ሬ"/>
      <sheetName val="상반기손䡲る_x0000__x0000_"/>
      <sheetName val="BLOCK(1)"/>
      <sheetName val="표준내역"/>
      <sheetName val="발주처자료입_x0005_"/>
      <sheetName val="단가목氚"/>
      <sheetName val="기기리스_x0000_"/>
      <sheetName val="[수목일위.XLS]el\설계서\수목일識ɾ뺑p䎸"/>
      <sheetName val="전도금정산서(27)"/>
      <sheetName val="2-1. 경관조명 내역총괄표"/>
      <sheetName val="입ԯ_x0000_"/>
      <sheetName val="정화조방_x0000__x0000_결"/>
      <sheetName val="설계산출_x0000__x0000_"/>
      <sheetName val="설계산출㜘C"/>
      <sheetName val="내역(전체_臨%般"/>
      <sheetName val="[수목일위.XLS]el\설계서턀몲ԯ_x0000_缀_x0000__x0000__x0000__xdd00_"/>
      <sheetName val="[수목일위.XLS]el\설계서턀者ԯ_x0000_缀_x0000__x0000__x0000_最"/>
      <sheetName val="_수목일위.XLS__수목일위.XLS_el_설계서_수목일위"/>
      <sheetName val="수량산출서 갑지"/>
      <sheetName val="견적을지"/>
      <sheetName val="갑"/>
      <sheetName val="2012노임단가"/>
      <sheetName val="48일㗅቎԰"/>
      <sheetName val="실행,원㔀቎԰"/>
      <sheetName val="철근량산정및丵〒_x0005_"/>
      <sheetName val="도급예산䈀_xdf6a_ԯ"/>
      <sheetName val="[수목일위.XLS]el\설계서\수목닑⼢_x0005_"/>
      <sheetName val="[수목일위.XLS]el\설계서\수목일위."/>
      <sheetName val="4.전력"/>
      <sheetName val="계측"/>
      <sheetName val="설계က"/>
      <sheetName val="관련자ԯ"/>
      <sheetName val="현장관리비_x0005_"/>
      <sheetName val="도급예산䈀湪ԯ"/>
      <sheetName val="00_x0005_"/>
      <sheetName val="도급예산䈀頻ԯ"/>
      <sheetName val="도급예산䈀䥪ԯ"/>
      <sheetName val="도급예산ԯ"/>
      <sheetName val="도급예산䈀꽪ԯ"/>
      <sheetName val="도급예산䈀쥪ԯ"/>
      <sheetName val="도급예산/"/>
      <sheetName val="내역(전/"/>
      <sheetName val="도급예산0"/>
      <sheetName val="도급예산︀跕ԯ"/>
      <sheetName val="차액/_x0000_"/>
      <sheetName val="직접蔀꡹ԯ_x0000_"/>
      <sheetName val="공사淠Ƕ"/>
      <sheetName val="[수목일위.XLS]el\설계서\수ംⅩ耀㉉_x0014__x0000__x0000_"/>
      <sheetName val="[수목일위.XLS]el\설계서\수砀倂㼁ംⅩ　"/>
      <sheetName val="1공구_단䈀ᅪ԰"/>
      <sheetName val="내역서1999._x0005_"/>
      <sheetName val="내역(전"/>
      <sheetName val="1공구_단䈀챪ԯ"/>
      <sheetName val="북제_x0005_"/>
      <sheetName val="H-PI"/>
      <sheetName val="도급예산䈀ԯ"/>
      <sheetName val="일위대ﻈᇕ԰"/>
      <sheetName val="[수목일위.XLS]도급예산/"/>
      <sheetName val="[수목일위.XLS]내역(전/"/>
      <sheetName val="[수목일위.XLS]el\설계"/>
      <sheetName val="12.옥倶ⶠ"/>
      <sheetName val="연돌일"/>
      <sheetName val="상부공철근︀ᇕ԰"/>
      <sheetName val="H-PIÍ"/>
      <sheetName val="[수목일위.XLS]el\설계서\"/>
      <sheetName val="[수목일위.XLS]el\설계서\수/"/>
      <sheetName val="[수목일위.XLS]el\설계서\_x0002_"/>
      <sheetName val="상반기손䡲る"/>
      <sheetName val="[수목일위.XLS]el\설계서턀몲ԯ"/>
      <sheetName val="[수목일위.XLS]el\설계서턀者ԯ"/>
      <sheetName val="수령할 서류 확인장"/>
      <sheetName val="[수목일위.XLS]el\설계서\수목일위._x0000__x0000__x0000__x0001_Ԁ_x0000_挀"/>
      <sheetName val="[수목일위.XLS]el\설계서\수목일위._x0000__x0000_Ԁ_x0000_ꀀ롳菓"/>
      <sheetName val="[수목일위.XLS]el\설계서\수목일위._x0000__x0000_Ԁ_x0000_耀镦菬"/>
      <sheetName val="입헾】"/>
      <sheetName val="물가시세표"/>
      <sheetName val="EQ"/>
      <sheetName val="Sheet4_x0000__x0000__x0000__x0000__x0000__x0000__x0000__x0010_[수목일위.XLS]______2"/>
      <sheetName val="경유"/>
      <sheetName val="휘발유"/>
      <sheetName val="3.피뢰공喘"/>
      <sheetName val="4_시방서遌ⵔ"/>
      <sheetName val="공사_x0000__x0000_Ā"/>
      <sheetName val="[수목일위.XLS][수목일위.XLS]el______494"/>
      <sheetName val="[수목일위.XLS][수목일위.XLS]el______495"/>
      <sheetName val="[수목일위.XLS][수목일위.XLS]el______492"/>
      <sheetName val="[수목일위.XLS][수목일위.XLS]el______493"/>
      <sheetName val="[수목일위.XLS][수목일위.XLS]el______496"/>
      <sheetName val="[수목일위.XLS][수목일위.XLS]el______497"/>
      <sheetName val="[수목일위.XLS][수목일위.XLS]el______498"/>
      <sheetName val="[수목일위.XLS][수목일위.XLS]el______499"/>
      <sheetName val="[수목일위.XLS][수목일위.XLS]el______500"/>
      <sheetName val="[수목일위.XLS][수목일위.XLS]el______501"/>
      <sheetName val="[수목일위.XLS][수목일위.XLS]el______502"/>
      <sheetName val="[수목일위.XLS][수목일위.XLS]el______503"/>
      <sheetName val="[수목일위.XLS][수목일위.XLS]el______510"/>
      <sheetName val="[수목일위.XLS][수목일위.XLS]el______511"/>
      <sheetName val="[수목일위.XLS][수목일위.XLS]el______512"/>
      <sheetName val="[수목일위.XLS][수목일위.XLS]el______513"/>
      <sheetName val="[수목일위.XLS][수목일위.XLS]el______504"/>
      <sheetName val="[수목일위.XLS][수목일위.XLS]el______505"/>
      <sheetName val="[수목일위.XLS][수목일위.XLS]el______506"/>
      <sheetName val="[수목일위.XLS][수목일위.XLS]el______507"/>
      <sheetName val="[수목일위.XLS][수목일위.XLS]el______508"/>
      <sheetName val="[수목일위.XLS][수목일위.XLS]el______509"/>
      <sheetName val="[수목일위.XLS][수목일위.XLS]el______532"/>
      <sheetName val="[수목일위.XLS][수목일위.XLS]el______533"/>
      <sheetName val="단/_x0000_"/>
      <sheetName val="AL공_x0005_헾⿘_x0005_"/>
      <sheetName val="AL공_x0005__x0005__x0000_"/>
      <sheetName val="구皸"/>
      <sheetName val="단0_x0000_"/>
      <sheetName val="단0_x0000_"/>
      <sheetName val="단ꀇ虰0"/>
      <sheetName val="단栍䙯ꠀ"/>
      <sheetName val="단/_x0000_ࠀ"/>
      <sheetName val="업무량"/>
      <sheetName val="개별직종노임단가(2003.9)"/>
      <sheetName val="슬래브(유곡)"/>
      <sheetName val="도급예산退ភ?ភ䈀⵪"/>
      <sheetName val="[수목일위.XLS]el\설계서\수_x0000__x0000_Ԁ_x0000_瀀᷹쎤"/>
      <sheetName val="[수목일위.XLS]el\설계서\수_x0000__x0000_Ԁ_x0000_䀀徘쎦"/>
      <sheetName val="[수목일위.XLS]el\설계서\수_x0000__x0000_Ԁ_x0000_ꀀ㛢鴵"/>
      <sheetName val="3.고과순"/>
      <sheetName val="공사원가산출서"/>
      <sheetName val="1공구_단가_გ᭘尀"/>
      <sheetName val="᐀ባ"/>
      <sheetName val="연부97-1"/>
      <sheetName val="대_x0000__x0000_ɳ"/>
      <sheetName val="아耀"/>
      <sheetName val="궤도부설(424-441,1-27)"/>
      <sheetName val="레일단(70-125)"/>
      <sheetName val="장대단(55-71,126-129)"/>
      <sheetName val="궤도철거(442-448,36-54,130-134)"/>
      <sheetName val="분기(135-174,257-302)"/>
      <sheetName val="교상침목(177-183,151-184,254-262)"/>
      <sheetName val="침목단WT(182-246)"/>
      <sheetName val="궤도이설(20-27)"/>
      <sheetName val="기타1(558-577,263-293)"/>
      <sheetName val="자갈"/>
      <sheetName val="기타2(336-382)"/>
      <sheetName val="장,교(549-571,5-6,11-12,16-17,22"/>
      <sheetName val="체결구(348-375)"/>
      <sheetName val="기계상차(388)"/>
      <sheetName val="용접(389-423)"/>
      <sheetName val="장대(449-475)"/>
      <sheetName val="레일w(476-494)"/>
      <sheetName val="레일P(495-501)"/>
      <sheetName val="침목WT(502-518)"/>
      <sheetName val="침목PP(533-548)"/>
      <sheetName val="궤간정정"/>
      <sheetName val="면(37)"/>
      <sheetName val="면맞춤"/>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
      <sheetName val="가설소"/>
      <sheetName val="신품"/>
      <sheetName val="간지_(櫀 "/>
      <sheetName val="[수목일위.XLS]el\설계서\수␐̅浝¼䎰Ⅻ븐"/>
      <sheetName val="JOIN(2spa㎨_x0013_"/>
      <sheetName val="안정검토"/>
      <sheetName val="통합"/>
      <sheetName val="출력은 금물"/>
      <sheetName val="el\설계서\수목일위_XLS]데이타3"/>
      <sheetName val="1공구_단가_(정원)3"/>
      <sheetName val="1공구_단가_(산광)3"/>
      <sheetName val="1공구_단가_(용호)3"/>
      <sheetName val="간지_(2)3"/>
      <sheetName val="2공구_단가(인성)3"/>
      <sheetName val="2공구_단가(대동)3"/>
      <sheetName val="2공구_단가(산광)2"/>
      <sheetName val="1_토공2"/>
      <sheetName val="2_배수공2"/>
      <sheetName val="3_구조물공2"/>
      <sheetName val="4_포장공2"/>
      <sheetName val="지주목_및_비료산출기준2"/>
      <sheetName val="PACKING_LIST2"/>
      <sheetName val="el\설계서\수목일위_XLS2"/>
      <sheetName val="일위대가_2"/>
      <sheetName val="1__설계예산서2"/>
      <sheetName val="2__목차2"/>
      <sheetName val="3_설계설명서2"/>
      <sheetName val="4_시방서갑지2"/>
      <sheetName val="5_시방서(일반시방서)2"/>
      <sheetName val="6_시방서갑지(특기)2"/>
      <sheetName val="7_예정공정표2"/>
      <sheetName val="8__설계예산서2"/>
      <sheetName val="16_설계서용지(갑)2"/>
      <sheetName val="17__내역서갑지2"/>
      <sheetName val="내_역_서2"/>
      <sheetName val="일_위_대_가_표2"/>
      <sheetName val="수_량_산_출_서2"/>
      <sheetName val="전차선로_물량표2"/>
      <sheetName val="중기조종사_단위단가2"/>
      <sheetName val="제출내역_(2)2"/>
      <sheetName val="참조_(2)2"/>
      <sheetName val="기초입력_DATA2"/>
      <sheetName val="원가계산_(2)2"/>
      <sheetName val="일위대가_(식재)2"/>
      <sheetName val="골조-APT_갑지2"/>
      <sheetName val="3_바닥판__2"/>
      <sheetName val="설명서_2"/>
      <sheetName val="플랜트_설치2"/>
      <sheetName val="아파트_내역2"/>
      <sheetName val="6-1__관개량조서2"/>
      <sheetName val="7_원가계산서(품셈)2"/>
      <sheetName val="단가산출근거_목록표2"/>
      <sheetName val="단_가_산_출_근_거2"/>
      <sheetName val="중기_목록표2"/>
      <sheetName val="시간당_중기사용료2"/>
      <sheetName val="환율및_기초자료2"/>
      <sheetName val="인건비_2"/>
      <sheetName val="11-2_아파트내역2"/>
      <sheetName val="자재단가2007_102"/>
      <sheetName val="자재단가2008_42"/>
      <sheetName val="INDEX__LIST2"/>
      <sheetName val="표__지2"/>
      <sheetName val="G_R300경비1"/>
      <sheetName val="1-4-2_관(약)2"/>
      <sheetName val="주빔의_설계2"/>
      <sheetName val="횡_연장2"/>
      <sheetName val="BSD_(2)2"/>
      <sheetName val="자재_집계표2"/>
      <sheetName val="2_고용보험료산출근거1"/>
      <sheetName val="내역서1999_8최종2"/>
      <sheetName val="각사별공사비분개_1"/>
      <sheetName val="안양동교_1안1"/>
      <sheetName val="총괄_내역서1"/>
      <sheetName val="CABLE_SIZE-12"/>
      <sheetName val="단계별내역_(2)1"/>
      <sheetName val="개별직종노임단가(2005_1)1"/>
      <sheetName val="현장관리비_산출내역1"/>
      <sheetName val="6PILE__(돌출)1"/>
      <sheetName val="공사별_가중치_산출근거(토목)1"/>
      <sheetName val="TABLE_DB1"/>
      <sheetName val="쌍용_data_base1"/>
      <sheetName val="공사별_가중치_산출근거(건축)1"/>
      <sheetName val="회사기헾】"/>
      <sheetName val="_상부공통집계(총괄)1"/>
      <sheetName val="토공(우물통,기타)_1"/>
      <sheetName val="1_취수장1"/>
      <sheetName val="개비온_단위1"/>
      <sheetName val="계장_품셈표1"/>
      <sheetName val="단면_(2)1"/>
      <sheetName val="내역서_제출1"/>
      <sheetName val="8_설치품셈1"/>
      <sheetName val="8_옥외᐀ባ혀腺԰"/>
      <sheetName val="24_보증금1"/>
      <sheetName val="단계별내역_(丵〒1"/>
      <sheetName val="6__안전관리비1"/>
      <sheetName val="사업비변경내역(96_9단가)1"/>
      <sheetName val="1공구_단咀2ꮸ⽇"/>
      <sheetName val="4_설계예산내역서1"/>
      <sheetName val="6_관급자재조서1"/>
      <sheetName val="3_예정공정표1"/>
      <sheetName val="7_청제공기계기구조서1"/>
      <sheetName val="실행내역(10_13)1"/>
      <sheetName val="계정c헾】"/>
      <sheetName val="경율산정_XLS1"/>
      <sheetName val="4_전기1"/>
      <sheetName val="총집"/>
      <sheetName val="공사비_증감_내역서1"/>
      <sheetName val="A_LINE1"/>
      <sheetName val="토__공1"/>
      <sheetName val="3_고용보험료산출근거1"/>
      <sheetName val="4_고용보험1"/>
      <sheetName val="세골재__T2_변경_현황1"/>
      <sheetName val="1~9_하중계산1"/>
      <sheetName val="실행내역서_1"/>
      <sheetName val="el_설계서_수목일위_XLS_데이타1"/>
      <sheetName val="el_설계서_수목일위_XLS1"/>
      <sheetName val="5__현장관리비(new)_1"/>
      <sheetName val="24_보증금(전신전화가입권)1"/>
      <sheetName val="6_송금의뢰내역서1"/>
      <sheetName val="소방_하_내역1"/>
      <sheetName val="피해현황_(수량합계)1"/>
      <sheetName val="양재동_고향생각1"/>
      <sheetName val="설계내역서_1"/>
      <sheetName val="1__조명내역서(조명설치)1"/>
      <sheetName val="2__조명내역서(조명자재)1"/>
      <sheetName val="주공_"/>
      <sheetName val="품셈_1"/>
      <sheetName val="가실행_내역서1"/>
      <sheetName val="31_경비기본입력1"/>
      <sheetName val="5_2_6~7공사요율1"/>
      <sheetName val="날개벽(䟣⾯"/>
      <sheetName val="날개벽("/>
      <sheetName val="접합_및_부설_1"/>
      <sheetName val="배수내"/>
      <sheetName val="회사기"/>
      <sheetName val="48일위"/>
      <sheetName val="수"/>
      <sheetName val="8_석축단위(H=1_5M)1"/>
      <sheetName val="주공_׃⿓1"/>
      <sheetName val="블럭_손익1"/>
      <sheetName val="철근량산정및锼閄๿"/>
      <sheetName val="철근량산정및사용성锼"/>
      <sheetName val="내역서1999_8최저1"/>
      <sheetName val="공挔"/>
      <sheetName val="철근량산정및齘龜헾"/>
      <sheetName val="공傠"/>
      <sheetName val="공窨"/>
      <sheetName val="입출재고현황_(2)1"/>
      <sheetName val="빌딩_안내1"/>
      <sheetName val="3_하중산정4_지지력1"/>
      <sheetName val="환경기계공정표_(3)1"/>
      <sheetName val="1-최"/>
      <sheetName val="[수목일위_XLS][수목일위_XLS]el\설계서\수목일1"/>
      <sheetName val="상호참ᰖ〚"/>
      <sheetName val="2공구_단가(대동)2"/>
      <sheetName val="단계별내역_(丵〒"/>
      <sheetName val="4_전기"/>
      <sheetName val="양재동_고향생각"/>
      <sheetName val="설계내역서_"/>
      <sheetName val="1__조명내역서(조명설치)"/>
      <sheetName val="2__조명내역서(조명자재)"/>
      <sheetName val="가실행_내역서"/>
      <sheetName val="31_경비기본입력"/>
      <sheetName val="5_2_6~7공사요율"/>
      <sheetName val="8_석축단위(H=1_5M)"/>
      <sheetName val="주공_׃⿓"/>
      <sheetName val="블럭_손익"/>
      <sheetName val="내역서1999_8최저"/>
      <sheetName val="입출재고현황_(2)"/>
      <sheetName val="3_하중산정4_지지력"/>
      <sheetName val="환경기계공정표_(3)"/>
      <sheetName val="[수목일위_XLS][수목일위_XLS]el\설계서\수목일위"/>
      <sheetName val="el\설계서\수목일위_XLS]데이타4"/>
      <sheetName val="1공구_단가_(정원)4"/>
      <sheetName val="1공구_단가_(산광)4"/>
      <sheetName val="1공구_단가_(용호)4"/>
      <sheetName val="간지_(2)4"/>
      <sheetName val="2공구_단가(인성)4"/>
      <sheetName val="2공구_단가(대동)4"/>
      <sheetName val="2공구_단가(산광)3"/>
      <sheetName val="1_토공3"/>
      <sheetName val="2_배수공3"/>
      <sheetName val="3_구조물공3"/>
      <sheetName val="4_포장공3"/>
      <sheetName val="지주목_및_비료산출기준3"/>
      <sheetName val="PACKING_LIST3"/>
      <sheetName val="준검_내역서3"/>
      <sheetName val="el\설계서\수목일위_XLS3"/>
      <sheetName val="일위대가_3"/>
      <sheetName val="1__설계예산서3"/>
      <sheetName val="2__목차3"/>
      <sheetName val="3_설계설명서3"/>
      <sheetName val="4_시방서갑지3"/>
      <sheetName val="5_시방서(일반시방서)3"/>
      <sheetName val="6_시방서갑지(특기)3"/>
      <sheetName val="7_예정공정표3"/>
      <sheetName val="8__설계예산서3"/>
      <sheetName val="16_설계서용지(갑)3"/>
      <sheetName val="17__내역서갑지3"/>
      <sheetName val="내_역_서3"/>
      <sheetName val="일_위_대_가_표3"/>
      <sheetName val="수_량_산_출_서3"/>
      <sheetName val="AS포장복구_3"/>
      <sheetName val="전차선로_물량표3"/>
      <sheetName val="중기조종사_단위단가3"/>
      <sheetName val="제출내역_(2)3"/>
      <sheetName val="2000_11월설계내역3"/>
      <sheetName val="참조_(2)3"/>
      <sheetName val="기초입력_DATA3"/>
      <sheetName val="원가계산_(2)3"/>
      <sheetName val="Sheet1_(2)3"/>
      <sheetName val="일위대가_(식재)3"/>
      <sheetName val="기타_정보통신공사3"/>
      <sheetName val="단가_및_재료비3"/>
      <sheetName val="표지_(2)3"/>
      <sheetName val="골조-APT_갑지3"/>
      <sheetName val="3_바닥판__3"/>
      <sheetName val="설명서_3"/>
      <sheetName val="플랜트_설치3"/>
      <sheetName val="아파트_내역3"/>
      <sheetName val="6-1__관개량조서3"/>
      <sheetName val="7_원가계산서(품셈)3"/>
      <sheetName val="단가산출근거_목록표3"/>
      <sheetName val="단_가_산_출_근_거3"/>
      <sheetName val="중기_목록표3"/>
      <sheetName val="시간당_중기사용료3"/>
      <sheetName val="환율및_기초자료3"/>
      <sheetName val="인건비_3"/>
      <sheetName val="11-2_아파트내역3"/>
      <sheetName val="자재단가2007_103"/>
      <sheetName val="자재단가2008_43"/>
      <sheetName val="INDEX__LIST3"/>
      <sheetName val="표__지3"/>
      <sheetName val="실행,원가_최종예상2"/>
      <sheetName val="G_R300경비2"/>
      <sheetName val="1-4-2_관(약)3"/>
      <sheetName val="주빔의_설계3"/>
      <sheetName val="횡_연장3"/>
      <sheetName val="BSD_(2)3"/>
      <sheetName val="자재_집계표3"/>
      <sheetName val="2_고용보험료산출근거2"/>
      <sheetName val="내역서1999_8최종3"/>
      <sheetName val="7_계측제어2"/>
      <sheetName val="6_동력2"/>
      <sheetName val="13_방송공사2"/>
      <sheetName val="15_소방공사2"/>
      <sheetName val="12_옥외_방송공사2"/>
      <sheetName val="8_옥외_보안등공사2"/>
      <sheetName val="9_전등공사2"/>
      <sheetName val="4_전력간선공사2"/>
      <sheetName val="1_전력인입2"/>
      <sheetName val="10_전열_공사2"/>
      <sheetName val="11_전화공사2"/>
      <sheetName val="5_CABLE_TRAY2"/>
      <sheetName val="3_피뢰공사2"/>
      <sheetName val="14_TV공사2"/>
      <sheetName val="1_2_동력(철거)2"/>
      <sheetName val="1_접지공사2"/>
      <sheetName val="각사별공사비분개_2"/>
      <sheetName val="안양동교_1안2"/>
      <sheetName val="주공_갑지2"/>
      <sheetName val="총괄_내역서2"/>
      <sheetName val="CABLE_SIZE-13"/>
      <sheetName val="단계별내역_(2)2"/>
      <sheetName val="개별직종노임단가(2005_1)2"/>
      <sheetName val="현장관리비_산출내역2"/>
      <sheetName val="6PILE__(돌출)2"/>
      <sheetName val="공사별_가중치_산출근거(토목)2"/>
      <sheetName val="TABLE_DB2"/>
      <sheetName val="쌍용_data_base2"/>
      <sheetName val="설계변경내역_982"/>
      <sheetName val="공사별_가중치_산출근거(건축)2"/>
      <sheetName val="_상부공통집계(총괄)2"/>
      <sheetName val="토공(우물통,기타)_2"/>
      <sheetName val="1_취수장2"/>
      <sheetName val="귀래_설계_공내역서2"/>
      <sheetName val="개비온_단위2"/>
      <sheetName val="계장_품셈표2"/>
      <sheetName val="단면_(2)2"/>
      <sheetName val="내역서_제출2"/>
      <sheetName val="8_설치품셈2"/>
      <sheetName val="24_보증금2"/>
      <sheetName val="단계별내역_(丵〒2"/>
      <sheetName val="6__안전관리비2"/>
      <sheetName val="사업비변경내역(96_9단가)2"/>
      <sheetName val="4_설계예산내역서2"/>
      <sheetName val="6_관급자재조서2"/>
      <sheetName val="3_예정공정표2"/>
      <sheetName val="7_청제공기계기구조서2"/>
      <sheetName val="실행내역(10_13)2"/>
      <sheetName val="경율산정_XLS2"/>
      <sheetName val="4_전기2"/>
      <sheetName val="공사비_증감_내역서2"/>
      <sheetName val="A_LINE2"/>
      <sheetName val="토__공2"/>
      <sheetName val="3_고용보험료산출근거2"/>
      <sheetName val="4_고용보험2"/>
      <sheetName val="세골재__T2_변경_현황2"/>
      <sheetName val="1~9_하중계산2"/>
      <sheetName val="실행내역서_2"/>
      <sheetName val="el_설계서_수목일위_XLS_데이타2"/>
      <sheetName val="el_설계서_수목일위_XLS2"/>
      <sheetName val="5__현장관리비(new)_2"/>
      <sheetName val="24_보증금(전신전화가입권)2"/>
      <sheetName val="6_송금의뢰내역서2"/>
      <sheetName val="소방_하_내역2"/>
      <sheetName val="피해현황_(수량합계)2"/>
      <sheetName val="양재동_고향생각2"/>
      <sheetName val="설계내역서_2"/>
      <sheetName val="1__조명내역서(조명설치)2"/>
      <sheetName val="2__조명내역서(조명자재)2"/>
      <sheetName val="품셈_2"/>
      <sheetName val="가실행_내역서2"/>
      <sheetName val="31_경비기본입력2"/>
      <sheetName val="5_2_6~7공사요율2"/>
      <sheetName val="접합_및_부설_2"/>
      <sheetName val="8_석축단위(H=1_5M)2"/>
      <sheetName val="주공_׃⿓2"/>
      <sheetName val="블럭_손익2"/>
      <sheetName val="내역서1999_8최저2"/>
      <sheetName val="입출재고현황_(2)2"/>
      <sheetName val="빌딩_안내2"/>
      <sheetName val="3_하중산정4_지지력2"/>
      <sheetName val="환경기계공정표_(3)2"/>
      <sheetName val="[수목일위_XLS][수목일위_XLS]el\설계서\수목일2"/>
      <sheetName val="차액뇣ă"/>
      <sheetName val="el\설계서\수목일위_XLS]데이타5"/>
      <sheetName val="1공구_단가_(정원)5"/>
      <sheetName val="1공구_단가_(산광)5"/>
      <sheetName val="1공구_단가_(용호)5"/>
      <sheetName val="간지_(2)5"/>
      <sheetName val="2공구_단가(인성)5"/>
      <sheetName val="2공구_단가(대동)5"/>
      <sheetName val="2공구_단가(산광)4"/>
      <sheetName val="1_토공4"/>
      <sheetName val="2_배수공4"/>
      <sheetName val="3_구조물공4"/>
      <sheetName val="4_포장공4"/>
      <sheetName val="지주목_및_비료산출기준4"/>
      <sheetName val="PACKING_LIST4"/>
      <sheetName val="준검_내역서4"/>
      <sheetName val="el\설계서\수목일위_XLS4"/>
      <sheetName val="일위대가_4"/>
      <sheetName val="1__설계예산서4"/>
      <sheetName val="2__목차4"/>
      <sheetName val="3_설계설명서4"/>
      <sheetName val="4_시방서갑지4"/>
      <sheetName val="5_시방서(일반시방서)4"/>
      <sheetName val="6_시방서갑지(특기)4"/>
      <sheetName val="7_예정공정표4"/>
      <sheetName val="8__설계예산서4"/>
      <sheetName val="16_설계서용지(갑)4"/>
      <sheetName val="17__내역서갑지4"/>
      <sheetName val="내_역_서4"/>
      <sheetName val="일_위_대_가_표4"/>
      <sheetName val="수_량_산_출_서4"/>
      <sheetName val="AS포장복구_4"/>
      <sheetName val="전차선로_물량표4"/>
      <sheetName val="중기조종사_단위단가4"/>
      <sheetName val="제출내역_(2)4"/>
      <sheetName val="2000_11월설계내역4"/>
      <sheetName val="참조_(2)4"/>
      <sheetName val="기초입력_DATA4"/>
      <sheetName val="원가계산_(2)4"/>
      <sheetName val="Sheet1_(2)4"/>
      <sheetName val="일위대가_(식재)4"/>
      <sheetName val="기타_정보통신공사4"/>
      <sheetName val="단가_및_재료비4"/>
      <sheetName val="표지_(2)4"/>
      <sheetName val="골조-APT_갑지4"/>
      <sheetName val="3_바닥판__4"/>
      <sheetName val="설명서_4"/>
      <sheetName val="플랜트_설치4"/>
      <sheetName val="아파트_내역4"/>
      <sheetName val="6-1__관개량조서4"/>
      <sheetName val="7_원가계산서(품셈)4"/>
      <sheetName val="단가산출근거_목록표4"/>
      <sheetName val="단_가_산_출_근_거4"/>
      <sheetName val="중기_목록표4"/>
      <sheetName val="시간당_중기사용료4"/>
      <sheetName val="환율및_기초자료4"/>
      <sheetName val="인건비_4"/>
      <sheetName val="11-2_아파트내역4"/>
      <sheetName val="자재단가2007_104"/>
      <sheetName val="자재단가2008_44"/>
      <sheetName val="INDEX__LIST4"/>
      <sheetName val="표__지4"/>
      <sheetName val="실행,원가_최종예상3"/>
      <sheetName val="G_R300경비3"/>
      <sheetName val="1-4-2_관(약)4"/>
      <sheetName val="주빔의_설계4"/>
      <sheetName val="횡_연장4"/>
      <sheetName val="BSD_(2)4"/>
      <sheetName val="자재_집계표4"/>
      <sheetName val="2_고용보험료산출근거3"/>
      <sheetName val="내역서1999_8최종4"/>
      <sheetName val="7_계측제어3"/>
      <sheetName val="6_동력3"/>
      <sheetName val="13_방송공사3"/>
      <sheetName val="15_소방공사3"/>
      <sheetName val="12_옥외_방송공사3"/>
      <sheetName val="8_옥외_보안등공사3"/>
      <sheetName val="9_전등공사3"/>
      <sheetName val="4_전력간선공사3"/>
      <sheetName val="1_전력인입3"/>
      <sheetName val="10_전열_공사3"/>
      <sheetName val="11_전화공사3"/>
      <sheetName val="5_CABLE_TRAY3"/>
      <sheetName val="3_피뢰공사3"/>
      <sheetName val="14_TV공사3"/>
      <sheetName val="1_2_동력(철거)3"/>
      <sheetName val="1_접지공사3"/>
      <sheetName val="각사별공사비분개_3"/>
      <sheetName val="안양동교_1안3"/>
      <sheetName val="주공_갑지3"/>
      <sheetName val="총괄_내역서3"/>
      <sheetName val="CABLE_SIZE-14"/>
      <sheetName val="단계별내역_(2)3"/>
      <sheetName val="개별직종노임단가(2005_1)3"/>
      <sheetName val="현장관리비_산출내역3"/>
      <sheetName val="E_P_T수량산출서3"/>
      <sheetName val="6PILE__(돌출)3"/>
      <sheetName val="공사별_가중치_산출근거(토목)3"/>
      <sheetName val="TABLE_DB3"/>
      <sheetName val="쌍용_data_base3"/>
      <sheetName val="설계변경내역_983"/>
      <sheetName val="공사별_가중치_산출근거(건축)3"/>
      <sheetName val="_상부공통집계(총괄)3"/>
      <sheetName val="토공(우물통,기타)_3"/>
      <sheetName val="1_취수장3"/>
      <sheetName val="귀래_설계_공내역서3"/>
      <sheetName val="개비온_단위3"/>
      <sheetName val="계장_품셈표3"/>
      <sheetName val="단면_(2)3"/>
      <sheetName val="내역서_제출3"/>
      <sheetName val="8_설치품셈3"/>
      <sheetName val="24_보증금3"/>
      <sheetName val="단계별내역_(丵〒3"/>
      <sheetName val="6__안전관리비3"/>
      <sheetName val="사업비변경내역(96_9단가)3"/>
      <sheetName val="4_설계예산내역서3"/>
      <sheetName val="6_관급자재조서3"/>
      <sheetName val="3_예정공정표3"/>
      <sheetName val="7_청제공기계기구조서3"/>
      <sheetName val="실행내역(10_13)3"/>
      <sheetName val="경율산정_XLS3"/>
      <sheetName val="4_전기3"/>
      <sheetName val="공사비_증감_내역서3"/>
      <sheetName val="A_LINE3"/>
      <sheetName val="토__공3"/>
      <sheetName val="3_고용보험료산출근거3"/>
      <sheetName val="4_고용보험3"/>
      <sheetName val="세골재__T2_변경_현황3"/>
      <sheetName val="1~9_하중계산3"/>
      <sheetName val="실행내역서_3"/>
      <sheetName val="el_설계서_수목일위_XLS_데이타3"/>
      <sheetName val="el_설계서_수목일위_XLS3"/>
      <sheetName val="5__현장관리비(new)_3"/>
      <sheetName val="24_보증금(전신전화가입권)3"/>
      <sheetName val="6_송금의뢰내역서3"/>
      <sheetName val="소방_하_내역3"/>
      <sheetName val="피해현황_(수량합계)3"/>
      <sheetName val="양재동_고향생각3"/>
      <sheetName val="설계내역서_3"/>
      <sheetName val="1_설계조건3"/>
      <sheetName val="1__조명내역서(조명설치)3"/>
      <sheetName val="2__조명내역서(조명자재)3"/>
      <sheetName val="품셈_3"/>
      <sheetName val="가실행_내역서3"/>
      <sheetName val="31_경비기본입력3"/>
      <sheetName val="5_2_6~7공사요율3"/>
      <sheetName val="접합_및_부설_3"/>
      <sheetName val="8_석축단위(H=1_5M)3"/>
      <sheetName val="주공_׃⿓3"/>
      <sheetName val="블럭_손익3"/>
      <sheetName val="내역서1999_8최저3"/>
      <sheetName val="입출재고현황_(2)3"/>
      <sheetName val="빌딩_안내3"/>
      <sheetName val="3_하중산정4_지지력3"/>
      <sheetName val="환경기계공정표_(3)3"/>
      <sheetName val="[수목일위_XLS][수목일위_XLS]el\설계서\수목일3"/>
      <sheetName val="감리요율"/>
      <sheetName val="기기리⠀驘"/>
      <sheetName val="기기리턀鎲"/>
      <sheetName val="기기리ԯ_x0000_"/>
      <sheetName val="도급예산내역서총"/>
      <sheetName val="하조서"/>
      <sheetName val="부하LOAD"/>
      <sheetName val="골조_x0000__x0000_"/>
      <sheetName val="도급예산내역서총က⩗"/>
      <sheetName val="도급예산내역서총　䁖"/>
      <sheetName val="도급예산내역서총㕒"/>
      <sheetName val="도급예산내역서총렀앟"/>
      <sheetName val="도급예산내역서총退㙓"/>
      <sheetName val="1) 안채산출 1"/>
      <sheetName val="1) 안채산출 2"/>
      <sheetName val="1) 안채산출 3-1"/>
      <sheetName val="1) 안채산출 5"/>
      <sheetName val="동별집계(비디오폰흑백-&gt;칼라)"/>
      <sheetName val="동별집계"/>
      <sheetName val="[수목일위.XLS]el\설계서\수목_x0000_⼀_x0000__x0000__xdd01_"/>
      <sheetName val="산출기준"/>
      <sheetName val="[수목일위.XLS][수목일위.XLS_x0000_]el_______2"/>
      <sheetName val="[수목일위.XLS][수목일위.XLS_x0000_]el_______3"/>
      <sheetName val="[수목일위.XLS]el\설계서_x0000__x0000_Ā_x0000__x0005__x0000__x0000__x0000_⅐"/>
      <sheetName val="[수목일위.XLS][수목일위.XLS_x0000_]el_______4"/>
      <sheetName val="[수목일위.XLS][수목일위.XLS_x0000_]el_______5"/>
      <sheetName val="측량노임단가"/>
      <sheetName val="하남내역"/>
      <sheetName val="[수목일위.XLS]el\설계서\수목일_x0000__x0000_אּɐ삱"/>
      <sheetName val="상호참고자԰"/>
      <sheetName val="설계산출䲸_x0013_"/>
      <sheetName val="입ࣉ쥠"/>
      <sheetName val="[수목일위.XLS][수목일위.XLS]el__계__수__2"/>
      <sheetName val="[수목일위.XLS][수목일위.XLS]el__계__수__3"/>
      <sheetName val="01노임적용기준"/>
      <sheetName val="입梾r"/>
      <sheetName val="좌측舘1헾"/>
      <sheetName val="좌측_x0000__x0000__x0005_"/>
      <sheetName val="입餀ኘ"/>
      <sheetName val="매채睮め"/>
      <sheetName val="약품橠ʬ"/>
      <sheetName val="내역5"/>
      <sheetName val="입력_xdf88_"/>
      <sheetName val="DAꞅ︀"/>
      <sheetName val="약품薨T"/>
      <sheetName val="약품蔈"/>
      <sheetName val="내역서199倀ὗ鰀ὗ餀"/>
      <sheetName val="[수목일위.XLS]el\설계서\_x0000__x0000__x0005__x0000_쇠ퟃǿ_x0000_"/>
      <sheetName val="crude.SLAB RE-bar"/>
      <sheetName val="[수목일위.XLS]el\설계서\수_x0000__x0000__x0000__x0001_Ԁ_x0000_"/>
      <sheetName val="[수목일위.XLS][수목일위.XLS]el_설계___목_2"/>
      <sheetName val="[수목일위.XLS][수목일위.XLS]el_설계___목_3"/>
      <sheetName val="[수목일위.XLS][수목일위.XLS]el_설계___목_4"/>
      <sheetName val="[수목일위.XLS][수목일위.XLS]el_설계___목_5"/>
      <sheetName val="[수목일위.XLS][수목일위.XLS]el_설계___목_6"/>
      <sheetName val="[수목일위.XLS][수목일위.XLS]el_설계___목_7"/>
      <sheetName val="[수목일위.XLS][수목일위.XLS]el_설계____22"/>
      <sheetName val="[수목일위.XLS][수목일위.XLS]el_설계____23"/>
      <sheetName val="[수목일위.XLS][수목일위.XLS]el_설계____18"/>
      <sheetName val="[수목일위.XLS][수목일위.XLS]el_설계____19"/>
      <sheetName val="[수목일위.XLS][수목일위.XLS]el_설계____14"/>
      <sheetName val="[수목일위.XLS][수목일위.XLS]el_설계____15"/>
      <sheetName val="[수목일위.XLS][수목일위.XLS]el_설계___목_8"/>
      <sheetName val="[수목일위.XLS][수목일위.XLS]el_설계___목_9"/>
      <sheetName val="[수목일위.XLS][수목일위.XLS]el_설계____10"/>
      <sheetName val="[수목일위.XLS][수목일위.XLS]el_설계____11"/>
      <sheetName val="[수목일위.XLS][수목일위.XLS]el_설계____12"/>
      <sheetName val="[수목일위.XLS][수목일위.XLS]el_설계____13"/>
      <sheetName val="[수목일위.XLS][수목일위.XLS]el_설계____16"/>
      <sheetName val="[수목일위.XLS][수목일위.XLS]el_설계____17"/>
      <sheetName val="[수목일위.XLS][수목일위.XLS]el_설계____20"/>
      <sheetName val="[수목일위.XLS][수목일위.XLS]el_설계____21"/>
      <sheetName val="[수목일위.XLS][수목일위.XLS]el_설계____24"/>
      <sheetName val="[수목일위.XLS][수목일위.XLS]el_설계____25"/>
      <sheetName val="[수목일위.XLS][수목일위.XLS]el_설계____26"/>
      <sheetName val="[수목일위.XLS][수목일위.XLS]el_설계____27"/>
      <sheetName val="[수목일위.XLS][수목일위.XLS]el_설계____28"/>
      <sheetName val="[수목일위.XLS][수목일위.XLS]el_설계____29"/>
      <sheetName val="[수목일위.XLS][수목일위.XLS]el_설계____32"/>
      <sheetName val="[수목일위.XLS][수목일위.XLS]el_설계____33"/>
      <sheetName val="[수목일위.XLS][수목일위.XLS]el_설계____30"/>
      <sheetName val="[수목일위.XLS][수목일위.XLS]el_설계____31"/>
      <sheetName val="[수목일위.XLS][수목일위.XLS]el_설계____34"/>
      <sheetName val="[수목일위.XLS][수목일위.XLS]el_설계____35"/>
      <sheetName val="[수목일위.XLS][수목일위.XLS]el_설계____38"/>
      <sheetName val="[수목일위.XLS][수목일위.XLS]el_설계____39"/>
      <sheetName val="[수목일위.XLS][수목일위.XLS]el_설계____36"/>
      <sheetName val="[수목일위.XLS][수목일위.XLS]el_설계____37"/>
      <sheetName val="[수목일위.XLS][수목일위.XLS]el_설계____42"/>
      <sheetName val="[수목일위.XLS][수목일위.XLS]el_설계____43"/>
      <sheetName val="[수목일위.XLS][수목일위.XLS]el_설계____40"/>
      <sheetName val="[수목일위.XLS][수목일위.XLS]el_설계____41"/>
      <sheetName val="[수목일위.XLS][수목일위.XLS]el_설계____44"/>
      <sheetName val="[수목일위.XLS][수목일위.XLS]el_설계____45"/>
      <sheetName val="포장직선구간"/>
      <sheetName val="4)유동표"/>
      <sheetName val="5.설계명세서"/>
      <sheetName val="[수목일위.XLS]el\설계서_x0000_猀¥_x0000__x0000_谁׸_x0000_　"/>
      <sheetName val="신고분기설정참고"/>
      <sheetName val="거래처자료등록"/>
      <sheetName val="접지1종"/>
      <sheetName val="[수목일위.XLS]el\설계_x0000__x0000__x0000__x0000__x0000__x0000__x0000__x0001_ "/>
      <sheetName val="[수목일위.XLS]el\설계_x0000__x0000__x0000__x0000__x0000__x0000__x0000__x0001_뀀孟"/>
      <sheetName val="[수목일위.XLS]el\설계_x0000__x0000__x0000__x0000__x0000__x0000__x0000__x0001_䀀_xd9e7_"/>
      <sheetName val="일위대가모듈"/>
      <sheetName val="일위대가표지"/>
      <sheetName val="시행분집계"/>
      <sheetName val="일위대가시행분"/>
      <sheetName val="단가산출표지"/>
      <sheetName val="단가산출집계"/>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낙찰표"/>
      <sheetName val="자재단가 산출근거"/>
      <sheetName val="횡날개수집"/>
      <sheetName val="인자기준"/>
      <sheetName val="바닥막이1.5"/>
      <sheetName val="재적표"/>
      <sheetName val="임소반구역"/>
      <sheetName val="소요량"/>
      <sheetName val="신규식재수량"/>
      <sheetName val="단재적표"/>
      <sheetName val="1 자원총괄"/>
      <sheetName val="본체"/>
      <sheetName val="구조물토적"/>
      <sheetName val="Baby일위대가"/>
      <sheetName val="상행-교대(A1-A2)"/>
      <sheetName val="DATA입력"/>
      <sheetName val="수자재단위당"/>
      <sheetName val="단가산출기초자료"/>
      <sheetName val="산출근거기본형식"/>
      <sheetName val="공종단가목록"/>
      <sheetName val="지정기초공사"/>
      <sheetName val="철근공사"/>
      <sheetName val="거푸집공사"/>
      <sheetName val="콘크리트공사"/>
      <sheetName val="철골공사"/>
      <sheetName val="돌쌓기공사"/>
      <sheetName val="조경공사"/>
      <sheetName val="하천공사"/>
      <sheetName val="골재채집"/>
      <sheetName val="운반공사"/>
      <sheetName val="도로포장"/>
      <sheetName val="항만공사"/>
      <sheetName val="터널공사"/>
      <sheetName val="궤도공사"/>
      <sheetName val="개간"/>
      <sheetName val="토관부설"/>
      <sheetName val="무근콘크리트관"/>
      <sheetName val="철근콘크리트관"/>
      <sheetName val="원심력철근콘크리트관"/>
      <sheetName val="납죠인트관접합"/>
      <sheetName val="플랜지죠인트접합"/>
      <sheetName val="메카니칼죠인트부설접합"/>
      <sheetName val="타이튼죠인트부설접합"/>
      <sheetName val="나사관접합부설"/>
      <sheetName val="PVC관접합"/>
      <sheetName val="맞이음부설"/>
      <sheetName val="부단수천공기정자관"/>
      <sheetName val="누수방지대부설접합"/>
      <sheetName val="파형폴리에틸렌관"/>
      <sheetName val="강관부설접합"/>
      <sheetName val="관갱생공"/>
      <sheetName val="관세관공"/>
      <sheetName val="제수변부설"/>
      <sheetName val="파형강관접합부설"/>
      <sheetName val="KP메카니칼"/>
      <sheetName val="PE관부설"/>
      <sheetName val="부단수천공분기점"/>
      <sheetName val="이중벽폴리에틸렌관"/>
      <sheetName val="PC관접합부설"/>
      <sheetName val="PE관새들분기관"/>
      <sheetName val="수지파형강관"/>
      <sheetName val="관절단"/>
      <sheetName val="강이형관부설"/>
      <sheetName val="내충격수도관"/>
      <sheetName val="토질토양조사"/>
      <sheetName val="하수공사"/>
      <sheetName val="금속공사"/>
      <sheetName val="부대공사"/>
      <sheetName val="구역화물1"/>
      <sheetName val="구역화물2"/>
      <sheetName val="건설기계가격"/>
      <sheetName val="기계경비계산"/>
      <sheetName val="회사기초자료"/>
      <sheetName val="[수목일위.XLS][수목일위.XLS]el______656"/>
      <sheetName val="[수목일위.XLS][수목일위.XLS]el______657"/>
      <sheetName val="[수목일위.XLS][수목일위.XLS]el______654"/>
      <sheetName val="[수목일위.XLS][수목일위.XLS]el______655"/>
      <sheetName val="협쌂紅/"/>
      <sheetName val="9.娆ᱣ0_x0000_"/>
      <sheetName val="산출서양식01"/>
      <sheetName val="el\설계서\수목일위_XLS]_x0000__x0000__x0005_"/>
      <sheetName val="[수목일위.XLS]el\설계서\_x0000_츀[_x0000__x0000_舁ֱ_x0000_"/>
      <sheetName val="[수목일위.XLS]el\설계서\_x0000_戀¼_x0000__x0000_ꈁ֬_x0000_"/>
      <sheetName val="[수목일위.XLS][수목일위.XLS]el______552"/>
      <sheetName val="[수목일위.XLS][수목일위.XLS]el______553"/>
      <sheetName val="[수목일위.XLS][수목일위.XLS]el______514"/>
      <sheetName val="[수목일위.XLS][수목일위.XLS]el______515"/>
      <sheetName val="[수목일위.XLS][수목일위.XLS]el______516"/>
      <sheetName val="[수목일위.XLS][수목일위.XLS]el______517"/>
      <sheetName val="[수목일위.XLS][수목일위.XLS]el______518"/>
      <sheetName val="[수목일위.XLS][수목일위.XLS]el______519"/>
      <sheetName val="[수목일위.XLS][수목일위.XLS]el______520"/>
      <sheetName val="[수목일위.XLS][수목일위.XLS]el______521"/>
      <sheetName val="[수목일위.XLS][수목일위.XLS]el______522"/>
      <sheetName val="[수목일위.XLS][수목일위.XLS]el______523"/>
      <sheetName val="[수목일위.XLS][수목일위.XLS]el______524"/>
      <sheetName val="[수목일위.XLS][수목일위.XLS]el______525"/>
      <sheetName val="[수목일위.XLS][수목일위.XLS]el______526"/>
      <sheetName val="[수목일위.XLS][수목일위.XLS]el______527"/>
      <sheetName val="[수목일위.XLS][수목일위.XLS]el______528"/>
      <sheetName val="[수목일위.XLS][수목일위.XLS]el______529"/>
      <sheetName val="[수목일위.XLS][수목일위.XLS]el______530"/>
      <sheetName val="[수목일위.XLS][수목일위.XLS]el______531"/>
      <sheetName val="[수목일위.XLS][수목일위.XLS]el______534"/>
      <sheetName val="[수목일위.XLS][수목일위.XLS]el______535"/>
      <sheetName val="[수목일위.XLS][수목일위.XLS]el______536"/>
      <sheetName val="[수목일위.XLS][수목일위.XLS]el______537"/>
      <sheetName val="[수목일위.XLS][수목일위.XLS]el______538"/>
      <sheetName val="[수목일위.XLS][수목일위.XLS]el______539"/>
      <sheetName val="[수목일위.XLS][수목일위.XLS]el______540"/>
      <sheetName val="[수목일위.XLS][수목일위.XLS]el______541"/>
      <sheetName val="[수목일위.XLS][수목일위.XLS]el______542"/>
      <sheetName val="[수목일위.XLS][수목일위.XLS]el______543"/>
      <sheetName val="[수목일위.XLS][수목일위.XLS]el______544"/>
      <sheetName val="[수목일위.XLS][수목일위.XLS]el______545"/>
      <sheetName val="[수목일위.XLS][수목일위.XLS]el______546"/>
      <sheetName val="[수목일위.XLS][수목일위.XLS]el______547"/>
      <sheetName val="[수목일위.XLS][수목일위.XLS]el______548"/>
      <sheetName val="[수목일위.XLS][수목일위.XLS]el______549"/>
      <sheetName val="[수목일위.XLS][수목일위.XLS]el______550"/>
      <sheetName val="[수목일위.XLS][수목일위.XLS]el______551"/>
      <sheetName val="[수목일위.XLS][수목일위.XLS]el______558"/>
      <sheetName val="[수목일위.XLS][수목일위.XLS]el______559"/>
      <sheetName val="[수목일위.XLS][수목일위.XLS]el______556"/>
      <sheetName val="[수목일위.XLS][수목일위.XLS]el______557"/>
      <sheetName val="[수목일위.XLS][수목일위.XLS]el______554"/>
      <sheetName val="[수목일위.XLS][수목일위.XLS]el______555"/>
      <sheetName val="[수목일위.XLS][수목일위.XLS]el______562"/>
      <sheetName val="[수목일위.XLS][수목일위.XLS]el______563"/>
      <sheetName val="[수목일위.XLS][수목일위.XLS]el______560"/>
      <sheetName val="[수목일위.XLS][수목일위.XLS]el______561"/>
      <sheetName val="[수목일위.XLS][수목일위.XLS]el______566"/>
      <sheetName val="[수목일위.XLS][수목일위.XLS]el______567"/>
      <sheetName val="DATA 입력부"/>
      <sheetName val="노견단위수량"/>
      <sheetName val="[수목일위.XLS][수목일위.XLS]el______564"/>
      <sheetName val="[수목일위.XLS][수목일위.XLS]el______565"/>
      <sheetName val="조경掱⿈"/>
      <sheetName val="조경㐨#"/>
      <sheetName val="조경_x0005__x0000_"/>
      <sheetName val="일위대가목_x0000__x0000__x0005__x0000_움"/>
      <sheetName val="TYPE-B"/>
      <sheetName val="관련자료壆い"/>
      <sheetName val="E.P.T수량怀愣԰"/>
      <sheetName val="입⍠ち"/>
      <sheetName val="설계변경총괄표(계산餀"/>
      <sheetName val="[수목일위.XLS]el\설계서\_x0000__x0000__x0005__x0000_㸀Ь_x0000__x0000_"/>
      <sheetName val="E.P.T수량Ⴐ_x0000_倀"/>
      <sheetName val="E.P.T수량Ⴐ"/>
      <sheetName val="E.P.T수량ვ_x0000_䀀"/>
      <sheetName val="자재목蕨"/>
      <sheetName val="골조물Ç"/>
      <sheetName val="SM1-09"/>
      <sheetName val="SM2-09"/>
      <sheetName val="BD-09"/>
      <sheetName val="MT-09"/>
      <sheetName val="예가"/>
      <sheetName val="9609Aß"/>
      <sheetName val="소׍"/>
      <sheetName val="소ﻍ"/>
      <sheetName val="[수목일위.XLS]el\설계서\수목일竐Bﾈɻ萹"/>
      <sheetName val="[수목일위.XLS]el\설계서\수목일ɏ삑CṸ"/>
      <sheetName val="손익차9월2"/>
      <sheetName val="CABLE SIZE-3"/>
      <sheetName val="5_시방서닮ň䥸"/>
      <sheetName val="사업분석㛬Y괨␭걨␭"/>
      <sheetName val="사업분석㛬Y괨␭纨␭"/>
      <sheetName val="[수목일위.XLS]el\설계서\수목일위.脃퀀"/>
      <sheetName val="[수목일위.XLS]el\설계서\수저⯹ᘁࠁ㹠#"/>
      <sheetName val="[수목일위.XLS][수목일위.XLS]el______목_2"/>
      <sheetName val="[수목일위.XLS][수목일위.XLS]el______목_3"/>
      <sheetName val="원가계堀ᩘఀ"/>
      <sheetName val="데이터"/>
      <sheetName val="8__⽗가⽙渀"/>
      <sheetName val="원가계 ⱓ氀"/>
      <sheetName val="원가계㔀㹎ԯ"/>
      <sheetName val="[수목일위.XLS][수목일위.XLS]el______568"/>
      <sheetName val="[수목일위.XLS][수목일위.XLS]el______569"/>
      <sheetName val="[수목일위.XLS][수목일위.XLS]el______570"/>
      <sheetName val="[수목일위.XLS][수목일위.XLS]el______571"/>
      <sheetName val="[수목일위.XLS][수목일위.XLS]el______572"/>
      <sheetName val="[수목일위.XLS][수목일위.XLS]el______573"/>
      <sheetName val="[수목일위.XLS][수목일위.XLS]el______574"/>
      <sheetName val="[수목일위.XLS][수목일위.XLS]el______575"/>
      <sheetName val="[수목일위.XLS][수목일위.XLS]el______576"/>
      <sheetName val="[수목일위.XLS][수목일위.XLS]el______577"/>
      <sheetName val="[수목일위.XLS_x0000_][수목일위.XLS_x0000_]el______2"/>
      <sheetName val="[수목일위.XLS_x0000_][수목일위.XLS_x0000_]el______3"/>
      <sheetName val="[수목일위.XLS_x0000_]el\설계서ﷸᱬ_x0000__x0000__x0000__x0000_宔³_x0006_"/>
      <sheetName val="[수목일위.XLS][수목일위.XLS]el______586"/>
      <sheetName val="[수목일위.XLS][수목일위.XLS]el______587"/>
      <sheetName val="[수목일위.XLS][수목일위.XLS]el______578"/>
      <sheetName val="[수목일위.XLS][수목일위.XLS]el______579"/>
      <sheetName val="[수목일위.XLS][수목일위.XLS]el______582"/>
      <sheetName val="[수목일위.XLS][수목일위.XLS]el______583"/>
      <sheetName val="[수목일위.XLS][수목일위.XLS]el______580"/>
      <sheetName val="[수목일위.XLS][수목일위.XLS]el______581"/>
      <sheetName val="[수목일위.XLS][수목일위.XLS]el______584"/>
      <sheetName val="[수목일위.XLS][수목일위.XLS]el______585"/>
      <sheetName val="[수목일위.XLS][수목일위.XLS]el______588"/>
      <sheetName val="[수목일위.XLS][수목일위.XLS]el______589"/>
      <sheetName val="[수목일위.XLS][수목일위.XLS]el______592"/>
      <sheetName val="[수목일위.XLS][수목일위.XLS]el______593"/>
      <sheetName val="[수목일위.XLS][수목일위.XLS]el______590"/>
      <sheetName val="[수목일위.XLS][수목일위.XLS]el______591"/>
      <sheetName val="[수목일위.XLS][수목일위.XLS]el______594"/>
      <sheetName val="[수목일위.XLS][수목일위.XLS]el______595"/>
      <sheetName val="[수목일위.XLS][수목일위.XLS]el______596"/>
      <sheetName val="[수목일위.XLS][수목일위.XLS]el______597"/>
      <sheetName val="[수목일위.XLS][수목일위.XLS]el______598"/>
      <sheetName val="[수목일위.XLS][수목일위.XLS]el______599"/>
      <sheetName val="[수목일위.XLS][수목일위.XLS]el______601"/>
      <sheetName val="[수목일위.XLS][수목일위.XLS]el______600"/>
      <sheetName val="[수목일위.XLS][수목일위.XLS]el______602"/>
      <sheetName val="[수목일위.XLS][수목일위.XLS]el______603"/>
      <sheetName val="[수목일위.XLS][수목일위.XLS]el______606"/>
      <sheetName val="[수목일위.XLS][수목일위.XLS]el______607"/>
      <sheetName val="[수목일위.XLS][수목일위.XLS]el______604"/>
      <sheetName val="[수목일위.XLS][수목일위.XLS]el______605"/>
      <sheetName val="[수목일위.XLS][수목일위.XLS]el______608"/>
      <sheetName val="[수목일위.XLS][수목일위.XLS]el______609"/>
      <sheetName val="[수목일위.XLS][수목일위.XLS]el______610"/>
      <sheetName val="[수목일위.XLS][수목일위.XLS]el______611"/>
      <sheetName val="[수목일위.XLS][수목일위.XLS]el______614"/>
      <sheetName val="[수목일위.XLS][수목일위.XLS]el______615"/>
      <sheetName val="[수목일위.XLS][수목일위.XLS]el______612"/>
      <sheetName val="[수목일위.XLS][수목일위.XLS]el______613"/>
      <sheetName val="[수목일위.XLS][수목일위.XLS]el______620"/>
      <sheetName val="[수목일위.XLS][수목일위.XLS]el______621"/>
      <sheetName val="[수목일위.XLS][수목일위.XLS]el______618"/>
      <sheetName val="[수목일위.XLS][수목일위.XLS]el______619"/>
      <sheetName val="[수목일위.XLS][수목일위.XLS]el______616"/>
      <sheetName val="[수목일위.XLS][수목일위.XLS]el______617"/>
      <sheetName val="[수목일위.XLS][수목일위.XLS]el______622"/>
      <sheetName val="[수목일위.XLS][수목일위.XLS]el______623"/>
      <sheetName val="[수목일위.XLS][수목일위.XLS]el______630"/>
      <sheetName val="[수목일위.XLS][수목일위.XLS]el______631"/>
      <sheetName val="[수목일위.XLS][수목일위.XLS]el______628"/>
      <sheetName val="[수목일위.XLS][수목일위.XLS]el______629"/>
      <sheetName val="[수목일위.XLS][수목일위.XLS]el______624"/>
      <sheetName val="[수목일위.XLS][수목일위.XLS]el______625"/>
      <sheetName val="[수목일위.XLS][수목일위.XLS]el______626"/>
      <sheetName val="[수목일위.XLS][수목일위.XLS]el______627"/>
      <sheetName val="[수목일위.XLS][수목일위.XLS]el______634"/>
      <sheetName val="[수목일위.XLS][수목일위.XLS]el______635"/>
      <sheetName val="[수목일위.XLS][수목일위.XLS]el______632"/>
      <sheetName val="[수목일위.XLS][수목일위.XLS]el______633"/>
      <sheetName val="[수목일위.XLS][수목일위.XLS]el______638"/>
      <sheetName val="[수목일위.XLS][수목일위.XLS]el______639"/>
      <sheetName val="[수목일위.XLS][수목일위.XLS]el______636"/>
      <sheetName val="[수목일위.XLS][수목일위.XLS]el______637"/>
      <sheetName val="[수목일위.XLS][수목일위.XLS]el______644"/>
      <sheetName val="[수목일위.XLS][수목일위.XLS]el______645"/>
      <sheetName val="[수목일위.XLS][수목일위.XLS]el______640"/>
      <sheetName val="[수목일위.XLS][수목일위.XLS]el______641"/>
      <sheetName val="[수목일위.XLS][수목일위.XLS]el______642"/>
      <sheetName val="[수목일위.XLS][수목일위.XLS]el______643"/>
      <sheetName val="[수목일위.XLS][수목일위.XLS]el______648"/>
      <sheetName val="[수목일위.XLS][수목일위.XLS]el______649"/>
      <sheetName val="[수목일위.XLS][수목일위.XLS]el______646"/>
      <sheetName val="[수목일위.XLS][수목일위.XLS]el______647"/>
      <sheetName val="[수목일위.XLS]el\설계서\수목_x0000__x0000_Ǚ_x0000_ⴠ"/>
      <sheetName val="골조钼9"/>
      <sheetName val="포장損"/>
      <sheetName val="산근_x0005__x0000_"/>
      <sheetName val="자재일_x0000_"/>
      <sheetName val="el\설계서\수목일위_XLS]㾼O"/>
      <sheetName val="[수목일위.XLS][수목일위.XLS_x0000_]el_______6"/>
      <sheetName val="[수목일위.XLS][수목일위.XLS_x0000_]el_______7"/>
      <sheetName val="[수목일위.XLS]el\설계서\수목일위._x0000__x0000__x0005_"/>
      <sheetName val="[수목일위.XLS]el\설계퀃㠀鹿_x001a__x0000__x0000__x0000_砀佌"/>
      <sheetName val="[수목일위.XLS]el\설계က鵈_x001d__x0000__x0000__x0000_ᰀ_xde58_؂_x0000_"/>
      <sheetName val="[수목일위.XLS]el\설계서\수_x0000__x0000__x0000__x0001_Ԁ_x0000__x0000_"/>
      <sheetName val="[수목일위.XLS]el\설계서\수Ȁ_x0000_ꠀⳞ崃押䠀"/>
      <sheetName val="BSD_x0000__x0000_"/>
      <sheetName val="보고서"/>
      <sheetName val="[수목일위.XLS]el\설계서\수_x0000_鸀ꠀ㇖_xd803_ﾹ쀀"/>
      <sheetName val="[수목일위.XLS][수목일위.XLS]el______650"/>
      <sheetName val="[수목일위.XLS][수목일위.XLS]el______651"/>
      <sheetName val="[수목일위.XLS][수목일위.XLS]el______652"/>
      <sheetName val="[수목일위.XLS][수목일위.XLS]el______653"/>
      <sheetName val="[수목일위.XLS][수목일위.XLS]el______660"/>
      <sheetName val="[수목일위.XLS][수목일위.XLS]el______661"/>
      <sheetName val="[수목일위.XLS][수목일위.XLS]el______658"/>
      <sheetName val="[수목일위.XLS][수목일위.XLS]el______659"/>
      <sheetName val="정화조w_x0000_Ԁ_x0000_"/>
      <sheetName val="정화조*_x0000_Ԁ_x0000_"/>
      <sheetName val="구조물徸"/>
      <sheetName val="구조물圀"/>
      <sheetName val="구조물吀"/>
      <sheetName val="구조물又"/>
      <sheetName val="[수목일위.XLS]el\설계서_x0000__x0000__x0000__x0001_Ԁ_x0000__x0000__x0000_쀀"/>
      <sheetName val="[수목일위.XLS]el\설계서_x0000__x0000__x0000__x0001_Ԁ_x0000__x0000__x0000_က"/>
      <sheetName val="[수목일위.XLS]el\설계서_x0000__x0000__x0000__x0001_Ԁ_x0000__x0000__x0000_　"/>
      <sheetName val="[수목일위.XLS]el\설계서_x0000__x0000__x0000__x0001_Ԁ_x0000__x0000__x0000_耀"/>
      <sheetName val="[수목일위.XLS]el\설계서_x0000__x0000__x0000__x0001_Ԁ_x0000__x0000__x0000_뀀"/>
      <sheetName val="48일_x0000__x0000_©_x0000__x0000_"/>
      <sheetName val="좌측齘_x0013_龜"/>
      <sheetName val="[수목일위.XLS][수목일위.XLS]el___서_수목_6"/>
      <sheetName val="[수목일위.XLS]el\설계서\수목일위_x0000__x0000__x0000__x0000_"/>
      <sheetName val="정화조_x0019__x0000_Ԁ_x0000_"/>
      <sheetName val="화_x0000__x0000_"/>
      <sheetName val="[수목일위.XLS][수목일위.XLS]el______662"/>
      <sheetName val="[수목일위.XLS][수목일위.XLS]el______663"/>
      <sheetName val="[수목일위.XLS][수목일위.XLS]el______664"/>
      <sheetName val="[수목일위.XLS][수목일위.XLS]el______665"/>
      <sheetName val="협력ԯ_x0000_"/>
      <sheetName val="[수목일위.XLS][수목일위.XLS]el__계서_수목_8"/>
      <sheetName val="[수목일위.XLS][수목일위.XLS]el__계서_수목_9"/>
      <sheetName val="[수목일위.XLS][수목일위.XLS]el__계서_수목_2"/>
      <sheetName val="[수목일위.XLS][수목일위.XLS]el__계서_수목_3"/>
      <sheetName val="[수목일위.XLS][수목일위.XLS]el__계서_수목_6"/>
      <sheetName val="[수목일위.XLS][수목일위.XLS]el__계서_수목_7"/>
      <sheetName val="[수목일위.XLS][수목일위.XLS]el__계서_수목_4"/>
      <sheetName val="[수목일위.XLS][수목일위.XLS]el__계서_수목_5"/>
      <sheetName val="단가목¾"/>
      <sheetName val="직원_x0000__x0000_讀ɷ"/>
      <sheetName val="직원_x0000__x0000_讀ɱ"/>
      <sheetName val="기술자관련_x0000__x0000_"/>
      <sheetName val="직원뺱oㄈ┄"/>
      <sheetName val="직원뺱oⒼ"/>
      <sheetName val="[수목일위.XLS][수목일위.XLS]el__계서_수_10"/>
      <sheetName val="[수목일위.XLS][수목일위.XLS]el__계서_수_11"/>
      <sheetName val="[수목일위.XLS][수목일위.XLS]el__계서_수_12"/>
      <sheetName val="[수목일위.XLS][수목일위.XLS]el__계서_수_13"/>
      <sheetName val="[수목일위.XLS][수목일위.XLS]el__계서_수_14"/>
      <sheetName val="[수목일위.XLS][수목일위.XLS]el__계서_수_15"/>
      <sheetName val="[수목일위.XLS][수목일위.XLS]el__계서_수_24"/>
      <sheetName val="[수목일위.XLS][수목일위.XLS]el__계서_수_25"/>
      <sheetName val="[수목일위.XLS][수목일위.XLS]el__계서_수_20"/>
      <sheetName val="[수목일위.XLS][수목일위.XLS]el__계서_수_21"/>
      <sheetName val="[수목일위.XLS][수목일위.XLS]el__계서_수_16"/>
      <sheetName val="[수목일위.XLS][수목일위.XLS]el__계서_수_17"/>
      <sheetName val="[수목일위.XLS][수목일위.XLS]el__계서_수_18"/>
      <sheetName val="[수목일위.XLS][수목일위.XLS]el__계서_수_19"/>
      <sheetName val="[수목일위.XLS][수목일위.XLS]el__계서_수_22"/>
      <sheetName val="[수목일위.XLS][수목일위.XLS]el__계서_수_23"/>
      <sheetName val="[수목일위.XLS][수목일위.XLS]el__계서_수_28"/>
      <sheetName val="[수목일위.XLS][수목일위.XLS]el__계서_수_29"/>
      <sheetName val="[수목일위.XLS][수목일위.XLS]el__계서_수_26"/>
      <sheetName val="[수목일위.XLS][수목일위.XLS]el__계서_수_27"/>
      <sheetName val="[수목일위.XLS]el\설계서刀_x0010__x0000__x0000__x0000__x0000__x0000__x0001_Ԁ"/>
      <sheetName val="[수목일위.XLS]el\설계퀂觌怀驓_x0014__x0000__x0000__x0000_⠀ᭈ"/>
      <sheetName val="[수목일위.XLS]el\설계서퀂俌뀀뤹_x0015__x0000__x0000__x0000_䠀"/>
      <sheetName val="[수목일위.XLS][수목일위.XLS]el_설____목_2"/>
      <sheetName val="[수목일위.XLS][수목일위.XLS]el_설____목_3"/>
      <sheetName val="내역서적용수량"/>
      <sheetName val="★도급내԰_x0000__x0000__x0000_Ȁ_x0000_"/>
      <sheetName val="[수목일위.XLS]el\설계서\수목_x0005__x0000__x0000__x0000__x0000_"/>
      <sheetName val="철근량산정및사용성ׂ"/>
      <sheetName val="8/_x0000_"/>
      <sheetName val="옥룡잡비"/>
      <sheetName val="금전출납"/>
      <sheetName val="[수목일위.XLS]el\설계서\_x0000__x0000_官_x0000__x0000__x0000_뿭"/>
      <sheetName val="시도69호선 도로확포장 전기공사-선화.xlsx"/>
      <sheetName val="RangeObject"/>
      <sheetName val="내역(전체_橂⾘_x0005_"/>
      <sheetName val="건설_x0000__x0000_"/>
      <sheetName val="[수목일위.XLS]el\설계서\수목일_x0000_嚣ǉ_x0000__x0000_"/>
      <sheetName val="0319"/>
      <sheetName val="[수목일위.XLS]el\설계ȃ_x0000_蠀域鴃撼᠀储%_x0000_"/>
      <sheetName val="[수목일위.XLS]el\설계鴃撼᠀储%_x0000__x0000__x0000_刀_x0010_"/>
      <sheetName val="[수목일위.XLS]el\설계서\수　焄_x0016__x0000__x0000__x0000_氀"/>
      <sheetName val="[수목일위.XLS]el\설계서\수_x0000__x0000__x0000__x0000__x0000__x0001__x0000_"/>
      <sheetName val="[수목일위.XLS]el\설계서 鶉_x0000_꣏⠟艢#"/>
      <sheetName val="[수목일위.XLS][수목일위.XLS]el______852"/>
      <sheetName val="[수목일위.XLS][수목일위.XLS]el______853"/>
      <sheetName val="[수목일위.XLS][수목일위.XLS]el______830"/>
      <sheetName val="[수목일위.XLS][수목일위.XLS]el______831"/>
      <sheetName val="엔지니어링요율"/>
      <sheetName val="[수목일위.XLS][수목일위.XLS]el_설_서_수목_2"/>
      <sheetName val="[수목일위.XLS][수목일위.XLS]el_설_서_수목_3"/>
      <sheetName val="[수목일위.XLS][수목일위.XLS]el______818"/>
      <sheetName val="[수목일위.XLS][수목일위.XLS]el______819"/>
      <sheetName val="[수목일위.XLS][수목일위.XLS]el______820"/>
      <sheetName val="[수목일위.XLS][수목일위.XLS]el______821"/>
      <sheetName val="Macro(전선)"/>
      <sheetName val="견적990322"/>
      <sheetName val="[수목일위.XLS]el\설계서䶀ա_x0000__x0000__x0000__x0000_er㺔"/>
      <sheetName val="맨홀_x0000__x0000_塚_x0000_"/>
      <sheetName val="코_x0000__x0000_"/>
      <sheetName val="설비내역"/>
      <sheetName val="약품盌_x0015_"/>
      <sheetName val="[수목일위.XLS][수목일위.XLS]el______724"/>
      <sheetName val="[수목일위.XLS][수목일위.XLS]el______725"/>
      <sheetName val="[수목일위.XLS][수목일위.XLS]el______700"/>
      <sheetName val="[수목일위.XLS][수목일위.XLS]el______701"/>
      <sheetName val="[수목일위.XLS][수목일위.XLS]el______698"/>
      <sheetName val="[수목일위.XLS][수목일위.XLS]el______699"/>
      <sheetName val="[수목일위.XLS][수목일위.XLS]el______696"/>
      <sheetName val="[수목일위.XLS][수목일위.XLS]el______697"/>
      <sheetName val="[수목일위.XLS][수목일위.XLS]el______668"/>
      <sheetName val="[수목일위.XLS][수목일위.XLS]el______669"/>
      <sheetName val="[수목일위.XLS][수목일위.XLS]el______666"/>
      <sheetName val="[수목일위.XLS][수목일위.XLS]el______667"/>
      <sheetName val="[수목일위.XLS][수목일위.XLS]el______688"/>
      <sheetName val="[수목일위.XLS][수목일위.XLS]el______689"/>
      <sheetName val="[수목일위.XLS][수목일위.XLS]el______670"/>
      <sheetName val="[수목일위.XLS][수목일위.XLS]el______671"/>
      <sheetName val="[수목일위.XLS][수목일위.XLS]el______672"/>
      <sheetName val="[수목일위.XLS][수목일위.XLS]el______673"/>
      <sheetName val="[수목일위.XLS][수목일위.XLS]el______674"/>
      <sheetName val="[수목일위.XLS][수목일위.XLS]el______675"/>
      <sheetName val="[수목일위.XLS][수목일위.XLS]el______676"/>
      <sheetName val="[수목일위.XLS][수목일위.XLS]el______677"/>
      <sheetName val="[수목일위.XLS][수목일위.XLS]el______678"/>
      <sheetName val="[수목일위.XLS][수목일위.XLS]el______679"/>
      <sheetName val="[수목일위.XLS][수목일위.XLS]el______680"/>
      <sheetName val="[수목일위.XLS][수목일위.XLS]el______681"/>
      <sheetName val="[수목일위.XLS][수목일위.XLS]el______682"/>
      <sheetName val="[수목일위.XLS][수목일위.XLS]el______683"/>
      <sheetName val="[수목일위.XLS][수목일위.XLS]el______684"/>
      <sheetName val="[수목일위.XLS][수목일위.XLS]el______685"/>
      <sheetName val="[수목일위.XLS][수목일위.XLS]el______686"/>
      <sheetName val="[수목일위.XLS][수목일위.XLS]el______687"/>
      <sheetName val="[수목일위.XLS][수목일위.XLS]el______692"/>
      <sheetName val="[수목일위.XLS][수목일위.XLS]el______693"/>
      <sheetName val="[수목일위.XLS][수목일위.XLS]el______690"/>
      <sheetName val="[수목일위.XLS][수목일위.XLS]el______691"/>
      <sheetName val="[수목일위.XLS][수목일위.XLS]el______694"/>
      <sheetName val="[수목일위.XLS][수목일위.XLS]el______695"/>
      <sheetName val="[수목일위.XLS][수목일위.XLS]el______720"/>
      <sheetName val="[수목일위.XLS][수목일위.XLS]el______721"/>
      <sheetName val="[수목일위.XLS][수목일위.XLS]el______702"/>
      <sheetName val="[수목일위.XLS][수목일위.XLS]el______703"/>
      <sheetName val="[수목일위.XLS][수목일위.XLS]el______704"/>
      <sheetName val="[수목일위.XLS][수목일위.XLS]el______705"/>
      <sheetName val="[수목일위.XLS][수목일위.XLS]el______706"/>
      <sheetName val="[수목일위.XLS][수목일위.XLS]el______707"/>
      <sheetName val="[수목일위.XLS][수목일위.XLS]el______708"/>
      <sheetName val="[수목일위.XLS][수목일위.XLS]el______709"/>
      <sheetName val="[수목일위.XLS][수목일위.XLS]el______716"/>
      <sheetName val="[수목일위.XLS][수목일위.XLS]el______717"/>
      <sheetName val="[수목일위.XLS][수목일위.XLS]el______710"/>
      <sheetName val="[수목일위.XLS][수목일위.XLS]el______711"/>
      <sheetName val="[수목일위.XLS][수목일위.XLS]el______712"/>
      <sheetName val="[수목일위.XLS][수목일위.XLS]el______713"/>
      <sheetName val="[수목일위.XLS][수목일위.XLS]el______714"/>
      <sheetName val="[수목일위.XLS][수목일위.XLS]el______715"/>
      <sheetName val="[수목일위.XLS][수목일위.XLS]el______722"/>
      <sheetName val="[수목일위.XLS][수목일위.XLS]el______723"/>
      <sheetName val="[수목일위.XLS][수목일위.XLS]el______718"/>
      <sheetName val="[수목일위.XLS][수목일위.XLS]el______719"/>
      <sheetName val="[수목일위.XLS][수목일위.XLS]el______730"/>
      <sheetName val="[수목일위.XLS][수목일위.XLS]el______731"/>
      <sheetName val="[수목일위.XLS][수목일위.XLS]el______726"/>
      <sheetName val="[수목일위.XLS][수목일위.XLS]el______727"/>
      <sheetName val="[수목일위.XLS][수목일위.XLS]el______728"/>
      <sheetName val="[수목일위.XLS][수목일위.XLS]el______729"/>
      <sheetName val="[수목일위.XLS][수목일위.XLS]el______732"/>
      <sheetName val="[수목일위.XLS][수목일위.XLS]el______733"/>
      <sheetName val="[수목일위.XLS][수목일위.XLS]el______738"/>
      <sheetName val="[수목일위.XLS][수목일위.XLS]el______739"/>
      <sheetName val="[수목일위.XLS][수목일위.XLS]el______734"/>
      <sheetName val="[수목일위.XLS][수목일위.XLS]el______735"/>
      <sheetName val="[수목일위.XLS][수목일위.XLS]el______736"/>
      <sheetName val="[수목일위.XLS][수목일위.XLS]el______737"/>
      <sheetName val="[수목일위.XLS][수목일위.XLS]el______750"/>
      <sheetName val="[수목일위.XLS][수목일위.XLS]el______751"/>
      <sheetName val="[수목일위.XLS][수목일위.XLS]el______740"/>
      <sheetName val="[수목일위.XLS][수목일위.XLS]el______741"/>
      <sheetName val="[수목일위.XLS][수목일위.XLS]el______742"/>
      <sheetName val="[수목일위.XLS][수목일위.XLS]el______743"/>
      <sheetName val="[수목일위.XLS][수목일위.XLS]el______744"/>
      <sheetName val="[수목일위.XLS][수목일위.XLS]el______745"/>
      <sheetName val="[수목일위.XLS][수목일위.XLS]el______748"/>
      <sheetName val="[수목일위.XLS][수목일위.XLS]el______749"/>
      <sheetName val="[수목일위.XLS][수목일위.XLS]el______746"/>
      <sheetName val="[수목일위.XLS][수목일위.XLS]el______747"/>
      <sheetName val="2공구_단ၒ_x0000__x0000__x0000__x0000_"/>
      <sheetName val="[수목일위.XLS][수목일위.XLS]el______754"/>
      <sheetName val="[수목일위.XLS][수목일위.XLS]el______755"/>
      <sheetName val="[수목일위.XLS][수목일위.XLS]el______752"/>
      <sheetName val="[수목일위.XLS][수목일위.XLS]el______753"/>
      <sheetName val="산洕っ"/>
      <sheetName val="자재Å_x0000_"/>
      <sheetName val="[수목일위.XLS]el\설계서\᠀鞼栂䛒က铛倜ꆟ"/>
      <sheetName val="_x0010_"/>
      <sheetName val="[수목일위.XLS]el\설계서\_x0000__x0000__x0005__x0000_⿭ƫ_x0000_"/>
      <sheetName val="명단"/>
      <sheetName val="[수목일위.XLS]el\설계_x0000__x0000__x0000__x0001_Ԁ_x0000_ﴀ瀀外"/>
      <sheetName val="[수목일위.XLS][수목일위.XLS]el______760"/>
      <sheetName val="[수목일위.XLS][수목일위.XLS]el______761"/>
      <sheetName val="[수목일위.XLS][수목일위.XLS]el______756"/>
      <sheetName val="[수목일위.XLS][수목일위.XLS]el______757"/>
      <sheetName val="[수목일위.XLS][수목일위.XLS]el______758"/>
      <sheetName val="[수목일위.XLS][수목일위.XLS]el______759"/>
      <sheetName val="[수목일위.XLS][수목일위.XLS]el______804"/>
      <sheetName val="[수목일위.XLS][수목일위.XLS]el______805"/>
      <sheetName val="[수목일위.XLS][수목일위.XLS]el______802"/>
      <sheetName val="[수목일위.XLS][수목일위.XLS]el______803"/>
      <sheetName val="[수목일위.XLS][수목일위.XLS]el______762"/>
      <sheetName val="[수목일위.XLS][수목일위.XLS]el______763"/>
      <sheetName val="[수목일위.XLS][수목일위.XLS]el______764"/>
      <sheetName val="[수목일위.XLS][수목일위.XLS]el______765"/>
      <sheetName val="[수목일위.XLS][수목일위.XLS]el______766"/>
      <sheetName val="[수목일위.XLS][수목일위.XLS]el______767"/>
      <sheetName val="[수목일위.XLS][수목일위.XLS]el______768"/>
      <sheetName val="[수목일위.XLS][수목일위.XLS]el______769"/>
      <sheetName val="[수목일위.XLS][수목일위.XLS]el______770"/>
      <sheetName val="[수목일위.XLS][수목일위.XLS]el______771"/>
      <sheetName val="[수목일위.XLS][수목일위.XLS]el______772"/>
      <sheetName val="[수목일위.XLS][수목일위.XLS]el______773"/>
      <sheetName val="[수목일위.XLS][수목일위.XLS]el______774"/>
      <sheetName val="[수목일위.XLS][수목일위.XLS]el______775"/>
      <sheetName val="[수목일위.XLS][수목일위.XLS]el______776"/>
      <sheetName val="[수목일위.XLS][수목일위.XLS]el______777"/>
      <sheetName val="[수목일위.XLS][수목일위.XLS]el______778"/>
      <sheetName val="[수목일위.XLS][수목일위.XLS]el______779"/>
      <sheetName val="[수목일위.XLS][수목일위.XLS]el______780"/>
      <sheetName val="[수목일위.XLS][수목일위.XLS]el______781"/>
      <sheetName val="[수목일위.XLS][수목일위.XLS]el______782"/>
      <sheetName val="[수목일위.XLS][수목일위.XLS]el______783"/>
      <sheetName val="[수목일위.XLS][수목일위.XLS]el______784"/>
      <sheetName val="[수목일위.XLS][수목일위.XLS]el______785"/>
      <sheetName val="[수목일위.XLS][수목일위.XLS]el______786"/>
      <sheetName val="[수목일위.XLS][수목일위.XLS]el______787"/>
      <sheetName val="[수목일위.XLS][수목일위.XLS]el______788"/>
      <sheetName val="[수목일위.XLS][수목일위.XLS]el______789"/>
      <sheetName val="[수목일위.XLS][수목일위.XLS]el______790"/>
      <sheetName val="[수목일위.XLS][수목일위.XLS]el______791"/>
      <sheetName val="[수목일위.XLS][수목일위.XLS]el______792"/>
      <sheetName val="[수목일위.XLS][수목일위.XLS]el______793"/>
      <sheetName val="[수목일위.XLS][수목일위.XLS]el______794"/>
      <sheetName val="[수목일위.XLS][수목일위.XLS]el______795"/>
      <sheetName val="[수목일위.XLS][수목일위.XLS]el______796"/>
      <sheetName val="[수목일위.XLS][수목일위.XLS]el______797"/>
      <sheetName val="[수목일위.XLS][수목일위.XLS]el______798"/>
      <sheetName val="[수목일위.XLS][수목일위.XLS]el______799"/>
      <sheetName val="[수목일위.XLS][수목일위.XLS]el______800"/>
      <sheetName val="[수목일위.XLS][수목일위.XLS]el______801"/>
      <sheetName val="[수목일위.XLS][수목일위.XLS]el______806"/>
      <sheetName val="[수목일위.XLS][수목일위.XLS]el______807"/>
      <sheetName val="48일위(橂】_x0005_"/>
      <sheetName val="★도급내역Ԕ_x0000_缀_x0000__x0000_"/>
      <sheetName val="총괄내역서(설계頂"/>
      <sheetName val="일위-2"/>
      <sheetName val="일위-3"/>
      <sheetName val="일위-4"/>
      <sheetName val="일위-5"/>
      <sheetName val="[수목일위.XLS][수목일위.XLS]el______808"/>
      <sheetName val="[수목일위.XLS][수목일위.XLS]el______809"/>
      <sheetName val="[수목일위.XLS][수목일위.XLS]el______810"/>
      <sheetName val="[수목일위.XLS][수목일위.XLS]el______811"/>
      <sheetName val="[수목일위.XLS][수목일위.XLS]el______812"/>
      <sheetName val="[수목일위.XLS][수목일위.XLS]el______813"/>
      <sheetName val="[수목일위.XLS][수목일위.XLS]el______814"/>
      <sheetName val="[수목일위.XLS][수목일위.XLS]el______815"/>
      <sheetName val="[수목일위.XLS][수목일위.XLS]el______816"/>
      <sheetName val="[수목일위.XLS][수목일위.XLS]el______817"/>
      <sheetName val="구간별"/>
      <sheetName val="[수목일위.XLS][수목일위.XLS]el______822"/>
      <sheetName val="[수목일위.XLS][수목일위.XLS]el______823"/>
      <sheetName val="[수목일위.XLS][수목일위.XLS]el______826"/>
      <sheetName val="[수목일위.XLS][수목일위.XLS]el______827"/>
      <sheetName val="[수목일위.XLS][수목일위.XLS]el______828"/>
      <sheetName val="[수목일위.XLS][수목일위.XLS]el______829"/>
      <sheetName val="[수목일위.XLS][수목일위.XLS]el______824"/>
      <sheetName val="[수목일위.XLS][수목일위.XLS]el______825"/>
      <sheetName val="[수목일위.XLS][수목일위.XLS]el______832"/>
      <sheetName val="[수목일위.XLS][수목일위.XLS]el______833"/>
      <sheetName val="[수목일위.XLS][수목일위.XLS]el______834"/>
      <sheetName val="[수목일위.XLS][수목일위.XLS]el______835"/>
      <sheetName val="[수목일위.XLS][수목일위.XLS]el______846"/>
      <sheetName val="[수목일위.XLS][수목일위.XLS]el______847"/>
      <sheetName val="[수목일위.XLS][수목일위.XLS]el______836"/>
      <sheetName val="[수목일위.XLS][수목일위.XLS]el______837"/>
      <sheetName val="[수목일위.XLS][수목일위.XLS]el______838"/>
      <sheetName val="[수목일위.XLS][수목일위.XLS]el______839"/>
      <sheetName val="[수목일위.XLS][수목일위.XLS]el______840"/>
      <sheetName val="[수목일위.XLS][수목일위.XLS]el______841"/>
      <sheetName val="[수목일위.XLS][수목일위.XLS]el______842"/>
      <sheetName val="[수목일위.XLS][수목일위.XLS]el______843"/>
      <sheetName val="[수목일위.XLS][수목일위.XLS]el______844"/>
      <sheetName val="[수목일위.XLS][수목일위.XLS]el______845"/>
      <sheetName val="[수목일위.XLS][수목일위.XLS]el______848"/>
      <sheetName val="[수목일위.XLS][수목일위.XLS]el______849"/>
      <sheetName val="[수목일위.XLS][수목일위.XLS]el______850"/>
      <sheetName val="[수목일위.XLS][수목일위.XLS]el______851"/>
      <sheetName val="[수목일위.XLS][수목일위.XLS]el______854"/>
      <sheetName val="[수목일위.XLS][수목일위.XLS]el______855"/>
      <sheetName val="[수목일위.XLS][수목일위.XLS]el______856"/>
      <sheetName val="[수목일위.XLS][수목일위.XLS]el______857"/>
      <sheetName val="[수목일위.XLS][수목일위.XLS]el______858"/>
      <sheetName val="[수목일위.XLS][수목일위.XLS]el______859"/>
      <sheetName val="[수목일위.XLS][수목일위.XLS]el______860"/>
      <sheetName val="[수목일위.XLS][수목일위.XLS]el______861"/>
      <sheetName val="[수목일위.XLS][수목일위.XLS]el______894"/>
      <sheetName val="[수목일위.XLS][수목일위.XLS]el______895"/>
      <sheetName val="[수목일위.XLS][수목일위.XLS]el______898"/>
      <sheetName val="[수목일위.XLS][수목일위.XLS]el______899"/>
      <sheetName val="[수목일위.XLS][수목일위.XLS]el______862"/>
      <sheetName val="[수목일위.XLS][수목일위.XLS]el______863"/>
      <sheetName val="[수목일위.XLS][수목일위.XLS]el______864"/>
      <sheetName val="[수목일위.XLS][수목일위.XLS]el______865"/>
      <sheetName val="[수목일위.XLS][수목일위.XLS]el______866"/>
      <sheetName val="[수목일위.XLS][수목일위.XLS]el______867"/>
      <sheetName val="[수목일위.XLS][수목일위.XLS]el______868"/>
      <sheetName val="[수목일위.XLS][수목일위.XLS]el______869"/>
      <sheetName val="[수목일위.XLS][수목일위.XLS]el______870"/>
      <sheetName val="[수목일위.XLS][수목일위.XLS]el______871"/>
      <sheetName val="[수목일위.XLS][수목일위.XLS]el______872"/>
      <sheetName val="[수목일위.XLS][수목일위.XLS]el______873"/>
      <sheetName val="[수목일위.XLS][수목일위.XLS]el______874"/>
      <sheetName val="[수목일위.XLS][수목일위.XLS]el______875"/>
      <sheetName val="[수목일위.XLS][수목일위.XLS]el______876"/>
      <sheetName val="[수목일위.XLS][수목일위.XLS]el______877"/>
      <sheetName val="[수목일위.XLS][수목일위.XLS]el______878"/>
      <sheetName val="[수목일위.XLS][수목일위.XLS]el______879"/>
      <sheetName val="[수목일위.XLS][수목일위.XLS]el______880"/>
      <sheetName val="[수목일위.XLS][수목일위.XLS]el______881"/>
      <sheetName val="[수목일위.XLS][수목일위.XLS]el______882"/>
      <sheetName val="[수목일위.XLS][수목일위.XLS]el______883"/>
      <sheetName val="[수목일위.XLS][수목일위.XLS]el______884"/>
      <sheetName val="[수목일위.XLS][수목일위.XLS]el______885"/>
      <sheetName val="[수목일위.XLS][수목일위.XLS]el______886"/>
      <sheetName val="[수목일위.XLS][수목일위.XLS]el______887"/>
      <sheetName val="[수목일위.XLS][수목일위.XLS]el______888"/>
      <sheetName val="[수목일위.XLS][수목일위.XLS]el______889"/>
      <sheetName val="[수목일위.XLS][수목일위.XLS]el______890"/>
      <sheetName val="[수목일위.XLS][수목일위.XLS]el______891"/>
      <sheetName val="[수목일위.XLS][수목일위.XLS]el______892"/>
      <sheetName val="[수목일위.XLS][수목일위.XLS]el______893"/>
      <sheetName val="[수목일위.XLS][수목일위.XLS]el______896"/>
      <sheetName val="[수목일위.XLS][수목일위.XLS]el______897"/>
      <sheetName val="[수목일위.XLS][수목일위.XLS]el______900"/>
      <sheetName val="[수목일위.XLS][수목일위.XLS]el______901"/>
      <sheetName val="[수목일위.XLS]el\설계서\수 ᤂ獷ꠀ劏ꠢ"/>
      <sheetName val="조׎_x0000_缀"/>
      <sheetName val="조勬_x0010__x0000_"/>
      <sheetName val="공사쌁≍퐀"/>
      <sheetName val="총 괄 표"/>
      <sheetName val="[수목일위.XLS]el\설계서\수목일_x0010__x0000_煮࠼׃"/>
      <sheetName val="[수목일위.XLS]el\설계서\수목일_x0000__x0000_릠_x0000__x0000_"/>
      <sheetName val="[수목일위.XLS]el\설계서\수목일_x0000__x0000_켘_x0000__x0000_"/>
      <sheetName val="배수장공사비명ࠀᙖ"/>
      <sheetName val="[수목일위.XLS_x0000_]el\설계서\수목일위.湌õ溔"/>
      <sheetName val="[수목일위.XLS]el\설계서\수목鄂㊾꡺_x001b__x0000_"/>
      <sheetName val="[수목일위.XLS]el\설계서\수_x0000__x0000__x0000__x0001_Ԁ_x0000_ﰀ"/>
      <sheetName val="날개벽(시헾⽂_x0005__x0000_"/>
      <sheetName val="날개벽(시蕘o헾⿡"/>
      <sheetName val="[수목일위.XLS][수목일위.XLS]el__계서_수_44"/>
      <sheetName val="[수목일위.XLS][수목일위.XLS]el__계서_수_45"/>
      <sheetName val="[수목일위.XLS][수목일위.XLS]el__계서_수_50"/>
      <sheetName val="[수목일위.XLS][수목일위.XLS]el__계서_수_51"/>
      <sheetName val="[수목일위.XLS][수목일위.XLS]el__계서_수_32"/>
      <sheetName val="[수목일위.XLS][수목일위.XLS]el__계서_수_33"/>
      <sheetName val="[수목일위.XLS][수목일위.XLS]el__계서_수_30"/>
      <sheetName val="[수목일위.XLS][수목일위.XLS]el__계서_수_31"/>
      <sheetName val="[수목일위.XLS][수목일위.XLS]el__계서_수_40"/>
      <sheetName val="[수목일위.XLS][수목일위.XLS]el__계서_수_41"/>
      <sheetName val="[수목일위.XLS][수목일위.XLS]el__계서_수_34"/>
      <sheetName val="[수목일위.XLS][수목일위.XLS]el__계서_수_35"/>
      <sheetName val="[수목일위.XLS][수목일위.XLS]el__계서_수_36"/>
      <sheetName val="[수목일위.XLS][수목일위.XLS]el__계서_수_37"/>
      <sheetName val="[수목일위.XLS][수목일위.XLS]el__계서_수_38"/>
      <sheetName val="[수목일위.XLS][수목일위.XLS]el__계서_수_39"/>
      <sheetName val="[수목일위.XLS][수목일위.XLS]el__계서_수_42"/>
      <sheetName val="[수목일위.XLS][수목일위.XLS]el__계서_수_43"/>
      <sheetName val="[수목일위.XLS][수목일위.XLS]el__계서_수_46"/>
      <sheetName val="[수목일위.XLS][수목일위.XLS]el__계서_수_47"/>
      <sheetName val="[수목일위.XLS][수목일위.XLS]el__계서_수_48"/>
      <sheetName val="[수목일위.XLS][수목일위.XLS]el__계서_수_49"/>
      <sheetName val="[수목일위.XLS][수목일위.XLS]el__계서_수_52"/>
      <sheetName val="[수목일위.XLS][수목일위.XLS]el__계서_수_53"/>
      <sheetName val="[수목일위.XLS][수목일위.XLS]el__계서_수_54"/>
      <sheetName val="[수목일위.XLS][수목일위.XLS]el__계서_수_55"/>
      <sheetName val="[수목일위.XLS][수목일위.XLS]el______목_4"/>
      <sheetName val="[수목일위.XLS][수목일위.XLS]el______목_5"/>
      <sheetName val="AL공사騸+驼"/>
      <sheetName val="[수목일위.XLS][수목일위.XLS]el__계서_수_56"/>
      <sheetName val="[수목일위.XLS][수목일위.XLS]el__계서_수_57"/>
      <sheetName val="[수목일위.XLS][수목일위.XLS]el__계서_수_58"/>
      <sheetName val="[수목일위.XLS][수목일위.XLS]el__계서_수_59"/>
      <sheetName val="[수목일위.XLS]el\설계서\遘̄ퟍò癈↱_x0000__x0000_"/>
      <sheetName val="[수목일위.XLS][수목일위.XLS]el______996"/>
      <sheetName val="[수목일위.XLS][수목일위.XLS]el______997"/>
      <sheetName val="[수목일위.XLS][수목일위.XLS]el______902"/>
      <sheetName val="[수목일위.XLS][수목일위.XLS]el______903"/>
      <sheetName val="[수목일위.XLS][수목일위.XLS]el______904"/>
      <sheetName val="[수목일위.XLS][수목일위.XLS]el______905"/>
      <sheetName val="[수목일위.XLS][수목일위.XLS]el______906"/>
      <sheetName val="[수목일위.XLS][수목일위.XLS]el______907"/>
      <sheetName val="[수목일위.XLS][수목일위.XLS]el______908"/>
      <sheetName val="[수목일위.XLS][수목일위.XLS]el______909"/>
      <sheetName val="[수목일위.XLS][수목일위.XLS]el______910"/>
      <sheetName val="[수목일위.XLS][수목일위.XLS]el______911"/>
      <sheetName val="[수목일위.XLS][수목일위.XLS]el______912"/>
      <sheetName val="[수목일위.XLS][수목일위.XLS]el______913"/>
      <sheetName val="[수목일위.XLS][수목일위.XLS]el______914"/>
      <sheetName val="[수목일위.XLS][수목일위.XLS]el______915"/>
      <sheetName val="[수목일위.XLS][수목일위.XLS]el______916"/>
      <sheetName val="[수목일위.XLS][수목일위.XLS]el______917"/>
      <sheetName val="[수목일위.XLS][수목일위.XLS]el______918"/>
      <sheetName val="[수목일위.XLS][수목일위.XLS]el______919"/>
      <sheetName val="[수목일위.XLS][수목일위.XLS]el______920"/>
      <sheetName val="[수목일위.XLS][수목일위.XLS]el______921"/>
      <sheetName val="[수목일위.XLS][수목일위.XLS]el______922"/>
      <sheetName val="[수목일위.XLS][수목일위.XLS]el______923"/>
      <sheetName val="[수목일위.XLS][수목일위.XLS]el______924"/>
      <sheetName val="[수목일위.XLS][수목일위.XLS]el______925"/>
      <sheetName val="[수목일위.XLS][수목일위.XLS]el______926"/>
      <sheetName val="[수목일위.XLS][수목일위.XLS]el______927"/>
      <sheetName val="[수목일위.XLS][수목일위.XLS]el______928"/>
      <sheetName val="[수목일위.XLS][수목일위.XLS]el______929"/>
      <sheetName val="[수목일위.XLS][수목일위.XLS]el______930"/>
      <sheetName val="[수목일위.XLS][수목일위.XLS]el______931"/>
      <sheetName val="[수목일위.XLS][수목일위.XLS]el______932"/>
      <sheetName val="[수목일위.XLS][수목일위.XLS]el______933"/>
      <sheetName val="[수목일위.XLS][수목일위.XLS]el______934"/>
      <sheetName val="[수목일위.XLS][수목일위.XLS]el______935"/>
      <sheetName val="[수목일위.XLS][수목일위.XLS]el______936"/>
      <sheetName val="[수목일위.XLS][수목일위.XLS]el______937"/>
      <sheetName val="[수목일위.XLS][수목일위.XLS]el______938"/>
      <sheetName val="[수목일위.XLS][수목일위.XLS]el______939"/>
      <sheetName val="[수목일위.XLS][수목일위.XLS]el______940"/>
      <sheetName val="[수목일위.XLS][수목일위.XLS]el______941"/>
      <sheetName val="[수목일위.XLS][수목일위.XLS]el______942"/>
      <sheetName val="[수목일위.XLS][수목일위.XLS]el______943"/>
      <sheetName val="[수목일위.XLS][수목일위.XLS]el______944"/>
      <sheetName val="[수목일위.XLS][수목일위.XLS]el______945"/>
      <sheetName val="[수목일위.XLS][수목일위.XLS]el______946"/>
      <sheetName val="[수목일위.XLS][수목일위.XLS]el______947"/>
      <sheetName val="[수목일위.XLS][수목일위.XLS]el______948"/>
      <sheetName val="[수목일위.XLS][수목일위.XLS]el______949"/>
      <sheetName val="[수목일위.XLS][수목일위.XLS]el______950"/>
      <sheetName val="[수목일위.XLS][수목일위.XLS]el______951"/>
      <sheetName val="[수목일위.XLS][수목일위.XLS]el______952"/>
      <sheetName val="[수목일위.XLS][수목일위.XLS]el______953"/>
      <sheetName val="[수목일위.XLS][수목일위.XLS]el______954"/>
      <sheetName val="[수목일위.XLS][수목일위.XLS]el______955"/>
      <sheetName val="[수목일위.XLS][수목일위.XLS]el______956"/>
      <sheetName val="[수목일위.XLS][수목일위.XLS]el______957"/>
      <sheetName val="[수목일위.XLS][수목일위.XLS]el______958"/>
      <sheetName val="[수목일위.XLS][수목일위.XLS]el______959"/>
      <sheetName val="[수목일위.XLS][수목일위.XLS]el______960"/>
      <sheetName val="[수목일위.XLS][수목일위.XLS]el______961"/>
      <sheetName val="[수목일위.XLS][수목일위.XLS]el______962"/>
      <sheetName val="[수목일위.XLS][수목일위.XLS]el______963"/>
      <sheetName val="[수목일위.XLS][수목일위.XLS]el______964"/>
      <sheetName val="[수목일위.XLS][수목일위.XLS]el______965"/>
      <sheetName val="[수목일위.XLS][수목일위.XLS]el______966"/>
      <sheetName val="[수목일위.XLS][수목일위.XLS]el______967"/>
      <sheetName val="[수목일위.XLS][수목일위.XLS]el______968"/>
      <sheetName val="[수목일위.XLS][수목일위.XLS]el______969"/>
      <sheetName val="[수목일위.XLS][수목일위.XLS]el______970"/>
      <sheetName val="[수목일위.XLS][수목일위.XLS]el______971"/>
      <sheetName val="[수목일위.XLS][수목일위.XLS]el______972"/>
      <sheetName val="[수목일위.XLS][수목일위.XLS]el______973"/>
      <sheetName val="[수목일위.XLS][수목일위.XLS]el______974"/>
      <sheetName val="[수목일위.XLS][수목일위.XLS]el______975"/>
      <sheetName val="[수목일위.XLS][수목일위.XLS]el______976"/>
      <sheetName val="[수목일위.XLS][수목일위.XLS]el______977"/>
      <sheetName val="[수목일위.XLS][수목일위.XLS]el______978"/>
      <sheetName val="[수목일위.XLS][수목일위.XLS]el______979"/>
      <sheetName val="[수목일위.XLS][수목일위.XLS]el______980"/>
      <sheetName val="[수목일위.XLS][수목일위.XLS]el______981"/>
      <sheetName val="[수목일위.XLS][수목일위.XLS]el______982"/>
      <sheetName val="[수목일위.XLS][수목일위.XLS]el______983"/>
      <sheetName val="[수목일위.XLS][수목일위.XLS]el______984"/>
      <sheetName val="[수목일위.XLS][수목일위.XLS]el______985"/>
      <sheetName val="[수목일위.XLS][수목일위.XLS]el______986"/>
      <sheetName val="[수목일위.XLS][수목일위.XLS]el______987"/>
      <sheetName val="[수목일위.XLS][수목일위.XLS]el______988"/>
      <sheetName val="[수목일위.XLS][수목일위.XLS]el______989"/>
      <sheetName val="[수목일위.XLS][수목일위.XLS]el______990"/>
      <sheetName val="[수목일위.XLS][수목일위.XLS]el______991"/>
      <sheetName val="[수목일위.XLS][수목일위.XLS]el______992"/>
      <sheetName val="[수목일위.XLS][수목일위.XLS]el______993"/>
      <sheetName val="[수목일위.XLS][수목일위.XLS]el______994"/>
      <sheetName val="[수목일위.XLS][수목일위.XLS]el______995"/>
      <sheetName val="[수목일위.XLS][수목일위.XLS]el______998"/>
      <sheetName val="[수목일위.XLS][수목일위.XLS]el______999"/>
      <sheetName val="[수목일위.XLS][수목일위.XLS]el_____1002"/>
      <sheetName val="[수목일위.XLS][수목일위.XLS]el_____1003"/>
      <sheetName val="[수목일위.XLS][수목일위.XLS]el_____1000"/>
      <sheetName val="[수목일위.XLS][수목일위.XLS]el_____1001"/>
      <sheetName val="[수목일위.XLS][수목일위.XLS]el_____1004"/>
      <sheetName val="[수목일위.XLS][수목일위.XLS]el_____1006"/>
      <sheetName val="[수목일위.XLS][수목일위.XLS]el_____1007"/>
      <sheetName val="[수목일위.XLS][수목일위.XLS]el_____1005"/>
      <sheetName val="[수목일위.XLS][수목일위.XLS]el_____1008"/>
      <sheetName val="[수목일위.XLS][수목일위.XLS]el_____1009"/>
      <sheetName val="[수목일위.XLS][수목일위.XLS]el_____1012"/>
      <sheetName val="[수목일위.XLS][수목일위.XLS]el_____1013"/>
      <sheetName val="[수목일위.XLS][수목일위.XLS]el_____1010"/>
      <sheetName val="[수목일위.XLS][수목일위.XLS]el_____1011"/>
    </sheetNames>
    <sheetDataSet>
      <sheetData sheetId="0" refreshError="1"/>
      <sheetData sheetId="1" refreshError="1"/>
      <sheetData sheetId="2" refreshError="1"/>
      <sheetData sheetId="3" refreshError="1"/>
      <sheetData sheetId="4" refreshError="1"/>
      <sheetData sheetId="5" refreshError="1">
        <row r="2">
          <cell r="E2">
            <v>23200</v>
          </cell>
        </row>
        <row r="46">
          <cell r="E46">
            <v>16300</v>
          </cell>
        </row>
        <row r="99">
          <cell r="E99">
            <v>35900</v>
          </cell>
        </row>
        <row r="104">
          <cell r="E104">
            <v>114000</v>
          </cell>
        </row>
        <row r="658">
          <cell r="E658">
            <v>51060</v>
          </cell>
        </row>
        <row r="659">
          <cell r="E659">
            <v>29933</v>
          </cell>
        </row>
      </sheetData>
      <sheetData sheetId="6">
        <row r="2">
          <cell r="E2">
            <v>23200</v>
          </cell>
        </row>
      </sheetData>
      <sheetData sheetId="7">
        <row r="2">
          <cell r="E2">
            <v>23200</v>
          </cell>
        </row>
      </sheetData>
      <sheetData sheetId="8">
        <row r="2">
          <cell r="E2">
            <v>23200</v>
          </cell>
        </row>
      </sheetData>
      <sheetData sheetId="9"/>
      <sheetData sheetId="10" refreshError="1"/>
      <sheetData sheetId="11">
        <row r="2">
          <cell r="E2">
            <v>23200</v>
          </cell>
        </row>
      </sheetData>
      <sheetData sheetId="12">
        <row r="2">
          <cell r="E2">
            <v>23200</v>
          </cell>
        </row>
      </sheetData>
      <sheetData sheetId="13">
        <row r="2">
          <cell r="E2">
            <v>23200</v>
          </cell>
        </row>
      </sheetData>
      <sheetData sheetId="14">
        <row r="2">
          <cell r="E2">
            <v>23200</v>
          </cell>
        </row>
      </sheetData>
      <sheetData sheetId="15">
        <row r="2">
          <cell r="E2">
            <v>23200</v>
          </cell>
        </row>
      </sheetData>
      <sheetData sheetId="16">
        <row r="2">
          <cell r="E2">
            <v>23200</v>
          </cell>
        </row>
      </sheetData>
      <sheetData sheetId="17">
        <row r="2">
          <cell r="E2">
            <v>23200</v>
          </cell>
        </row>
      </sheetData>
      <sheetData sheetId="18">
        <row r="2">
          <cell r="E2">
            <v>23200</v>
          </cell>
        </row>
      </sheetData>
      <sheetData sheetId="19">
        <row r="2">
          <cell r="E2">
            <v>23200</v>
          </cell>
        </row>
      </sheetData>
      <sheetData sheetId="20"/>
      <sheetData sheetId="21">
        <row r="2">
          <cell r="E2">
            <v>23200</v>
          </cell>
        </row>
      </sheetData>
      <sheetData sheetId="22">
        <row r="2">
          <cell r="E2">
            <v>23200</v>
          </cell>
        </row>
      </sheetData>
      <sheetData sheetId="23">
        <row r="2">
          <cell r="E2">
            <v>23200</v>
          </cell>
        </row>
      </sheetData>
      <sheetData sheetId="24">
        <row r="2">
          <cell r="E2">
            <v>23200</v>
          </cell>
        </row>
      </sheetData>
      <sheetData sheetId="25">
        <row r="2">
          <cell r="E2">
            <v>23200</v>
          </cell>
        </row>
      </sheetData>
      <sheetData sheetId="26">
        <row r="2">
          <cell r="E2">
            <v>23200</v>
          </cell>
        </row>
      </sheetData>
      <sheetData sheetId="27">
        <row r="2">
          <cell r="E2">
            <v>23200</v>
          </cell>
        </row>
      </sheetData>
      <sheetData sheetId="28">
        <row r="2">
          <cell r="E2">
            <v>23200</v>
          </cell>
        </row>
      </sheetData>
      <sheetData sheetId="29">
        <row r="2">
          <cell r="E2">
            <v>23200</v>
          </cell>
        </row>
      </sheetData>
      <sheetData sheetId="30">
        <row r="2">
          <cell r="E2">
            <v>23200</v>
          </cell>
        </row>
      </sheetData>
      <sheetData sheetId="31">
        <row r="2">
          <cell r="E2">
            <v>23200</v>
          </cell>
        </row>
      </sheetData>
      <sheetData sheetId="32">
        <row r="2">
          <cell r="E2">
            <v>23200</v>
          </cell>
        </row>
      </sheetData>
      <sheetData sheetId="33">
        <row r="2">
          <cell r="E2">
            <v>23200</v>
          </cell>
        </row>
      </sheetData>
      <sheetData sheetId="34">
        <row r="2">
          <cell r="E2">
            <v>23200</v>
          </cell>
        </row>
      </sheetData>
      <sheetData sheetId="35">
        <row r="2">
          <cell r="E2">
            <v>23200</v>
          </cell>
        </row>
      </sheetData>
      <sheetData sheetId="36">
        <row r="2">
          <cell r="E2">
            <v>23200</v>
          </cell>
        </row>
      </sheetData>
      <sheetData sheetId="37">
        <row r="2">
          <cell r="E2">
            <v>23200</v>
          </cell>
        </row>
      </sheetData>
      <sheetData sheetId="38" refreshError="1"/>
      <sheetData sheetId="39" refreshError="1"/>
      <sheetData sheetId="40" refreshError="1"/>
      <sheetData sheetId="41" refreshError="1"/>
      <sheetData sheetId="42" refreshError="1"/>
      <sheetData sheetId="43">
        <row r="5">
          <cell r="B5" t="str">
            <v>백-호</v>
          </cell>
        </row>
      </sheetData>
      <sheetData sheetId="44">
        <row r="2">
          <cell r="E2">
            <v>23200</v>
          </cell>
        </row>
      </sheetData>
      <sheetData sheetId="45">
        <row r="5">
          <cell r="B5" t="str">
            <v>백-호</v>
          </cell>
        </row>
      </sheetData>
      <sheetData sheetId="46">
        <row r="2">
          <cell r="E2">
            <v>23200</v>
          </cell>
        </row>
      </sheetData>
      <sheetData sheetId="47">
        <row r="2">
          <cell r="E2">
            <v>23200</v>
          </cell>
        </row>
      </sheetData>
      <sheetData sheetId="48">
        <row r="2">
          <cell r="E2">
            <v>23200</v>
          </cell>
        </row>
      </sheetData>
      <sheetData sheetId="49">
        <row r="2">
          <cell r="E2">
            <v>23200</v>
          </cell>
        </row>
      </sheetData>
      <sheetData sheetId="50">
        <row r="2">
          <cell r="E2">
            <v>23200</v>
          </cell>
        </row>
      </sheetData>
      <sheetData sheetId="51">
        <row r="2">
          <cell r="E2">
            <v>23200</v>
          </cell>
        </row>
      </sheetData>
      <sheetData sheetId="52">
        <row r="2">
          <cell r="E2">
            <v>23200</v>
          </cell>
        </row>
      </sheetData>
      <sheetData sheetId="53">
        <row r="2">
          <cell r="E2">
            <v>23200</v>
          </cell>
        </row>
      </sheetData>
      <sheetData sheetId="54">
        <row r="2">
          <cell r="E2">
            <v>23200</v>
          </cell>
        </row>
      </sheetData>
      <sheetData sheetId="55"/>
      <sheetData sheetId="56" refreshError="1"/>
      <sheetData sheetId="57">
        <row r="2">
          <cell r="E2">
            <v>23200</v>
          </cell>
        </row>
      </sheetData>
      <sheetData sheetId="58">
        <row r="2">
          <cell r="E2">
            <v>23200</v>
          </cell>
        </row>
      </sheetData>
      <sheetData sheetId="59">
        <row r="2">
          <cell r="E2">
            <v>23200</v>
          </cell>
        </row>
      </sheetData>
      <sheetData sheetId="60">
        <row r="2">
          <cell r="E2">
            <v>23200</v>
          </cell>
        </row>
      </sheetData>
      <sheetData sheetId="61">
        <row r="2">
          <cell r="E2">
            <v>23200</v>
          </cell>
        </row>
      </sheetData>
      <sheetData sheetId="62">
        <row r="2">
          <cell r="E2">
            <v>23200</v>
          </cell>
        </row>
      </sheetData>
      <sheetData sheetId="63">
        <row r="2">
          <cell r="E2">
            <v>23200</v>
          </cell>
        </row>
      </sheetData>
      <sheetData sheetId="64">
        <row r="2">
          <cell r="E2">
            <v>23200</v>
          </cell>
        </row>
      </sheetData>
      <sheetData sheetId="65">
        <row r="2">
          <cell r="E2">
            <v>23200</v>
          </cell>
        </row>
      </sheetData>
      <sheetData sheetId="66">
        <row r="2">
          <cell r="E2">
            <v>23200</v>
          </cell>
        </row>
      </sheetData>
      <sheetData sheetId="67">
        <row r="2">
          <cell r="E2">
            <v>23200</v>
          </cell>
        </row>
      </sheetData>
      <sheetData sheetId="68">
        <row r="2">
          <cell r="E2">
            <v>23200</v>
          </cell>
        </row>
      </sheetData>
      <sheetData sheetId="69">
        <row r="2">
          <cell r="E2">
            <v>23200</v>
          </cell>
        </row>
      </sheetData>
      <sheetData sheetId="70">
        <row r="2">
          <cell r="E2">
            <v>23200</v>
          </cell>
        </row>
      </sheetData>
      <sheetData sheetId="71">
        <row r="2">
          <cell r="E2">
            <v>23200</v>
          </cell>
        </row>
      </sheetData>
      <sheetData sheetId="72">
        <row r="2">
          <cell r="E2">
            <v>23200</v>
          </cell>
        </row>
      </sheetData>
      <sheetData sheetId="73">
        <row r="2">
          <cell r="E2">
            <v>23200</v>
          </cell>
        </row>
      </sheetData>
      <sheetData sheetId="74">
        <row r="2">
          <cell r="E2">
            <v>23200</v>
          </cell>
        </row>
      </sheetData>
      <sheetData sheetId="75">
        <row r="2">
          <cell r="E2">
            <v>23200</v>
          </cell>
        </row>
      </sheetData>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sheetData sheetId="862" refreshError="1"/>
      <sheetData sheetId="863"/>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refreshError="1"/>
      <sheetData sheetId="897" refreshError="1"/>
      <sheetData sheetId="898" refreshError="1"/>
      <sheetData sheetId="899" refreshError="1"/>
      <sheetData sheetId="900" refreshError="1"/>
      <sheetData sheetId="901"/>
      <sheetData sheetId="902" refreshError="1"/>
      <sheetData sheetId="903" refreshError="1"/>
      <sheetData sheetId="904" refreshError="1"/>
      <sheetData sheetId="905"/>
      <sheetData sheetId="906" refreshError="1"/>
      <sheetData sheetId="907"/>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sheetData sheetId="922" refreshError="1"/>
      <sheetData sheetId="923"/>
      <sheetData sheetId="924" refreshError="1"/>
      <sheetData sheetId="925"/>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sheetData sheetId="1269" refreshError="1"/>
      <sheetData sheetId="1270" refreshError="1"/>
      <sheetData sheetId="1271" refreshError="1"/>
      <sheetData sheetId="1272"/>
      <sheetData sheetId="1273" refreshError="1"/>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sheetData sheetId="1397" refreshError="1"/>
      <sheetData sheetId="1398"/>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sheetData sheetId="1426" refreshError="1"/>
      <sheetData sheetId="1427" refreshError="1"/>
      <sheetData sheetId="1428" refreshError="1"/>
      <sheetData sheetId="1429"/>
      <sheetData sheetId="1430" refreshError="1"/>
      <sheetData sheetId="1431"/>
      <sheetData sheetId="1432" refreshError="1"/>
      <sheetData sheetId="1433"/>
      <sheetData sheetId="1434" refreshError="1"/>
      <sheetData sheetId="1435"/>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sheetData sheetId="1794" refreshError="1"/>
      <sheetData sheetId="1795" refreshError="1"/>
      <sheetData sheetId="1796" refreshError="1"/>
      <sheetData sheetId="1797"/>
      <sheetData sheetId="1798" refreshError="1"/>
      <sheetData sheetId="1799" refreshError="1"/>
      <sheetData sheetId="1800" refreshError="1"/>
      <sheetData sheetId="180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sheetData sheetId="1861"/>
      <sheetData sheetId="1862"/>
      <sheetData sheetId="1863"/>
      <sheetData sheetId="1864"/>
      <sheetData sheetId="1865"/>
      <sheetData sheetId="1866"/>
      <sheetData sheetId="1867"/>
      <sheetData sheetId="1868"/>
      <sheetData sheetId="1869" refreshError="1"/>
      <sheetData sheetId="1870" refreshError="1"/>
      <sheetData sheetId="1871" refreshError="1"/>
      <sheetData sheetId="1872" refreshError="1"/>
      <sheetData sheetId="1873"/>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sheetData sheetId="1900" refreshError="1"/>
      <sheetData sheetId="1901" refreshError="1"/>
      <sheetData sheetId="1902" refreshError="1"/>
      <sheetData sheetId="1903" refreshError="1"/>
      <sheetData sheetId="1904" refreshError="1"/>
      <sheetData sheetId="1905"/>
      <sheetData sheetId="1906" refreshError="1"/>
      <sheetData sheetId="1907" refreshError="1"/>
      <sheetData sheetId="1908" refreshError="1"/>
      <sheetData sheetId="1909"/>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refreshError="1"/>
      <sheetData sheetId="2016" refreshError="1"/>
      <sheetData sheetId="2017" refreshError="1"/>
      <sheetData sheetId="2018" refreshError="1"/>
      <sheetData sheetId="2019"/>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sheetData sheetId="2120" refreshError="1"/>
      <sheetData sheetId="2121" refreshError="1"/>
      <sheetData sheetId="2122"/>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sheetData sheetId="2245"/>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refreshError="1"/>
      <sheetData sheetId="2667"/>
      <sheetData sheetId="2668" refreshError="1"/>
      <sheetData sheetId="2669"/>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sheetData sheetId="2679" refreshError="1"/>
      <sheetData sheetId="2680" refreshError="1"/>
      <sheetData sheetId="2681" refreshError="1"/>
      <sheetData sheetId="2682"/>
      <sheetData sheetId="2683" refreshError="1"/>
      <sheetData sheetId="2684"/>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refreshError="1"/>
      <sheetData sheetId="2864" refreshError="1"/>
      <sheetData sheetId="2865"/>
      <sheetData sheetId="2866"/>
      <sheetData sheetId="2867" refreshError="1"/>
      <sheetData sheetId="2868"/>
      <sheetData sheetId="2869" refreshError="1"/>
      <sheetData sheetId="2870"/>
      <sheetData sheetId="2871" refreshError="1"/>
      <sheetData sheetId="2872" refreshError="1"/>
      <sheetData sheetId="2873" refreshError="1"/>
      <sheetData sheetId="2874"/>
      <sheetData sheetId="2875" refreshError="1"/>
      <sheetData sheetId="2876"/>
      <sheetData sheetId="2877" refreshError="1"/>
      <sheetData sheetId="2878"/>
      <sheetData sheetId="2879" refreshError="1"/>
      <sheetData sheetId="2880"/>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ow r="2">
          <cell r="E2">
            <v>23200</v>
          </cell>
        </row>
      </sheetData>
      <sheetData sheetId="3070" refreshError="1"/>
      <sheetData sheetId="3071">
        <row r="2">
          <cell r="E2">
            <v>23200</v>
          </cell>
        </row>
      </sheetData>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ow r="2">
          <cell r="E2">
            <v>23200</v>
          </cell>
        </row>
      </sheetData>
      <sheetData sheetId="3423" refreshError="1"/>
      <sheetData sheetId="3424">
        <row r="2">
          <cell r="E2">
            <v>23200</v>
          </cell>
        </row>
      </sheetData>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sheetData sheetId="3468">
        <row r="2">
          <cell r="E2">
            <v>23200</v>
          </cell>
        </row>
      </sheetData>
      <sheetData sheetId="3469"/>
      <sheetData sheetId="3470">
        <row r="2">
          <cell r="E2">
            <v>23200</v>
          </cell>
        </row>
      </sheetData>
      <sheetData sheetId="3471"/>
      <sheetData sheetId="3472"/>
      <sheetData sheetId="3473"/>
      <sheetData sheetId="3474"/>
      <sheetData sheetId="3475"/>
      <sheetData sheetId="3476"/>
      <sheetData sheetId="3477">
        <row r="2">
          <cell r="E2">
            <v>23200</v>
          </cell>
        </row>
      </sheetData>
      <sheetData sheetId="3478"/>
      <sheetData sheetId="3479">
        <row r="2">
          <cell r="E2">
            <v>23200</v>
          </cell>
        </row>
      </sheetData>
      <sheetData sheetId="3480"/>
      <sheetData sheetId="3481"/>
      <sheetData sheetId="3482"/>
      <sheetData sheetId="3483">
        <row r="2">
          <cell r="E2">
            <v>23200</v>
          </cell>
        </row>
      </sheetData>
      <sheetData sheetId="3484">
        <row r="2">
          <cell r="E2">
            <v>23200</v>
          </cell>
        </row>
      </sheetData>
      <sheetData sheetId="3485">
        <row r="2">
          <cell r="E2">
            <v>23200</v>
          </cell>
        </row>
      </sheetData>
      <sheetData sheetId="3486">
        <row r="2">
          <cell r="E2">
            <v>23200</v>
          </cell>
        </row>
      </sheetData>
      <sheetData sheetId="3487">
        <row r="2">
          <cell r="E2">
            <v>23200</v>
          </cell>
        </row>
      </sheetData>
      <sheetData sheetId="3488">
        <row r="2">
          <cell r="E2">
            <v>23200</v>
          </cell>
        </row>
      </sheetData>
      <sheetData sheetId="3489"/>
      <sheetData sheetId="3490"/>
      <sheetData sheetId="3491"/>
      <sheetData sheetId="3492"/>
      <sheetData sheetId="3493"/>
      <sheetData sheetId="3494">
        <row r="2">
          <cell r="E2">
            <v>23200</v>
          </cell>
        </row>
      </sheetData>
      <sheetData sheetId="3495">
        <row r="2">
          <cell r="E2">
            <v>23200</v>
          </cell>
        </row>
      </sheetData>
      <sheetData sheetId="3496">
        <row r="2">
          <cell r="E2">
            <v>23200</v>
          </cell>
        </row>
      </sheetData>
      <sheetData sheetId="3497">
        <row r="2">
          <cell r="E2">
            <v>23200</v>
          </cell>
        </row>
      </sheetData>
      <sheetData sheetId="3498">
        <row r="2">
          <cell r="E2">
            <v>23200</v>
          </cell>
        </row>
      </sheetData>
      <sheetData sheetId="3499">
        <row r="2">
          <cell r="E2">
            <v>23200</v>
          </cell>
        </row>
      </sheetData>
      <sheetData sheetId="3500">
        <row r="2">
          <cell r="E2">
            <v>23200</v>
          </cell>
        </row>
      </sheetData>
      <sheetData sheetId="3501" refreshError="1"/>
      <sheetData sheetId="3502">
        <row r="2">
          <cell r="E2">
            <v>23200</v>
          </cell>
        </row>
      </sheetData>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sheetData sheetId="3577"/>
      <sheetData sheetId="3578"/>
      <sheetData sheetId="3579"/>
      <sheetData sheetId="3580"/>
      <sheetData sheetId="358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ow r="2">
          <cell r="E2">
            <v>23200</v>
          </cell>
        </row>
      </sheetData>
      <sheetData sheetId="3871"/>
      <sheetData sheetId="3872" refreshError="1"/>
      <sheetData sheetId="3873" refreshError="1"/>
      <sheetData sheetId="3874"/>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sheetData sheetId="3945" refreshError="1"/>
      <sheetData sheetId="3946"/>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sheetData sheetId="3974"/>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sheetData sheetId="4315"/>
      <sheetData sheetId="4316"/>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sheetData sheetId="4377"/>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sheetData sheetId="4506" refreshError="1"/>
      <sheetData sheetId="4507"/>
      <sheetData sheetId="4508" refreshError="1"/>
      <sheetData sheetId="4509"/>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sheetData sheetId="4610"/>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refreshError="1"/>
      <sheetData sheetId="4734"/>
      <sheetData sheetId="4735" refreshError="1"/>
      <sheetData sheetId="4736"/>
      <sheetData sheetId="4737"/>
      <sheetData sheetId="4738"/>
      <sheetData sheetId="4739"/>
      <sheetData sheetId="4740"/>
      <sheetData sheetId="4741"/>
      <sheetData sheetId="4742"/>
      <sheetData sheetId="4743"/>
      <sheetData sheetId="4744"/>
      <sheetData sheetId="4745"/>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sheetData sheetId="4791"/>
      <sheetData sheetId="4792">
        <row r="2">
          <cell r="E2">
            <v>23200</v>
          </cell>
        </row>
      </sheetData>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sheetData sheetId="4827" refreshError="1"/>
      <sheetData sheetId="4828"/>
      <sheetData sheetId="4829"/>
      <sheetData sheetId="4830" refreshError="1"/>
      <sheetData sheetId="4831" refreshError="1"/>
      <sheetData sheetId="4832"/>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sheetData sheetId="4869" refreshError="1"/>
      <sheetData sheetId="4870"/>
      <sheetData sheetId="4871" refreshError="1"/>
      <sheetData sheetId="4872" refreshError="1"/>
      <sheetData sheetId="4873" refreshError="1"/>
      <sheetData sheetId="4874" refreshError="1"/>
      <sheetData sheetId="4875" refreshError="1"/>
      <sheetData sheetId="4876" refreshError="1"/>
      <sheetData sheetId="4877" refreshError="1"/>
      <sheetData sheetId="4878"/>
      <sheetData sheetId="4879" refreshError="1"/>
      <sheetData sheetId="4880" refreshError="1"/>
      <sheetData sheetId="4881" refreshError="1"/>
      <sheetData sheetId="4882"/>
      <sheetData sheetId="4883"/>
      <sheetData sheetId="4884"/>
      <sheetData sheetId="4885"/>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sheetData sheetId="4903" refreshError="1"/>
      <sheetData sheetId="4904" refreshError="1"/>
      <sheetData sheetId="4905" refreshError="1"/>
      <sheetData sheetId="4906" refreshError="1"/>
      <sheetData sheetId="4907" refreshError="1"/>
      <sheetData sheetId="4908"/>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sheetData sheetId="5009" refreshError="1"/>
      <sheetData sheetId="5010"/>
      <sheetData sheetId="5011" refreshError="1"/>
      <sheetData sheetId="5012"/>
      <sheetData sheetId="5013" refreshError="1"/>
      <sheetData sheetId="5014"/>
      <sheetData sheetId="5015" refreshError="1"/>
      <sheetData sheetId="5016" refreshError="1"/>
      <sheetData sheetId="5017" refreshError="1"/>
      <sheetData sheetId="5018" refreshError="1"/>
      <sheetData sheetId="5019" refreshError="1"/>
      <sheetData sheetId="5020"/>
      <sheetData sheetId="5021" refreshError="1"/>
      <sheetData sheetId="5022"/>
      <sheetData sheetId="5023" refreshError="1"/>
      <sheetData sheetId="5024"/>
      <sheetData sheetId="5025" refreshError="1"/>
      <sheetData sheetId="5026"/>
      <sheetData sheetId="5027" refreshError="1"/>
      <sheetData sheetId="5028"/>
      <sheetData sheetId="5029" refreshError="1"/>
      <sheetData sheetId="5030"/>
      <sheetData sheetId="5031" refreshError="1"/>
      <sheetData sheetId="5032"/>
      <sheetData sheetId="5033" refreshError="1"/>
      <sheetData sheetId="5034"/>
      <sheetData sheetId="5035" refreshError="1"/>
      <sheetData sheetId="5036" refreshError="1"/>
      <sheetData sheetId="5037" refreshError="1"/>
      <sheetData sheetId="5038" refreshError="1"/>
      <sheetData sheetId="5039" refreshError="1"/>
      <sheetData sheetId="5040" refreshError="1"/>
      <sheetData sheetId="5041" refreshError="1"/>
      <sheetData sheetId="5042"/>
      <sheetData sheetId="5043" refreshError="1"/>
      <sheetData sheetId="5044"/>
      <sheetData sheetId="5045" refreshError="1"/>
      <sheetData sheetId="5046"/>
      <sheetData sheetId="5047" refreshError="1"/>
      <sheetData sheetId="5048"/>
      <sheetData sheetId="5049" refreshError="1"/>
      <sheetData sheetId="5050"/>
      <sheetData sheetId="5051" refreshError="1"/>
      <sheetData sheetId="5052"/>
      <sheetData sheetId="5053" refreshError="1"/>
      <sheetData sheetId="5054"/>
      <sheetData sheetId="5055" refreshError="1"/>
      <sheetData sheetId="5056"/>
      <sheetData sheetId="5057" refreshError="1"/>
      <sheetData sheetId="5058" refreshError="1"/>
      <sheetData sheetId="5059" refreshError="1"/>
      <sheetData sheetId="5060"/>
      <sheetData sheetId="5061" refreshError="1"/>
      <sheetData sheetId="5062"/>
      <sheetData sheetId="5063" refreshError="1"/>
      <sheetData sheetId="5064">
        <row r="5">
          <cell r="B5" t="str">
            <v>백-호</v>
          </cell>
        </row>
      </sheetData>
      <sheetData sheetId="5065" refreshError="1"/>
      <sheetData sheetId="5066"/>
      <sheetData sheetId="5067" refreshError="1"/>
      <sheetData sheetId="5068"/>
      <sheetData sheetId="5069" refreshError="1"/>
      <sheetData sheetId="5070"/>
      <sheetData sheetId="5071" refreshError="1"/>
      <sheetData sheetId="5072"/>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sheetData sheetId="5185" refreshError="1"/>
      <sheetData sheetId="5186"/>
      <sheetData sheetId="5187" refreshError="1"/>
      <sheetData sheetId="5188"/>
      <sheetData sheetId="5189" refreshError="1"/>
      <sheetData sheetId="5190"/>
      <sheetData sheetId="5191" refreshError="1"/>
      <sheetData sheetId="5192"/>
      <sheetData sheetId="5193" refreshError="1"/>
      <sheetData sheetId="5194"/>
      <sheetData sheetId="5195" refreshError="1"/>
      <sheetData sheetId="5196"/>
      <sheetData sheetId="5197" refreshError="1"/>
      <sheetData sheetId="5198"/>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sheetData sheetId="5217" refreshError="1"/>
      <sheetData sheetId="5218" refreshError="1"/>
      <sheetData sheetId="5219" refreshError="1"/>
      <sheetData sheetId="5220"/>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sheetData sheetId="5301"/>
      <sheetData sheetId="5302"/>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refreshError="1"/>
      <sheetData sheetId="5402" refreshError="1"/>
      <sheetData sheetId="5403"/>
      <sheetData sheetId="5404" refreshError="1"/>
      <sheetData sheetId="5405" refreshError="1"/>
      <sheetData sheetId="5406"/>
      <sheetData sheetId="5407" refreshError="1"/>
      <sheetData sheetId="5408"/>
      <sheetData sheetId="5409" refreshError="1"/>
      <sheetData sheetId="5410"/>
      <sheetData sheetId="5411"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내역서"/>
      <sheetName val="현장경비"/>
      <sheetName val="설계산출기초"/>
      <sheetName val="도급예산내역서봉투"/>
      <sheetName val="공사원가계산서"/>
      <sheetName val="설계산출표지"/>
      <sheetName val="도급예산내역서총괄표"/>
      <sheetName val="을부담운반비"/>
      <sheetName val="운반비산출"/>
      <sheetName val="일위대가"/>
      <sheetName val="데이타"/>
      <sheetName val="갑지1"/>
      <sheetName val="현장경상비"/>
      <sheetName val="원가"/>
      <sheetName val="갑지(추정)"/>
      <sheetName val="샤워실위생"/>
      <sheetName val="일위대가표"/>
      <sheetName val="식재인부"/>
      <sheetName val="집계표"/>
      <sheetName val="노임이"/>
      <sheetName val="시멘트"/>
      <sheetName val="현장관리비"/>
      <sheetName val="작성"/>
      <sheetName val="DATE"/>
      <sheetName val="실행예산-변경분"/>
      <sheetName val="동원인원"/>
      <sheetName val="견적의뢰"/>
      <sheetName val="평가데이터"/>
      <sheetName val="판매시설"/>
      <sheetName val="계DATA"/>
      <sheetName val="실DATA "/>
      <sheetName val="건축직영"/>
      <sheetName val="협력업체"/>
      <sheetName val="노임단가"/>
      <sheetName val="중기사용료"/>
      <sheetName val="Total"/>
      <sheetName val="입찰견적보고서"/>
      <sheetName val="산업"/>
      <sheetName val="수량집계"/>
      <sheetName val="#REF"/>
      <sheetName val="금액"/>
      <sheetName val="요율"/>
      <sheetName val="음료실행"/>
      <sheetName val="개요"/>
      <sheetName val="현장관리"/>
      <sheetName val="설계서(7)"/>
      <sheetName val="예가표"/>
      <sheetName val="프랜트면허"/>
      <sheetName val="토목주소"/>
      <sheetName val="지수980731이후"/>
      <sheetName val="공구"/>
      <sheetName val="총괄내역서"/>
      <sheetName val="내역서"/>
      <sheetName val="내역서(1)"/>
      <sheetName val="소비자가"/>
      <sheetName val=" 갑  지 "/>
      <sheetName val="내역표지"/>
      <sheetName val="인제내역"/>
      <sheetName val="건축내역서"/>
      <sheetName val="코스모공장 (어음)"/>
      <sheetName val="조직도"/>
      <sheetName val="공정표"/>
      <sheetName val="조내역"/>
      <sheetName val="주식"/>
      <sheetName val="계약내역(2)"/>
      <sheetName val="참조"/>
      <sheetName val="A 견적"/>
      <sheetName val="일위대가목록"/>
      <sheetName val="공사개요"/>
      <sheetName val="실행철강하도"/>
      <sheetName val="경산"/>
      <sheetName val="조건"/>
      <sheetName val="실행"/>
      <sheetName val="총괄"/>
      <sheetName val="공문"/>
      <sheetName val="을"/>
      <sheetName val="실DATA_"/>
      <sheetName val="사급자재"/>
      <sheetName val="갑지"/>
      <sheetName val="목차"/>
      <sheetName val="추정_최근현장"/>
      <sheetName val="리스트_최근현장"/>
      <sheetName val="팩스리스트"/>
      <sheetName val="변수값"/>
      <sheetName val="중기상차"/>
      <sheetName val="AS복구"/>
      <sheetName val="중기터파기"/>
      <sheetName val="값"/>
      <sheetName val="건축공사실행"/>
      <sheetName val="내역"/>
      <sheetName val="원가계산서(거목)"/>
      <sheetName val="원가계산서(다숲)"/>
      <sheetName val="원가계산서(법정외주)"/>
      <sheetName val="수량산출"/>
      <sheetName val="GAEYO"/>
      <sheetName val="재료"/>
      <sheetName val="실행(ALT1)"/>
      <sheetName val="내역서2안"/>
      <sheetName val="납부서"/>
      <sheetName val="인사자료총집계"/>
      <sheetName val="기초단가"/>
      <sheetName val="Sheet5"/>
      <sheetName val="견적"/>
      <sheetName val="수량-양식"/>
      <sheetName val="Sheet1"/>
      <sheetName val="시설물일위"/>
      <sheetName val="가설공사"/>
      <sheetName val="단가결정"/>
      <sheetName val="내역아"/>
      <sheetName val="울타리"/>
      <sheetName val="환경기계공정표 (3)"/>
      <sheetName val="SAM"/>
      <sheetName val="Y-WORK"/>
      <sheetName val="기계경비(시간당)"/>
      <sheetName val="램머"/>
      <sheetName val="01"/>
      <sheetName val="_갑__지_"/>
      <sheetName val="SPEC"/>
      <sheetName val="원가계산서"/>
      <sheetName val="COVER"/>
      <sheetName val="조명시설"/>
      <sheetName val="FAB별"/>
      <sheetName val="아파트"/>
      <sheetName val="관접합및부설"/>
      <sheetName val="단가"/>
      <sheetName val="증감내역서"/>
      <sheetName val="금액내역서"/>
      <sheetName val="투찰내역서"/>
      <sheetName val="설계명세서"/>
      <sheetName val="건축"/>
      <sheetName val="Sheet1 (2)"/>
      <sheetName val="본실행경비"/>
      <sheetName val="총 원가계산"/>
      <sheetName val="factor(건축)"/>
      <sheetName val="산근"/>
      <sheetName val="세금자료"/>
      <sheetName val="설계내역"/>
      <sheetName val="2공구산출내역"/>
      <sheetName val="을지"/>
      <sheetName val="기본항목 입력"/>
      <sheetName val="야장종합"/>
      <sheetName val="진주방향"/>
      <sheetName val="입찰안"/>
      <sheetName val="노무"/>
      <sheetName val="중기조종사 단위단가"/>
      <sheetName val="물가대비표"/>
      <sheetName val="노무비"/>
      <sheetName val="총괄갑 "/>
      <sheetName val="일위"/>
      <sheetName val="개산공사비"/>
      <sheetName val="실행대비"/>
      <sheetName val="원가계산"/>
      <sheetName val="CTEMCOST"/>
      <sheetName val="제경비율"/>
      <sheetName val="입력데이타"/>
      <sheetName val="설계서(본관)"/>
      <sheetName val="6PILE  (돌출)"/>
      <sheetName val="연돌일위집계"/>
      <sheetName val="전등설비"/>
      <sheetName val="원가data"/>
      <sheetName val="단가 (2)"/>
      <sheetName val="단중표"/>
      <sheetName val="화전내"/>
      <sheetName val="F4-F7"/>
      <sheetName val="벽체물량산출서"/>
      <sheetName val="지수"/>
      <sheetName val="---FAB#1업무일지---"/>
      <sheetName val="전기"/>
      <sheetName val="내역서1999.8최종"/>
      <sheetName val="자단"/>
      <sheetName val="6호기"/>
      <sheetName val="카펫타일"/>
      <sheetName val="기안"/>
      <sheetName val="EQT-ESTN"/>
      <sheetName val="BID"/>
      <sheetName val="용역비내역-진짜"/>
      <sheetName val="식재수량표"/>
      <sheetName val="일위목록"/>
      <sheetName val="내역서01"/>
      <sheetName val="날개벽수량표"/>
      <sheetName val="5사남"/>
      <sheetName val="시중노임단가"/>
      <sheetName val="구성비"/>
      <sheetName val="표지"/>
      <sheetName val="변경내역서"/>
      <sheetName val="11-2.아파트내역"/>
      <sheetName val="SG"/>
      <sheetName val="DATA1"/>
      <sheetName val="원가계산하도"/>
      <sheetName val="당정동경상이수"/>
      <sheetName val="당정동공통이수"/>
      <sheetName val="2-1. 경관조명 내역총괄표"/>
      <sheetName val="총투입계"/>
      <sheetName val="정보"/>
      <sheetName val="상호참고자료"/>
      <sheetName val="발주처자료입력"/>
      <sheetName val="회사기본자료"/>
      <sheetName val="하자보증자료"/>
      <sheetName val="기술자관련자료"/>
      <sheetName val="건축집계표"/>
      <sheetName val="inter"/>
      <sheetName val="TEST1"/>
      <sheetName val="사진대지"/>
      <sheetName val="참고사항"/>
      <sheetName val="근로자자료입력"/>
      <sheetName val="노임"/>
      <sheetName val="국내조달(통합-1)"/>
      <sheetName val="수배전반"/>
      <sheetName val="1"/>
      <sheetName val="2"/>
      <sheetName val="3"/>
      <sheetName val="4"/>
      <sheetName val="5"/>
      <sheetName val="6"/>
      <sheetName val="계산서(곡선부)"/>
      <sheetName val="포장재료집계표"/>
      <sheetName val="날개벽(시점좌측)"/>
      <sheetName val="입력"/>
      <sheetName val="인건비 "/>
      <sheetName val="산출1"/>
      <sheetName val="수량산출서"/>
      <sheetName val="설계서"/>
      <sheetName val="해평견적"/>
      <sheetName val="플랜트 설치"/>
      <sheetName val="물량표"/>
      <sheetName val="총괄집계표"/>
      <sheetName val="기초입력 DATA"/>
      <sheetName val="각형맨홀"/>
      <sheetName val="단가산출2"/>
      <sheetName val="중기사용료산출근거"/>
      <sheetName val="단가산출1"/>
      <sheetName val="단가 및 재료비"/>
      <sheetName val="2003상반기노임기준"/>
      <sheetName val="일위대가(계측기설치)"/>
      <sheetName val="매출현황"/>
      <sheetName val="입력정보"/>
      <sheetName val="경영상태"/>
      <sheetName val="가공비"/>
      <sheetName val="예산"/>
      <sheetName val="단위가격"/>
      <sheetName val="1SGATE97"/>
      <sheetName val="단가보완"/>
      <sheetName val="공사비총괄표"/>
      <sheetName val="하수실행"/>
      <sheetName val="SR97-1"/>
      <sheetName val="청하배수"/>
      <sheetName val="골막이(야매)"/>
      <sheetName val="장비집계"/>
      <sheetName val="예산서"/>
      <sheetName val="1,2공구원가계산서"/>
      <sheetName val="1공구산출내역서"/>
      <sheetName val="수량3"/>
      <sheetName val="직접경비"/>
      <sheetName val="직접인건비"/>
      <sheetName val=" 견적서"/>
      <sheetName val="차액보증"/>
      <sheetName val="공통가설"/>
      <sheetName val="ilch"/>
      <sheetName val="1차 내역서"/>
      <sheetName val="파일의이용"/>
      <sheetName val="공종목록표"/>
      <sheetName val="자재가격조사표"/>
      <sheetName val="합천내역"/>
      <sheetName val="출입자명단"/>
      <sheetName val="일위산출"/>
      <sheetName val="노임단가 (2)"/>
      <sheetName val="TYPE-A"/>
      <sheetName val="자재단가"/>
      <sheetName val="장비경비"/>
      <sheetName val="CON'C"/>
      <sheetName val="공사_산출"/>
      <sheetName val="철거산출근거"/>
      <sheetName val="FOB발"/>
      <sheetName val="BSD (2)"/>
      <sheetName val="견적조건"/>
      <sheetName val="Option"/>
      <sheetName val="Sheet2"/>
      <sheetName val="설명서 "/>
      <sheetName val="토목"/>
      <sheetName val="역T형교대(말뚝기초)"/>
      <sheetName val="수리결과"/>
      <sheetName val="설비내역서"/>
      <sheetName val="전기내역서"/>
      <sheetName val="직재"/>
      <sheetName val="교통대책내역"/>
      <sheetName val="001"/>
      <sheetName val="건축공사집계"/>
      <sheetName val="C3"/>
      <sheetName val="집계"/>
      <sheetName val="배명(단가)"/>
      <sheetName val="적격심사표"/>
      <sheetName val="말뚝지지력산정"/>
      <sheetName val="실행내역"/>
      <sheetName val="PAINT"/>
      <sheetName val="건축내역"/>
      <sheetName val="토목공사"/>
      <sheetName val="차수"/>
      <sheetName val="건축실행"/>
      <sheetName val="견적갑지"/>
      <sheetName val="물량내역"/>
      <sheetName val="0"/>
      <sheetName val="업무분장"/>
      <sheetName val="수목단가"/>
      <sheetName val="시설수량표"/>
      <sheetName val="청천내"/>
      <sheetName val="2000년1차"/>
      <sheetName val="기초일위"/>
      <sheetName val="시설일위"/>
      <sheetName val="조명일위"/>
      <sheetName val="정부노임단가"/>
      <sheetName val="INPUT"/>
      <sheetName val="결재판"/>
      <sheetName val="pier(각형)"/>
      <sheetName val="경비"/>
      <sheetName val="토공연장"/>
      <sheetName val="자재"/>
      <sheetName val="05-원가계산"/>
      <sheetName val="FORM-0"/>
      <sheetName val="실행_ALT1_"/>
      <sheetName val="CONCRETE"/>
      <sheetName val="산출"/>
      <sheetName val="수량계산서 집계표(가설 신설 및 철거-을지로3가 3호선)"/>
      <sheetName val="수량계산서 집계표(신설-을지로3가 3호선)"/>
      <sheetName val="수량계산서 집계표(철거-을지로3가 3호선)"/>
      <sheetName val="전선 및 전선관-자유로"/>
      <sheetName val="관로터파기-자유로"/>
      <sheetName val="배수내역"/>
      <sheetName val="입력시트"/>
      <sheetName val="구분자"/>
      <sheetName val="단가및재료비"/>
      <sheetName val="계목분류"/>
      <sheetName val="기성"/>
      <sheetName val="1-최종안"/>
      <sheetName val="사업분석-분양가결정"/>
      <sheetName val="삭제금지단가"/>
      <sheetName val="현장별"/>
      <sheetName val="동별집계(비디오폰흑백-&gt;칼라)"/>
      <sheetName val="동별집계"/>
      <sheetName val="세부내역서"/>
      <sheetName val="가설공사내역"/>
      <sheetName val="유림골조"/>
      <sheetName val="골조시행"/>
      <sheetName val="배관배선내역"/>
      <sheetName val="새공통"/>
      <sheetName val="일위대가 "/>
      <sheetName val="최적단면"/>
      <sheetName val="설계명세서-2"/>
      <sheetName val="980731"/>
      <sheetName val="Sheet3"/>
      <sheetName val="공사통보서"/>
      <sheetName val="간지"/>
      <sheetName val="공사요율"/>
      <sheetName val="신.분"/>
      <sheetName val="설비공사"/>
      <sheetName val="토공집계"/>
      <sheetName val="COST"/>
      <sheetName val="C1.공사개요"/>
      <sheetName val="실행(1)"/>
      <sheetName val="A1.스케쥴"/>
      <sheetName val="용수량(생활용수)"/>
      <sheetName val="3월팀계 "/>
      <sheetName val="철콘"/>
      <sheetName val="계정"/>
      <sheetName val="단가(자재)"/>
      <sheetName val="단가(노임)"/>
      <sheetName val="기초목록"/>
      <sheetName val="단가대비표"/>
      <sheetName val="연도별노무비(신)"/>
      <sheetName val="산출서"/>
      <sheetName val="우수받이재료집계표"/>
      <sheetName val="예정공정표"/>
      <sheetName val="초기화면"/>
      <sheetName val="관급자재"/>
      <sheetName val="퍼스트"/>
      <sheetName val="계획금액"/>
      <sheetName val="포장복구집계"/>
      <sheetName val="부표총괄"/>
      <sheetName val="AS포장복구 "/>
      <sheetName val="G.R300경비"/>
      <sheetName val="표준건축비"/>
      <sheetName val="고유코드_설계"/>
      <sheetName val="99노임기준"/>
      <sheetName val="00000"/>
      <sheetName val="APT"/>
      <sheetName val="wall"/>
      <sheetName val="참조M"/>
      <sheetName val="소요자재"/>
      <sheetName val="단기차입금"/>
      <sheetName val="견적율"/>
      <sheetName val="수량명세서"/>
      <sheetName val="한강운반비"/>
      <sheetName val="Sheet4"/>
      <sheetName val="Customer Databas"/>
      <sheetName val="단가조사"/>
      <sheetName val="실DATA_1"/>
      <sheetName val="_갑__지_1"/>
      <sheetName val="코스모공장_(어음)"/>
      <sheetName val="A_견적"/>
      <sheetName val="환경기계공정표_(3)"/>
      <sheetName val="단가_(2)"/>
      <sheetName val="Sheet1_(2)"/>
      <sheetName val="총_원가계산"/>
      <sheetName val="6PILE__(돌출)"/>
      <sheetName val="총괄갑_"/>
      <sheetName val="11-2_아파트내역"/>
      <sheetName val="내역서1999_8최종"/>
      <sheetName val="FD"/>
      <sheetName val="LD"/>
      <sheetName val="대비"/>
      <sheetName val="측량요율"/>
      <sheetName val="자재대"/>
      <sheetName val="5-1신설물량"/>
      <sheetName val="사업총괄"/>
      <sheetName val="가시설단위수량"/>
      <sheetName val="SORCE1"/>
      <sheetName val="단위수량"/>
      <sheetName val="1호맨홀가감수량"/>
      <sheetName val="아파트 내역"/>
      <sheetName val="가시설(TYPE-A)"/>
      <sheetName val="1호맨홀수량산출"/>
      <sheetName val="1-1평균터파기고(1)"/>
      <sheetName val="출자한도"/>
      <sheetName val="가감수량"/>
      <sheetName val="맨홀수량산출"/>
      <sheetName val="경쟁실분"/>
      <sheetName val="VST재료산출"/>
      <sheetName val="27.건설이자"/>
      <sheetName val="9-2.단지투자"/>
      <sheetName val="9-4.단지분양수납"/>
      <sheetName val="28.차입금상환계획"/>
      <sheetName val="10-4.운하물류분양수납"/>
      <sheetName val="10-2.운하물류투자"/>
      <sheetName val="※.2010예산총괄표"/>
      <sheetName val="工완성공사율"/>
      <sheetName val="투입비분석표"/>
      <sheetName val="21301동"/>
      <sheetName val="코드"/>
      <sheetName val="수정시산표"/>
      <sheetName val="등록자료"/>
      <sheetName val="회사정보"/>
      <sheetName val="기초입력_DATA"/>
      <sheetName val="_견적서"/>
      <sheetName val="노임단가_(2)"/>
      <sheetName val="플랜트_설치"/>
      <sheetName val="1차_내역서"/>
      <sheetName val="2-1__경관조명_내역총괄표"/>
      <sheetName val="중기조종사_단위단가"/>
      <sheetName val="설명서_"/>
      <sheetName val="BSD_(2)"/>
      <sheetName val="수량계산서_집계표(가설_신설_및_철거-을지로3가_3호선)"/>
      <sheetName val="수량계산서_집계표(신설-을지로3가_3호선)"/>
      <sheetName val="수량계산서_집계표(철거-을지로3가_3호선)"/>
      <sheetName val="아파트_내역"/>
      <sheetName val="인건비_"/>
      <sheetName val="출력"/>
      <sheetName val="4동급수"/>
      <sheetName val="백암비스타내역"/>
      <sheetName val="토공사"/>
      <sheetName val="본선토량운반계산서(1)0"/>
      <sheetName val="목표세부명세"/>
      <sheetName val="자판실행"/>
      <sheetName val="간접"/>
      <sheetName val="DATA 입력란"/>
      <sheetName val="수목표준대가"/>
      <sheetName val="횡배수관"/>
      <sheetName val="Apt내역"/>
      <sheetName val="토목내역"/>
      <sheetName val="주공 갑지"/>
      <sheetName val="울산시산표"/>
      <sheetName val="[내역서(ͭ_x0000_ͭ_x0000__x001c__x0000__x001c__x0000_가표"/>
      <sheetName val="터널조도"/>
      <sheetName val="금융비용"/>
      <sheetName val="관련부서"/>
      <sheetName val="ateCodes_x0000_TimeCodes_x0000_OverrideShor"/>
      <sheetName val="공사내역서"/>
      <sheetName val="MAT_N048"/>
      <sheetName val="1안98Billing"/>
      <sheetName val="신_분"/>
      <sheetName val="토사(PE)"/>
      <sheetName val="전차선로 물량표"/>
      <sheetName val="공사내역"/>
      <sheetName val="경율산정.XLS"/>
      <sheetName val="설계조건"/>
      <sheetName val="장비사양"/>
      <sheetName val="골재집계"/>
      <sheetName val="-레미콘집계"/>
      <sheetName val="-몰탈콘크리트"/>
      <sheetName val="자갈,시멘트,모래산출"/>
      <sheetName val="-철근집계"/>
      <sheetName val="포장재료(1)"/>
      <sheetName val="-흄관집계"/>
      <sheetName val="아파트기별"/>
      <sheetName val="공리일"/>
      <sheetName val="8.설치품셈"/>
      <sheetName val="9-1차이내역"/>
      <sheetName val="설계예산서"/>
      <sheetName val="예산내역서"/>
      <sheetName val="총계"/>
      <sheetName val="BTL시설예산 기준표"/>
      <sheetName val="5.학교신설예산 집행(01~08)"/>
      <sheetName val="점검결과(08년 100교 지원)"/>
      <sheetName val="D"/>
      <sheetName val="월별수입"/>
      <sheetName val="문학간접"/>
      <sheetName val="1안"/>
      <sheetName val="-치수표(곡선부)"/>
      <sheetName val="도급"/>
      <sheetName val="2.고용보험료산출근거"/>
      <sheetName val="COVER-P"/>
      <sheetName val="분석대장"/>
      <sheetName val="base"/>
      <sheetName val="빙장비사양"/>
      <sheetName val="노무비단가"/>
      <sheetName val="친환경주택"/>
      <sheetName val="제경비"/>
      <sheetName val="실적공사비"/>
      <sheetName val="입력(K0)"/>
      <sheetName val="장비기준"/>
      <sheetName val="재료비"/>
      <sheetName val="환율"/>
      <sheetName val="아파트 "/>
      <sheetName val="99년신청"/>
      <sheetName val="BLOCK(1)"/>
      <sheetName val="견적1"/>
      <sheetName val="우배수"/>
      <sheetName val="계산식"/>
      <sheetName val="물가시세"/>
      <sheetName val="부속동"/>
      <sheetName val="내역서 제출"/>
      <sheetName val="연부97-1"/>
      <sheetName val="#3_일위대가목록"/>
      <sheetName val="매입세율"/>
      <sheetName val="부하(성남)"/>
      <sheetName val="품셈표"/>
      <sheetName val="용역비내역_진짜"/>
      <sheetName val="[내역서(ͭ?ͭ?_x001c_?_x001c_?가표"/>
      <sheetName val="b_balju_cho"/>
      <sheetName val="노임단가표"/>
      <sheetName val="손익집계(공장별)"/>
      <sheetName val="산출근거-배전"/>
      <sheetName val="6동"/>
      <sheetName val="조도계산서 (도서)"/>
      <sheetName val="안정계산"/>
      <sheetName val="단면검토"/>
      <sheetName val="당초"/>
      <sheetName val="5.직원투입현황"/>
      <sheetName val="판가반영"/>
      <sheetName val="1.설계조건"/>
      <sheetName val="산출내역서집계표"/>
      <sheetName val="수목데이타"/>
      <sheetName val="자재단가비교표"/>
      <sheetName val="Macro(전선)"/>
      <sheetName val="양식3"/>
      <sheetName val="영동(D)"/>
      <sheetName val="현금및현금등가물"/>
      <sheetName val="9811"/>
      <sheetName val="일위_파일"/>
      <sheetName val="소업1교"/>
      <sheetName val="전익자재"/>
      <sheetName val="DATA"/>
      <sheetName val="ateCodes"/>
      <sheetName val="금회지출"/>
      <sheetName val="교각1"/>
      <sheetName val="낙찰표"/>
      <sheetName val="설계요소"/>
      <sheetName val="책등"/>
      <sheetName val="표지 "/>
      <sheetName val="표지간지"/>
      <sheetName val="위치간지"/>
      <sheetName val="현장사진간지"/>
      <sheetName val="설계설명서간지"/>
      <sheetName val="위치도"/>
      <sheetName val="현장사진"/>
      <sheetName val="사업개요서"/>
      <sheetName val="설계설명서"/>
      <sheetName val="예정공정표간지"/>
      <sheetName val="묘목생산자별본수"/>
      <sheetName val="일반시방서간지"/>
      <sheetName val="특별시방서간지"/>
      <sheetName val="목재소반별시방"/>
      <sheetName val="식재방법및시비요령"/>
      <sheetName val="소반시방간지"/>
      <sheetName val="사업원가계산서간지"/>
      <sheetName val="송이소반별시방"/>
      <sheetName val="필지별조서"/>
      <sheetName val="지번별 묘묙소요내역"/>
      <sheetName val="목재임소필지별조서"/>
      <sheetName val="임소필지별조서"/>
      <sheetName val="설계내역간지"/>
      <sheetName val="총괄 설계내역서"/>
      <sheetName val="설계내역서(예정지정리)"/>
      <sheetName val="내역서(조림)"/>
      <sheetName val="단가산출서간지"/>
      <sheetName val="설계내역서(표시봉)"/>
      <sheetName val="설계내역서(대운반비)"/>
      <sheetName val="목재단가산출"/>
      <sheetName val="06 일위대가목록"/>
      <sheetName val="야장"/>
      <sheetName val="산림재해단가산출서"/>
      <sheetName val="특용수단가산출"/>
      <sheetName val="바이오단가산출"/>
      <sheetName val="송이단가산출서"/>
      <sheetName val="대운반산출기초"/>
      <sheetName val="일반화물자동차운임"/>
      <sheetName val="필지별간지"/>
      <sheetName val="필지별묘목간지"/>
      <sheetName val="사무소간지"/>
      <sheetName val="수고조사야장"/>
      <sheetName val="노임자재단가"/>
      <sheetName val="시행후면적"/>
      <sheetName val="수지예산"/>
      <sheetName val="예정공정표 "/>
      <sheetName val="사통"/>
      <sheetName val="패널"/>
      <sheetName val="보증종류"/>
      <sheetName val="수지표"/>
      <sheetName val="셀명"/>
      <sheetName val="내역1"/>
      <sheetName val="계정code"/>
      <sheetName val="품셈 "/>
      <sheetName val="방화도료"/>
      <sheetName val="1.동력공사"/>
      <sheetName val="EQUIP LIST"/>
      <sheetName val="6-1. 관개량조서"/>
      <sheetName val="일일작업현황"/>
      <sheetName val="ateCodes?TimeCodes?OverrideShor"/>
      <sheetName val="부하계산서"/>
      <sheetName val="장문교(대전)"/>
      <sheetName val="관람석제출"/>
      <sheetName val="총괄변경내역서"/>
      <sheetName val="CC16-내역서"/>
      <sheetName val="전체내역 (2)"/>
      <sheetName val="양촌면도평리"/>
      <sheetName val="간선계산"/>
      <sheetName val="수량산출(음암)"/>
      <sheetName val="회선별대책안(한전)"/>
      <sheetName val="기계경비"/>
      <sheetName val="database"/>
      <sheetName val="총괄표"/>
      <sheetName val="관급자재대"/>
      <sheetName val="설계가"/>
      <sheetName val="신축(단위)"/>
      <sheetName val="수안보-MBR1"/>
      <sheetName val="내역- CCTV"/>
      <sheetName val="_갑__지_2"/>
      <sheetName val="실DATA_2"/>
      <sheetName val="코스모공장_(어음)1"/>
      <sheetName val="A_견적1"/>
      <sheetName val="환경기계공정표_(3)1"/>
      <sheetName val="단가_(2)1"/>
      <sheetName val="총_원가계산1"/>
      <sheetName val="6PILE__(돌출)1"/>
      <sheetName val="Sheet1_(2)1"/>
      <sheetName val="총괄갑_1"/>
      <sheetName val="11-2_아파트내역1"/>
      <sheetName val="[내역서(ͭ_x005f_x0000_ͭ_x005f_x0000__x005f_x001c__x0"/>
      <sheetName val="소방"/>
      <sheetName val="VXXXXX"/>
      <sheetName val="XL4Poppy"/>
      <sheetName val="참고"/>
      <sheetName val="본부소개"/>
      <sheetName val="연결임시"/>
      <sheetName val="페이지"/>
      <sheetName val="XREF"/>
      <sheetName val="제안서입력"/>
      <sheetName val="절감계산"/>
      <sheetName val="내역서1999_8최종1"/>
      <sheetName val="일위대가_"/>
      <sheetName val="3월팀계_"/>
      <sheetName val="C1_공사개요"/>
      <sheetName val="A1_스케쥴"/>
      <sheetName val="Customer_Databas"/>
      <sheetName val="전선_및_전선관-자유로"/>
      <sheetName val="[내역서(ͭ"/>
      <sheetName val="S0"/>
      <sheetName val="거래처등록"/>
      <sheetName val="참고자료"/>
      <sheetName val="은행코드"/>
      <sheetName val="물류최종8월7"/>
      <sheetName val="인수공"/>
      <sheetName val="노임(1차)"/>
      <sheetName val="고정자산"/>
      <sheetName val="매출원가추정"/>
      <sheetName val="매출추정"/>
      <sheetName val="실행내역서 "/>
      <sheetName val="품셈TABLE"/>
      <sheetName val="손익분석"/>
      <sheetName val="&quot;"/>
      <sheetName val="단가_및_재료비"/>
      <sheetName val="주공_갑지"/>
      <sheetName val="AS포장복구_"/>
      <sheetName val="G_R300경비"/>
      <sheetName val="[내역서(ͭͭ가표"/>
      <sheetName val="DATA_입력란"/>
      <sheetName val="교각계산"/>
      <sheetName val="보고서"/>
      <sheetName val="변경개요"/>
      <sheetName val="실정내역"/>
      <sheetName val="이서 빙등제"/>
      <sheetName val="내역증감-전체분"/>
      <sheetName val="원가계산서(생태쉼터) "/>
      <sheetName val="내역서(빙등제)"/>
      <sheetName val="전망데크1"/>
      <sheetName val="단가산출호표"/>
      <sheetName val="방림 토공수량"/>
      <sheetName val="방림 토공 산출근거"/>
      <sheetName val="종류별수량산출"/>
      <sheetName val="소운반단가산출"/>
      <sheetName val="이서 빙등제 수량집계표"/>
      <sheetName val="이서 빙등제 산출근거"/>
      <sheetName val="현황사진대지"/>
      <sheetName val="code"/>
      <sheetName val="운반거리"/>
      <sheetName val="공사요율산출표"/>
      <sheetName val="방배동내역(리라)"/>
      <sheetName val="부대공사총괄"/>
      <sheetName val="건축공사집계표"/>
      <sheetName val="중동공구"/>
      <sheetName val="ABUT수량-A1"/>
      <sheetName val="우각부보강"/>
      <sheetName val="계좌분리(계약)"/>
      <sheetName val="계좌분리(기성)"/>
      <sheetName val="총괄(데이소)"/>
      <sheetName val="총괄(데이전)"/>
      <sheetName val="총괄(데이터)"/>
      <sheetName val="단가조정"/>
      <sheetName val="소총괄"/>
      <sheetName val="소총괄(집계)"/>
      <sheetName val="기본단가표"/>
      <sheetName val="FB25JN"/>
      <sheetName val="설비(제출)"/>
      <sheetName val="BQ(실행)"/>
      <sheetName val="견적단가"/>
      <sheetName val="한일양산"/>
      <sheetName val="부대경비산출서"/>
      <sheetName val="Raw Data"/>
      <sheetName val="AHU집계"/>
      <sheetName val="공조기휀"/>
      <sheetName val="공조기"/>
      <sheetName val="가도공"/>
      <sheetName val="금전출납"/>
      <sheetName val="직영명부"/>
      <sheetName val="증감대비"/>
      <sheetName val="예총"/>
      <sheetName val="골조(1)"/>
      <sheetName val="골조(3)"/>
      <sheetName val="마감(1)"/>
      <sheetName val="업무량"/>
      <sheetName val="설계기준"/>
      <sheetName val="7.기-검-보.100"/>
      <sheetName val="입력자료"/>
      <sheetName val="원본"/>
      <sheetName val="200"/>
      <sheetName val="데리네이타현황"/>
      <sheetName val="단가산출서(기계)"/>
      <sheetName val="옹벽수량집계표"/>
      <sheetName val="HISTORICAL"/>
      <sheetName val="FORECASTING"/>
      <sheetName val="98수문일위"/>
      <sheetName val="_내역서(ͭ"/>
      <sheetName val="nys"/>
      <sheetName val="연령별자료"/>
      <sheetName val="찍기"/>
      <sheetName val="수선비MATRIX"/>
      <sheetName val="차량소요량-년간주행거리"/>
      <sheetName val="설계예시"/>
      <sheetName val="2.대외공문"/>
      <sheetName val="현장청취복명서"/>
      <sheetName val="매출"/>
      <sheetName val="하수급견적대비"/>
      <sheetName val="신표지1"/>
      <sheetName val="인건비"/>
      <sheetName val="EP0618"/>
      <sheetName val="계정과목"/>
      <sheetName val="1차물량(ABOUT)"/>
      <sheetName val="8.PILE  (돌출)"/>
      <sheetName val="참고)BTL시설예산 기준표"/>
      <sheetName val="경기"/>
      <sheetName val="자재 집계표"/>
      <sheetName val="2130䢧"/>
      <sheetName val="기초자료입력"/>
      <sheetName val="J형측구단위수량"/>
      <sheetName val="단가(1)"/>
      <sheetName val="2000전체분"/>
      <sheetName val="45,46"/>
      <sheetName val="수로BOX"/>
      <sheetName val="견적내역서"/>
      <sheetName val="투자비"/>
      <sheetName val="조성원가DATA"/>
      <sheetName val="사업비"/>
      <sheetName val="토목검측서"/>
      <sheetName val="원"/>
      <sheetName val="산출근거"/>
      <sheetName val="총괄BOQ"/>
      <sheetName val="예산대비"/>
      <sheetName val="공종단가"/>
      <sheetName val="BOJUNGGM"/>
      <sheetName val="용수지선토적"/>
      <sheetName val="도로토적"/>
      <sheetName val="공사비대비"/>
      <sheetName val="공사원가계산서 "/>
      <sheetName val="단가산출서"/>
      <sheetName val="식재"/>
      <sheetName val="시설물"/>
      <sheetName val="식재출력용"/>
      <sheetName val="유지관리"/>
      <sheetName val="고가수조"/>
      <sheetName val="Macro1"/>
      <sheetName val="입찰보고"/>
      <sheetName val="부대내역"/>
      <sheetName val="입력단가"/>
      <sheetName val="결재갑지"/>
      <sheetName val="표지 (3)"/>
      <sheetName val="발송공문"/>
      <sheetName val="공사완료보고서"/>
      <sheetName val="준공계"/>
      <sheetName val="준공검사원"/>
      <sheetName val="준공검사조서"/>
      <sheetName val="공사감독조서"/>
      <sheetName val="시설인수인계서"/>
      <sheetName val="손질공사조서"/>
      <sheetName val="입회조서"/>
      <sheetName val="준공내역서"/>
      <sheetName val="공사비집행결과보고서"/>
      <sheetName val="실명화카드"/>
      <sheetName val="원가계산서 (2)"/>
      <sheetName val="원가계산서3"/>
      <sheetName val="공종별집계표1"/>
      <sheetName val="공종별내역서1"/>
      <sheetName val="주요자재1"/>
      <sheetName val="일위대가1"/>
      <sheetName val="산출 근거1"/>
      <sheetName val="원가계산서(군)"/>
      <sheetName val="공종별집계표"/>
      <sheetName val="관급자재정산서"/>
      <sheetName val="작업공정표"/>
      <sheetName val="본사인상전"/>
      <sheetName val="정비손익"/>
      <sheetName val="_내역서(ͭ_ͭ__x001c___x001c__가표"/>
      <sheetName val="산출집계"/>
      <sheetName val="1. 조명내역서(조명설치)"/>
      <sheetName val="2. 조명내역서(조명자재)"/>
      <sheetName val="일위대가집계표"/>
      <sheetName val="99노임단가"/>
      <sheetName val="울산자동제어"/>
      <sheetName val="비탈면보호공수량산출"/>
      <sheetName val="03전반노무비"/>
      <sheetName val="도장면"/>
      <sheetName val="신천교(음성)"/>
      <sheetName val="INDEX"/>
      <sheetName val="물량내역서"/>
      <sheetName val="신_분1"/>
      <sheetName val="[내역서(ͭ?ͭ???가표"/>
      <sheetName val="경율산정_XLS"/>
      <sheetName val="BTL시설예산_기준표"/>
      <sheetName val="5_학교신설예산_집행(01~08)"/>
      <sheetName val="점검결과(08년_100교_지원)"/>
      <sheetName val="8_설치품셈"/>
      <sheetName val="내역서_제출"/>
      <sheetName val="아파트_"/>
      <sheetName val="2_고용보험료산출근거"/>
      <sheetName val="27_건설이자"/>
      <sheetName val="9-2_단지투자"/>
      <sheetName val="9-4_단지분양수납"/>
      <sheetName val="28_차입금상환계획"/>
      <sheetName val="10-4_운하물류분양수납"/>
      <sheetName val="10-2_운하물류투자"/>
      <sheetName val="※_2010예산총괄표"/>
      <sheetName val="전차선로_물량표"/>
      <sheetName val="COPING"/>
      <sheetName val="일위대가목차"/>
      <sheetName val="MOTOR"/>
      <sheetName val="공사비"/>
      <sheetName val="인부노임"/>
      <sheetName val="드롭다운목록"/>
      <sheetName val="기술자자료입력"/>
      <sheetName val="설계변경총괄표(계산식)"/>
      <sheetName val="건축설비"/>
      <sheetName val="검토"/>
      <sheetName val="공통부대"/>
      <sheetName val="성명순"/>
      <sheetName val="각사별공사비분개 "/>
      <sheetName val="GT 1050x650"/>
      <sheetName val="연동내역"/>
      <sheetName val="세부내역"/>
      <sheetName val="개별직종노임단가(2005.1)"/>
      <sheetName val="총괄 내역서"/>
      <sheetName val="마스터"/>
      <sheetName val="2.토목공사"/>
      <sheetName val="사  업  비  수  지  예  산  서"/>
      <sheetName val="장비"/>
      <sheetName val="철골,판넬"/>
      <sheetName val="일위-1"/>
      <sheetName val="일위-2"/>
      <sheetName val="일위-3"/>
      <sheetName val="일위-4"/>
      <sheetName val="일위-5"/>
      <sheetName val="3희질산"/>
      <sheetName val="설비원가"/>
      <sheetName val="4.고용보험"/>
      <sheetName val="3.고용보험료산출근거"/>
      <sheetName val="CHECKLIST"/>
      <sheetName val="PIPE"/>
      <sheetName val="견적서"/>
      <sheetName val="공사비산출내역"/>
      <sheetName val="PIPERACK 집계표"/>
      <sheetName val="EQUIPEMENT 집계표"/>
      <sheetName val="BUILDING &amp;SHELTER 집계표"/>
      <sheetName val="OTHERS 집계표"/>
      <sheetName val="MPR01"/>
      <sheetName val="MPR02"/>
      <sheetName val="MPR03"/>
      <sheetName val="SPR01"/>
      <sheetName val="SPR02"/>
      <sheetName val="SPR03"/>
      <sheetName val="FPR01"/>
      <sheetName val="FPR02"/>
      <sheetName val="G-1"/>
      <sheetName val="K-PR"/>
      <sheetName val="YE-1"/>
      <sheetName val="YE-2"/>
      <sheetName val="YK"/>
      <sheetName val="YJ"/>
      <sheetName val="YN"/>
      <sheetName val="YW"/>
      <sheetName val="COLDBOX"/>
      <sheetName val="STR-A"/>
      <sheetName val="STR-B"/>
      <sheetName val="STR-C"/>
      <sheetName val="STR-D"/>
      <sheetName val="STR-E"/>
      <sheetName val="STR-F"/>
      <sheetName val="STR-G"/>
      <sheetName val="101-H"/>
      <sheetName val="203-H"/>
      <sheetName val="401-H"/>
      <sheetName val="124-F1"/>
      <sheetName val="134-C2"/>
      <sheetName val="506-CR"/>
      <sheetName val="CONTROL BD"/>
      <sheetName val="CCS201"/>
      <sheetName val="CCS401"/>
      <sheetName val="C3-LPF"/>
      <sheetName val="CT-LPF"/>
      <sheetName val="CT-HANDRAIL"/>
      <sheetName val="LPM01"/>
      <sheetName val="LPM02"/>
      <sheetName val="LPM03"/>
      <sheetName val="LPM04"/>
      <sheetName val="CW-LPS"/>
      <sheetName val="LPS-AB"/>
      <sheetName val="LPS-AC"/>
      <sheetName val="LPS-AD"/>
      <sheetName val="LPS-CD"/>
      <sheetName val="LPS-JK"/>
      <sheetName val="LIFTING DEVICE"/>
      <sheetName val="SCHEDULE"/>
      <sheetName val="식재일위대가"/>
      <sheetName val="우수"/>
      <sheetName val="TOTAL_BOQ"/>
      <sheetName val="중기일위대가"/>
      <sheetName val="2013노임단가"/>
      <sheetName val="인부노임단가"/>
      <sheetName val="충주"/>
      <sheetName val="제목"/>
      <sheetName val="96보완계획7.12"/>
      <sheetName val="일위대가(가설)"/>
      <sheetName val="단가_및邰㡗_xdc00_㡗"/>
      <sheetName val="수량산출표"/>
      <sheetName val="세월교산출기초"/>
      <sheetName val="댐구조도"/>
      <sheetName val="접속도로1"/>
      <sheetName val="수고조사야_x0002_"/>
      <sheetName val="H-PILE수량집계"/>
      <sheetName val="단면"/>
      <sheetName val="입력란"/>
      <sheetName val="97노임단가"/>
      <sheetName val="우수받이"/>
      <sheetName val="관부설공집계표"/>
      <sheetName val="6.1.일위대가"/>
      <sheetName val="효성CB 1P기초"/>
      <sheetName val="약품공급2"/>
      <sheetName val="220 (2)"/>
      <sheetName val="건축내역(동해조인)"/>
      <sheetName val="원형1호맨홀토공수량"/>
      <sheetName val="단가비교표(전기)"/>
      <sheetName val="품셈"/>
      <sheetName val="계측-Tray"/>
      <sheetName val="CCTV 수량(배관-송수가압장)"/>
      <sheetName val="고시단가"/>
      <sheetName val="단가일람 (2)"/>
      <sheetName val="단면가정"/>
      <sheetName val="Customer_Databa袸"/>
      <sheetName val="개인별조서"/>
      <sheetName val="노임,재료비"/>
      <sheetName val="FACTOR"/>
      <sheetName val="자재코드"/>
      <sheetName val="Table"/>
      <sheetName val="기초입력"/>
      <sheetName val="A2"/>
      <sheetName val="96.12"/>
      <sheetName val="소상 &quot;1&quot;"/>
      <sheetName val="ateCodes_x005f_x0000_TimeCodes_x005f_x0000_"/>
      <sheetName val="[내역서(ͭ?ͭ?_x005f_x001c_?_x005f_x001c_?가표"/>
      <sheetName val="G_R300경푀"/>
      <sheetName val="본사공가현황"/>
      <sheetName val="BATCH"/>
      <sheetName val="건축개요"/>
      <sheetName val="1단지구내"/>
      <sheetName val="1단지주차장전등"/>
      <sheetName val="집계표_정리_"/>
      <sheetName val="동해title"/>
      <sheetName val="전체공내역서"/>
      <sheetName val="98지급계획"/>
      <sheetName val="연습장소"/>
      <sheetName val="내역(영일)"/>
      <sheetName val="ateCodes_TimeCodes_OverrideShor"/>
      <sheetName val="대로근거"/>
      <sheetName val="중로근거"/>
      <sheetName val="계수시트"/>
      <sheetName val="07기준"/>
      <sheetName val="DD_raw"/>
      <sheetName val="NW_raw"/>
      <sheetName val="당월 인력"/>
      <sheetName val="설산1.나"/>
      <sheetName val="본사S"/>
      <sheetName val="물량표S"/>
      <sheetName val="동문건설"/>
      <sheetName val="건축원가"/>
      <sheetName val="도실집(내역)-전기외주"/>
      <sheetName val="직노"/>
      <sheetName val="Baby일위대가"/>
      <sheetName val="기계내역"/>
      <sheetName val="저"/>
      <sheetName val="사당"/>
      <sheetName val="구조대가"/>
      <sheetName val="포설대가1"/>
      <sheetName val="부대대가"/>
      <sheetName val="단가표"/>
      <sheetName val="양수장(기계)"/>
      <sheetName val="자료입력"/>
      <sheetName val="단가적용"/>
      <sheetName val="04년부품"/>
      <sheetName val="신청서"/>
      <sheetName val="0.0ControlSheet"/>
      <sheetName val="본공사"/>
      <sheetName val="JUCKEYK"/>
      <sheetName val="노무비 근거"/>
      <sheetName val="신규일위"/>
      <sheetName val="사업성분석"/>
      <sheetName val="단가_및_렀侫ԯ"/>
      <sheetName val="단가_및_밀⪙Ѐ"/>
      <sheetName val="단가_및_렀풫ԯ"/>
      <sheetName val="단가_및_가ᦘ"/>
      <sheetName val="단가_및_䰀ẗ鐀"/>
      <sheetName val="단가_및_렀纫ԯ"/>
      <sheetName val="사렀趫ԯ"/>
      <sheetName val="사렀㾫ԯ"/>
      <sheetName val="사업총렀"/>
      <sheetName val="단가_및_렀랫ԯ"/>
      <sheetName val="사렀஫԰"/>
      <sheetName val="대전-교대(A1-A2)"/>
      <sheetName val="원보"/>
      <sheetName val="단가산출"/>
      <sheetName val="사업ﾈƩ"/>
      <sheetName val="2000노임기준"/>
      <sheetName val="재집"/>
      <sheetName val="1차배부(JB포함)"/>
      <sheetName val="Man Hole"/>
      <sheetName val="Tool"/>
      <sheetName val="그림"/>
      <sheetName val="스케즐"/>
      <sheetName val="PI"/>
      <sheetName val="원가계산서 "/>
      <sheetName val="공사명입력"/>
      <sheetName val="L형옹벽"/>
      <sheetName val="영동(D젅"/>
      <sheetName val="[내역서(ͭ_x0000_ͭ_x0000__x001c__x0"/>
      <sheetName val="ateCodes_x0000_TimeCodes_x0000_"/>
      <sheetName val="Quantity"/>
      <sheetName val="De bai"/>
      <sheetName val="125x125"/>
      <sheetName val="2.원가및인원현황집계"/>
      <sheetName val="AILC004"/>
      <sheetName val="손익"/>
      <sheetName val="기자재비"/>
      <sheetName val="회계코드"/>
      <sheetName val="공사코드"/>
      <sheetName val="관리부"/>
      <sheetName val="정산"/>
      <sheetName val="청구분"/>
      <sheetName val="총무부"/>
      <sheetName val="_내역서(ͭ_x005f_x0000_ͭ_x005f_x0000__x005f_x001c__x0"/>
      <sheetName val="_내역서(ͭ_ͭ__x005f_x001c___x005f_x001c__가표"/>
      <sheetName val="기타자료"/>
      <sheetName val="갑"/>
      <sheetName val="경영"/>
      <sheetName val="98년"/>
      <sheetName val="실적"/>
      <sheetName val="_갑__지_3"/>
      <sheetName val="실DATA_3"/>
      <sheetName val="코스모공장_(어음)2"/>
      <sheetName val="A_견적2"/>
      <sheetName val="환경기계공정표_(3)2"/>
      <sheetName val="단가_(2)2"/>
      <sheetName val="총괄갑_2"/>
      <sheetName val="Sheet1_(2)2"/>
      <sheetName val="총_원가계산2"/>
      <sheetName val="6PILE__(돌출)2"/>
      <sheetName val="11-2_아파트내역2"/>
      <sheetName val="내역서1999_8최종2"/>
      <sheetName val="중기조종사_단위단가1"/>
      <sheetName val="_견적서1"/>
      <sheetName val="플랜트_설치1"/>
      <sheetName val="기초입력_DATA1"/>
      <sheetName val="노임단가_(2)1"/>
      <sheetName val="1차_내역서1"/>
      <sheetName val="BSD_(2)1"/>
      <sheetName val="수량계산서_집계표(가설_신설_및_철거-을지로3가_3호선1"/>
      <sheetName val="수량계산서_집계표(신설-을지로3가_3호선)1"/>
      <sheetName val="수량계산서_집계표(철거-을지로3가_3호선)1"/>
      <sheetName val="설명서_1"/>
      <sheetName val="아파트_내역1"/>
      <sheetName val="2-1__경관조명_내역총괄표1"/>
      <sheetName val="전선_및_전선관-자유로1"/>
      <sheetName val="C1_공사개요1"/>
      <sheetName val="A1_스케쥴1"/>
      <sheetName val="DATA_입력란1"/>
      <sheetName val="인건비_1"/>
      <sheetName val="일위대가_1"/>
      <sheetName val="3월팀계_1"/>
      <sheetName val="단가_및_재료비1"/>
      <sheetName val="AS포장복구_1"/>
      <sheetName val="G_R300경비1"/>
      <sheetName val="주공_갑지1"/>
      <sheetName val="Customer_Databas1"/>
      <sheetName val="조도계산서_(도서)"/>
      <sheetName val="품셈_"/>
      <sheetName val="1_동력공사"/>
      <sheetName val="실행내역서_"/>
      <sheetName val="6-1__관개량조서"/>
      <sheetName val="5_직원투입현황"/>
      <sheetName val="2_대외공문"/>
      <sheetName val="EQUIP_LIST"/>
      <sheetName val="전체내역_(2)"/>
      <sheetName val="7_기-검-보_100"/>
      <sheetName val="Raw_Data"/>
      <sheetName val="예정공정표_"/>
      <sheetName val="내역-_CCTV"/>
      <sheetName val="제경비산출서"/>
      <sheetName val="_내역서(ͭ_x005f_x005f_x005f_x0000_ͭ_x005f_x005f_x000"/>
      <sheetName val="ateCodes_x005f_x005f_x005f_x0000_TimeCodes_"/>
      <sheetName val="_내역서(ͭ_ͭ__x005f_x005f_x005f_x001c___x005f_x005f_x"/>
      <sheetName val="수_x0000_"/>
      <sheetName val="재료비집계표"/>
      <sheetName val="1호인버트수량"/>
      <sheetName val="단위단가"/>
      <sheetName val="공사설명서"/>
      <sheetName val="직접경비산출근거"/>
      <sheetName val="_내역서(ͭ_x0000_ͭ_x0000__x001c__x0"/>
      <sheetName val="ANX3A11"/>
      <sheetName val="DG"/>
      <sheetName val="EL"/>
      <sheetName val="Isolasi Luar Dalam"/>
      <sheetName val="Isolasi Luar"/>
      <sheetName val="VL,NC,MTC"/>
      <sheetName val="breakdown Price-Chuong"/>
      <sheetName val="cable, lighting, switch"/>
      <sheetName val="DONGIA"/>
      <sheetName val="Dulieu"/>
      <sheetName val="BG"/>
      <sheetName val="DonGia VatTuLK"/>
      <sheetName val="DLdauvao"/>
      <sheetName val="DGXDCB"/>
      <sheetName val="선급금有(현금지출)"/>
      <sheetName val="전력구구조물산근"/>
      <sheetName val="시행결의을"/>
      <sheetName val="안전장치"/>
      <sheetName val="BM"/>
      <sheetName val="DHEQSUPT"/>
      <sheetName val="건축집계합계"/>
      <sheetName val="건축집계표이수"/>
      <sheetName val="(A)내역서"/>
      <sheetName val="JUCK"/>
      <sheetName val="물가자료"/>
      <sheetName val="수로교총재료집계"/>
      <sheetName val="공사"/>
      <sheetName val="관련자료입력"/>
      <sheetName val="건축공사"/>
      <sheetName val="예산서 "/>
      <sheetName val="Sch9"/>
      <sheetName val="노임단가(2010.상)"/>
      <sheetName val="기초자료"/>
      <sheetName val="기계경비일람"/>
      <sheetName val="토목내역서"/>
      <sheetName val="기계내역서"/>
      <sheetName val="업무처리전"/>
      <sheetName val="BUR"/>
      <sheetName val="Finishes code"/>
      <sheetName val="ironmongery"/>
      <sheetName val="CC-Breakdown"/>
      <sheetName val="의왕실행"/>
      <sheetName val="화순 대리-다지리실행내역"/>
      <sheetName val="특수선일위대가"/>
      <sheetName val="PMC"/>
      <sheetName val="임시정보시트"/>
      <sheetName val="토목내역서 (도급단가)"/>
      <sheetName val="덤프트럭계수"/>
      <sheetName val="뚝토공"/>
      <sheetName val="방배동내역 (총괄)"/>
      <sheetName val="마감사양"/>
      <sheetName val="토적계산서"/>
      <sheetName val="T13(P68~72,78)"/>
      <sheetName val="견蒸8蓼"/>
      <sheetName val="Macro(전기)"/>
      <sheetName val="상세"/>
      <sheetName val="은행"/>
      <sheetName val="공내역"/>
      <sheetName val="수Å_x0000_"/>
      <sheetName val="수뢹_xdd4d_"/>
      <sheetName val="일산실행내역"/>
      <sheetName val="5.학교신설예산 쎸⬅/_x0000_瀀þ_x0000__x0000_밀"/>
      <sheetName val="5.학교신설예산 Ⴘ_x0000_퀀诋쌆蠅/_x0000_᠀"/>
      <sheetName val="단가_및_재료_xdab0_"/>
      <sheetName val="단가_및_재료讀"/>
      <sheetName val="INSTR"/>
      <sheetName val="Bang chiet tinh TBA"/>
      <sheetName val="Tcd"/>
      <sheetName val="DTCT"/>
      <sheetName val="gvl"/>
      <sheetName val="Cash2"/>
      <sheetName val="Z"/>
      <sheetName val="말고개터널조명전압강하"/>
      <sheetName val="設計条件"/>
      <sheetName val="케이블트레이"/>
      <sheetName val="99선급비용"/>
      <sheetName val="정의"/>
      <sheetName val="현장관리비 산출내역"/>
      <sheetName val="달력"/>
      <sheetName val="일위(시설)"/>
      <sheetName val="기본사양입력"/>
      <sheetName val="PL단가산정"/>
      <sheetName val="그림2"/>
      <sheetName val="골조"/>
      <sheetName val="조경내역"/>
      <sheetName val="문10"/>
      <sheetName val="주요항목별"/>
      <sheetName val="공통가설내역서  (당사)"/>
      <sheetName val="A__x0010__x0000_"/>
      <sheetName val="계정과목분류"/>
      <sheetName val="심사공종"/>
      <sheetName val="문2공10일위대가"/>
      <sheetName val="사가⺘"/>
      <sheetName val="품셈총괄표"/>
      <sheetName val="신축(_x0000__x0000__x0005_"/>
      <sheetName val="중동볨ᇭ"/>
      <sheetName val="경비2내역"/>
      <sheetName val="2.1 受電設備棟"/>
      <sheetName val="2.2 受・防火水槽"/>
      <sheetName val="2.3 排水処理設備棟"/>
      <sheetName val="2.4 倉庫棟"/>
      <sheetName val="2.5 守衛棟"/>
      <sheetName val="Div26 - Elect"/>
      <sheetName val="Prelims"/>
      <sheetName val="Rate"/>
      <sheetName val="電気設備表"/>
      <sheetName val="一発シート"/>
      <sheetName val="Item-DATA"/>
      <sheetName val="NSA fr Revit"/>
      <sheetName val="MTO REV.0"/>
      <sheetName val="HS"/>
      <sheetName val="Area Cal"/>
      <sheetName val="간접비"/>
      <sheetName val="사䀀啣1"/>
      <sheetName val="30집계표"/>
      <sheetName val="[내역서(1).xls]5.학교신설예산 쎸⬅/_x0000_瀀þ_x0000__x0000_밀"/>
      <sheetName val="기초"/>
      <sheetName val="고객사 관리 코드"/>
      <sheetName val="예가대비"/>
      <sheetName val="요약"/>
      <sheetName val="노면표시1"/>
      <sheetName val="전선_및_전선관-壆⿶"/>
      <sheetName val="EXPENSE"/>
      <sheetName val="11-2_아파_x0000__x0000_Ԁ_x0000_"/>
      <sheetName val="환경기계공정표_(3)"/>
      <sheetName val="환경기계공정표_(3)´"/>
      <sheetName val="분수장비시설수량"/>
      <sheetName val="HX"/>
      <sheetName val=""/>
      <sheetName val="인건비(10)"/>
      <sheetName val="화성태안9공구내역(실행)"/>
      <sheetName val="6공구(당초)"/>
      <sheetName val="신축(단위_x0000_"/>
      <sheetName val="1승인신청서"/>
      <sheetName val="실DATA_4"/>
      <sheetName val="총괄갑_3"/>
      <sheetName val="_갑__지_4"/>
      <sheetName val="코스모공장_(어음)3"/>
      <sheetName val="A_견적3"/>
      <sheetName val="환경기계공정표_(3)3"/>
      <sheetName val="Sheet1_(2)3"/>
      <sheetName val="총_원가계산3"/>
      <sheetName val="단가_(2)3"/>
      <sheetName val="내역서1999_8최종3"/>
      <sheetName val="6PILE__(돌출)3"/>
      <sheetName val="11-2_아파트내역3"/>
      <sheetName val="_견적서2"/>
      <sheetName val="1차_내역서2"/>
      <sheetName val="기초입력_DATA2"/>
      <sheetName val="노임단가_(2)2"/>
      <sheetName val="인건비_2"/>
      <sheetName val="플랜트_설치2"/>
      <sheetName val="BSD_(2)2"/>
      <sheetName val="2-1__경관조명_내역총괄표2"/>
      <sheetName val="신_분2"/>
      <sheetName val="일위대가_2"/>
      <sheetName val="중기조종사_단위단가2"/>
      <sheetName val="설명서_2"/>
      <sheetName val="수량계산서_집계표(가설_신설_및_철거-을지로3가_3호선2"/>
      <sheetName val="수량계산서_집계표(신설-을지로3가_3호선)2"/>
      <sheetName val="수량계산서_집계표(철거-을지로3가_3호선)2"/>
      <sheetName val="전선_및_전선관-자유로2"/>
      <sheetName val="3월팀계_2"/>
      <sheetName val="단가_및_재료비2"/>
      <sheetName val="C1_공사개요2"/>
      <sheetName val="A1_스케쥴2"/>
      <sheetName val="AS포장복구_2"/>
      <sheetName val="G_R300경비2"/>
      <sheetName val="주공_갑지2"/>
      <sheetName val="아파트_내역2"/>
      <sheetName val="Customer_Databas2"/>
      <sheetName val="2_고용보험료산출근거1"/>
      <sheetName val="경율산정_XLS1"/>
      <sheetName val="DATA_입력란2"/>
      <sheetName val="27_건설이자1"/>
      <sheetName val="9-2_단지투자1"/>
      <sheetName val="9-4_단지분양수납1"/>
      <sheetName val="28_차입금상환계획1"/>
      <sheetName val="10-4_운하물류분양수납1"/>
      <sheetName val="10-2_운하물류투자1"/>
      <sheetName val="※_2010예산총괄표1"/>
      <sheetName val="8_설치품셈1"/>
      <sheetName val="내역서_제출1"/>
      <sheetName val="BTL시설예산_기준표1"/>
      <sheetName val="5_학교신설예산_집행(01~08)1"/>
      <sheetName val="점검결과(08년_100교_지원)1"/>
      <sheetName val="전차선로_물량표1"/>
      <sheetName val="아파트_1"/>
      <sheetName val="조도계산서_(도서)1"/>
      <sheetName val="내역-_CCTV1"/>
      <sheetName val="1_설계조건"/>
      <sheetName val="기본항목_입력"/>
      <sheetName val="8_PILE__(돌출)"/>
      <sheetName val="공사원가계산서_"/>
      <sheetName val="표지_(3)"/>
      <sheetName val="원가계산서_(2)"/>
      <sheetName val="산출_근거1"/>
      <sheetName val="총괄_내역서"/>
      <sheetName val="1__조명내역서(조명설치)"/>
      <sheetName val="2__조명내역서(조명자재)"/>
      <sheetName val="_내역서(ͭ_ͭ___가표"/>
      <sheetName val="GT_1050x650"/>
      <sheetName val="참고)BTL시설예산_기준표"/>
      <sheetName val="개별직종노임단가(2005_1)"/>
      <sheetName val="2_토목공사"/>
      <sheetName val="각사별공사비분개_"/>
      <sheetName val="4_고용보험"/>
      <sheetName val="3_고용보험료산출근거"/>
      <sheetName val="PIPERACK_집계표"/>
      <sheetName val="EQUIPEMENT_집계표"/>
      <sheetName val="BUILDING_&amp;SHELTER_집계표"/>
      <sheetName val="OTHERS_집계표"/>
      <sheetName val="CONTROL_BD"/>
      <sheetName val="LIFTING_DEVICE"/>
      <sheetName val="단가일람_(2)"/>
      <sheetName val="사__업__비__수__지__예__산__서"/>
      <sheetName val="Man_Hole"/>
      <sheetName val="220_(2)"/>
      <sheetName val="96_12"/>
      <sheetName val="당월_인력"/>
      <sheetName val="소상_&quot;1&quot;"/>
      <sheetName val="설산1_나"/>
      <sheetName val="표지_"/>
      <sheetName val="지번별_묘묙소요내역"/>
      <sheetName val="총괄_설계내역서"/>
      <sheetName val="0_0ControlSheet"/>
      <sheetName val="[내역서(ͭͭ_x0"/>
      <sheetName val="De_bai"/>
      <sheetName val="2_원가및인원현황집계"/>
      <sheetName val="수뢹"/>
      <sheetName val="예산서_"/>
      <sheetName val="노임단가(2010_상)"/>
      <sheetName val="Isolasi_Luar_Dalam"/>
      <sheetName val="Isolasi_Luar"/>
      <sheetName val="breakdown_Price-Chuong"/>
      <sheetName val="cable,_lighting,_switch"/>
      <sheetName val="DonGia_VatTuLK"/>
      <sheetName val="Bang_chiet_tinh_TBA"/>
      <sheetName val="화순_대리-다지리실행내역"/>
      <sheetName val="6_1_일위대가"/>
      <sheetName val="효성CB_1P기초"/>
      <sheetName val="토목내역서_(도급단가)"/>
      <sheetName val="5_학교신설예산_쎸⬅/瀀þ밀"/>
      <sheetName val="공통가설내역서__(당사)"/>
      <sheetName val="일정계획"/>
      <sheetName val="Setup"/>
      <sheetName val="HD 1-4 세부공종별,업체별 내역(L4)"/>
      <sheetName val="2F 회의실견적(5_14 일대)"/>
      <sheetName val="ateCodes_x005f_x0000_TimeCodes_"/>
      <sheetName val="_내역서(ͭ_x005f_x0000_ͭ_x000"/>
      <sheetName val="_내역서(ͭ_ͭ__x005f_x001c___x"/>
      <sheetName val="cable-data"/>
      <sheetName val="원가계산서_"/>
      <sheetName val="사_x0000__x0000_Ԁ"/>
      <sheetName val="costing_CV"/>
      <sheetName val="Spec1"/>
      <sheetName val="w't table"/>
      <sheetName val="VS배관내역서"/>
      <sheetName val="③知识"/>
      <sheetName val="목록"/>
      <sheetName val="은행코ᇇ"/>
      <sheetName val="범례표"/>
      <sheetName val="공사비 내역 (가)"/>
      <sheetName val="교량공"/>
      <sheetName val="Sheet㙸˯㦀ȼ_xda1b_!"/>
      <sheetName val="LEGEND"/>
      <sheetName val="VIN_Index"/>
      <sheetName val="Khoi luong"/>
      <sheetName val="VCV-BE-TONG"/>
      <sheetName val="chiettinh"/>
      <sheetName val="_내역서(ͭ?ͭ?_x001c__x0"/>
      <sheetName val="ateCodes?TimeCodes?"/>
      <sheetName val="_내역서(ͭͭ가표"/>
      <sheetName val="Section"/>
      <sheetName val="Sum"/>
      <sheetName val="Gia vat tu"/>
      <sheetName val="KL"/>
      <sheetName val="TTDZ22"/>
      <sheetName val="KH-Q1,Q2,01"/>
      <sheetName val="Front"/>
      <sheetName val="암센터"/>
      <sheetName val="손익차9월2"/>
      <sheetName val="소화실적"/>
      <sheetName val="사업부배부A"/>
      <sheetName val="상반기손익차2총괄"/>
      <sheetName val="97 사업추정(WEKI)"/>
      <sheetName val="공사금액 내역 (1)"/>
      <sheetName val="사_x0000__x0000__x0000_"/>
      <sheetName val="역T형교대(PILE기초)"/>
      <sheetName val="laroux"/>
      <sheetName val="재무가정"/>
      <sheetName val="부가세별도"/>
      <sheetName val="공급기자재조서 (2)"/>
      <sheetName val="산출(동해선 본선)"/>
      <sheetName val="집계(동해본선) "/>
      <sheetName val="산출(동해역통신)"/>
      <sheetName val="역집계(동해역통신)"/>
      <sheetName val="databasH"/>
      <sheetName val="터파기및재료"/>
      <sheetName val="2016상반기노임단가"/>
      <sheetName val="3연box"/>
      <sheetName val="설계_x0000_"/>
      <sheetName val="정공공사"/>
      <sheetName val="고객사_관리_코드"/>
      <sheetName val="_내역서(ͭͭ_x0"/>
      <sheetName val="FRP PIPING 일위대가"/>
      <sheetName val="설명서硅"/>
      <sheetName val="설명서E"/>
      <sheetName val="A__x0010_"/>
      <sheetName val="5.학교신설예산 쎸⬅/"/>
      <sheetName val="5.학교신설예산 Ⴘ"/>
      <sheetName val="11-2_아파"/>
      <sheetName val="업체자료"/>
      <sheetName val="BOQ-VN"/>
      <sheetName val="ESTI."/>
      <sheetName val="DI-ESTI"/>
      <sheetName val="D_MUC"/>
      <sheetName val="Scheme B Estimate "/>
      <sheetName val="Breakdown (B)"/>
      <sheetName val="총급여"/>
      <sheetName val="삼영지급"/>
      <sheetName val="수당"/>
      <sheetName val="노무비대장기본"/>
      <sheetName val="Don gia chi tiet"/>
      <sheetName val="phuluc1"/>
      <sheetName val="tong du toan"/>
      <sheetName val="경제지표"/>
      <sheetName val="영업소실적"/>
      <sheetName val="Formula"/>
      <sheetName val="DIV2"/>
      <sheetName val="7.경제성결과"/>
      <sheetName val="ประมาณการประตูหน้าต่าง "/>
      <sheetName val="schedule "/>
      <sheetName val="SITE OFFICE"/>
      <sheetName val="단가_(2\_x0000_"/>
      <sheetName val="단가_(2\栀"/>
      <sheetName val="회선별대책안_x0000__x0000__x0000__x0001_"/>
      <sheetName val="[내역서(1).xls]5.학교신설예산 Ⴘ_x0000_퀀诋쌆蠅/_x0000_᠀"/>
      <sheetName val="전선_및_전선관-_x0000__x0000__x0005_"/>
      <sheetName val="포장물량집계"/>
      <sheetName val="대비표(토공1안)"/>
      <sheetName val="별표총괄"/>
      <sheetName val="실DATA_5"/>
      <sheetName val="_갑__지_5"/>
      <sheetName val="코스모공장_(어음)4"/>
      <sheetName val="A_견적4"/>
      <sheetName val="환경기계공정표_(3)4"/>
      <sheetName val="총_원가계산4"/>
      <sheetName val="Sheet1_(2)4"/>
      <sheetName val="내역서1999_8최종4"/>
      <sheetName val="단가_(2)4"/>
      <sheetName val="총괄갑_4"/>
      <sheetName val="6PILE__(돌출)4"/>
      <sheetName val="11-2_아파트내역4"/>
      <sheetName val="기초입력_DATA3"/>
      <sheetName val="_견적서3"/>
      <sheetName val="노임단가_(2)3"/>
      <sheetName val="1차_내역서3"/>
      <sheetName val="BSD_(2)3"/>
      <sheetName val="플랜트_설치3"/>
      <sheetName val="설명서_3"/>
      <sheetName val="2-1__경관조명_내역총괄표3"/>
      <sheetName val="일위대가_3"/>
      <sheetName val="중기조종사_단위단가3"/>
      <sheetName val="인건비_3"/>
      <sheetName val="전선_및_전선관-자유로3"/>
      <sheetName val="수량계산서_집계표(가설_신설_및_철거-을지로3가_3호선3"/>
      <sheetName val="수량계산서_집계표(신설-을지로3가_3호선)3"/>
      <sheetName val="수량계산서_집계표(철거-을지로3가_3호선)3"/>
      <sheetName val="신_분3"/>
      <sheetName val="C1_공사개요3"/>
      <sheetName val="A1_스케쥴3"/>
      <sheetName val="3월팀계_3"/>
      <sheetName val="Customer_Databas3"/>
      <sheetName val="단가_및_재료비3"/>
      <sheetName val="아파트_내역3"/>
      <sheetName val="AS포장복구_3"/>
      <sheetName val="전차선로_물량표2"/>
      <sheetName val="G_R300경비3"/>
      <sheetName val="27_건설이자2"/>
      <sheetName val="9-2_단지투자2"/>
      <sheetName val="9-4_단지분양수납2"/>
      <sheetName val="28_차입금상환계획2"/>
      <sheetName val="10-4_운하물류분양수납2"/>
      <sheetName val="10-2_운하물류투자2"/>
      <sheetName val="※_2010예산총괄표2"/>
      <sheetName val="주공_갑지3"/>
      <sheetName val="내역서_제출2"/>
      <sheetName val="1_동력공사1"/>
      <sheetName val="DATA_입력란3"/>
      <sheetName val="경율산정_XLS2"/>
      <sheetName val="조도계산서_(도서)2"/>
      <sheetName val="2_고용보험료산출근거2"/>
      <sheetName val="8_설치품셈2"/>
      <sheetName val="아파트_2"/>
      <sheetName val="품셈_1"/>
      <sheetName val="1_설계조건1"/>
      <sheetName val="BTL시설예산_기준표2"/>
      <sheetName val="5_학교신설예산_집행(01~08)2"/>
      <sheetName val="점검결과(08년_100교_지원)2"/>
      <sheetName val="5_직원투입현황1"/>
      <sheetName val="EQUIP_LIST1"/>
      <sheetName val="6-1__관개량조서1"/>
      <sheetName val="실행내역서_1"/>
      <sheetName val="전체내역_(2)1"/>
      <sheetName val="예정공정표_1"/>
      <sheetName val="Raw_Data1"/>
      <sheetName val="내역-_CCTV2"/>
      <sheetName val="2_대외공문1"/>
      <sheetName val="7_기-검-보_1001"/>
      <sheetName val="기본항목_입력1"/>
      <sheetName val="8_PILE__(돌출)1"/>
      <sheetName val="1__조명내역서(조명설치)1"/>
      <sheetName val="2__조명내역서(조명자재)1"/>
      <sheetName val="참고)BTL시설예산_기준표1"/>
      <sheetName val="표지_(3)1"/>
      <sheetName val="원가계산서_(2)1"/>
      <sheetName val="산출_근거11"/>
      <sheetName val="공사원가계산서_1"/>
      <sheetName val="총괄_내역서1"/>
      <sheetName val="2_토목공사1"/>
      <sheetName val="GT_1050x6501"/>
      <sheetName val="개별직종노임단가(2005_1)1"/>
      <sheetName val="당월_인력1"/>
      <sheetName val="2_원가및인원현황집계1"/>
      <sheetName val="96_121"/>
      <sheetName val="각사별공사비분개_1"/>
      <sheetName val="4_고용보험1"/>
      <sheetName val="3_고용보험료산출근거1"/>
      <sheetName val="단가일람_(2)1"/>
      <sheetName val="사__업__비__수__지__예__산__서1"/>
      <sheetName val="PIPERACK_집계표1"/>
      <sheetName val="EQUIPEMENT_집계표1"/>
      <sheetName val="BUILDING_&amp;SHELTER_집계표1"/>
      <sheetName val="OTHERS_집계표1"/>
      <sheetName val="CONTROL_BD1"/>
      <sheetName val="LIFTING_DEVICE1"/>
      <sheetName val="Man_Hole1"/>
      <sheetName val="소상_&quot;1&quot;1"/>
      <sheetName val="6_1_일위대가1"/>
      <sheetName val="효성CB_1P기초1"/>
      <sheetName val="De_bai1"/>
      <sheetName val="토목내역서_(도급단가)1"/>
      <sheetName val="설산1_나1"/>
      <sheetName val="220_(2)1"/>
      <sheetName val="0_0ControlSheet1"/>
      <sheetName val="노임단가(2010_상)1"/>
      <sheetName val="표지_1"/>
      <sheetName val="지번별_묘묙소요내역1"/>
      <sheetName val="총괄_설계내역서1"/>
      <sheetName val="예산서_1"/>
      <sheetName val="A_"/>
      <sheetName val="5_학교신설예산_Ⴘ퀀诋쌆蠅/᠀"/>
      <sheetName val="Isolasi_Luar_Dalam1"/>
      <sheetName val="Isolasi_Luar1"/>
      <sheetName val="breakdown_Price-Chuong1"/>
      <sheetName val="cable,_lighting,_switch1"/>
      <sheetName val="DonGia_VatTuLK1"/>
      <sheetName val="Bang_chiet_tinh_TBA1"/>
      <sheetName val="현장관리비_산출내역"/>
      <sheetName val="공통가설내역서__(당사)1"/>
      <sheetName val="화순_대리-다지리실행내역1"/>
      <sheetName val="2_1_受電設備棟"/>
      <sheetName val="2_2_受・防火水槽"/>
      <sheetName val="2_3_排水処理設備棟"/>
      <sheetName val="2_4_倉庫棟"/>
      <sheetName val="2_5_守衛棟"/>
      <sheetName val="Div26_-_Elect"/>
      <sheetName val="NSA_fr_Revit"/>
      <sheetName val="MTO_REV_0"/>
      <sheetName val="Area_Cal"/>
      <sheetName val="방배동내역_(총괄)"/>
      <sheetName val="Finishes_code"/>
      <sheetName val="96보완계획7_12"/>
      <sheetName val="HD_1-4_세부공종별,업체별_내역(L4)"/>
      <sheetName val="2F_회의실견적(5_14_일대)"/>
      <sheetName val="방배동내역(_x0000__x0000_"/>
      <sheetName val="ateCodes_TimeCodes_OverrideSh_3"/>
      <sheetName val="ateCodes_TimeCodes_OverrideSh_2"/>
      <sheetName val="실DATA_6"/>
      <sheetName val="_갑__지_6"/>
      <sheetName val="코스모공장_(어음)5"/>
      <sheetName val="A_견적5"/>
      <sheetName val="환경기계공정표_(3)5"/>
      <sheetName val="총_원가계산5"/>
      <sheetName val="단가_(2)5"/>
      <sheetName val="Sheet1_(2)5"/>
      <sheetName val="총괄갑_5"/>
      <sheetName val="내역서1999_8최종5"/>
      <sheetName val="6PILE__(돌출)5"/>
      <sheetName val="11-2_아파트내역5"/>
      <sheetName val="_견적서4"/>
      <sheetName val="1차_내역서4"/>
      <sheetName val="기초입력_DATA4"/>
      <sheetName val="노임단가_(2)4"/>
      <sheetName val="BSD_(2)4"/>
      <sheetName val="플랜트_설치4"/>
      <sheetName val="중기조종사_단위단가4"/>
      <sheetName val="설명서_4"/>
      <sheetName val="인건비_4"/>
      <sheetName val="2-1__경관조명_내역총괄표4"/>
      <sheetName val="수량계산서_집계표(가설_신설_및_철거-을지로3가_3호선4"/>
      <sheetName val="수량계산서_집계표(신설-을지로3가_3호선)4"/>
      <sheetName val="수량계산서_집계표(철거-을지로3가_3호선)4"/>
      <sheetName val="신_분4"/>
      <sheetName val="일위대가_4"/>
      <sheetName val="3월팀계_4"/>
      <sheetName val="전선_및_전선관-자유로4"/>
      <sheetName val="Customer_Databas4"/>
      <sheetName val="주공_갑지4"/>
      <sheetName val="C1_공사개요4"/>
      <sheetName val="A1_스케쥴4"/>
      <sheetName val="단가_및_재료비4"/>
      <sheetName val="아파트_내역4"/>
      <sheetName val="AS포장복구_4"/>
      <sheetName val="2_고용보험료산출근거3"/>
      <sheetName val="DATA_입력란4"/>
      <sheetName val="EQUIP_LIST2"/>
      <sheetName val="G_R300경비4"/>
      <sheetName val="조도계산서_(도서)3"/>
      <sheetName val="8_설치품셈3"/>
      <sheetName val="27_건설이자3"/>
      <sheetName val="9-2_단지투자3"/>
      <sheetName val="9-4_단지분양수납3"/>
      <sheetName val="28_차입금상환계획3"/>
      <sheetName val="10-4_운하물류분양수납3"/>
      <sheetName val="10-2_운하물류투자3"/>
      <sheetName val="※_2010예산총괄표3"/>
      <sheetName val="전차선로_물량표3"/>
      <sheetName val="경율산정_XLS3"/>
      <sheetName val="내역서_제출3"/>
      <sheetName val="아파트_3"/>
      <sheetName val="6-1__관개량조서2"/>
      <sheetName val="BTL시설예산_기준표3"/>
      <sheetName val="5_학교신설예산_집행(01~08)3"/>
      <sheetName val="점검결과(08년_100교_지원)3"/>
      <sheetName val="품셈_2"/>
      <sheetName val="1_동력공사2"/>
      <sheetName val="전체내역_(2)2"/>
      <sheetName val="7_기-검-보_1002"/>
      <sheetName val="5_직원투입현황2"/>
      <sheetName val="예정공정표_2"/>
      <sheetName val="실행내역서_2"/>
      <sheetName val="2_대외공문2"/>
      <sheetName val="Raw_Data2"/>
      <sheetName val="내역-_CCTV3"/>
      <sheetName val="표지_(3)2"/>
      <sheetName val="원가계산서_(2)2"/>
      <sheetName val="산출_근거12"/>
      <sheetName val="1_설계조건2"/>
      <sheetName val="96_122"/>
      <sheetName val="1__조명내역서(조명설치)2"/>
      <sheetName val="2__조명내역서(조명자재)2"/>
      <sheetName val="8_PILE__(돌출)2"/>
      <sheetName val="기본항목_입력2"/>
      <sheetName val="참고)BTL시설예산_기준표2"/>
      <sheetName val="공사원가계산서_2"/>
      <sheetName val="2_원가및인원현황집계2"/>
      <sheetName val="GT_1050x6502"/>
      <sheetName val="각사별공사비분개_2"/>
      <sheetName val="개별직종노임단가(2005_1)2"/>
      <sheetName val="총괄_내역서2"/>
      <sheetName val="4_고용보험2"/>
      <sheetName val="3_고용보험료산출근거2"/>
      <sheetName val="소상_&quot;1&quot;2"/>
      <sheetName val="사__업__비__수__지__예__산__서2"/>
      <sheetName val="PIPERACK_집계표2"/>
      <sheetName val="EQUIPEMENT_집계표2"/>
      <sheetName val="BUILDING_&amp;SHELTER_집계표2"/>
      <sheetName val="OTHERS_집계표2"/>
      <sheetName val="CONTROL_BD2"/>
      <sheetName val="LIFTING_DEVICE2"/>
      <sheetName val="2_토목공사2"/>
      <sheetName val="당월_인력2"/>
      <sheetName val="설산1_나2"/>
      <sheetName val="0_0ControlSheet2"/>
      <sheetName val="노임단가(2010_상)2"/>
      <sheetName val="단가일람_(2)2"/>
      <sheetName val="220_(2)2"/>
      <sheetName val="Man_Hole2"/>
      <sheetName val="6_1_일위대가2"/>
      <sheetName val="효성CB_1P기초2"/>
      <sheetName val="De_bai2"/>
      <sheetName val="토목내역서_(도급단가)2"/>
      <sheetName val="표지_2"/>
      <sheetName val="지번별_묘묙소요내역2"/>
      <sheetName val="총괄_설계내역서2"/>
      <sheetName val="예산서_2"/>
      <sheetName val="Isolasi_Luar_Dalam2"/>
      <sheetName val="Isolasi_Luar2"/>
      <sheetName val="breakdown_Price-Chuong2"/>
      <sheetName val="cable,_lighting,_switch2"/>
      <sheetName val="DonGia_VatTuLK2"/>
      <sheetName val="Bang_chiet_tinh_TBA2"/>
      <sheetName val="HD_1-4_세부공종별,업체별_내역(L4)1"/>
      <sheetName val="2F_회의실견적(5_14_일대)1"/>
      <sheetName val="고객사_관리_코드1"/>
      <sheetName val="화순_대리-다지리실행내역2"/>
      <sheetName val="원가계산서_1"/>
      <sheetName val="현장관리비_산출내역1"/>
      <sheetName val="공통가설내역서__(당사)2"/>
      <sheetName val="2_1_受電設備棟1"/>
      <sheetName val="2_2_受・防火水槽1"/>
      <sheetName val="2_3_排水処理設備棟1"/>
      <sheetName val="2_4_倉庫棟1"/>
      <sheetName val="2_5_守衛棟1"/>
      <sheetName val="Div26_-_Elect1"/>
      <sheetName val="NSA_fr_Revit1"/>
      <sheetName val="MTO_REV_01"/>
      <sheetName val="Area_Cal1"/>
      <sheetName val="방배동내역_(총괄)1"/>
      <sheetName val="Finishes_code1"/>
      <sheetName val="96보완계획7_121"/>
      <sheetName val="신축("/>
      <sheetName val="노무비_근거"/>
      <sheetName val="실DATA_8"/>
      <sheetName val="_갑__지_8"/>
      <sheetName val="코스모공장_(어음)7"/>
      <sheetName val="A_견적7"/>
      <sheetName val="환경기계공정표_(3)7"/>
      <sheetName val="총_원가계산7"/>
      <sheetName val="Sheet1_(2)7"/>
      <sheetName val="내역서1999_8최종7"/>
      <sheetName val="단가_(2)7"/>
      <sheetName val="총괄갑_7"/>
      <sheetName val="6PILE__(돌출)7"/>
      <sheetName val="11-2_아파트내역7"/>
      <sheetName val="기초입력_DATA6"/>
      <sheetName val="_견적서6"/>
      <sheetName val="노임단가_(2)6"/>
      <sheetName val="1차_내역서6"/>
      <sheetName val="BSD_(2)6"/>
      <sheetName val="플랜트_설치6"/>
      <sheetName val="설명서_6"/>
      <sheetName val="2-1__경관조명_내역총괄표6"/>
      <sheetName val="일위대가_6"/>
      <sheetName val="중기조종사_단위단가6"/>
      <sheetName val="인건비_6"/>
      <sheetName val="전선_및_전선관-자유로6"/>
      <sheetName val="수량계산서_집계표(가설_신설_및_철거-을지로3가_3호선6"/>
      <sheetName val="수량계산서_집계표(신설-을지로3가_3호선)6"/>
      <sheetName val="수량계산서_집계표(철거-을지로3가_3호선)6"/>
      <sheetName val="신_분6"/>
      <sheetName val="C1_공사개요6"/>
      <sheetName val="A1_스케쥴6"/>
      <sheetName val="3월팀계_6"/>
      <sheetName val="Customer_Databas6"/>
      <sheetName val="단가_및_재료비6"/>
      <sheetName val="아파트_내역6"/>
      <sheetName val="AS포장복구_6"/>
      <sheetName val="전차선로_물량표5"/>
      <sheetName val="G_R300경비6"/>
      <sheetName val="27_건설이자5"/>
      <sheetName val="9-2_단지투자5"/>
      <sheetName val="9-4_단지분양수납5"/>
      <sheetName val="28_차입금상환계획5"/>
      <sheetName val="10-4_운하물류분양수납5"/>
      <sheetName val="10-2_운하물류투자5"/>
      <sheetName val="※_2010예산총괄표5"/>
      <sheetName val="주공_갑지6"/>
      <sheetName val="내역서_제출5"/>
      <sheetName val="1_동력공사4"/>
      <sheetName val="DATA_입력란6"/>
      <sheetName val="경율산정_XLS5"/>
      <sheetName val="조도계산서_(도서)5"/>
      <sheetName val="2_고용보험료산출근거5"/>
      <sheetName val="8_설치품셈5"/>
      <sheetName val="아파트_5"/>
      <sheetName val="품셈_4"/>
      <sheetName val="1_설계조건4"/>
      <sheetName val="BTL시설예산_기준표5"/>
      <sheetName val="5_학교신설예산_집행(01~08)5"/>
      <sheetName val="점검결과(08년_100교_지원)5"/>
      <sheetName val="5_직원투입현황4"/>
      <sheetName val="EQUIP_LIST4"/>
      <sheetName val="6-1__관개량조서4"/>
      <sheetName val="실행내역서_4"/>
      <sheetName val="전체내역_(2)4"/>
      <sheetName val="예정공정표_4"/>
      <sheetName val="Raw_Data4"/>
      <sheetName val="내역-_CCTV5"/>
      <sheetName val="2_대외공문4"/>
      <sheetName val="7_기-검-보_1004"/>
      <sheetName val="기본항목_입력4"/>
      <sheetName val="8_PILE__(돌출)4"/>
      <sheetName val="1__조명내역서(조명설치)4"/>
      <sheetName val="2__조명내역서(조명자재)4"/>
      <sheetName val="참고)BTL시설예산_기준표4"/>
      <sheetName val="표지_(3)4"/>
      <sheetName val="원가계산서_(2)4"/>
      <sheetName val="산출_근거14"/>
      <sheetName val="공사원가계산서_4"/>
      <sheetName val="총괄_내역서4"/>
      <sheetName val="2_토목공사4"/>
      <sheetName val="GT_1050x6504"/>
      <sheetName val="개별직종노임단가(2005_1)4"/>
      <sheetName val="당월_인력4"/>
      <sheetName val="2_원가및인원현황집계4"/>
      <sheetName val="96_124"/>
      <sheetName val="각사별공사비분개_4"/>
      <sheetName val="사__업__비__수__지__예__산__서4"/>
      <sheetName val="4_고용보험4"/>
      <sheetName val="3_고용보험료산출근거4"/>
      <sheetName val="단가일람_(2)4"/>
      <sheetName val="PIPERACK_집계표4"/>
      <sheetName val="EQUIPEMENT_집계표4"/>
      <sheetName val="BUILDING_&amp;SHELTER_집계표4"/>
      <sheetName val="OTHERS_집계표4"/>
      <sheetName val="CONTROL_BD4"/>
      <sheetName val="LIFTING_DEVICE4"/>
      <sheetName val="0_0ControlSheet4"/>
      <sheetName val="토목내역서_(도급단가)4"/>
      <sheetName val="소상_&quot;1&quot;4"/>
      <sheetName val="6_1_일위대가4"/>
      <sheetName val="효성CB_1P기초4"/>
      <sheetName val="De_bai4"/>
      <sheetName val="노임단가(2010_상)4"/>
      <sheetName val="설산1_나4"/>
      <sheetName val="220_(2)4"/>
      <sheetName val="Man_Hole4"/>
      <sheetName val="표지_4"/>
      <sheetName val="지번별_묘묙소요내역4"/>
      <sheetName val="총괄_설계내역서4"/>
      <sheetName val="공통가설내역서__(당사)4"/>
      <sheetName val="예산서_4"/>
      <sheetName val="원가계산서_3"/>
      <sheetName val="현장관리비_산출내역3"/>
      <sheetName val="고객사_관리_코드3"/>
      <sheetName val="Isolasi_Luar_Dalam4"/>
      <sheetName val="Isolasi_Luar4"/>
      <sheetName val="breakdown_Price-Chuong4"/>
      <sheetName val="cable,_lighting,_switch4"/>
      <sheetName val="DonGia_VatTuLK4"/>
      <sheetName val="Bang_chiet_tinh_TBA4"/>
      <sheetName val="화순_대리-다지리실행내역4"/>
      <sheetName val="실DATA_7"/>
      <sheetName val="_갑__지_7"/>
      <sheetName val="코스모공장_(어음)6"/>
      <sheetName val="A_견적6"/>
      <sheetName val="환경기계공정표_(3)6"/>
      <sheetName val="총_원가계산6"/>
      <sheetName val="Sheet1_(2)6"/>
      <sheetName val="내역서1999_8최종6"/>
      <sheetName val="단가_(2)6"/>
      <sheetName val="총괄갑_6"/>
      <sheetName val="6PILE__(돌출)6"/>
      <sheetName val="11-2_아파트내역6"/>
      <sheetName val="기초입력_DATA5"/>
      <sheetName val="_견적서5"/>
      <sheetName val="노임단가_(2)5"/>
      <sheetName val="1차_내역서5"/>
      <sheetName val="BSD_(2)5"/>
      <sheetName val="플랜트_설치5"/>
      <sheetName val="설명서_5"/>
      <sheetName val="2-1__경관조명_내역총괄표5"/>
      <sheetName val="일위대가_5"/>
      <sheetName val="중기조종사_단위단가5"/>
      <sheetName val="인건비_5"/>
      <sheetName val="전선_및_전선관-자유로5"/>
      <sheetName val="수량계산서_집계표(가설_신설_및_철거-을지로3가_3호선5"/>
      <sheetName val="수량계산서_집계표(신설-을지로3가_3호선)5"/>
      <sheetName val="수량계산서_집계표(철거-을지로3가_3호선)5"/>
      <sheetName val="신_분5"/>
      <sheetName val="C1_공사개요5"/>
      <sheetName val="A1_스케쥴5"/>
      <sheetName val="3월팀계_5"/>
      <sheetName val="Customer_Databas5"/>
      <sheetName val="단가_및_재료비5"/>
      <sheetName val="아파트_내역5"/>
      <sheetName val="AS포장복구_5"/>
      <sheetName val="전차선로_물량표4"/>
      <sheetName val="G_R300경비5"/>
      <sheetName val="27_건설이자4"/>
      <sheetName val="9-2_단지투자4"/>
      <sheetName val="9-4_단지분양수납4"/>
      <sheetName val="28_차입금상환계획4"/>
      <sheetName val="10-4_운하물류분양수납4"/>
      <sheetName val="10-2_운하물류투자4"/>
      <sheetName val="※_2010예산총괄표4"/>
      <sheetName val="주공_갑지5"/>
      <sheetName val="내역서_제출4"/>
      <sheetName val="1_동력공사3"/>
      <sheetName val="DATA_입력란5"/>
      <sheetName val="경율산정_XLS4"/>
      <sheetName val="조도계산서_(도서)4"/>
      <sheetName val="2_고용보험료산출근거4"/>
      <sheetName val="8_설치품셈4"/>
      <sheetName val="아파트_4"/>
      <sheetName val="품셈_3"/>
      <sheetName val="1_설계조건3"/>
      <sheetName val="BTL시설예산_기준표4"/>
      <sheetName val="5_학교신설예산_집행(01~08)4"/>
      <sheetName val="점검결과(08년_100교_지원)4"/>
      <sheetName val="5_직원투입현황3"/>
      <sheetName val="EQUIP_LIST3"/>
      <sheetName val="6-1__관개량조서3"/>
      <sheetName val="실행내역서_3"/>
      <sheetName val="전체내역_(2)3"/>
      <sheetName val="예정공정표_3"/>
      <sheetName val="Raw_Data3"/>
      <sheetName val="내역-_CCTV4"/>
      <sheetName val="2_대외공문3"/>
      <sheetName val="7_기-검-보_1003"/>
      <sheetName val="기본항목_입력3"/>
      <sheetName val="8_PILE__(돌출)3"/>
      <sheetName val="1__조명내역서(조명설치)3"/>
      <sheetName val="2__조명내역서(조명자재)3"/>
      <sheetName val="참고)BTL시설예산_기준표3"/>
      <sheetName val="표지_(3)3"/>
      <sheetName val="원가계산서_(2)3"/>
      <sheetName val="산출_근거13"/>
      <sheetName val="공사원가계산서_3"/>
      <sheetName val="총괄_내역서3"/>
      <sheetName val="2_토목공사3"/>
      <sheetName val="GT_1050x6503"/>
      <sheetName val="개별직종노임단가(2005_1)3"/>
      <sheetName val="당월_인력3"/>
      <sheetName val="2_원가및인원현황집계3"/>
      <sheetName val="96_123"/>
      <sheetName val="각사별공사비분개_3"/>
      <sheetName val="사__업__비__수__지__예__산__서3"/>
      <sheetName val="4_고용보험3"/>
      <sheetName val="3_고용보험료산출근거3"/>
      <sheetName val="단가일람_(2)3"/>
      <sheetName val="PIPERACK_집계표3"/>
      <sheetName val="EQUIPEMENT_집계표3"/>
      <sheetName val="BUILDING_&amp;SHELTER_집계표3"/>
      <sheetName val="OTHERS_집계표3"/>
      <sheetName val="CONTROL_BD3"/>
      <sheetName val="LIFTING_DEVICE3"/>
      <sheetName val="0_0ControlSheet3"/>
      <sheetName val="토목내역서_(도급단가)3"/>
      <sheetName val="소상_&quot;1&quot;3"/>
      <sheetName val="6_1_일위대가3"/>
      <sheetName val="효성CB_1P기초3"/>
      <sheetName val="De_bai3"/>
      <sheetName val="노임단가(2010_상)3"/>
      <sheetName val="설산1_나3"/>
      <sheetName val="220_(2)3"/>
      <sheetName val="Man_Hole3"/>
      <sheetName val="표지_3"/>
      <sheetName val="지번별_묘묙소요내역3"/>
      <sheetName val="총괄_설계내역서3"/>
      <sheetName val="공통가설내역서__(당사)3"/>
      <sheetName val="예산서_3"/>
      <sheetName val="원가계산서_2"/>
      <sheetName val="현장관리비_산출내역2"/>
      <sheetName val="고객사_관리_코드2"/>
      <sheetName val="Isolasi_Luar_Dalam3"/>
      <sheetName val="Isolasi_Luar3"/>
      <sheetName val="breakdown_Price-Chuong3"/>
      <sheetName val="cable,_lighting,_switch3"/>
      <sheetName val="DonGia_VatTuLK3"/>
      <sheetName val="Bang_chiet_tinh_TBA3"/>
      <sheetName val="화순_대리-다지리실행내역3"/>
      <sheetName val="환경기계공정표_(3)E"/>
      <sheetName val="BOX(1.5X1.5)"/>
      <sheetName val="점수계산1-2"/>
      <sheetName val="구조물공"/>
      <sheetName val="철근단면적"/>
      <sheetName val="직원인원"/>
      <sheetName val="단면 (2)"/>
      <sheetName val="집 계 표"/>
      <sheetName val="선박별 배부"/>
      <sheetName val="KUNGDEVI"/>
      <sheetName val="기본정보"/>
      <sheetName val="내역(설계)"/>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내역서중"/>
      <sheetName val="1차설계변경내역"/>
      <sheetName val="2000년 공정표"/>
      <sheetName val="정렬"/>
      <sheetName val="하도정산계약분"/>
      <sheetName val="관경별내역서"/>
      <sheetName val="경비계획(전체)"/>
      <sheetName val="97(US,EP,PCT,KR)"/>
      <sheetName val="수정하지마세요"/>
      <sheetName val="환경기계공정표_(3_x0000__x0000_"/>
      <sheetName val="THU T6"/>
      <sheetName val="Thu chi T04"/>
      <sheetName val="SLTH"/>
      <sheetName val="PEDESB"/>
      <sheetName val="인건비예산(정규직)"/>
      <sheetName val="인건비예산(용역)"/>
      <sheetName val="환경기계공정표__x0005__x0000__x0000_"/>
      <sheetName val="전선_및_전선관-罘º헾"/>
      <sheetName val="배수통관(좌)"/>
      <sheetName val="HARGA MATERIAL"/>
      <sheetName val="1.변경범위"/>
      <sheetName val="c &amp; g rhs"/>
      <sheetName val="공사예산하조서(O.K)"/>
      <sheetName val="공사예산하조서_O_K_"/>
      <sheetName val="전선 및 전선관"/>
      <sheetName val="변경내역"/>
      <sheetName val="°ø»ç¿¹»êÇÏÁ¶¼­(O.K)"/>
      <sheetName val="4.설계예산내역서"/>
      <sheetName val="콘센트신설"/>
      <sheetName val="용산1(해보)"/>
      <sheetName val="3.내역서"/>
      <sheetName val="구리토평1전기"/>
      <sheetName val="설계명세"/>
      <sheetName val="BUD"/>
      <sheetName val="archi(본사)"/>
      <sheetName val="인건-측정"/>
      <sheetName val="도급양식"/>
      <sheetName val="49단가"/>
      <sheetName val="36단가"/>
      <sheetName val="36수량"/>
      <sheetName val="규격"/>
      <sheetName val="공리공제"/>
      <sheetName val="역간(덕_동)"/>
      <sheetName val="역간(의-덕)"/>
      <sheetName val="BEND LOSS"/>
      <sheetName val="건축공사 집계표"/>
      <sheetName val="설비2차"/>
      <sheetName val="기준FACTOR"/>
      <sheetName val="설비"/>
      <sheetName val="N賃率-職"/>
      <sheetName val="포장집계"/>
      <sheetName val="포장연장"/>
      <sheetName val="환경기계공정표_(3)_x0012_"/>
      <sheetName val="총괄(데倀辍즳"/>
      <sheetName val="총괄(데뀀连즳"/>
      <sheetName val="총괄(데뀀ﾒ犺"/>
      <sheetName val="총괄(데䀀﷥䰗"/>
      <sheetName val="기본단가"/>
      <sheetName val="전기일위대가"/>
      <sheetName val="거래罈.羌"/>
      <sheetName val="[내역서(׃"/>
      <sheetName val="부대집계"/>
      <sheetName val="1.암사대교 산출"/>
      <sheetName val="마산방향"/>
      <sheetName val="[내역서(ͭ_x0000__x0000_Ԁ"/>
      <sheetName val="수뢹?"/>
      <sheetName val="_내역서(ͭ_x005f_x0000_ͭ_x005f_x005f_x000"/>
      <sheetName val="_내역서(ͭ_ͭ__x005f_x001c___x005f_x005f_x"/>
      <sheetName val="6PILE脂鎙堀1_x0013__x0000__x0000_"/>
      <sheetName val="TKCK"/>
      <sheetName val="PL Vua"/>
      <sheetName val="일위대가_호표"/>
      <sheetName val="일위대가_산근"/>
      <sheetName val="중기사용료목록"/>
      <sheetName val="중기기초자료"/>
      <sheetName val="자재조서"/>
      <sheetName val="전역변수"/>
      <sheetName val="중기전역변수"/>
      <sheetName val="손익현황"/>
      <sheetName val="Project Name"/>
      <sheetName val="Deliver Date"/>
      <sheetName val="Staff"/>
      <sheetName val="anti-termite"/>
      <sheetName val="Summary"/>
      <sheetName val="NKC6"/>
      <sheetName val="Summary - Budget"/>
      <sheetName val="BIDDING-SUM"/>
      <sheetName val="CTG"/>
      <sheetName val="Project_Name"/>
      <sheetName val="Deliver_Date"/>
      <sheetName val="unit 4"/>
      <sheetName val="POL6차-PIPING"/>
      <sheetName val="맨홀기준"/>
      <sheetName val="XL4Po夂囿 "/>
      <sheetName val="전선관"/>
      <sheetName val="기본1"/>
      <sheetName val="수정일위대가"/>
      <sheetName val="퇴직금(울산천상)"/>
      <sheetName val="손익그래프및카메라"/>
      <sheetName val="간¾_x0000_Ԁ"/>
      <sheetName val="Sheet㙸˯㦀ȼ?"/>
      <sheetName val="[내역서(1).xls]5.학교신설예산 쎸⬅/"/>
      <sheetName val="[내역서(1).xls]5.학교신설예산 Ⴘ"/>
      <sheetName val="직원관련자료"/>
      <sheetName val="사업총쌈"/>
      <sheetName val="내역(원안-대안)"/>
      <sheetName val="공종집계"/>
      <sheetName val="교각_x0000_"/>
      <sheetName val="국공유지"/>
      <sheetName val="기계경¬"/>
      <sheetName val="ateCodes?TimeCodes?Overrid_x0000__x0000__x0005__x0000_钀"/>
      <sheetName val="Summ"/>
      <sheetName val="breakdown"/>
      <sheetName val="말뚝물량"/>
      <sheetName val="수입"/>
      <sheetName val="전선_및_전선관-"/>
      <sheetName val="환경기계공정표__x0005_"/>
      <sheetName val="G_R30绘ÿ헾"/>
      <sheetName val="환경기계공정표_(3)"/>
      <sheetName val="회선별대책안À_x0000_Ԁ_x0000_"/>
      <sheetName val="[내역서(1)_xls]5_학교신설예산_쎸⬅/瀀þ밀"/>
      <sheetName val="A_견_x0000__x0000_"/>
      <sheetName val="계장 품셈표"/>
      <sheetName val="의뢰서"/>
      <sheetName val="환경기계공정표_(3)椀"/>
      <sheetName val="기준"/>
      <sheetName val="변동인원"/>
      <sheetName val="2000제조1"/>
      <sheetName val="집연95"/>
      <sheetName val="THVT"/>
      <sheetName val="SITE-E"/>
      <sheetName val="KHỐI LƯỢNG THANH TOÁN"/>
      <sheetName val="DB_ET200(R. A)"/>
      <sheetName val="SEX"/>
      <sheetName val="General2"/>
      <sheetName val="Phu cap"/>
      <sheetName val="GIAVLIEU"/>
      <sheetName val="BETON"/>
      <sheetName val="hinhhoc"/>
      <sheetName val="PTDG (T3)"/>
      <sheetName val="PTDG (T4)"/>
      <sheetName val="[내역서(ͭ_x005f_x005f_x005f_x0000_ͭ_x005f_x005f_x000"/>
      <sheetName val="[내역서(ͭ?ͭ?_x005f_x005f_x005f_x001c_?_x005f_x005f_x"/>
      <sheetName val="_내역서(ͭ_x005f_x005f_x005f_x005f_x005f_x005f_x005f_x0000_"/>
      <sheetName val="ateCodes_x005f_x005f_x005f_x005f_x005f_x005f_x000"/>
      <sheetName val="_내역서(ͭ_ͭ__x005f_x005f_x005f_x005f_x005f_x005f_x00"/>
      <sheetName val="전선_및_전선관-㞘}઀"/>
      <sheetName val="전체제잡비"/>
      <sheetName val="_갑___x0000__x0000_"/>
      <sheetName val="간지1"/>
      <sheetName val="1.사유서"/>
      <sheetName val="간지2"/>
      <sheetName val="간지3"/>
      <sheetName val="부재별집계표"/>
      <sheetName val="도면"/>
      <sheetName val="회선별대책안"/>
      <sheetName val="24_보증금_전신전화가입권_"/>
      <sheetName val="[내역서(ͭͭ가_x0000_"/>
      <sheetName val="유림총괄"/>
      <sheetName val="데이터"/>
      <sheetName val="단"/>
      <sheetName val="내역전기"/>
      <sheetName val="방배동내역("/>
      <sheetName val="ateCఀ_x0002_저殑"/>
      <sheetName val="회선별대책안À"/>
      <sheetName val="현장"/>
      <sheetName val="전체"/>
      <sheetName val="조명율표"/>
      <sheetName val="종합표"/>
      <sheetName val="차수공개요"/>
      <sheetName val="상시"/>
      <sheetName val="주beam"/>
      <sheetName val="부안일위"/>
      <sheetName val="단가조사표"/>
      <sheetName val="11.산출(전열)"/>
      <sheetName val="6.산출(동력)"/>
      <sheetName val="7.산출(TRAY)"/>
      <sheetName val="추가예산"/>
      <sheetName val="차입"/>
      <sheetName val="코드표"/>
      <sheetName val="월별예산"/>
      <sheetName val="PC%계산"/>
      <sheetName val="유가증권LS"/>
      <sheetName val="통장출금액"/>
      <sheetName val="업무연락"/>
      <sheetName val="월별매출"/>
      <sheetName val="부대tu"/>
      <sheetName val="VXXXXXXX"/>
      <sheetName val="#2_일위대가목록"/>
      <sheetName val="마산월령동골조물량변경"/>
      <sheetName val="공종별현황_공무팀자료"/>
      <sheetName val="6. 안전관리비"/>
      <sheetName val="내역서1"/>
      <sheetName val="P4-C"/>
      <sheetName val="1062-X방향 "/>
      <sheetName val="특외대"/>
      <sheetName val="수입실적"/>
      <sheetName val="A-100전제"/>
      <sheetName val="품의"/>
      <sheetName val="comps LFY+"/>
      <sheetName val="HDI implied"/>
      <sheetName val="호봉피치"/>
      <sheetName val="첨부1"/>
      <sheetName val="감독1130"/>
      <sheetName val="CAUDIT"/>
      <sheetName val="임의 매출-수정전"/>
      <sheetName val="감가상각"/>
      <sheetName val="채권 현황"/>
      <sheetName val="FRQ"/>
      <sheetName val="지급자재"/>
      <sheetName val="직접공사비"/>
      <sheetName val="자산LIST"/>
      <sheetName val="현금흐름"/>
      <sheetName val="간접1"/>
      <sheetName val="CC Down load 0716"/>
      <sheetName val="CF6"/>
      <sheetName val="9703"/>
      <sheetName val="미지급비용"/>
      <sheetName val="요일별시간대별 근무인원 그래프"/>
      <sheetName val="정식주주명부(061108)"/>
      <sheetName val="6월수불"/>
      <sheetName val="코드(대중분류)"/>
      <sheetName val="1.매출액"/>
      <sheetName val="2.원가"/>
      <sheetName val="10.인원"/>
      <sheetName val="2.호선별예상실적"/>
      <sheetName val="생산매출 (4)"/>
      <sheetName val="사업계획"/>
      <sheetName val="1월 예산"/>
      <sheetName val="DATA98"/>
      <sheetName val="건설가"/>
      <sheetName val="RE9604"/>
      <sheetName val="대차대조표 (2)"/>
      <sheetName val="손익계산서"/>
      <sheetName val="지점장"/>
      <sheetName val="admin"/>
      <sheetName val="AN-01"/>
      <sheetName val="환율 및 참고"/>
      <sheetName val=" 총괄표"/>
      <sheetName val="총괄-1"/>
      <sheetName val="MAIN_TABLE"/>
      <sheetName val="95년12월말"/>
      <sheetName val="그림모음"/>
      <sheetName val="국도접속 차도부수량"/>
      <sheetName val="간접(90)"/>
      <sheetName val="용지조사보고서"/>
      <sheetName val="바닥판"/>
      <sheetName val="입력DATA"/>
      <sheetName val="3800-400 기계감가"/>
      <sheetName val="MIBK원단위"/>
      <sheetName val="콘크리트타설집계표"/>
      <sheetName val="중기"/>
      <sheetName val="DANGA"/>
      <sheetName val="청학계"/>
      <sheetName val="사다리"/>
      <sheetName val="영창26"/>
      <sheetName val="공사비예산서(토목분)"/>
      <sheetName val="외화채권"/>
      <sheetName val="Assumptions"/>
      <sheetName val="조명투자및환수계획"/>
      <sheetName val="제조중간결과"/>
      <sheetName val="101동"/>
      <sheetName val="변경총괄지(1)"/>
      <sheetName val="SANTOGO"/>
      <sheetName val="지수적용공사비내역서"/>
      <sheetName val="부대공Ⅱ"/>
      <sheetName val="TB-내역서"/>
      <sheetName val="총원"/>
      <sheetName val="HSNV"/>
      <sheetName val="[내역서(1).xls]5_학교신설예산_쎸⬅/瀀þ밀"/>
      <sheetName val="구체"/>
      <sheetName val="좌측날개벽"/>
      <sheetName val="우측날개벽"/>
      <sheetName val="철골9F"/>
      <sheetName val="가시설수량"/>
      <sheetName val="ITEM"/>
      <sheetName val="Ⅴ-2.공종별내역"/>
      <sheetName val="Sheet1_Çæ_x0000_"/>
      <sheetName val="2공구하도급내역서"/>
      <sheetName val="hGH정제"/>
      <sheetName val="환경기계공정표_(3)¾"/>
      <sheetName val="점검결과(08년_x0000__x0000_Ԁ_x0000_䀀㸎_x0008__x0000__x0000_"/>
      <sheetName val="환경기계공정표_(3)刀"/>
      <sheetName val="편성절차"/>
      <sheetName val="Estimate"/>
      <sheetName val="AnalisaSIPIL RIIL"/>
      <sheetName val="D 5243-ARAMCO"/>
      <sheetName val="D-4801 OXY"/>
      <sheetName val="배수내역 (2)"/>
      <sheetName val="表三甲"/>
      <sheetName val="Har Sat"/>
      <sheetName val="_갑  지 "/>
      <sheetName val="2000,9월 일위"/>
      <sheetName val="공통단가"/>
      <sheetName val="단가일람"/>
      <sheetName val="조경일람"/>
      <sheetName val="운반비"/>
      <sheetName val="준공정산"/>
      <sheetName val="Вспом_лист"/>
      <sheetName val="Analisa Harga Satuan"/>
      <sheetName val="IBASE"/>
      <sheetName val="Config"/>
      <sheetName val="Du toan"/>
      <sheetName val="Keothep"/>
      <sheetName val="Re-bar"/>
      <sheetName val="HVAC"/>
      <sheetName val="견적요율_(업체명)"/>
      <sheetName val="(1) 국내 사이트 상세 주소 "/>
      <sheetName val="0. 수출,수입 건수"/>
      <sheetName val="1. 수출 해상 (LCL) "/>
      <sheetName val="2. 수출 항공 "/>
      <sheetName val="(2-3) 수출 특송"/>
      <sheetName val="3. 수출 내륙 운송료"/>
      <sheetName val="4. 수입 해상 (FCL)"/>
      <sheetName val="5. 수입 해상 (LCL) "/>
      <sheetName val="6. 수입 항공 "/>
      <sheetName val="(3-4) 수입 특송 "/>
      <sheetName val="7. 수입 내륙 운송료"/>
      <sheetName val="8. 창고료"/>
      <sheetName val="9. 내륙 운송"/>
      <sheetName val="10. 추가 제안 및 기타"/>
      <sheetName val="운송내역 "/>
      <sheetName val="3.PT개발계획"/>
      <sheetName val="24.보증금(전신전화가입권)"/>
      <sheetName val="신축"/>
      <sheetName val="공간"/>
      <sheetName val="공종"/>
      <sheetName val="부위자재"/>
      <sheetName val="하자유형"/>
      <sheetName val="세대"/>
      <sheetName val="Eq. Mobilization"/>
      <sheetName val="수량계산서_집계표(가설_신설_및_철거-을지로3가_3ఀ_x0002_က"/>
      <sheetName val="KLDT DIEN"/>
      <sheetName val="Dinh muc CP KTCB khac"/>
      <sheetName val="TinhGiaMTC"/>
      <sheetName val="TH MTC"/>
      <sheetName val="TH N.Cong"/>
      <sheetName val="TinhGiaNC"/>
      <sheetName val="DMCP"/>
      <sheetName val="현장식당(1)"/>
      <sheetName val="계약내역서"/>
      <sheetName val="노단"/>
      <sheetName val="단산"/>
      <sheetName val="명세"/>
      <sheetName val="일대"/>
      <sheetName val="5.학교신설예산 집행(01~偤°"/>
      <sheetName val="6PILEሀ_x0002_䀀⨊脃ﲙ"/>
      <sheetName val="현황산출서"/>
      <sheetName val="공사비예비관리공감측설산출내역"/>
      <sheetName val="AS포장복_x0000__x0000_"/>
      <sheetName val="[내역서(1).xls][내역서(1).xls]5_____2"/>
      <sheetName val="[내역서(1).xls]단가_(2\_x0000_"/>
      <sheetName val="[내역서(1).xls]단가_(2\栀"/>
      <sheetName val="[내역서(1).xls][내역서(1).xls]5_____3"/>
      <sheetName val="[내역서(1).xls]5_학교신설예산_Ⴘ퀀诋쌆蠅/᠀"/>
      <sheetName val="[내역서(1).xls][내역서(1).xls]5_____4"/>
      <sheetName val="COA-17"/>
      <sheetName val="POWER"/>
      <sheetName val="중기작업"/>
      <sheetName val="손익경비"/>
      <sheetName val="A.일용노무비지급명세서"/>
      <sheetName val="실행-자재"/>
      <sheetName val="입찰내역서"/>
      <sheetName val="ate_x000b__x0000_蠀᏿㤂"/>
      <sheetName val="Bill2-TTTM&amp;CH"/>
      <sheetName val="Bill 2-VMart&amp;VPro"/>
      <sheetName val="도급기성"/>
      <sheetName val="보증_x0000_縀"/>
      <sheetName val="보증_x0000_ༀ"/>
      <sheetName val="단가_(2)Ì"/>
      <sheetName val="보증"/>
      <sheetName val="적용노임(09상)"/>
      <sheetName val=" 기성청구서 양식.xlsx"/>
      <sheetName val="Bang TH"/>
      <sheetName val="Shelves"/>
      <sheetName val="보_x0000__x0000__x0005_"/>
      <sheetName val="w't_table"/>
      <sheetName val="ประมาณการประตูหน้าต่าง_"/>
      <sheetName val="schedule_"/>
      <sheetName val="SITE_OFFICE"/>
      <sheetName val="단가__x0000__x0000_Ԁ_x0000_"/>
      <sheetName val="Concord"/>
      <sheetName val="부서코드표"/>
      <sheetName val="배수관공"/>
      <sheetName val="설명서劝"/>
      <sheetName val="asd"/>
      <sheetName val="B"/>
      <sheetName val="I一般比"/>
      <sheetName val="토공 total"/>
      <sheetName val="조경"/>
      <sheetName val="당진1,2호기전선관설치및접지4차공사내역서-을지"/>
      <sheetName val="식생블럭단위수량"/>
      <sheetName val="인공산출"/>
      <sheetName val="ENE-CAL 1"/>
      <sheetName val="본사업"/>
      <sheetName val="예산M11A"/>
      <sheetName val="철콘산출"/>
      <sheetName val="DB"/>
      <sheetName val="토공내역"/>
      <sheetName val="설직재-1"/>
      <sheetName val="96정변2"/>
      <sheetName val="배수공 시멘트 및 골재량 산출"/>
      <sheetName val="소방사항"/>
      <sheetName val="공사진행"/>
      <sheetName val="96노임기준"/>
      <sheetName val="대공종"/>
      <sheetName val="제잡비계산"/>
      <sheetName val="Sheet1_Çꀀ_x0000_"/>
      <sheetName val="순위"/>
      <sheetName val="ateCodes?TimeCodes?Overrid"/>
      <sheetName val="간¾"/>
      <sheetName val="설계조縨"/>
      <sheetName val="설계조"/>
      <sheetName val="BQ"/>
      <sheetName val="Total for Check"/>
      <sheetName val="DAFTAR_8"/>
      <sheetName val="DAFTAR 7"/>
      <sheetName val="SIZING"/>
      <sheetName val="공정진도현황(2069)"/>
      <sheetName val="공정진도현황(2단계2차)"/>
      <sheetName val="건    재"/>
      <sheetName val="대비표"/>
      <sheetName val="MEXICO-C"/>
      <sheetName val="노원열병합  건축공사기성내역서"/>
      <sheetName val="_내역서(ͭ_ͭ__x001c___x"/>
      <sheetName val="96수출"/>
      <sheetName val="[내역서(ͭ_x0000_ͭ_x0000__x001c__x02"/>
      <sheetName val="ateCodes_x0000_TimeCodes_x0000_2"/>
      <sheetName val="[내역서(ͭ_x0000_ͭ_x0000__x001c__x03"/>
      <sheetName val="ateCodes_x0000_TimeCodes_x0000_3"/>
      <sheetName val="[내역서(ͭ_x0000_ͭ_x0000__x001c__x04"/>
      <sheetName val="ateCodes_x0000_TimeCodes_x0000_4"/>
      <sheetName val="[내역서(ͭ_x0000_ͭ_x0000__x001c__x05"/>
      <sheetName val="ateCodes_x0000_TimeCodes_x0000_5"/>
      <sheetName val="[내역서(ͭ_x0000_ͭ_x0000__x001c__x06"/>
      <sheetName val="ateCodes_x0000_TimeCodes_x0000_6"/>
      <sheetName val="[내역서(ͭ_x0000_ͭ_x0000__x001c__x07"/>
      <sheetName val="ateCodes_x0000_TimeCodes_x0000_7"/>
      <sheetName val="[내역서(ͭ_x0000_ͭ_x0000__x001c__x08"/>
      <sheetName val="ateCodes_x0000_TimeCodes_x0000_8"/>
      <sheetName val="[내역서(ͭ_x0000_ͭ_x0000__x001c__x09"/>
      <sheetName val="ateCodes_x0000_TimeCodes_x0000_9"/>
      <sheetName val="[내역서(ͭ_x0000_ͭ_x0000__x001c__x010"/>
      <sheetName val="ateCodes_x0000_TimeCodes_x0000_10"/>
      <sheetName val="[내역서(ͭ_x0000_ͭ_x0000__x001c__x011"/>
      <sheetName val="ateCodes_x0000_TimeCodes_x0000_11"/>
      <sheetName val="[내역서(ͭ_x0000_ͭ_x0000__x001c__x012"/>
      <sheetName val="ateCodes_x0000_TimeCodes_x0000_12"/>
      <sheetName val="[내역서(ͭ_x0000_ͭ_x0000__x001c__x013"/>
      <sheetName val="ateCodes_x0000_TimeCodes_x0000_13"/>
      <sheetName val="[내역서(ͭ_x0000_ͭ_x0000__x001c__x014"/>
      <sheetName val="ateCodes_x0000_TimeCodes_x0000_14"/>
      <sheetName val="잡철물"/>
      <sheetName val="인원"/>
      <sheetName val="강관파일내역"/>
      <sheetName val="호프"/>
      <sheetName val="scale &amp; Income"/>
      <sheetName val="기본사항"/>
      <sheetName val="제작비"/>
      <sheetName val="용융아연도금"/>
      <sheetName val="제작물량 7월"/>
      <sheetName val="基础资料"/>
      <sheetName val="재고list"/>
      <sheetName val="16-1"/>
      <sheetName val="DW산출"/>
      <sheetName val="JP_GP_UP통합"/>
      <sheetName val="설명서ó"/>
      <sheetName val="원본1"/>
      <sheetName val="SOLICITUD"/>
      <sheetName val="II. CF"/>
      <sheetName val="ateCodes?TimeCodes?OverrideSho_x0000_"/>
      <sheetName val="ateCodes?TimeCodes?OverrideSho适"/>
      <sheetName val="ateCodes?TimeCodes?OverrideSho렀"/>
      <sheetName val="ateCodes?TimeCodes?OverrideSho"/>
      <sheetName val="ateCodes?TimeCodes?OverrideSho退"/>
      <sheetName val="ateCodes?TimeCodes?OverrideSho᠀"/>
      <sheetName val="총괄(데䀀?䰗"/>
      <sheetName val="입찰내역 발주처 양식"/>
      <sheetName val="Cst Pkg-Eden"/>
      <sheetName val="Parem"/>
      <sheetName val="Final Staff Chart"/>
      <sheetName val="7.Á¶Á÷Ç¥"/>
      <sheetName val="신축넃䛀跡"/>
      <sheetName val="폐기물"/>
      <sheetName val="경유"/>
      <sheetName val="휘발유"/>
      <sheetName val="조서입력"/>
      <sheetName val="재직자"/>
      <sheetName val="분문집계2"/>
      <sheetName val="배부금액"/>
      <sheetName val="입고계획"/>
      <sheetName val="계약"/>
      <sheetName val="ateCodes_x0000_TimeCodes_"/>
      <sheetName val="_내역서(ͭ_x0000_ͭ_x000"/>
      <sheetName val="주공_¹"/>
      <sheetName val="Tiepdia"/>
      <sheetName val="ma-pt"/>
      <sheetName val="COAT&amp;WRAP-QIOT-#3"/>
      <sheetName val="인원계획"/>
      <sheetName val="정부노임"/>
      <sheetName val="방화산출"/>
      <sheetName val="총괄(데이소ꃁ"/>
      <sheetName val="총괄(데이소ࣁ"/>
      <sheetName val="ateCodes?TimeCodes?Overri_x0000__x0000__x0005__x0000_飀Ⱔ"/>
      <sheetName val="총괄(Í_x0000_Ԁ_x0000_"/>
      <sheetName val="70%"/>
      <sheetName val="견적집계표(철콘)"/>
      <sheetName val="집수정(600-700)"/>
      <sheetName val="_내역서(ͭ_x005f"/>
      <sheetName val="ateCodes_x005f"/>
      <sheetName val="ee-prop"/>
      <sheetName val="CABLE SIZE-1"/>
      <sheetName val="분전반계산서(석관)"/>
      <sheetName val="ateCodes?TimeCodes?OverrideSho怀"/>
      <sheetName val="ateCodes?TimeCodes?OverrideSho逃"/>
      <sheetName val="변화치수"/>
      <sheetName val="Executive Summary"/>
      <sheetName val="5201.2004"/>
      <sheetName val="GRAND REKAP"/>
      <sheetName val="평3"/>
      <sheetName val="맨홀수량집계"/>
      <sheetName val="Analisa"/>
      <sheetName val="REKAP"/>
      <sheetName val="아파트_Ö_x0000_"/>
      <sheetName val="아파트_⃖휬"/>
      <sheetName val="아파트_烖"/>
      <sheetName val="아파트_壖"/>
      <sheetName val="정산산출서(배수판)"/>
      <sheetName val="_갑__"/>
      <sheetName val="점검결과(08년"/>
      <sheetName val="ate_x000b_"/>
      <sheetName val="_______x005f_x0000___x005f_x0000__x005f_x001c___2"/>
      <sheetName val="ateCodes_x005f_x0000_TimeCodes_x000_2"/>
      <sheetName val="_______x005f_x005f_x005f_x0000___x005f_x005f_x0_2"/>
      <sheetName val="ateCodes_x005f_x005f_x005f_x0000_TimeCode_2"/>
      <sheetName val="__________x005f_x005f_x005f_x001c___x005f_x005f_2"/>
      <sheetName val="수_x005f_x0000_"/>
      <sheetName val="_______x005f_x005f_x005f_x0000___x005f_x005f_x0_3"/>
      <sheetName val="__________x005f_x005f_x005f_x001c___x005f_x005f_3"/>
      <sheetName val="수Å_x005f_x0000_"/>
      <sheetName val="수뢹_x005f_xdd4d_"/>
      <sheetName val="A__x005f_x0010__x005f_x0000_"/>
      <sheetName val="5____________x005f_x0000____x005f_x0000___2"/>
      <sheetName val="5.학교신설예산 Ⴘ_x005f_x0000_퀀诋쌆蠅/_x005f_x0000_᠀"/>
      <sheetName val="신축(_x005f_x0000__x005f_x0000__x005f_x0005_"/>
      <sheetName val="단가_및_재료_x005f_xdab0_"/>
      <sheetName val="_______x005f_x005f_x005f_x005f_x005f_x005f_x000_2"/>
      <sheetName val="ateCodes_x005f_x005f_x005f_x005f_x005f_x005f_x0_2"/>
      <sheetName val="__________x005f_x005f_x005f_x005f_x005f_x005f_x_2"/>
      <sheetName val="[내역서(1).xls]5____________x000_2"/>
      <sheetName val="11-2_아파_x005f_x0000__x005f_x0000_Ԁ_x005f_x0000_"/>
      <sheetName val="_내역서(ͭ_x005f_x005f_x005f_x0000_ͭ_x000"/>
      <sheetName val="_내역서(ͭ_ͭ__x005f_x005f_x005f_x001c___x"/>
      <sheetName val="사_x005f_x0000__x005f_x0000_Ԁ"/>
      <sheetName val="설계_x005f_x0000_"/>
      <sheetName val="전선_및_전선관-_x005f_x0000__x005f_x0000__x005f_x0005_"/>
      <sheetName val="신축(단위_x005f_x0000_"/>
      <sheetName val="Sheet㙸˯㦀ȼ_x005f_xda1b_!"/>
      <sheetName val="_내역서(ͭ?ͭ?_x005f_x001c__x0"/>
      <sheetName val="단가_(2\_x005f_x0000_"/>
      <sheetName val="A__x005f_x0010_"/>
      <sheetName val="사_x005f_x0000__x005f_x0000__x005f_x0000_"/>
      <sheetName val="방배동내역(_x005f_x0000__x005f_x0000_"/>
      <sheetName val="[내역서(1).xls]5__________x005f_x0000__2"/>
      <sheetName val="환경기계공정표_(3_x005f_x0000__x005f_x0000_"/>
      <sheetName val="환경기계공정표__x005f_x0005__x005f_x0000__x005f_x0000_"/>
      <sheetName val="_______x005f_x0000__x005f_x0000__x005f_x0000__x_2"/>
      <sheetName val="환경기계공정표_(3)_x005f_x0012_"/>
      <sheetName val="A_견_x005f_x0000__x005f_x0000_"/>
      <sheetName val="환경기계공정표__x005f_x0005_"/>
      <sheetName val="교각_x005f_x0000_"/>
      <sheetName val="ateCఀ_x005f_x0002_저殑"/>
      <sheetName val="[내역서(ͭ_x005f_x0000__x005f_x0000_Ԁ"/>
      <sheetName val="_______x005f_x005f_x005f_x0000___x005f_x005f_x0_4"/>
      <sheetName val="__________x005f_x005f_x005f_x001c___x005f_x005f_4"/>
      <sheetName val="ateCodes_TimeCodes_Overrid_x0_2"/>
      <sheetName val="_갑___x005f_x0000__x005f_x0000_"/>
      <sheetName val="6PILE脂鎙堀1_x005f_x0013__x005f_x0000__x005f_x0000_"/>
      <sheetName val="간¾_x005f_x0000_Ԁ"/>
      <sheetName val="_______x005f_x005f_x005f_x005f_x005f_x005f_x000_3"/>
      <sheetName val="__________x005f_x005f_x005f_x005f_x005f_x005f_x_3"/>
      <sheetName val="_______x005f_x005f_x005f_x005f_x005f_x005f_x005_2"/>
      <sheetName val="ateCodes_x005f_x005f_x005f_x005f_x005f_x005f_x0_3"/>
      <sheetName val="__________x005f_x005f_x005f_x005f_x005f_x005f_x_4"/>
      <sheetName val="적용기준"/>
      <sheetName val="내역- ꍈ┊"/>
      <sheetName val="내역- _xdc48_ʉꍈ&gt;"/>
      <sheetName val="NKChungTu"/>
      <sheetName val="tong hop v.tu"/>
      <sheetName val="토공계산서(부체도로)"/>
      <sheetName val="노임명세"/>
      <sheetName val="[내역서(1).xls][내역서(1).xls]5____10"/>
      <sheetName val="[내역서(1).xls][내역서(1).xls]5____11"/>
      <sheetName val="[내역서(1).xls][내역서(1).xls]5____12"/>
      <sheetName val="[내역서(1).xls][내역서(1).xls]5____13"/>
      <sheetName val="[내역서(1).xls][내역서(1).xls]단가_(2\_x0000_"/>
      <sheetName val="[내역서(1).xls][내역서(1).xls]단가_(2\栀"/>
      <sheetName val="[내역서(1).xls][내역서(1).xls]5____14"/>
      <sheetName val="[내역서(1).xls][내역서(1).xls]5_____5"/>
      <sheetName val="[내역서(1).xls][내역서(1).xls]5_____6"/>
      <sheetName val="[내역서(1).xls][내역서(1).xls]5_____7"/>
      <sheetName val="[내역서(1).xls][내역서(1).xls]5_____8"/>
      <sheetName val="[내역서(1).xls][내역서(1).xls]______2"/>
      <sheetName val="[내역서(1).xls][내역서(1).xls]______3"/>
      <sheetName val="[내역서(1).xls][내역서(1).xls]5_____9"/>
      <sheetName val="[내역서(1).xls][내역서(1)_xls]5_____2"/>
      <sheetName val="집계표(건축)"/>
      <sheetName val="Price Database"/>
      <sheetName val="Don_gia_chi_tiet"/>
      <sheetName val="Gia_vat_tu"/>
      <sheetName val="ESTI_"/>
      <sheetName val="Khoi_luong"/>
      <sheetName val="_내역서(ͭ?ͭ?_x0"/>
      <sheetName val="Breakdown_(B)"/>
      <sheetName val="Scheme_B_Estimate_"/>
      <sheetName val="tong_du_toan"/>
      <sheetName val="97_사업추정(WEKI)"/>
      <sheetName val="공사금액_내역_(1)"/>
      <sheetName val="5_학교신설예산_쎸⬅/"/>
      <sheetName val="5_학교신설예산_Ⴘ"/>
      <sheetName val="THU_T6"/>
      <sheetName val="Thu_chi_T04"/>
      <sheetName val="Summary_-_Budget"/>
      <sheetName val="KHỐI_LƯỢNG_THANH_TOÁN"/>
      <sheetName val="A_"/>
      <sheetName val="[내역서(1)_xls]5_학교신설예산_쎸⬅/"/>
      <sheetName val="PL_Vua"/>
      <sheetName val="Phu_cap"/>
      <sheetName val="DB_ET200(R__A)"/>
      <sheetName val="Bill_2-VMart&amp;VPro"/>
      <sheetName val="Cst_Pkg-Eden"/>
      <sheetName val="c_&amp;_g_rhs"/>
      <sheetName val="2000년_공정표"/>
      <sheetName val="11_산출(전열)"/>
      <sheetName val="6_산출(동력)"/>
      <sheetName val="7_산출(TRAY)"/>
      <sheetName val="TOSHIBA-Structure"/>
      <sheetName val="Detail"/>
      <sheetName val="cov-estimate"/>
      <sheetName val="부대공"/>
      <sheetName val="배수공"/>
      <sheetName val="토공"/>
      <sheetName val="포장공"/>
      <sheetName val="일반공사"/>
      <sheetName val="지하1층"/>
      <sheetName val="시화점실행"/>
      <sheetName val="각종양식"/>
      <sheetName val="자금운용표"/>
      <sheetName val="총(철거)"/>
      <sheetName val="검수고1-1층"/>
      <sheetName val="총물량표"/>
      <sheetName val="하수처리장"/>
      <sheetName val="BREAKDOWN(철거설치)"/>
      <sheetName val="3본사"/>
      <sheetName val="총공사내역서"/>
      <sheetName val="견적대비(1차) (2)"/>
      <sheetName val="총괄내역"/>
      <sheetName val="정산내역서"/>
      <sheetName val="대분류 ITEM별 분석(3월)"/>
      <sheetName val="기본일위"/>
      <sheetName val="카렌스센터계량기설치공사"/>
      <sheetName val="boq"/>
      <sheetName val="산출내역서"/>
      <sheetName val="기초데이타"/>
      <sheetName val="2.损益表"/>
      <sheetName val="4.PL"/>
      <sheetName val="6.BS"/>
      <sheetName val="9.차입,대여금"/>
      <sheetName val="1월--7월"/>
      <sheetName val="2-2.매출분석"/>
      <sheetName val="첨부_예산"/>
      <sheetName val="선박별_배부"/>
      <sheetName val="1_변경범위"/>
      <sheetName val="comps_LFY+"/>
      <sheetName val="HDI_implied"/>
      <sheetName val="임의_매출-수정전"/>
      <sheetName val="채권_현황"/>
      <sheetName val="CC_Down_load_0716"/>
      <sheetName val="요일별시간대별_근무인원_그래프"/>
      <sheetName val="BOX(1_5X1_5)"/>
      <sheetName val="1_매출액"/>
      <sheetName val="2_원가"/>
      <sheetName val="10_인원"/>
      <sheetName val="1월_예산"/>
      <sheetName val="2_호선별예상실적"/>
      <sheetName val="생산매출_(4)"/>
      <sheetName val="대차대조표_(2)"/>
      <sheetName val="환율_및_참고"/>
      <sheetName val="6.PL"/>
      <sheetName val="4.成本明细表"/>
      <sheetName val="7.6大成本明细表"/>
      <sheetName val="본부평가(연말)"/>
      <sheetName val="4.추정손익"/>
      <sheetName val="2.매출원가"/>
      <sheetName val="3.일반관리,영업외"/>
      <sheetName val="AT비용"/>
      <sheetName val="JJ비용"/>
      <sheetName val="부대수입"/>
      <sheetName val="MA비용"/>
      <sheetName val="ME비용"/>
      <sheetName val="MF비용"/>
      <sheetName val="MI비용"/>
      <sheetName val="MT비용"/>
      <sheetName val="5.管理费明细表"/>
      <sheetName val="6.营业外收支明细表"/>
      <sheetName val="3.收入明细表"/>
      <sheetName val="공통"/>
      <sheetName val="cash_flow"/>
      <sheetName val="FOOTING"/>
      <sheetName val="봉방동근생"/>
      <sheetName val="교수설계"/>
      <sheetName val="특기시방"/>
      <sheetName val="선박별_배부1"/>
      <sheetName val="1_변경범위1"/>
      <sheetName val="comps_LFY+1"/>
      <sheetName val="HDI_implied1"/>
      <sheetName val="임의_매출-수정전1"/>
      <sheetName val="채권_현황1"/>
      <sheetName val="2000년_공정표1"/>
      <sheetName val="CC_Down_load_07161"/>
      <sheetName val="요일별시간대별_근무인원_그래프1"/>
      <sheetName val="BOX(1_5X1_5)1"/>
      <sheetName val="1_매출액1"/>
      <sheetName val="2_원가1"/>
      <sheetName val="10_인원1"/>
      <sheetName val="2_호선별예상실적1"/>
      <sheetName val="생산매출_(4)1"/>
      <sheetName val="1월_예산1"/>
      <sheetName val="대차대조표_(2)1"/>
      <sheetName val="환율_및_참고1"/>
      <sheetName val="_총괄표"/>
      <sheetName val="1062-X방향_"/>
      <sheetName val="2_损益表"/>
      <sheetName val="4_PL"/>
      <sheetName val="6_BS"/>
      <sheetName val="9_차입,대여금"/>
      <sheetName val="2-2_매출분석"/>
      <sheetName val="6_PL"/>
      <sheetName val="4_成本明细表"/>
      <sheetName val="7_6大成本明细表"/>
      <sheetName val="4_추정손익"/>
      <sheetName val="2_매출원가"/>
      <sheetName val="3_일반관리,영업외"/>
      <sheetName val="5_管理费明细表"/>
      <sheetName val="6_营业外收支明细表"/>
      <sheetName val="3_收入明细表"/>
      <sheetName val="3800-400_기계감가"/>
      <sheetName val="FILE1"/>
      <sheetName val="토공(우물통,기타) "/>
      <sheetName val="토지조서(원본)"/>
      <sheetName val="chiet tinh"/>
      <sheetName val="5.학교신설예산 쎸⬅_"/>
      <sheetName val="_내역서(1).xls_5.학교신설예산 쎸⬅_"/>
      <sheetName val="_내역서(ͭ_ͭ__x001c__x0"/>
      <sheetName val="ateCodes_TimeCodes_"/>
      <sheetName val="5_학교신설예산_쎸⬅_瀀þ밀"/>
      <sheetName val="5_학교신설예산_Ⴘ퀀诋쌆蠅_᠀"/>
      <sheetName val="단가_(2_"/>
      <sheetName val="단가_(2_栀"/>
      <sheetName val="침하계"/>
      <sheetName val="붙임4.앵커볼트"/>
      <sheetName val="붙임2.최대수평하중"/>
      <sheetName val="3월팀계_x0010_"/>
      <sheetName val="ateCodes?TimeCodes?Overri"/>
      <sheetName val="bi-mnthly rep Villa"/>
      <sheetName val="original"/>
      <sheetName val="1999-2000 MONTHLY CASHFLOW"/>
      <sheetName val="장비종합부표"/>
      <sheetName val="집계표_식재"/>
      <sheetName val="부표"/>
      <sheetName val="공사비_내역_(가)"/>
      <sheetName val="bi-mnthly_rep_Villa"/>
      <sheetName val="CCTV_수량(배관-송수가압장)"/>
      <sheetName val="1999-2000_MONTHLY_CASHFLOW"/>
      <sheetName val="5_학교신설예산_쎸⬅_"/>
      <sheetName val="_내역서(ͭ_ͭ__x0"/>
      <sheetName val="_내역서(1)_xls_5_학교신설예산_쎸⬅_"/>
      <sheetName val="ateCodes?TimeCod_xd978_ꀋᙰ0_x0000_頀{_x0000__x0000_堀簊夞ĸ"/>
      <sheetName val="ateCodes?TimeCod_xd80b_齒ꀈᙰ0_x0000__xd800_Y_x0000__x0000_堀䠊夙ĸ"/>
      <sheetName val="실DATA_9"/>
      <sheetName val="_갑__지_9"/>
      <sheetName val="코스모공장_(어음)8"/>
      <sheetName val="A_견적8"/>
      <sheetName val="환경기계공정표_(3)8"/>
      <sheetName val="총괄갑_8"/>
      <sheetName val="Sheet1_(2)8"/>
      <sheetName val="총_원가계산8"/>
      <sheetName val="단가_(2)8"/>
      <sheetName val="6PILE__(돌출)8"/>
      <sheetName val="11-2_아파트내역8"/>
      <sheetName val="내역서1999_8최종8"/>
      <sheetName val="플랜트_설치7"/>
      <sheetName val="기초입력_DATA7"/>
      <sheetName val="설명서_7"/>
      <sheetName val="BSD_(2)7"/>
      <sheetName val="1차_내역서7"/>
      <sheetName val="노임단가_(2)7"/>
      <sheetName val="_견적서7"/>
      <sheetName val="중기조종사_단위단가7"/>
      <sheetName val="2-1__경관조명_내역총괄표7"/>
      <sheetName val="3월팀계_7"/>
      <sheetName val="인건비_7"/>
      <sheetName val="C1_공사개요7"/>
      <sheetName val="A1_스케쥴7"/>
      <sheetName val="일위대가_7"/>
      <sheetName val="수량계산서_집계표(가설_신설_및_철거-을지로3가_3호선7"/>
      <sheetName val="수량계산서_집계표(신설-을지로3가_3호선)7"/>
      <sheetName val="수량계산서_집계표(철거-을지로3가_3호선)7"/>
      <sheetName val="신_분7"/>
      <sheetName val="단가_및_재료비7"/>
      <sheetName val="아파트_내역7"/>
      <sheetName val="전선_및_전선관-자유로7"/>
      <sheetName val="Customer_Databas7"/>
      <sheetName val="AS포장복구_7"/>
      <sheetName val="G_R300경비7"/>
      <sheetName val="2_고용보험료산출근거6"/>
      <sheetName val="DATA_입력란7"/>
      <sheetName val="주공_갑지7"/>
      <sheetName val="8_설치품셈6"/>
      <sheetName val="경율산정_XLS6"/>
      <sheetName val="전차선로_물량표6"/>
      <sheetName val="27_건설이자6"/>
      <sheetName val="9-2_단지투자6"/>
      <sheetName val="9-4_단지분양수납6"/>
      <sheetName val="28_차입금상환계획6"/>
      <sheetName val="10-4_운하물류분양수납6"/>
      <sheetName val="10-2_운하물류투자6"/>
      <sheetName val="※_2010예산총괄표6"/>
      <sheetName val="BTL시설예산_기준표6"/>
      <sheetName val="5_학교신설예산_집행(01~08)6"/>
      <sheetName val="점검결과(08년_100교_지원)6"/>
      <sheetName val="내역서_제출6"/>
      <sheetName val="아파트_6"/>
      <sheetName val="5_직원투입현황5"/>
      <sheetName val="조도계산서_(도서)6"/>
      <sheetName val="품셈_5"/>
      <sheetName val="EQUIP_LIST5"/>
      <sheetName val="6-1__관개량조서5"/>
      <sheetName val="Raw_Data5"/>
      <sheetName val="내역-_CCTV6"/>
      <sheetName val="전체내역_(2)5"/>
      <sheetName val="1_동력공사5"/>
      <sheetName val="예정공정표_5"/>
      <sheetName val="2_대외공문5"/>
      <sheetName val="실행내역서_5"/>
      <sheetName val="7_기-검-보_1005"/>
      <sheetName val="1_설계조건5"/>
      <sheetName val="8_PILE__(돌출)5"/>
      <sheetName val="기본항목_입력5"/>
      <sheetName val="표지_(3)5"/>
      <sheetName val="원가계산서_(2)5"/>
      <sheetName val="산출_근거15"/>
      <sheetName val="각사별공사비분개_5"/>
      <sheetName val="GT_1050x6505"/>
      <sheetName val="공사원가계산서_5"/>
      <sheetName val="개별직종노임단가(2005_1)5"/>
      <sheetName val="1__조명내역서(조명설치)5"/>
      <sheetName val="2__조명내역서(조명자재)5"/>
      <sheetName val="참고)BTL시설예산_기준표5"/>
      <sheetName val="총괄_내역서5"/>
      <sheetName val="4_고용보험5"/>
      <sheetName val="3_고용보험료산출근거5"/>
      <sheetName val="2_토목공사5"/>
      <sheetName val="단가일람_(2)5"/>
      <sheetName val="사__업__비__수__지__예__산__서5"/>
      <sheetName val="PIPERACK_집계표5"/>
      <sheetName val="EQUIPEMENT_집계표5"/>
      <sheetName val="BUILDING_&amp;SHELTER_집계표5"/>
      <sheetName val="OTHERS_집계표5"/>
      <sheetName val="CONTROL_BD5"/>
      <sheetName val="LIFTING_DEVICE5"/>
      <sheetName val="96_125"/>
      <sheetName val="당월_인력5"/>
      <sheetName val="220_(2)5"/>
      <sheetName val="설산1_나5"/>
      <sheetName val="소상_&quot;1&quot;5"/>
      <sheetName val="표지_5"/>
      <sheetName val="지번별_묘묙소요내역5"/>
      <sheetName val="총괄_설계내역서5"/>
      <sheetName val="2_원가및인원현황집계5"/>
      <sheetName val="0_0ControlSheet5"/>
      <sheetName val="6_1_일위대가5"/>
      <sheetName val="효성CB_1P기초5"/>
      <sheetName val="Man_Hole5"/>
      <sheetName val="예산서_5"/>
      <sheetName val="De_bai5"/>
      <sheetName val="노임단가(2010_상)5"/>
      <sheetName val="원가계산서_4"/>
      <sheetName val="방배동내역_(총괄)2"/>
      <sheetName val="화순_대리-다지리실행내역5"/>
      <sheetName val="공통가설내역서__(당사)5"/>
      <sheetName val="Isolasi_Luar_Dalam5"/>
      <sheetName val="Isolasi_Luar5"/>
      <sheetName val="breakdown_Price-Chuong5"/>
      <sheetName val="cable,_lighting,_switch5"/>
      <sheetName val="DonGia_VatTuLK5"/>
      <sheetName val="Bang_chiet_tinh_TBA5"/>
      <sheetName val="토목내역서_(도급단가)5"/>
      <sheetName val="2_1_受電設備棟2"/>
      <sheetName val="2_2_受・防火水槽2"/>
      <sheetName val="2_3_排水処理設備棟2"/>
      <sheetName val="2_4_倉庫棟2"/>
      <sheetName val="2_5_守衛棟2"/>
      <sheetName val="Div26_-_Elect2"/>
      <sheetName val="NSA_fr_Revit2"/>
      <sheetName val="MTO_REV_02"/>
      <sheetName val="Area_Cal2"/>
      <sheetName val="현장관리비_산출내역4"/>
      <sheetName val="96보완계획7_122"/>
      <sheetName val="Finishes_code2"/>
      <sheetName val="고객사_관리_코드4"/>
      <sheetName val="ประมาณการประตูหน้าต่าง_1"/>
      <sheetName val="schedule_1"/>
      <sheetName val="SITE_OFFICE1"/>
      <sheetName val="노무비_근거1"/>
      <sheetName val="HD_1-4_세부공종별,업체별_내역(L4)2"/>
      <sheetName val="2F_회의실견적(5_14_일대)2"/>
      <sheetName val="w't_table1"/>
      <sheetName val="환경기계공정표_"/>
      <sheetName val="7_경제성결과"/>
      <sheetName val="FRP_PIPING_일위대가"/>
      <sheetName val="[내역서(1)_xls]5_학교신설예산_Ⴘ퀀诋쌆蠅/᠀"/>
      <sheetName val="단면_(2)"/>
      <sheetName val="집_계_표"/>
      <sheetName val="공급기자재조서_(2)"/>
      <sheetName val="산출(동해선_본선)"/>
      <sheetName val="집계(동해본선)_"/>
      <sheetName val="거래罈_羌"/>
      <sheetName val="BEND_LOSS"/>
      <sheetName val="이서_빙등제"/>
      <sheetName val="원가계산서(생태쉼터)_"/>
      <sheetName val="방림_토공수량"/>
      <sheetName val="방림_토공_산출근거"/>
      <sheetName val="이서_빙등제_수량집계표"/>
      <sheetName val="이서_빙등제_산출근거"/>
      <sheetName val="자재_집계표"/>
      <sheetName val="1_암사대교_산출"/>
      <sheetName val="ate蠀᏿㤂"/>
      <sheetName val="6PILE脂鎙堀1"/>
      <sheetName val="unit_4"/>
      <sheetName val="공사예산하조서(O_K)"/>
      <sheetName val="전선_및_전선관"/>
      <sheetName val="°ø»ç¿¹»êÇÏÁ¶¼­(O_K)"/>
      <sheetName val="4_설계예산내역서"/>
      <sheetName val="3_내역서"/>
      <sheetName val="건축공사_집계표"/>
      <sheetName val="[내역서(1)_xls]5_학교신설예산_Ⴘ"/>
      <sheetName val="ateCodes?TimeCodes?Overrid钀"/>
      <sheetName val="HARGA_MATERIAL"/>
      <sheetName val="1_사유서"/>
      <sheetName val="환경기계공정표_"/>
      <sheetName val="계장_품셈표"/>
      <sheetName val="ateCఀ저殑"/>
      <sheetName val="_갑__지_10"/>
      <sheetName val="Project_Name1"/>
      <sheetName val="Deliver_Date1"/>
      <sheetName val="(1)_국내_사이트_상세_주소_"/>
      <sheetName val="0__수출,수입_건수"/>
      <sheetName val="1__수출_해상_(LCL)_"/>
      <sheetName val="2__수출_항공_"/>
      <sheetName val="(2-3)_수출_특송"/>
      <sheetName val="3__수출_내륙_운송료"/>
      <sheetName val="4__수입_해상_(FCL)"/>
      <sheetName val="5__수입_해상_(LCL)_"/>
      <sheetName val="6__수입_항공_"/>
      <sheetName val="(3-4)_수입_특송_"/>
      <sheetName val="7__수입_내륙_운송료"/>
      <sheetName val="8__창고료"/>
      <sheetName val="9__내륙_운송"/>
      <sheetName val="10__추가_제안_및_기타"/>
      <sheetName val="운송내역_"/>
      <sheetName val="3_PT개발계획"/>
      <sheetName val="24_보증금(전신전화가입권)"/>
      <sheetName val="Ⅴ-2_공종별내역"/>
      <sheetName val="PTDG_(T3)"/>
      <sheetName val="PTDG_(T4)"/>
      <sheetName val="[내역서(1)_xls]5_학교신설예산_쎸⬅/瀀þ밀1"/>
      <sheetName val="[내역서(1)_xls][내역서(1)_xls]5_____2"/>
      <sheetName val="[내역서(1)_xls]단가_(2\"/>
      <sheetName val="[내역서(1)_xls]단가_(2\栀"/>
      <sheetName val="[내역서(1)_xls][내역서(1)_xls]5_____3"/>
      <sheetName val="[내역서(1)_xls][내역서(1)_xls]5_____4"/>
      <sheetName val="AnalisaSIPIL_RIIL"/>
      <sheetName val="D_5243-ARAMCO"/>
      <sheetName val="D-4801_OXY"/>
      <sheetName val="배수내역_(2)"/>
      <sheetName val="Har_Sat"/>
      <sheetName val="6__안전관리비"/>
      <sheetName val="국도접속_차도부수량"/>
      <sheetName val="2000,9월_일위"/>
      <sheetName val="Analisa_Harga_Satuan"/>
      <sheetName val="점검결과(08년Ԁ䀀㸎"/>
      <sheetName val="KLDT_DIEN"/>
      <sheetName val="Dinh_muc_CP_KTCB_khac"/>
      <sheetName val="TH_MTC"/>
      <sheetName val="TH_N_Cong"/>
      <sheetName val="Eq__Mobilization"/>
      <sheetName val="Du_toan"/>
      <sheetName val="6PILEሀ䀀⨊脃ﲙ"/>
      <sheetName val="수량계산서_집계표(가설_신설_및_철거-을지로3가_3ఀက"/>
      <sheetName val="5_학교신설예산_집행(01~偤°"/>
      <sheetName val="노원열병합__건축공사기성내역서"/>
      <sheetName val="_내역서(ͭ_ͭ___x"/>
      <sheetName val="토공_total"/>
      <sheetName val="ENE-CAL_1"/>
      <sheetName val="배수공_시멘트_및_골재량_산출"/>
      <sheetName val="A_일용노무비지급명세서"/>
      <sheetName val="단가_및邰㡗㡗"/>
      <sheetName val="공사내_x0000_"/>
      <sheetName val="환경기계공정표_髈㘻_x0000__x0000_"/>
      <sheetName val="환경기계공정표_艀㫐_x0000__x0000_"/>
      <sheetName val="환경기계공정표_蔀㫐_x0000__x0000_"/>
      <sheetName val="계측제어설비"/>
      <sheetName val="기계경비시간당손료목록"/>
      <sheetName val="6PILE__(効_x0010__x0000__x0000_"/>
      <sheetName val="거래刀_x0010__x0000_"/>
      <sheetName val="거래_x0000_⨀ﯥ"/>
      <sheetName val="AS포_x0000__x0000__x0000__x0000_"/>
      <sheetName val="거래_x0000__x0000__x0000_"/>
      <sheetName val="WORK"/>
      <sheetName val="공사비증감"/>
      <sheetName val="모래운반"/>
      <sheetName val="내역서-전기"/>
      <sheetName val="대장"/>
      <sheetName val="voucher"/>
      <sheetName val="계좌번호"/>
      <sheetName val="12월"/>
      <sheetName val="2007년1월"/>
      <sheetName val="__"/>
      <sheetName val="1_변경범위2"/>
      <sheetName val="BOX(1_5X1_5)2"/>
      <sheetName val="선박별_배부2"/>
      <sheetName val="2000년_공정표2"/>
      <sheetName val="1062-X방향_1"/>
      <sheetName val="comps_LFY+2"/>
      <sheetName val="HDI_implied2"/>
      <sheetName val="임의_매출-수정전2"/>
      <sheetName val="채권_현황2"/>
      <sheetName val="CC_Down_load_07162"/>
      <sheetName val="요일별시간대별_근무인원_그래프2"/>
      <sheetName val="1_매출액2"/>
      <sheetName val="2_원가2"/>
      <sheetName val="10_인원2"/>
      <sheetName val="2_호선별예상실적2"/>
      <sheetName val="생산매출_(4)2"/>
      <sheetName val="1월_예산2"/>
      <sheetName val="대차대조표_(2)2"/>
      <sheetName val="환율_및_참고2"/>
      <sheetName val="_총괄표1"/>
      <sheetName val="3800-400_기계감가1"/>
      <sheetName val="입찰내역_발주처_양식"/>
      <sheetName val="3월팀계"/>
      <sheetName val="[내역서(ͭͭ_x02"/>
      <sheetName val="[내역서(ͭͭ_x03"/>
      <sheetName val="[내역서(ͭͭ_x04"/>
      <sheetName val="[내역서(ͭͭ_x05"/>
      <sheetName val="[내역서(ͭͭ_x06"/>
      <sheetName val="[내역서(ͭͭ_x07"/>
      <sheetName val="[내역서(ͭͭ_x08"/>
      <sheetName val="[내역서(ͭͭ_x09"/>
      <sheetName val="[내역서(ͭͭ_x010"/>
      <sheetName val="[내역서(ͭͭ_x011"/>
      <sheetName val="[내역서(ͭͭ_x012"/>
      <sheetName val="[내역서(ͭͭ_x013"/>
      <sheetName val="[내역서(ͭͭ_x014"/>
      <sheetName val="_기성청구서_양식_xlsx"/>
      <sheetName val="Bang_TH"/>
      <sheetName val="06_일위대가목록"/>
      <sheetName val="견적대비(1차)_(2)"/>
      <sheetName val="대분류_ITEM별_분석(3월)"/>
      <sheetName val="2_损益表1"/>
      <sheetName val="4_PL1"/>
      <sheetName val="6_BS1"/>
      <sheetName val="9_차입,대여금1"/>
      <sheetName val="2-2_매출분석1"/>
      <sheetName val="6_PL1"/>
      <sheetName val="4_成本明细表1"/>
      <sheetName val="7_6大成本明细表1"/>
      <sheetName val="4_추정손익1"/>
      <sheetName val="2_매출원가1"/>
      <sheetName val="3_일반관리,영업외1"/>
      <sheetName val="5_管理费明细表1"/>
      <sheetName val="6_营业外收支明细表1"/>
      <sheetName val="3_收入明细表1"/>
      <sheetName val="토공(우물통,기타)_"/>
      <sheetName val="6PILE__(効"/>
      <sheetName val="J直材4"/>
      <sheetName val="간공설계서"/>
      <sheetName val="자재분류"/>
      <sheetName val="자재청구서"/>
      <sheetName val="PILE"/>
      <sheetName val="경비일위계"/>
      <sheetName val="Bang NS79"/>
      <sheetName val="keyword"/>
      <sheetName val="과장"/>
      <sheetName val="Progres"/>
      <sheetName val="H.Satuan"/>
      <sheetName val="단가_"/>
      <sheetName val="보"/>
      <sheetName val="MP01"/>
      <sheetName val="MP02"/>
      <sheetName val="수입2"/>
      <sheetName val="접합 및 부설 "/>
      <sheetName val="사용자입력"/>
      <sheetName val="수_x0000__x0000_"/>
      <sheetName val="필지별묘목간+"/>
      <sheetName val="수고조사야恽"/>
      <sheetName val="b_balju_N_x0000__x0000_"/>
      <sheetName val="수£_x0000_"/>
      <sheetName val="b_balju_è_x0000__x0000_"/>
      <sheetName val="b_balju_è_x0000_㼀"/>
      <sheetName val="총괄(Í"/>
      <sheetName val="!!"/>
      <sheetName val="철콘깨기단산"/>
      <sheetName val="건____재"/>
      <sheetName val="일위대가(건축)"/>
      <sheetName val="계좌분리(_xdae0_䛸+"/>
      <sheetName val="단가_(2_x0000__x0000_"/>
      <sheetName val="발행"/>
      <sheetName val="철거폐쇄,고재"/>
      <sheetName val="자재,부설,부대공(50)"/>
      <sheetName val="재료,부설(80)"/>
      <sheetName val="설계개요"/>
      <sheetName val="공사기본내용입력"/>
      <sheetName val="계좌분리郁蒬퀤蒭"/>
      <sheetName val="계좌분리蘎ꨃ㟑"/>
      <sheetName val="중강당 내역"/>
      <sheetName val="ateCodes?TimeCodes?OverrideSho_x0002_"/>
      <sheetName val="1.취수장"/>
      <sheetName val="발주참고#"/>
      <sheetName val="노임변동률"/>
      <sheetName val="총공사비"/>
      <sheetName val="수액원료4"/>
      <sheetName val="장비 (2)"/>
      <sheetName val="금리계산"/>
      <sheetName val="영외수지"/>
      <sheetName val="전동기"/>
      <sheetName val="단가(공통)"/>
      <sheetName val="대부예산서"/>
      <sheetName val="공정코드"/>
      <sheetName val="내역총괄"/>
      <sheetName val="내역총괄2"/>
      <sheetName val="내역총괄3"/>
      <sheetName val="선수금"/>
      <sheetName val="Total All By Trades highest 1st"/>
      <sheetName val="원가서"/>
      <sheetName val="M.o.S. Schedule"/>
      <sheetName val="기준액"/>
      <sheetName val="SCE_LOG"/>
      <sheetName val="PROJ. DATA"/>
      <sheetName val=" Beams Sched "/>
      <sheetName val="5.동별횡주관경"/>
      <sheetName val="별첨2.발주예정"/>
      <sheetName val="3-2. 산재고용보험료"/>
      <sheetName val="6-1. 관개량_x0000__x0000_"/>
      <sheetName val="양식_x0000_"/>
      <sheetName val="외동,공시지가"/>
      <sheetName val="자재단가_x0000__x0000__x0005_"/>
      <sheetName val="전선_및_전선관-자㢾㝎"/>
      <sheetName val="보.기둥표"/>
      <sheetName val="PROFILE"/>
      <sheetName val="마감재표"/>
      <sheetName val="창호"/>
      <sheetName val="수량계산서_집계표(철거-_x0000__x0000_즈ɐ:_xdef0_㄀_x0000__x0000_"/>
      <sheetName val="수량계산서_집계표(철거-_x0000__x0000_즈ɐ:⏰ヿ_x0000__x0000_"/>
      <sheetName val="수량계산서_집계표(철거-:_xdf10_‭_x0000__x0000__x0000__x0000_冘˚"/>
      <sheetName val="수량계산서_집계표(철거-:ᬐ‭_x0000__x0000__x0000__x0000_冘˚"/>
      <sheetName val="산출근_x001b__x0000__x0000__x0000_"/>
      <sheetName val="산출2-기기동력"/>
      <sheetName val="품셈衆"/>
      <sheetName val="BOM LIST 정리"/>
      <sheetName val="입고단가 LIST"/>
      <sheetName val="내역금액적용"/>
      <sheetName val="시선유도표지집계표"/>
      <sheetName val="ptvt"/>
      <sheetName val="1.R18 BF"/>
      <sheetName val="A"/>
      <sheetName val="G"/>
      <sheetName val="F-B"/>
      <sheetName val="H-J"/>
      <sheetName val="6.External works-R18"/>
      <sheetName val="Items"/>
      <sheetName val="Earthwork"/>
      <sheetName val="6MONTHS"/>
      <sheetName val="LE"/>
      <sheetName val="BLOCK C2"/>
      <sheetName val="한전일위"/>
      <sheetName val="참_x0000__x0000_Ԁ"/>
      <sheetName val="조정금액결과표 (차수별)"/>
      <sheetName val="부하자료"/>
      <sheetName val="3BL공동구 수량"/>
      <sheetName val="공사설계서"/>
      <sheetName val="동해묵호1내역"/>
      <sheetName val="준검 내역서"/>
      <sheetName val="통계자료"/>
      <sheetName val="93D"/>
      <sheetName val="94D"/>
      <sheetName val="95D"/>
      <sheetName val="      "/>
      <sheetName val="SJB-101"/>
      <sheetName val="SLAB&quot;1&quot;"/>
      <sheetName val="선급비용"/>
      <sheetName val="골재산출"/>
      <sheetName val="기술부대조건"/>
      <sheetName val="Total_All_By_Trades_highest_1st"/>
      <sheetName val="M_o_S__Schedule"/>
      <sheetName val="1_취수장"/>
      <sheetName val="PROJ__DATA"/>
      <sheetName val="_Beams_Sched_"/>
      <sheetName val="4차원가계산서"/>
      <sheetName val="토목내역 (2)"/>
      <sheetName val="Num_Word1"/>
      <sheetName val="시산표"/>
      <sheetName val="본사재고"/>
      <sheetName val="손익계산서PL"/>
      <sheetName val="현금성자산,단기금융"/>
      <sheetName val="매출채권"/>
      <sheetName val="대여,공사,분양미수금,미수수익"/>
      <sheetName val="미수금"/>
      <sheetName val="선급금,선급법인세,선급비용"/>
      <sheetName val="재고자산,임대주택자산"/>
      <sheetName val="장기금융,장기투자,보증금"/>
      <sheetName val="유,무형자산"/>
      <sheetName val="건중,장기미수금,보증금"/>
      <sheetName val="매입채무"/>
      <sheetName val="미지급금"/>
      <sheetName val="단기,장기차입금"/>
      <sheetName val="분양,임대선수금"/>
      <sheetName val="예수금,미지급비용,예수보증금"/>
      <sheetName val="장기보증금"/>
      <sheetName val="퇴충,하자충"/>
      <sheetName val="자본금"/>
      <sheetName val="영업부문분류"/>
      <sheetName val="BOX"/>
      <sheetName val="LS"/>
      <sheetName val="기성내역"/>
      <sheetName val="Input_Data"/>
      <sheetName val="업체별공사이행등급"/>
      <sheetName val="현장지지물물량"/>
      <sheetName val="C1_공䂏࿢ﱼ"/>
      <sheetName val="C1_공_x0000_Ԁ"/>
      <sheetName val="ateCodes?TimeCod_xd978_ꀋᙰ0"/>
      <sheetName val="ateCodes?TimeCod_xd80b_齒ꀈᙰ0"/>
      <sheetName val="[내역서(ͭ_x0000_ͭ_x0000_ _x0000_ _x0000_가표"/>
      <sheetName val="[내역서(ͭ?ͭ? ? ?가표"/>
      <sheetName val="CAP"/>
      <sheetName val="dV&amp;Cl"/>
      <sheetName val="Var."/>
      <sheetName val="R"/>
      <sheetName val="설계_x0005_"/>
      <sheetName val="SANBAISU"/>
      <sheetName val="대차대조표"/>
      <sheetName val="재무비율"/>
      <sheetName val="환경기계공정표_腰╙_x0000__x0000_"/>
      <sheetName val="환경기계공정표_〃ᇐᖗ"/>
      <sheetName val="MIJIBI"/>
      <sheetName val="노임9월"/>
      <sheetName val="사고96"/>
      <sheetName val="자금운용계획표"/>
      <sheetName val="남양내역"/>
      <sheetName val="제품목록"/>
      <sheetName val="lee"/>
      <sheetName val="집계표소트"/>
      <sheetName val="ATM기초철가"/>
      <sheetName val="인원계획-미화"/>
      <sheetName val="환산"/>
      <sheetName val="통계연보"/>
      <sheetName val="2.1  노무비 평균단가산출"/>
      <sheetName val="인력투입산출"/>
      <sheetName val="전체실적"/>
      <sheetName val="효율계획(당월)"/>
      <sheetName val="제조부문배부"/>
      <sheetName val="SCH- % WT."/>
      <sheetName val="OVERALL CURVE"/>
      <sheetName val="WIP"/>
      <sheetName val="흑관"/>
      <sheetName val="5.직倳즪စ즬_x0005_"/>
      <sheetName val="5.직耳䀪*"/>
      <sheetName val="상용"/>
      <sheetName val="⑤항목별2"/>
      <sheetName val="DGG"/>
      <sheetName val="MAIN GATE HOUSE"/>
      <sheetName val="조선용암면"/>
      <sheetName val="TONG NUOCGOC"/>
      <sheetName val="단가_및_재료?"/>
      <sheetName val="Doi so"/>
      <sheetName val="_내역서(1).xls_5.학교신설예산 Ⴘ"/>
      <sheetName val="Main"/>
      <sheetName val="Bar-Data"/>
      <sheetName val="prog-C1"/>
      <sheetName val="geo-C1"/>
      <sheetName val="geo-C2"/>
      <sheetName val="적용요율"/>
      <sheetName val="BCulSch"/>
      <sheetName val="statement"/>
      <sheetName val="Build Up Rates"/>
      <sheetName val="13.접속슬래브"/>
      <sheetName val="품셈Å"/>
      <sheetName val="C1_공_x0000__x0000_"/>
      <sheetName val="C1_공_x0019__x0000__x0000_"/>
      <sheetName val="산거각호표"/>
      <sheetName val="C1_공_x001c_"/>
      <sheetName val="ateCodeñ"/>
      <sheetName val="C1_공则_x0010__x0000_"/>
      <sheetName val="loading"/>
      <sheetName val="건축공사椂軶"/>
      <sheetName val="건축공사椂軶저"/>
      <sheetName val="건축공사椂軶 "/>
      <sheetName val="건축공사栀ᬧ,"/>
      <sheetName val="건축공사糥嬲䀂"/>
      <sheetName val="협가표"/>
      <sheetName val="빌딩 안내"/>
      <sheetName val="자바라1"/>
      <sheetName val="TEMP (9)"/>
      <sheetName val="初期値設定"/>
      <sheetName val="纏め表"/>
      <sheetName val="見積総括表"/>
      <sheetName val="M1master"/>
      <sheetName val="건물"/>
      <sheetName val="1분기재고장"/>
      <sheetName val="2분기재고"/>
      <sheetName val="총괄(데이소劼"/>
      <sheetName val="환경검토직접경비"/>
      <sheetName val="환경검토총괄"/>
      <sheetName val="환경검토직접인건비"/>
      <sheetName val="[내역서(ͭ_x005f_x0000_ͭ_x005f_x005f_x000"/>
      <sheetName val="[내역서(ͭ?ͭ?_x005f_x001c_?_x005f_x005f_x"/>
      <sheetName val="_내역서(ͭ_x005f_x005f_x005F?"/>
      <sheetName val="ateCodes_x005f_x005f_x000"/>
      <sheetName val="_내역서(ͭ_ͭ__x005f_x005f_x00"/>
      <sheetName val="단가_및邰㡗?㡗"/>
      <sheetName val="투자계획집계표"/>
      <sheetName val="ACC NW"/>
      <sheetName val="유지보수"/>
      <sheetName val="이동통신"/>
      <sheetName val="II SYS"/>
      <sheetName val="해외"/>
      <sheetName val="LOOKUP"/>
      <sheetName val="ateCode勱"/>
      <sheetName val="결재판(삭제하지말아주세요)"/>
      <sheetName val="판넬"/>
      <sheetName val="철골"/>
      <sheetName val="고용(소방)"/>
      <sheetName val="고용(전기)"/>
      <sheetName val="소총괄(계좌)"/>
      <sheetName val="실DATA_10"/>
      <sheetName val="코스모공장_(어음)9"/>
      <sheetName val="A_견적9"/>
      <sheetName val="환경기계공정표_(3)9"/>
      <sheetName val="Sheet1_(2)9"/>
      <sheetName val="총_원가계산9"/>
      <sheetName val="단가_(2)9"/>
      <sheetName val="6PILE__(돌출)9"/>
      <sheetName val="총괄갑_9"/>
      <sheetName val="11-2_아파트내역9"/>
      <sheetName val="내역서1999_8최종9"/>
      <sheetName val="기초입력_DATA8"/>
      <sheetName val="노임단가_(2)8"/>
      <sheetName val="1차_내역서8"/>
      <sheetName val="BSD_(2)8"/>
      <sheetName val="설명서_8"/>
      <sheetName val="2-1__경관조명_내역총괄표8"/>
      <sheetName val="_견적서8"/>
      <sheetName val="플랜트_설치8"/>
      <sheetName val="중기조종사_단위단가8"/>
      <sheetName val="신_분8"/>
      <sheetName val="인건비_8"/>
      <sheetName val="수량계산서_집계표(가설_신설_및_철거-을지로3가_3호선8"/>
      <sheetName val="수량계산서_집계표(신설-을지로3가_3호선)8"/>
      <sheetName val="수량계산서_집계표(철거-을지로3가_3호선)8"/>
      <sheetName val="일위대가_8"/>
      <sheetName val="전선_및_전선관-자유로8"/>
      <sheetName val="3월팀계_8"/>
      <sheetName val="Customer_Databas8"/>
      <sheetName val="C1_공사개요8"/>
      <sheetName val="A1_스케쥴8"/>
      <sheetName val="단가_및_재료비8"/>
      <sheetName val="AS포장복구_8"/>
      <sheetName val="G_R300경비8"/>
      <sheetName val="아파트_내역8"/>
      <sheetName val="DATA_입력란8"/>
      <sheetName val="주공_갑지8"/>
      <sheetName val="경율산정_XLS7"/>
      <sheetName val="전차선로_물량표7"/>
      <sheetName val="조도계산서_(도서)7"/>
      <sheetName val="1_동력공사6"/>
      <sheetName val="2_고용보험료산출근거7"/>
      <sheetName val="27_건설이자7"/>
      <sheetName val="9-2_단지투자7"/>
      <sheetName val="9-4_단지분양수납7"/>
      <sheetName val="28_차입금상환계획7"/>
      <sheetName val="10-4_운하물류분양수납7"/>
      <sheetName val="10-2_운하물류투자7"/>
      <sheetName val="※_2010예산총괄표7"/>
      <sheetName val="내역서_제출7"/>
      <sheetName val="8_설치품셈7"/>
      <sheetName val="아파트_7"/>
      <sheetName val="품셈_6"/>
      <sheetName val="1_설계조건6"/>
      <sheetName val="EQUIP_LIST6"/>
      <sheetName val="6-1__관개량조서6"/>
      <sheetName val="BTL시설예산_기준표7"/>
      <sheetName val="5_학교신설예산_집행(01~08)7"/>
      <sheetName val="점검결과(08년_100교_지원)7"/>
      <sheetName val="표지_(3)6"/>
      <sheetName val="원가계산서_(2)6"/>
      <sheetName val="산출_근거16"/>
      <sheetName val="Raw_Data6"/>
      <sheetName val="전체내역_(2)6"/>
      <sheetName val="실행내역서_6"/>
      <sheetName val="5_직원투입현황6"/>
      <sheetName val="예정공정표_6"/>
      <sheetName val="7_기-검-보_1006"/>
      <sheetName val="내역-_CCTV7"/>
      <sheetName val="2_대외공문6"/>
      <sheetName val="기본항목_입력6"/>
      <sheetName val="공사원가계산서_6"/>
      <sheetName val="1__조명내역서(조명설치)6"/>
      <sheetName val="2__조명내역서(조명자재)6"/>
      <sheetName val="8_PILE__(돌출)6"/>
      <sheetName val="참고)BTL시설예산_기준표6"/>
      <sheetName val="단가일람_(2)6"/>
      <sheetName val="96_126"/>
      <sheetName val="GT_1050x6506"/>
      <sheetName val="2_토목공사6"/>
      <sheetName val="사__업__비__수__지__예__산__서6"/>
      <sheetName val="각사별공사비분개_6"/>
      <sheetName val="개별직종노임단가(2005_1)6"/>
      <sheetName val="총괄_내역서6"/>
      <sheetName val="4_고용보험6"/>
      <sheetName val="3_고용보험료산출근거6"/>
      <sheetName val="PIPERACK_집계표6"/>
      <sheetName val="EQUIPEMENT_집계표6"/>
      <sheetName val="BUILDING_&amp;SHELTER_집계표6"/>
      <sheetName val="OTHERS_집계표6"/>
      <sheetName val="CONTROL_BD6"/>
      <sheetName val="LIFTING_DEVICE6"/>
      <sheetName val="220_(2)6"/>
      <sheetName val="Man_Hole6"/>
      <sheetName val="소상_&quot;1&quot;6"/>
      <sheetName val="당월_인력6"/>
      <sheetName val="0_0ControlSheet6"/>
      <sheetName val="설산1_나6"/>
      <sheetName val="공통가설내역서__(당사)6"/>
      <sheetName val="2_원가및인원현황집계6"/>
      <sheetName val="De_bai6"/>
      <sheetName val="표지_6"/>
      <sheetName val="지번별_묘묙소요내역6"/>
      <sheetName val="총괄_설계내역서6"/>
      <sheetName val="6_1_일위대가6"/>
      <sheetName val="효성CB_1P기초6"/>
      <sheetName val="예산서_6"/>
      <sheetName val="화순_대리-다지리실행내역6"/>
      <sheetName val="노임단가(2010_상)6"/>
      <sheetName val="원가계산서_5"/>
      <sheetName val="토목내역서_(도급단가)6"/>
      <sheetName val="Isolasi_Luar_Dalam6"/>
      <sheetName val="Isolasi_Luar6"/>
      <sheetName val="breakdown_Price-Chuong6"/>
      <sheetName val="cable,_lighting,_switch6"/>
      <sheetName val="DonGia_VatTuLK6"/>
      <sheetName val="Bang_chiet_tinh_TBA6"/>
      <sheetName val="현장관리비_산출내역5"/>
      <sheetName val="고객사_관리_코드5"/>
      <sheetName val="2_1_受電設備棟3"/>
      <sheetName val="2_2_受・防火水槽3"/>
      <sheetName val="2_3_排水処理設備棟3"/>
      <sheetName val="2_4_倉庫棟3"/>
      <sheetName val="2_5_守衛棟3"/>
      <sheetName val="Div26_-_Elect3"/>
      <sheetName val="NSA_fr_Revit3"/>
      <sheetName val="MTO_REV_03"/>
      <sheetName val="Area_Cal3"/>
      <sheetName val="96보완계획7_123"/>
      <sheetName val="공사비_내역_(가)1"/>
      <sheetName val="방배동내역_(총괄)3"/>
      <sheetName val="노무비_근거2"/>
      <sheetName val="Finishes_code3"/>
      <sheetName val="HD_1-4_세부공종별,업체별_내역(L4)3"/>
      <sheetName val="2F_회의실견적(5_14_일대)3"/>
      <sheetName val="97_사업추정(WEKI)1"/>
      <sheetName val="공사금액_내역_(1)1"/>
      <sheetName val="FRP_PIPING_일위대가1"/>
      <sheetName val="CCTV_수량(배관-송수가압장)1"/>
      <sheetName val="공사예산하조서(O_K)1"/>
      <sheetName val="전선_및_전선관1"/>
      <sheetName val="°ø»ç¿¹»êÇÏÁ¶¼­(O_K)1"/>
      <sheetName val="4_설계예산내역서1"/>
      <sheetName val="3_내역서1"/>
      <sheetName val="BEND_LOSS1"/>
      <sheetName val="건축공사_집계표1"/>
      <sheetName val="Khoi_luong1"/>
      <sheetName val="Gia_vat_tu1"/>
      <sheetName val="7_경제성결과1"/>
      <sheetName val="ESTI_1"/>
      <sheetName val="Breakdown_(B)1"/>
      <sheetName val="Don_gia_chi_tiet1"/>
      <sheetName val="Scheme_B_Estimate_1"/>
      <sheetName val="5_학교신설예산_쎸⬅/1"/>
      <sheetName val="5_학교신설예산_Ⴘ1"/>
      <sheetName val="THU_T61"/>
      <sheetName val="Thu_chi_T041"/>
      <sheetName val="tong_du_toan1"/>
      <sheetName val="공급기자재조서_(2)1"/>
      <sheetName val="산출(동해선_본선)1"/>
      <sheetName val="집계(동해본선)_1"/>
      <sheetName val="거래罈_羌1"/>
      <sheetName val="이서_빙등제1"/>
      <sheetName val="원가계산서(생태쉼터)_1"/>
      <sheetName val="방림_토공수량1"/>
      <sheetName val="방림_토공_산출근거1"/>
      <sheetName val="이서_빙등제_수량집계표1"/>
      <sheetName val="이서_빙등제_산출근거1"/>
      <sheetName val="자재_집계표1"/>
      <sheetName val="1_암사대교_산출1"/>
      <sheetName val="단면_(2)1"/>
      <sheetName val="집_계_표1"/>
      <sheetName val="PL_Vua1"/>
      <sheetName val="unit_41"/>
      <sheetName val="DB_ET200(R__A)1"/>
      <sheetName val="Summary_-_Budget1"/>
      <sheetName val="[내역서(1)_xls]5_학교신설예산_쎸⬅/1"/>
      <sheetName val="[내역서(1)_xls]5_학교신설예산_Ⴘ1"/>
      <sheetName val="HARGA_MATERIAL1"/>
      <sheetName val="c_&amp;_g_rhs1"/>
      <sheetName val="_갑__지_11"/>
      <sheetName val="KHỐI_LƯỢNG_THANH_TOÁN1"/>
      <sheetName val="Phu_cap1"/>
      <sheetName val="[내역서(1)_xls]5_학교신설예산_쎸⬅/瀀þ밀2"/>
      <sheetName val="11_산출(전열)1"/>
      <sheetName val="6_산출(동력)1"/>
      <sheetName val="7_산출(TRAY)1"/>
      <sheetName val="6__안전관리비1"/>
      <sheetName val="국도접속_차도부수량1"/>
      <sheetName val="[내역서(1)_xls]5_학교신설예산_Ⴘ퀀诋쌆蠅/᠀1"/>
      <sheetName val="A_일용노무비지급명세서1"/>
      <sheetName val="5_학교신설예산_집행(01~偤°1"/>
      <sheetName val="Bill_2-VMart&amp;VPro1"/>
      <sheetName val="ateCodes?TimeCodes?Overri飀Ⱔ"/>
      <sheetName val="Cst_Pkg-Eden1"/>
      <sheetName val="chiet_tinh"/>
      <sheetName val="tong_hop_v_tu"/>
      <sheetName val="Price_Database"/>
      <sheetName val="붙임4_앵커볼트"/>
      <sheetName val="붙임2_최대수평하중"/>
      <sheetName val="[내역서(1)_xls][내역서(1)_xls]5____10"/>
      <sheetName val="[내역서(1)_xls][내역서(1)_xls]5____11"/>
      <sheetName val="[내역서(1)_xls][내역서(1)_xls]5____12"/>
      <sheetName val="[내역서(1)_xls][내역서(1)_xls]5____13"/>
      <sheetName val="[내역서(1)_xls][내역서(1)_xls]단가_(2\"/>
      <sheetName val="[내역서(1)_xls][내역서(1)_xls]단가_(2\栀"/>
      <sheetName val="[내역서(1)_xls][내역서(1)_xls]5____14"/>
      <sheetName val="[내역서(1)_xls][내역서(1)_xls]5_____5"/>
      <sheetName val="[내역서(1)_xls][내역서(1)_xls]5_____6"/>
      <sheetName val="[내역서(1)_xls][내역서(1)_xls]5_____7"/>
      <sheetName val="[내역서(1)_xls][내역서(1)_xls]5_____8"/>
      <sheetName val="[내역서(1)_xls][내역서(1)_xls]______2"/>
      <sheetName val="[내역서(1)_xls][내역서(1)_xls]______3"/>
      <sheetName val="[내역서(1)_xls][내역서(1)_xls]5_____9"/>
      <sheetName val="[내역서(1)_xls][내역서(1)_xls]5_____1"/>
      <sheetName val="ate"/>
      <sheetName val="Total_for_Check"/>
      <sheetName val="DAFTAR_7"/>
      <sheetName val="II__CF"/>
      <sheetName val="Final_Staff_Chart"/>
      <sheetName val="7_Á¶Á÷Ç¥"/>
      <sheetName val="Executive_Summary"/>
      <sheetName val="5201_2004"/>
      <sheetName val="GRAND_REKAP"/>
      <sheetName val="scale_&amp;_Income"/>
      <sheetName val="BOM_LIST_정리"/>
      <sheetName val="입고단가_LIST"/>
      <sheetName val="거래刀"/>
      <sheetName val="CABLE_SIZE-1"/>
      <sheetName val="제작물량_7월"/>
      <sheetName val="수고조사야"/>
      <sheetName val="3.하중계산"/>
      <sheetName val="거래⺿g"/>
      <sheetName val="내역서(1).xls"/>
      <sheetName val="%EB%82%B4%EC%97%AD%EC%84%9C(1)."/>
      <sheetName val="세금계산서 "/>
      <sheetName val="출고대장"/>
      <sheetName val="거래명세표"/>
      <sheetName val="빙축열"/>
      <sheetName val="환경기계공정표_¹_x0000_Ԁ_x0000_"/>
      <sheetName val="주공_갑_x0000_"/>
      <sheetName val="Customer_Datab뇠ᜑ"/>
      <sheetName val="Customer_Datab먠᜽"/>
      <sheetName val="영동癰၎_x0000_"/>
      <sheetName val="설치내역서"/>
      <sheetName val="TH Kinh phi"/>
      <sheetName val="Thuc thanh"/>
      <sheetName val="총원가계산서(요율)"/>
      <sheetName val="GlassData"/>
      <sheetName val="Đơn giá theo m2"/>
      <sheetName val="Rebar Sum"/>
      <sheetName val="Manpower costs + data"/>
      <sheetName val="Rates"/>
      <sheetName val="rate PC item"/>
      <sheetName val="7IFS-5A"/>
      <sheetName val="산출근거#2-3"/>
      <sheetName val="Sur Site"/>
      <sheetName val="Spool Index"/>
      <sheetName val="분석적검토"/>
      <sheetName val="현금흐름표"/>
      <sheetName val="12CGOU"/>
      <sheetName val="비열"/>
      <sheetName val="PLCAL"/>
      <sheetName val="제비용"/>
      <sheetName val="C1_공_x0019__x0000_꤀"/>
      <sheetName val="간접비 총괄표"/>
      <sheetName val="포장수량단위"/>
      <sheetName val="수목일위"/>
      <sheetName val="일위대가(계측_x0000__x0000_Ԁ_x0000_"/>
      <sheetName val="Sheet㙸˯㦀ȼ?!"/>
      <sheetName val="ateCodes?TimeCod?ꀋᙰ0_x0000_頀{_x0000__x0000_堀簊夞ĸ"/>
      <sheetName val="ateCodes?TimeCod?齒ꀈᙰ0_x0000_?Y_x0000__x0000_堀䠊夙ĸ"/>
      <sheetName val="2A"/>
      <sheetName val="BGT"/>
      <sheetName val="Re1"/>
      <sheetName val="S-Curve"/>
      <sheetName val="부재력정리"/>
      <sheetName val="TYPE-B 평균H"/>
      <sheetName val="B1"/>
      <sheetName val="Civil"/>
      <sheetName val="CIM"/>
      <sheetName val="DD EST."/>
      <sheetName val="KP_List"/>
      <sheetName val="LIBRARY"/>
      <sheetName val="GESTION FICHE"/>
      <sheetName val="TRADUCTION LISTES"/>
      <sheetName val="Schedule S-Curve Revision#3"/>
      <sheetName val="RFP002"/>
      <sheetName val="BOQ segment3 (Part C-H)"/>
      <sheetName val="VF Full Recon"/>
      <sheetName val="BOQ segment3 (PartB)"/>
      <sheetName val="eqpmt"/>
      <sheetName val="性能取り纏め"/>
      <sheetName val="Materials"/>
      <sheetName val="見管ＧＴ"/>
      <sheetName val="EXR"/>
      <sheetName val="NDC HW Repair"/>
      <sheetName val="Derive"/>
      <sheetName val="prod-rates2"/>
      <sheetName val="CFA"/>
      <sheetName val="Main Bldg."/>
      <sheetName val="prices"/>
      <sheetName val="Summary - Buildings"/>
      <sheetName val="CashFlwProjections"/>
      <sheetName val="NC"/>
      <sheetName val="取纏"/>
      <sheetName val="INPUT DATA HERE"/>
      <sheetName val="想定価格"/>
      <sheetName val="costing_ESDV"/>
      <sheetName val="costing_FE"/>
      <sheetName val="costing_Misc"/>
      <sheetName val="costing_MOV"/>
      <sheetName val="costing_Press"/>
      <sheetName val="eq_data"/>
      <sheetName val="Equipt Rental"/>
      <sheetName val="BM DATA SHEET"/>
      <sheetName val="Electrical Pricelist"/>
      <sheetName val="Other"/>
      <sheetName val="Building"/>
      <sheetName val="Dico"/>
      <sheetName val="C_E"/>
      <sheetName val="ACMV"/>
      <sheetName val="markup"/>
      <sheetName val="Resource"/>
      <sheetName val="A.1.1(e)"/>
      <sheetName val="A.1.4"/>
      <sheetName val="A.1.1(d)"/>
      <sheetName val="A.1.3"/>
      <sheetName val="A.1.2(a)"/>
      <sheetName val="A.1.1(a)"/>
      <sheetName val="적용환율"/>
      <sheetName val="corbeldatail"/>
      <sheetName val="I.설계조건"/>
      <sheetName val="Bill 2 -RETAIL"/>
      <sheetName val="tabulation (comparison)"/>
      <sheetName val="TABLO-3"/>
      <sheetName val="LOADS"/>
      <sheetName val="Code 07"/>
      <sheetName val="BẢNG TRA"/>
      <sheetName val="ph2B cnstrction sched."/>
      <sheetName val="도기류"/>
      <sheetName val="steam table"/>
      <sheetName val="配管BQ"/>
      <sheetName val="5.BANG I"/>
      <sheetName val="Public Health systems"/>
      <sheetName val="Annual_CFs_Asset"/>
      <sheetName val="마산방향철근집계"/>
      <sheetName val="TH VL, NC, DDHT Thanhphuoc"/>
      <sheetName val="대창(함평)"/>
      <sheetName val="대창(장성)"/>
      <sheetName val="Cost increment"/>
      <sheetName val="XLR_NoRangeSheet"/>
      <sheetName val="Define finishing"/>
      <sheetName val="H_Satuan"/>
      <sheetName val="5_BANG_I"/>
      <sheetName val="Public_Health_systems"/>
      <sheetName val="TH_VL,_NC,_DDHT_Thanhphuoc"/>
      <sheetName val="Cost_increment"/>
      <sheetName val="Define_finishing"/>
      <sheetName val="전선_및_전선관-자䝼-"/>
      <sheetName val="비계공사"/>
      <sheetName val="Assumption"/>
      <sheetName val="_내역서(ͭ_x005f_x005f_x005F"/>
      <sheetName val="_내역서(ͭ_x005f_x0000_"/>
      <sheetName val="C1_공r_x0000__x0000_"/>
      <sheetName val="C1_공_x0019__x0000_倀"/>
      <sheetName val="내역서종합"/>
      <sheetName val="기초분물량표"/>
      <sheetName val="CHAMBER"/>
      <sheetName val="산출금액내역"/>
      <sheetName val="실DAT_x0000__x0000__x0000_"/>
      <sheetName val="세골재  T2 변경 현황"/>
      <sheetName val="현황표-원래"/>
      <sheetName val="지급(진행중)"/>
      <sheetName val="자  재"/>
      <sheetName val="건축외주"/>
      <sheetName val="방배동내역(리_x0000__x0000_"/>
      <sheetName val="내역서(교량)전체"/>
      <sheetName val="소일위대가코드표"/>
      <sheetName val="기초목"/>
      <sheetName val="조정금액결과표_(차수별)"/>
      <sheetName val="공사기본내용"/>
      <sheetName val="전선_및_전선관-자유_x000a_"/>
      <sheetName val="3-DIV3"/>
      <sheetName val="ANL SNI"/>
      <sheetName val="Bahan"/>
      <sheetName val="Cash Out-Plan"/>
      <sheetName val="_내역서(ͭͭ_x001c__x001c_가표"/>
      <sheetName val="5.학교신설예산 쎸⬅_瀀þ밀"/>
      <sheetName val="5.학교신설예산 Ⴘ퀀诋쌆蠅_᠀"/>
      <sheetName val="_내역서(1).xls_5.학교신설예산 쎸⬅_瀀þ밀"/>
      <sheetName val="_내역서(1).xls_5.학교신설예산 Ⴘ퀀诋쌆蠅_᠀"/>
      <sheetName val="_내역서(׃"/>
      <sheetName val="_내역서(ͭԀ"/>
      <sheetName val="수뢹_"/>
      <sheetName val="Sheet㙸˯㦀ȼ_"/>
      <sheetName val="_내역서(1)_xls_5_학교신설예산_쎸⬅_瀀þ밀"/>
      <sheetName val="ateCodes_TimeCodes_Overrid_x0005_钀"/>
      <sheetName val="_내역서(ͭͭ가"/>
      <sheetName val="_내역서(ͭͭ_x001c__x02"/>
      <sheetName val="_내역서(ͭͭ_x001c__x03"/>
      <sheetName val="_내역서(ͭͭ_x001c__x04"/>
      <sheetName val="_내역서(ͭͭ_x001c__x05"/>
      <sheetName val="_내역서(ͭͭ_x001c__x06"/>
      <sheetName val="_내역서(ͭͭ_x001c__x07"/>
      <sheetName val="_내역서(ͭͭ_x001c__x08"/>
      <sheetName val="_내역서(ͭͭ_x001c__x09"/>
      <sheetName val="_내역서(ͭͭ_x001c__x010"/>
      <sheetName val="_내역서(ͭͭ_x001c__x011"/>
      <sheetName val="_내역서(ͭͭ_x001c__x012"/>
      <sheetName val="_내역서(ͭͭ_x001c__x013"/>
      <sheetName val="_내역서(ͭͭ_x001c__x014"/>
      <sheetName val="_내역서(1).xls_5_학교신설예산_쎸⬅_瀀þ밀"/>
      <sheetName val="_내역서(1).xls_5_학교신설예산_Ⴘ퀀诋쌆蠅_᠀"/>
      <sheetName val="_내역서(1).xls__내역서(1).xls_5_____2"/>
      <sheetName val="_내역서(1).xls__내역서(1).xls_5_____3"/>
      <sheetName val="ateCodes_TimeCodes_Overri_x0005_飀Ⱔ"/>
      <sheetName val="_내역서(1).xls_단가_(2_"/>
      <sheetName val="_내역서(1).xls_단가_(2_栀"/>
      <sheetName val="_내역서(1).xls__내역서(1).xls_5_____4"/>
      <sheetName val="ateCodes_TimeCodes_OverrideSho"/>
      <sheetName val="ateCodes_TimeCodes_OverrideSho适"/>
      <sheetName val="ateCodes_TimeCodes_OverrideSho렀"/>
      <sheetName val="ateCodes_TimeCodes_OverrideSho"/>
      <sheetName val="ateCodes_TimeCodes_OverrideSho退"/>
      <sheetName val="ateCodes_TimeCodes_OverrideSho᠀"/>
      <sheetName val="ateCodes_TimeCodes_OverrideSho怀"/>
      <sheetName val="ateCodes_TimeCodes_OverrideSho逃"/>
      <sheetName val="ateCodes_TimeCodes_Overrid"/>
      <sheetName val="ateCodes_TimeCodes_Overri"/>
      <sheetName val="_내역서(1)_xls_5_학교신설예산_Ⴘ퀀诋쌆蠅_᠀"/>
      <sheetName val="ateCodes_TimeCodes_Overrid钀"/>
      <sheetName val="_내역서(1)_xls_5_학교신설예산_Ⴘ"/>
      <sheetName val="총괄(데䀀_䰗"/>
      <sheetName val="_내역서(1).xls__내역서(1).xls_5____10"/>
      <sheetName val="_내역서(1).xls__내역서(1).xls_5____11"/>
      <sheetName val="_내역서(1).xls__내역서(1).xls_5____12"/>
      <sheetName val="_내역서(1).xls__내역서(1).xls_5____13"/>
      <sheetName val="_내역서(1).xls__내역서(1).xls_단가_(2_"/>
      <sheetName val="_내역서(1).xls__내역서(1).xls_단가_(2_栀"/>
      <sheetName val="_내역서(1).xls__내역서(1).xls_5____14"/>
      <sheetName val="_내역서(1).xls__내역서(1).xls_5_____5"/>
      <sheetName val="_내역서(1).xls__내역서(1).xls_5_____6"/>
      <sheetName val="_내역서(1).xls__내역서(1).xls_5_____7"/>
      <sheetName val="_내역서(1).xls__내역서(1).xls_5_____8"/>
      <sheetName val="_내역서(1).xls__내역서(1).xls_______2"/>
      <sheetName val="_내역서(1).xls__내역서(1).xls_______3"/>
      <sheetName val="_내역서(1).xls__내역서(1).xls_5_____9"/>
      <sheetName val="_내역서(1).xls__내역서(1)_xls_5_____2"/>
      <sheetName val="ateCodes_TimeCodes_OverrideSho_x0002_"/>
      <sheetName val="5.직耳䀪_"/>
      <sheetName val="ateCodes_TimeCod_xd978_ꀋᙰ0頀{堀簊夞ĸ"/>
      <sheetName val="ateCodes_TimeCod_xd80b_齒ꀈᙰ0_xd800_Y堀䠊夙ĸ"/>
      <sheetName val="_내역서(1)_xls_5_학교신설예산_쎸⬅_瀀þ밀1"/>
      <sheetName val="_내역서(1)_xls__내역서(1)_xls_5_____2"/>
      <sheetName val="_내역서(1)_xls_단가_(2_"/>
      <sheetName val="_내역서(1)_xls_단가_(2_栀"/>
      <sheetName val="_내역서(1)_xls__내역서(1)_xls_5_____3"/>
      <sheetName val="_내역서(1)_xls__내역서(1)_xls_5_____4"/>
      <sheetName val="_내역서(ͭͭ_x02"/>
      <sheetName val="_내역서(ͭͭ_x03"/>
      <sheetName val="_내역서(ͭͭ_x04"/>
      <sheetName val="_내역서(ͭͭ_x05"/>
      <sheetName val="_내역서(ͭͭ_x06"/>
      <sheetName val="_내역서(ͭͭ_x07"/>
      <sheetName val="_내역서(ͭͭ_x08"/>
      <sheetName val="_내역서(ͭͭ_x09"/>
      <sheetName val="_내역서(ͭͭ_x010"/>
      <sheetName val="_내역서(ͭͭ_x011"/>
      <sheetName val="_내역서(ͭͭ_x012"/>
      <sheetName val="_내역서(ͭͭ_x013"/>
      <sheetName val="_내역서(ͭͭ_x014"/>
      <sheetName val="5.학교신설예산 Ⴘ_x005f_x0000_퀀诋쌆蠅__x005f_x0000_᠀"/>
      <sheetName val="_내역서(1).xls_5____________x000_2"/>
      <sheetName val="_내역서(ͭ_ͭ__x005f_x001c__x0"/>
      <sheetName val="단가_(2__x005f_x0000_"/>
      <sheetName val="_내역서(1).xls_5__________x005f_x0000__2"/>
      <sheetName val="_내역서(ͭ_x005f_x0000__x005f_x0000_Ԁ"/>
      <sheetName val="5_학교신설예산_쎸⬅_1"/>
      <sheetName val="_내역서(1)_xls_5_학교신설예산_쎸⬅_1"/>
      <sheetName val="단가_및_재료_"/>
      <sheetName val="참"/>
      <sheetName val="[내역서(1).xls]단가_(2\_x005f_x0000_"/>
      <sheetName val="[내역서(1).xls]5_학교신설예산_쎸⬅/"/>
      <sheetName val="[내역서(1).xls][내역서(1)_xls]단가_(2\"/>
      <sheetName val="[내역서(1).xls][내역서(1)_xls]단가_(2\栀"/>
      <sheetName val="LP-S"/>
      <sheetName val="공정집계_국별"/>
      <sheetName val="토공_total1"/>
      <sheetName val="ENE-CAL_11"/>
      <sheetName val="견적대비(1차)_(2)1"/>
      <sheetName val="대분류_ITEM별_분석(3월)1"/>
      <sheetName val="5_학교신설예산_Ⴘ_x005f_x0000_퀀诋쌆蠅/_x005f_x0000_᠀"/>
      <sheetName val="[내역서(1)_xls]5____________x000_2"/>
      <sheetName val="[내역서(1)_xls]5__________x005f_x0000__2"/>
      <sheetName val="1_취수장1"/>
      <sheetName val="장비_(2)"/>
      <sheetName val="Total_All_By_Trades_highest_1s1"/>
      <sheetName val="M_o_S__Schedule1"/>
      <sheetName val="PROJ__DATA1"/>
      <sheetName val="_Beams_Sched_1"/>
      <sheetName val="5_동별횡주관경"/>
      <sheetName val="별첨2_발주예정"/>
      <sheetName val="3BL공동구_수량"/>
      <sheetName val="준검_내역서"/>
      <sheetName val="______"/>
      <sheetName val="토목내역_(2)"/>
      <sheetName val="내역-_ꍈ┊"/>
      <sheetName val="내역-_ʉꍈ&gt;"/>
      <sheetName val="설계내역2"/>
      <sheetName val="HEAT_입력자료"/>
      <sheetName val="열수지"/>
      <sheetName val="DATA_입_x0000__x0000_"/>
      <sheetName val="tree"/>
      <sheetName val="M"/>
      <sheetName val="IO"/>
      <sheetName val="공구비품"/>
      <sheetName val="기계장치"/>
      <sheetName val="임차시설"/>
      <sheetName val="차량운반구"/>
      <sheetName val="본부장"/>
      <sheetName val=" 총 괄 표"/>
      <sheetName val="거래_x0000__x0000_Ԁ"/>
      <sheetName val="중기단가"/>
      <sheetName val="1,2,3,4,5단위수량"/>
      <sheetName val="보_x0000__x0000_t"/>
      <sheetName val="99년하반기"/>
      <sheetName val="수량계산서_집계표(철거-"/>
      <sheetName val="수량계산서_집계표(철거-:_xdf10_‭"/>
      <sheetName val="수량계산서_집계표(철거-:ᬐ‭"/>
      <sheetName val="플륨관집계"/>
      <sheetName val="U형플륨관"/>
      <sheetName val="U형플륨관토공"/>
      <sheetName val="단위토공"/>
      <sheetName val="주요측점"/>
      <sheetName val="덕전리"/>
      <sheetName val="0226"/>
      <sheetName val="공량산출서"/>
      <sheetName val="3.예산내역서"/>
      <sheetName val="주공_갑Ը"/>
      <sheetName val="조건표"/>
      <sheetName val="賃料等一覧"/>
      <sheetName val="[내역서(1).xls][내역서(1).xls]5____15"/>
      <sheetName val="[내역서(1).xls][내역서(1).xls]5____16"/>
      <sheetName val="[내역서(1).xls][내역서(1).xls]5____17"/>
      <sheetName val="[내역서(1).xls][내역서(1)_xls]5_____3"/>
      <sheetName val="[내역서(1).xls][내역서(1).xls]5____18"/>
      <sheetName val="[내역서(1).xls][내역서(1).xls]5____19"/>
      <sheetName val="[내역서(1).xls][내역서(1).xls]______4"/>
      <sheetName val="[내역서(1).xls][내역서(1).xls]______5"/>
      <sheetName val="[내역서(1).xls][내역서(1)_xls]5_____4"/>
      <sheetName val="[내역서(1).xls][내역서(1)_xls]5_____5"/>
      <sheetName val="①매출"/>
      <sheetName val="ateCodes?TimeCod�齒ꀈᙰ0_x0000_�Y_x0000__x0000_堀䠊夙ĸ"/>
      <sheetName val="XXXXXX"/>
      <sheetName val="내역서 (2)"/>
      <sheetName val="별도구매"/>
      <sheetName val="공사비목록표"/>
      <sheetName val="관람_x0000__x0000_Ԁ"/>
      <sheetName val="C.S.A"/>
      <sheetName val="Sch.6"/>
      <sheetName val="jobhist"/>
      <sheetName val="[내역서(1).xls]5____________x000_3"/>
      <sheetName val="ateCodes_TimeCodes_Overrid_x0_3"/>
      <sheetName val="회선별대책안À_x005f_x0000_Ԁ_x005f_x0000_"/>
      <sheetName val="[내역서(ͭͭ가_x005f_x0000_"/>
      <sheetName val="보증_x005f_x0000_縀"/>
      <sheetName val="보증_x005f_x0000_ༀ"/>
      <sheetName val="_____08__x005f_x0000__x005f_x0000___x005f_x0000_2"/>
      <sheetName val="Sheet1_Çæ_x005f_x0000_"/>
      <sheetName val="6PILEሀ_x005f_x0002_䀀⨊脃ﲙ"/>
      <sheetName val="________________________3__3__2"/>
      <sheetName val="단가__x005f_x0000__x005f_x0000_Ԁ_x005f_x0000_"/>
      <sheetName val="단가_및邰㡗_x005f_xdc00_㡗"/>
      <sheetName val="ate_x005f_x000b__x005f_x0000_蠀᏿㤂"/>
      <sheetName val="[내역서(1).xls][내역서(1).xls]____2_2"/>
      <sheetName val="Sheet1_Çꀀ_x005f_x0000_"/>
      <sheetName val="ateCodes_TimeCodes_OverrideSh_4"/>
      <sheetName val="ate_x005f_x000b_"/>
      <sheetName val="환경기계공정표_髈㘻_x005f_x0000__x005f_x0000_"/>
      <sheetName val="환경기계공정표_艀㫐_x005f_x0000__x005f_x0000_"/>
      <sheetName val="환경기계공정표_蔀㫐_x005f_x0000__x005f_x0000_"/>
      <sheetName val="_______x005f_x0000___x005f_x0000__x005f_x001c___3"/>
      <sheetName val="ateCodes_x005f_x0000_TimeCodes_x000_3"/>
      <sheetName val="_______x005f_x0000___x005f_x0000__x005f_x001c___4"/>
      <sheetName val="ateCodes_x005f_x0000_TimeCodes_x000_4"/>
      <sheetName val="_______x005f_x0000___x005f_x0000__x005f_x001c___5"/>
      <sheetName val="ateCodes_x005f_x0000_TimeCodes_x000_5"/>
      <sheetName val="_______x005f_x0000___x005f_x0000__x005f_x001c___6"/>
      <sheetName val="ateCodes_x005f_x0000_TimeCodes_x000_6"/>
      <sheetName val="_______x005f_x0000___x005f_x0000__x005f_x001c___7"/>
      <sheetName val="ateCodes_x005f_x0000_TimeCodes_x000_7"/>
      <sheetName val="_______x005f_x0000___x005f_x0000__x005f_x001c___8"/>
      <sheetName val="ateCodes_x005f_x0000_TimeCodes_x000_8"/>
      <sheetName val="_______x005f_x0000___x005f_x0000__x005f_x001c___9"/>
      <sheetName val="ateCodes_x005f_x0000_TimeCodes_x000_9"/>
      <sheetName val="_______x005f_x0000___x005f_x0000__x005f_x001c__10"/>
      <sheetName val="ateCodes_x005f_x0000_TimeCodes_x00_10"/>
      <sheetName val="_______x005f_x0000___x005f_x0000__x005f_x001c__11"/>
      <sheetName val="ateCodes_x005f_x0000_TimeCodes_x00_11"/>
      <sheetName val="_______x005f_x0000___x005f_x0000__x005f_x001c__12"/>
      <sheetName val="ateCodes_x005f_x0000_TimeCodes_x00_12"/>
      <sheetName val="_______x005f_x0000___x005f_x0000__x005f_x001c__13"/>
      <sheetName val="ateCodes_x005f_x0000_TimeCodes_x00_13"/>
      <sheetName val="_______x005f_x0000___x005f_x0000__x005f_x001c__14"/>
      <sheetName val="ateCodes_x005f_x0000_TimeCodes_x00_14"/>
      <sheetName val="_______x005f_x0000___x005f_x0000__x005f_x001c__15"/>
      <sheetName val="ateCodes_x005f_x0000_TimeCodes_x00_15"/>
      <sheetName val="거래刀_x005f_x0010__x005f_x0000_"/>
      <sheetName val="거래_x005f_x0000_⨀ﯥ"/>
      <sheetName val="AS포_x005f_x0000__x005f_x0000__x005f_x0000__x005f_x0000_"/>
      <sheetName val="거래_x005f_x0000__x005f_x0000__x005f_x0000_"/>
      <sheetName val="ateCodes_TimeCodes_Overri_x00_2"/>
      <sheetName val="총괄(Í_x005f_x0000_Ԁ_x005f_x0000_"/>
      <sheetName val="보_x005f_x0000__x005f_x0000__x005f_x0005_"/>
      <sheetName val="공사내_x005f_x0000_"/>
      <sheetName val="AS포장복_x005f_x0000__x005f_x0000_"/>
      <sheetName val="3월팀계_x005f_x0010_"/>
      <sheetName val="ateCodes_TimeCod__x005f_xd978___0_x_2"/>
      <sheetName val="ateCodes_TimeCod_x005f_xd80b____0_x_2"/>
      <sheetName val="수고조사야_x005f_x0002_"/>
      <sheetName val="아파트_Ö_x005f_x0000_"/>
      <sheetName val="_______x005f_x005f_x005f_x0000___x005f_x005f_x0_5"/>
      <sheetName val="ateCodes_x005f_x005f_x005f_x0000_TimeCode_3"/>
      <sheetName val="_______x005f_x005f_x005f_x005f_x005f_x005f_x000_4"/>
      <sheetName val="ateCodes_x005f_x005f_x005f_x005f_x005f_x005f_x0_4"/>
      <sheetName val="__________x005f_x005f_x005f_x005f_x005f_x005f_x_5"/>
      <sheetName val="수_x005f_x005f_x005f_x0000_"/>
      <sheetName val="_______x005f_x005f_x005f_x005f_x005f_x005f_x000_5"/>
      <sheetName val="__________x005f_x005f_x005f_x005f_x005f_x005f_x_6"/>
      <sheetName val="수Å_x005f_x005f_x005f_x0000_"/>
      <sheetName val="수뢹_x005f_x005f_x005f_xdd4d_"/>
      <sheetName val="A__x005f_x005f_x005f_x0010__x005f_x005f_x005f_x0000_"/>
      <sheetName val="5____________x005f_x005f_x005f_x0000____x_2"/>
      <sheetName val="5__________x005f_x005f_x005f_x0000________2"/>
      <sheetName val="____x005f_x005f_x005f_x0000__x005f_x005f_x005f_x0000__2"/>
      <sheetName val="단가_및_재료_x005f_x005f_x005f_xdab0_"/>
      <sheetName val="_______x005f_x005f_x005f_x005f_x005f_x005f_x005_3"/>
      <sheetName val="ateCodes_x005f_x005f_x005f_x005f_x005f_x005f_x0_5"/>
      <sheetName val="__________x005f_x005f_x005f_x005f_x005f_x005f_x_7"/>
      <sheetName val="11_2____x005f_x005f_x005f_x0000__x005f_x005f_x0_2"/>
      <sheetName val="_______x005f_x005f_x005f_x005f_x005f_x005f_x000_6"/>
      <sheetName val="__________x005f_x005f_x005f_x005f_x005f_x005f_x_8"/>
      <sheetName val="사_x005f_x005f_x005f_x0000__x005f_x005f_x005f_x0000_Ԁ"/>
      <sheetName val="설계_x005f_x005f_x005f_x0000_"/>
      <sheetName val="__________x005f_x005f_x005f_x0000__x005f_x005f__2"/>
      <sheetName val="신축(단위_x005f_x005f_x005f_x0000_"/>
      <sheetName val="Sheet㙸˯㦀ȼ_x005f_x005f_x005f_xda1b_!"/>
      <sheetName val="_내역서(ͭ?ͭ?_x005f_x005f_x005f_x001c__x0"/>
      <sheetName val="단가_(2\_x005f_x005f_x005f_x0000_"/>
      <sheetName val="A__x005f_x005f_x005f_x0010_"/>
      <sheetName val="__x005f_x005f_x005f_x0000__x005f_x005f_x005f_x0000__x_2"/>
      <sheetName val="_______x005f_x005f_x005f_x0000__x005f_x005f_x00_2"/>
      <sheetName val="[내역서(1).xls]5__________x005f_x005f__2"/>
      <sheetName val="_________3_x005f_x005f_x005f_x0000__x005f_x005f_2"/>
      <sheetName val="_________x005f_x005f_x005f_x0005__x005f_x005f_x_2"/>
      <sheetName val="_______x005f_x005f_x005f_x0000__x005f_x005f_x00_3"/>
      <sheetName val="환경기계공정표_(3)_x005f_x005f_x005f_x0012_"/>
      <sheetName val="A_견_x005f_x005f_x005f_x0000__x005f_x005f_x005f_x0000_"/>
      <sheetName val="환경기계공정표__x005f_x005f_x005f_x0005_"/>
      <sheetName val="교각_x005f_x005f_x005f_x0000_"/>
      <sheetName val="ateCఀ_x005f_x005f_x005f_x0002_저殑"/>
      <sheetName val="_______x005f_x005f_x005f_x0000__x005f_x005f_x00_4"/>
      <sheetName val="_______x005f_x005f_x005f_x005f_x005f_x005f_x000_7"/>
      <sheetName val="__________x005f_x005f_x005f_x005f_x005f_x005f_x_9"/>
      <sheetName val="_갑___x005f_x005f_x005f_x0000__x005f_x005f_x005f_x0000_"/>
      <sheetName val="6PILE___1_x005f_x005f_x005f_x0013__x005f_x005f__2"/>
      <sheetName val="간¾_x005f_x005f_x005f_x0000_Ԁ"/>
      <sheetName val="_______x005f_x005f_x005f_x005f_x005f_x005f_x005_4"/>
      <sheetName val="__________x005f_x005f_x005f_x005f_x005f_x005f__10"/>
      <sheetName val="_______x005f_x005f_x005f_x005f_x005f_x005f_x005_5"/>
      <sheetName val="ateCodes_x005f_x005f_x005f_x005f_x005f_x005f_x0_6"/>
      <sheetName val="__________x005f_x005f_x005f_x005f_x005f_x005f__11"/>
      <sheetName val="6PILE__(効_x005f_x0010__x005f_x0000__x005f_x0000_"/>
      <sheetName val="내역- _x005f_xdc48_ʉꍈ&gt;"/>
      <sheetName val="ateCodes_TimeCodes_OverrideSh_5"/>
      <sheetName val="은Í_x0000__x0000_"/>
      <sheetName val="_내역서(ͭ_x005f_x005f_x005f_x0000_"/>
      <sheetName val="수량계산서_집계표(철거-을_x0000__x0000__x0000__x0000__x0000__x0000_Ā_x0000_ᅐ"/>
      <sheetName val="수량계산서_집계표(철거-을_x0000__x0000__x0000__x0000__x0000__x0000_Ā_x0000_"/>
      <sheetName val="수량계산서_집계표(철거-을ၒ_x0000__x0000__x0000_Ā_x0000__x0000__x0000__x0005_"/>
      <sheetName val="일위대가(당초)"/>
      <sheetName val="SECT12-A"/>
      <sheetName val="SECT34-A"/>
      <sheetName val="SECT6-A"/>
      <sheetName val="SECT7-Frame"/>
      <sheetName val="BILL 1"/>
      <sheetName val="Master01"/>
      <sheetName val="css_inpatient_day_surg_sub"/>
      <sheetName val="PROCURE"/>
      <sheetName val="산출(부하간선)"/>
      <sheetName val="TDTKP"/>
      <sheetName val="DK-KH"/>
      <sheetName val="Tongke"/>
      <sheetName val="VCBo"/>
      <sheetName val="Bang KL"/>
      <sheetName val="Construction"/>
      <sheetName val="장비비"/>
      <sheetName val="사전재해(개발)-소요인력"/>
      <sheetName val="사전재해(개발)-산출근거-면적"/>
      <sheetName val="5. 离职现况"/>
      <sheetName val="산출근ρ_x0000_퀀嫿"/>
      <sheetName val="수Ö_x0000_"/>
      <sheetName val="코스모공장_(어軰#_x0000_"/>
      <sheetName val="부대공자재집계표"/>
      <sheetName val="SUP'T 자재현황"/>
      <sheetName val="Analis Kusen okk"/>
      <sheetName val="AC"/>
      <sheetName val="구의33고"/>
      <sheetName val="__CIVIL_EST_EST_My_Documents__2"/>
    </sheetNames>
    <sheetDataSet>
      <sheetData sheetId="0">
        <row r="21">
          <cell r="B21" t="str">
            <v>1.토공</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refreshError="1"/>
      <sheetData sheetId="545"/>
      <sheetData sheetId="546"/>
      <sheetData sheetId="547" refreshError="1"/>
      <sheetData sheetId="548" refreshError="1"/>
      <sheetData sheetId="549" refreshError="1"/>
      <sheetData sheetId="550" refreshError="1"/>
      <sheetData sheetId="551" refreshError="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sheetData sheetId="615"/>
      <sheetData sheetId="616"/>
      <sheetData sheetId="617" refreshError="1"/>
      <sheetData sheetId="618" refreshError="1"/>
      <sheetData sheetId="619"/>
      <sheetData sheetId="620"/>
      <sheetData sheetId="621"/>
      <sheetData sheetId="622" refreshError="1"/>
      <sheetData sheetId="623" refreshError="1"/>
      <sheetData sheetId="624" refreshError="1"/>
      <sheetData sheetId="625" refreshError="1"/>
      <sheetData sheetId="626"/>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sheetData sheetId="1154" refreshError="1"/>
      <sheetData sheetId="1155" refreshError="1"/>
      <sheetData sheetId="1156" refreshError="1"/>
      <sheetData sheetId="1157" refreshError="1"/>
      <sheetData sheetId="1158" refreshError="1"/>
      <sheetData sheetId="1159"/>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refreshError="1"/>
      <sheetData sheetId="1290" refreshError="1"/>
      <sheetData sheetId="1291" refreshError="1"/>
      <sheetData sheetId="1292" refreshError="1"/>
      <sheetData sheetId="1293" refreshError="1"/>
      <sheetData sheetId="1294"/>
      <sheetData sheetId="1295"/>
      <sheetData sheetId="1296"/>
      <sheetData sheetId="1297"/>
      <sheetData sheetId="1298"/>
      <sheetData sheetId="1299"/>
      <sheetData sheetId="1300"/>
      <sheetData sheetId="1301" refreshError="1"/>
      <sheetData sheetId="1302"/>
      <sheetData sheetId="1303"/>
      <sheetData sheetId="1304"/>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sheetData sheetId="1399" refreshError="1"/>
      <sheetData sheetId="1400" refreshError="1"/>
      <sheetData sheetId="1401" refreshError="1"/>
      <sheetData sheetId="1402" refreshError="1"/>
      <sheetData sheetId="1403"/>
      <sheetData sheetId="1404"/>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sheetData sheetId="1502">
        <row r="21">
          <cell r="A21">
            <v>0</v>
          </cell>
        </row>
      </sheetData>
      <sheetData sheetId="1503">
        <row r="21">
          <cell r="A21">
            <v>0</v>
          </cell>
        </row>
      </sheetData>
      <sheetData sheetId="1504">
        <row r="21">
          <cell r="A21">
            <v>0</v>
          </cell>
        </row>
      </sheetData>
      <sheetData sheetId="1505">
        <row r="21">
          <cell r="A21">
            <v>0</v>
          </cell>
        </row>
      </sheetData>
      <sheetData sheetId="1506">
        <row r="21">
          <cell r="A21">
            <v>0</v>
          </cell>
        </row>
      </sheetData>
      <sheetData sheetId="1507">
        <row r="21">
          <cell r="A21">
            <v>0</v>
          </cell>
        </row>
      </sheetData>
      <sheetData sheetId="1508">
        <row r="21">
          <cell r="A21">
            <v>0</v>
          </cell>
        </row>
      </sheetData>
      <sheetData sheetId="1509">
        <row r="21">
          <cell r="A21">
            <v>0</v>
          </cell>
        </row>
      </sheetData>
      <sheetData sheetId="1510">
        <row r="21">
          <cell r="A21">
            <v>0</v>
          </cell>
        </row>
      </sheetData>
      <sheetData sheetId="1511">
        <row r="21">
          <cell r="A21">
            <v>0</v>
          </cell>
        </row>
      </sheetData>
      <sheetData sheetId="1512">
        <row r="21">
          <cell r="A21">
            <v>0</v>
          </cell>
        </row>
      </sheetData>
      <sheetData sheetId="1513">
        <row r="21">
          <cell r="A21">
            <v>0</v>
          </cell>
        </row>
      </sheetData>
      <sheetData sheetId="1514">
        <row r="21">
          <cell r="A21">
            <v>0</v>
          </cell>
        </row>
      </sheetData>
      <sheetData sheetId="1515">
        <row r="21">
          <cell r="A21">
            <v>0</v>
          </cell>
        </row>
      </sheetData>
      <sheetData sheetId="1516">
        <row r="21">
          <cell r="A21">
            <v>0</v>
          </cell>
        </row>
      </sheetData>
      <sheetData sheetId="1517">
        <row r="21">
          <cell r="A21">
            <v>0</v>
          </cell>
        </row>
      </sheetData>
      <sheetData sheetId="1518">
        <row r="21">
          <cell r="A21">
            <v>0</v>
          </cell>
        </row>
      </sheetData>
      <sheetData sheetId="1519">
        <row r="21">
          <cell r="A21">
            <v>0</v>
          </cell>
        </row>
      </sheetData>
      <sheetData sheetId="1520">
        <row r="21">
          <cell r="A21">
            <v>0</v>
          </cell>
        </row>
      </sheetData>
      <sheetData sheetId="1521">
        <row r="21">
          <cell r="A21">
            <v>0</v>
          </cell>
        </row>
      </sheetData>
      <sheetData sheetId="1522">
        <row r="21">
          <cell r="A21">
            <v>0</v>
          </cell>
        </row>
      </sheetData>
      <sheetData sheetId="1523">
        <row r="21">
          <cell r="A21">
            <v>0</v>
          </cell>
        </row>
      </sheetData>
      <sheetData sheetId="1524">
        <row r="21">
          <cell r="A21">
            <v>0</v>
          </cell>
        </row>
      </sheetData>
      <sheetData sheetId="1525">
        <row r="21">
          <cell r="A21">
            <v>0</v>
          </cell>
        </row>
      </sheetData>
      <sheetData sheetId="1526">
        <row r="21">
          <cell r="A21">
            <v>0</v>
          </cell>
        </row>
      </sheetData>
      <sheetData sheetId="1527">
        <row r="21">
          <cell r="A21">
            <v>0</v>
          </cell>
        </row>
      </sheetData>
      <sheetData sheetId="1528">
        <row r="21">
          <cell r="A21">
            <v>0</v>
          </cell>
        </row>
      </sheetData>
      <sheetData sheetId="1529">
        <row r="21">
          <cell r="A21">
            <v>0</v>
          </cell>
        </row>
      </sheetData>
      <sheetData sheetId="1530">
        <row r="21">
          <cell r="A21">
            <v>0</v>
          </cell>
        </row>
      </sheetData>
      <sheetData sheetId="1531">
        <row r="21">
          <cell r="A21">
            <v>0</v>
          </cell>
        </row>
      </sheetData>
      <sheetData sheetId="1532">
        <row r="21">
          <cell r="A21">
            <v>0</v>
          </cell>
        </row>
      </sheetData>
      <sheetData sheetId="1533">
        <row r="21">
          <cell r="A21">
            <v>0</v>
          </cell>
        </row>
      </sheetData>
      <sheetData sheetId="1534">
        <row r="21">
          <cell r="A21">
            <v>0</v>
          </cell>
        </row>
      </sheetData>
      <sheetData sheetId="1535">
        <row r="21">
          <cell r="A21">
            <v>0</v>
          </cell>
        </row>
      </sheetData>
      <sheetData sheetId="1536">
        <row r="21">
          <cell r="A21">
            <v>0</v>
          </cell>
        </row>
      </sheetData>
      <sheetData sheetId="1537">
        <row r="21">
          <cell r="A21">
            <v>0</v>
          </cell>
        </row>
      </sheetData>
      <sheetData sheetId="1538">
        <row r="21">
          <cell r="A21">
            <v>0</v>
          </cell>
        </row>
      </sheetData>
      <sheetData sheetId="1539">
        <row r="21">
          <cell r="A21">
            <v>0</v>
          </cell>
        </row>
      </sheetData>
      <sheetData sheetId="1540">
        <row r="21">
          <cell r="A21">
            <v>0</v>
          </cell>
        </row>
      </sheetData>
      <sheetData sheetId="1541">
        <row r="21">
          <cell r="A21">
            <v>0</v>
          </cell>
        </row>
      </sheetData>
      <sheetData sheetId="1542">
        <row r="21">
          <cell r="A21">
            <v>0</v>
          </cell>
        </row>
      </sheetData>
      <sheetData sheetId="1543">
        <row r="21">
          <cell r="A21">
            <v>0</v>
          </cell>
        </row>
      </sheetData>
      <sheetData sheetId="1544">
        <row r="21">
          <cell r="A21">
            <v>0</v>
          </cell>
        </row>
      </sheetData>
      <sheetData sheetId="1545">
        <row r="21">
          <cell r="A21">
            <v>0</v>
          </cell>
        </row>
      </sheetData>
      <sheetData sheetId="1546">
        <row r="21">
          <cell r="A21">
            <v>0</v>
          </cell>
        </row>
      </sheetData>
      <sheetData sheetId="1547">
        <row r="21">
          <cell r="A21">
            <v>0</v>
          </cell>
        </row>
      </sheetData>
      <sheetData sheetId="1548">
        <row r="21">
          <cell r="A21">
            <v>0</v>
          </cell>
        </row>
      </sheetData>
      <sheetData sheetId="1549">
        <row r="21">
          <cell r="A21">
            <v>0</v>
          </cell>
        </row>
      </sheetData>
      <sheetData sheetId="1550">
        <row r="21">
          <cell r="A21">
            <v>0</v>
          </cell>
        </row>
      </sheetData>
      <sheetData sheetId="1551">
        <row r="21">
          <cell r="A21">
            <v>0</v>
          </cell>
        </row>
      </sheetData>
      <sheetData sheetId="1552">
        <row r="21">
          <cell r="A21">
            <v>0</v>
          </cell>
        </row>
      </sheetData>
      <sheetData sheetId="1553">
        <row r="21">
          <cell r="A21">
            <v>0</v>
          </cell>
        </row>
      </sheetData>
      <sheetData sheetId="1554">
        <row r="21">
          <cell r="A21">
            <v>0</v>
          </cell>
        </row>
      </sheetData>
      <sheetData sheetId="1555">
        <row r="21">
          <cell r="A21">
            <v>0</v>
          </cell>
        </row>
      </sheetData>
      <sheetData sheetId="1556">
        <row r="21">
          <cell r="A21">
            <v>0</v>
          </cell>
        </row>
      </sheetData>
      <sheetData sheetId="1557">
        <row r="21">
          <cell r="A21">
            <v>0</v>
          </cell>
        </row>
      </sheetData>
      <sheetData sheetId="1558">
        <row r="21">
          <cell r="A21">
            <v>0</v>
          </cell>
        </row>
      </sheetData>
      <sheetData sheetId="1559">
        <row r="21">
          <cell r="A21">
            <v>0</v>
          </cell>
        </row>
      </sheetData>
      <sheetData sheetId="1560">
        <row r="21">
          <cell r="A21">
            <v>0</v>
          </cell>
        </row>
      </sheetData>
      <sheetData sheetId="1561">
        <row r="21">
          <cell r="A21">
            <v>0</v>
          </cell>
        </row>
      </sheetData>
      <sheetData sheetId="1562">
        <row r="21">
          <cell r="A21">
            <v>0</v>
          </cell>
        </row>
      </sheetData>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sheetData sheetId="1639">
        <row r="21">
          <cell r="A21">
            <v>0</v>
          </cell>
        </row>
      </sheetData>
      <sheetData sheetId="1640">
        <row r="21">
          <cell r="A21">
            <v>0</v>
          </cell>
        </row>
      </sheetData>
      <sheetData sheetId="1641">
        <row r="21">
          <cell r="A21">
            <v>0</v>
          </cell>
        </row>
      </sheetData>
      <sheetData sheetId="1642">
        <row r="21">
          <cell r="A21">
            <v>0</v>
          </cell>
        </row>
      </sheetData>
      <sheetData sheetId="1643">
        <row r="21">
          <cell r="A21">
            <v>0</v>
          </cell>
        </row>
      </sheetData>
      <sheetData sheetId="1644">
        <row r="21">
          <cell r="A21">
            <v>0</v>
          </cell>
        </row>
      </sheetData>
      <sheetData sheetId="1645">
        <row r="21">
          <cell r="A21">
            <v>0</v>
          </cell>
        </row>
      </sheetData>
      <sheetData sheetId="1646">
        <row r="21">
          <cell r="A21">
            <v>0</v>
          </cell>
        </row>
      </sheetData>
      <sheetData sheetId="1647">
        <row r="21">
          <cell r="A21">
            <v>0</v>
          </cell>
        </row>
      </sheetData>
      <sheetData sheetId="1648">
        <row r="21">
          <cell r="A21">
            <v>0</v>
          </cell>
        </row>
      </sheetData>
      <sheetData sheetId="1649">
        <row r="21">
          <cell r="A21">
            <v>0</v>
          </cell>
        </row>
      </sheetData>
      <sheetData sheetId="1650">
        <row r="21">
          <cell r="A21">
            <v>0</v>
          </cell>
        </row>
      </sheetData>
      <sheetData sheetId="1651">
        <row r="21">
          <cell r="A21">
            <v>0</v>
          </cell>
        </row>
      </sheetData>
      <sheetData sheetId="1652">
        <row r="21">
          <cell r="A21">
            <v>0</v>
          </cell>
        </row>
      </sheetData>
      <sheetData sheetId="1653">
        <row r="21">
          <cell r="A21">
            <v>0</v>
          </cell>
        </row>
      </sheetData>
      <sheetData sheetId="1654">
        <row r="21">
          <cell r="A21">
            <v>0</v>
          </cell>
        </row>
      </sheetData>
      <sheetData sheetId="1655">
        <row r="21">
          <cell r="A21">
            <v>0</v>
          </cell>
        </row>
      </sheetData>
      <sheetData sheetId="1656">
        <row r="21">
          <cell r="A21">
            <v>0</v>
          </cell>
        </row>
      </sheetData>
      <sheetData sheetId="1657">
        <row r="21">
          <cell r="A21">
            <v>0</v>
          </cell>
        </row>
      </sheetData>
      <sheetData sheetId="1658">
        <row r="21">
          <cell r="A21">
            <v>0</v>
          </cell>
        </row>
      </sheetData>
      <sheetData sheetId="1659">
        <row r="21">
          <cell r="A21">
            <v>0</v>
          </cell>
        </row>
      </sheetData>
      <sheetData sheetId="1660">
        <row r="21">
          <cell r="A21">
            <v>0</v>
          </cell>
        </row>
      </sheetData>
      <sheetData sheetId="1661">
        <row r="21">
          <cell r="A21">
            <v>0</v>
          </cell>
        </row>
      </sheetData>
      <sheetData sheetId="1662">
        <row r="21">
          <cell r="A21">
            <v>0</v>
          </cell>
        </row>
      </sheetData>
      <sheetData sheetId="1663">
        <row r="21">
          <cell r="A21">
            <v>0</v>
          </cell>
        </row>
      </sheetData>
      <sheetData sheetId="1664">
        <row r="21">
          <cell r="A21">
            <v>0</v>
          </cell>
        </row>
      </sheetData>
      <sheetData sheetId="1665">
        <row r="21">
          <cell r="A21">
            <v>0</v>
          </cell>
        </row>
      </sheetData>
      <sheetData sheetId="1666">
        <row r="21">
          <cell r="A21">
            <v>0</v>
          </cell>
        </row>
      </sheetData>
      <sheetData sheetId="1667">
        <row r="21">
          <cell r="A21">
            <v>0</v>
          </cell>
        </row>
      </sheetData>
      <sheetData sheetId="1668">
        <row r="21">
          <cell r="A21">
            <v>0</v>
          </cell>
        </row>
      </sheetData>
      <sheetData sheetId="1669">
        <row r="21">
          <cell r="A21">
            <v>0</v>
          </cell>
        </row>
      </sheetData>
      <sheetData sheetId="1670">
        <row r="21">
          <cell r="A21">
            <v>0</v>
          </cell>
        </row>
      </sheetData>
      <sheetData sheetId="1671">
        <row r="21">
          <cell r="A21">
            <v>0</v>
          </cell>
        </row>
      </sheetData>
      <sheetData sheetId="1672">
        <row r="21">
          <cell r="A21">
            <v>0</v>
          </cell>
        </row>
      </sheetData>
      <sheetData sheetId="1673">
        <row r="21">
          <cell r="A21">
            <v>0</v>
          </cell>
        </row>
      </sheetData>
      <sheetData sheetId="1674">
        <row r="21">
          <cell r="A21">
            <v>0</v>
          </cell>
        </row>
      </sheetData>
      <sheetData sheetId="1675">
        <row r="21">
          <cell r="A21">
            <v>0</v>
          </cell>
        </row>
      </sheetData>
      <sheetData sheetId="1676">
        <row r="21">
          <cell r="A21">
            <v>0</v>
          </cell>
        </row>
      </sheetData>
      <sheetData sheetId="1677">
        <row r="21">
          <cell r="A21">
            <v>0</v>
          </cell>
        </row>
      </sheetData>
      <sheetData sheetId="1678">
        <row r="21">
          <cell r="A21">
            <v>0</v>
          </cell>
        </row>
      </sheetData>
      <sheetData sheetId="1679">
        <row r="21">
          <cell r="A21">
            <v>0</v>
          </cell>
        </row>
      </sheetData>
      <sheetData sheetId="1680">
        <row r="21">
          <cell r="A21">
            <v>0</v>
          </cell>
        </row>
      </sheetData>
      <sheetData sheetId="1681">
        <row r="21">
          <cell r="A21">
            <v>0</v>
          </cell>
        </row>
      </sheetData>
      <sheetData sheetId="1682">
        <row r="21">
          <cell r="A21">
            <v>0</v>
          </cell>
        </row>
      </sheetData>
      <sheetData sheetId="1683">
        <row r="21">
          <cell r="A21">
            <v>0</v>
          </cell>
        </row>
      </sheetData>
      <sheetData sheetId="1684">
        <row r="21">
          <cell r="A21">
            <v>0</v>
          </cell>
        </row>
      </sheetData>
      <sheetData sheetId="1685">
        <row r="21">
          <cell r="A21">
            <v>0</v>
          </cell>
        </row>
      </sheetData>
      <sheetData sheetId="1686">
        <row r="21">
          <cell r="A21">
            <v>0</v>
          </cell>
        </row>
      </sheetData>
      <sheetData sheetId="1687">
        <row r="21">
          <cell r="A21">
            <v>0</v>
          </cell>
        </row>
      </sheetData>
      <sheetData sheetId="1688">
        <row r="21">
          <cell r="A21">
            <v>0</v>
          </cell>
        </row>
      </sheetData>
      <sheetData sheetId="1689">
        <row r="21">
          <cell r="A21">
            <v>0</v>
          </cell>
        </row>
      </sheetData>
      <sheetData sheetId="1690">
        <row r="21">
          <cell r="A21">
            <v>0</v>
          </cell>
        </row>
      </sheetData>
      <sheetData sheetId="1691">
        <row r="21">
          <cell r="A21">
            <v>0</v>
          </cell>
        </row>
      </sheetData>
      <sheetData sheetId="1692">
        <row r="21">
          <cell r="A21">
            <v>0</v>
          </cell>
        </row>
      </sheetData>
      <sheetData sheetId="1693">
        <row r="21">
          <cell r="A21">
            <v>0</v>
          </cell>
        </row>
      </sheetData>
      <sheetData sheetId="1694">
        <row r="21">
          <cell r="A21">
            <v>0</v>
          </cell>
        </row>
      </sheetData>
      <sheetData sheetId="1695">
        <row r="21">
          <cell r="A21">
            <v>0</v>
          </cell>
        </row>
      </sheetData>
      <sheetData sheetId="1696">
        <row r="21">
          <cell r="A21">
            <v>0</v>
          </cell>
        </row>
      </sheetData>
      <sheetData sheetId="1697">
        <row r="21">
          <cell r="A21">
            <v>0</v>
          </cell>
        </row>
      </sheetData>
      <sheetData sheetId="1698">
        <row r="21">
          <cell r="A21">
            <v>0</v>
          </cell>
        </row>
      </sheetData>
      <sheetData sheetId="1699">
        <row r="21">
          <cell r="A21">
            <v>0</v>
          </cell>
        </row>
      </sheetData>
      <sheetData sheetId="1700">
        <row r="21">
          <cell r="A21">
            <v>0</v>
          </cell>
        </row>
      </sheetData>
      <sheetData sheetId="1701">
        <row r="21">
          <cell r="A21">
            <v>0</v>
          </cell>
        </row>
      </sheetData>
      <sheetData sheetId="1702">
        <row r="21">
          <cell r="A21">
            <v>0</v>
          </cell>
        </row>
      </sheetData>
      <sheetData sheetId="1703">
        <row r="21">
          <cell r="A21">
            <v>0</v>
          </cell>
        </row>
      </sheetData>
      <sheetData sheetId="1704">
        <row r="21">
          <cell r="A21">
            <v>0</v>
          </cell>
        </row>
      </sheetData>
      <sheetData sheetId="1705">
        <row r="21">
          <cell r="A21">
            <v>0</v>
          </cell>
        </row>
      </sheetData>
      <sheetData sheetId="1706">
        <row r="21">
          <cell r="A21">
            <v>0</v>
          </cell>
        </row>
      </sheetData>
      <sheetData sheetId="1707">
        <row r="21">
          <cell r="A21">
            <v>0</v>
          </cell>
        </row>
      </sheetData>
      <sheetData sheetId="1708">
        <row r="21">
          <cell r="A21">
            <v>0</v>
          </cell>
        </row>
      </sheetData>
      <sheetData sheetId="1709">
        <row r="21">
          <cell r="A21">
            <v>0</v>
          </cell>
        </row>
      </sheetData>
      <sheetData sheetId="1710">
        <row r="21">
          <cell r="A21">
            <v>0</v>
          </cell>
        </row>
      </sheetData>
      <sheetData sheetId="1711">
        <row r="21">
          <cell r="A21">
            <v>0</v>
          </cell>
        </row>
      </sheetData>
      <sheetData sheetId="1712">
        <row r="21">
          <cell r="A21">
            <v>0</v>
          </cell>
        </row>
      </sheetData>
      <sheetData sheetId="1713">
        <row r="21">
          <cell r="A21">
            <v>0</v>
          </cell>
        </row>
      </sheetData>
      <sheetData sheetId="1714">
        <row r="21">
          <cell r="A21">
            <v>0</v>
          </cell>
        </row>
      </sheetData>
      <sheetData sheetId="1715">
        <row r="21">
          <cell r="A21">
            <v>0</v>
          </cell>
        </row>
      </sheetData>
      <sheetData sheetId="1716">
        <row r="21">
          <cell r="A21">
            <v>0</v>
          </cell>
        </row>
      </sheetData>
      <sheetData sheetId="1717">
        <row r="21">
          <cell r="A21">
            <v>0</v>
          </cell>
        </row>
      </sheetData>
      <sheetData sheetId="1718">
        <row r="21">
          <cell r="A21">
            <v>0</v>
          </cell>
        </row>
      </sheetData>
      <sheetData sheetId="1719">
        <row r="21">
          <cell r="A21">
            <v>0</v>
          </cell>
        </row>
      </sheetData>
      <sheetData sheetId="1720">
        <row r="21">
          <cell r="A21">
            <v>0</v>
          </cell>
        </row>
      </sheetData>
      <sheetData sheetId="1721">
        <row r="21">
          <cell r="A21">
            <v>0</v>
          </cell>
        </row>
      </sheetData>
      <sheetData sheetId="1722">
        <row r="21">
          <cell r="A21">
            <v>0</v>
          </cell>
        </row>
      </sheetData>
      <sheetData sheetId="1723">
        <row r="21">
          <cell r="A21">
            <v>0</v>
          </cell>
        </row>
      </sheetData>
      <sheetData sheetId="1724">
        <row r="21">
          <cell r="A21">
            <v>0</v>
          </cell>
        </row>
      </sheetData>
      <sheetData sheetId="1725">
        <row r="21">
          <cell r="A21">
            <v>0</v>
          </cell>
        </row>
      </sheetData>
      <sheetData sheetId="1726">
        <row r="21">
          <cell r="A21">
            <v>0</v>
          </cell>
        </row>
      </sheetData>
      <sheetData sheetId="1727">
        <row r="21">
          <cell r="A21">
            <v>0</v>
          </cell>
        </row>
      </sheetData>
      <sheetData sheetId="1728">
        <row r="21">
          <cell r="A21">
            <v>0</v>
          </cell>
        </row>
      </sheetData>
      <sheetData sheetId="1729">
        <row r="21">
          <cell r="A21">
            <v>0</v>
          </cell>
        </row>
      </sheetData>
      <sheetData sheetId="1730">
        <row r="21">
          <cell r="A21">
            <v>0</v>
          </cell>
        </row>
      </sheetData>
      <sheetData sheetId="1731">
        <row r="21">
          <cell r="A21">
            <v>0</v>
          </cell>
        </row>
      </sheetData>
      <sheetData sheetId="1732">
        <row r="21">
          <cell r="A21">
            <v>0</v>
          </cell>
        </row>
      </sheetData>
      <sheetData sheetId="1733">
        <row r="21">
          <cell r="A21">
            <v>0</v>
          </cell>
        </row>
      </sheetData>
      <sheetData sheetId="1734">
        <row r="21">
          <cell r="A21">
            <v>0</v>
          </cell>
        </row>
      </sheetData>
      <sheetData sheetId="1735">
        <row r="21">
          <cell r="A21">
            <v>0</v>
          </cell>
        </row>
      </sheetData>
      <sheetData sheetId="1736">
        <row r="21">
          <cell r="A21">
            <v>0</v>
          </cell>
        </row>
      </sheetData>
      <sheetData sheetId="1737">
        <row r="21">
          <cell r="A21">
            <v>0</v>
          </cell>
        </row>
      </sheetData>
      <sheetData sheetId="1738">
        <row r="21">
          <cell r="A21">
            <v>0</v>
          </cell>
        </row>
      </sheetData>
      <sheetData sheetId="1739">
        <row r="21">
          <cell r="A21">
            <v>0</v>
          </cell>
        </row>
      </sheetData>
      <sheetData sheetId="1740">
        <row r="21">
          <cell r="A21">
            <v>0</v>
          </cell>
        </row>
      </sheetData>
      <sheetData sheetId="1741">
        <row r="21">
          <cell r="A21">
            <v>0</v>
          </cell>
        </row>
      </sheetData>
      <sheetData sheetId="1742">
        <row r="21">
          <cell r="A21">
            <v>0</v>
          </cell>
        </row>
      </sheetData>
      <sheetData sheetId="1743">
        <row r="21">
          <cell r="A21">
            <v>0</v>
          </cell>
        </row>
      </sheetData>
      <sheetData sheetId="1744">
        <row r="21">
          <cell r="A21">
            <v>0</v>
          </cell>
        </row>
      </sheetData>
      <sheetData sheetId="1745">
        <row r="21">
          <cell r="A21">
            <v>0</v>
          </cell>
        </row>
      </sheetData>
      <sheetData sheetId="1746">
        <row r="21">
          <cell r="A21">
            <v>0</v>
          </cell>
        </row>
      </sheetData>
      <sheetData sheetId="1747">
        <row r="21">
          <cell r="A21">
            <v>0</v>
          </cell>
        </row>
      </sheetData>
      <sheetData sheetId="1748">
        <row r="21">
          <cell r="A21">
            <v>0</v>
          </cell>
        </row>
      </sheetData>
      <sheetData sheetId="1749">
        <row r="21">
          <cell r="A21">
            <v>0</v>
          </cell>
        </row>
      </sheetData>
      <sheetData sheetId="1750">
        <row r="21">
          <cell r="A21">
            <v>0</v>
          </cell>
        </row>
      </sheetData>
      <sheetData sheetId="1751">
        <row r="21">
          <cell r="A21">
            <v>0</v>
          </cell>
        </row>
      </sheetData>
      <sheetData sheetId="1752">
        <row r="21">
          <cell r="A21">
            <v>0</v>
          </cell>
        </row>
      </sheetData>
      <sheetData sheetId="1753">
        <row r="21">
          <cell r="A21">
            <v>0</v>
          </cell>
        </row>
      </sheetData>
      <sheetData sheetId="1754">
        <row r="21">
          <cell r="A21">
            <v>0</v>
          </cell>
        </row>
      </sheetData>
      <sheetData sheetId="1755">
        <row r="21">
          <cell r="A21">
            <v>0</v>
          </cell>
        </row>
      </sheetData>
      <sheetData sheetId="1756">
        <row r="21">
          <cell r="A21">
            <v>0</v>
          </cell>
        </row>
      </sheetData>
      <sheetData sheetId="1757">
        <row r="21">
          <cell r="A21">
            <v>0</v>
          </cell>
        </row>
      </sheetData>
      <sheetData sheetId="1758">
        <row r="21">
          <cell r="A21">
            <v>0</v>
          </cell>
        </row>
      </sheetData>
      <sheetData sheetId="1759">
        <row r="21">
          <cell r="A21">
            <v>0</v>
          </cell>
        </row>
      </sheetData>
      <sheetData sheetId="1760">
        <row r="21">
          <cell r="A21">
            <v>0</v>
          </cell>
        </row>
      </sheetData>
      <sheetData sheetId="1761">
        <row r="21">
          <cell r="A21">
            <v>0</v>
          </cell>
        </row>
      </sheetData>
      <sheetData sheetId="1762">
        <row r="21">
          <cell r="A21">
            <v>0</v>
          </cell>
        </row>
      </sheetData>
      <sheetData sheetId="1763">
        <row r="21">
          <cell r="A21">
            <v>0</v>
          </cell>
        </row>
      </sheetData>
      <sheetData sheetId="1764">
        <row r="21">
          <cell r="A21">
            <v>0</v>
          </cell>
        </row>
      </sheetData>
      <sheetData sheetId="1765">
        <row r="21">
          <cell r="A21">
            <v>0</v>
          </cell>
        </row>
      </sheetData>
      <sheetData sheetId="1766">
        <row r="21">
          <cell r="A21">
            <v>0</v>
          </cell>
        </row>
      </sheetData>
      <sheetData sheetId="1767">
        <row r="21">
          <cell r="A21">
            <v>0</v>
          </cell>
        </row>
      </sheetData>
      <sheetData sheetId="1768">
        <row r="21">
          <cell r="A21">
            <v>0</v>
          </cell>
        </row>
      </sheetData>
      <sheetData sheetId="1769">
        <row r="21">
          <cell r="A21">
            <v>0</v>
          </cell>
        </row>
      </sheetData>
      <sheetData sheetId="1770">
        <row r="21">
          <cell r="A21">
            <v>0</v>
          </cell>
        </row>
      </sheetData>
      <sheetData sheetId="1771">
        <row r="21">
          <cell r="A21">
            <v>0</v>
          </cell>
        </row>
      </sheetData>
      <sheetData sheetId="1772">
        <row r="21">
          <cell r="A21">
            <v>0</v>
          </cell>
        </row>
      </sheetData>
      <sheetData sheetId="1773">
        <row r="21">
          <cell r="A21">
            <v>0</v>
          </cell>
        </row>
      </sheetData>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sheetData sheetId="2065">
        <row r="21">
          <cell r="A21">
            <v>0</v>
          </cell>
        </row>
      </sheetData>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sheetData sheetId="2105"/>
      <sheetData sheetId="2106" refreshError="1"/>
      <sheetData sheetId="2107">
        <row r="21">
          <cell r="A21">
            <v>0</v>
          </cell>
        </row>
      </sheetData>
      <sheetData sheetId="2108">
        <row r="21">
          <cell r="A21">
            <v>0</v>
          </cell>
        </row>
      </sheetData>
      <sheetData sheetId="2109">
        <row r="21">
          <cell r="A21">
            <v>0</v>
          </cell>
        </row>
      </sheetData>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sheetData sheetId="2131">
        <row r="21">
          <cell r="A21">
            <v>0</v>
          </cell>
        </row>
      </sheetData>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sheetData sheetId="2143">
        <row r="21">
          <cell r="A21">
            <v>0</v>
          </cell>
        </row>
      </sheetData>
      <sheetData sheetId="2144">
        <row r="21">
          <cell r="A21">
            <v>0</v>
          </cell>
        </row>
      </sheetData>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ow r="21">
          <cell r="A21">
            <v>0</v>
          </cell>
        </row>
      </sheetData>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sheetData sheetId="2192">
        <row r="21">
          <cell r="A21">
            <v>0</v>
          </cell>
        </row>
      </sheetData>
      <sheetData sheetId="2193">
        <row r="21">
          <cell r="A21">
            <v>0</v>
          </cell>
        </row>
      </sheetData>
      <sheetData sheetId="2194">
        <row r="21">
          <cell r="A21">
            <v>0</v>
          </cell>
        </row>
      </sheetData>
      <sheetData sheetId="2195">
        <row r="21">
          <cell r="A21">
            <v>0</v>
          </cell>
        </row>
      </sheetData>
      <sheetData sheetId="2196">
        <row r="21">
          <cell r="A21">
            <v>0</v>
          </cell>
        </row>
      </sheetData>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ow r="21">
          <cell r="A21">
            <v>0</v>
          </cell>
        </row>
      </sheetData>
      <sheetData sheetId="2350">
        <row r="21">
          <cell r="A21">
            <v>0</v>
          </cell>
        </row>
      </sheetData>
      <sheetData sheetId="2351">
        <row r="21">
          <cell r="A21">
            <v>0</v>
          </cell>
        </row>
      </sheetData>
      <sheetData sheetId="2352">
        <row r="21">
          <cell r="A21">
            <v>0</v>
          </cell>
        </row>
      </sheetData>
      <sheetData sheetId="2353">
        <row r="21">
          <cell r="A21">
            <v>0</v>
          </cell>
        </row>
      </sheetData>
      <sheetData sheetId="2354">
        <row r="21">
          <cell r="A21">
            <v>0</v>
          </cell>
        </row>
      </sheetData>
      <sheetData sheetId="2355">
        <row r="21">
          <cell r="A21">
            <v>0</v>
          </cell>
        </row>
      </sheetData>
      <sheetData sheetId="2356">
        <row r="21">
          <cell r="A21">
            <v>0</v>
          </cell>
        </row>
      </sheetData>
      <sheetData sheetId="2357">
        <row r="21">
          <cell r="A21">
            <v>0</v>
          </cell>
        </row>
      </sheetData>
      <sheetData sheetId="2358">
        <row r="21">
          <cell r="A21">
            <v>0</v>
          </cell>
        </row>
      </sheetData>
      <sheetData sheetId="2359">
        <row r="21">
          <cell r="A21">
            <v>0</v>
          </cell>
        </row>
      </sheetData>
      <sheetData sheetId="2360">
        <row r="21">
          <cell r="A21">
            <v>0</v>
          </cell>
        </row>
      </sheetData>
      <sheetData sheetId="2361">
        <row r="21">
          <cell r="A21">
            <v>0</v>
          </cell>
        </row>
      </sheetData>
      <sheetData sheetId="2362">
        <row r="21">
          <cell r="A21">
            <v>0</v>
          </cell>
        </row>
      </sheetData>
      <sheetData sheetId="2363">
        <row r="21">
          <cell r="A21">
            <v>0</v>
          </cell>
        </row>
      </sheetData>
      <sheetData sheetId="2364">
        <row r="21">
          <cell r="A21">
            <v>0</v>
          </cell>
        </row>
      </sheetData>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sheetData sheetId="2410" refreshError="1"/>
      <sheetData sheetId="2411"/>
      <sheetData sheetId="2412" refreshError="1"/>
      <sheetData sheetId="2413" refreshError="1"/>
      <sheetData sheetId="2414" refreshError="1"/>
      <sheetData sheetId="2415" refreshError="1"/>
      <sheetData sheetId="2416" refreshError="1"/>
      <sheetData sheetId="2417" refreshError="1"/>
      <sheetData sheetId="2418">
        <row r="21">
          <cell r="A21">
            <v>0</v>
          </cell>
        </row>
      </sheetData>
      <sheetData sheetId="2419"/>
      <sheetData sheetId="2420"/>
      <sheetData sheetId="2421"/>
      <sheetData sheetId="2422"/>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ow r="21">
          <cell r="A21">
            <v>0</v>
          </cell>
        </row>
      </sheetData>
      <sheetData sheetId="2470">
        <row r="21">
          <cell r="A21">
            <v>0</v>
          </cell>
        </row>
      </sheetData>
      <sheetData sheetId="2471">
        <row r="21">
          <cell r="A21">
            <v>0</v>
          </cell>
        </row>
      </sheetData>
      <sheetData sheetId="2472">
        <row r="21">
          <cell r="A21">
            <v>0</v>
          </cell>
        </row>
      </sheetData>
      <sheetData sheetId="2473">
        <row r="21">
          <cell r="A21">
            <v>0</v>
          </cell>
        </row>
      </sheetData>
      <sheetData sheetId="2474">
        <row r="21">
          <cell r="A21">
            <v>0</v>
          </cell>
        </row>
      </sheetData>
      <sheetData sheetId="2475">
        <row r="21">
          <cell r="A21">
            <v>0</v>
          </cell>
        </row>
      </sheetData>
      <sheetData sheetId="2476">
        <row r="21">
          <cell r="A21">
            <v>0</v>
          </cell>
        </row>
      </sheetData>
      <sheetData sheetId="2477">
        <row r="21">
          <cell r="A21">
            <v>0</v>
          </cell>
        </row>
      </sheetData>
      <sheetData sheetId="2478">
        <row r="21">
          <cell r="A21">
            <v>0</v>
          </cell>
        </row>
      </sheetData>
      <sheetData sheetId="2479">
        <row r="21">
          <cell r="A21">
            <v>0</v>
          </cell>
        </row>
      </sheetData>
      <sheetData sheetId="2480">
        <row r="21">
          <cell r="A21">
            <v>0</v>
          </cell>
        </row>
      </sheetData>
      <sheetData sheetId="2481">
        <row r="21">
          <cell r="A21">
            <v>0</v>
          </cell>
        </row>
      </sheetData>
      <sheetData sheetId="2482">
        <row r="21">
          <cell r="A21">
            <v>0</v>
          </cell>
        </row>
      </sheetData>
      <sheetData sheetId="2483">
        <row r="21">
          <cell r="A21">
            <v>0</v>
          </cell>
        </row>
      </sheetData>
      <sheetData sheetId="2484">
        <row r="21">
          <cell r="A21">
            <v>0</v>
          </cell>
        </row>
      </sheetData>
      <sheetData sheetId="2485">
        <row r="21">
          <cell r="A21">
            <v>0</v>
          </cell>
        </row>
      </sheetData>
      <sheetData sheetId="2486">
        <row r="21">
          <cell r="A21">
            <v>0</v>
          </cell>
        </row>
      </sheetData>
      <sheetData sheetId="2487">
        <row r="21">
          <cell r="A21">
            <v>0</v>
          </cell>
        </row>
      </sheetData>
      <sheetData sheetId="2488">
        <row r="21">
          <cell r="A21">
            <v>0</v>
          </cell>
        </row>
      </sheetData>
      <sheetData sheetId="2489">
        <row r="21">
          <cell r="A21">
            <v>0</v>
          </cell>
        </row>
      </sheetData>
      <sheetData sheetId="2490">
        <row r="21">
          <cell r="A21">
            <v>0</v>
          </cell>
        </row>
      </sheetData>
      <sheetData sheetId="2491">
        <row r="21">
          <cell r="A21">
            <v>0</v>
          </cell>
        </row>
      </sheetData>
      <sheetData sheetId="2492">
        <row r="21">
          <cell r="A21">
            <v>0</v>
          </cell>
        </row>
      </sheetData>
      <sheetData sheetId="2493">
        <row r="21">
          <cell r="A21">
            <v>0</v>
          </cell>
        </row>
      </sheetData>
      <sheetData sheetId="2494">
        <row r="21">
          <cell r="A21">
            <v>0</v>
          </cell>
        </row>
      </sheetData>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ow r="21">
          <cell r="A21">
            <v>0</v>
          </cell>
        </row>
      </sheetData>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ow r="21">
          <cell r="A21">
            <v>0</v>
          </cell>
        </row>
      </sheetData>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sheetData sheetId="2546" refreshError="1"/>
      <sheetData sheetId="2547" refreshError="1"/>
      <sheetData sheetId="2548" refreshError="1"/>
      <sheetData sheetId="2549" refreshError="1"/>
      <sheetData sheetId="2550" refreshError="1"/>
      <sheetData sheetId="2551">
        <row r="21">
          <cell r="A21">
            <v>0</v>
          </cell>
        </row>
      </sheetData>
      <sheetData sheetId="2552">
        <row r="21">
          <cell r="A21">
            <v>0</v>
          </cell>
        </row>
      </sheetData>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ow r="21">
          <cell r="A21">
            <v>0</v>
          </cell>
        </row>
      </sheetData>
      <sheetData sheetId="2572"/>
      <sheetData sheetId="2573"/>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sheetData sheetId="2631"/>
      <sheetData sheetId="2632" refreshError="1"/>
      <sheetData sheetId="2633" refreshError="1"/>
      <sheetData sheetId="2634" refreshError="1"/>
      <sheetData sheetId="2635" refreshError="1"/>
      <sheetData sheetId="2636" refreshError="1"/>
      <sheetData sheetId="2637">
        <row r="21">
          <cell r="A21">
            <v>0</v>
          </cell>
        </row>
      </sheetData>
      <sheetData sheetId="2638" refreshError="1"/>
      <sheetData sheetId="2639" refreshError="1"/>
      <sheetData sheetId="2640" refreshError="1"/>
      <sheetData sheetId="2641" refreshError="1"/>
      <sheetData sheetId="2642" refreshError="1"/>
      <sheetData sheetId="2643" refreshError="1"/>
      <sheetData sheetId="2644">
        <row r="21">
          <cell r="A21">
            <v>0</v>
          </cell>
        </row>
      </sheetData>
      <sheetData sheetId="2645" refreshError="1"/>
      <sheetData sheetId="2646" refreshError="1"/>
      <sheetData sheetId="2647" refreshError="1"/>
      <sheetData sheetId="2648">
        <row r="21">
          <cell r="A21">
            <v>0</v>
          </cell>
        </row>
      </sheetData>
      <sheetData sheetId="2649" refreshError="1"/>
      <sheetData sheetId="2650" refreshError="1"/>
      <sheetData sheetId="2651">
        <row r="21">
          <cell r="A21">
            <v>0</v>
          </cell>
        </row>
      </sheetData>
      <sheetData sheetId="2652">
        <row r="21">
          <cell r="A21">
            <v>0</v>
          </cell>
        </row>
      </sheetData>
      <sheetData sheetId="2653">
        <row r="21">
          <cell r="A21">
            <v>0</v>
          </cell>
        </row>
      </sheetData>
      <sheetData sheetId="2654">
        <row r="21">
          <cell r="A21">
            <v>0</v>
          </cell>
        </row>
      </sheetData>
      <sheetData sheetId="2655">
        <row r="21">
          <cell r="A21">
            <v>0</v>
          </cell>
        </row>
      </sheetData>
      <sheetData sheetId="2656">
        <row r="21">
          <cell r="A21">
            <v>0</v>
          </cell>
        </row>
      </sheetData>
      <sheetData sheetId="2657">
        <row r="21">
          <cell r="A21">
            <v>0</v>
          </cell>
        </row>
      </sheetData>
      <sheetData sheetId="2658">
        <row r="21">
          <cell r="A21">
            <v>0</v>
          </cell>
        </row>
      </sheetData>
      <sheetData sheetId="2659">
        <row r="21">
          <cell r="A21">
            <v>0</v>
          </cell>
        </row>
      </sheetData>
      <sheetData sheetId="2660">
        <row r="21">
          <cell r="A21">
            <v>0</v>
          </cell>
        </row>
      </sheetData>
      <sheetData sheetId="2661">
        <row r="21">
          <cell r="A21">
            <v>0</v>
          </cell>
        </row>
      </sheetData>
      <sheetData sheetId="2662">
        <row r="21">
          <cell r="A21">
            <v>0</v>
          </cell>
        </row>
      </sheetData>
      <sheetData sheetId="2663">
        <row r="21">
          <cell r="A21">
            <v>0</v>
          </cell>
        </row>
      </sheetData>
      <sheetData sheetId="2664">
        <row r="21">
          <cell r="A21">
            <v>0</v>
          </cell>
        </row>
      </sheetData>
      <sheetData sheetId="2665">
        <row r="21">
          <cell r="A21">
            <v>0</v>
          </cell>
        </row>
      </sheetData>
      <sheetData sheetId="2666">
        <row r="21">
          <cell r="A21">
            <v>0</v>
          </cell>
        </row>
      </sheetData>
      <sheetData sheetId="2667">
        <row r="21">
          <cell r="A21">
            <v>0</v>
          </cell>
        </row>
      </sheetData>
      <sheetData sheetId="2668">
        <row r="21">
          <cell r="A21">
            <v>0</v>
          </cell>
        </row>
      </sheetData>
      <sheetData sheetId="2669">
        <row r="21">
          <cell r="A21">
            <v>0</v>
          </cell>
        </row>
      </sheetData>
      <sheetData sheetId="2670">
        <row r="21">
          <cell r="A21">
            <v>0</v>
          </cell>
        </row>
      </sheetData>
      <sheetData sheetId="2671">
        <row r="21">
          <cell r="A21">
            <v>0</v>
          </cell>
        </row>
      </sheetData>
      <sheetData sheetId="2672">
        <row r="21">
          <cell r="A21">
            <v>0</v>
          </cell>
        </row>
      </sheetData>
      <sheetData sheetId="2673">
        <row r="21">
          <cell r="A21">
            <v>0</v>
          </cell>
        </row>
      </sheetData>
      <sheetData sheetId="2674">
        <row r="21">
          <cell r="A21">
            <v>0</v>
          </cell>
        </row>
      </sheetData>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sheetData sheetId="2794"/>
      <sheetData sheetId="2795"/>
      <sheetData sheetId="2796"/>
      <sheetData sheetId="2797"/>
      <sheetData sheetId="2798"/>
      <sheetData sheetId="2799">
        <row r="21">
          <cell r="C21">
            <v>22.680000000000003</v>
          </cell>
        </row>
      </sheetData>
      <sheetData sheetId="2800"/>
      <sheetData sheetId="280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ow r="21">
          <cell r="A21">
            <v>0</v>
          </cell>
        </row>
      </sheetData>
      <sheetData sheetId="2814" refreshError="1"/>
      <sheetData sheetId="2815">
        <row r="21">
          <cell r="A21">
            <v>0</v>
          </cell>
        </row>
      </sheetData>
      <sheetData sheetId="2816" refreshError="1"/>
      <sheetData sheetId="2817" refreshError="1"/>
      <sheetData sheetId="2818" refreshError="1"/>
      <sheetData sheetId="2819" refreshError="1"/>
      <sheetData sheetId="2820" refreshError="1"/>
      <sheetData sheetId="2821" refreshError="1"/>
      <sheetData sheetId="2822">
        <row r="21">
          <cell r="A21">
            <v>0</v>
          </cell>
        </row>
      </sheetData>
      <sheetData sheetId="2823">
        <row r="21">
          <cell r="A21">
            <v>0</v>
          </cell>
        </row>
      </sheetData>
      <sheetData sheetId="2824">
        <row r="21">
          <cell r="A21">
            <v>0</v>
          </cell>
        </row>
      </sheetData>
      <sheetData sheetId="2825">
        <row r="21">
          <cell r="A21">
            <v>0</v>
          </cell>
        </row>
      </sheetData>
      <sheetData sheetId="2826">
        <row r="21">
          <cell r="A21">
            <v>0</v>
          </cell>
        </row>
      </sheetData>
      <sheetData sheetId="2827">
        <row r="21">
          <cell r="A21">
            <v>0</v>
          </cell>
        </row>
      </sheetData>
      <sheetData sheetId="2828">
        <row r="21">
          <cell r="A21">
            <v>0</v>
          </cell>
        </row>
      </sheetData>
      <sheetData sheetId="2829">
        <row r="21">
          <cell r="A21">
            <v>0</v>
          </cell>
        </row>
      </sheetData>
      <sheetData sheetId="2830">
        <row r="21">
          <cell r="A21">
            <v>0</v>
          </cell>
        </row>
      </sheetData>
      <sheetData sheetId="2831">
        <row r="21">
          <cell r="A21">
            <v>0</v>
          </cell>
        </row>
      </sheetData>
      <sheetData sheetId="2832">
        <row r="21">
          <cell r="A21">
            <v>0</v>
          </cell>
        </row>
      </sheetData>
      <sheetData sheetId="2833">
        <row r="21">
          <cell r="A21">
            <v>0</v>
          </cell>
        </row>
      </sheetData>
      <sheetData sheetId="2834">
        <row r="21">
          <cell r="A21">
            <v>0</v>
          </cell>
        </row>
      </sheetData>
      <sheetData sheetId="2835">
        <row r="21">
          <cell r="A21">
            <v>0</v>
          </cell>
        </row>
      </sheetData>
      <sheetData sheetId="2836">
        <row r="21">
          <cell r="A21">
            <v>0</v>
          </cell>
        </row>
      </sheetData>
      <sheetData sheetId="2837">
        <row r="21">
          <cell r="A21">
            <v>0</v>
          </cell>
        </row>
      </sheetData>
      <sheetData sheetId="2838">
        <row r="21">
          <cell r="A21">
            <v>0</v>
          </cell>
        </row>
      </sheetData>
      <sheetData sheetId="2839">
        <row r="21">
          <cell r="A21">
            <v>0</v>
          </cell>
        </row>
      </sheetData>
      <sheetData sheetId="2840">
        <row r="21">
          <cell r="A21">
            <v>0</v>
          </cell>
        </row>
      </sheetData>
      <sheetData sheetId="2841">
        <row r="21">
          <cell r="A21">
            <v>0</v>
          </cell>
        </row>
      </sheetData>
      <sheetData sheetId="2842">
        <row r="21">
          <cell r="A21">
            <v>0</v>
          </cell>
        </row>
      </sheetData>
      <sheetData sheetId="2843">
        <row r="21">
          <cell r="A21">
            <v>0</v>
          </cell>
        </row>
      </sheetData>
      <sheetData sheetId="2844">
        <row r="21">
          <cell r="A21">
            <v>0</v>
          </cell>
        </row>
      </sheetData>
      <sheetData sheetId="2845">
        <row r="21">
          <cell r="A21">
            <v>0</v>
          </cell>
        </row>
      </sheetData>
      <sheetData sheetId="2846">
        <row r="21">
          <cell r="A21">
            <v>0</v>
          </cell>
        </row>
      </sheetData>
      <sheetData sheetId="2847">
        <row r="21">
          <cell r="A21">
            <v>0</v>
          </cell>
        </row>
      </sheetData>
      <sheetData sheetId="2848">
        <row r="21">
          <cell r="A21">
            <v>0</v>
          </cell>
        </row>
      </sheetData>
      <sheetData sheetId="2849">
        <row r="21">
          <cell r="A21">
            <v>0</v>
          </cell>
        </row>
      </sheetData>
      <sheetData sheetId="2850">
        <row r="21">
          <cell r="A21">
            <v>0</v>
          </cell>
        </row>
      </sheetData>
      <sheetData sheetId="2851">
        <row r="21">
          <cell r="A21">
            <v>0</v>
          </cell>
        </row>
      </sheetData>
      <sheetData sheetId="2852">
        <row r="21">
          <cell r="A21">
            <v>0</v>
          </cell>
        </row>
      </sheetData>
      <sheetData sheetId="2853">
        <row r="21">
          <cell r="A21">
            <v>0</v>
          </cell>
        </row>
      </sheetData>
      <sheetData sheetId="2854">
        <row r="21">
          <cell r="A21">
            <v>0</v>
          </cell>
        </row>
      </sheetData>
      <sheetData sheetId="2855">
        <row r="21">
          <cell r="A21">
            <v>0</v>
          </cell>
        </row>
      </sheetData>
      <sheetData sheetId="2856">
        <row r="21">
          <cell r="A21">
            <v>0</v>
          </cell>
        </row>
      </sheetData>
      <sheetData sheetId="2857">
        <row r="21">
          <cell r="A21">
            <v>0</v>
          </cell>
        </row>
      </sheetData>
      <sheetData sheetId="2858">
        <row r="21">
          <cell r="A21">
            <v>0</v>
          </cell>
        </row>
      </sheetData>
      <sheetData sheetId="2859">
        <row r="21">
          <cell r="A21">
            <v>0</v>
          </cell>
        </row>
      </sheetData>
      <sheetData sheetId="2860">
        <row r="21">
          <cell r="A21">
            <v>0</v>
          </cell>
        </row>
      </sheetData>
      <sheetData sheetId="2861">
        <row r="21">
          <cell r="A21">
            <v>0</v>
          </cell>
        </row>
      </sheetData>
      <sheetData sheetId="2862">
        <row r="21">
          <cell r="A21">
            <v>0</v>
          </cell>
        </row>
      </sheetData>
      <sheetData sheetId="2863">
        <row r="21">
          <cell r="A21">
            <v>0</v>
          </cell>
        </row>
      </sheetData>
      <sheetData sheetId="2864">
        <row r="21">
          <cell r="A21">
            <v>0</v>
          </cell>
        </row>
      </sheetData>
      <sheetData sheetId="2865">
        <row r="21">
          <cell r="A21">
            <v>0</v>
          </cell>
        </row>
      </sheetData>
      <sheetData sheetId="2866">
        <row r="21">
          <cell r="A21">
            <v>0</v>
          </cell>
        </row>
      </sheetData>
      <sheetData sheetId="2867">
        <row r="21">
          <cell r="A21">
            <v>0</v>
          </cell>
        </row>
      </sheetData>
      <sheetData sheetId="2868">
        <row r="21">
          <cell r="A21">
            <v>0</v>
          </cell>
        </row>
      </sheetData>
      <sheetData sheetId="2869">
        <row r="21">
          <cell r="A21">
            <v>0</v>
          </cell>
        </row>
      </sheetData>
      <sheetData sheetId="2870">
        <row r="21">
          <cell r="A21">
            <v>0</v>
          </cell>
        </row>
      </sheetData>
      <sheetData sheetId="2871">
        <row r="21">
          <cell r="A21">
            <v>0</v>
          </cell>
        </row>
      </sheetData>
      <sheetData sheetId="2872">
        <row r="21">
          <cell r="A21">
            <v>0</v>
          </cell>
        </row>
      </sheetData>
      <sheetData sheetId="2873">
        <row r="21">
          <cell r="A21">
            <v>0</v>
          </cell>
        </row>
      </sheetData>
      <sheetData sheetId="2874">
        <row r="21">
          <cell r="A21">
            <v>0</v>
          </cell>
        </row>
      </sheetData>
      <sheetData sheetId="2875">
        <row r="21">
          <cell r="A21">
            <v>0</v>
          </cell>
        </row>
      </sheetData>
      <sheetData sheetId="2876">
        <row r="21">
          <cell r="A21">
            <v>0</v>
          </cell>
        </row>
      </sheetData>
      <sheetData sheetId="2877">
        <row r="21">
          <cell r="A21">
            <v>0</v>
          </cell>
        </row>
      </sheetData>
      <sheetData sheetId="2878">
        <row r="21">
          <cell r="A21">
            <v>0</v>
          </cell>
        </row>
      </sheetData>
      <sheetData sheetId="2879">
        <row r="21">
          <cell r="A21">
            <v>0</v>
          </cell>
        </row>
      </sheetData>
      <sheetData sheetId="2880">
        <row r="21">
          <cell r="A21">
            <v>0</v>
          </cell>
        </row>
      </sheetData>
      <sheetData sheetId="2881">
        <row r="21">
          <cell r="A21">
            <v>0</v>
          </cell>
        </row>
      </sheetData>
      <sheetData sheetId="2882">
        <row r="21">
          <cell r="A21">
            <v>0</v>
          </cell>
        </row>
      </sheetData>
      <sheetData sheetId="2883">
        <row r="21">
          <cell r="A21">
            <v>0</v>
          </cell>
        </row>
      </sheetData>
      <sheetData sheetId="2884">
        <row r="21">
          <cell r="A21">
            <v>0</v>
          </cell>
        </row>
      </sheetData>
      <sheetData sheetId="2885">
        <row r="21">
          <cell r="A21">
            <v>0</v>
          </cell>
        </row>
      </sheetData>
      <sheetData sheetId="2886">
        <row r="21">
          <cell r="A21">
            <v>0</v>
          </cell>
        </row>
      </sheetData>
      <sheetData sheetId="2887">
        <row r="21">
          <cell r="A21">
            <v>0</v>
          </cell>
        </row>
      </sheetData>
      <sheetData sheetId="2888">
        <row r="21">
          <cell r="A21">
            <v>0</v>
          </cell>
        </row>
      </sheetData>
      <sheetData sheetId="2889">
        <row r="21">
          <cell r="A21">
            <v>0</v>
          </cell>
        </row>
      </sheetData>
      <sheetData sheetId="2890">
        <row r="21">
          <cell r="A21">
            <v>0</v>
          </cell>
        </row>
      </sheetData>
      <sheetData sheetId="2891">
        <row r="21">
          <cell r="A21">
            <v>0</v>
          </cell>
        </row>
      </sheetData>
      <sheetData sheetId="2892">
        <row r="21">
          <cell r="A21">
            <v>0</v>
          </cell>
        </row>
      </sheetData>
      <sheetData sheetId="2893">
        <row r="21">
          <cell r="A21">
            <v>0</v>
          </cell>
        </row>
      </sheetData>
      <sheetData sheetId="2894">
        <row r="21">
          <cell r="A21">
            <v>0</v>
          </cell>
        </row>
      </sheetData>
      <sheetData sheetId="2895">
        <row r="21">
          <cell r="A21">
            <v>0</v>
          </cell>
        </row>
      </sheetData>
      <sheetData sheetId="2896">
        <row r="21">
          <cell r="A21">
            <v>0</v>
          </cell>
        </row>
      </sheetData>
      <sheetData sheetId="2897">
        <row r="21">
          <cell r="A21">
            <v>0</v>
          </cell>
        </row>
      </sheetData>
      <sheetData sheetId="2898">
        <row r="21">
          <cell r="A21">
            <v>0</v>
          </cell>
        </row>
      </sheetData>
      <sheetData sheetId="2899">
        <row r="21">
          <cell r="A21">
            <v>0</v>
          </cell>
        </row>
      </sheetData>
      <sheetData sheetId="2900">
        <row r="21">
          <cell r="A21">
            <v>0</v>
          </cell>
        </row>
      </sheetData>
      <sheetData sheetId="2901">
        <row r="21">
          <cell r="A21">
            <v>0</v>
          </cell>
        </row>
      </sheetData>
      <sheetData sheetId="2902">
        <row r="21">
          <cell r="A21">
            <v>0</v>
          </cell>
        </row>
      </sheetData>
      <sheetData sheetId="2903">
        <row r="21">
          <cell r="A21">
            <v>0</v>
          </cell>
        </row>
      </sheetData>
      <sheetData sheetId="2904">
        <row r="21">
          <cell r="A21">
            <v>0</v>
          </cell>
        </row>
      </sheetData>
      <sheetData sheetId="2905">
        <row r="21">
          <cell r="A21">
            <v>0</v>
          </cell>
        </row>
      </sheetData>
      <sheetData sheetId="2906">
        <row r="21">
          <cell r="A21">
            <v>0</v>
          </cell>
        </row>
      </sheetData>
      <sheetData sheetId="2907">
        <row r="21">
          <cell r="A21">
            <v>0</v>
          </cell>
        </row>
      </sheetData>
      <sheetData sheetId="2908">
        <row r="21">
          <cell r="A21">
            <v>0</v>
          </cell>
        </row>
      </sheetData>
      <sheetData sheetId="2909">
        <row r="21">
          <cell r="A21">
            <v>0</v>
          </cell>
        </row>
      </sheetData>
      <sheetData sheetId="2910">
        <row r="21">
          <cell r="A21">
            <v>0</v>
          </cell>
        </row>
      </sheetData>
      <sheetData sheetId="2911">
        <row r="21">
          <cell r="A21">
            <v>0</v>
          </cell>
        </row>
      </sheetData>
      <sheetData sheetId="2912">
        <row r="21">
          <cell r="A21">
            <v>0</v>
          </cell>
        </row>
      </sheetData>
      <sheetData sheetId="2913">
        <row r="21">
          <cell r="A21">
            <v>0</v>
          </cell>
        </row>
      </sheetData>
      <sheetData sheetId="2914">
        <row r="21">
          <cell r="A21">
            <v>0</v>
          </cell>
        </row>
      </sheetData>
      <sheetData sheetId="2915">
        <row r="21">
          <cell r="A21">
            <v>0</v>
          </cell>
        </row>
      </sheetData>
      <sheetData sheetId="2916">
        <row r="21">
          <cell r="A21">
            <v>0</v>
          </cell>
        </row>
      </sheetData>
      <sheetData sheetId="2917">
        <row r="21">
          <cell r="A21">
            <v>0</v>
          </cell>
        </row>
      </sheetData>
      <sheetData sheetId="2918">
        <row r="21">
          <cell r="A21">
            <v>0</v>
          </cell>
        </row>
      </sheetData>
      <sheetData sheetId="2919">
        <row r="21">
          <cell r="A21">
            <v>0</v>
          </cell>
        </row>
      </sheetData>
      <sheetData sheetId="2920">
        <row r="21">
          <cell r="A21">
            <v>0</v>
          </cell>
        </row>
      </sheetData>
      <sheetData sheetId="2921">
        <row r="21">
          <cell r="A21">
            <v>0</v>
          </cell>
        </row>
      </sheetData>
      <sheetData sheetId="2922">
        <row r="21">
          <cell r="A21">
            <v>0</v>
          </cell>
        </row>
      </sheetData>
      <sheetData sheetId="2923">
        <row r="21">
          <cell r="A21">
            <v>0</v>
          </cell>
        </row>
      </sheetData>
      <sheetData sheetId="2924">
        <row r="21">
          <cell r="A21">
            <v>0</v>
          </cell>
        </row>
      </sheetData>
      <sheetData sheetId="2925">
        <row r="21">
          <cell r="A21">
            <v>0</v>
          </cell>
        </row>
      </sheetData>
      <sheetData sheetId="2926">
        <row r="21">
          <cell r="A21">
            <v>0</v>
          </cell>
        </row>
      </sheetData>
      <sheetData sheetId="2927">
        <row r="21">
          <cell r="A21">
            <v>0</v>
          </cell>
        </row>
      </sheetData>
      <sheetData sheetId="2928">
        <row r="21">
          <cell r="A21">
            <v>0</v>
          </cell>
        </row>
      </sheetData>
      <sheetData sheetId="2929">
        <row r="21">
          <cell r="A21">
            <v>0</v>
          </cell>
        </row>
      </sheetData>
      <sheetData sheetId="2930">
        <row r="21">
          <cell r="A21">
            <v>0</v>
          </cell>
        </row>
      </sheetData>
      <sheetData sheetId="2931">
        <row r="21">
          <cell r="A21">
            <v>0</v>
          </cell>
        </row>
      </sheetData>
      <sheetData sheetId="2932">
        <row r="21">
          <cell r="A21">
            <v>0</v>
          </cell>
        </row>
      </sheetData>
      <sheetData sheetId="2933">
        <row r="21">
          <cell r="A21">
            <v>0</v>
          </cell>
        </row>
      </sheetData>
      <sheetData sheetId="2934">
        <row r="21">
          <cell r="A21">
            <v>0</v>
          </cell>
        </row>
      </sheetData>
      <sheetData sheetId="2935">
        <row r="21">
          <cell r="A21">
            <v>0</v>
          </cell>
        </row>
      </sheetData>
      <sheetData sheetId="2936">
        <row r="21">
          <cell r="A21">
            <v>0</v>
          </cell>
        </row>
      </sheetData>
      <sheetData sheetId="2937">
        <row r="21">
          <cell r="A21">
            <v>0</v>
          </cell>
        </row>
      </sheetData>
      <sheetData sheetId="2938">
        <row r="21">
          <cell r="A21">
            <v>0</v>
          </cell>
        </row>
      </sheetData>
      <sheetData sheetId="2939">
        <row r="21">
          <cell r="A21">
            <v>0</v>
          </cell>
        </row>
      </sheetData>
      <sheetData sheetId="2940">
        <row r="21">
          <cell r="A21">
            <v>0</v>
          </cell>
        </row>
      </sheetData>
      <sheetData sheetId="2941">
        <row r="21">
          <cell r="A21">
            <v>0</v>
          </cell>
        </row>
      </sheetData>
      <sheetData sheetId="2942">
        <row r="21">
          <cell r="A21">
            <v>0</v>
          </cell>
        </row>
      </sheetData>
      <sheetData sheetId="2943">
        <row r="21">
          <cell r="A21">
            <v>0</v>
          </cell>
        </row>
      </sheetData>
      <sheetData sheetId="2944">
        <row r="21">
          <cell r="A21">
            <v>0</v>
          </cell>
        </row>
      </sheetData>
      <sheetData sheetId="2945">
        <row r="21">
          <cell r="A21">
            <v>0</v>
          </cell>
        </row>
      </sheetData>
      <sheetData sheetId="2946">
        <row r="21">
          <cell r="A21">
            <v>0</v>
          </cell>
        </row>
      </sheetData>
      <sheetData sheetId="2947">
        <row r="21">
          <cell r="A21">
            <v>0</v>
          </cell>
        </row>
      </sheetData>
      <sheetData sheetId="2948">
        <row r="21">
          <cell r="A21">
            <v>0</v>
          </cell>
        </row>
      </sheetData>
      <sheetData sheetId="2949">
        <row r="21">
          <cell r="A21">
            <v>0</v>
          </cell>
        </row>
      </sheetData>
      <sheetData sheetId="2950">
        <row r="21">
          <cell r="A21">
            <v>0</v>
          </cell>
        </row>
      </sheetData>
      <sheetData sheetId="2951">
        <row r="21">
          <cell r="A21">
            <v>0</v>
          </cell>
        </row>
      </sheetData>
      <sheetData sheetId="2952">
        <row r="21">
          <cell r="A21">
            <v>0</v>
          </cell>
        </row>
      </sheetData>
      <sheetData sheetId="2953">
        <row r="21">
          <cell r="A21">
            <v>0</v>
          </cell>
        </row>
      </sheetData>
      <sheetData sheetId="2954">
        <row r="21">
          <cell r="A21">
            <v>0</v>
          </cell>
        </row>
      </sheetData>
      <sheetData sheetId="2955">
        <row r="21">
          <cell r="A21">
            <v>0</v>
          </cell>
        </row>
      </sheetData>
      <sheetData sheetId="2956">
        <row r="21">
          <cell r="A21">
            <v>0</v>
          </cell>
        </row>
      </sheetData>
      <sheetData sheetId="2957">
        <row r="21">
          <cell r="A21">
            <v>0</v>
          </cell>
        </row>
      </sheetData>
      <sheetData sheetId="2958">
        <row r="21">
          <cell r="A21">
            <v>0</v>
          </cell>
        </row>
      </sheetData>
      <sheetData sheetId="2959">
        <row r="21">
          <cell r="A21">
            <v>0</v>
          </cell>
        </row>
      </sheetData>
      <sheetData sheetId="2960">
        <row r="21">
          <cell r="A21">
            <v>0</v>
          </cell>
        </row>
      </sheetData>
      <sheetData sheetId="2961">
        <row r="21">
          <cell r="A21">
            <v>0</v>
          </cell>
        </row>
      </sheetData>
      <sheetData sheetId="2962">
        <row r="21">
          <cell r="A21">
            <v>0</v>
          </cell>
        </row>
      </sheetData>
      <sheetData sheetId="2963">
        <row r="21">
          <cell r="A21">
            <v>0</v>
          </cell>
        </row>
      </sheetData>
      <sheetData sheetId="2964">
        <row r="21">
          <cell r="A21">
            <v>0</v>
          </cell>
        </row>
      </sheetData>
      <sheetData sheetId="2965">
        <row r="21">
          <cell r="A21">
            <v>0</v>
          </cell>
        </row>
      </sheetData>
      <sheetData sheetId="2966">
        <row r="21">
          <cell r="A21">
            <v>0</v>
          </cell>
        </row>
      </sheetData>
      <sheetData sheetId="2967">
        <row r="21">
          <cell r="A21">
            <v>0</v>
          </cell>
        </row>
      </sheetData>
      <sheetData sheetId="2968">
        <row r="21">
          <cell r="A21">
            <v>0</v>
          </cell>
        </row>
      </sheetData>
      <sheetData sheetId="2969">
        <row r="21">
          <cell r="A21">
            <v>0</v>
          </cell>
        </row>
      </sheetData>
      <sheetData sheetId="2970">
        <row r="21">
          <cell r="A21">
            <v>0</v>
          </cell>
        </row>
      </sheetData>
      <sheetData sheetId="2971">
        <row r="21">
          <cell r="A21">
            <v>0</v>
          </cell>
        </row>
      </sheetData>
      <sheetData sheetId="2972">
        <row r="21">
          <cell r="A21">
            <v>0</v>
          </cell>
        </row>
      </sheetData>
      <sheetData sheetId="2973">
        <row r="21">
          <cell r="A21">
            <v>0</v>
          </cell>
        </row>
      </sheetData>
      <sheetData sheetId="2974">
        <row r="21">
          <cell r="A21">
            <v>0</v>
          </cell>
        </row>
      </sheetData>
      <sheetData sheetId="2975">
        <row r="21">
          <cell r="A21">
            <v>0</v>
          </cell>
        </row>
      </sheetData>
      <sheetData sheetId="2976">
        <row r="21">
          <cell r="A21">
            <v>0</v>
          </cell>
        </row>
      </sheetData>
      <sheetData sheetId="2977">
        <row r="21">
          <cell r="A21">
            <v>0</v>
          </cell>
        </row>
      </sheetData>
      <sheetData sheetId="2978">
        <row r="21">
          <cell r="A21">
            <v>0</v>
          </cell>
        </row>
      </sheetData>
      <sheetData sheetId="2979">
        <row r="21">
          <cell r="A21">
            <v>0</v>
          </cell>
        </row>
      </sheetData>
      <sheetData sheetId="2980">
        <row r="21">
          <cell r="A21">
            <v>0</v>
          </cell>
        </row>
      </sheetData>
      <sheetData sheetId="2981">
        <row r="21">
          <cell r="A21">
            <v>0</v>
          </cell>
        </row>
      </sheetData>
      <sheetData sheetId="2982">
        <row r="21">
          <cell r="A21">
            <v>0</v>
          </cell>
        </row>
      </sheetData>
      <sheetData sheetId="2983">
        <row r="21">
          <cell r="A21">
            <v>0</v>
          </cell>
        </row>
      </sheetData>
      <sheetData sheetId="2984">
        <row r="21">
          <cell r="A21">
            <v>0</v>
          </cell>
        </row>
      </sheetData>
      <sheetData sheetId="2985">
        <row r="21">
          <cell r="A21">
            <v>0</v>
          </cell>
        </row>
      </sheetData>
      <sheetData sheetId="2986">
        <row r="21">
          <cell r="A21">
            <v>0</v>
          </cell>
        </row>
      </sheetData>
      <sheetData sheetId="2987">
        <row r="21">
          <cell r="A21">
            <v>0</v>
          </cell>
        </row>
      </sheetData>
      <sheetData sheetId="2988">
        <row r="21">
          <cell r="A21">
            <v>0</v>
          </cell>
        </row>
      </sheetData>
      <sheetData sheetId="2989">
        <row r="21">
          <cell r="A21">
            <v>0</v>
          </cell>
        </row>
      </sheetData>
      <sheetData sheetId="2990">
        <row r="21">
          <cell r="A21">
            <v>0</v>
          </cell>
        </row>
      </sheetData>
      <sheetData sheetId="2991">
        <row r="21">
          <cell r="A21">
            <v>0</v>
          </cell>
        </row>
      </sheetData>
      <sheetData sheetId="2992">
        <row r="21">
          <cell r="A21">
            <v>0</v>
          </cell>
        </row>
      </sheetData>
      <sheetData sheetId="2993">
        <row r="21">
          <cell r="A21">
            <v>0</v>
          </cell>
        </row>
      </sheetData>
      <sheetData sheetId="2994">
        <row r="21">
          <cell r="A21">
            <v>0</v>
          </cell>
        </row>
      </sheetData>
      <sheetData sheetId="2995">
        <row r="21">
          <cell r="A21">
            <v>0</v>
          </cell>
        </row>
      </sheetData>
      <sheetData sheetId="2996">
        <row r="21">
          <cell r="A21">
            <v>0</v>
          </cell>
        </row>
      </sheetData>
      <sheetData sheetId="2997">
        <row r="21">
          <cell r="A21">
            <v>0</v>
          </cell>
        </row>
      </sheetData>
      <sheetData sheetId="2998">
        <row r="21">
          <cell r="A21">
            <v>0</v>
          </cell>
        </row>
      </sheetData>
      <sheetData sheetId="2999">
        <row r="21">
          <cell r="A21">
            <v>0</v>
          </cell>
        </row>
      </sheetData>
      <sheetData sheetId="3000">
        <row r="21">
          <cell r="A21">
            <v>0</v>
          </cell>
        </row>
      </sheetData>
      <sheetData sheetId="3001">
        <row r="21">
          <cell r="A21">
            <v>0</v>
          </cell>
        </row>
      </sheetData>
      <sheetData sheetId="3002">
        <row r="21">
          <cell r="A21">
            <v>0</v>
          </cell>
        </row>
      </sheetData>
      <sheetData sheetId="3003">
        <row r="21">
          <cell r="A21">
            <v>0</v>
          </cell>
        </row>
      </sheetData>
      <sheetData sheetId="3004">
        <row r="21">
          <cell r="A21">
            <v>0</v>
          </cell>
        </row>
      </sheetData>
      <sheetData sheetId="3005">
        <row r="21">
          <cell r="A21">
            <v>0</v>
          </cell>
        </row>
      </sheetData>
      <sheetData sheetId="3006">
        <row r="21">
          <cell r="A21">
            <v>0</v>
          </cell>
        </row>
      </sheetData>
      <sheetData sheetId="3007">
        <row r="21">
          <cell r="A21">
            <v>0</v>
          </cell>
        </row>
      </sheetData>
      <sheetData sheetId="3008">
        <row r="21">
          <cell r="A21">
            <v>0</v>
          </cell>
        </row>
      </sheetData>
      <sheetData sheetId="3009">
        <row r="21">
          <cell r="A21">
            <v>0</v>
          </cell>
        </row>
      </sheetData>
      <sheetData sheetId="3010">
        <row r="21">
          <cell r="A21">
            <v>0</v>
          </cell>
        </row>
      </sheetData>
      <sheetData sheetId="3011">
        <row r="21">
          <cell r="A21">
            <v>0</v>
          </cell>
        </row>
      </sheetData>
      <sheetData sheetId="3012">
        <row r="21">
          <cell r="A21">
            <v>0</v>
          </cell>
        </row>
      </sheetData>
      <sheetData sheetId="3013">
        <row r="21">
          <cell r="A21">
            <v>0</v>
          </cell>
        </row>
      </sheetData>
      <sheetData sheetId="3014">
        <row r="21">
          <cell r="A21">
            <v>0</v>
          </cell>
        </row>
      </sheetData>
      <sheetData sheetId="3015">
        <row r="21">
          <cell r="A21">
            <v>0</v>
          </cell>
        </row>
      </sheetData>
      <sheetData sheetId="3016">
        <row r="21">
          <cell r="A21">
            <v>0</v>
          </cell>
        </row>
      </sheetData>
      <sheetData sheetId="3017">
        <row r="21">
          <cell r="A21">
            <v>0</v>
          </cell>
        </row>
      </sheetData>
      <sheetData sheetId="3018">
        <row r="21">
          <cell r="A21">
            <v>0</v>
          </cell>
        </row>
      </sheetData>
      <sheetData sheetId="3019">
        <row r="21">
          <cell r="A21">
            <v>0</v>
          </cell>
        </row>
      </sheetData>
      <sheetData sheetId="3020">
        <row r="21">
          <cell r="A21">
            <v>0</v>
          </cell>
        </row>
      </sheetData>
      <sheetData sheetId="3021">
        <row r="21">
          <cell r="A21">
            <v>0</v>
          </cell>
        </row>
      </sheetData>
      <sheetData sheetId="3022">
        <row r="21">
          <cell r="A21">
            <v>0</v>
          </cell>
        </row>
      </sheetData>
      <sheetData sheetId="3023">
        <row r="21">
          <cell r="A21">
            <v>0</v>
          </cell>
        </row>
      </sheetData>
      <sheetData sheetId="3024">
        <row r="21">
          <cell r="A21">
            <v>0</v>
          </cell>
        </row>
      </sheetData>
      <sheetData sheetId="3025">
        <row r="21">
          <cell r="A21">
            <v>0</v>
          </cell>
        </row>
      </sheetData>
      <sheetData sheetId="3026">
        <row r="21">
          <cell r="A21">
            <v>0</v>
          </cell>
        </row>
      </sheetData>
      <sheetData sheetId="3027">
        <row r="21">
          <cell r="A21">
            <v>0</v>
          </cell>
        </row>
      </sheetData>
      <sheetData sheetId="3028">
        <row r="21">
          <cell r="A21">
            <v>0</v>
          </cell>
        </row>
      </sheetData>
      <sheetData sheetId="3029">
        <row r="21">
          <cell r="A21">
            <v>0</v>
          </cell>
        </row>
      </sheetData>
      <sheetData sheetId="3030">
        <row r="21">
          <cell r="A21">
            <v>0</v>
          </cell>
        </row>
      </sheetData>
      <sheetData sheetId="3031">
        <row r="21">
          <cell r="A21">
            <v>0</v>
          </cell>
        </row>
      </sheetData>
      <sheetData sheetId="3032">
        <row r="21">
          <cell r="A21">
            <v>0</v>
          </cell>
        </row>
      </sheetData>
      <sheetData sheetId="3033">
        <row r="21">
          <cell r="A21">
            <v>0</v>
          </cell>
        </row>
      </sheetData>
      <sheetData sheetId="3034">
        <row r="21">
          <cell r="A21">
            <v>0</v>
          </cell>
        </row>
      </sheetData>
      <sheetData sheetId="3035">
        <row r="21">
          <cell r="A21">
            <v>0</v>
          </cell>
        </row>
      </sheetData>
      <sheetData sheetId="3036">
        <row r="21">
          <cell r="A21">
            <v>0</v>
          </cell>
        </row>
      </sheetData>
      <sheetData sheetId="3037">
        <row r="21">
          <cell r="A21">
            <v>0</v>
          </cell>
        </row>
      </sheetData>
      <sheetData sheetId="3038">
        <row r="21">
          <cell r="A21">
            <v>0</v>
          </cell>
        </row>
      </sheetData>
      <sheetData sheetId="3039">
        <row r="21">
          <cell r="A21">
            <v>0</v>
          </cell>
        </row>
      </sheetData>
      <sheetData sheetId="3040">
        <row r="21">
          <cell r="A21">
            <v>0</v>
          </cell>
        </row>
      </sheetData>
      <sheetData sheetId="3041">
        <row r="21">
          <cell r="A21">
            <v>0</v>
          </cell>
        </row>
      </sheetData>
      <sheetData sheetId="3042">
        <row r="21">
          <cell r="A21">
            <v>0</v>
          </cell>
        </row>
      </sheetData>
      <sheetData sheetId="3043">
        <row r="21">
          <cell r="A21">
            <v>0</v>
          </cell>
        </row>
      </sheetData>
      <sheetData sheetId="3044">
        <row r="21">
          <cell r="A21">
            <v>0</v>
          </cell>
        </row>
      </sheetData>
      <sheetData sheetId="3045">
        <row r="21">
          <cell r="A21">
            <v>0</v>
          </cell>
        </row>
      </sheetData>
      <sheetData sheetId="3046">
        <row r="21">
          <cell r="A21">
            <v>0</v>
          </cell>
        </row>
      </sheetData>
      <sheetData sheetId="3047">
        <row r="21">
          <cell r="A21">
            <v>0</v>
          </cell>
        </row>
      </sheetData>
      <sheetData sheetId="3048">
        <row r="21">
          <cell r="A21">
            <v>0</v>
          </cell>
        </row>
      </sheetData>
      <sheetData sheetId="3049">
        <row r="21">
          <cell r="A21">
            <v>0</v>
          </cell>
        </row>
      </sheetData>
      <sheetData sheetId="3050">
        <row r="21">
          <cell r="A21">
            <v>0</v>
          </cell>
        </row>
      </sheetData>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ow r="21">
          <cell r="A21">
            <v>0</v>
          </cell>
        </row>
      </sheetData>
      <sheetData sheetId="3073">
        <row r="21">
          <cell r="A21">
            <v>0</v>
          </cell>
        </row>
      </sheetData>
      <sheetData sheetId="3074">
        <row r="21">
          <cell r="A21">
            <v>0</v>
          </cell>
        </row>
      </sheetData>
      <sheetData sheetId="3075">
        <row r="21">
          <cell r="A21">
            <v>0</v>
          </cell>
        </row>
      </sheetData>
      <sheetData sheetId="3076">
        <row r="21">
          <cell r="A21">
            <v>0</v>
          </cell>
        </row>
      </sheetData>
      <sheetData sheetId="3077">
        <row r="21">
          <cell r="A21">
            <v>0</v>
          </cell>
        </row>
      </sheetData>
      <sheetData sheetId="3078">
        <row r="21">
          <cell r="A21">
            <v>0</v>
          </cell>
        </row>
      </sheetData>
      <sheetData sheetId="3079">
        <row r="21">
          <cell r="A21">
            <v>0</v>
          </cell>
        </row>
      </sheetData>
      <sheetData sheetId="3080">
        <row r="21">
          <cell r="A21">
            <v>0</v>
          </cell>
        </row>
      </sheetData>
      <sheetData sheetId="3081">
        <row r="21">
          <cell r="A21">
            <v>0</v>
          </cell>
        </row>
      </sheetData>
      <sheetData sheetId="3082">
        <row r="21">
          <cell r="A21">
            <v>0</v>
          </cell>
        </row>
      </sheetData>
      <sheetData sheetId="3083">
        <row r="21">
          <cell r="A21">
            <v>0</v>
          </cell>
        </row>
      </sheetData>
      <sheetData sheetId="3084">
        <row r="21">
          <cell r="A21">
            <v>0</v>
          </cell>
        </row>
      </sheetData>
      <sheetData sheetId="3085">
        <row r="21">
          <cell r="A21">
            <v>0</v>
          </cell>
        </row>
      </sheetData>
      <sheetData sheetId="3086">
        <row r="21">
          <cell r="A21">
            <v>0</v>
          </cell>
        </row>
      </sheetData>
      <sheetData sheetId="3087">
        <row r="21">
          <cell r="A21">
            <v>0</v>
          </cell>
        </row>
      </sheetData>
      <sheetData sheetId="3088">
        <row r="21">
          <cell r="A21">
            <v>0</v>
          </cell>
        </row>
      </sheetData>
      <sheetData sheetId="3089">
        <row r="21">
          <cell r="A21">
            <v>0</v>
          </cell>
        </row>
      </sheetData>
      <sheetData sheetId="3090">
        <row r="21">
          <cell r="A21">
            <v>0</v>
          </cell>
        </row>
      </sheetData>
      <sheetData sheetId="3091">
        <row r="21">
          <cell r="A21">
            <v>0</v>
          </cell>
        </row>
      </sheetData>
      <sheetData sheetId="3092">
        <row r="21">
          <cell r="A21">
            <v>0</v>
          </cell>
        </row>
      </sheetData>
      <sheetData sheetId="3093">
        <row r="21">
          <cell r="A21">
            <v>0</v>
          </cell>
        </row>
      </sheetData>
      <sheetData sheetId="3094">
        <row r="21">
          <cell r="A21">
            <v>0</v>
          </cell>
        </row>
      </sheetData>
      <sheetData sheetId="3095">
        <row r="21">
          <cell r="A21">
            <v>0</v>
          </cell>
        </row>
      </sheetData>
      <sheetData sheetId="3096">
        <row r="21">
          <cell r="A21">
            <v>0</v>
          </cell>
        </row>
      </sheetData>
      <sheetData sheetId="3097">
        <row r="21">
          <cell r="A21">
            <v>0</v>
          </cell>
        </row>
      </sheetData>
      <sheetData sheetId="3098">
        <row r="21">
          <cell r="A21">
            <v>0</v>
          </cell>
        </row>
      </sheetData>
      <sheetData sheetId="3099">
        <row r="21">
          <cell r="A21">
            <v>0</v>
          </cell>
        </row>
      </sheetData>
      <sheetData sheetId="3100">
        <row r="21">
          <cell r="A21">
            <v>0</v>
          </cell>
        </row>
      </sheetData>
      <sheetData sheetId="3101">
        <row r="21">
          <cell r="A21">
            <v>0</v>
          </cell>
        </row>
      </sheetData>
      <sheetData sheetId="3102">
        <row r="21">
          <cell r="A21">
            <v>0</v>
          </cell>
        </row>
      </sheetData>
      <sheetData sheetId="3103">
        <row r="21">
          <cell r="A21">
            <v>0</v>
          </cell>
        </row>
      </sheetData>
      <sheetData sheetId="3104">
        <row r="21">
          <cell r="A21">
            <v>0</v>
          </cell>
        </row>
      </sheetData>
      <sheetData sheetId="3105">
        <row r="21">
          <cell r="A21">
            <v>0</v>
          </cell>
        </row>
      </sheetData>
      <sheetData sheetId="3106">
        <row r="21">
          <cell r="A21">
            <v>0</v>
          </cell>
        </row>
      </sheetData>
      <sheetData sheetId="3107">
        <row r="21">
          <cell r="A21">
            <v>0</v>
          </cell>
        </row>
      </sheetData>
      <sheetData sheetId="3108">
        <row r="21">
          <cell r="A21">
            <v>0</v>
          </cell>
        </row>
      </sheetData>
      <sheetData sheetId="3109">
        <row r="21">
          <cell r="A21">
            <v>0</v>
          </cell>
        </row>
      </sheetData>
      <sheetData sheetId="3110">
        <row r="21">
          <cell r="A21">
            <v>0</v>
          </cell>
        </row>
      </sheetData>
      <sheetData sheetId="3111">
        <row r="21">
          <cell r="A21">
            <v>0</v>
          </cell>
        </row>
      </sheetData>
      <sheetData sheetId="3112">
        <row r="21">
          <cell r="A21">
            <v>0</v>
          </cell>
        </row>
      </sheetData>
      <sheetData sheetId="3113">
        <row r="21">
          <cell r="A21">
            <v>0</v>
          </cell>
        </row>
      </sheetData>
      <sheetData sheetId="3114">
        <row r="21">
          <cell r="A21">
            <v>0</v>
          </cell>
        </row>
      </sheetData>
      <sheetData sheetId="3115">
        <row r="21">
          <cell r="A21">
            <v>0</v>
          </cell>
        </row>
      </sheetData>
      <sheetData sheetId="3116">
        <row r="21">
          <cell r="A21">
            <v>0</v>
          </cell>
        </row>
      </sheetData>
      <sheetData sheetId="3117">
        <row r="21">
          <cell r="A21">
            <v>0</v>
          </cell>
        </row>
      </sheetData>
      <sheetData sheetId="3118">
        <row r="21">
          <cell r="A21">
            <v>0</v>
          </cell>
        </row>
      </sheetData>
      <sheetData sheetId="3119">
        <row r="21">
          <cell r="A21">
            <v>0</v>
          </cell>
        </row>
      </sheetData>
      <sheetData sheetId="3120">
        <row r="21">
          <cell r="A21">
            <v>0</v>
          </cell>
        </row>
      </sheetData>
      <sheetData sheetId="3121">
        <row r="21">
          <cell r="A21">
            <v>0</v>
          </cell>
        </row>
      </sheetData>
      <sheetData sheetId="3122">
        <row r="21">
          <cell r="A21">
            <v>0</v>
          </cell>
        </row>
      </sheetData>
      <sheetData sheetId="3123">
        <row r="21">
          <cell r="A21">
            <v>0</v>
          </cell>
        </row>
      </sheetData>
      <sheetData sheetId="3124">
        <row r="21">
          <cell r="A21">
            <v>0</v>
          </cell>
        </row>
      </sheetData>
      <sheetData sheetId="3125">
        <row r="21">
          <cell r="A21">
            <v>0</v>
          </cell>
        </row>
      </sheetData>
      <sheetData sheetId="3126">
        <row r="21">
          <cell r="A21">
            <v>0</v>
          </cell>
        </row>
      </sheetData>
      <sheetData sheetId="3127">
        <row r="21">
          <cell r="A21">
            <v>0</v>
          </cell>
        </row>
      </sheetData>
      <sheetData sheetId="3128">
        <row r="21">
          <cell r="A21">
            <v>0</v>
          </cell>
        </row>
      </sheetData>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ow r="21">
          <cell r="A21">
            <v>0</v>
          </cell>
        </row>
      </sheetData>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ow r="21">
          <cell r="A21">
            <v>0</v>
          </cell>
        </row>
      </sheetData>
      <sheetData sheetId="3203">
        <row r="21">
          <cell r="A21">
            <v>0</v>
          </cell>
        </row>
      </sheetData>
      <sheetData sheetId="3204">
        <row r="21">
          <cell r="A21">
            <v>0</v>
          </cell>
        </row>
      </sheetData>
      <sheetData sheetId="3205">
        <row r="21">
          <cell r="A21">
            <v>0</v>
          </cell>
        </row>
      </sheetData>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ow r="21">
          <cell r="A21">
            <v>0</v>
          </cell>
        </row>
      </sheetData>
      <sheetData sheetId="3287">
        <row r="21">
          <cell r="A21">
            <v>0</v>
          </cell>
        </row>
      </sheetData>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ow r="21">
          <cell r="A21">
            <v>0</v>
          </cell>
        </row>
      </sheetData>
      <sheetData sheetId="3320"/>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sheetData sheetId="3362" refreshError="1"/>
      <sheetData sheetId="3363" refreshError="1"/>
      <sheetData sheetId="3364" refreshError="1"/>
      <sheetData sheetId="3365" refreshError="1"/>
      <sheetData sheetId="3366" refreshError="1"/>
      <sheetData sheetId="3367" refreshError="1"/>
      <sheetData sheetId="3368">
        <row r="21">
          <cell r="C21">
            <v>22.680000000000003</v>
          </cell>
        </row>
      </sheetData>
      <sheetData sheetId="3369" refreshError="1"/>
      <sheetData sheetId="3370" refreshError="1"/>
      <sheetData sheetId="3371" refreshError="1"/>
      <sheetData sheetId="3372" refreshError="1"/>
      <sheetData sheetId="3373" refreshError="1"/>
      <sheetData sheetId="3374"/>
      <sheetData sheetId="3375"/>
      <sheetData sheetId="3376"/>
      <sheetData sheetId="3377"/>
      <sheetData sheetId="3378"/>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sheetData sheetId="3389"/>
      <sheetData sheetId="3390"/>
      <sheetData sheetId="3391">
        <row r="21">
          <cell r="A21">
            <v>0</v>
          </cell>
        </row>
      </sheetData>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row r="21">
          <cell r="C21">
            <v>22.680000000000003</v>
          </cell>
        </row>
      </sheetData>
      <sheetData sheetId="3412">
        <row r="21">
          <cell r="C21">
            <v>22.680000000000003</v>
          </cell>
        </row>
      </sheetData>
      <sheetData sheetId="3413"/>
      <sheetData sheetId="3414"/>
      <sheetData sheetId="3415">
        <row r="21">
          <cell r="C21">
            <v>22.680000000000003</v>
          </cell>
        </row>
      </sheetData>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row r="21">
          <cell r="A21">
            <v>0</v>
          </cell>
        </row>
      </sheetData>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row r="21">
          <cell r="A21">
            <v>0</v>
          </cell>
        </row>
      </sheetData>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sheetData sheetId="3742"/>
      <sheetData sheetId="3743"/>
      <sheetData sheetId="3744"/>
      <sheetData sheetId="3745"/>
      <sheetData sheetId="3746"/>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sheetData sheetId="3769" refreshError="1"/>
      <sheetData sheetId="3770" refreshError="1"/>
      <sheetData sheetId="3771" refreshError="1"/>
      <sheetData sheetId="3772" refreshError="1"/>
      <sheetData sheetId="3773" refreshError="1"/>
      <sheetData sheetId="3774" refreshError="1"/>
      <sheetData sheetId="3775"/>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sheetData sheetId="3872"/>
      <sheetData sheetId="3873"/>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sheetData sheetId="3919"/>
      <sheetData sheetId="3920"/>
      <sheetData sheetId="392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sheetData sheetId="3933"/>
      <sheetData sheetId="3934" refreshError="1"/>
      <sheetData sheetId="3935" refreshError="1"/>
      <sheetData sheetId="3936" refreshError="1"/>
      <sheetData sheetId="3937" refreshError="1"/>
      <sheetData sheetId="3938"/>
      <sheetData sheetId="3939"/>
      <sheetData sheetId="3940" refreshError="1"/>
      <sheetData sheetId="3941"/>
      <sheetData sheetId="3942" refreshError="1"/>
      <sheetData sheetId="3943"/>
      <sheetData sheetId="3944"/>
      <sheetData sheetId="3945"/>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공구원가계산"/>
      <sheetName val="2공구산출내역"/>
      <sheetName val="2______"/>
      <sheetName val="식재일위대가"/>
      <sheetName val="기초일위대가"/>
      <sheetName val="단가대비표"/>
      <sheetName val="중기집계"/>
      <sheetName val="데이타"/>
      <sheetName val="골조시행"/>
      <sheetName val="104동"/>
      <sheetName val="내역"/>
      <sheetName val="일위대가"/>
      <sheetName val="2차1차"/>
      <sheetName val="일위대가표"/>
      <sheetName val="대목"/>
      <sheetName val="기자재비"/>
      <sheetName val="단가표"/>
      <sheetName val="덤프트럭계수"/>
      <sheetName val="일위목록"/>
      <sheetName val="000000"/>
      <sheetName val="담장산출"/>
      <sheetName val="예산내역"/>
      <sheetName val="총괄수지표"/>
      <sheetName val="을"/>
      <sheetName val="10월"/>
      <sheetName val="70%"/>
      <sheetName val="1차설계변경내역"/>
      <sheetName val="토공사"/>
      <sheetName val="내역서2안"/>
      <sheetName val="b_balju"/>
      <sheetName val="공통가설"/>
      <sheetName val="견적서"/>
      <sheetName val="자료"/>
      <sheetName val="내역서"/>
      <sheetName val="Mc1"/>
      <sheetName val="식재인부"/>
      <sheetName val="노임단가"/>
      <sheetName val="b_balju-단가단가단가"/>
      <sheetName val="Macro1"/>
      <sheetName val="견적시담(송포2공구)"/>
      <sheetName val="표지"/>
      <sheetName val="공문"/>
      <sheetName val="대비"/>
      <sheetName val="1"/>
      <sheetName val="2"/>
      <sheetName val="기성"/>
      <sheetName val="변경"/>
      <sheetName val="사진설명"/>
      <sheetName val="범례 (2)"/>
      <sheetName val="목차"/>
      <sheetName val="Sheet2"/>
      <sheetName val="사진대지"/>
      <sheetName val="설비2차"/>
      <sheetName val="적격점수&lt;300억미만&gt;"/>
      <sheetName val="수목표준대가"/>
      <sheetName val="건축내역"/>
      <sheetName val="백암비스타내역"/>
      <sheetName val="data2"/>
      <sheetName val="sheet1"/>
      <sheetName val="일위대가목차"/>
      <sheetName val="DT"/>
      <sheetName val="롤러"/>
      <sheetName val="BH"/>
      <sheetName val="조경유지관리"/>
      <sheetName val="조경식재굴취"/>
      <sheetName val="식재단가"/>
      <sheetName val="인력터파기품"/>
      <sheetName val="2005년임금"/>
      <sheetName val="컨테이너"/>
      <sheetName val="펌프차타설"/>
      <sheetName val="일위대가(건축)"/>
      <sheetName val="Y-WORK"/>
      <sheetName val="단가"/>
      <sheetName val="QandAJunior"/>
      <sheetName val="Data&amp;Result"/>
      <sheetName val="FB25JN"/>
      <sheetName val="내역5"/>
      <sheetName val="기성내역"/>
      <sheetName val="Sheet5"/>
      <sheetName val="EACT10"/>
      <sheetName val="개요"/>
      <sheetName val="CON'C"/>
      <sheetName val="단가표 (2)"/>
      <sheetName val="b_balju_cho"/>
      <sheetName val="일용노임단가"/>
      <sheetName val="중기사용료산출근거"/>
      <sheetName val="단가 및 재료비"/>
      <sheetName val="직노"/>
      <sheetName val="제직재"/>
      <sheetName val="설직재-1"/>
      <sheetName val="Total"/>
      <sheetName val="결재판"/>
      <sheetName val="설계내역서"/>
      <sheetName val="환율"/>
      <sheetName val="기초단가"/>
      <sheetName val="기본단가"/>
      <sheetName val="COVER"/>
      <sheetName val="Sheet10"/>
      <sheetName val="회사정보"/>
      <sheetName val="★도급내역"/>
      <sheetName val="노임"/>
      <sheetName val="집계표"/>
      <sheetName val="단가비교표"/>
      <sheetName val="단가일람"/>
      <sheetName val="단위량당중기"/>
      <sheetName val="물가대비표"/>
      <sheetName val="요율"/>
      <sheetName val="BID"/>
      <sheetName val="대가"/>
      <sheetName val="자재단가"/>
      <sheetName val="노원열병합  건축공사기성내역서"/>
      <sheetName val="공통가설공사"/>
      <sheetName val="건축공사실행"/>
      <sheetName val="#REF"/>
      <sheetName val="공사비대비표B(토공)"/>
      <sheetName val="일위대가목록"/>
      <sheetName val="unit 4"/>
      <sheetName val="경비"/>
      <sheetName val="안양동교 1안"/>
      <sheetName val="건축"/>
      <sheetName val="수량산출"/>
      <sheetName val="원가계산서"/>
      <sheetName val="월간관리비"/>
      <sheetName val="산출근거"/>
      <sheetName val="재료단가"/>
      <sheetName val="임금단가"/>
      <sheetName val="장비목록표"/>
      <sheetName val="장비운전경비"/>
      <sheetName val="장비손료"/>
      <sheetName val="장비"/>
      <sheetName val="산근1"/>
      <sheetName val="노무"/>
      <sheetName val="자재"/>
      <sheetName val="국별인원"/>
      <sheetName val="일 위 대 가 표"/>
      <sheetName val="관리자"/>
      <sheetName val="DATA1"/>
      <sheetName val="공종목록표"/>
      <sheetName val="대가10%"/>
      <sheetName val="설계"/>
      <sheetName val="제출내역"/>
      <sheetName val="현장경비"/>
      <sheetName val="출력은 금물"/>
      <sheetName val="실행(1)"/>
      <sheetName val="단가(1)"/>
      <sheetName val="단가산출"/>
      <sheetName val="몰탈재료산출"/>
      <sheetName val="DATA"/>
      <sheetName val="06 일위대가목록"/>
      <sheetName val="중기사용료"/>
      <sheetName val="터파기및재료"/>
      <sheetName val="실행철강하도"/>
      <sheetName val="인건비단가"/>
      <sheetName val="회사기초자료"/>
      <sheetName val="단가조사서"/>
      <sheetName val="기계경비(시간당)"/>
      <sheetName val="1,2공구원가계산서"/>
      <sheetName val="1공구산출내역서"/>
      <sheetName val="일위대가(출입)"/>
      <sheetName val="입력"/>
      <sheetName val="전체"/>
      <sheetName val="투찰추정"/>
      <sheetName val="요약&amp;결과"/>
      <sheetName val="선금급신청서"/>
      <sheetName val="광양 3기 유입수"/>
      <sheetName val=" 갑지"/>
      <sheetName val="단산목록"/>
      <sheetName val="공통단가"/>
      <sheetName val="운반비"/>
      <sheetName val="코드표"/>
      <sheetName val="식재가격"/>
      <sheetName val="식재총괄"/>
      <sheetName val="A-4"/>
      <sheetName val="보할공정"/>
      <sheetName val="중기조종사 단위단가"/>
      <sheetName val="증감대비"/>
      <sheetName val="연결임시"/>
      <sheetName val="2000양배"/>
      <sheetName val="기초입력 DATA"/>
      <sheetName val="전기품산출"/>
      <sheetName val="수목데이타 "/>
      <sheetName val="에너지요금"/>
      <sheetName val="기초내역"/>
      <sheetName val="Sheet1 (2)"/>
      <sheetName val="기계경비일람"/>
      <sheetName val="작업금지"/>
      <sheetName val="변수값"/>
      <sheetName val="중기상차"/>
      <sheetName val="AS복구"/>
      <sheetName val="중기터파기"/>
      <sheetName val="저수조"/>
      <sheetName val="BS"/>
      <sheetName val="실행내역"/>
      <sheetName val="일위_파일"/>
      <sheetName val="소비자가"/>
      <sheetName val="시설물기초"/>
      <sheetName val="할증 "/>
      <sheetName val="단가조사"/>
      <sheetName val="도급"/>
      <sheetName val="금액"/>
      <sheetName val="을지"/>
      <sheetName val="물가시세표"/>
      <sheetName val="집계표_식재"/>
      <sheetName val="장비종합부표"/>
      <sheetName val="부표"/>
      <sheetName val="하부철근수량"/>
      <sheetName val="교사기준면적(초등)"/>
      <sheetName val="9811"/>
      <sheetName val="FAX"/>
      <sheetName val="웅진교-S2"/>
      <sheetName val="공사개요"/>
      <sheetName val="장비사양"/>
      <sheetName val="급여대장"/>
      <sheetName val="직원 인적급여 카드"/>
      <sheetName val="96노임기준"/>
      <sheetName val="냉천부속동"/>
      <sheetName val="관로내역원"/>
      <sheetName val="여과지동"/>
      <sheetName val="노임단가표"/>
      <sheetName val="수지예산"/>
      <sheetName val="등록업체(031124)"/>
      <sheetName val="단가비교"/>
      <sheetName val="조명율표"/>
      <sheetName val="단청공사"/>
      <sheetName val="4.일위대가목차"/>
      <sheetName val="일위대가(가설)"/>
      <sheetName val="위치조서"/>
      <sheetName val="EJ"/>
      <sheetName val="BSD _2_"/>
      <sheetName val="인건비"/>
      <sheetName val="일위대가 "/>
      <sheetName val="대한주택보증(수보)"/>
      <sheetName val="대한주택보증(입보)"/>
      <sheetName val="DANGA"/>
      <sheetName val="Macro2"/>
      <sheetName val="내부마감"/>
      <sheetName val="01"/>
      <sheetName val="제2호단위수량"/>
      <sheetName val="2.냉난방설비공사"/>
      <sheetName val="7.자동제어공사"/>
      <sheetName val="코드목록(시스템담당용)"/>
      <sheetName val="DATE"/>
      <sheetName val="화재 탐지 설비"/>
      <sheetName val="별제권_정리담보권"/>
      <sheetName val="견적"/>
      <sheetName val="설계예산서"/>
      <sheetName val="예산내역서"/>
      <sheetName val="수목데이타"/>
      <sheetName val="상각비"/>
      <sheetName val="조명일위"/>
      <sheetName val="자단"/>
      <sheetName val="2000년1차"/>
      <sheetName val="원하대비"/>
      <sheetName val="원도급"/>
      <sheetName val="하도급"/>
      <sheetName val="대비2"/>
      <sheetName val="건축공사"/>
      <sheetName val="계약내역(2)"/>
      <sheetName val="광주전남"/>
      <sheetName val="경산"/>
      <sheetName val="실행"/>
      <sheetName val="신규일위"/>
      <sheetName val="내 역 서(총괄)"/>
      <sheetName val="도급FORM"/>
      <sheetName val="재료"/>
      <sheetName val="물가시세"/>
      <sheetName val="철콘공사"/>
      <sheetName val="계산서(곡선부)"/>
      <sheetName val="포장재료집계표"/>
      <sheetName val="공정집계_국별"/>
      <sheetName val="AV시스템"/>
      <sheetName val="대,유,램"/>
      <sheetName val="범례_(2)"/>
      <sheetName val="노원열병합__건축공사기성내역서"/>
      <sheetName val="단가_및_재료비"/>
      <sheetName val="일_위_대_가_표"/>
      <sheetName val="unit_4"/>
      <sheetName val="_갑지"/>
      <sheetName val="출력은_금물"/>
      <sheetName val="안양동교_1안"/>
      <sheetName val="단가표_(2)"/>
      <sheetName val="할증_"/>
      <sheetName val="광양_3기_유입수"/>
      <sheetName val="수목데이타_"/>
      <sheetName val="중기조종사_단위단가"/>
      <sheetName val="4.공사별"/>
      <sheetName val="갑지"/>
      <sheetName val="보도공제면적"/>
      <sheetName val="이토변실(A3-LINE)"/>
      <sheetName val="3련 BOX"/>
      <sheetName val="재노경"/>
      <sheetName val="도급내역5+800"/>
      <sheetName val="도급내역"/>
      <sheetName val="기본입력"/>
      <sheetName val="부대공"/>
      <sheetName val="배수공"/>
      <sheetName val="토공"/>
      <sheetName val="포장공"/>
      <sheetName val="기계경비"/>
      <sheetName val="전력"/>
      <sheetName val="단가기준"/>
      <sheetName val="강병규"/>
      <sheetName val="I一般比"/>
      <sheetName val="N賃率-職"/>
      <sheetName val="J直材4"/>
      <sheetName val="(전남)시범지구 운영실적 및 결과분석(8월까지)"/>
      <sheetName val="ABUT수량-A1"/>
      <sheetName val="비전경영계획"/>
      <sheetName val="토량1-1"/>
      <sheetName val="내역-2"/>
      <sheetName val="기본단가표"/>
      <sheetName val="기본1"/>
      <sheetName val="수정일위대가"/>
      <sheetName val="견적단가"/>
      <sheetName val="종배수관면벽신"/>
      <sheetName val="피벗테이블데이터분석"/>
      <sheetName val="CABLE SIZE-1"/>
      <sheetName val="포장복구집계"/>
      <sheetName val="북방3터널"/>
      <sheetName val="품셈TABLE"/>
      <sheetName val="주소록"/>
      <sheetName val="금액내역서"/>
      <sheetName val="입찰안"/>
      <sheetName val="재료집계표빽업"/>
      <sheetName val="암거수리계산서"/>
      <sheetName val="◀암거수리계산조서"/>
      <sheetName val="◀암거위치"/>
      <sheetName val="최종단면▶"/>
      <sheetName val="◀평균높이▶"/>
      <sheetName val="준검 내역서"/>
      <sheetName val="10월 (2)"/>
      <sheetName val="종합-임현"/>
      <sheetName val="기타 정보통신공사"/>
      <sheetName val="기준액"/>
      <sheetName val="6-1. 관개량조서"/>
      <sheetName val="자료입력"/>
      <sheetName val="단가산출(총괄)"/>
      <sheetName val="일위총괄"/>
      <sheetName val="수량산출서"/>
      <sheetName val="1안"/>
      <sheetName val="공장동 지하1층"/>
      <sheetName val="용역동 및 154KV"/>
      <sheetName val="공장동 3층"/>
      <sheetName val="공장동 1층"/>
      <sheetName val="총괄내역서"/>
      <sheetName val="비탈면보호공수량산출"/>
      <sheetName val="전차선로 물량표"/>
      <sheetName val="한강운반비"/>
      <sheetName val="공통(20-91)"/>
      <sheetName val="구의33고"/>
      <sheetName val="잡비"/>
      <sheetName val="공구"/>
      <sheetName val="예산명세서"/>
      <sheetName val="설계명세서"/>
      <sheetName val="당사실시1"/>
      <sheetName val="자동제어"/>
      <sheetName val="우석문틀"/>
      <sheetName val="Sheet4"/>
      <sheetName val="원가계산서(남측)"/>
      <sheetName val=" 견적서"/>
      <sheetName val="VOR"/>
      <sheetName val="일위대가 목록표"/>
      <sheetName val="총공사비집계표"/>
      <sheetName val="단가산출-기,교"/>
      <sheetName val="일위목록-기"/>
      <sheetName val="const."/>
      <sheetName val="기초자료"/>
      <sheetName val="1.우편집중내역서"/>
      <sheetName val="날개벽수량표"/>
      <sheetName val="DATA 입력란"/>
      <sheetName val="1. 설계조건 2.단면가정 3. 하중계산"/>
      <sheetName val="접속슬라브"/>
      <sheetName val="부대공Ⅱ"/>
      <sheetName val="통장출금액"/>
      <sheetName val="구간재료"/>
      <sheetName val="기초입력_DATA"/>
      <sheetName val="2000노임기준"/>
      <sheetName val="굴화내역"/>
      <sheetName val="골막이(야매)"/>
      <sheetName val="투찰내역"/>
      <sheetName val="시멘트"/>
      <sheetName val="의왕내역"/>
      <sheetName val="장비경비"/>
      <sheetName val="빗물받이(910-510-410)"/>
      <sheetName val="가정조건"/>
      <sheetName val="공통"/>
      <sheetName val="재료비"/>
      <sheetName val="L_RPTB~1"/>
      <sheetName val="시작4"/>
      <sheetName val="단가산출서"/>
      <sheetName val="일위대가표(DEEP)"/>
      <sheetName val="조경일람"/>
      <sheetName val="-치수표(곡선부)"/>
      <sheetName val="10"/>
      <sheetName val="11"/>
      <sheetName val="12"/>
      <sheetName val="13"/>
      <sheetName val="14"/>
      <sheetName val="15"/>
      <sheetName val="16"/>
      <sheetName val="3"/>
      <sheetName val="4"/>
      <sheetName val="5"/>
      <sheetName val="6"/>
      <sheetName val="7"/>
      <sheetName val="8"/>
      <sheetName val="9"/>
      <sheetName val="유원장"/>
      <sheetName val="놀이광장"/>
      <sheetName val="다목적광장"/>
      <sheetName val="반포2차"/>
      <sheetName val="사업성"/>
      <sheetName val="조건"/>
      <sheetName val="단가산출2"/>
      <sheetName val="단"/>
      <sheetName val="덤프운반거리산출(토)"/>
      <sheetName val="덤프운반거리산출(풍)"/>
      <sheetName val="덤프운반거리산출(연)"/>
      <sheetName val="교각1"/>
      <sheetName val="현장관리비"/>
      <sheetName val="단위수량"/>
      <sheetName val="가동비율"/>
      <sheetName val="일위대가(1)"/>
      <sheetName val="원가"/>
      <sheetName val="노무비"/>
      <sheetName val="대치판정"/>
      <sheetName val="중기단가"/>
      <sheetName val="단가및재료비"/>
      <sheetName val="식재"/>
      <sheetName val="시설물"/>
      <sheetName val="식재출력용"/>
      <sheetName val="유지관리"/>
      <sheetName val="공내역"/>
      <sheetName val="ⴭⴭⴭⴭⴭ"/>
      <sheetName val="1공구원가계산서"/>
      <sheetName val="일위대가집계"/>
      <sheetName val="도곡동APT"/>
      <sheetName val="신대방교수"/>
      <sheetName val="계약서"/>
      <sheetName val="간접비 총괄표"/>
      <sheetName val="2.1  노무비 평균단가산출"/>
      <sheetName val="pier(각형)"/>
      <sheetName val="분당임차변경"/>
      <sheetName val="형틀공사"/>
      <sheetName val="16-1"/>
      <sheetName val="9-1차이내역"/>
      <sheetName val="JUCKEYK"/>
      <sheetName val="중기손료"/>
      <sheetName val="노무비 근거"/>
      <sheetName val="청천내"/>
      <sheetName val="기능공인적사항"/>
      <sheetName val="3.하중산정4.지지력"/>
      <sheetName val="대가단최종"/>
      <sheetName val="변압기 및 발전기 용량"/>
      <sheetName val="내역서(전기)"/>
      <sheetName val="토사(PE)"/>
      <sheetName val="기초일위"/>
      <sheetName val="시설일위"/>
      <sheetName val="표준항목"/>
      <sheetName val="말뚝지지력산정"/>
      <sheetName val="(A)내역서"/>
      <sheetName val="보고"/>
      <sheetName val="원가data"/>
      <sheetName val="식재일위"/>
      <sheetName val="내역표지"/>
      <sheetName val="Baby일위대가"/>
      <sheetName val="남대문빌딩"/>
      <sheetName val="신고조서"/>
      <sheetName val="경율산정.XLS"/>
      <sheetName val="실행예산"/>
      <sheetName val="기준FACTOR"/>
      <sheetName val="실행내역 "/>
      <sheetName val="금융비용"/>
      <sheetName val="2000,9월 일위"/>
      <sheetName val="단중표"/>
      <sheetName val="납부서"/>
      <sheetName val="을 1"/>
      <sheetName val="을 2"/>
      <sheetName val="유림골조"/>
      <sheetName val="조견표"/>
      <sheetName val="조도계산서 (도서)"/>
      <sheetName val="단  가  대  비  표"/>
      <sheetName val="일  위  대  가  목  록"/>
      <sheetName val="2.대외공문"/>
      <sheetName val="개인명세서"/>
      <sheetName val="토적단위"/>
      <sheetName val="중기작업량"/>
      <sheetName val="교통대책내역"/>
      <sheetName val="일위대가(4층원격)"/>
      <sheetName val="변경내역"/>
      <sheetName val="단가견적조사표"/>
      <sheetName val="계정code"/>
      <sheetName val="정의"/>
      <sheetName val="투입비"/>
      <sheetName val="설명서 "/>
      <sheetName val="토목"/>
      <sheetName val="노견단위수량"/>
      <sheetName val="세부내역서(소방)"/>
      <sheetName val="DAN"/>
      <sheetName val="백호우계수"/>
      <sheetName val="청주(철골발주의뢰서)"/>
      <sheetName val="공조기"/>
      <sheetName val="장비가동"/>
      <sheetName val="배수내역"/>
      <sheetName val="부표총괄"/>
      <sheetName val="설계산출기초"/>
      <sheetName val="도급예산내역서봉투"/>
      <sheetName val="공사원가계산서"/>
      <sheetName val="설계산출표지"/>
      <sheetName val="도급예산내역서총괄표"/>
      <sheetName val="을부담운반비"/>
      <sheetName val="운반비산출"/>
      <sheetName val="총 괄 표"/>
      <sheetName val="사각1,특1호"/>
      <sheetName val="BOX"/>
      <sheetName val="장비집계"/>
      <sheetName val="토적표"/>
      <sheetName val="암거치수표"/>
      <sheetName val="수량집계표(舊)"/>
      <sheetName val="전선 및 전선관"/>
      <sheetName val="적산산출"/>
      <sheetName val="자재비산출"/>
      <sheetName val="운용비산출"/>
      <sheetName val="단가_1_"/>
      <sheetName val="설비내역서"/>
      <sheetName val="건축내역서"/>
      <sheetName val="전기내역서"/>
      <sheetName val="지급자재"/>
      <sheetName val="관접합및부설"/>
      <sheetName val="달대"/>
      <sheetName val="철거산출근거"/>
      <sheetName val="unitpric"/>
      <sheetName val="기초공"/>
      <sheetName val="기둥(원형)"/>
      <sheetName val="버스운행안내"/>
      <sheetName val="S&amp;R"/>
      <sheetName val="인원계획-미화"/>
      <sheetName val="Quality"/>
      <sheetName val="People"/>
      <sheetName val="Risk"/>
      <sheetName val="Training"/>
      <sheetName val="General"/>
      <sheetName val="Instructions"/>
      <sheetName val="말뚝물량"/>
      <sheetName val="진주방향"/>
      <sheetName val="간공설계서"/>
      <sheetName val="단 box"/>
      <sheetName val="산출기초"/>
      <sheetName val="건축공사 집계표"/>
      <sheetName val="골조"/>
      <sheetName val="공사비산출서"/>
      <sheetName val="정산명세서"/>
      <sheetName val="자재목록"/>
      <sheetName val="단가목록"/>
      <sheetName val="중기목록"/>
      <sheetName val="램머"/>
      <sheetName val="작업일보"/>
      <sheetName val="2003상반기노임기준"/>
      <sheetName val="견적 (2)"/>
      <sheetName val="실행간접비"/>
      <sheetName val="1차 내역서"/>
      <sheetName val="A갑지"/>
      <sheetName val="손익계산서"/>
      <sheetName val="발주처담당자"/>
      <sheetName val="공정표"/>
      <sheetName val="도급원가"/>
      <sheetName val="내역_FILE"/>
      <sheetName val="갑지(추정)"/>
      <sheetName val="개요입력"/>
      <sheetName val="수량기준"/>
      <sheetName val="파일의이용"/>
      <sheetName val="수량집계"/>
      <sheetName val="옥외등신설"/>
      <sheetName val="저케CV22신설"/>
      <sheetName val="저케CV38신설"/>
      <sheetName val="저케CV8신설"/>
      <sheetName val="접지3종"/>
      <sheetName val="괴목육교"/>
      <sheetName val="사업수지"/>
      <sheetName val="원가서"/>
      <sheetName val="토목공사"/>
      <sheetName val="우수공,맨홀,집수정"/>
      <sheetName val="옥외외등집계표"/>
      <sheetName val="단가 "/>
      <sheetName val="개화1교"/>
      <sheetName val="TYPE-1"/>
      <sheetName val="수목단가"/>
      <sheetName val="시설수량표"/>
      <sheetName val="식재수량표"/>
      <sheetName val="동문건설"/>
      <sheetName val="예총"/>
      <sheetName val="1.설계기준 "/>
      <sheetName val="유역면적"/>
      <sheetName val="목록"/>
      <sheetName val="적용단위길이"/>
      <sheetName val="특수기호강도거푸집"/>
      <sheetName val="종배수관(신)"/>
      <sheetName val="본사인상전"/>
      <sheetName val="일반부표"/>
      <sheetName val="G.R300경비"/>
      <sheetName val="국민연금표"/>
      <sheetName val="범례_(2)1"/>
      <sheetName val="단가_및_재료비1"/>
      <sheetName val="노원열병합__건축공사기성내역서1"/>
      <sheetName val="일_위_대_가_표1"/>
      <sheetName val="출력은_금물1"/>
      <sheetName val="unit_41"/>
      <sheetName val="_갑지1"/>
      <sheetName val="단가표_(2)1"/>
      <sheetName val="광양_3기_유입수1"/>
      <sheetName val="BSD__2_"/>
      <sheetName val="안양동교_1안1"/>
      <sheetName val="할증_1"/>
      <sheetName val="중기조종사_단위단가1"/>
      <sheetName val="수목데이타_1"/>
      <sheetName val="직원_인적급여_카드"/>
      <sheetName val="sheet1_(2)"/>
      <sheetName val="4_일위대가목차"/>
      <sheetName val="일위대가_"/>
      <sheetName val="2_냉난방설비공사"/>
      <sheetName val="7_자동제어공사"/>
      <sheetName val="횡배수관"/>
      <sheetName val="화재_탐지_설비"/>
      <sheetName val="4_공사별"/>
      <sheetName val="(전남)시범지구_운영실적_및_결과분석(8월까지)"/>
      <sheetName val="준검_내역서"/>
      <sheetName val="3련_BOX"/>
      <sheetName val="기초대가"/>
      <sheetName val="시설대가"/>
      <sheetName val="수목대가"/>
      <sheetName val="인공대가"/>
      <sheetName val="횡배수관집현황(2공구)"/>
      <sheetName val="SG"/>
      <sheetName val="7월11일"/>
      <sheetName val="시설물일위"/>
      <sheetName val="공내역서"/>
      <sheetName val="광주운남을"/>
      <sheetName val="TRE TABLE"/>
      <sheetName val="수입"/>
      <sheetName val="3단계"/>
      <sheetName val="대구경북"/>
      <sheetName val="월별손익현황"/>
      <sheetName val="서울서부"/>
      <sheetName val="부산경남"/>
      <sheetName val="서울동부"/>
      <sheetName val="인천경기"/>
      <sheetName val="중부본부"/>
      <sheetName val="호남본부"/>
      <sheetName val="자판실행"/>
      <sheetName val="일 위 목 록 표"/>
      <sheetName val="노임이"/>
      <sheetName val="실행대비"/>
      <sheetName val="구간별현황"/>
      <sheetName val="기본계획"/>
      <sheetName val="소방"/>
      <sheetName val="이식운반"/>
      <sheetName val="용역비내역-진짜"/>
      <sheetName val="실행기초"/>
      <sheetName val="배수량"/>
      <sheetName val="WORK"/>
      <sheetName val="APT내역"/>
      <sheetName val="부대시설"/>
      <sheetName val="일용노임단가2001상"/>
      <sheetName val="참조자료"/>
      <sheetName val="토건"/>
      <sheetName val="간접비"/>
      <sheetName val="sub"/>
      <sheetName val="근로자"/>
      <sheetName val="총괄표"/>
      <sheetName val="인공산출"/>
      <sheetName val="세금자료"/>
      <sheetName val="규준틀"/>
      <sheetName val="패널"/>
      <sheetName val="001"/>
      <sheetName val="단재적표"/>
      <sheetName val="설계명세서 (장비)"/>
      <sheetName val="22단가"/>
      <sheetName val="22인공"/>
      <sheetName val="단위단가"/>
      <sheetName val="자재테이블"/>
      <sheetName val="공장동_지하1층"/>
      <sheetName val="용역동_및_154KV"/>
      <sheetName val="공장동_3층"/>
      <sheetName val="공장동_1층"/>
      <sheetName val="조명시설"/>
      <sheetName val="내역1"/>
      <sheetName val="품셈표"/>
      <sheetName val="구입단가"/>
      <sheetName val="음성방향"/>
      <sheetName val="설계예산서(흙막이)"/>
      <sheetName val="노임 단가"/>
      <sheetName val="4.직접인건비"/>
      <sheetName val="직접인건비"/>
      <sheetName val="주beam"/>
      <sheetName val="포스코실행"/>
      <sheetName val="단가대비표 (3)"/>
      <sheetName val="각형맨홀"/>
      <sheetName val="관급"/>
      <sheetName val="산출내역서집계표"/>
      <sheetName val="정부노임단가"/>
      <sheetName val="미드수량"/>
      <sheetName val="관급자재"/>
      <sheetName val="CODE"/>
      <sheetName val="철근콘크리트 (5)"/>
      <sheetName val="안전장치"/>
      <sheetName val="일반공사"/>
      <sheetName val="실행예산서"/>
      <sheetName val="세골재  T2 변경 현황"/>
      <sheetName val="원내역"/>
      <sheetName val="실행(ALT1)"/>
      <sheetName val="5직접"/>
      <sheetName val="장비단가"/>
      <sheetName val="4.2.1 마루높이 검토"/>
      <sheetName val="제경비"/>
      <sheetName val="MCC제원"/>
      <sheetName val="제경비율"/>
      <sheetName val="wall"/>
      <sheetName val="기계"/>
      <sheetName val="정화조"/>
      <sheetName val="조경"/>
      <sheetName val="교량하부공"/>
      <sheetName val="전기일위목록"/>
      <sheetName val="실행내역서 "/>
      <sheetName val="교각별철근수량집계표"/>
      <sheetName val="예산편성"/>
      <sheetName val="부대내역"/>
      <sheetName val="맨홀_공사비"/>
      <sheetName val="원가계산"/>
      <sheetName val="인부노임"/>
      <sheetName val="단관데이터"/>
      <sheetName val="이형관데이터"/>
      <sheetName val="직접비"/>
      <sheetName val="자  재"/>
      <sheetName val="건축외주"/>
      <sheetName val="단위중량"/>
      <sheetName val="소일위대가코드표"/>
      <sheetName val="원가계산서(변경)"/>
      <sheetName val="일위산출"/>
      <sheetName val="설비"/>
      <sheetName val="예가표"/>
      <sheetName val="archi(본사)"/>
      <sheetName val="심사물량"/>
      <sheetName val="도로정위치부표"/>
      <sheetName val="심사계산"/>
      <sheetName val="DB구축"/>
      <sheetName val="도로조사부표"/>
      <sheetName val="재정비내역"/>
      <sheetName val="입력변수"/>
      <sheetName val="지적고시내역"/>
      <sheetName val="우수받이"/>
      <sheetName val="※참고자료※"/>
      <sheetName val="안전난간대원가"/>
      <sheetName val="Ekog10"/>
      <sheetName val="6공구(당초)"/>
      <sheetName val="코드"/>
      <sheetName val="기초목"/>
      <sheetName val="가시설수량"/>
      <sheetName val="바닥판"/>
      <sheetName val="11-2.아파트내역"/>
      <sheetName val="아파트"/>
      <sheetName val="입력DATA"/>
      <sheetName val="이름교환"/>
      <sheetName val="대덕토공총"/>
      <sheetName val="문학간접"/>
      <sheetName val="front"/>
      <sheetName val="판"/>
      <sheetName val="1단계총괄내역서"/>
      <sheetName val="단가일람 (2)"/>
      <sheetName val="1공구내역서(1)"/>
      <sheetName val="값"/>
      <sheetName val="98태백"/>
      <sheetName val="배수관연장조서"/>
      <sheetName val="?????"/>
      <sheetName val="물가자료"/>
      <sheetName val="2008년상반노임"/>
      <sheetName val="직접경비"/>
      <sheetName val="우수관연장및높이"/>
      <sheetName val="우수맨홀평균높이"/>
      <sheetName val="도급기성"/>
      <sheetName val="철거단가"/>
      <sheetName val="전등설비"/>
      <sheetName val="단가 (2)"/>
      <sheetName val="Proposal"/>
      <sheetName val="기초자료입력"/>
      <sheetName val="중기솔뇨"/>
      <sheetName val="배수장토목공사비"/>
      <sheetName val="터널조도"/>
      <sheetName val="시운전연료비"/>
      <sheetName val="Sheet3"/>
      <sheetName val="比較表"/>
      <sheetName val="편집1"/>
      <sheetName val="경남"/>
      <sheetName val="경북"/>
      <sheetName val="중부"/>
      <sheetName val="토목내역서"/>
      <sheetName val="소화실적"/>
      <sheetName val="단가산출목록표"/>
      <sheetName val="관련자료입력"/>
      <sheetName val="단가대비"/>
      <sheetName val="익월작업계힉"/>
      <sheetName val="비용"/>
      <sheetName val="공사비산출내역"/>
      <sheetName val="견적990322"/>
      <sheetName val="간접1"/>
      <sheetName val="연결관암거"/>
      <sheetName val="36단가"/>
      <sheetName val="BQ(실행)"/>
      <sheetName val="96작생능"/>
      <sheetName val="집계"/>
      <sheetName val="갑지1"/>
      <sheetName val="기본일위"/>
      <sheetName val="확약서"/>
      <sheetName val="6호기"/>
      <sheetName val="전산소모"/>
      <sheetName val="폐토수익화 "/>
      <sheetName val="주요항목별"/>
      <sheetName val="설계표지"/>
      <sheetName val="참고자료"/>
      <sheetName val="ITEM"/>
      <sheetName val="토공정보"/>
      <sheetName val="건설기계사용기준"/>
      <sheetName val="노무단가"/>
      <sheetName val="건축일위"/>
      <sheetName val="그라우팅일위"/>
      <sheetName val="일반건축물통신회선수"/>
      <sheetName val="내역분기"/>
      <sheetName val="약품공급2"/>
      <sheetName val="COST"/>
      <sheetName val="대표명단"/>
      <sheetName val="기흥하도용"/>
      <sheetName val="적현로"/>
      <sheetName val="하조서"/>
      <sheetName val="적용기준"/>
      <sheetName val="횡배수관수량집계"/>
      <sheetName val="산출기준자료"/>
      <sheetName val="간접"/>
      <sheetName val="BOJUNGGM"/>
      <sheetName val="퍼스트"/>
      <sheetName val="일위"/>
      <sheetName val="시화점실행"/>
      <sheetName val="PAINT"/>
      <sheetName val="Customer Databas"/>
      <sheetName val="동홍동인부인적사항"/>
      <sheetName val="기초"/>
      <sheetName val="장비비"/>
      <sheetName val="PAD TR보호대기초"/>
      <sheetName val="가로등기초"/>
      <sheetName val="HANDHOLE(2)"/>
      <sheetName val="주공 갑지"/>
      <sheetName val="일위대가-1"/>
      <sheetName val="서식"/>
      <sheetName val="재료표"/>
      <sheetName val="물량내역"/>
      <sheetName val="1월"/>
      <sheetName val="48단가"/>
      <sheetName val="단면가정"/>
      <sheetName val="설계변경총괄표(계산식)"/>
      <sheetName val="일위대가내역"/>
      <sheetName val="파이프류"/>
      <sheetName val="기"/>
      <sheetName val="전선(총)"/>
      <sheetName val="동수"/>
      <sheetName val="전기"/>
      <sheetName val="2F 회의실견적(5_14 일대)"/>
      <sheetName val="원가계산서 "/>
      <sheetName val="대여현황"/>
      <sheetName val="대로근거"/>
      <sheetName val="단위량"/>
      <sheetName val="재료집계표2"/>
      <sheetName val="토적집계표"/>
      <sheetName val="설계개요"/>
      <sheetName val="세대별집계표(BY 고려전산)_미출력"/>
      <sheetName val="검토표(총괄)"/>
      <sheetName val="추가할증(삭제금지)"/>
      <sheetName val="실행내역서"/>
      <sheetName val="고내분기~한림"/>
      <sheetName val="광령~경마장"/>
      <sheetName val="세기~광령"/>
      <sheetName val="물건개요"/>
      <sheetName val="빌딩경영보고서"/>
      <sheetName val="리스료"/>
      <sheetName val="일쐈齣/"/>
      <sheetName val="일ᩐ瀀"/>
      <sheetName val="일ᩐ頀"/>
      <sheetName val="원가장"/>
      <sheetName val="설계내역2"/>
      <sheetName val="아파트 내역"/>
      <sheetName val="출자한도"/>
      <sheetName val="구리토평1전기"/>
      <sheetName val="토목주소"/>
      <sheetName val="프랜트면허"/>
      <sheetName val="기초데이타"/>
      <sheetName val="난방설비"/>
      <sheetName val="갑지70%"/>
      <sheetName val="계정"/>
      <sheetName val="내역서 (2)"/>
      <sheetName val="양남(실시)"/>
      <sheetName val="건천(실시)"/>
      <sheetName val="외동(실시)"/>
      <sheetName val="안강(실시)"/>
      <sheetName val="안강(우선실시)"/>
      <sheetName val="설계예시"/>
      <sheetName val="기계설비"/>
      <sheetName val="총괄"/>
      <sheetName val="적정심사"/>
      <sheetName val="도堉᎓"/>
      <sheetName val="가격조사서"/>
      <sheetName val="내역2"/>
      <sheetName val="비교표"/>
      <sheetName val="점수계산1-2"/>
      <sheetName val="NYS"/>
      <sheetName val="설계명세서-2"/>
      <sheetName val="덕전리"/>
      <sheetName val="북부"/>
      <sheetName val="지주토목내역서"/>
      <sheetName val="열린교실"/>
      <sheetName val="도기류"/>
      <sheetName val="6차2회변경내역서"/>
      <sheetName val="저"/>
      <sheetName val="발주수량표"/>
      <sheetName val="유림총괄"/>
      <sheetName val="가설공사"/>
      <sheetName val="4차원가계산서"/>
      <sheetName val="단가결정"/>
      <sheetName val="내역아"/>
      <sheetName val="울타리"/>
      <sheetName val="원형1호맨홀토공수량"/>
      <sheetName val="부재리스트"/>
      <sheetName val="수곡내역"/>
      <sheetName val="중기경유지급대장"/>
      <sheetName val="중기잡유공제"/>
      <sheetName val="중기잡유지급대장"/>
      <sheetName val="중기임차료"/>
      <sheetName val="중기경유공제"/>
      <sheetName val="안전시설"/>
      <sheetName val="평가데이터"/>
      <sheetName val="건축2"/>
      <sheetName val="기본설계기준"/>
      <sheetName val="품셈총괄표"/>
      <sheetName val="중기명"/>
      <sheetName val="CTEMCOST"/>
      <sheetName val="구조물철거타공정이월"/>
      <sheetName val="출력X"/>
      <sheetName val="단위목록"/>
      <sheetName val="기계경비목록"/>
      <sheetName val="투입내역"/>
      <sheetName val="자금신청서"/>
      <sheetName val="내역서01"/>
      <sheetName val="기계경비산출기준"/>
      <sheetName val="건설기계가격"/>
      <sheetName val="외주(기준)"/>
      <sheetName val="재.노.경(기준)"/>
      <sheetName val="선정요령"/>
      <sheetName val="단면별연장"/>
      <sheetName val="총괄메뉴"/>
      <sheetName val="자재일위(경)"/>
      <sheetName val="설계서을지"/>
      <sheetName val="규격"/>
      <sheetName val="품셈 "/>
      <sheetName val="고시단가"/>
      <sheetName val="검산금액"/>
      <sheetName val="선수보증금"/>
      <sheetName val="연체일수"/>
      <sheetName val="기초해지"/>
      <sheetName val="잔가합계"/>
      <sheetName val="Sheet6"/>
      <sheetName val="중도해지진행업체"/>
      <sheetName val="기초해지2"/>
      <sheetName val="플랜트 설치"/>
      <sheetName val="#2_Paint"/>
      <sheetName val="기성내역서(토목)"/>
      <sheetName val="골재집계"/>
      <sheetName val="-레미콘집계"/>
      <sheetName val="-몰탈콘크리트"/>
      <sheetName val="날개수량1.5"/>
      <sheetName val="자갈,시멘트,모래산출"/>
      <sheetName val="-철근집계"/>
      <sheetName val="포장재료(1)"/>
      <sheetName val="-흄관집계"/>
      <sheetName val="중기산출"/>
      <sheetName val="일위단가"/>
      <sheetName val="수로단위수량"/>
      <sheetName val="슬래브"/>
      <sheetName val="데리네이타현황"/>
      <sheetName val="직재"/>
      <sheetName val="인건-측정"/>
      <sheetName val="용소리교"/>
      <sheetName val="junggi"/>
      <sheetName val="설계서"/>
      <sheetName val="노원열병합__건축䢧︀諕ԯ_x0000_缀_x0000_"/>
      <sheetName val="인건비 "/>
      <sheetName val="재정비직인"/>
      <sheetName val="용역비산출"/>
      <sheetName val="매매"/>
      <sheetName val="토공사(흙막이)"/>
      <sheetName val="안양1공구_건축"/>
      <sheetName val="원곡IC교 내진성능보강공사 실시설계 용역.xlsx"/>
      <sheetName val="단가조사-예비품"/>
      <sheetName val="상하차비용(기계상차)"/>
      <sheetName val="수간보호"/>
      <sheetName val="ALL"/>
      <sheetName val="LIDE"/>
      <sheetName val="본체"/>
      <sheetName val="부하계산서"/>
      <sheetName val="NEW DB"/>
      <sheetName val="지수"/>
      <sheetName val="cable-data"/>
      <sheetName val="9번"/>
      <sheetName val="참조 (2)"/>
      <sheetName val="수정"/>
      <sheetName val="공사"/>
      <sheetName val="수량집"/>
      <sheetName val="TOTAL_BOQ"/>
      <sheetName val="공정계획"/>
      <sheetName val="신림자금"/>
      <sheetName val="견적서갑지연속"/>
      <sheetName val="결재갑지"/>
      <sheetName val="0226"/>
      <sheetName val="투찰금액"/>
      <sheetName val="날개벽"/>
      <sheetName val="소총괄표1"/>
      <sheetName val="부대tu"/>
      <sheetName val="남양내역"/>
      <sheetName val="노무자명부"/>
      <sheetName val="공동"/>
      <sheetName val="원가계산(2)"/>
      <sheetName val="테이블"/>
      <sheetName val="일위대가_목록표"/>
      <sheetName val="DATA_입력란"/>
      <sheetName val="1__설계조건_2_단면가정_3__하중계산"/>
      <sheetName val="단가조정"/>
      <sheetName val="자재일람"/>
      <sheetName val="6. 직접경비"/>
      <sheetName val="[2차1차.XLS]일쐈齣/"/>
      <sheetName val="토공1"/>
      <sheetName val="토공2"/>
      <sheetName val="구조물토공1"/>
      <sheetName val="토공3"/>
      <sheetName val="유효성체크"/>
      <sheetName val="표준견적서"/>
      <sheetName val="토목공사일반"/>
      <sheetName val="공종별집계표(창고-52평)"/>
      <sheetName val="4.직접인ֺ_x0000_"/>
      <sheetName val="공사자료입력"/>
      <sheetName val="범례_(2)2"/>
      <sheetName val="단가_및_재료비2"/>
      <sheetName val="노원열병합__건축공사기성내역서2"/>
      <sheetName val="출력은_금물2"/>
      <sheetName val="안양동교_1안2"/>
      <sheetName val="unit_42"/>
      <sheetName val="일_위_대_가_표2"/>
      <sheetName val="단가표_(2)2"/>
      <sheetName val="할증_2"/>
      <sheetName val="수목데이타_2"/>
      <sheetName val="기초입력_DATA1"/>
      <sheetName val="직원_인적급여_카드1"/>
      <sheetName val="4_일위대가목차1"/>
      <sheetName val="_갑지2"/>
      <sheetName val="3련_BOX1"/>
      <sheetName val="중기조종사_단위단가2"/>
      <sheetName val="BSD__2_1"/>
      <sheetName val="광양_3기_유입수2"/>
      <sheetName val="(전남)시범지구_운영실적_및_결과분석(8월까지)1"/>
      <sheetName val="일위대가_1"/>
      <sheetName val="2_냉난방설비공사1"/>
      <sheetName val="7_자동제어공사1"/>
      <sheetName val="화재_탐지_설비1"/>
      <sheetName val="내_역_서(총괄)"/>
      <sheetName val="4_공사별1"/>
      <sheetName val="6-1__관개량조서"/>
      <sheetName val="CABLE_SIZE-1"/>
      <sheetName val="준검_내역서1"/>
      <sheetName val="const_"/>
      <sheetName val="공장동_지하1층1"/>
      <sheetName val="용역동_및_154KV1"/>
      <sheetName val="공장동_3층1"/>
      <sheetName val="공장동_1층1"/>
      <sheetName val="설명서_"/>
      <sheetName val="10월_(2)"/>
      <sheetName val="_견적서"/>
      <sheetName val="간접비_총괄표"/>
      <sheetName val="2_1__노무비_평균단가산출"/>
      <sheetName val="전선_및_전선관"/>
      <sheetName val="3_하중산정4_지지력"/>
      <sheetName val="1_우편집중내역서"/>
      <sheetName val="건축공사_집계표"/>
      <sheetName val="총_괄_표"/>
      <sheetName val="기타_정보통신공사"/>
      <sheetName val="노무비_근거"/>
      <sheetName val="단가대비표_(3)"/>
      <sheetName val="단__가__대__비__표"/>
      <sheetName val="일__위__대__가__목__록"/>
      <sheetName val="2000,9월_일위"/>
      <sheetName val="06_일위대가목록"/>
      <sheetName val="실행내역_"/>
      <sheetName val="2_대외공문"/>
      <sheetName val="설계명세서_(장비)"/>
      <sheetName val="을_1"/>
      <sheetName val="을_2"/>
      <sheetName val="전차선로_물량표"/>
      <sheetName val="변압기_및_발전기_용량"/>
      <sheetName val="조도계산서_(도서)"/>
      <sheetName val="견적_(2)"/>
      <sheetName val="1차_내역서"/>
      <sheetName val="단_box"/>
      <sheetName val="4_직접인건비"/>
      <sheetName val="일_위_목_록_표"/>
      <sheetName val="TRE_TABLE"/>
      <sheetName val="SULKEA"/>
      <sheetName val="내2"/>
      <sheetName val="노무비단가"/>
      <sheetName val="설계서(본관)"/>
      <sheetName val="마산방향"/>
      <sheetName val="마산방향철근집계"/>
      <sheetName val="3.고급화검토"/>
      <sheetName val="2.2.10.샤시등"/>
      <sheetName val="입면고급화단가표"/>
      <sheetName val="7내역"/>
      <sheetName val="현장별"/>
      <sheetName val="직공비"/>
      <sheetName val="공사비증감"/>
      <sheetName val="1.설계조건"/>
      <sheetName val="RM목표&amp;실적"/>
      <sheetName val="남양주부대"/>
      <sheetName val="기성내역서표지"/>
      <sheetName val="간지"/>
      <sheetName val="단가집계목록"/>
      <sheetName val="7단가"/>
      <sheetName val="중집계"/>
      <sheetName val="기안"/>
      <sheetName val="잡철물"/>
      <sheetName val="ARCH개략"/>
      <sheetName val="EQUIP 개략내역서"/>
      <sheetName val="UG&amp;PAV (개략내역서)"/>
      <sheetName val="창운"/>
      <sheetName val="EQUIP"/>
      <sheetName val="동서실행예산"/>
      <sheetName val="DNT견적"/>
      <sheetName val="동해title"/>
      <sheetName val="재료비노무비"/>
      <sheetName val="9509"/>
      <sheetName val="용산1(해보)"/>
      <sheetName val="2002하반기노임기준"/>
      <sheetName val="APT"/>
      <sheetName val="단가(자재)"/>
      <sheetName val="단가(노임)"/>
      <sheetName val="기초목록"/>
      <sheetName val="환율change"/>
      <sheetName val="5.수정데이터통합"/>
      <sheetName val="빌딩코드"/>
      <sheetName val="배수장공사비명세서"/>
      <sheetName val="SORCE1"/>
      <sheetName val="소야공정계획표"/>
      <sheetName val="공주-교대(A1)"/>
      <sheetName val="2.고용보험료산출근거"/>
      <sheetName val="총괄집계표"/>
      <sheetName val="basic"/>
      <sheetName val="단위량당중기사용료"/>
      <sheetName val="Sheet22"/>
      <sheetName val="인부노임단가"/>
      <sheetName val="공사비"/>
      <sheetName val="인쇄안해도됨"/>
      <sheetName val="단위가격"/>
      <sheetName val="7급줄떼"/>
      <sheetName val="BNR Design"/>
      <sheetName val="6)화재 탐지 설비"/>
      <sheetName val="11년상반기"/>
      <sheetName val="EQ-R1"/>
      <sheetName val="유류대관리"/>
      <sheetName val="시중노임단가"/>
      <sheetName val="내역서(삼호)"/>
      <sheetName val="단가최종"/>
      <sheetName val="출력용"/>
      <sheetName val="단위수량DATA"/>
      <sheetName val="노임단가 및 기계경비"/>
      <sheetName val="예산서"/>
      <sheetName val="산근목록"/>
      <sheetName val="호표목록"/>
      <sheetName val="범례_(2)3"/>
      <sheetName val="출력은_금물3"/>
      <sheetName val="단가_및_재료비3"/>
      <sheetName val="unit_43"/>
      <sheetName val="노원열병합__건축공사기성내역서3"/>
      <sheetName val="안양동교_1안3"/>
      <sheetName val="단가표_(2)3"/>
      <sheetName val="일_위_대_가_표3"/>
      <sheetName val="할증_3"/>
      <sheetName val="기초입력_DATA3"/>
      <sheetName val="수목데이타_3"/>
      <sheetName val="중기조종사_단위단가3"/>
      <sheetName val="BSD__2_2"/>
      <sheetName val="직원_인적급여_카드2"/>
      <sheetName val="_갑지3"/>
      <sheetName val="Sheet1_(2)2"/>
      <sheetName val="광양_3기_유입수3"/>
      <sheetName val="4_일위대가목차2"/>
      <sheetName val="일위대가_2"/>
      <sheetName val="2_냉난방설비공사2"/>
      <sheetName val="7_자동제어공사2"/>
      <sheetName val="화재_탐지_설비2"/>
      <sheetName val="4_공사별2"/>
      <sheetName val="3련_BOX2"/>
      <sheetName val="DATA_입력란2"/>
      <sheetName val="1__설계조건_2_단면가정_3__하중계산2"/>
      <sheetName val="일위대가_목록표2"/>
      <sheetName val="내_역_서(총괄)2"/>
      <sheetName val="총_괄_표2"/>
      <sheetName val="(전남)시범지구_운영실적_및_결과분석(8월까지)2"/>
      <sheetName val="준검_내역서2"/>
      <sheetName val="공장동_지하1층2"/>
      <sheetName val="용역동_및_154KV2"/>
      <sheetName val="공장동_3층2"/>
      <sheetName val="분수공별 면적"/>
      <sheetName val="관로조직표"/>
      <sheetName val="일위총괄표"/>
      <sheetName val="직원_인적급여_좸㾃"/>
      <sheetName val="표준차도부연장집계-ASP"/>
      <sheetName val="보도포장연장조서-표준차도부"/>
      <sheetName val="표준차도부연장조서-ASP"/>
      <sheetName val="일위집계"/>
      <sheetName val="예산조서(전송)"/>
      <sheetName val="제작실적"/>
      <sheetName val="견"/>
      <sheetName val="단가1"/>
      <sheetName val="품셈"/>
      <sheetName val="확_x0000__x0000_"/>
      <sheetName val="돈암사업"/>
      <sheetName val="단가일람표"/>
      <sheetName val="토지가격산출"/>
      <sheetName val="말고개터널조명전압강하"/>
      <sheetName val="4.2유효폭의 계산"/>
      <sheetName val="VST재료산출"/>
      <sheetName val="명세서"/>
      <sheetName val="자재비"/>
      <sheetName val="E총"/>
      <sheetName val="신호등일위대가"/>
      <sheetName val="설계조건"/>
      <sheetName val="단위"/>
      <sheetName val="당초"/>
      <sheetName val="입찰"/>
      <sheetName val="현경"/>
      <sheetName val="전문품의"/>
      <sheetName val="전기집계표"/>
      <sheetName val="산출서"/>
      <sheetName val="2008년상반기"/>
      <sheetName val="참고"/>
      <sheetName val="자재단가비교표"/>
      <sheetName val="증감내역서"/>
      <sheetName val="공문(신)"/>
      <sheetName val="당사분아님"/>
      <sheetName val="예산"/>
      <sheetName val="유방야장기초"/>
      <sheetName val="48일위"/>
      <sheetName val="48수량"/>
      <sheetName val="22일위"/>
      <sheetName val="차액보증"/>
      <sheetName val="실행對比"/>
      <sheetName val="1차_xd8c5_︀濕"/>
      <sheetName val="수납몸통"/>
      <sheetName val="장비별표(오거보링)(Ø400)(12M)"/>
      <sheetName val="원가계산서_변경_"/>
      <sheetName val="제출내역 (2)"/>
      <sheetName val="공사_산출"/>
      <sheetName val="견적1"/>
      <sheetName val="선정대비표(총괄,조정)"/>
      <sheetName val="하중계산"/>
      <sheetName val="MCC_x0005__x0000_"/>
      <sheetName val="도봉2지구"/>
      <sheetName val="[2차1차.XLS][2차1차.XLS]일쐈齣/"/>
      <sheetName val="Sheet2 (2)"/>
      <sheetName val="용연"/>
      <sheetName val="울산"/>
      <sheetName val="진천"/>
      <sheetName val="구미"/>
      <sheetName val="대구"/>
      <sheetName val="언양"/>
      <sheetName val="실행기고및 투입현황(총괄)"/>
      <sheetName val="현금흐름"/>
      <sheetName val="목표세부명세"/>
      <sheetName val="견적업체"/>
      <sheetName val="공장동_1층2"/>
      <sheetName val="const_2"/>
      <sheetName val="6-1__관개량조서2"/>
      <sheetName val="CABLE_SIZE-12"/>
      <sheetName val="10월_(2)2"/>
      <sheetName val="설명서_2"/>
      <sheetName val="_견적서2"/>
      <sheetName val="단_box2"/>
      <sheetName val="간접비_총괄표2"/>
      <sheetName val="2_1__노무비_평균단가산출2"/>
      <sheetName val="1_우편집중내역서2"/>
      <sheetName val="3_하중산정4_지지력2"/>
      <sheetName val="변압기_및_발전기_용량2"/>
      <sheetName val="전차선로_물량표2"/>
      <sheetName val="MOTOR"/>
      <sheetName val="AL공사(원)"/>
      <sheetName val="전열산출서"/>
      <sheetName val="노단"/>
      <sheetName val="대가목록"/>
      <sheetName val="내역_F저潖㄀"/>
      <sheetName val="등록자료"/>
      <sheetName val="매출현황"/>
      <sheetName val="입력정보"/>
      <sheetName val="연습"/>
      <sheetName val="비목코드"/>
      <sheetName val="여부구분"/>
      <sheetName val="점검총괄"/>
      <sheetName val="기계경비목록1"/>
      <sheetName val="토공산근"/>
      <sheetName val="13LPMCC"/>
      <sheetName val="파일À_x0000_Ԁ"/>
      <sheetName val="메인거더-크로스빔200연결부"/>
      <sheetName val="맨홀수량산출"/>
      <sheetName val="익산"/>
      <sheetName val="98NS-N"/>
      <sheetName val="45,46"/>
      <sheetName val="해외"/>
      <sheetName val="1-11조직표"/>
      <sheetName val="input"/>
      <sheetName val="상반기손익차2총괄"/>
      <sheetName val="경율산정_XLS"/>
      <sheetName val="자__재"/>
      <sheetName val="4_2_1_마루높이_검토"/>
      <sheetName val="법면단"/>
      <sheetName val="유역별면적"/>
      <sheetName val="합리식"/>
      <sheetName val="아산측후소"/>
      <sheetName val="토목내역 (2)"/>
      <sheetName val="TYPE1"/>
      <sheetName val="배서어음명세서"/>
      <sheetName val="노임9월"/>
      <sheetName val="변경내역서간지"/>
      <sheetName val="간선"/>
      <sheetName val="옥룡잡비"/>
      <sheetName val="일위대_x0000__x0000_Ԁ"/>
      <sheetName val="SHEET PILE 집계표"/>
      <sheetName val="중기 목록표"/>
      <sheetName val="FOOD COURT 천정 뿜칠 배기 철거후 재시공"/>
      <sheetName val="재집"/>
      <sheetName val="하수급견적대비"/>
      <sheetName val="근거(기밀댐퍼)"/>
      <sheetName val="예산조서"/>
      <sheetName val="문화가격표"/>
      <sheetName val="상호참고자료"/>
      <sheetName val="발주처자료입력"/>
      <sheetName val="회사기본자료"/>
      <sheetName val="하자보증자료"/>
      <sheetName val="경비산출서"/>
      <sheetName val="투찰판"/>
      <sheetName val="철근콘크리트_(5)"/>
      <sheetName val="G_R300경비"/>
      <sheetName val="1.설계기준"/>
      <sheetName val="L40 B19.9"/>
      <sheetName val="덧씌우기구간수량산출1"/>
      <sheetName val="2월분"/>
      <sheetName val="금액집계"/>
      <sheetName val="전기BOX내역서"/>
      <sheetName val="세기~砀㡮"/>
      <sheetName val="이름정의"/>
      <sheetName val="공예율"/>
      <sheetName val="주철골"/>
      <sheetName val="인건비(ref)"/>
      <sheetName val="CATV"/>
      <sheetName val="외국인현황및전출입관리"/>
      <sheetName val="첨"/>
      <sheetName val="admin"/>
      <sheetName val="자재표"/>
      <sheetName val="지구단위계획"/>
      <sheetName val="MATERIAL"/>
      <sheetName val="2003상반기노舓⾢_x0005_"/>
      <sheetName val="월현황(내자)"/>
      <sheetName val="설계내역"/>
      <sheetName val="비교1"/>
      <sheetName val="완제수불8"/>
      <sheetName val="P54"/>
      <sheetName val="공기주입기 설치공사"/>
      <sheetName val="안동예산서"/>
      <sheetName val="자재운반단가일람표"/>
      <sheetName val="96보완계획7.12"/>
      <sheetName val="일위대"/>
      <sheetName val="3지구단위"/>
      <sheetName val="산출근거목록"/>
      <sheetName val="일대목록"/>
      <sheetName val="토목검측서"/>
      <sheetName val="개별직종노임단가(2005.1)"/>
      <sheetName val="C3"/>
      <sheetName val="단위별 일위대가표"/>
      <sheetName val="철콘-부대"/>
      <sheetName val="여흥"/>
      <sheetName val="BSD (2)"/>
      <sheetName val="전기혼잡제경비(45)"/>
      <sheetName val="수량산출서-2"/>
      <sheetName val="별제권_정리담보권1"/>
      <sheetName val="00000"/>
      <sheetName val="내역서(토목)"/>
      <sheetName val="환산"/>
      <sheetName val="제품"/>
      <sheetName val="구분자"/>
      <sheetName val="세부내역서_xdf88_˜㠦â"/>
      <sheetName val="세부내역서_xdf88_˟㠦å"/>
      <sheetName val="2000년 공정표"/>
      <sheetName val="1-1"/>
      <sheetName val="공사설명서외"/>
      <sheetName val="1.수인터널"/>
      <sheetName val="상부수량집계표"/>
      <sheetName val="물가"/>
      <sheetName val="기술자자료입력"/>
      <sheetName val="단면치수"/>
      <sheetName val="경영"/>
      <sheetName val="98년"/>
      <sheetName val="실적"/>
      <sheetName val="집수받이교체"/>
      <sheetName val="용산3(영광)"/>
      <sheetName val="콘_재료분리(1)"/>
      <sheetName val="단가산출1"/>
      <sheetName val="대가표(품셈)"/>
      <sheetName val="2)관접합"/>
      <sheetName val="노무비(DB)"/>
      <sheetName val="수종"/>
      <sheetName val="연결관산출조서"/>
      <sheetName val="개소별수량산출"/>
      <sheetName val="조건표"/>
      <sheetName val="경비_원본"/>
      <sheetName val="예방접종계획"/>
      <sheetName val="근태계획서"/>
      <sheetName val="덤프"/>
      <sheetName val="석재다짐"/>
      <sheetName val="소운반"/>
      <sheetName val="아스콘"/>
      <sheetName val="4_공_x0005__x0000_"/>
      <sheetName val="보험료산출"/>
      <sheetName val="산출내역(4월)"/>
      <sheetName val="산출내역(5월) (2)"/>
      <sheetName val="별표 "/>
      <sheetName val="내역서1999.8최종"/>
      <sheetName val="공통자재단가"/>
      <sheetName val="건설기계단가"/>
      <sheetName val="보강공(내역)"/>
      <sheetName val="1004"/>
      <sheetName val="맨홀조서"/>
      <sheetName val="샌딩 에폭시 도장"/>
      <sheetName val="토공(우물통,기타) "/>
      <sheetName val="문︀苕ԯ"/>
      <sheetName val="일위대가목록1"/>
      <sheetName val="약품설비"/>
      <sheetName val="4.1단가표"/>
      <sheetName val="4.2노임단가표"/>
      <sheetName val="접속도로1"/>
      <sheetName val="산수배수"/>
      <sheetName val="일용인부산출"/>
      <sheetName val="공동내역"/>
      <sheetName val="공동내역 (2)"/>
      <sheetName val="쉼터내역"/>
      <sheetName val="쉼터내역 (2)"/>
      <sheetName val="5.개인보호구지급"/>
      <sheetName val="기성표지(갑) (06월)"/>
      <sheetName val="기성청구서-내역서"/>
      <sheetName val="수량산출서 "/>
      <sheetName val="FAB별"/>
      <sheetName val="2.토목공사"/>
      <sheetName val="토목내역서 (도급단가)"/>
      <sheetName val="빙100장비사양"/>
      <sheetName val="C1"/>
      <sheetName val="49단가"/>
      <sheetName val="암거단위"/>
      <sheetName val="운반공"/>
      <sheetName val="2월"/>
      <sheetName val="3월"/>
      <sheetName val="유리"/>
      <sheetName val="메인"/>
      <sheetName val="사정단가표"/>
      <sheetName val="2차1차.XLS"/>
      <sheetName val="2%EC%B0%A81%EC%B0%A8.XLS"/>
      <sheetName val="일위대가_4층원격_"/>
      <sheetName val="횡 연장"/>
      <sheetName val="가로등내역서"/>
      <sheetName val="쌍송교"/>
      <sheetName val="PAY2002"/>
      <sheetName val="Sheet15"/>
      <sheetName val="COPING"/>
      <sheetName val="T13(P68~72,78)"/>
      <sheetName val="6PILE  (돌출)"/>
      <sheetName val="개산공사비"/>
      <sheetName val="생산월보"/>
      <sheetName val="경상직원"/>
      <sheetName val="가설건물"/>
      <sheetName val="new급여T(4을-운전)"/>
      <sheetName val="견적공통"/>
      <sheetName val="유역면_x0000_"/>
      <sheetName val="국내조달(통합-1)"/>
      <sheetName val="Item Code"/>
      <sheetName val="대안"/>
      <sheetName val="원안"/>
      <sheetName val="세기~_x0000__x0000_"/>
      <sheetName val="FCU선정"/>
      <sheetName val="첨부1-1"/>
      <sheetName val="발주설계서(당초)"/>
      <sheetName val="리츠"/>
      <sheetName val="정공공사"/>
      <sheetName val="급탕순환펌프"/>
      <sheetName val="단위세대물량"/>
      <sheetName val="기성내역1"/>
      <sheetName val="구간별관경"/>
      <sheetName val="변압기 및 殰时೐_x001b__x0000_"/>
      <sheetName val="SAM"/>
      <sheetName val="조도계산"/>
      <sheetName val="기초입력_DATA2"/>
      <sheetName val="Sheet1_(2)1"/>
      <sheetName val="매출부문"/>
      <sheetName val="가계부"/>
      <sheetName val="제품목록"/>
      <sheetName val="매입매출관리"/>
      <sheetName val="연결원본-절대지우지말것"/>
      <sheetName val="C1.공사개요"/>
      <sheetName val="작성"/>
      <sheetName val="철골공사"/>
      <sheetName val="단가(기자재)"/>
      <sheetName val="일집"/>
      <sheetName val="열교환기"/>
      <sheetName val="감가상각비"/>
      <sheetName val="결재판(삭제하지말아주세요)"/>
      <sheetName val="대차대조표"/>
      <sheetName val="골조공사"/>
      <sheetName val="도급금액"/>
      <sheetName val="간선계산"/>
      <sheetName val="직접경비호표"/>
      <sheetName val="직접인건비호표(항목60%)"/>
      <sheetName val="결과치"/>
      <sheetName val="기별명세"/>
      <sheetName val="설계서(7)"/>
      <sheetName val="배관배선 단가조사"/>
      <sheetName val="9GNG운반"/>
      <sheetName val="적용노임"/>
      <sheetName val="측량노임단가"/>
      <sheetName val="공량산출서"/>
      <sheetName val="중계I"/>
      <sheetName val="산출근거-1"/>
      <sheetName val="정산노무"/>
      <sheetName val="정산재료"/>
      <sheetName val="공조기휀"/>
      <sheetName val="AHU집계"/>
      <sheetName val="공사비집계"/>
      <sheetName val="48일위(기존)"/>
      <sheetName val="Curr"/>
      <sheetName val="제잡비"/>
      <sheetName val="대림경상68억"/>
      <sheetName val="남양주댠가표"/>
      <sheetName val="사업성분석"/>
      <sheetName val="삭제금지단가"/>
      <sheetName val="상부공"/>
      <sheetName val="98지급계획"/>
      <sheetName val="소포내역 (2)"/>
      <sheetName val="울산자동제어"/>
      <sheetName val="DB"/>
      <sheetName val="분전함신설"/>
      <sheetName val="접지1종"/>
      <sheetName val="마산월령동골조물량변경"/>
      <sheetName val="공비대비"/>
      <sheetName val="을-ATYPE"/>
      <sheetName val="기본사항"/>
      <sheetName val="건축원가"/>
      <sheetName val="내역서(기계)"/>
      <sheetName val="내역薘"/>
      <sheetName val="내역헾"/>
      <sheetName val="특수기호강도거푸耀"/>
      <sheetName val="초곡1교(일반)"/>
      <sheetName val="급여준비"/>
      <sheetName val="기준9801"/>
      <sheetName val="비교9701"/>
      <sheetName val="단청"/>
      <sheetName val="토목을"/>
      <sheetName val="계약서(연정국악원)"/>
      <sheetName val="시_x0000__x0000_"/>
      <sheetName val="노원열병합__건축⢮Ɜ瘃∊/_x0000_p"/>
      <sheetName val="노원열병합__건축®_x0000_蠀_x0000__x0000_ऀ"/>
      <sheetName val="노원열병합__건축肮靣瘄∊/_x0000_瀀"/>
      <sheetName val="노원열병합__건축®_x0000_瀀Ð_x0000__x0000_ऀ"/>
      <sheetName val="노원열병합__건축ࢮ뇵瘃∊/_x0000_᠀"/>
      <sheetName val="노원열병합__건축®_x0000_᠀¯_x0000__x0000_ऀ"/>
      <sheetName val="노원열병합__건축®_x0000__xd800_b_x0000__x0000_ऀ"/>
      <sheetName val="노원열병합__건축®팾瘋吊/_x0000_退="/>
      <sheetName val="노원열병합__건축®_x0000_瀀g_x0000__x0000_㊪"/>
      <sheetName val="準備ｼｰﾄ"/>
      <sheetName val="세기~¬_x0000_"/>
      <sheetName val="네고율"/>
      <sheetName val="별첨 #1-1. 각기능별개발원가"/>
      <sheetName val="접합 및 부설 "/>
      <sheetName val="ilch"/>
      <sheetName val="예산총괄"/>
      <sheetName val="가격조사"/>
      <sheetName val="가격조坨B"/>
      <sheetName val="가격조떧⾤"/>
      <sheetName val="이식수목상하차"/>
      <sheetName val="물량산출"/>
      <sheetName val="내역서(신규OFFICE(14))"/>
      <sheetName val="공사비산출헾"/>
      <sheetName val="일위대가표(평택)"/>
      <sheetName val="계림(함평)"/>
      <sheetName val="계림(장성)"/>
      <sheetName val="견적서입력"/>
      <sheetName val="재료할증"/>
      <sheetName val="연동내역"/>
      <sheetName val="감가상각"/>
      <sheetName val="수목일위"/>
      <sheetName val="흥양2교토공집계표"/>
      <sheetName val="관보호공단위수량"/>
      <sheetName val="업체별기성내역"/>
      <sheetName val="적격심사표"/>
      <sheetName val="49일위"/>
      <sheetName val="S14"/>
      <sheetName val="R&amp;D"/>
      <sheetName val="관접⡩輿Ⰰ洱"/>
      <sheetName val="관접Ⱪ洱嬱"/>
      <sheetName val="내역서견적"/>
      <sheetName val="1차 Ô_x0000_Ԁ"/>
      <sheetName val="CC16-내역서"/>
      <sheetName val="현장경상비"/>
      <sheetName val="문_x0000__x0000_Ԁ"/>
      <sheetName val="교대"/>
      <sheetName val="암거단위-1련"/>
      <sheetName val="IN"/>
      <sheetName val="법곡리"/>
      <sheetName val="규_x0000__x0000_"/>
      <sheetName val="용수로조직"/>
      <sheetName val="회계코드"/>
      <sheetName val="공사코드"/>
      <sheetName val="관리부"/>
      <sheetName val="정산"/>
      <sheetName val="청구분"/>
      <sheetName val="총무부"/>
      <sheetName val="base"/>
      <sheetName val="내역(신례)"/>
      <sheetName val="4. 주형설계"/>
      <sheetName val="매설지선굴착"/>
      <sheetName val="A1"/>
      <sheetName val="지불결의"/>
      <sheetName val="내역서(당초변경)"/>
      <sheetName val="단지공용공종"/>
      <sheetName val="단지시설"/>
      <sheetName val="동공용시설"/>
      <sheetName val="동공용공종"/>
      <sheetName val="실제업로드시트"/>
      <sheetName val="전용공종"/>
      <sheetName val="세대"/>
      <sheetName val="공종구간"/>
      <sheetName val="전기_x0000__x0000__x0005__x0000_"/>
      <sheetName val="식초"/>
      <sheetName val="첨부1"/>
      <sheetName val="재료집계"/>
      <sheetName val="공장동__x0000_"/>
      <sheetName val="견적정보"/>
      <sheetName val="몸체(460×600)"/>
      <sheetName val="노원열병합__건축⢮Ɜ瘃∊/"/>
      <sheetName val="노원열병합__건축®"/>
      <sheetName val="노원열병합__건축肮靣瘄∊/"/>
      <sheetName val="노원열병합__건축ࢮ뇵瘃∊/"/>
      <sheetName val="노원열병합__건축®팾瘋吊/"/>
      <sheetName val="이름표"/>
      <sheetName val="춘천13"/>
      <sheetName val="전주실행"/>
      <sheetName val="Budget 2005(DW)"/>
      <sheetName val="8월"/>
      <sheetName val="포장면적산출"/>
      <sheetName val="사용자데이터입력 (2)"/>
      <sheetName val="사용자데이터입력"/>
      <sheetName val="시설물구분"/>
      <sheetName val="하자구분"/>
      <sheetName val="동"/>
      <sheetName val="공간"/>
      <sheetName val="지급자재여부"/>
      <sheetName val="기타"/>
      <sheetName val="산출근거1"/>
      <sheetName val="문10"/>
      <sheetName val="인천제철"/>
      <sheetName val="대비표 상세"/>
      <sheetName val="건공실"/>
      <sheetName val="1차 Ô"/>
      <sheetName val="문"/>
      <sheetName val="운반자료"/>
      <sheetName val="내역서(기성청구)"/>
      <sheetName val="의왕실행"/>
      <sheetName val="간선토공재집"/>
      <sheetName val="지선토공재집"/>
      <sheetName val="점상송수토공"/>
      <sheetName val="정암송수토공"/>
      <sheetName val="자재 발주서-91"/>
      <sheetName val="입찰내역서"/>
      <sheetName val="ELECTRIC"/>
      <sheetName val="도근좌표"/>
      <sheetName val="암거"/>
      <sheetName val="단가조사서 (2)"/>
      <sheetName val="노무비 "/>
      <sheetName val="22단가(철거)"/>
      <sheetName val="49단가(철거)"/>
      <sheetName val="신대방33(적용)"/>
      <sheetName val="안양건축"/>
      <sheetName val="손익분석"/>
      <sheetName val="노원열병합__건축공사기성내_x0000__x0000__x0005_"/>
      <sheetName val="참고사항"/>
      <sheetName val="건축토목내역"/>
      <sheetName val="비교표준지"/>
      <sheetName val="종전자산조서"/>
      <sheetName val="충주"/>
      <sheetName val="MC산출근거"/>
      <sheetName val="[2차1차.XLS][2차1차.XLS]_2_1__XLS_2"/>
      <sheetName val="연돌일위집계"/>
      <sheetName val="국산화"/>
      <sheetName val="누수복구대장"/>
      <sheetName val="000 단가"/>
      <sheetName val="1차Å_x0000_Ԁ_x0000_"/>
      <sheetName val="sh1"/>
      <sheetName val="환경평가"/>
      <sheetName val="인구"/>
      <sheetName val="농기구이전비"/>
      <sheetName val="우수공"/>
      <sheetName val="집수정(600-700)"/>
      <sheetName val="본관내역서"/>
      <sheetName val="매출원가명세"/>
      <sheetName val="AC포장수량"/>
      <sheetName val="정렬"/>
      <sheetName val="단가집계"/>
      <sheetName val="적산산׎"/>
      <sheetName val="적산산勬"/>
      <sheetName val="방화도료"/>
      <sheetName val="노임_단가"/>
      <sheetName val="품셈_"/>
      <sheetName val="급여대장출력"/>
      <sheetName val="기준_국가명"/>
      <sheetName val="집 계 표"/>
      <sheetName val=" 내역"/>
      <sheetName val="Eq. Mobilization"/>
      <sheetName val="우,오수"/>
      <sheetName val="도장수량(하1)"/>
      <sheetName val="주형"/>
      <sheetName val="운항율"/>
      <sheetName val="시운전연료"/>
      <sheetName val="1차?︀濕"/>
      <sheetName val="정화조동내역"/>
      <sheetName val="TN IO_LIST"/>
      <sheetName val="FAB4생산"/>
      <sheetName val="TG9504"/>
      <sheetName val="C_d"/>
      <sheetName val="6-1__관개량조서1"/>
      <sheetName val="_견적서1"/>
      <sheetName val="const_1"/>
      <sheetName val="DATA_입력란1"/>
      <sheetName val="CABLE_SIZE-11"/>
      <sheetName val="내_역_서(총괄)1"/>
      <sheetName val="일위대가_목록표1"/>
      <sheetName val="10월_(2)1"/>
      <sheetName val="1_우편집중내역서1"/>
      <sheetName val="실행내역_1"/>
      <sheetName val="설명서_1"/>
      <sheetName val="단__가__대__비__표1"/>
      <sheetName val="일__위__대__가__목__록1"/>
      <sheetName val="2000,9월_일위1"/>
      <sheetName val="06_일위대가목록1"/>
      <sheetName val="2_1__노무비_평균단가산출1"/>
      <sheetName val="노무비_근거1"/>
      <sheetName val="전차선로_물량표1"/>
      <sheetName val="3_하중산정4_지지력1"/>
      <sheetName val="간접비_총괄표1"/>
      <sheetName val="을_11"/>
      <sheetName val="을_21"/>
      <sheetName val="1__설계조건_2_단면가정_3__하중계산1"/>
      <sheetName val="4_2_1_마루높이_검토1"/>
      <sheetName val="건축공사_집계표1"/>
      <sheetName val="1차_내역서1"/>
      <sheetName val="단가_(2)"/>
      <sheetName val="경율산정_XLS1"/>
      <sheetName val="단가_"/>
      <sheetName val="1_설계기준_"/>
      <sheetName val="자__재1"/>
      <sheetName val="주공_갑지"/>
      <sheetName val="실행내역서_"/>
      <sheetName val="제출내역_(2)"/>
      <sheetName val="원가계산서_"/>
      <sheetName val="아파트_내역"/>
      <sheetName val="EQUIP_개략내역서"/>
      <sheetName val="UG&amp;PAV_(개략내역서)"/>
      <sheetName val="토목내역_(2)"/>
      <sheetName val="TN_IO_LIST"/>
      <sheetName val="세골재__T2_변경_현황"/>
      <sheetName val="단가일람_(2)"/>
      <sheetName val="2F_회의실견적(5_14_일대)"/>
      <sheetName val="1차사업FS"/>
      <sheetName val="CashFlow(중간집계)"/>
      <sheetName val="정리계획CF평가"/>
      <sheetName val="__"/>
      <sheetName val="갑지(요약)"/>
      <sheetName val="총투입계"/>
      <sheetName val="ML"/>
      <sheetName val="월별손익_x0000__x0000_"/>
      <sheetName val="산근"/>
      <sheetName val="별표집계"/>
      <sheetName val="세금Å_x0000_"/>
      <sheetName val="운용劬_x0010__x0000_"/>
      <sheetName val="노원열병합__건축®_x0000_Ԁ_x0000_怀湅Ɏ_x0002_"/>
      <sheetName val="공정코드"/>
      <sheetName val="값목록(Don't touch)"/>
      <sheetName val="고객사 관리 코드"/>
      <sheetName val="소각장스케줄"/>
      <sheetName val="1.취수장"/>
      <sheetName val="전기설계변경"/>
      <sheetName val="C.배수관공"/>
      <sheetName val="배전단가2"/>
      <sheetName val="입력란"/>
      <sheetName val="모래기초"/>
      <sheetName val="3.내역서"/>
      <sheetName val="99노임단가"/>
      <sheetName val="중기"/>
      <sheetName val="주공기준"/>
      <sheetName val="금액단가표"/>
      <sheetName val="자료기입"/>
      <sheetName val="수량"/>
      <sheetName val="공종단가"/>
      <sheetName val="예가평정서표지"/>
      <sheetName val="가감수량"/>
      <sheetName val="요율표"/>
      <sheetName val="5흙막이"/>
      <sheetName val="전기일위대가"/>
      <sheetName val="방지책개소별명세"/>
      <sheetName val="내역서(금차분) (2)"/>
      <sheetName val="AHU"/>
      <sheetName val="pcw"/>
      <sheetName val="구조면적"/>
      <sheetName val="단가표_(2_x0000__x0000_"/>
      <sheetName val="도장"/>
      <sheetName val="설 계"/>
      <sheetName val="s"/>
      <sheetName val="산출"/>
      <sheetName val="9.덕트"/>
      <sheetName val="Peo콠姯e"/>
      <sheetName val="Peo_x0000__x0000__x0005_"/>
      <sheetName val="Peo"/>
      <sheetName val="저케CV뺱|˨⌯"/>
      <sheetName val="저케CV뺱|軰ⅽ"/>
      <sheetName val="저케C_x0000__x0000_讀ɱ뺱"/>
      <sheetName val="계수시트"/>
      <sheetName val="2003상반기_x0000__x0000__x0005__x0000_"/>
      <sheetName val="일위대가목록 (계약)"/>
      <sheetName val="일_위_대_가_º_x0000_"/>
      <sheetName val="저케CV38신Ö"/>
      <sheetName val="10-1.훼손지 가.부지"/>
      <sheetName val="보호공"/>
      <sheetName val="Ekog1ﺰ"/>
      <sheetName val="화재_탐_x0000__x0000__x0005__x0000_"/>
      <sheetName val="가설공사비"/>
      <sheetName val="도로구조공사비"/>
      <sheetName val="도로토공공사비"/>
      <sheetName val="여수토공사비"/>
      <sheetName val="노원열병합__건축Â_x0000_Ԁ_x0000_怀瘳ಫ_x0002_"/>
      <sheetName val="건설기계"/>
      <sheetName val="사급자재"/>
      <sheetName val="비품"/>
      <sheetName val="산출목록표"/>
      <sheetName val="2련간지"/>
      <sheetName val="단면 (2)"/>
      <sheetName val="물량내역서"/>
      <sheetName val="FRP산출근거"/>
      <sheetName val="내역단가"/>
      <sheetName val="교대(a1)"/>
      <sheetName val="자재목록표"/>
      <sheetName val="우배수"/>
      <sheetName val="횡배수관재료-"/>
      <sheetName val="계산서(직선부)"/>
      <sheetName val="콘크리트측구연장"/>
      <sheetName val="-배수구조물공토공"/>
      <sheetName val="모래운반"/>
      <sheetName val="XL4Poppy"/>
      <sheetName val="지급내역서"/>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sheetData sheetId="1285"/>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sheetData sheetId="1321"/>
      <sheetData sheetId="1322"/>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refreshError="1"/>
      <sheetData sheetId="1351"/>
      <sheetData sheetId="1352" refreshError="1"/>
      <sheetData sheetId="1353"/>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설계서용지"/>
      <sheetName val="외과수술산출내역"/>
      <sheetName val="일위대가목록"/>
      <sheetName val="일위대가표"/>
      <sheetName val=" 자재내역"/>
      <sheetName val="자재조서"/>
      <sheetName val="설계내역서"/>
      <sheetName val="데이타"/>
      <sheetName val="일위대가"/>
      <sheetName val="각형맨홀"/>
      <sheetName val="골막이(야매)"/>
      <sheetName val="06 일위대가목록"/>
      <sheetName val="2공구산출내역"/>
      <sheetName val="콘크리트댐수량산출"/>
      <sheetName val="예가평정서표지"/>
      <sheetName val="단가산출"/>
      <sheetName val="경산"/>
      <sheetName val="공사비"/>
      <sheetName val="단가집계"/>
      <sheetName val="산출1"/>
      <sheetName val="계산서(곡선부)"/>
      <sheetName val="포장재료집계표"/>
      <sheetName val="잡비근거"/>
      <sheetName val="DATE"/>
      <sheetName val="단위수량"/>
      <sheetName val="내역서적용수량"/>
      <sheetName val="총괄설계내역서"/>
      <sheetName val="직접재료비 사용내역"/>
      <sheetName val="실행내역서"/>
      <sheetName val="공사명입력"/>
      <sheetName val="근로자자료입력"/>
      <sheetName val="참고자료"/>
      <sheetName val="노임자재단가"/>
      <sheetName val="평가데이터"/>
      <sheetName val="유림골조"/>
      <sheetName val="Sheet1"/>
      <sheetName val="내역서"/>
      <sheetName val="집계표"/>
      <sheetName val="원가계산서 "/>
      <sheetName val="01-적용기준"/>
      <sheetName val="08-공사비총괄표(경남외)"/>
      <sheetName val="06-원가계산서(경남외)"/>
      <sheetName val="안정검토1"/>
      <sheetName val="17-횡단측량야장(본선1)"/>
    </sheetNames>
    <sheetDataSet>
      <sheetData sheetId="0">
        <row r="1">
          <cell r="A1" t="str">
            <v>연 번</v>
          </cell>
        </row>
      </sheetData>
      <sheetData sheetId="1"/>
      <sheetData sheetId="2"/>
      <sheetData sheetId="3">
        <row r="1">
          <cell r="A1" t="str">
            <v>연 번</v>
          </cell>
        </row>
      </sheetData>
      <sheetData sheetId="4" refreshError="1">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내역작성"/>
      <sheetName val="기본자료입력"/>
      <sheetName val="기성실행현황"/>
      <sheetName val="설계예산서"/>
      <sheetName val="도급내역서"/>
      <sheetName val="실행내역서"/>
      <sheetName val="도급실행대비표"/>
      <sheetName val="견적대비표"/>
      <sheetName val="견적품의서"/>
      <sheetName val="내역서표지"/>
      <sheetName val="원가계산서"/>
      <sheetName val="공사예정공정표"/>
      <sheetName val="변경내역서"/>
      <sheetName val="변경실행내역서"/>
      <sheetName val="공사원가계산서"/>
      <sheetName val="원도급자변경설계서"/>
      <sheetName val="하도급비교내역서"/>
      <sheetName val="하도급비교내역서표지"/>
      <sheetName val="하도급비교변경내역서"/>
      <sheetName val="변경설명서"/>
      <sheetName val="변경설계서갑지"/>
      <sheetName val="변경증감(물량)대비표"/>
      <sheetName val="변경증감(금액)대비표"/>
      <sheetName val="변경설계서표지"/>
      <sheetName val="변경내역서간지"/>
      <sheetName val="기성내역서표지"/>
      <sheetName val="기성부분내역서1"/>
      <sheetName val="기성부분내역서2"/>
      <sheetName val="기성부분내역서3"/>
      <sheetName val="기성부분내역서4"/>
      <sheetName val="기성부분내역서5"/>
      <sheetName val="실행기성내역서1"/>
      <sheetName val="실행기성내역서2"/>
      <sheetName val="실행기성내역서3"/>
      <sheetName val="실행기성내역서4"/>
      <sheetName val="실행기성내역서5"/>
      <sheetName val="실행률기성내역서1"/>
      <sheetName val="실행률기성내역서2"/>
      <sheetName val="실행률기성내역서3"/>
      <sheetName val="실행률기성내역서4"/>
      <sheetName val="실행률기성내역서5"/>
      <sheetName val="숫자한글변환"/>
      <sheetName val="파일의이용"/>
      <sheetName val="수량집계"/>
      <sheetName val="내역서"/>
      <sheetName val="범례표"/>
      <sheetName val="규격"/>
      <sheetName val="수종"/>
      <sheetName val="효성CB 1P기초"/>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2">
          <cell r="P2" t="str">
            <v>강구조물공사</v>
          </cell>
        </row>
      </sheetData>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시설일위"/>
      <sheetName val="조명일위"/>
      <sheetName val="기초일위"/>
      <sheetName val="내역서"/>
      <sheetName val="식재수량표"/>
      <sheetName val="시설수량표"/>
      <sheetName val="광조명수량산출"/>
      <sheetName val="주요자재집계"/>
      <sheetName val="주요자재"/>
      <sheetName val="시멘모래"/>
      <sheetName val="관급"/>
      <sheetName val="일위목록"/>
      <sheetName val="식재일위"/>
      <sheetName val="자재단가"/>
      <sheetName val="수목단가"/>
      <sheetName val="노임단가"/>
      <sheetName val="경비목록"/>
      <sheetName val="경비"/>
      <sheetName val="주공일위"/>
      <sheetName val="일위대가목록"/>
      <sheetName val="일위대가"/>
      <sheetName val="설계내역서"/>
      <sheetName val="데이타"/>
      <sheetName val="구천"/>
      <sheetName val="건축내역"/>
      <sheetName val="예가평정서표지"/>
      <sheetName val="TOTAL_BOQ"/>
      <sheetName val="소일위대가코드표"/>
      <sheetName val="데리네이타현황"/>
      <sheetName val="내역"/>
      <sheetName val="대로근거"/>
      <sheetName val="토적기초"/>
      <sheetName val="단위중량"/>
      <sheetName val="범례표"/>
      <sheetName val="골막이(야매)"/>
      <sheetName val="산출내역"/>
      <sheetName val="#REF"/>
      <sheetName val="금액단가표"/>
      <sheetName val="인자기준_2007"/>
      <sheetName val="예정공정표(장기간)"/>
      <sheetName val="수량"/>
      <sheetName val="자료기입"/>
      <sheetName val="할인_할증률산정"/>
      <sheetName val="슬래브"/>
      <sheetName val="기본단가표"/>
      <sheetName val="자가"/>
      <sheetName val="중사"/>
      <sheetName val="진해석동"/>
      <sheetName val="경산"/>
      <sheetName val="99노임기준"/>
      <sheetName val="노무비단가"/>
      <sheetName val="터파기및재료"/>
      <sheetName val="토공"/>
      <sheetName val="출력X"/>
      <sheetName val="Sheet2"/>
      <sheetName val="Sheet3"/>
      <sheetName val="FACTOR"/>
      <sheetName val="2원료가나다."/>
      <sheetName val="SORCE1"/>
      <sheetName val="공종단가"/>
      <sheetName val="토사(PE)"/>
      <sheetName val="중기조종사 단위단가"/>
      <sheetName val="날개벽수량표"/>
      <sheetName val="2000년1차"/>
      <sheetName val="기본1"/>
      <sheetName val="수정일위대가"/>
      <sheetName val="규격"/>
      <sheetName val="수종"/>
      <sheetName val="9509"/>
      <sheetName val="우배수"/>
      <sheetName val="수로단위수량"/>
      <sheetName val="제거량(원목)합산"/>
      <sheetName val="관급자재대"/>
      <sheetName val="용소리교"/>
      <sheetName val="R15"/>
      <sheetName val="암거"/>
      <sheetName val="수종선택"/>
      <sheetName val="기계경비(시간당)"/>
      <sheetName val="램머"/>
      <sheetName val="unitpric"/>
      <sheetName val="수목표준대가"/>
      <sheetName val="현장관리비"/>
      <sheetName val="내력서"/>
      <sheetName val="설계설명서"/>
      <sheetName val="연결임시"/>
      <sheetName val="토공(우물통,기타) "/>
      <sheetName val="증감대비"/>
      <sheetName val="DATE"/>
      <sheetName val="공사기본내용입력"/>
      <sheetName val="유림골조"/>
      <sheetName val="공사설계서"/>
      <sheetName val="기존단가 (2)"/>
      <sheetName val="기성내역서표지"/>
      <sheetName val="내역전기"/>
      <sheetName val="2호맨홀공제수량"/>
      <sheetName val="을지"/>
      <sheetName val="3BL공동구 수량"/>
      <sheetName val="Y-WORK"/>
      <sheetName val="하중계산"/>
      <sheetName val="단면가정"/>
      <sheetName val="산근"/>
      <sheetName val="기계"/>
      <sheetName val="전기"/>
      <sheetName val="조명시설"/>
      <sheetName val="내역서01"/>
    </sheetNames>
    <sheetDataSet>
      <sheetData sheetId="0" refreshError="1">
        <row r="1">
          <cell r="H1" t="str">
            <v>재  료  비</v>
          </cell>
          <cell r="J1" t="str">
            <v>노  무  비</v>
          </cell>
          <cell r="L1" t="str">
            <v>경     비</v>
          </cell>
        </row>
        <row r="2">
          <cell r="G2" t="str">
            <v>금 액</v>
          </cell>
          <cell r="H2" t="str">
            <v>단 가</v>
          </cell>
          <cell r="I2" t="str">
            <v>금 액</v>
          </cell>
          <cell r="J2" t="str">
            <v>단 가</v>
          </cell>
          <cell r="K2" t="str">
            <v>금 액</v>
          </cell>
          <cell r="L2" t="str">
            <v>단 가</v>
          </cell>
          <cell r="M2" t="str">
            <v>금 액</v>
          </cell>
        </row>
        <row r="3">
          <cell r="G3" t="str">
            <v>m당</v>
          </cell>
          <cell r="H3">
            <v>0</v>
          </cell>
          <cell r="I3" t="str">
            <v xml:space="preserve"> </v>
          </cell>
          <cell r="J3">
            <v>0</v>
          </cell>
          <cell r="K3" t="str">
            <v xml:space="preserve"> </v>
          </cell>
          <cell r="M3" t="str">
            <v xml:space="preserve"> </v>
          </cell>
        </row>
        <row r="4">
          <cell r="G4" t="str">
            <v xml:space="preserve"> </v>
          </cell>
          <cell r="H4">
            <v>0</v>
          </cell>
          <cell r="I4">
            <v>0</v>
          </cell>
          <cell r="J4">
            <v>5928</v>
          </cell>
          <cell r="K4">
            <v>2181.5</v>
          </cell>
          <cell r="L4">
            <v>0</v>
          </cell>
          <cell r="M4">
            <v>0</v>
          </cell>
        </row>
        <row r="5">
          <cell r="G5" t="str">
            <v xml:space="preserve"> </v>
          </cell>
          <cell r="H5">
            <v>0</v>
          </cell>
          <cell r="I5">
            <v>0</v>
          </cell>
          <cell r="J5">
            <v>7410</v>
          </cell>
          <cell r="K5">
            <v>2045.1</v>
          </cell>
          <cell r="L5">
            <v>0</v>
          </cell>
          <cell r="M5">
            <v>0</v>
          </cell>
        </row>
        <row r="6">
          <cell r="G6" t="str">
            <v xml:space="preserve"> </v>
          </cell>
          <cell r="H6">
            <v>0</v>
          </cell>
          <cell r="I6">
            <v>0</v>
          </cell>
          <cell r="J6">
            <v>7780</v>
          </cell>
          <cell r="K6">
            <v>715.7</v>
          </cell>
          <cell r="L6">
            <v>0</v>
          </cell>
          <cell r="M6">
            <v>0</v>
          </cell>
        </row>
        <row r="7">
          <cell r="G7" t="str">
            <v xml:space="preserve"> </v>
          </cell>
          <cell r="H7">
            <v>3377</v>
          </cell>
          <cell r="I7">
            <v>1013.1</v>
          </cell>
          <cell r="J7">
            <v>10908</v>
          </cell>
          <cell r="K7">
            <v>3272.4</v>
          </cell>
          <cell r="L7">
            <v>0</v>
          </cell>
          <cell r="M7">
            <v>0</v>
          </cell>
        </row>
        <row r="8">
          <cell r="G8" t="str">
            <v xml:space="preserve"> </v>
          </cell>
          <cell r="H8">
            <v>39188</v>
          </cell>
          <cell r="I8">
            <v>7053.8</v>
          </cell>
          <cell r="J8">
            <v>19650</v>
          </cell>
          <cell r="K8">
            <v>3537</v>
          </cell>
          <cell r="L8">
            <v>0</v>
          </cell>
          <cell r="M8">
            <v>0</v>
          </cell>
        </row>
        <row r="9">
          <cell r="G9" t="str">
            <v xml:space="preserve"> </v>
          </cell>
          <cell r="H9">
            <v>45177</v>
          </cell>
          <cell r="I9">
            <v>2710.6</v>
          </cell>
          <cell r="J9">
            <v>37052</v>
          </cell>
          <cell r="K9">
            <v>2223.1</v>
          </cell>
          <cell r="L9">
            <v>0</v>
          </cell>
          <cell r="M9">
            <v>0</v>
          </cell>
        </row>
        <row r="10">
          <cell r="H10">
            <v>59000</v>
          </cell>
          <cell r="I10">
            <v>7080</v>
          </cell>
          <cell r="K10">
            <v>0</v>
          </cell>
          <cell r="M10">
            <v>0</v>
          </cell>
        </row>
        <row r="11">
          <cell r="H11">
            <v>85000</v>
          </cell>
          <cell r="I11">
            <v>102000</v>
          </cell>
          <cell r="K11">
            <v>0</v>
          </cell>
          <cell r="M11">
            <v>0</v>
          </cell>
        </row>
        <row r="12">
          <cell r="G12" t="str">
            <v xml:space="preserve"> </v>
          </cell>
          <cell r="H12">
            <v>48.6</v>
          </cell>
          <cell r="I12">
            <v>291.60000000000002</v>
          </cell>
          <cell r="K12">
            <v>0</v>
          </cell>
          <cell r="M12">
            <v>0</v>
          </cell>
        </row>
        <row r="13">
          <cell r="G13" t="str">
            <v xml:space="preserve"> </v>
          </cell>
          <cell r="H13">
            <v>32.6</v>
          </cell>
          <cell r="I13">
            <v>652</v>
          </cell>
          <cell r="K13">
            <v>0</v>
          </cell>
          <cell r="M13">
            <v>0</v>
          </cell>
        </row>
        <row r="14">
          <cell r="G14" t="str">
            <v xml:space="preserve"> </v>
          </cell>
          <cell r="H14">
            <v>10456</v>
          </cell>
          <cell r="I14">
            <v>1254.7</v>
          </cell>
          <cell r="J14">
            <v>6763</v>
          </cell>
          <cell r="K14">
            <v>811.5</v>
          </cell>
          <cell r="L14">
            <v>0</v>
          </cell>
          <cell r="M14">
            <v>0</v>
          </cell>
        </row>
        <row r="15">
          <cell r="H15">
            <v>0</v>
          </cell>
          <cell r="I15">
            <v>0</v>
          </cell>
          <cell r="J15">
            <v>107349</v>
          </cell>
          <cell r="K15">
            <v>128818.8</v>
          </cell>
          <cell r="L15">
            <v>0</v>
          </cell>
          <cell r="M15">
            <v>0</v>
          </cell>
        </row>
        <row r="16">
          <cell r="G16">
            <v>265660</v>
          </cell>
          <cell r="I16">
            <v>122055</v>
          </cell>
          <cell r="K16">
            <v>143605</v>
          </cell>
          <cell r="M16">
            <v>0</v>
          </cell>
        </row>
        <row r="17">
          <cell r="G17">
            <v>0</v>
          </cell>
          <cell r="I17">
            <v>0</v>
          </cell>
          <cell r="K17">
            <v>0</v>
          </cell>
          <cell r="M17">
            <v>0</v>
          </cell>
        </row>
        <row r="18">
          <cell r="G18" t="str">
            <v>m2당</v>
          </cell>
          <cell r="H18">
            <v>0</v>
          </cell>
          <cell r="I18" t="str">
            <v xml:space="preserve"> </v>
          </cell>
          <cell r="J18">
            <v>0</v>
          </cell>
          <cell r="K18" t="str">
            <v xml:space="preserve"> </v>
          </cell>
          <cell r="M18" t="str">
            <v xml:space="preserve"> </v>
          </cell>
        </row>
        <row r="19">
          <cell r="G19" t="str">
            <v xml:space="preserve"> </v>
          </cell>
          <cell r="H19">
            <v>0</v>
          </cell>
          <cell r="I19">
            <v>0</v>
          </cell>
          <cell r="J19">
            <v>5928</v>
          </cell>
          <cell r="K19">
            <v>1363.4</v>
          </cell>
          <cell r="L19">
            <v>0</v>
          </cell>
          <cell r="M19">
            <v>0</v>
          </cell>
        </row>
        <row r="20">
          <cell r="G20" t="str">
            <v xml:space="preserve"> </v>
          </cell>
          <cell r="H20">
            <v>0</v>
          </cell>
          <cell r="I20">
            <v>0</v>
          </cell>
          <cell r="J20">
            <v>7410</v>
          </cell>
          <cell r="K20">
            <v>1704.3</v>
          </cell>
          <cell r="L20">
            <v>0</v>
          </cell>
          <cell r="M20">
            <v>0</v>
          </cell>
        </row>
        <row r="21">
          <cell r="G21" t="str">
            <v xml:space="preserve"> </v>
          </cell>
          <cell r="H21">
            <v>39188</v>
          </cell>
          <cell r="I21">
            <v>5878.2</v>
          </cell>
          <cell r="J21">
            <v>19650</v>
          </cell>
          <cell r="K21">
            <v>2947.5</v>
          </cell>
          <cell r="L21">
            <v>0</v>
          </cell>
          <cell r="M21">
            <v>0</v>
          </cell>
        </row>
        <row r="22">
          <cell r="G22" t="str">
            <v xml:space="preserve"> </v>
          </cell>
          <cell r="H22">
            <v>45177</v>
          </cell>
          <cell r="I22">
            <v>2258.8000000000002</v>
          </cell>
          <cell r="J22">
            <v>37052</v>
          </cell>
          <cell r="K22">
            <v>1852.6</v>
          </cell>
          <cell r="L22">
            <v>0</v>
          </cell>
          <cell r="M22">
            <v>0</v>
          </cell>
        </row>
        <row r="23">
          <cell r="H23">
            <v>59000</v>
          </cell>
          <cell r="I23">
            <v>8850</v>
          </cell>
          <cell r="K23">
            <v>0</v>
          </cell>
          <cell r="M23">
            <v>0</v>
          </cell>
        </row>
        <row r="24">
          <cell r="H24">
            <v>85000</v>
          </cell>
          <cell r="I24">
            <v>85000</v>
          </cell>
          <cell r="K24">
            <v>0</v>
          </cell>
          <cell r="M24">
            <v>0</v>
          </cell>
        </row>
        <row r="25">
          <cell r="G25" t="str">
            <v xml:space="preserve"> </v>
          </cell>
          <cell r="H25">
            <v>48.6</v>
          </cell>
          <cell r="I25">
            <v>486</v>
          </cell>
          <cell r="K25">
            <v>0</v>
          </cell>
          <cell r="M25">
            <v>0</v>
          </cell>
        </row>
        <row r="26">
          <cell r="G26" t="str">
            <v xml:space="preserve"> </v>
          </cell>
          <cell r="H26">
            <v>32.6</v>
          </cell>
          <cell r="I26">
            <v>554.20000000000005</v>
          </cell>
          <cell r="K26">
            <v>0</v>
          </cell>
          <cell r="M26">
            <v>0</v>
          </cell>
        </row>
        <row r="27">
          <cell r="G27" t="str">
            <v xml:space="preserve"> </v>
          </cell>
          <cell r="H27">
            <v>10456</v>
          </cell>
          <cell r="I27">
            <v>1568.4</v>
          </cell>
          <cell r="J27">
            <v>6763</v>
          </cell>
          <cell r="K27">
            <v>1014.4</v>
          </cell>
          <cell r="L27">
            <v>0</v>
          </cell>
          <cell r="M27">
            <v>0</v>
          </cell>
        </row>
        <row r="28">
          <cell r="H28">
            <v>0</v>
          </cell>
          <cell r="I28">
            <v>0</v>
          </cell>
          <cell r="J28">
            <v>107349</v>
          </cell>
          <cell r="K28">
            <v>107349</v>
          </cell>
          <cell r="L28">
            <v>0</v>
          </cell>
          <cell r="M28">
            <v>0</v>
          </cell>
        </row>
        <row r="29">
          <cell r="G29">
            <v>220826</v>
          </cell>
          <cell r="I29">
            <v>104595</v>
          </cell>
          <cell r="K29">
            <v>116231</v>
          </cell>
          <cell r="M29">
            <v>0</v>
          </cell>
        </row>
        <row r="30">
          <cell r="G30">
            <v>0</v>
          </cell>
          <cell r="I30">
            <v>0</v>
          </cell>
          <cell r="K30">
            <v>0</v>
          </cell>
          <cell r="M30">
            <v>0</v>
          </cell>
        </row>
        <row r="31">
          <cell r="G31" t="str">
            <v>개소당</v>
          </cell>
          <cell r="H31">
            <v>0</v>
          </cell>
          <cell r="I31" t="str">
            <v xml:space="preserve"> </v>
          </cell>
          <cell r="J31">
            <v>0</v>
          </cell>
          <cell r="K31" t="str">
            <v xml:space="preserve"> </v>
          </cell>
          <cell r="M31" t="str">
            <v xml:space="preserve"> </v>
          </cell>
        </row>
        <row r="32">
          <cell r="H32">
            <v>2633661</v>
          </cell>
          <cell r="I32">
            <v>2633661</v>
          </cell>
          <cell r="J32">
            <v>2832248</v>
          </cell>
          <cell r="K32">
            <v>2832248</v>
          </cell>
          <cell r="L32">
            <v>5965</v>
          </cell>
          <cell r="M32">
            <v>5965</v>
          </cell>
        </row>
        <row r="33">
          <cell r="G33" t="str">
            <v xml:space="preserve"> </v>
          </cell>
          <cell r="H33">
            <v>51156</v>
          </cell>
          <cell r="I33">
            <v>3586547.1</v>
          </cell>
          <cell r="J33">
            <v>82903</v>
          </cell>
          <cell r="K33">
            <v>5812329.2999999998</v>
          </cell>
          <cell r="L33">
            <v>146</v>
          </cell>
          <cell r="M33">
            <v>10236</v>
          </cell>
        </row>
        <row r="34">
          <cell r="G34">
            <v>14880986</v>
          </cell>
          <cell r="I34">
            <v>6220208</v>
          </cell>
          <cell r="K34">
            <v>8644577</v>
          </cell>
          <cell r="M34">
            <v>16201</v>
          </cell>
        </row>
        <row r="36">
          <cell r="G36" t="str">
            <v>개소당</v>
          </cell>
          <cell r="H36">
            <v>0</v>
          </cell>
          <cell r="I36" t="str">
            <v xml:space="preserve"> </v>
          </cell>
          <cell r="J36">
            <v>0</v>
          </cell>
          <cell r="K36" t="str">
            <v xml:space="preserve"> </v>
          </cell>
          <cell r="M36" t="str">
            <v xml:space="preserve"> </v>
          </cell>
        </row>
        <row r="37">
          <cell r="H37">
            <v>27071</v>
          </cell>
          <cell r="I37">
            <v>2160265.7999999998</v>
          </cell>
          <cell r="J37">
            <v>32105</v>
          </cell>
          <cell r="K37">
            <v>2561979</v>
          </cell>
          <cell r="L37">
            <v>44</v>
          </cell>
          <cell r="M37">
            <v>3511.2</v>
          </cell>
        </row>
        <row r="38">
          <cell r="G38" t="str">
            <v xml:space="preserve"> </v>
          </cell>
          <cell r="H38">
            <v>51156</v>
          </cell>
          <cell r="I38">
            <v>5316643</v>
          </cell>
          <cell r="J38">
            <v>82903</v>
          </cell>
          <cell r="K38">
            <v>8616108.6999999993</v>
          </cell>
          <cell r="L38">
            <v>146</v>
          </cell>
          <cell r="M38">
            <v>15173.7</v>
          </cell>
        </row>
        <row r="39">
          <cell r="G39">
            <v>18673679</v>
          </cell>
          <cell r="I39">
            <v>7476908</v>
          </cell>
          <cell r="K39">
            <v>11178087</v>
          </cell>
          <cell r="M39">
            <v>18684</v>
          </cell>
        </row>
        <row r="41">
          <cell r="G41" t="str">
            <v>개소당</v>
          </cell>
          <cell r="H41">
            <v>0</v>
          </cell>
          <cell r="I41" t="str">
            <v xml:space="preserve"> </v>
          </cell>
          <cell r="J41">
            <v>0</v>
          </cell>
          <cell r="K41" t="str">
            <v xml:space="preserve"> </v>
          </cell>
          <cell r="M41" t="str">
            <v xml:space="preserve"> </v>
          </cell>
        </row>
        <row r="42">
          <cell r="H42">
            <v>135</v>
          </cell>
          <cell r="I42">
            <v>2682.9</v>
          </cell>
          <cell r="J42">
            <v>1882</v>
          </cell>
          <cell r="K42">
            <v>37402.800000000003</v>
          </cell>
          <cell r="L42">
            <v>179</v>
          </cell>
          <cell r="M42">
            <v>3557.4</v>
          </cell>
        </row>
        <row r="43">
          <cell r="G43" t="str">
            <v xml:space="preserve"> </v>
          </cell>
          <cell r="H43">
            <v>0</v>
          </cell>
          <cell r="I43">
            <v>0</v>
          </cell>
          <cell r="J43">
            <v>7410</v>
          </cell>
          <cell r="K43">
            <v>91380.1</v>
          </cell>
          <cell r="L43">
            <v>0</v>
          </cell>
          <cell r="M43">
            <v>0</v>
          </cell>
        </row>
        <row r="44">
          <cell r="G44" t="str">
            <v xml:space="preserve"> </v>
          </cell>
          <cell r="H44">
            <v>0</v>
          </cell>
          <cell r="I44">
            <v>0</v>
          </cell>
          <cell r="J44">
            <v>7780</v>
          </cell>
          <cell r="K44">
            <v>58676.7</v>
          </cell>
          <cell r="L44">
            <v>0</v>
          </cell>
          <cell r="M44">
            <v>0</v>
          </cell>
        </row>
        <row r="45">
          <cell r="H45">
            <v>13500</v>
          </cell>
          <cell r="I45">
            <v>39892.5</v>
          </cell>
          <cell r="J45">
            <v>40757</v>
          </cell>
          <cell r="K45">
            <v>120436.9</v>
          </cell>
          <cell r="L45">
            <v>815</v>
          </cell>
          <cell r="M45">
            <v>2408.3000000000002</v>
          </cell>
        </row>
        <row r="46">
          <cell r="G46" t="str">
            <v xml:space="preserve"> </v>
          </cell>
          <cell r="H46">
            <v>3377</v>
          </cell>
          <cell r="I46">
            <v>21646.5</v>
          </cell>
          <cell r="J46">
            <v>10908</v>
          </cell>
          <cell r="K46">
            <v>69920.2</v>
          </cell>
          <cell r="L46">
            <v>0</v>
          </cell>
          <cell r="M46">
            <v>0</v>
          </cell>
        </row>
        <row r="47">
          <cell r="G47" t="str">
            <v xml:space="preserve"> </v>
          </cell>
          <cell r="H47">
            <v>42127</v>
          </cell>
          <cell r="I47">
            <v>221798.6</v>
          </cell>
          <cell r="J47">
            <v>21677</v>
          </cell>
          <cell r="K47">
            <v>114129.4</v>
          </cell>
          <cell r="L47">
            <v>0</v>
          </cell>
          <cell r="M47">
            <v>0</v>
          </cell>
        </row>
        <row r="48">
          <cell r="G48" t="str">
            <v xml:space="preserve"> </v>
          </cell>
          <cell r="H48">
            <v>320</v>
          </cell>
          <cell r="I48">
            <v>111576.9</v>
          </cell>
          <cell r="K48">
            <v>0</v>
          </cell>
          <cell r="M48">
            <v>0</v>
          </cell>
        </row>
        <row r="49">
          <cell r="G49" t="str">
            <v xml:space="preserve"> </v>
          </cell>
          <cell r="H49">
            <v>4</v>
          </cell>
          <cell r="I49">
            <v>1354</v>
          </cell>
          <cell r="J49">
            <v>656</v>
          </cell>
          <cell r="K49">
            <v>222071</v>
          </cell>
          <cell r="L49">
            <v>0</v>
          </cell>
          <cell r="M49">
            <v>0</v>
          </cell>
        </row>
        <row r="50">
          <cell r="G50" t="str">
            <v xml:space="preserve"> </v>
          </cell>
          <cell r="H50">
            <v>2397</v>
          </cell>
          <cell r="I50">
            <v>75026.100000000006</v>
          </cell>
          <cell r="J50">
            <v>15258</v>
          </cell>
          <cell r="K50">
            <v>477575.4</v>
          </cell>
          <cell r="L50">
            <v>0</v>
          </cell>
          <cell r="M50">
            <v>0</v>
          </cell>
        </row>
        <row r="51">
          <cell r="G51" t="str">
            <v xml:space="preserve"> </v>
          </cell>
          <cell r="H51">
            <v>45177</v>
          </cell>
          <cell r="I51">
            <v>47300.3</v>
          </cell>
          <cell r="J51">
            <v>37052</v>
          </cell>
          <cell r="K51">
            <v>38793.4</v>
          </cell>
          <cell r="L51">
            <v>0</v>
          </cell>
          <cell r="M51">
            <v>0</v>
          </cell>
        </row>
        <row r="52">
          <cell r="G52" t="str">
            <v xml:space="preserve"> </v>
          </cell>
          <cell r="H52">
            <v>53796</v>
          </cell>
          <cell r="I52">
            <v>14094.5</v>
          </cell>
          <cell r="J52">
            <v>37052</v>
          </cell>
          <cell r="K52">
            <v>9707.6</v>
          </cell>
          <cell r="L52">
            <v>0</v>
          </cell>
          <cell r="M52">
            <v>0</v>
          </cell>
        </row>
        <row r="53">
          <cell r="G53" t="str">
            <v xml:space="preserve"> </v>
          </cell>
          <cell r="H53">
            <v>35000</v>
          </cell>
          <cell r="I53">
            <v>1064000</v>
          </cell>
          <cell r="K53">
            <v>0</v>
          </cell>
          <cell r="M53">
            <v>0</v>
          </cell>
        </row>
        <row r="54">
          <cell r="G54" t="str">
            <v xml:space="preserve"> </v>
          </cell>
          <cell r="H54">
            <v>0</v>
          </cell>
          <cell r="I54">
            <v>0</v>
          </cell>
          <cell r="J54">
            <v>54031</v>
          </cell>
          <cell r="K54">
            <v>1492876.5</v>
          </cell>
          <cell r="L54">
            <v>0</v>
          </cell>
          <cell r="M54">
            <v>0</v>
          </cell>
        </row>
        <row r="55">
          <cell r="G55" t="str">
            <v xml:space="preserve"> </v>
          </cell>
          <cell r="H55">
            <v>11500</v>
          </cell>
          <cell r="I55">
            <v>1035000</v>
          </cell>
          <cell r="K55">
            <v>0</v>
          </cell>
          <cell r="M55">
            <v>0</v>
          </cell>
        </row>
        <row r="56">
          <cell r="G56" t="str">
            <v xml:space="preserve"> </v>
          </cell>
          <cell r="I56">
            <v>0</v>
          </cell>
          <cell r="J56">
            <v>51490</v>
          </cell>
          <cell r="K56">
            <v>50666.1</v>
          </cell>
          <cell r="M56">
            <v>0</v>
          </cell>
        </row>
        <row r="57">
          <cell r="G57" t="str">
            <v xml:space="preserve"> </v>
          </cell>
          <cell r="I57">
            <v>0</v>
          </cell>
          <cell r="J57">
            <v>37052</v>
          </cell>
          <cell r="K57">
            <v>48612.2</v>
          </cell>
          <cell r="M57">
            <v>0</v>
          </cell>
        </row>
        <row r="58">
          <cell r="G58" t="str">
            <v xml:space="preserve"> </v>
          </cell>
          <cell r="H58">
            <v>100</v>
          </cell>
          <cell r="I58">
            <v>-710.8</v>
          </cell>
          <cell r="K58">
            <v>0</v>
          </cell>
          <cell r="M58">
            <v>0</v>
          </cell>
        </row>
        <row r="59">
          <cell r="G59">
            <v>5471874</v>
          </cell>
          <cell r="I59">
            <v>2633661</v>
          </cell>
          <cell r="K59">
            <v>2832248</v>
          </cell>
          <cell r="M59">
            <v>5965</v>
          </cell>
        </row>
        <row r="61">
          <cell r="G61" t="str">
            <v>m당</v>
          </cell>
          <cell r="H61">
            <v>0</v>
          </cell>
          <cell r="I61" t="str">
            <v xml:space="preserve"> </v>
          </cell>
          <cell r="J61">
            <v>0</v>
          </cell>
          <cell r="K61" t="str">
            <v xml:space="preserve"> </v>
          </cell>
          <cell r="M61" t="str">
            <v xml:space="preserve"> </v>
          </cell>
        </row>
        <row r="62">
          <cell r="H62">
            <v>0</v>
          </cell>
          <cell r="I62">
            <v>0</v>
          </cell>
          <cell r="J62">
            <v>0</v>
          </cell>
          <cell r="K62">
            <v>0</v>
          </cell>
          <cell r="L62">
            <v>0</v>
          </cell>
          <cell r="M62">
            <v>0</v>
          </cell>
        </row>
        <row r="63">
          <cell r="G63" t="str">
            <v xml:space="preserve"> </v>
          </cell>
          <cell r="H63">
            <v>0</v>
          </cell>
          <cell r="I63">
            <v>0</v>
          </cell>
          <cell r="J63">
            <v>7410</v>
          </cell>
          <cell r="K63">
            <v>1259.7</v>
          </cell>
          <cell r="L63">
            <v>0</v>
          </cell>
          <cell r="M63">
            <v>0</v>
          </cell>
        </row>
        <row r="64">
          <cell r="G64" t="str">
            <v xml:space="preserve"> </v>
          </cell>
          <cell r="H64">
            <v>0</v>
          </cell>
          <cell r="I64">
            <v>0</v>
          </cell>
          <cell r="J64">
            <v>7780</v>
          </cell>
          <cell r="K64">
            <v>311.2</v>
          </cell>
          <cell r="L64">
            <v>0</v>
          </cell>
          <cell r="M64">
            <v>0</v>
          </cell>
        </row>
        <row r="65">
          <cell r="H65">
            <v>13500</v>
          </cell>
          <cell r="I65">
            <v>729</v>
          </cell>
          <cell r="J65">
            <v>40757</v>
          </cell>
          <cell r="K65">
            <v>2200.8000000000002</v>
          </cell>
          <cell r="L65">
            <v>815</v>
          </cell>
          <cell r="M65">
            <v>44</v>
          </cell>
        </row>
        <row r="66">
          <cell r="G66" t="str">
            <v xml:space="preserve"> </v>
          </cell>
          <cell r="H66">
            <v>3377</v>
          </cell>
          <cell r="I66">
            <v>2363.9</v>
          </cell>
          <cell r="J66">
            <v>10908</v>
          </cell>
          <cell r="K66">
            <v>7635.6</v>
          </cell>
          <cell r="L66">
            <v>0</v>
          </cell>
          <cell r="M66">
            <v>0</v>
          </cell>
        </row>
        <row r="67">
          <cell r="G67" t="str">
            <v xml:space="preserve"> </v>
          </cell>
          <cell r="H67">
            <v>42127</v>
          </cell>
          <cell r="I67">
            <v>2148.4</v>
          </cell>
          <cell r="J67">
            <v>21677</v>
          </cell>
          <cell r="K67">
            <v>1105.5</v>
          </cell>
          <cell r="L67">
            <v>0</v>
          </cell>
          <cell r="M67">
            <v>0</v>
          </cell>
        </row>
        <row r="68">
          <cell r="G68" t="str">
            <v xml:space="preserve"> </v>
          </cell>
          <cell r="H68">
            <v>320</v>
          </cell>
          <cell r="I68">
            <v>1246</v>
          </cell>
          <cell r="K68">
            <v>0</v>
          </cell>
          <cell r="M68">
            <v>0</v>
          </cell>
        </row>
        <row r="69">
          <cell r="G69" t="str">
            <v xml:space="preserve"> </v>
          </cell>
          <cell r="H69">
            <v>4</v>
          </cell>
          <cell r="I69">
            <v>15.1</v>
          </cell>
          <cell r="J69">
            <v>656</v>
          </cell>
          <cell r="K69">
            <v>2480.3000000000002</v>
          </cell>
          <cell r="L69">
            <v>0</v>
          </cell>
          <cell r="M69">
            <v>0</v>
          </cell>
        </row>
        <row r="70">
          <cell r="G70" t="str">
            <v xml:space="preserve"> </v>
          </cell>
          <cell r="H70">
            <v>2397</v>
          </cell>
          <cell r="I70">
            <v>719.1</v>
          </cell>
          <cell r="J70">
            <v>15258</v>
          </cell>
          <cell r="K70">
            <v>4577.3999999999996</v>
          </cell>
          <cell r="L70">
            <v>0</v>
          </cell>
          <cell r="M70">
            <v>0</v>
          </cell>
        </row>
        <row r="71">
          <cell r="G71" t="str">
            <v xml:space="preserve"> </v>
          </cell>
          <cell r="H71">
            <v>45177</v>
          </cell>
          <cell r="I71">
            <v>496.9</v>
          </cell>
          <cell r="J71">
            <v>37052</v>
          </cell>
          <cell r="K71">
            <v>407.5</v>
          </cell>
          <cell r="L71">
            <v>0</v>
          </cell>
          <cell r="M71">
            <v>0</v>
          </cell>
        </row>
        <row r="72">
          <cell r="G72" t="str">
            <v xml:space="preserve"> </v>
          </cell>
          <cell r="H72">
            <v>53796</v>
          </cell>
          <cell r="I72">
            <v>161.30000000000001</v>
          </cell>
          <cell r="J72">
            <v>37052</v>
          </cell>
          <cell r="K72">
            <v>111.1</v>
          </cell>
          <cell r="L72">
            <v>0</v>
          </cell>
          <cell r="M72">
            <v>0</v>
          </cell>
        </row>
        <row r="73">
          <cell r="G73" t="str">
            <v xml:space="preserve"> </v>
          </cell>
          <cell r="H73">
            <v>35000</v>
          </cell>
          <cell r="I73">
            <v>7700</v>
          </cell>
          <cell r="K73">
            <v>0</v>
          </cell>
          <cell r="M73">
            <v>0</v>
          </cell>
        </row>
        <row r="74">
          <cell r="G74" t="str">
            <v xml:space="preserve"> </v>
          </cell>
          <cell r="H74">
            <v>0</v>
          </cell>
          <cell r="I74">
            <v>0</v>
          </cell>
          <cell r="J74">
            <v>54031</v>
          </cell>
          <cell r="K74">
            <v>10806.2</v>
          </cell>
          <cell r="L74">
            <v>0</v>
          </cell>
          <cell r="M74">
            <v>0</v>
          </cell>
        </row>
        <row r="75">
          <cell r="G75" t="str">
            <v xml:space="preserve"> </v>
          </cell>
          <cell r="H75">
            <v>11500</v>
          </cell>
          <cell r="I75">
            <v>11500</v>
          </cell>
          <cell r="K75">
            <v>0</v>
          </cell>
          <cell r="M75">
            <v>0</v>
          </cell>
        </row>
        <row r="76">
          <cell r="G76" t="str">
            <v xml:space="preserve"> </v>
          </cell>
          <cell r="I76">
            <v>0</v>
          </cell>
          <cell r="J76">
            <v>51490</v>
          </cell>
          <cell r="K76">
            <v>617.79999999999995</v>
          </cell>
          <cell r="M76">
            <v>0</v>
          </cell>
        </row>
        <row r="77">
          <cell r="G77" t="str">
            <v xml:space="preserve"> </v>
          </cell>
          <cell r="I77">
            <v>0</v>
          </cell>
          <cell r="J77">
            <v>37052</v>
          </cell>
          <cell r="K77">
            <v>592.79999999999995</v>
          </cell>
          <cell r="M77">
            <v>0</v>
          </cell>
        </row>
        <row r="78">
          <cell r="G78" t="str">
            <v xml:space="preserve"> </v>
          </cell>
          <cell r="H78">
            <v>100</v>
          </cell>
          <cell r="I78">
            <v>-7.9</v>
          </cell>
          <cell r="K78">
            <v>0</v>
          </cell>
          <cell r="M78">
            <v>0</v>
          </cell>
        </row>
        <row r="79">
          <cell r="G79">
            <v>59220</v>
          </cell>
          <cell r="I79">
            <v>27071</v>
          </cell>
          <cell r="K79">
            <v>32105</v>
          </cell>
          <cell r="M79">
            <v>44</v>
          </cell>
        </row>
        <row r="81">
          <cell r="G81" t="str">
            <v>m2당</v>
          </cell>
          <cell r="H81">
            <v>0</v>
          </cell>
          <cell r="I81" t="str">
            <v xml:space="preserve"> </v>
          </cell>
          <cell r="J81">
            <v>0</v>
          </cell>
          <cell r="K81" t="str">
            <v xml:space="preserve"> </v>
          </cell>
          <cell r="M81" t="str">
            <v xml:space="preserve"> </v>
          </cell>
        </row>
        <row r="82">
          <cell r="H82">
            <v>14</v>
          </cell>
          <cell r="I82">
            <v>7.8</v>
          </cell>
          <cell r="J82">
            <v>120</v>
          </cell>
          <cell r="K82">
            <v>67.2</v>
          </cell>
          <cell r="L82">
            <v>43</v>
          </cell>
          <cell r="M82">
            <v>24</v>
          </cell>
        </row>
        <row r="83">
          <cell r="G83" t="str">
            <v xml:space="preserve"> </v>
          </cell>
          <cell r="H83">
            <v>0</v>
          </cell>
          <cell r="I83">
            <v>0</v>
          </cell>
          <cell r="J83">
            <v>7410</v>
          </cell>
          <cell r="K83">
            <v>4149.6000000000004</v>
          </cell>
          <cell r="L83">
            <v>0</v>
          </cell>
          <cell r="M83">
            <v>0</v>
          </cell>
        </row>
        <row r="84">
          <cell r="H84">
            <v>13500</v>
          </cell>
          <cell r="I84">
            <v>2025</v>
          </cell>
          <cell r="J84">
            <v>40757</v>
          </cell>
          <cell r="K84">
            <v>6113.5</v>
          </cell>
          <cell r="L84">
            <v>815</v>
          </cell>
          <cell r="M84">
            <v>122.2</v>
          </cell>
        </row>
        <row r="85">
          <cell r="G85" t="str">
            <v xml:space="preserve"> </v>
          </cell>
          <cell r="H85">
            <v>42127</v>
          </cell>
          <cell r="I85">
            <v>4212.7</v>
          </cell>
          <cell r="J85">
            <v>21677</v>
          </cell>
          <cell r="K85">
            <v>2167.6999999999998</v>
          </cell>
          <cell r="L85">
            <v>0</v>
          </cell>
          <cell r="M85">
            <v>0</v>
          </cell>
        </row>
        <row r="86">
          <cell r="G86" t="str">
            <v xml:space="preserve"> </v>
          </cell>
          <cell r="H86">
            <v>320</v>
          </cell>
          <cell r="I86">
            <v>2623.6</v>
          </cell>
          <cell r="K86">
            <v>0</v>
          </cell>
          <cell r="M86">
            <v>0</v>
          </cell>
        </row>
        <row r="87">
          <cell r="G87" t="str">
            <v xml:space="preserve"> </v>
          </cell>
          <cell r="H87">
            <v>4</v>
          </cell>
          <cell r="I87">
            <v>0</v>
          </cell>
          <cell r="J87">
            <v>656</v>
          </cell>
          <cell r="K87">
            <v>5.2</v>
          </cell>
          <cell r="L87">
            <v>0</v>
          </cell>
          <cell r="M87">
            <v>0</v>
          </cell>
        </row>
        <row r="88">
          <cell r="G88" t="str">
            <v xml:space="preserve"> </v>
          </cell>
          <cell r="H88">
            <v>2397</v>
          </cell>
          <cell r="I88">
            <v>2397</v>
          </cell>
          <cell r="J88">
            <v>15258</v>
          </cell>
          <cell r="K88">
            <v>15258</v>
          </cell>
          <cell r="L88">
            <v>0</v>
          </cell>
          <cell r="M88">
            <v>0</v>
          </cell>
        </row>
        <row r="89">
          <cell r="G89" t="str">
            <v xml:space="preserve"> </v>
          </cell>
          <cell r="H89">
            <v>45177</v>
          </cell>
          <cell r="I89">
            <v>1084.2</v>
          </cell>
          <cell r="J89">
            <v>37052</v>
          </cell>
          <cell r="K89">
            <v>889.2</v>
          </cell>
          <cell r="L89">
            <v>0</v>
          </cell>
          <cell r="M89">
            <v>0</v>
          </cell>
        </row>
        <row r="90">
          <cell r="G90" t="str">
            <v xml:space="preserve"> </v>
          </cell>
          <cell r="H90">
            <v>53796</v>
          </cell>
          <cell r="I90">
            <v>322.7</v>
          </cell>
          <cell r="J90">
            <v>37052</v>
          </cell>
          <cell r="K90">
            <v>222.3</v>
          </cell>
          <cell r="L90">
            <v>0</v>
          </cell>
          <cell r="M90">
            <v>0</v>
          </cell>
        </row>
        <row r="91">
          <cell r="G91" t="str">
            <v xml:space="preserve"> </v>
          </cell>
          <cell r="H91">
            <v>35000</v>
          </cell>
          <cell r="I91">
            <v>38500</v>
          </cell>
          <cell r="K91">
            <v>0</v>
          </cell>
          <cell r="M91">
            <v>0</v>
          </cell>
        </row>
        <row r="92">
          <cell r="G92" t="str">
            <v xml:space="preserve"> </v>
          </cell>
          <cell r="H92">
            <v>0</v>
          </cell>
          <cell r="I92">
            <v>0</v>
          </cell>
          <cell r="J92">
            <v>54031</v>
          </cell>
          <cell r="K92">
            <v>54031</v>
          </cell>
          <cell r="L92">
            <v>0</v>
          </cell>
          <cell r="M92">
            <v>0</v>
          </cell>
        </row>
        <row r="93">
          <cell r="G93" t="str">
            <v xml:space="preserve"> </v>
          </cell>
          <cell r="H93">
            <v>100</v>
          </cell>
          <cell r="I93">
            <v>-16.7</v>
          </cell>
          <cell r="K93">
            <v>0</v>
          </cell>
          <cell r="M93">
            <v>0</v>
          </cell>
        </row>
        <row r="94">
          <cell r="G94">
            <v>134205</v>
          </cell>
          <cell r="I94">
            <v>51156</v>
          </cell>
          <cell r="K94">
            <v>82903</v>
          </cell>
          <cell r="M94">
            <v>146</v>
          </cell>
        </row>
        <row r="96">
          <cell r="G96" t="str">
            <v>개소당</v>
          </cell>
          <cell r="H96">
            <v>0</v>
          </cell>
          <cell r="I96" t="str">
            <v xml:space="preserve"> </v>
          </cell>
          <cell r="J96">
            <v>0</v>
          </cell>
          <cell r="K96" t="str">
            <v xml:space="preserve"> </v>
          </cell>
          <cell r="M96" t="str">
            <v xml:space="preserve"> </v>
          </cell>
        </row>
        <row r="97">
          <cell r="G97" t="str">
            <v xml:space="preserve"> </v>
          </cell>
          <cell r="H97">
            <v>0</v>
          </cell>
          <cell r="I97">
            <v>0</v>
          </cell>
          <cell r="J97">
            <v>9263</v>
          </cell>
          <cell r="K97">
            <v>97502.3</v>
          </cell>
          <cell r="L97">
            <v>0</v>
          </cell>
          <cell r="M97">
            <v>0</v>
          </cell>
        </row>
        <row r="98">
          <cell r="G98" t="str">
            <v xml:space="preserve"> </v>
          </cell>
          <cell r="H98">
            <v>0</v>
          </cell>
          <cell r="I98">
            <v>0</v>
          </cell>
          <cell r="J98">
            <v>7410</v>
          </cell>
          <cell r="K98">
            <v>57464.5</v>
          </cell>
          <cell r="L98">
            <v>0</v>
          </cell>
          <cell r="M98">
            <v>0</v>
          </cell>
        </row>
        <row r="99">
          <cell r="G99" t="str">
            <v xml:space="preserve"> </v>
          </cell>
          <cell r="H99">
            <v>0</v>
          </cell>
          <cell r="I99">
            <v>0</v>
          </cell>
          <cell r="J99">
            <v>7780</v>
          </cell>
          <cell r="K99">
            <v>21558.3</v>
          </cell>
          <cell r="L99">
            <v>0</v>
          </cell>
          <cell r="M99">
            <v>0</v>
          </cell>
        </row>
        <row r="100">
          <cell r="H100">
            <v>13500</v>
          </cell>
          <cell r="I100">
            <v>49072.5</v>
          </cell>
          <cell r="J100">
            <v>40757</v>
          </cell>
          <cell r="K100">
            <v>148151.6</v>
          </cell>
          <cell r="L100">
            <v>815</v>
          </cell>
          <cell r="M100">
            <v>2962.5</v>
          </cell>
        </row>
        <row r="101">
          <cell r="G101" t="str">
            <v xml:space="preserve"> </v>
          </cell>
          <cell r="H101">
            <v>3377</v>
          </cell>
          <cell r="I101">
            <v>91938.8</v>
          </cell>
          <cell r="J101">
            <v>10908</v>
          </cell>
          <cell r="K101">
            <v>296970.3</v>
          </cell>
          <cell r="L101">
            <v>0</v>
          </cell>
          <cell r="M101">
            <v>0</v>
          </cell>
        </row>
        <row r="102">
          <cell r="G102" t="str">
            <v xml:space="preserve"> </v>
          </cell>
          <cell r="H102">
            <v>42127</v>
          </cell>
          <cell r="I102">
            <v>352013.2</v>
          </cell>
          <cell r="J102">
            <v>21677</v>
          </cell>
          <cell r="K102">
            <v>181133</v>
          </cell>
          <cell r="L102">
            <v>0</v>
          </cell>
          <cell r="M102">
            <v>0</v>
          </cell>
        </row>
        <row r="103">
          <cell r="G103" t="str">
            <v xml:space="preserve"> </v>
          </cell>
          <cell r="H103">
            <v>320</v>
          </cell>
          <cell r="I103">
            <v>118154.2</v>
          </cell>
          <cell r="K103">
            <v>0</v>
          </cell>
          <cell r="M103">
            <v>0</v>
          </cell>
        </row>
        <row r="104">
          <cell r="G104" t="str">
            <v xml:space="preserve"> </v>
          </cell>
          <cell r="H104">
            <v>4</v>
          </cell>
          <cell r="I104">
            <v>1412</v>
          </cell>
          <cell r="J104">
            <v>656</v>
          </cell>
          <cell r="K104">
            <v>231568</v>
          </cell>
          <cell r="L104">
            <v>0</v>
          </cell>
          <cell r="M104">
            <v>0</v>
          </cell>
        </row>
        <row r="105">
          <cell r="G105" t="str">
            <v xml:space="preserve"> </v>
          </cell>
          <cell r="H105">
            <v>36000</v>
          </cell>
          <cell r="I105">
            <v>2736000</v>
          </cell>
          <cell r="K105">
            <v>0</v>
          </cell>
          <cell r="M105">
            <v>0</v>
          </cell>
        </row>
        <row r="106">
          <cell r="G106" t="str">
            <v xml:space="preserve"> </v>
          </cell>
          <cell r="H106">
            <v>0</v>
          </cell>
          <cell r="I106">
            <v>0</v>
          </cell>
          <cell r="J106">
            <v>792305</v>
          </cell>
          <cell r="K106">
            <v>3452072.8</v>
          </cell>
          <cell r="L106">
            <v>0</v>
          </cell>
          <cell r="M106">
            <v>0</v>
          </cell>
        </row>
        <row r="107">
          <cell r="G107" t="str">
            <v xml:space="preserve"> </v>
          </cell>
          <cell r="H107">
            <v>45177</v>
          </cell>
          <cell r="I107">
            <v>91347.8</v>
          </cell>
          <cell r="J107">
            <v>37052</v>
          </cell>
          <cell r="K107">
            <v>74919.100000000006</v>
          </cell>
          <cell r="L107">
            <v>0</v>
          </cell>
          <cell r="M107">
            <v>0</v>
          </cell>
        </row>
        <row r="108">
          <cell r="G108" t="str">
            <v xml:space="preserve"> </v>
          </cell>
          <cell r="H108">
            <v>53796</v>
          </cell>
          <cell r="I108">
            <v>8499.7000000000007</v>
          </cell>
          <cell r="J108">
            <v>37052</v>
          </cell>
          <cell r="K108">
            <v>5854.2</v>
          </cell>
          <cell r="L108">
            <v>0</v>
          </cell>
          <cell r="M108">
            <v>0</v>
          </cell>
        </row>
        <row r="109">
          <cell r="G109" t="str">
            <v xml:space="preserve"> </v>
          </cell>
          <cell r="H109">
            <v>137349</v>
          </cell>
          <cell r="I109">
            <v>137349</v>
          </cell>
          <cell r="J109">
            <v>150452</v>
          </cell>
          <cell r="K109">
            <v>150452</v>
          </cell>
          <cell r="L109">
            <v>3715</v>
          </cell>
          <cell r="M109">
            <v>3715</v>
          </cell>
        </row>
        <row r="110">
          <cell r="G110" t="str">
            <v xml:space="preserve"> </v>
          </cell>
          <cell r="H110">
            <v>100</v>
          </cell>
          <cell r="I110">
            <v>-742.6</v>
          </cell>
          <cell r="K110">
            <v>0</v>
          </cell>
          <cell r="M110">
            <v>0</v>
          </cell>
        </row>
        <row r="111">
          <cell r="G111">
            <v>8309367</v>
          </cell>
          <cell r="I111">
            <v>3585044</v>
          </cell>
          <cell r="K111">
            <v>4717646</v>
          </cell>
          <cell r="M111">
            <v>6677</v>
          </cell>
        </row>
        <row r="113">
          <cell r="G113" t="str">
            <v>개소당</v>
          </cell>
          <cell r="I113" t="str">
            <v xml:space="preserve"> </v>
          </cell>
          <cell r="J113">
            <v>0</v>
          </cell>
          <cell r="K113" t="str">
            <v xml:space="preserve"> </v>
          </cell>
          <cell r="M113" t="str">
            <v xml:space="preserve"> </v>
          </cell>
        </row>
        <row r="114">
          <cell r="G114" t="str">
            <v xml:space="preserve"> </v>
          </cell>
          <cell r="H114">
            <v>0</v>
          </cell>
          <cell r="I114">
            <v>0</v>
          </cell>
          <cell r="J114">
            <v>9263</v>
          </cell>
          <cell r="K114">
            <v>117992</v>
          </cell>
          <cell r="L114">
            <v>0</v>
          </cell>
          <cell r="M114">
            <v>0</v>
          </cell>
        </row>
        <row r="115">
          <cell r="G115" t="str">
            <v xml:space="preserve"> </v>
          </cell>
          <cell r="H115">
            <v>0</v>
          </cell>
          <cell r="I115">
            <v>0</v>
          </cell>
          <cell r="J115">
            <v>7410</v>
          </cell>
          <cell r="K115">
            <v>71914</v>
          </cell>
          <cell r="L115">
            <v>0</v>
          </cell>
          <cell r="M115">
            <v>0</v>
          </cell>
        </row>
        <row r="116">
          <cell r="G116" t="str">
            <v xml:space="preserve"> </v>
          </cell>
          <cell r="H116">
            <v>0</v>
          </cell>
          <cell r="I116">
            <v>0</v>
          </cell>
          <cell r="J116">
            <v>7780</v>
          </cell>
          <cell r="K116">
            <v>23596.7</v>
          </cell>
          <cell r="L116">
            <v>0</v>
          </cell>
          <cell r="M116">
            <v>0</v>
          </cell>
        </row>
        <row r="117">
          <cell r="H117">
            <v>13500</v>
          </cell>
          <cell r="I117">
            <v>60291</v>
          </cell>
          <cell r="J117">
            <v>40757</v>
          </cell>
          <cell r="K117">
            <v>182020.7</v>
          </cell>
          <cell r="L117">
            <v>815</v>
          </cell>
          <cell r="M117">
            <v>3639.7</v>
          </cell>
        </row>
        <row r="118">
          <cell r="G118" t="str">
            <v xml:space="preserve"> </v>
          </cell>
          <cell r="H118">
            <v>3377</v>
          </cell>
          <cell r="I118">
            <v>110147.6</v>
          </cell>
          <cell r="J118">
            <v>10908</v>
          </cell>
          <cell r="K118">
            <v>355786.2</v>
          </cell>
          <cell r="L118">
            <v>0</v>
          </cell>
          <cell r="M118">
            <v>0</v>
          </cell>
        </row>
        <row r="119">
          <cell r="G119" t="str">
            <v xml:space="preserve"> </v>
          </cell>
          <cell r="H119">
            <v>42127</v>
          </cell>
          <cell r="I119">
            <v>439005.4</v>
          </cell>
          <cell r="J119">
            <v>21677</v>
          </cell>
          <cell r="K119">
            <v>225896</v>
          </cell>
          <cell r="L119">
            <v>0</v>
          </cell>
          <cell r="M119">
            <v>0</v>
          </cell>
        </row>
        <row r="120">
          <cell r="G120" t="str">
            <v xml:space="preserve"> </v>
          </cell>
          <cell r="H120">
            <v>320</v>
          </cell>
          <cell r="I120">
            <v>113200.6</v>
          </cell>
          <cell r="K120">
            <v>0</v>
          </cell>
          <cell r="M120">
            <v>0</v>
          </cell>
        </row>
        <row r="121">
          <cell r="G121" t="str">
            <v xml:space="preserve"> </v>
          </cell>
          <cell r="H121">
            <v>4</v>
          </cell>
          <cell r="I121">
            <v>1756</v>
          </cell>
          <cell r="J121">
            <v>656</v>
          </cell>
          <cell r="K121">
            <v>287984</v>
          </cell>
          <cell r="L121">
            <v>0</v>
          </cell>
          <cell r="M121">
            <v>0</v>
          </cell>
        </row>
        <row r="122">
          <cell r="G122" t="str">
            <v xml:space="preserve"> </v>
          </cell>
          <cell r="H122">
            <v>36000</v>
          </cell>
          <cell r="I122">
            <v>3456000</v>
          </cell>
          <cell r="K122">
            <v>0</v>
          </cell>
          <cell r="M122">
            <v>0</v>
          </cell>
        </row>
        <row r="123">
          <cell r="G123" t="str">
            <v xml:space="preserve"> </v>
          </cell>
          <cell r="H123">
            <v>0</v>
          </cell>
          <cell r="I123">
            <v>0</v>
          </cell>
          <cell r="J123">
            <v>792305</v>
          </cell>
          <cell r="K123">
            <v>4406800.4000000004</v>
          </cell>
          <cell r="L123">
            <v>0</v>
          </cell>
          <cell r="M123">
            <v>0</v>
          </cell>
        </row>
        <row r="124">
          <cell r="G124" t="str">
            <v xml:space="preserve"> </v>
          </cell>
          <cell r="H124">
            <v>45177</v>
          </cell>
          <cell r="I124">
            <v>117415</v>
          </cell>
          <cell r="J124">
            <v>37052</v>
          </cell>
          <cell r="K124">
            <v>96298.1</v>
          </cell>
          <cell r="L124">
            <v>0</v>
          </cell>
          <cell r="M124">
            <v>0</v>
          </cell>
        </row>
        <row r="125">
          <cell r="G125" t="str">
            <v xml:space="preserve"> </v>
          </cell>
          <cell r="H125">
            <v>53796</v>
          </cell>
          <cell r="I125">
            <v>1560</v>
          </cell>
          <cell r="J125">
            <v>37052</v>
          </cell>
          <cell r="K125">
            <v>1074.5</v>
          </cell>
          <cell r="L125">
            <v>0</v>
          </cell>
          <cell r="M125">
            <v>0</v>
          </cell>
        </row>
        <row r="126">
          <cell r="G126" t="str">
            <v xml:space="preserve"> </v>
          </cell>
          <cell r="H126">
            <v>281902</v>
          </cell>
          <cell r="I126">
            <v>281902</v>
          </cell>
          <cell r="J126">
            <v>315520</v>
          </cell>
          <cell r="K126">
            <v>315520</v>
          </cell>
          <cell r="L126">
            <v>7636</v>
          </cell>
          <cell r="M126">
            <v>7636</v>
          </cell>
        </row>
        <row r="127">
          <cell r="G127" t="str">
            <v xml:space="preserve"> </v>
          </cell>
          <cell r="H127">
            <v>100</v>
          </cell>
          <cell r="I127">
            <v>-925.1</v>
          </cell>
          <cell r="K127">
            <v>0</v>
          </cell>
          <cell r="M127">
            <v>0</v>
          </cell>
        </row>
        <row r="128">
          <cell r="G128">
            <v>10676509</v>
          </cell>
          <cell r="I128">
            <v>4580352</v>
          </cell>
          <cell r="K128">
            <v>6084882</v>
          </cell>
          <cell r="M128">
            <v>11275</v>
          </cell>
        </row>
        <row r="131">
          <cell r="G131" t="str">
            <v>개소당</v>
          </cell>
          <cell r="H131">
            <v>0</v>
          </cell>
          <cell r="I131" t="str">
            <v xml:space="preserve"> </v>
          </cell>
          <cell r="J131">
            <v>0</v>
          </cell>
          <cell r="K131" t="str">
            <v xml:space="preserve"> </v>
          </cell>
          <cell r="M131" t="str">
            <v xml:space="preserve"> </v>
          </cell>
        </row>
        <row r="132">
          <cell r="G132" t="str">
            <v xml:space="preserve"> </v>
          </cell>
          <cell r="H132">
            <v>0</v>
          </cell>
          <cell r="I132">
            <v>0</v>
          </cell>
          <cell r="J132">
            <v>9263</v>
          </cell>
          <cell r="K132">
            <v>10207.799999999999</v>
          </cell>
          <cell r="L132">
            <v>0</v>
          </cell>
          <cell r="M132">
            <v>0</v>
          </cell>
        </row>
        <row r="133">
          <cell r="G133" t="str">
            <v xml:space="preserve"> </v>
          </cell>
          <cell r="H133">
            <v>0</v>
          </cell>
          <cell r="I133">
            <v>0</v>
          </cell>
          <cell r="J133">
            <v>7410</v>
          </cell>
          <cell r="K133">
            <v>4742.3999999999996</v>
          </cell>
          <cell r="L133">
            <v>0</v>
          </cell>
          <cell r="M133">
            <v>0</v>
          </cell>
        </row>
        <row r="134">
          <cell r="G134" t="str">
            <v xml:space="preserve"> </v>
          </cell>
          <cell r="H134">
            <v>0</v>
          </cell>
          <cell r="I134">
            <v>0</v>
          </cell>
          <cell r="J134">
            <v>7780</v>
          </cell>
          <cell r="K134">
            <v>3594.3</v>
          </cell>
          <cell r="L134">
            <v>0</v>
          </cell>
          <cell r="M134">
            <v>0</v>
          </cell>
        </row>
        <row r="135">
          <cell r="H135">
            <v>13500</v>
          </cell>
          <cell r="I135">
            <v>8248.5</v>
          </cell>
          <cell r="J135">
            <v>40757</v>
          </cell>
          <cell r="K135">
            <v>24902.5</v>
          </cell>
          <cell r="L135">
            <v>815</v>
          </cell>
          <cell r="M135">
            <v>497.9</v>
          </cell>
        </row>
        <row r="136">
          <cell r="G136" t="str">
            <v xml:space="preserve"> </v>
          </cell>
          <cell r="H136">
            <v>3377</v>
          </cell>
          <cell r="I136">
            <v>14892.5</v>
          </cell>
          <cell r="J136">
            <v>10908</v>
          </cell>
          <cell r="K136">
            <v>48104.2</v>
          </cell>
          <cell r="L136">
            <v>0</v>
          </cell>
          <cell r="M136">
            <v>0</v>
          </cell>
        </row>
        <row r="137">
          <cell r="G137" t="str">
            <v xml:space="preserve"> </v>
          </cell>
          <cell r="H137">
            <v>42127</v>
          </cell>
          <cell r="I137">
            <v>25823.8</v>
          </cell>
          <cell r="J137">
            <v>21677</v>
          </cell>
          <cell r="K137">
            <v>13288</v>
          </cell>
          <cell r="L137">
            <v>0</v>
          </cell>
          <cell r="M137">
            <v>0</v>
          </cell>
        </row>
        <row r="138">
          <cell r="G138" t="str">
            <v xml:space="preserve"> </v>
          </cell>
          <cell r="H138">
            <v>320</v>
          </cell>
          <cell r="I138">
            <v>13642.5</v>
          </cell>
          <cell r="K138">
            <v>0</v>
          </cell>
          <cell r="M138">
            <v>0</v>
          </cell>
        </row>
        <row r="139">
          <cell r="G139" t="str">
            <v xml:space="preserve"> </v>
          </cell>
          <cell r="H139">
            <v>4</v>
          </cell>
          <cell r="I139">
            <v>165.5</v>
          </cell>
          <cell r="J139">
            <v>656</v>
          </cell>
          <cell r="K139">
            <v>27153.1</v>
          </cell>
          <cell r="L139">
            <v>0</v>
          </cell>
          <cell r="M139">
            <v>0</v>
          </cell>
        </row>
        <row r="140">
          <cell r="G140" t="str">
            <v xml:space="preserve"> </v>
          </cell>
          <cell r="H140">
            <v>31653</v>
          </cell>
          <cell r="I140">
            <v>84830</v>
          </cell>
          <cell r="J140">
            <v>9466</v>
          </cell>
          <cell r="K140">
            <v>25368.799999999999</v>
          </cell>
          <cell r="L140">
            <v>0</v>
          </cell>
          <cell r="M140">
            <v>0</v>
          </cell>
        </row>
        <row r="141">
          <cell r="G141" t="str">
            <v xml:space="preserve"> </v>
          </cell>
          <cell r="H141">
            <v>42211</v>
          </cell>
          <cell r="I141">
            <v>62050.1</v>
          </cell>
          <cell r="J141">
            <v>8780</v>
          </cell>
          <cell r="K141">
            <v>12906.6</v>
          </cell>
          <cell r="L141">
            <v>0</v>
          </cell>
          <cell r="M141">
            <v>0</v>
          </cell>
        </row>
        <row r="142">
          <cell r="G142" t="str">
            <v xml:space="preserve"> </v>
          </cell>
          <cell r="H142">
            <v>100</v>
          </cell>
          <cell r="I142">
            <v>-86.8</v>
          </cell>
          <cell r="K142">
            <v>0</v>
          </cell>
          <cell r="M142">
            <v>0</v>
          </cell>
        </row>
        <row r="143">
          <cell r="G143">
            <v>380330</v>
          </cell>
          <cell r="I143">
            <v>209566</v>
          </cell>
          <cell r="K143">
            <v>170267</v>
          </cell>
          <cell r="M143">
            <v>497</v>
          </cell>
        </row>
        <row r="145">
          <cell r="G145" t="str">
            <v>개소당</v>
          </cell>
          <cell r="H145">
            <v>0</v>
          </cell>
          <cell r="I145" t="str">
            <v xml:space="preserve"> </v>
          </cell>
          <cell r="J145">
            <v>0</v>
          </cell>
          <cell r="K145" t="str">
            <v xml:space="preserve"> </v>
          </cell>
          <cell r="M145" t="str">
            <v xml:space="preserve"> </v>
          </cell>
        </row>
        <row r="146">
          <cell r="G146" t="str">
            <v xml:space="preserve"> </v>
          </cell>
          <cell r="H146">
            <v>0</v>
          </cell>
          <cell r="I146">
            <v>0</v>
          </cell>
          <cell r="J146">
            <v>9263</v>
          </cell>
          <cell r="K146">
            <v>7419.6</v>
          </cell>
          <cell r="L146">
            <v>0</v>
          </cell>
          <cell r="M146">
            <v>0</v>
          </cell>
        </row>
        <row r="147">
          <cell r="G147" t="str">
            <v xml:space="preserve"> </v>
          </cell>
          <cell r="H147">
            <v>0</v>
          </cell>
          <cell r="I147">
            <v>0</v>
          </cell>
          <cell r="J147">
            <v>7410</v>
          </cell>
          <cell r="K147">
            <v>3445.6</v>
          </cell>
          <cell r="L147">
            <v>0</v>
          </cell>
          <cell r="M147">
            <v>0</v>
          </cell>
        </row>
        <row r="148">
          <cell r="G148" t="str">
            <v xml:space="preserve"> </v>
          </cell>
          <cell r="H148">
            <v>0</v>
          </cell>
          <cell r="I148">
            <v>0</v>
          </cell>
          <cell r="J148">
            <v>7780</v>
          </cell>
          <cell r="K148">
            <v>2614</v>
          </cell>
          <cell r="L148">
            <v>0</v>
          </cell>
          <cell r="M148">
            <v>0</v>
          </cell>
        </row>
        <row r="149">
          <cell r="H149">
            <v>13500</v>
          </cell>
          <cell r="I149">
            <v>21303</v>
          </cell>
          <cell r="J149">
            <v>40757</v>
          </cell>
          <cell r="K149">
            <v>64314.5</v>
          </cell>
          <cell r="L149">
            <v>815</v>
          </cell>
          <cell r="M149">
            <v>1286</v>
          </cell>
        </row>
        <row r="150">
          <cell r="G150" t="str">
            <v xml:space="preserve"> </v>
          </cell>
          <cell r="H150">
            <v>3377</v>
          </cell>
          <cell r="I150">
            <v>23402.6</v>
          </cell>
          <cell r="J150">
            <v>10908</v>
          </cell>
          <cell r="K150">
            <v>75592.399999999994</v>
          </cell>
          <cell r="L150">
            <v>0</v>
          </cell>
          <cell r="M150">
            <v>0</v>
          </cell>
        </row>
        <row r="151">
          <cell r="G151" t="str">
            <v xml:space="preserve"> </v>
          </cell>
          <cell r="H151">
            <v>42127</v>
          </cell>
          <cell r="I151">
            <v>81094.399999999994</v>
          </cell>
          <cell r="J151">
            <v>21677</v>
          </cell>
          <cell r="K151">
            <v>41728.199999999997</v>
          </cell>
          <cell r="L151">
            <v>0</v>
          </cell>
          <cell r="M151">
            <v>0</v>
          </cell>
        </row>
        <row r="152">
          <cell r="G152" t="str">
            <v xml:space="preserve"> </v>
          </cell>
          <cell r="H152">
            <v>320</v>
          </cell>
          <cell r="I152">
            <v>32037.4</v>
          </cell>
          <cell r="K152">
            <v>0</v>
          </cell>
          <cell r="M152">
            <v>0</v>
          </cell>
        </row>
        <row r="153">
          <cell r="G153" t="str">
            <v xml:space="preserve"> </v>
          </cell>
          <cell r="H153">
            <v>4</v>
          </cell>
          <cell r="I153">
            <v>388.8</v>
          </cell>
          <cell r="J153">
            <v>656</v>
          </cell>
          <cell r="K153">
            <v>63763.8</v>
          </cell>
          <cell r="L153">
            <v>0</v>
          </cell>
          <cell r="M153">
            <v>0</v>
          </cell>
        </row>
        <row r="154">
          <cell r="G154" t="str">
            <v xml:space="preserve"> </v>
          </cell>
          <cell r="H154">
            <v>31653</v>
          </cell>
          <cell r="I154">
            <v>277913.3</v>
          </cell>
          <cell r="J154">
            <v>9466</v>
          </cell>
          <cell r="K154">
            <v>83111.399999999994</v>
          </cell>
          <cell r="L154">
            <v>0</v>
          </cell>
          <cell r="M154">
            <v>0</v>
          </cell>
        </row>
        <row r="155">
          <cell r="G155" t="str">
            <v xml:space="preserve"> </v>
          </cell>
          <cell r="H155">
            <v>42211</v>
          </cell>
          <cell r="I155">
            <v>202612.8</v>
          </cell>
          <cell r="J155">
            <v>8780</v>
          </cell>
          <cell r="K155">
            <v>42144</v>
          </cell>
          <cell r="L155">
            <v>0</v>
          </cell>
          <cell r="M155">
            <v>0</v>
          </cell>
        </row>
        <row r="156">
          <cell r="G156" t="str">
            <v xml:space="preserve"> </v>
          </cell>
          <cell r="H156">
            <v>100</v>
          </cell>
          <cell r="I156">
            <v>-204.1</v>
          </cell>
          <cell r="K156">
            <v>0</v>
          </cell>
          <cell r="M156">
            <v>0</v>
          </cell>
        </row>
        <row r="157">
          <cell r="G157">
            <v>1023967</v>
          </cell>
          <cell r="I157">
            <v>638548</v>
          </cell>
          <cell r="K157">
            <v>384133</v>
          </cell>
          <cell r="M157">
            <v>1286</v>
          </cell>
        </row>
        <row r="159">
          <cell r="G159" t="str">
            <v>개소당</v>
          </cell>
          <cell r="H159">
            <v>0</v>
          </cell>
          <cell r="I159" t="str">
            <v xml:space="preserve"> </v>
          </cell>
          <cell r="J159">
            <v>0</v>
          </cell>
          <cell r="K159" t="str">
            <v xml:space="preserve"> </v>
          </cell>
          <cell r="M159" t="str">
            <v xml:space="preserve"> </v>
          </cell>
        </row>
        <row r="160">
          <cell r="G160" t="str">
            <v xml:space="preserve"> </v>
          </cell>
          <cell r="H160">
            <v>0</v>
          </cell>
          <cell r="I160">
            <v>0</v>
          </cell>
          <cell r="J160">
            <v>9263</v>
          </cell>
          <cell r="K160">
            <v>7289.9</v>
          </cell>
          <cell r="L160">
            <v>0</v>
          </cell>
          <cell r="M160">
            <v>0</v>
          </cell>
        </row>
        <row r="161">
          <cell r="G161" t="str">
            <v xml:space="preserve"> </v>
          </cell>
          <cell r="H161">
            <v>0</v>
          </cell>
          <cell r="I161">
            <v>0</v>
          </cell>
          <cell r="J161">
            <v>7410</v>
          </cell>
          <cell r="K161">
            <v>3386.3</v>
          </cell>
          <cell r="L161">
            <v>0</v>
          </cell>
          <cell r="M161">
            <v>0</v>
          </cell>
        </row>
        <row r="162">
          <cell r="G162" t="str">
            <v xml:space="preserve"> </v>
          </cell>
          <cell r="H162">
            <v>0</v>
          </cell>
          <cell r="I162">
            <v>0</v>
          </cell>
          <cell r="J162">
            <v>7780</v>
          </cell>
          <cell r="K162">
            <v>2567.4</v>
          </cell>
          <cell r="L162">
            <v>0</v>
          </cell>
          <cell r="M162">
            <v>0</v>
          </cell>
        </row>
        <row r="163">
          <cell r="H163">
            <v>13500</v>
          </cell>
          <cell r="I163">
            <v>18522</v>
          </cell>
          <cell r="J163">
            <v>40757</v>
          </cell>
          <cell r="K163">
            <v>55918.6</v>
          </cell>
          <cell r="L163">
            <v>815</v>
          </cell>
          <cell r="M163">
            <v>1118.0999999999999</v>
          </cell>
        </row>
        <row r="164">
          <cell r="G164" t="str">
            <v xml:space="preserve"> </v>
          </cell>
          <cell r="H164">
            <v>3377</v>
          </cell>
          <cell r="I164">
            <v>26137.9</v>
          </cell>
          <cell r="J164">
            <v>10908</v>
          </cell>
          <cell r="K164">
            <v>84427.9</v>
          </cell>
          <cell r="L164">
            <v>0</v>
          </cell>
          <cell r="M164">
            <v>0</v>
          </cell>
        </row>
        <row r="165">
          <cell r="G165" t="str">
            <v xml:space="preserve"> </v>
          </cell>
          <cell r="H165">
            <v>42127</v>
          </cell>
          <cell r="I165">
            <v>63569.599999999999</v>
          </cell>
          <cell r="J165">
            <v>21677</v>
          </cell>
          <cell r="K165">
            <v>32710.5</v>
          </cell>
          <cell r="L165">
            <v>0</v>
          </cell>
          <cell r="M165">
            <v>0</v>
          </cell>
        </row>
        <row r="166">
          <cell r="G166" t="str">
            <v xml:space="preserve"> </v>
          </cell>
          <cell r="H166">
            <v>320</v>
          </cell>
          <cell r="I166">
            <v>23940.400000000001</v>
          </cell>
          <cell r="K166">
            <v>0</v>
          </cell>
          <cell r="M166">
            <v>0</v>
          </cell>
        </row>
        <row r="167">
          <cell r="G167" t="str">
            <v xml:space="preserve"> </v>
          </cell>
          <cell r="H167">
            <v>4</v>
          </cell>
          <cell r="I167">
            <v>290.5</v>
          </cell>
          <cell r="J167">
            <v>656</v>
          </cell>
          <cell r="K167">
            <v>47648.5</v>
          </cell>
          <cell r="L167">
            <v>0</v>
          </cell>
          <cell r="M167">
            <v>0</v>
          </cell>
        </row>
        <row r="168">
          <cell r="G168" t="str">
            <v xml:space="preserve"> </v>
          </cell>
          <cell r="H168">
            <v>31653</v>
          </cell>
          <cell r="I168">
            <v>212708.1</v>
          </cell>
          <cell r="J168">
            <v>9466</v>
          </cell>
          <cell r="K168">
            <v>63611.5</v>
          </cell>
          <cell r="L168">
            <v>0</v>
          </cell>
          <cell r="M168">
            <v>0</v>
          </cell>
        </row>
        <row r="169">
          <cell r="G169" t="str">
            <v xml:space="preserve"> </v>
          </cell>
          <cell r="H169">
            <v>42211</v>
          </cell>
          <cell r="I169">
            <v>154914.29999999999</v>
          </cell>
          <cell r="J169">
            <v>8780</v>
          </cell>
          <cell r="K169">
            <v>32222.6</v>
          </cell>
          <cell r="L169">
            <v>0</v>
          </cell>
          <cell r="M169">
            <v>0</v>
          </cell>
        </row>
        <row r="170">
          <cell r="G170" t="str">
            <v xml:space="preserve"> </v>
          </cell>
          <cell r="H170">
            <v>100</v>
          </cell>
          <cell r="I170">
            <v>-152.5</v>
          </cell>
          <cell r="K170">
            <v>0</v>
          </cell>
          <cell r="M170">
            <v>0</v>
          </cell>
        </row>
        <row r="171">
          <cell r="G171">
            <v>830831</v>
          </cell>
          <cell r="I171">
            <v>499930</v>
          </cell>
          <cell r="K171">
            <v>329783</v>
          </cell>
          <cell r="M171">
            <v>1118</v>
          </cell>
        </row>
        <row r="173">
          <cell r="G173" t="str">
            <v>개소당</v>
          </cell>
          <cell r="H173">
            <v>0</v>
          </cell>
          <cell r="I173" t="str">
            <v xml:space="preserve"> </v>
          </cell>
          <cell r="J173">
            <v>0</v>
          </cell>
          <cell r="K173" t="str">
            <v xml:space="preserve"> </v>
          </cell>
          <cell r="M173" t="str">
            <v xml:space="preserve"> </v>
          </cell>
        </row>
        <row r="174">
          <cell r="G174" t="str">
            <v xml:space="preserve"> </v>
          </cell>
          <cell r="H174">
            <v>0</v>
          </cell>
          <cell r="I174">
            <v>0</v>
          </cell>
          <cell r="J174">
            <v>9263</v>
          </cell>
          <cell r="K174">
            <v>4298</v>
          </cell>
          <cell r="L174">
            <v>0</v>
          </cell>
          <cell r="M174">
            <v>0</v>
          </cell>
        </row>
        <row r="175">
          <cell r="G175" t="str">
            <v xml:space="preserve"> </v>
          </cell>
          <cell r="H175">
            <v>0</v>
          </cell>
          <cell r="I175">
            <v>0</v>
          </cell>
          <cell r="J175">
            <v>7410</v>
          </cell>
          <cell r="K175">
            <v>1993.2</v>
          </cell>
          <cell r="L175">
            <v>0</v>
          </cell>
          <cell r="M175">
            <v>0</v>
          </cell>
        </row>
        <row r="176">
          <cell r="G176" t="str">
            <v xml:space="preserve"> </v>
          </cell>
          <cell r="H176">
            <v>0</v>
          </cell>
          <cell r="I176">
            <v>0</v>
          </cell>
          <cell r="J176">
            <v>7780</v>
          </cell>
          <cell r="K176">
            <v>1517.1</v>
          </cell>
          <cell r="L176">
            <v>0</v>
          </cell>
          <cell r="M176">
            <v>0</v>
          </cell>
        </row>
        <row r="177">
          <cell r="H177">
            <v>13500</v>
          </cell>
          <cell r="I177">
            <v>10921.5</v>
          </cell>
          <cell r="J177">
            <v>40757</v>
          </cell>
          <cell r="K177">
            <v>32972.400000000001</v>
          </cell>
          <cell r="L177">
            <v>815</v>
          </cell>
          <cell r="M177">
            <v>659.3</v>
          </cell>
        </row>
        <row r="178">
          <cell r="G178" t="str">
            <v xml:space="preserve"> </v>
          </cell>
          <cell r="H178">
            <v>3377</v>
          </cell>
          <cell r="I178">
            <v>21612.799999999999</v>
          </cell>
          <cell r="J178">
            <v>10908</v>
          </cell>
          <cell r="K178">
            <v>69811.199999999997</v>
          </cell>
          <cell r="L178">
            <v>0</v>
          </cell>
          <cell r="M178">
            <v>0</v>
          </cell>
        </row>
        <row r="179">
          <cell r="G179" t="str">
            <v xml:space="preserve"> </v>
          </cell>
          <cell r="H179">
            <v>42127</v>
          </cell>
          <cell r="I179">
            <v>81094.399999999994</v>
          </cell>
          <cell r="J179">
            <v>21677</v>
          </cell>
          <cell r="K179">
            <v>41728.199999999997</v>
          </cell>
          <cell r="L179">
            <v>0</v>
          </cell>
          <cell r="M179">
            <v>0</v>
          </cell>
        </row>
        <row r="180">
          <cell r="G180" t="str">
            <v xml:space="preserve"> </v>
          </cell>
          <cell r="H180">
            <v>320</v>
          </cell>
          <cell r="I180">
            <v>15856.3</v>
          </cell>
          <cell r="K180">
            <v>0</v>
          </cell>
          <cell r="M180">
            <v>0</v>
          </cell>
        </row>
        <row r="181">
          <cell r="G181" t="str">
            <v xml:space="preserve"> </v>
          </cell>
          <cell r="H181">
            <v>4</v>
          </cell>
          <cell r="I181">
            <v>196.4</v>
          </cell>
          <cell r="J181">
            <v>656</v>
          </cell>
          <cell r="K181">
            <v>32214.799999999999</v>
          </cell>
          <cell r="L181">
            <v>0</v>
          </cell>
          <cell r="M181">
            <v>0</v>
          </cell>
        </row>
        <row r="182">
          <cell r="G182" t="str">
            <v xml:space="preserve"> </v>
          </cell>
          <cell r="H182">
            <v>31653</v>
          </cell>
          <cell r="I182">
            <v>143388</v>
          </cell>
          <cell r="J182">
            <v>9466</v>
          </cell>
          <cell r="K182">
            <v>42880.9</v>
          </cell>
          <cell r="L182">
            <v>0</v>
          </cell>
          <cell r="M182">
            <v>0</v>
          </cell>
        </row>
        <row r="183">
          <cell r="G183" t="str">
            <v xml:space="preserve"> </v>
          </cell>
          <cell r="H183">
            <v>42211</v>
          </cell>
          <cell r="I183">
            <v>104261.1</v>
          </cell>
          <cell r="J183">
            <v>8780</v>
          </cell>
          <cell r="K183">
            <v>21686.6</v>
          </cell>
          <cell r="L183">
            <v>0</v>
          </cell>
          <cell r="M183">
            <v>0</v>
          </cell>
        </row>
        <row r="184">
          <cell r="G184" t="str">
            <v xml:space="preserve"> </v>
          </cell>
          <cell r="H184">
            <v>100</v>
          </cell>
          <cell r="I184">
            <v>-101</v>
          </cell>
          <cell r="K184">
            <v>0</v>
          </cell>
          <cell r="M184">
            <v>0</v>
          </cell>
        </row>
        <row r="185">
          <cell r="G185">
            <v>626990</v>
          </cell>
          <cell r="I185">
            <v>377229</v>
          </cell>
          <cell r="K185">
            <v>249102</v>
          </cell>
          <cell r="M185">
            <v>659</v>
          </cell>
        </row>
        <row r="187">
          <cell r="G187" t="str">
            <v>개소당</v>
          </cell>
          <cell r="H187">
            <v>0</v>
          </cell>
          <cell r="I187" t="str">
            <v xml:space="preserve"> </v>
          </cell>
          <cell r="J187">
            <v>0</v>
          </cell>
          <cell r="K187" t="str">
            <v xml:space="preserve"> </v>
          </cell>
          <cell r="M187" t="str">
            <v xml:space="preserve"> </v>
          </cell>
        </row>
        <row r="188">
          <cell r="G188" t="str">
            <v xml:space="preserve"> </v>
          </cell>
          <cell r="H188">
            <v>0</v>
          </cell>
          <cell r="I188">
            <v>0</v>
          </cell>
          <cell r="J188">
            <v>9263</v>
          </cell>
          <cell r="K188">
            <v>6076.5</v>
          </cell>
          <cell r="L188">
            <v>0</v>
          </cell>
          <cell r="M188">
            <v>0</v>
          </cell>
        </row>
        <row r="189">
          <cell r="G189" t="str">
            <v xml:space="preserve"> </v>
          </cell>
          <cell r="H189">
            <v>0</v>
          </cell>
          <cell r="I189">
            <v>0</v>
          </cell>
          <cell r="J189">
            <v>7410</v>
          </cell>
          <cell r="K189">
            <v>2823.2</v>
          </cell>
          <cell r="L189">
            <v>0</v>
          </cell>
          <cell r="M189">
            <v>0</v>
          </cell>
        </row>
        <row r="190">
          <cell r="G190" t="str">
            <v xml:space="preserve"> </v>
          </cell>
          <cell r="H190">
            <v>0</v>
          </cell>
          <cell r="I190">
            <v>0</v>
          </cell>
          <cell r="J190">
            <v>7780</v>
          </cell>
          <cell r="K190">
            <v>2139.5</v>
          </cell>
          <cell r="L190">
            <v>0</v>
          </cell>
          <cell r="M190">
            <v>0</v>
          </cell>
        </row>
        <row r="191">
          <cell r="H191">
            <v>13500</v>
          </cell>
          <cell r="I191">
            <v>19710</v>
          </cell>
          <cell r="J191">
            <v>40757</v>
          </cell>
          <cell r="K191">
            <v>59505.2</v>
          </cell>
          <cell r="L191">
            <v>815</v>
          </cell>
          <cell r="M191">
            <v>1189.9000000000001</v>
          </cell>
        </row>
        <row r="192">
          <cell r="G192" t="str">
            <v xml:space="preserve"> </v>
          </cell>
          <cell r="H192">
            <v>3377</v>
          </cell>
          <cell r="I192">
            <v>19586.599999999999</v>
          </cell>
          <cell r="J192">
            <v>10908</v>
          </cell>
          <cell r="K192">
            <v>63266.400000000001</v>
          </cell>
          <cell r="L192">
            <v>0</v>
          </cell>
          <cell r="M192">
            <v>0</v>
          </cell>
        </row>
        <row r="193">
          <cell r="G193" t="str">
            <v xml:space="preserve"> </v>
          </cell>
          <cell r="H193">
            <v>42127</v>
          </cell>
          <cell r="I193">
            <v>67403.199999999997</v>
          </cell>
          <cell r="J193">
            <v>21677</v>
          </cell>
          <cell r="K193">
            <v>34683.199999999997</v>
          </cell>
          <cell r="L193">
            <v>0</v>
          </cell>
          <cell r="M193">
            <v>0</v>
          </cell>
        </row>
        <row r="194">
          <cell r="G194" t="str">
            <v xml:space="preserve"> </v>
          </cell>
          <cell r="H194">
            <v>320</v>
          </cell>
          <cell r="I194">
            <v>23185.9</v>
          </cell>
          <cell r="K194">
            <v>0</v>
          </cell>
          <cell r="M194">
            <v>0</v>
          </cell>
        </row>
        <row r="195">
          <cell r="G195" t="str">
            <v xml:space="preserve"> </v>
          </cell>
          <cell r="H195">
            <v>4</v>
          </cell>
          <cell r="I195">
            <v>281.3</v>
          </cell>
          <cell r="J195">
            <v>656</v>
          </cell>
          <cell r="K195">
            <v>46146.9</v>
          </cell>
          <cell r="L195">
            <v>0</v>
          </cell>
          <cell r="M195">
            <v>0</v>
          </cell>
        </row>
        <row r="196">
          <cell r="G196" t="str">
            <v xml:space="preserve"> </v>
          </cell>
          <cell r="H196">
            <v>12480</v>
          </cell>
          <cell r="I196">
            <v>748.8</v>
          </cell>
          <cell r="J196">
            <v>9263</v>
          </cell>
          <cell r="K196">
            <v>555.70000000000005</v>
          </cell>
          <cell r="L196">
            <v>0</v>
          </cell>
          <cell r="M196">
            <v>0</v>
          </cell>
        </row>
        <row r="197">
          <cell r="G197" t="str">
            <v xml:space="preserve"> </v>
          </cell>
          <cell r="H197">
            <v>31653</v>
          </cell>
          <cell r="I197">
            <v>262719.90000000002</v>
          </cell>
          <cell r="J197">
            <v>9466</v>
          </cell>
          <cell r="K197">
            <v>78567.8</v>
          </cell>
          <cell r="L197">
            <v>0</v>
          </cell>
          <cell r="M197">
            <v>0</v>
          </cell>
        </row>
        <row r="198">
          <cell r="G198" t="str">
            <v xml:space="preserve"> </v>
          </cell>
          <cell r="H198">
            <v>42211</v>
          </cell>
          <cell r="I198">
            <v>156602.79999999999</v>
          </cell>
          <cell r="J198">
            <v>8780</v>
          </cell>
          <cell r="K198">
            <v>32573.8</v>
          </cell>
          <cell r="L198">
            <v>0</v>
          </cell>
          <cell r="M198">
            <v>0</v>
          </cell>
        </row>
        <row r="199">
          <cell r="G199" t="str">
            <v xml:space="preserve"> </v>
          </cell>
          <cell r="H199">
            <v>100</v>
          </cell>
          <cell r="I199">
            <v>-147.69999999999999</v>
          </cell>
          <cell r="K199">
            <v>0</v>
          </cell>
          <cell r="M199">
            <v>0</v>
          </cell>
        </row>
        <row r="200">
          <cell r="G200">
            <v>877617</v>
          </cell>
          <cell r="I200">
            <v>550090</v>
          </cell>
          <cell r="K200">
            <v>326338</v>
          </cell>
          <cell r="M200">
            <v>1189</v>
          </cell>
        </row>
        <row r="202">
          <cell r="G202" t="str">
            <v>개소당</v>
          </cell>
          <cell r="H202">
            <v>0</v>
          </cell>
          <cell r="I202" t="str">
            <v xml:space="preserve"> </v>
          </cell>
          <cell r="J202">
            <v>0</v>
          </cell>
          <cell r="K202" t="str">
            <v xml:space="preserve"> </v>
          </cell>
          <cell r="M202" t="str">
            <v xml:space="preserve"> </v>
          </cell>
        </row>
        <row r="203">
          <cell r="G203" t="str">
            <v xml:space="preserve"> </v>
          </cell>
          <cell r="H203">
            <v>0</v>
          </cell>
          <cell r="I203">
            <v>0</v>
          </cell>
          <cell r="J203">
            <v>9263</v>
          </cell>
          <cell r="K203">
            <v>11180.4</v>
          </cell>
          <cell r="L203">
            <v>0</v>
          </cell>
          <cell r="M203">
            <v>0</v>
          </cell>
        </row>
        <row r="204">
          <cell r="G204" t="str">
            <v xml:space="preserve"> </v>
          </cell>
          <cell r="H204">
            <v>0</v>
          </cell>
          <cell r="I204">
            <v>0</v>
          </cell>
          <cell r="J204">
            <v>7410</v>
          </cell>
          <cell r="K204">
            <v>5194.3999999999996</v>
          </cell>
          <cell r="L204">
            <v>0</v>
          </cell>
          <cell r="M204">
            <v>0</v>
          </cell>
        </row>
        <row r="205">
          <cell r="G205" t="str">
            <v xml:space="preserve"> </v>
          </cell>
          <cell r="H205">
            <v>0</v>
          </cell>
          <cell r="I205">
            <v>0</v>
          </cell>
          <cell r="J205">
            <v>7780</v>
          </cell>
          <cell r="K205">
            <v>3936.6</v>
          </cell>
          <cell r="L205">
            <v>0</v>
          </cell>
          <cell r="M205">
            <v>0</v>
          </cell>
        </row>
        <row r="206">
          <cell r="H206">
            <v>13500</v>
          </cell>
          <cell r="I206">
            <v>19710</v>
          </cell>
          <cell r="J206">
            <v>40757</v>
          </cell>
          <cell r="K206">
            <v>59505.2</v>
          </cell>
          <cell r="L206">
            <v>815</v>
          </cell>
          <cell r="M206">
            <v>1189.9000000000001</v>
          </cell>
        </row>
        <row r="207">
          <cell r="G207" t="str">
            <v xml:space="preserve"> </v>
          </cell>
          <cell r="H207">
            <v>3377</v>
          </cell>
          <cell r="I207">
            <v>37721</v>
          </cell>
          <cell r="J207">
            <v>10908</v>
          </cell>
          <cell r="K207">
            <v>121842.3</v>
          </cell>
          <cell r="L207">
            <v>0</v>
          </cell>
          <cell r="M207">
            <v>0</v>
          </cell>
        </row>
        <row r="208">
          <cell r="G208" t="str">
            <v xml:space="preserve"> </v>
          </cell>
          <cell r="H208">
            <v>42127</v>
          </cell>
          <cell r="I208">
            <v>114332.6</v>
          </cell>
          <cell r="J208">
            <v>21677</v>
          </cell>
          <cell r="K208">
            <v>58831.3</v>
          </cell>
          <cell r="L208">
            <v>0</v>
          </cell>
          <cell r="M208">
            <v>0</v>
          </cell>
        </row>
        <row r="209">
          <cell r="G209" t="str">
            <v xml:space="preserve"> </v>
          </cell>
          <cell r="H209">
            <v>320</v>
          </cell>
          <cell r="I209">
            <v>41298.800000000003</v>
          </cell>
          <cell r="K209">
            <v>0</v>
          </cell>
          <cell r="M209">
            <v>0</v>
          </cell>
        </row>
        <row r="210">
          <cell r="G210" t="str">
            <v xml:space="preserve"> </v>
          </cell>
          <cell r="H210">
            <v>4</v>
          </cell>
          <cell r="I210">
            <v>501.2</v>
          </cell>
          <cell r="J210">
            <v>656</v>
          </cell>
          <cell r="K210">
            <v>82196.800000000003</v>
          </cell>
          <cell r="L210">
            <v>0</v>
          </cell>
          <cell r="M210">
            <v>0</v>
          </cell>
        </row>
        <row r="211">
          <cell r="G211" t="str">
            <v xml:space="preserve"> </v>
          </cell>
          <cell r="H211">
            <v>12480</v>
          </cell>
          <cell r="I211">
            <v>773.7</v>
          </cell>
          <cell r="J211">
            <v>9263</v>
          </cell>
          <cell r="K211">
            <v>574.29999999999995</v>
          </cell>
          <cell r="L211">
            <v>0</v>
          </cell>
          <cell r="M211">
            <v>0</v>
          </cell>
        </row>
        <row r="212">
          <cell r="G212" t="str">
            <v xml:space="preserve"> </v>
          </cell>
          <cell r="H212">
            <v>31653</v>
          </cell>
          <cell r="I212">
            <v>422251</v>
          </cell>
          <cell r="J212">
            <v>9466</v>
          </cell>
          <cell r="K212">
            <v>126276.4</v>
          </cell>
          <cell r="L212">
            <v>0</v>
          </cell>
          <cell r="M212">
            <v>0</v>
          </cell>
        </row>
        <row r="213">
          <cell r="G213" t="str">
            <v xml:space="preserve"> </v>
          </cell>
          <cell r="H213">
            <v>42211</v>
          </cell>
          <cell r="I213">
            <v>271838.8</v>
          </cell>
          <cell r="J213">
            <v>8780</v>
          </cell>
          <cell r="K213">
            <v>56543.199999999997</v>
          </cell>
          <cell r="L213">
            <v>0</v>
          </cell>
          <cell r="M213">
            <v>0</v>
          </cell>
        </row>
        <row r="214">
          <cell r="G214" t="str">
            <v xml:space="preserve"> </v>
          </cell>
          <cell r="H214">
            <v>100</v>
          </cell>
          <cell r="I214">
            <v>-263.10000000000002</v>
          </cell>
          <cell r="K214">
            <v>0</v>
          </cell>
          <cell r="M214">
            <v>0</v>
          </cell>
        </row>
        <row r="215">
          <cell r="G215">
            <v>1435433</v>
          </cell>
          <cell r="I215">
            <v>908164</v>
          </cell>
          <cell r="K215">
            <v>526080</v>
          </cell>
          <cell r="M215">
            <v>1189</v>
          </cell>
        </row>
        <row r="217">
          <cell r="G217" t="str">
            <v>개소당</v>
          </cell>
          <cell r="H217">
            <v>0</v>
          </cell>
          <cell r="I217" t="str">
            <v xml:space="preserve"> </v>
          </cell>
          <cell r="J217">
            <v>0</v>
          </cell>
          <cell r="K217" t="str">
            <v xml:space="preserve"> </v>
          </cell>
          <cell r="M217" t="str">
            <v xml:space="preserve"> </v>
          </cell>
        </row>
        <row r="218">
          <cell r="G218" t="str">
            <v xml:space="preserve"> </v>
          </cell>
          <cell r="H218">
            <v>0</v>
          </cell>
          <cell r="I218">
            <v>0</v>
          </cell>
          <cell r="J218">
            <v>9263</v>
          </cell>
          <cell r="K218">
            <v>6317.3</v>
          </cell>
          <cell r="L218">
            <v>0</v>
          </cell>
          <cell r="M218">
            <v>0</v>
          </cell>
        </row>
        <row r="219">
          <cell r="G219" t="str">
            <v xml:space="preserve"> </v>
          </cell>
          <cell r="H219">
            <v>0</v>
          </cell>
          <cell r="I219">
            <v>0</v>
          </cell>
          <cell r="J219">
            <v>7410</v>
          </cell>
          <cell r="K219">
            <v>2934.3</v>
          </cell>
          <cell r="L219">
            <v>0</v>
          </cell>
          <cell r="M219">
            <v>0</v>
          </cell>
        </row>
        <row r="220">
          <cell r="G220" t="str">
            <v xml:space="preserve"> </v>
          </cell>
          <cell r="H220">
            <v>0</v>
          </cell>
          <cell r="I220">
            <v>0</v>
          </cell>
          <cell r="J220">
            <v>7780</v>
          </cell>
          <cell r="K220">
            <v>2225</v>
          </cell>
          <cell r="L220">
            <v>0</v>
          </cell>
          <cell r="M220">
            <v>0</v>
          </cell>
        </row>
        <row r="221">
          <cell r="H221">
            <v>13500</v>
          </cell>
          <cell r="I221">
            <v>25002</v>
          </cell>
          <cell r="J221">
            <v>40757</v>
          </cell>
          <cell r="K221">
            <v>75481.899999999994</v>
          </cell>
          <cell r="L221">
            <v>815</v>
          </cell>
          <cell r="M221">
            <v>1509.3</v>
          </cell>
        </row>
        <row r="222">
          <cell r="G222" t="str">
            <v xml:space="preserve"> </v>
          </cell>
          <cell r="H222">
            <v>3377</v>
          </cell>
          <cell r="I222">
            <v>24213</v>
          </cell>
          <cell r="J222">
            <v>10908</v>
          </cell>
          <cell r="K222">
            <v>78210.3</v>
          </cell>
          <cell r="L222">
            <v>0</v>
          </cell>
          <cell r="M222">
            <v>0</v>
          </cell>
        </row>
        <row r="223">
          <cell r="G223" t="str">
            <v xml:space="preserve"> </v>
          </cell>
          <cell r="H223">
            <v>42127</v>
          </cell>
          <cell r="I223">
            <v>84338.2</v>
          </cell>
          <cell r="J223">
            <v>21677</v>
          </cell>
          <cell r="K223">
            <v>43397.3</v>
          </cell>
          <cell r="L223">
            <v>0</v>
          </cell>
          <cell r="M223">
            <v>0</v>
          </cell>
        </row>
        <row r="224">
          <cell r="G224" t="str">
            <v xml:space="preserve"> </v>
          </cell>
          <cell r="H224">
            <v>320</v>
          </cell>
          <cell r="I224">
            <v>30072.9</v>
          </cell>
          <cell r="K224">
            <v>0</v>
          </cell>
          <cell r="M224">
            <v>0</v>
          </cell>
        </row>
        <row r="225">
          <cell r="G225" t="str">
            <v xml:space="preserve"> </v>
          </cell>
          <cell r="H225">
            <v>4</v>
          </cell>
          <cell r="I225">
            <v>364.9</v>
          </cell>
          <cell r="J225">
            <v>656</v>
          </cell>
          <cell r="K225">
            <v>59854</v>
          </cell>
          <cell r="L225">
            <v>0</v>
          </cell>
          <cell r="M225">
            <v>0</v>
          </cell>
        </row>
        <row r="226">
          <cell r="G226" t="str">
            <v xml:space="preserve"> </v>
          </cell>
          <cell r="H226">
            <v>12480</v>
          </cell>
          <cell r="I226">
            <v>773.7</v>
          </cell>
          <cell r="J226">
            <v>9263</v>
          </cell>
          <cell r="K226">
            <v>574.29999999999995</v>
          </cell>
          <cell r="L226">
            <v>0</v>
          </cell>
          <cell r="M226">
            <v>0</v>
          </cell>
        </row>
        <row r="227">
          <cell r="G227" t="str">
            <v xml:space="preserve"> </v>
          </cell>
          <cell r="H227">
            <v>31653</v>
          </cell>
          <cell r="I227">
            <v>339003.6</v>
          </cell>
          <cell r="J227">
            <v>9466</v>
          </cell>
          <cell r="K227">
            <v>101380.8</v>
          </cell>
          <cell r="L227">
            <v>0</v>
          </cell>
          <cell r="M227">
            <v>0</v>
          </cell>
        </row>
        <row r="228">
          <cell r="G228" t="str">
            <v xml:space="preserve"> </v>
          </cell>
          <cell r="H228">
            <v>42211</v>
          </cell>
          <cell r="I228">
            <v>211055</v>
          </cell>
          <cell r="J228">
            <v>8780</v>
          </cell>
          <cell r="K228">
            <v>43900</v>
          </cell>
          <cell r="L228">
            <v>0</v>
          </cell>
          <cell r="M228">
            <v>0</v>
          </cell>
        </row>
        <row r="229">
          <cell r="G229" t="str">
            <v xml:space="preserve"> </v>
          </cell>
          <cell r="H229">
            <v>100</v>
          </cell>
          <cell r="I229">
            <v>-191.5</v>
          </cell>
          <cell r="K229">
            <v>0</v>
          </cell>
          <cell r="M229">
            <v>0</v>
          </cell>
        </row>
        <row r="230">
          <cell r="G230">
            <v>1130415</v>
          </cell>
          <cell r="I230">
            <v>714631</v>
          </cell>
          <cell r="K230">
            <v>414275</v>
          </cell>
          <cell r="M230">
            <v>1509</v>
          </cell>
        </row>
        <row r="232">
          <cell r="G232" t="str">
            <v>개소당</v>
          </cell>
          <cell r="H232">
            <v>0</v>
          </cell>
          <cell r="I232" t="str">
            <v xml:space="preserve"> </v>
          </cell>
          <cell r="J232">
            <v>0</v>
          </cell>
          <cell r="K232" t="str">
            <v xml:space="preserve"> </v>
          </cell>
          <cell r="M232" t="str">
            <v xml:space="preserve"> </v>
          </cell>
        </row>
        <row r="233">
          <cell r="G233" t="str">
            <v xml:space="preserve"> </v>
          </cell>
          <cell r="H233">
            <v>0</v>
          </cell>
          <cell r="I233">
            <v>0</v>
          </cell>
          <cell r="J233">
            <v>9263</v>
          </cell>
          <cell r="K233">
            <v>6317.3</v>
          </cell>
          <cell r="L233">
            <v>0</v>
          </cell>
          <cell r="M233">
            <v>0</v>
          </cell>
        </row>
        <row r="234">
          <cell r="G234" t="str">
            <v xml:space="preserve"> </v>
          </cell>
          <cell r="H234">
            <v>0</v>
          </cell>
          <cell r="I234">
            <v>0</v>
          </cell>
          <cell r="J234">
            <v>7410</v>
          </cell>
          <cell r="K234">
            <v>2934.3</v>
          </cell>
          <cell r="L234">
            <v>0</v>
          </cell>
          <cell r="M234">
            <v>0</v>
          </cell>
        </row>
        <row r="235">
          <cell r="G235" t="str">
            <v xml:space="preserve"> </v>
          </cell>
          <cell r="H235">
            <v>0</v>
          </cell>
          <cell r="I235">
            <v>0</v>
          </cell>
          <cell r="J235">
            <v>7780</v>
          </cell>
          <cell r="K235">
            <v>2225</v>
          </cell>
          <cell r="L235">
            <v>0</v>
          </cell>
          <cell r="M235">
            <v>0</v>
          </cell>
        </row>
        <row r="236">
          <cell r="H236">
            <v>13500</v>
          </cell>
          <cell r="I236">
            <v>16132.5</v>
          </cell>
          <cell r="J236">
            <v>40757</v>
          </cell>
          <cell r="K236">
            <v>48704.6</v>
          </cell>
          <cell r="L236">
            <v>815</v>
          </cell>
          <cell r="M236">
            <v>973.9</v>
          </cell>
        </row>
        <row r="237">
          <cell r="G237" t="str">
            <v xml:space="preserve"> </v>
          </cell>
          <cell r="H237">
            <v>3377</v>
          </cell>
          <cell r="I237">
            <v>19620.3</v>
          </cell>
          <cell r="J237">
            <v>10908</v>
          </cell>
          <cell r="K237">
            <v>63375.4</v>
          </cell>
          <cell r="L237">
            <v>0</v>
          </cell>
          <cell r="M237">
            <v>0</v>
          </cell>
        </row>
        <row r="238">
          <cell r="G238" t="str">
            <v xml:space="preserve"> </v>
          </cell>
          <cell r="H238">
            <v>42127</v>
          </cell>
          <cell r="I238">
            <v>64622.8</v>
          </cell>
          <cell r="J238">
            <v>21677</v>
          </cell>
          <cell r="K238">
            <v>33252.5</v>
          </cell>
          <cell r="L238">
            <v>0</v>
          </cell>
          <cell r="M238">
            <v>0</v>
          </cell>
        </row>
        <row r="239">
          <cell r="G239" t="str">
            <v xml:space="preserve"> </v>
          </cell>
          <cell r="H239">
            <v>320</v>
          </cell>
          <cell r="I239">
            <v>22710.400000000001</v>
          </cell>
          <cell r="K239">
            <v>0</v>
          </cell>
          <cell r="M239">
            <v>0</v>
          </cell>
        </row>
        <row r="240">
          <cell r="G240" t="str">
            <v xml:space="preserve"> </v>
          </cell>
          <cell r="H240">
            <v>4</v>
          </cell>
          <cell r="I240">
            <v>275.60000000000002</v>
          </cell>
          <cell r="J240">
            <v>656</v>
          </cell>
          <cell r="K240">
            <v>45200.3</v>
          </cell>
          <cell r="L240">
            <v>0</v>
          </cell>
          <cell r="M240">
            <v>0</v>
          </cell>
        </row>
        <row r="241">
          <cell r="G241" t="str">
            <v xml:space="preserve"> </v>
          </cell>
          <cell r="H241">
            <v>31653</v>
          </cell>
          <cell r="I241">
            <v>210492.4</v>
          </cell>
          <cell r="J241">
            <v>9466</v>
          </cell>
          <cell r="K241">
            <v>62948.9</v>
          </cell>
          <cell r="L241">
            <v>0</v>
          </cell>
          <cell r="M241">
            <v>0</v>
          </cell>
        </row>
        <row r="242">
          <cell r="G242" t="str">
            <v xml:space="preserve"> </v>
          </cell>
          <cell r="H242">
            <v>42211</v>
          </cell>
          <cell r="I242">
            <v>153648</v>
          </cell>
          <cell r="J242">
            <v>8780</v>
          </cell>
          <cell r="K242">
            <v>31959.200000000001</v>
          </cell>
          <cell r="L242">
            <v>0</v>
          </cell>
          <cell r="M242">
            <v>0</v>
          </cell>
        </row>
        <row r="243">
          <cell r="G243" t="str">
            <v xml:space="preserve"> </v>
          </cell>
          <cell r="H243">
            <v>100</v>
          </cell>
          <cell r="I243">
            <v>-144.6</v>
          </cell>
          <cell r="K243">
            <v>0</v>
          </cell>
          <cell r="M243">
            <v>0</v>
          </cell>
        </row>
        <row r="244">
          <cell r="G244">
            <v>785247</v>
          </cell>
          <cell r="I244">
            <v>487357</v>
          </cell>
          <cell r="K244">
            <v>296917</v>
          </cell>
          <cell r="M244">
            <v>973</v>
          </cell>
        </row>
        <row r="246">
          <cell r="G246" t="str">
            <v>개소당</v>
          </cell>
          <cell r="H246">
            <v>0</v>
          </cell>
          <cell r="I246" t="str">
            <v xml:space="preserve"> </v>
          </cell>
          <cell r="J246">
            <v>0</v>
          </cell>
          <cell r="K246" t="str">
            <v xml:space="preserve"> </v>
          </cell>
          <cell r="M246" t="str">
            <v xml:space="preserve"> </v>
          </cell>
        </row>
        <row r="247">
          <cell r="G247" t="str">
            <v xml:space="preserve"> </v>
          </cell>
          <cell r="H247">
            <v>0</v>
          </cell>
          <cell r="I247">
            <v>0</v>
          </cell>
          <cell r="J247">
            <v>9263</v>
          </cell>
          <cell r="K247">
            <v>6317.3</v>
          </cell>
          <cell r="L247">
            <v>0</v>
          </cell>
          <cell r="M247">
            <v>0</v>
          </cell>
        </row>
        <row r="248">
          <cell r="G248" t="str">
            <v xml:space="preserve"> </v>
          </cell>
          <cell r="H248">
            <v>0</v>
          </cell>
          <cell r="I248">
            <v>0</v>
          </cell>
          <cell r="J248">
            <v>7410</v>
          </cell>
          <cell r="K248">
            <v>2934.3</v>
          </cell>
          <cell r="L248">
            <v>0</v>
          </cell>
          <cell r="M248">
            <v>0</v>
          </cell>
        </row>
        <row r="249">
          <cell r="G249" t="str">
            <v xml:space="preserve"> </v>
          </cell>
          <cell r="H249">
            <v>0</v>
          </cell>
          <cell r="I249">
            <v>0</v>
          </cell>
          <cell r="J249">
            <v>7780</v>
          </cell>
          <cell r="K249">
            <v>2225</v>
          </cell>
          <cell r="L249">
            <v>0</v>
          </cell>
          <cell r="M249">
            <v>0</v>
          </cell>
        </row>
        <row r="250">
          <cell r="H250">
            <v>13500</v>
          </cell>
          <cell r="I250">
            <v>19953</v>
          </cell>
          <cell r="J250">
            <v>40757</v>
          </cell>
          <cell r="K250">
            <v>60238.8</v>
          </cell>
          <cell r="L250">
            <v>815</v>
          </cell>
          <cell r="M250">
            <v>1204.5</v>
          </cell>
        </row>
        <row r="251">
          <cell r="G251" t="str">
            <v xml:space="preserve"> </v>
          </cell>
          <cell r="H251">
            <v>3377</v>
          </cell>
          <cell r="I251">
            <v>22693.4</v>
          </cell>
          <cell r="J251">
            <v>10908</v>
          </cell>
          <cell r="K251">
            <v>73301.7</v>
          </cell>
          <cell r="L251">
            <v>0</v>
          </cell>
          <cell r="M251">
            <v>0</v>
          </cell>
        </row>
        <row r="252">
          <cell r="G252" t="str">
            <v xml:space="preserve"> </v>
          </cell>
          <cell r="H252">
            <v>42127</v>
          </cell>
          <cell r="I252">
            <v>76671.100000000006</v>
          </cell>
          <cell r="J252">
            <v>21677</v>
          </cell>
          <cell r="K252">
            <v>39452.1</v>
          </cell>
          <cell r="L252">
            <v>0</v>
          </cell>
          <cell r="M252">
            <v>0</v>
          </cell>
        </row>
        <row r="253">
          <cell r="G253" t="str">
            <v xml:space="preserve"> </v>
          </cell>
          <cell r="H253">
            <v>320</v>
          </cell>
          <cell r="I253">
            <v>27842.799999999999</v>
          </cell>
          <cell r="K253">
            <v>0</v>
          </cell>
          <cell r="M253">
            <v>0</v>
          </cell>
        </row>
        <row r="254">
          <cell r="G254" t="str">
            <v xml:space="preserve"> </v>
          </cell>
          <cell r="H254">
            <v>4</v>
          </cell>
          <cell r="I254">
            <v>337.9</v>
          </cell>
          <cell r="J254">
            <v>656</v>
          </cell>
          <cell r="K254">
            <v>55415.6</v>
          </cell>
          <cell r="L254">
            <v>0</v>
          </cell>
          <cell r="M254">
            <v>0</v>
          </cell>
        </row>
        <row r="255">
          <cell r="G255" t="str">
            <v xml:space="preserve"> </v>
          </cell>
          <cell r="H255">
            <v>31653</v>
          </cell>
          <cell r="I255">
            <v>263352.90000000002</v>
          </cell>
          <cell r="J255">
            <v>9466</v>
          </cell>
          <cell r="K255">
            <v>78757.100000000006</v>
          </cell>
          <cell r="L255">
            <v>0</v>
          </cell>
          <cell r="M255">
            <v>0</v>
          </cell>
        </row>
        <row r="256">
          <cell r="G256" t="str">
            <v xml:space="preserve"> </v>
          </cell>
          <cell r="H256">
            <v>42211</v>
          </cell>
          <cell r="I256">
            <v>192060</v>
          </cell>
          <cell r="J256">
            <v>8780</v>
          </cell>
          <cell r="K256">
            <v>39949</v>
          </cell>
          <cell r="L256">
            <v>0</v>
          </cell>
          <cell r="M256">
            <v>0</v>
          </cell>
        </row>
        <row r="257">
          <cell r="G257" t="str">
            <v xml:space="preserve"> </v>
          </cell>
          <cell r="H257">
            <v>100</v>
          </cell>
          <cell r="I257">
            <v>-177.3</v>
          </cell>
          <cell r="K257">
            <v>0</v>
          </cell>
          <cell r="M257">
            <v>0</v>
          </cell>
        </row>
        <row r="258">
          <cell r="G258">
            <v>962527</v>
          </cell>
          <cell r="I258">
            <v>602733</v>
          </cell>
          <cell r="K258">
            <v>358590</v>
          </cell>
          <cell r="M258">
            <v>1204</v>
          </cell>
        </row>
        <row r="260">
          <cell r="G260" t="str">
            <v>개소당</v>
          </cell>
          <cell r="H260">
            <v>0</v>
          </cell>
          <cell r="I260" t="str">
            <v xml:space="preserve"> </v>
          </cell>
          <cell r="J260">
            <v>0</v>
          </cell>
          <cell r="K260" t="str">
            <v xml:space="preserve"> </v>
          </cell>
          <cell r="M260" t="str">
            <v xml:space="preserve"> </v>
          </cell>
        </row>
        <row r="261">
          <cell r="G261" t="str">
            <v xml:space="preserve"> </v>
          </cell>
          <cell r="H261">
            <v>0</v>
          </cell>
          <cell r="I261">
            <v>0</v>
          </cell>
          <cell r="J261">
            <v>9263</v>
          </cell>
          <cell r="K261">
            <v>3566.2</v>
          </cell>
          <cell r="L261">
            <v>0</v>
          </cell>
          <cell r="M261">
            <v>0</v>
          </cell>
        </row>
        <row r="262">
          <cell r="G262" t="str">
            <v xml:space="preserve"> </v>
          </cell>
          <cell r="H262">
            <v>0</v>
          </cell>
          <cell r="I262">
            <v>0</v>
          </cell>
          <cell r="J262">
            <v>7410</v>
          </cell>
          <cell r="K262">
            <v>1548.6</v>
          </cell>
          <cell r="L262">
            <v>0</v>
          </cell>
          <cell r="M262">
            <v>0</v>
          </cell>
        </row>
        <row r="263">
          <cell r="G263" t="str">
            <v xml:space="preserve"> </v>
          </cell>
          <cell r="H263">
            <v>0</v>
          </cell>
          <cell r="I263">
            <v>0</v>
          </cell>
          <cell r="J263">
            <v>7780</v>
          </cell>
          <cell r="K263">
            <v>1369.2</v>
          </cell>
          <cell r="L263">
            <v>0</v>
          </cell>
          <cell r="M263">
            <v>0</v>
          </cell>
        </row>
        <row r="264">
          <cell r="G264" t="str">
            <v xml:space="preserve"> </v>
          </cell>
          <cell r="H264">
            <v>3377</v>
          </cell>
          <cell r="I264">
            <v>4322.5</v>
          </cell>
          <cell r="J264">
            <v>10908</v>
          </cell>
          <cell r="K264">
            <v>13962.2</v>
          </cell>
          <cell r="L264">
            <v>0</v>
          </cell>
          <cell r="M264">
            <v>0</v>
          </cell>
        </row>
        <row r="265">
          <cell r="G265" t="str">
            <v xml:space="preserve"> </v>
          </cell>
          <cell r="H265">
            <v>39188</v>
          </cell>
          <cell r="I265">
            <v>8190.2</v>
          </cell>
          <cell r="J265">
            <v>19650</v>
          </cell>
          <cell r="K265">
            <v>4106.8</v>
          </cell>
          <cell r="L265">
            <v>0</v>
          </cell>
          <cell r="M265">
            <v>0</v>
          </cell>
        </row>
        <row r="266">
          <cell r="H266">
            <v>23000</v>
          </cell>
          <cell r="I266">
            <v>42780</v>
          </cell>
          <cell r="K266">
            <v>0</v>
          </cell>
          <cell r="M266">
            <v>0</v>
          </cell>
        </row>
        <row r="267">
          <cell r="H267">
            <v>133000</v>
          </cell>
          <cell r="I267">
            <v>718200</v>
          </cell>
          <cell r="K267">
            <v>0</v>
          </cell>
          <cell r="M267">
            <v>0</v>
          </cell>
        </row>
        <row r="268">
          <cell r="G268" t="str">
            <v xml:space="preserve"> </v>
          </cell>
          <cell r="H268">
            <v>75.5</v>
          </cell>
          <cell r="I268">
            <v>4530</v>
          </cell>
          <cell r="K268">
            <v>0</v>
          </cell>
          <cell r="M268">
            <v>0</v>
          </cell>
        </row>
        <row r="269">
          <cell r="H269">
            <v>0</v>
          </cell>
          <cell r="I269">
            <v>0</v>
          </cell>
          <cell r="J269">
            <v>107349</v>
          </cell>
          <cell r="K269">
            <v>499172.8</v>
          </cell>
          <cell r="L269">
            <v>0</v>
          </cell>
          <cell r="M269">
            <v>0</v>
          </cell>
        </row>
        <row r="270">
          <cell r="G270">
            <v>1301747</v>
          </cell>
          <cell r="I270">
            <v>778022</v>
          </cell>
          <cell r="K270">
            <v>523725</v>
          </cell>
          <cell r="M270">
            <v>0</v>
          </cell>
        </row>
        <row r="272">
          <cell r="G272" t="str">
            <v>개소당</v>
          </cell>
          <cell r="H272">
            <v>0</v>
          </cell>
          <cell r="I272" t="str">
            <v xml:space="preserve"> </v>
          </cell>
          <cell r="J272">
            <v>0</v>
          </cell>
          <cell r="K272" t="str">
            <v xml:space="preserve"> </v>
          </cell>
          <cell r="M272" t="str">
            <v xml:space="preserve"> </v>
          </cell>
        </row>
        <row r="273">
          <cell r="G273" t="str">
            <v xml:space="preserve"> </v>
          </cell>
          <cell r="H273">
            <v>0</v>
          </cell>
          <cell r="I273">
            <v>0</v>
          </cell>
          <cell r="J273">
            <v>9263</v>
          </cell>
          <cell r="K273">
            <v>7743.8</v>
          </cell>
          <cell r="L273">
            <v>0</v>
          </cell>
          <cell r="M273">
            <v>0</v>
          </cell>
        </row>
        <row r="274">
          <cell r="G274" t="str">
            <v xml:space="preserve"> </v>
          </cell>
          <cell r="H274">
            <v>0</v>
          </cell>
          <cell r="I274">
            <v>0</v>
          </cell>
          <cell r="J274">
            <v>7410</v>
          </cell>
          <cell r="K274">
            <v>4564.5</v>
          </cell>
          <cell r="L274">
            <v>0</v>
          </cell>
          <cell r="M274">
            <v>0</v>
          </cell>
        </row>
        <row r="275">
          <cell r="G275" t="str">
            <v xml:space="preserve"> </v>
          </cell>
          <cell r="H275">
            <v>0</v>
          </cell>
          <cell r="I275">
            <v>0</v>
          </cell>
          <cell r="J275">
            <v>7780</v>
          </cell>
          <cell r="K275">
            <v>1711.6</v>
          </cell>
          <cell r="L275">
            <v>0</v>
          </cell>
          <cell r="M275">
            <v>0</v>
          </cell>
        </row>
        <row r="276">
          <cell r="G276" t="str">
            <v xml:space="preserve"> </v>
          </cell>
          <cell r="H276">
            <v>3377</v>
          </cell>
          <cell r="I276">
            <v>9138.1</v>
          </cell>
          <cell r="J276">
            <v>10908</v>
          </cell>
          <cell r="K276">
            <v>29517</v>
          </cell>
          <cell r="L276">
            <v>0</v>
          </cell>
          <cell r="M276">
            <v>0</v>
          </cell>
        </row>
        <row r="277">
          <cell r="G277" t="str">
            <v xml:space="preserve"> </v>
          </cell>
          <cell r="H277">
            <v>42127</v>
          </cell>
          <cell r="I277">
            <v>14955</v>
          </cell>
          <cell r="J277">
            <v>21677</v>
          </cell>
          <cell r="K277">
            <v>7695.3</v>
          </cell>
          <cell r="L277">
            <v>0</v>
          </cell>
          <cell r="M277">
            <v>0</v>
          </cell>
        </row>
        <row r="278">
          <cell r="G278" t="str">
            <v xml:space="preserve"> </v>
          </cell>
          <cell r="H278">
            <v>42211</v>
          </cell>
          <cell r="I278">
            <v>104261.1</v>
          </cell>
          <cell r="J278">
            <v>8780</v>
          </cell>
          <cell r="K278">
            <v>21686.6</v>
          </cell>
          <cell r="L278">
            <v>0</v>
          </cell>
          <cell r="M278">
            <v>0</v>
          </cell>
        </row>
        <row r="279">
          <cell r="G279" t="str">
            <v xml:space="preserve"> </v>
          </cell>
          <cell r="H279">
            <v>31653</v>
          </cell>
          <cell r="I279">
            <v>61406.8</v>
          </cell>
          <cell r="J279">
            <v>9466</v>
          </cell>
          <cell r="K279">
            <v>18364</v>
          </cell>
          <cell r="L279">
            <v>0</v>
          </cell>
          <cell r="M279">
            <v>0</v>
          </cell>
        </row>
        <row r="280">
          <cell r="G280" t="str">
            <v xml:space="preserve"> </v>
          </cell>
          <cell r="H280">
            <v>10393</v>
          </cell>
          <cell r="I280">
            <v>17148.400000000001</v>
          </cell>
          <cell r="J280">
            <v>20339</v>
          </cell>
          <cell r="K280">
            <v>33559.300000000003</v>
          </cell>
          <cell r="L280">
            <v>0</v>
          </cell>
          <cell r="M280">
            <v>0</v>
          </cell>
        </row>
        <row r="281">
          <cell r="G281" t="str">
            <v xml:space="preserve"> </v>
          </cell>
          <cell r="H281">
            <v>4857</v>
          </cell>
          <cell r="I281">
            <v>3982.7</v>
          </cell>
          <cell r="J281">
            <v>11173</v>
          </cell>
          <cell r="K281">
            <v>9161.7999999999993</v>
          </cell>
          <cell r="L281">
            <v>0</v>
          </cell>
          <cell r="M281">
            <v>0</v>
          </cell>
        </row>
        <row r="282">
          <cell r="G282">
            <v>344895</v>
          </cell>
          <cell r="I282">
            <v>210892</v>
          </cell>
          <cell r="K282">
            <v>134003</v>
          </cell>
          <cell r="M282">
            <v>0</v>
          </cell>
        </row>
        <row r="284">
          <cell r="G284" t="str">
            <v>개소당</v>
          </cell>
          <cell r="H284">
            <v>0</v>
          </cell>
          <cell r="I284" t="str">
            <v xml:space="preserve"> </v>
          </cell>
          <cell r="J284">
            <v>0</v>
          </cell>
          <cell r="K284" t="str">
            <v xml:space="preserve"> </v>
          </cell>
          <cell r="M284" t="str">
            <v xml:space="preserve"> </v>
          </cell>
        </row>
        <row r="285">
          <cell r="G285" t="str">
            <v xml:space="preserve"> </v>
          </cell>
          <cell r="H285">
            <v>0</v>
          </cell>
          <cell r="I285">
            <v>0</v>
          </cell>
          <cell r="J285">
            <v>9263</v>
          </cell>
          <cell r="K285">
            <v>37283.5</v>
          </cell>
          <cell r="L285">
            <v>0</v>
          </cell>
          <cell r="M285">
            <v>0</v>
          </cell>
        </row>
        <row r="286">
          <cell r="G286" t="str">
            <v xml:space="preserve"> </v>
          </cell>
          <cell r="H286">
            <v>0</v>
          </cell>
          <cell r="I286">
            <v>0</v>
          </cell>
          <cell r="J286">
            <v>7410</v>
          </cell>
          <cell r="K286">
            <v>20095.900000000001</v>
          </cell>
          <cell r="L286">
            <v>0</v>
          </cell>
          <cell r="M286">
            <v>0</v>
          </cell>
        </row>
        <row r="287">
          <cell r="G287" t="str">
            <v xml:space="preserve"> </v>
          </cell>
          <cell r="H287">
            <v>0</v>
          </cell>
          <cell r="I287">
            <v>0</v>
          </cell>
          <cell r="J287">
            <v>7780</v>
          </cell>
          <cell r="K287">
            <v>10215.1</v>
          </cell>
          <cell r="L287">
            <v>0</v>
          </cell>
          <cell r="M287">
            <v>0</v>
          </cell>
        </row>
        <row r="288">
          <cell r="H288">
            <v>13500</v>
          </cell>
          <cell r="I288">
            <v>11434.5</v>
          </cell>
          <cell r="J288">
            <v>40757</v>
          </cell>
          <cell r="K288">
            <v>34521.1</v>
          </cell>
          <cell r="L288">
            <v>815</v>
          </cell>
          <cell r="M288">
            <v>690.3</v>
          </cell>
        </row>
        <row r="289">
          <cell r="G289" t="str">
            <v xml:space="preserve"> </v>
          </cell>
          <cell r="H289">
            <v>9734</v>
          </cell>
          <cell r="I289">
            <v>659867.80000000005</v>
          </cell>
          <cell r="J289">
            <v>34089</v>
          </cell>
          <cell r="K289">
            <v>2310893.2999999998</v>
          </cell>
          <cell r="L289">
            <v>0</v>
          </cell>
          <cell r="M289">
            <v>0</v>
          </cell>
        </row>
        <row r="290">
          <cell r="G290" t="str">
            <v xml:space="preserve"> </v>
          </cell>
          <cell r="H290">
            <v>42127</v>
          </cell>
          <cell r="I290">
            <v>337353</v>
          </cell>
          <cell r="J290">
            <v>21677</v>
          </cell>
          <cell r="K290">
            <v>173589.4</v>
          </cell>
          <cell r="L290">
            <v>0</v>
          </cell>
          <cell r="M290">
            <v>0</v>
          </cell>
        </row>
        <row r="291">
          <cell r="G291" t="str">
            <v xml:space="preserve"> </v>
          </cell>
          <cell r="H291">
            <v>320</v>
          </cell>
          <cell r="I291">
            <v>110086.7</v>
          </cell>
          <cell r="K291">
            <v>0</v>
          </cell>
          <cell r="M291">
            <v>0</v>
          </cell>
        </row>
        <row r="292">
          <cell r="G292" t="str">
            <v xml:space="preserve"> </v>
          </cell>
          <cell r="H292">
            <v>4</v>
          </cell>
          <cell r="I292">
            <v>1336</v>
          </cell>
          <cell r="J292">
            <v>656</v>
          </cell>
          <cell r="K292">
            <v>219104.6</v>
          </cell>
          <cell r="L292">
            <v>0</v>
          </cell>
          <cell r="M292">
            <v>0</v>
          </cell>
        </row>
        <row r="293">
          <cell r="G293" t="str">
            <v xml:space="preserve"> </v>
          </cell>
          <cell r="H293">
            <v>100</v>
          </cell>
          <cell r="I293">
            <v>-701.4</v>
          </cell>
          <cell r="K293">
            <v>0</v>
          </cell>
          <cell r="M293">
            <v>0</v>
          </cell>
        </row>
        <row r="294">
          <cell r="G294">
            <v>3925768</v>
          </cell>
          <cell r="I294">
            <v>1119376</v>
          </cell>
          <cell r="K294">
            <v>2805702</v>
          </cell>
          <cell r="M294">
            <v>690</v>
          </cell>
        </row>
        <row r="296">
          <cell r="G296" t="str">
            <v>개소당</v>
          </cell>
          <cell r="H296">
            <v>0</v>
          </cell>
          <cell r="I296" t="str">
            <v xml:space="preserve"> </v>
          </cell>
          <cell r="J296">
            <v>0</v>
          </cell>
          <cell r="K296" t="str">
            <v xml:space="preserve"> </v>
          </cell>
          <cell r="M296" t="str">
            <v xml:space="preserve"> </v>
          </cell>
        </row>
        <row r="297">
          <cell r="G297" t="str">
            <v xml:space="preserve"> </v>
          </cell>
          <cell r="H297">
            <v>0</v>
          </cell>
          <cell r="I297">
            <v>0</v>
          </cell>
          <cell r="J297">
            <v>9263</v>
          </cell>
          <cell r="K297">
            <v>41340.699999999997</v>
          </cell>
          <cell r="L297">
            <v>0</v>
          </cell>
          <cell r="M297">
            <v>0</v>
          </cell>
        </row>
        <row r="298">
          <cell r="G298" t="str">
            <v xml:space="preserve"> </v>
          </cell>
          <cell r="H298">
            <v>0</v>
          </cell>
          <cell r="I298">
            <v>0</v>
          </cell>
          <cell r="J298">
            <v>7410</v>
          </cell>
          <cell r="K298">
            <v>17020.7</v>
          </cell>
          <cell r="L298">
            <v>0</v>
          </cell>
          <cell r="M298">
            <v>0</v>
          </cell>
        </row>
        <row r="299">
          <cell r="G299" t="str">
            <v xml:space="preserve"> </v>
          </cell>
          <cell r="H299">
            <v>0</v>
          </cell>
          <cell r="I299">
            <v>0</v>
          </cell>
          <cell r="J299">
            <v>7780</v>
          </cell>
          <cell r="K299">
            <v>16851.400000000001</v>
          </cell>
          <cell r="L299">
            <v>0</v>
          </cell>
          <cell r="M299">
            <v>0</v>
          </cell>
        </row>
        <row r="300">
          <cell r="H300">
            <v>13500</v>
          </cell>
          <cell r="I300">
            <v>7857</v>
          </cell>
          <cell r="J300">
            <v>40757</v>
          </cell>
          <cell r="K300">
            <v>23720.5</v>
          </cell>
          <cell r="L300">
            <v>815</v>
          </cell>
          <cell r="M300">
            <v>474.3</v>
          </cell>
        </row>
        <row r="301">
          <cell r="G301" t="str">
            <v xml:space="preserve"> </v>
          </cell>
          <cell r="H301">
            <v>9734</v>
          </cell>
          <cell r="I301">
            <v>177645.5</v>
          </cell>
          <cell r="J301">
            <v>34089</v>
          </cell>
          <cell r="K301">
            <v>622124.19999999995</v>
          </cell>
          <cell r="L301">
            <v>0</v>
          </cell>
          <cell r="M301">
            <v>0</v>
          </cell>
        </row>
        <row r="302">
          <cell r="G302" t="str">
            <v xml:space="preserve"> </v>
          </cell>
          <cell r="H302">
            <v>42127</v>
          </cell>
          <cell r="I302">
            <v>100599.2</v>
          </cell>
          <cell r="J302">
            <v>21677</v>
          </cell>
          <cell r="K302">
            <v>51764.6</v>
          </cell>
          <cell r="L302">
            <v>0</v>
          </cell>
          <cell r="M302">
            <v>0</v>
          </cell>
        </row>
        <row r="303">
          <cell r="G303" t="str">
            <v xml:space="preserve"> </v>
          </cell>
          <cell r="H303">
            <v>320</v>
          </cell>
          <cell r="I303">
            <v>34664.300000000003</v>
          </cell>
          <cell r="K303">
            <v>0</v>
          </cell>
          <cell r="M303">
            <v>0</v>
          </cell>
        </row>
        <row r="304">
          <cell r="G304" t="str">
            <v xml:space="preserve"> </v>
          </cell>
          <cell r="H304">
            <v>4</v>
          </cell>
          <cell r="I304">
            <v>420.6</v>
          </cell>
          <cell r="J304">
            <v>656</v>
          </cell>
          <cell r="K304">
            <v>68992.100000000006</v>
          </cell>
          <cell r="L304">
            <v>0</v>
          </cell>
          <cell r="M304">
            <v>0</v>
          </cell>
        </row>
        <row r="305">
          <cell r="G305" t="str">
            <v xml:space="preserve"> </v>
          </cell>
          <cell r="H305">
            <v>100</v>
          </cell>
          <cell r="I305">
            <v>-220.8</v>
          </cell>
          <cell r="K305">
            <v>0</v>
          </cell>
          <cell r="M305">
            <v>0</v>
          </cell>
        </row>
        <row r="306">
          <cell r="G306">
            <v>1163253</v>
          </cell>
          <cell r="I306">
            <v>320965</v>
          </cell>
          <cell r="K306">
            <v>841814</v>
          </cell>
          <cell r="M306">
            <v>474</v>
          </cell>
        </row>
        <row r="308">
          <cell r="G308" t="str">
            <v>개소당</v>
          </cell>
          <cell r="H308">
            <v>0</v>
          </cell>
          <cell r="I308" t="str">
            <v xml:space="preserve"> </v>
          </cell>
          <cell r="J308">
            <v>0</v>
          </cell>
          <cell r="K308" t="str">
            <v xml:space="preserve"> </v>
          </cell>
          <cell r="M308" t="str">
            <v xml:space="preserve"> </v>
          </cell>
        </row>
        <row r="309">
          <cell r="G309" t="str">
            <v xml:space="preserve"> </v>
          </cell>
          <cell r="H309">
            <v>0</v>
          </cell>
          <cell r="I309">
            <v>0</v>
          </cell>
          <cell r="J309">
            <v>9263</v>
          </cell>
          <cell r="K309">
            <v>15534</v>
          </cell>
          <cell r="L309">
            <v>0</v>
          </cell>
          <cell r="M309">
            <v>0</v>
          </cell>
        </row>
        <row r="310">
          <cell r="G310" t="str">
            <v xml:space="preserve"> </v>
          </cell>
          <cell r="H310">
            <v>0</v>
          </cell>
          <cell r="I310">
            <v>0</v>
          </cell>
          <cell r="J310">
            <v>7410</v>
          </cell>
          <cell r="K310">
            <v>5861.3</v>
          </cell>
          <cell r="L310">
            <v>0</v>
          </cell>
          <cell r="M310">
            <v>0</v>
          </cell>
        </row>
        <row r="311">
          <cell r="G311" t="str">
            <v xml:space="preserve"> </v>
          </cell>
          <cell r="H311">
            <v>0</v>
          </cell>
          <cell r="I311">
            <v>0</v>
          </cell>
          <cell r="J311">
            <v>7780</v>
          </cell>
          <cell r="K311">
            <v>6893</v>
          </cell>
          <cell r="L311">
            <v>0</v>
          </cell>
          <cell r="M311">
            <v>0</v>
          </cell>
        </row>
        <row r="312">
          <cell r="H312">
            <v>13500</v>
          </cell>
          <cell r="I312">
            <v>3078</v>
          </cell>
          <cell r="J312">
            <v>40757</v>
          </cell>
          <cell r="K312">
            <v>9292.5</v>
          </cell>
          <cell r="L312">
            <v>815</v>
          </cell>
          <cell r="M312">
            <v>185.8</v>
          </cell>
        </row>
        <row r="313">
          <cell r="G313" t="str">
            <v xml:space="preserve"> </v>
          </cell>
          <cell r="H313">
            <v>3377</v>
          </cell>
          <cell r="I313">
            <v>2566.5</v>
          </cell>
          <cell r="J313">
            <v>10908</v>
          </cell>
          <cell r="K313">
            <v>8290</v>
          </cell>
          <cell r="L313">
            <v>0</v>
          </cell>
          <cell r="M313">
            <v>0</v>
          </cell>
        </row>
        <row r="314">
          <cell r="G314" t="str">
            <v xml:space="preserve"> </v>
          </cell>
          <cell r="H314">
            <v>42127</v>
          </cell>
          <cell r="I314">
            <v>14491.6</v>
          </cell>
          <cell r="J314">
            <v>21677</v>
          </cell>
          <cell r="K314">
            <v>7456.8</v>
          </cell>
          <cell r="L314">
            <v>0</v>
          </cell>
          <cell r="M314">
            <v>0</v>
          </cell>
        </row>
        <row r="315">
          <cell r="G315" t="str">
            <v xml:space="preserve"> </v>
          </cell>
          <cell r="H315">
            <v>26636</v>
          </cell>
          <cell r="I315">
            <v>159816</v>
          </cell>
          <cell r="K315">
            <v>0</v>
          </cell>
          <cell r="M315">
            <v>0</v>
          </cell>
        </row>
        <row r="316">
          <cell r="G316" t="str">
            <v xml:space="preserve"> </v>
          </cell>
          <cell r="H316">
            <v>0</v>
          </cell>
          <cell r="I316">
            <v>0</v>
          </cell>
          <cell r="J316">
            <v>792305</v>
          </cell>
          <cell r="K316">
            <v>285229.8</v>
          </cell>
          <cell r="L316">
            <v>0</v>
          </cell>
          <cell r="M316">
            <v>0</v>
          </cell>
        </row>
        <row r="317">
          <cell r="G317" t="str">
            <v xml:space="preserve"> </v>
          </cell>
          <cell r="H317">
            <v>53796</v>
          </cell>
          <cell r="I317">
            <v>64.5</v>
          </cell>
          <cell r="J317">
            <v>37052</v>
          </cell>
          <cell r="K317">
            <v>44.4</v>
          </cell>
          <cell r="L317">
            <v>0</v>
          </cell>
          <cell r="M317">
            <v>0</v>
          </cell>
        </row>
        <row r="318">
          <cell r="G318">
            <v>518802</v>
          </cell>
          <cell r="I318">
            <v>180016</v>
          </cell>
          <cell r="K318">
            <v>338601</v>
          </cell>
          <cell r="M318">
            <v>185</v>
          </cell>
        </row>
        <row r="320">
          <cell r="G320" t="str">
            <v>개소당</v>
          </cell>
          <cell r="H320">
            <v>0</v>
          </cell>
          <cell r="I320" t="str">
            <v xml:space="preserve"> </v>
          </cell>
          <cell r="J320">
            <v>0</v>
          </cell>
          <cell r="K320" t="str">
            <v xml:space="preserve"> </v>
          </cell>
          <cell r="M320" t="str">
            <v xml:space="preserve"> </v>
          </cell>
        </row>
        <row r="321">
          <cell r="G321" t="str">
            <v xml:space="preserve"> </v>
          </cell>
          <cell r="H321">
            <v>0</v>
          </cell>
          <cell r="I321">
            <v>0</v>
          </cell>
          <cell r="J321">
            <v>9263</v>
          </cell>
          <cell r="K321">
            <v>8735</v>
          </cell>
          <cell r="L321">
            <v>0</v>
          </cell>
          <cell r="M321">
            <v>0</v>
          </cell>
        </row>
        <row r="322">
          <cell r="G322" t="str">
            <v xml:space="preserve"> </v>
          </cell>
          <cell r="H322">
            <v>0</v>
          </cell>
          <cell r="I322">
            <v>0</v>
          </cell>
          <cell r="J322">
            <v>7410</v>
          </cell>
          <cell r="K322">
            <v>3423.4</v>
          </cell>
          <cell r="L322">
            <v>0</v>
          </cell>
          <cell r="M322">
            <v>0</v>
          </cell>
        </row>
        <row r="323">
          <cell r="G323" t="str">
            <v xml:space="preserve"> </v>
          </cell>
          <cell r="H323">
            <v>0</v>
          </cell>
          <cell r="I323">
            <v>0</v>
          </cell>
          <cell r="J323">
            <v>7780</v>
          </cell>
          <cell r="K323">
            <v>3742.1</v>
          </cell>
          <cell r="L323">
            <v>0</v>
          </cell>
          <cell r="M323">
            <v>0</v>
          </cell>
        </row>
        <row r="324">
          <cell r="H324">
            <v>13500</v>
          </cell>
          <cell r="I324">
            <v>3402</v>
          </cell>
          <cell r="J324">
            <v>40757</v>
          </cell>
          <cell r="K324">
            <v>10270.700000000001</v>
          </cell>
          <cell r="L324">
            <v>815</v>
          </cell>
          <cell r="M324">
            <v>205.3</v>
          </cell>
        </row>
        <row r="325">
          <cell r="G325" t="str">
            <v xml:space="preserve"> </v>
          </cell>
          <cell r="H325">
            <v>3377</v>
          </cell>
          <cell r="I325">
            <v>3005.5</v>
          </cell>
          <cell r="J325">
            <v>10908</v>
          </cell>
          <cell r="K325">
            <v>9708.1</v>
          </cell>
          <cell r="L325">
            <v>0</v>
          </cell>
          <cell r="M325">
            <v>0</v>
          </cell>
        </row>
        <row r="326">
          <cell r="G326" t="str">
            <v xml:space="preserve"> </v>
          </cell>
          <cell r="H326">
            <v>42127</v>
          </cell>
          <cell r="I326">
            <v>6445.4</v>
          </cell>
          <cell r="J326">
            <v>21677</v>
          </cell>
          <cell r="K326">
            <v>3316.5</v>
          </cell>
          <cell r="L326">
            <v>0</v>
          </cell>
          <cell r="M326">
            <v>0</v>
          </cell>
        </row>
        <row r="327">
          <cell r="G327" t="str">
            <v xml:space="preserve"> </v>
          </cell>
          <cell r="H327">
            <v>42211</v>
          </cell>
          <cell r="I327">
            <v>118190.8</v>
          </cell>
          <cell r="J327">
            <v>8780</v>
          </cell>
          <cell r="K327">
            <v>24584</v>
          </cell>
          <cell r="L327">
            <v>0</v>
          </cell>
          <cell r="M327">
            <v>0</v>
          </cell>
        </row>
        <row r="328">
          <cell r="G328" t="str">
            <v xml:space="preserve"> </v>
          </cell>
          <cell r="H328">
            <v>31653</v>
          </cell>
          <cell r="I328">
            <v>22790.1</v>
          </cell>
          <cell r="J328">
            <v>9466</v>
          </cell>
          <cell r="K328">
            <v>6815.5</v>
          </cell>
          <cell r="L328">
            <v>0</v>
          </cell>
          <cell r="M328">
            <v>0</v>
          </cell>
        </row>
        <row r="329">
          <cell r="G329" t="str">
            <v xml:space="preserve"> </v>
          </cell>
          <cell r="H329">
            <v>10393</v>
          </cell>
          <cell r="I329">
            <v>19746.7</v>
          </cell>
          <cell r="J329">
            <v>20339</v>
          </cell>
          <cell r="K329">
            <v>38644.1</v>
          </cell>
          <cell r="L329">
            <v>0</v>
          </cell>
          <cell r="M329">
            <v>0</v>
          </cell>
        </row>
        <row r="330">
          <cell r="G330" t="str">
            <v xml:space="preserve"> </v>
          </cell>
          <cell r="H330">
            <v>4857</v>
          </cell>
          <cell r="I330">
            <v>3788.4</v>
          </cell>
          <cell r="J330">
            <v>11173</v>
          </cell>
          <cell r="K330">
            <v>8714.9</v>
          </cell>
          <cell r="L330">
            <v>0</v>
          </cell>
          <cell r="M330">
            <v>0</v>
          </cell>
        </row>
        <row r="331">
          <cell r="G331">
            <v>295527</v>
          </cell>
          <cell r="I331">
            <v>177368</v>
          </cell>
          <cell r="K331">
            <v>117954</v>
          </cell>
          <cell r="M331">
            <v>205</v>
          </cell>
        </row>
        <row r="333">
          <cell r="G333" t="str">
            <v>개소당</v>
          </cell>
          <cell r="H333">
            <v>0</v>
          </cell>
          <cell r="I333" t="str">
            <v xml:space="preserve"> </v>
          </cell>
          <cell r="J333">
            <v>0</v>
          </cell>
          <cell r="K333" t="str">
            <v xml:space="preserve"> </v>
          </cell>
          <cell r="M333" t="str">
            <v xml:space="preserve"> </v>
          </cell>
        </row>
        <row r="334">
          <cell r="G334" t="str">
            <v xml:space="preserve"> </v>
          </cell>
          <cell r="H334">
            <v>0</v>
          </cell>
          <cell r="I334">
            <v>0</v>
          </cell>
          <cell r="J334">
            <v>9263</v>
          </cell>
          <cell r="K334">
            <v>36125.699999999997</v>
          </cell>
          <cell r="L334">
            <v>0</v>
          </cell>
          <cell r="M334">
            <v>0</v>
          </cell>
        </row>
        <row r="335">
          <cell r="G335" t="str">
            <v xml:space="preserve"> </v>
          </cell>
          <cell r="H335">
            <v>0</v>
          </cell>
          <cell r="I335">
            <v>0</v>
          </cell>
          <cell r="J335">
            <v>7410</v>
          </cell>
          <cell r="K335">
            <v>13626.9</v>
          </cell>
          <cell r="L335">
            <v>0</v>
          </cell>
          <cell r="M335">
            <v>0</v>
          </cell>
        </row>
        <row r="336">
          <cell r="G336" t="str">
            <v xml:space="preserve"> </v>
          </cell>
          <cell r="H336">
            <v>0</v>
          </cell>
          <cell r="I336">
            <v>0</v>
          </cell>
          <cell r="J336">
            <v>7780</v>
          </cell>
          <cell r="K336">
            <v>16034.5</v>
          </cell>
          <cell r="L336">
            <v>0</v>
          </cell>
          <cell r="M336">
            <v>0</v>
          </cell>
        </row>
        <row r="337">
          <cell r="H337">
            <v>13500</v>
          </cell>
          <cell r="I337">
            <v>10368</v>
          </cell>
          <cell r="J337">
            <v>40757</v>
          </cell>
          <cell r="K337">
            <v>31301.3</v>
          </cell>
          <cell r="L337">
            <v>815</v>
          </cell>
          <cell r="M337">
            <v>625.9</v>
          </cell>
        </row>
        <row r="338">
          <cell r="G338" t="str">
            <v xml:space="preserve"> </v>
          </cell>
          <cell r="H338">
            <v>9734</v>
          </cell>
          <cell r="I338">
            <v>247340.9</v>
          </cell>
          <cell r="J338">
            <v>34089</v>
          </cell>
          <cell r="K338">
            <v>866201.4</v>
          </cell>
          <cell r="L338">
            <v>0</v>
          </cell>
          <cell r="M338">
            <v>0</v>
          </cell>
        </row>
        <row r="339">
          <cell r="G339" t="str">
            <v xml:space="preserve"> </v>
          </cell>
          <cell r="H339">
            <v>42127</v>
          </cell>
          <cell r="I339">
            <v>132531.5</v>
          </cell>
          <cell r="J339">
            <v>21677</v>
          </cell>
          <cell r="K339">
            <v>68195.8</v>
          </cell>
          <cell r="L339">
            <v>0</v>
          </cell>
          <cell r="M339">
            <v>0</v>
          </cell>
        </row>
        <row r="340">
          <cell r="G340" t="str">
            <v xml:space="preserve"> </v>
          </cell>
          <cell r="H340">
            <v>320</v>
          </cell>
          <cell r="I340">
            <v>44074.5</v>
          </cell>
          <cell r="K340">
            <v>0</v>
          </cell>
          <cell r="M340">
            <v>0</v>
          </cell>
        </row>
        <row r="341">
          <cell r="G341" t="str">
            <v xml:space="preserve"> </v>
          </cell>
          <cell r="H341">
            <v>4</v>
          </cell>
          <cell r="I341">
            <v>534.79999999999995</v>
          </cell>
          <cell r="J341">
            <v>656</v>
          </cell>
          <cell r="K341">
            <v>87721.600000000006</v>
          </cell>
          <cell r="L341">
            <v>0</v>
          </cell>
          <cell r="M341">
            <v>0</v>
          </cell>
        </row>
        <row r="342">
          <cell r="G342" t="str">
            <v xml:space="preserve"> </v>
          </cell>
          <cell r="H342">
            <v>335065</v>
          </cell>
          <cell r="I342">
            <v>335065</v>
          </cell>
          <cell r="J342">
            <v>377947</v>
          </cell>
          <cell r="K342">
            <v>377947</v>
          </cell>
          <cell r="L342">
            <v>8840</v>
          </cell>
          <cell r="M342">
            <v>8840</v>
          </cell>
        </row>
        <row r="343">
          <cell r="G343" t="str">
            <v xml:space="preserve"> </v>
          </cell>
          <cell r="H343">
            <v>100</v>
          </cell>
          <cell r="I343">
            <v>-280.7</v>
          </cell>
          <cell r="K343">
            <v>0</v>
          </cell>
          <cell r="M343">
            <v>0</v>
          </cell>
        </row>
        <row r="344">
          <cell r="G344">
            <v>2276253</v>
          </cell>
          <cell r="I344">
            <v>769634</v>
          </cell>
          <cell r="K344">
            <v>1497154</v>
          </cell>
          <cell r="M344">
            <v>9465</v>
          </cell>
        </row>
        <row r="346">
          <cell r="G346" t="str">
            <v>개소당</v>
          </cell>
          <cell r="H346">
            <v>0</v>
          </cell>
          <cell r="I346" t="str">
            <v xml:space="preserve"> </v>
          </cell>
          <cell r="J346">
            <v>0</v>
          </cell>
          <cell r="K346" t="str">
            <v xml:space="preserve"> </v>
          </cell>
          <cell r="M346" t="str">
            <v xml:space="preserve"> </v>
          </cell>
        </row>
        <row r="347">
          <cell r="G347" t="str">
            <v xml:space="preserve"> </v>
          </cell>
          <cell r="H347">
            <v>0</v>
          </cell>
          <cell r="I347">
            <v>0</v>
          </cell>
          <cell r="J347">
            <v>9263</v>
          </cell>
          <cell r="K347">
            <v>31679.4</v>
          </cell>
          <cell r="L347">
            <v>0</v>
          </cell>
          <cell r="M347">
            <v>0</v>
          </cell>
        </row>
        <row r="348">
          <cell r="G348" t="str">
            <v xml:space="preserve"> </v>
          </cell>
          <cell r="H348">
            <v>0</v>
          </cell>
          <cell r="I348">
            <v>0</v>
          </cell>
          <cell r="J348">
            <v>7410</v>
          </cell>
          <cell r="K348">
            <v>11907.8</v>
          </cell>
          <cell r="L348">
            <v>0</v>
          </cell>
          <cell r="M348">
            <v>0</v>
          </cell>
        </row>
        <row r="349">
          <cell r="G349" t="str">
            <v xml:space="preserve"> </v>
          </cell>
          <cell r="H349">
            <v>0</v>
          </cell>
          <cell r="I349">
            <v>0</v>
          </cell>
          <cell r="J349">
            <v>7780</v>
          </cell>
          <cell r="K349">
            <v>14105.1</v>
          </cell>
          <cell r="L349">
            <v>0</v>
          </cell>
          <cell r="M349">
            <v>0</v>
          </cell>
        </row>
        <row r="350">
          <cell r="H350">
            <v>13500</v>
          </cell>
          <cell r="I350">
            <v>5670</v>
          </cell>
          <cell r="J350">
            <v>40757</v>
          </cell>
          <cell r="K350">
            <v>17117.900000000001</v>
          </cell>
          <cell r="L350">
            <v>815</v>
          </cell>
          <cell r="M350">
            <v>342.3</v>
          </cell>
        </row>
        <row r="351">
          <cell r="G351" t="str">
            <v xml:space="preserve"> </v>
          </cell>
          <cell r="H351">
            <v>9734</v>
          </cell>
          <cell r="I351">
            <v>207528.8</v>
          </cell>
          <cell r="J351">
            <v>34089</v>
          </cell>
          <cell r="K351">
            <v>726777.4</v>
          </cell>
          <cell r="L351">
            <v>0</v>
          </cell>
          <cell r="M351">
            <v>0</v>
          </cell>
        </row>
        <row r="352">
          <cell r="G352" t="str">
            <v xml:space="preserve"> </v>
          </cell>
          <cell r="H352">
            <v>42127</v>
          </cell>
          <cell r="I352">
            <v>111383.7</v>
          </cell>
          <cell r="J352">
            <v>21677</v>
          </cell>
          <cell r="K352">
            <v>57313.9</v>
          </cell>
          <cell r="L352">
            <v>0</v>
          </cell>
          <cell r="M352">
            <v>0</v>
          </cell>
        </row>
        <row r="353">
          <cell r="G353" t="str">
            <v xml:space="preserve"> </v>
          </cell>
          <cell r="H353">
            <v>320</v>
          </cell>
          <cell r="I353">
            <v>37166.400000000001</v>
          </cell>
          <cell r="K353">
            <v>0</v>
          </cell>
          <cell r="M353">
            <v>0</v>
          </cell>
        </row>
        <row r="354">
          <cell r="G354" t="str">
            <v xml:space="preserve"> </v>
          </cell>
          <cell r="H354">
            <v>4</v>
          </cell>
          <cell r="I354">
            <v>451</v>
          </cell>
          <cell r="J354">
            <v>656</v>
          </cell>
          <cell r="K354">
            <v>73972.5</v>
          </cell>
          <cell r="L354">
            <v>0</v>
          </cell>
          <cell r="M354">
            <v>0</v>
          </cell>
        </row>
        <row r="355">
          <cell r="G355" t="str">
            <v xml:space="preserve"> </v>
          </cell>
          <cell r="H355">
            <v>328252</v>
          </cell>
          <cell r="I355">
            <v>328252</v>
          </cell>
          <cell r="J355">
            <v>372443</v>
          </cell>
          <cell r="K355">
            <v>372443</v>
          </cell>
          <cell r="L355">
            <v>8668</v>
          </cell>
          <cell r="M355">
            <v>8668</v>
          </cell>
        </row>
        <row r="356">
          <cell r="G356" t="str">
            <v xml:space="preserve"> </v>
          </cell>
          <cell r="H356">
            <v>100</v>
          </cell>
          <cell r="I356">
            <v>-236.7</v>
          </cell>
          <cell r="K356">
            <v>0</v>
          </cell>
          <cell r="M356">
            <v>0</v>
          </cell>
        </row>
        <row r="357">
          <cell r="G357">
            <v>2004542</v>
          </cell>
          <cell r="I357">
            <v>690215</v>
          </cell>
          <cell r="K357">
            <v>1305317</v>
          </cell>
          <cell r="M357">
            <v>9010</v>
          </cell>
        </row>
        <row r="359">
          <cell r="G359" t="str">
            <v>개소당</v>
          </cell>
          <cell r="H359">
            <v>0</v>
          </cell>
          <cell r="I359" t="str">
            <v xml:space="preserve"> </v>
          </cell>
          <cell r="J359">
            <v>0</v>
          </cell>
          <cell r="K359" t="str">
            <v xml:space="preserve"> </v>
          </cell>
          <cell r="M359" t="str">
            <v xml:space="preserve"> </v>
          </cell>
        </row>
        <row r="360">
          <cell r="G360" t="str">
            <v xml:space="preserve"> </v>
          </cell>
          <cell r="H360">
            <v>0</v>
          </cell>
          <cell r="I360">
            <v>0</v>
          </cell>
          <cell r="J360">
            <v>9263</v>
          </cell>
          <cell r="K360">
            <v>43906.6</v>
          </cell>
          <cell r="L360">
            <v>0</v>
          </cell>
          <cell r="M360">
            <v>0</v>
          </cell>
        </row>
        <row r="361">
          <cell r="G361" t="str">
            <v xml:space="preserve"> </v>
          </cell>
          <cell r="H361">
            <v>0</v>
          </cell>
          <cell r="I361">
            <v>0</v>
          </cell>
          <cell r="J361">
            <v>7410</v>
          </cell>
          <cell r="K361">
            <v>16635.400000000001</v>
          </cell>
          <cell r="L361">
            <v>0</v>
          </cell>
          <cell r="M361">
            <v>0</v>
          </cell>
        </row>
        <row r="362">
          <cell r="G362" t="str">
            <v xml:space="preserve"> </v>
          </cell>
          <cell r="H362">
            <v>0</v>
          </cell>
          <cell r="I362">
            <v>0</v>
          </cell>
          <cell r="J362">
            <v>7780</v>
          </cell>
          <cell r="K362">
            <v>19411.099999999999</v>
          </cell>
          <cell r="L362">
            <v>0</v>
          </cell>
          <cell r="M362">
            <v>0</v>
          </cell>
        </row>
        <row r="363">
          <cell r="H363">
            <v>13500</v>
          </cell>
          <cell r="I363">
            <v>7897.5</v>
          </cell>
          <cell r="J363">
            <v>40757</v>
          </cell>
          <cell r="K363">
            <v>23842.799999999999</v>
          </cell>
          <cell r="L363">
            <v>815</v>
          </cell>
          <cell r="M363">
            <v>476.7</v>
          </cell>
        </row>
        <row r="364">
          <cell r="G364" t="str">
            <v xml:space="preserve"> </v>
          </cell>
          <cell r="H364">
            <v>9734</v>
          </cell>
          <cell r="I364">
            <v>372812.2</v>
          </cell>
          <cell r="J364">
            <v>34089</v>
          </cell>
          <cell r="K364">
            <v>1305608.7</v>
          </cell>
          <cell r="L364">
            <v>0</v>
          </cell>
          <cell r="M364">
            <v>0</v>
          </cell>
        </row>
        <row r="365">
          <cell r="G365" t="str">
            <v xml:space="preserve"> </v>
          </cell>
          <cell r="H365">
            <v>42127</v>
          </cell>
          <cell r="I365">
            <v>181314.6</v>
          </cell>
          <cell r="J365">
            <v>21677</v>
          </cell>
          <cell r="K365">
            <v>93297.8</v>
          </cell>
          <cell r="L365">
            <v>0</v>
          </cell>
          <cell r="M365">
            <v>0</v>
          </cell>
        </row>
        <row r="366">
          <cell r="G366" t="str">
            <v xml:space="preserve"> </v>
          </cell>
          <cell r="H366">
            <v>320</v>
          </cell>
          <cell r="I366">
            <v>62699.8</v>
          </cell>
          <cell r="K366">
            <v>0</v>
          </cell>
          <cell r="M366">
            <v>0</v>
          </cell>
        </row>
        <row r="367">
          <cell r="G367" t="str">
            <v xml:space="preserve"> </v>
          </cell>
          <cell r="H367">
            <v>4</v>
          </cell>
          <cell r="I367">
            <v>760.9</v>
          </cell>
          <cell r="J367">
            <v>656</v>
          </cell>
          <cell r="K367">
            <v>124791.5</v>
          </cell>
          <cell r="L367">
            <v>0</v>
          </cell>
          <cell r="M367">
            <v>0</v>
          </cell>
        </row>
        <row r="368">
          <cell r="G368" t="str">
            <v xml:space="preserve"> </v>
          </cell>
          <cell r="H368">
            <v>346575</v>
          </cell>
          <cell r="I368">
            <v>346575</v>
          </cell>
          <cell r="J368">
            <v>386472</v>
          </cell>
          <cell r="K368">
            <v>386472</v>
          </cell>
          <cell r="L368">
            <v>9098</v>
          </cell>
          <cell r="M368">
            <v>9098</v>
          </cell>
        </row>
        <row r="369">
          <cell r="G369" t="str">
            <v xml:space="preserve"> </v>
          </cell>
          <cell r="H369">
            <v>100</v>
          </cell>
          <cell r="I369">
            <v>-399.4</v>
          </cell>
          <cell r="K369">
            <v>0</v>
          </cell>
          <cell r="M369">
            <v>0</v>
          </cell>
        </row>
        <row r="370">
          <cell r="G370">
            <v>2995199</v>
          </cell>
          <cell r="I370">
            <v>971660</v>
          </cell>
          <cell r="K370">
            <v>2013965</v>
          </cell>
          <cell r="M370">
            <v>9574</v>
          </cell>
        </row>
        <row r="372">
          <cell r="G372" t="str">
            <v>개소당</v>
          </cell>
          <cell r="H372">
            <v>0</v>
          </cell>
          <cell r="I372" t="str">
            <v xml:space="preserve"> </v>
          </cell>
          <cell r="J372">
            <v>0</v>
          </cell>
          <cell r="K372" t="str">
            <v xml:space="preserve"> </v>
          </cell>
          <cell r="M372" t="str">
            <v xml:space="preserve"> </v>
          </cell>
        </row>
        <row r="373">
          <cell r="G373" t="str">
            <v xml:space="preserve"> </v>
          </cell>
          <cell r="H373">
            <v>0</v>
          </cell>
          <cell r="I373">
            <v>0</v>
          </cell>
          <cell r="J373">
            <v>9263</v>
          </cell>
          <cell r="K373">
            <v>12643.9</v>
          </cell>
          <cell r="L373">
            <v>0</v>
          </cell>
          <cell r="M373">
            <v>0</v>
          </cell>
        </row>
        <row r="374">
          <cell r="G374" t="str">
            <v xml:space="preserve"> </v>
          </cell>
          <cell r="H374">
            <v>0</v>
          </cell>
          <cell r="I374">
            <v>0</v>
          </cell>
          <cell r="J374">
            <v>7410</v>
          </cell>
          <cell r="K374">
            <v>6580</v>
          </cell>
          <cell r="L374">
            <v>0</v>
          </cell>
          <cell r="M374">
            <v>0</v>
          </cell>
        </row>
        <row r="375">
          <cell r="G375" t="str">
            <v xml:space="preserve"> </v>
          </cell>
          <cell r="H375">
            <v>0</v>
          </cell>
          <cell r="I375">
            <v>0</v>
          </cell>
          <cell r="J375">
            <v>7780</v>
          </cell>
          <cell r="K375">
            <v>3711</v>
          </cell>
          <cell r="L375">
            <v>0</v>
          </cell>
          <cell r="M375">
            <v>0</v>
          </cell>
        </row>
        <row r="376">
          <cell r="H376">
            <v>13500</v>
          </cell>
          <cell r="I376">
            <v>3739.5</v>
          </cell>
          <cell r="J376">
            <v>40757</v>
          </cell>
          <cell r="K376">
            <v>11289.6</v>
          </cell>
          <cell r="L376">
            <v>815</v>
          </cell>
          <cell r="M376">
            <v>225.7</v>
          </cell>
        </row>
        <row r="377">
          <cell r="G377" t="str">
            <v xml:space="preserve"> </v>
          </cell>
          <cell r="H377">
            <v>9734</v>
          </cell>
          <cell r="I377">
            <v>292506.7</v>
          </cell>
          <cell r="J377">
            <v>34089</v>
          </cell>
          <cell r="K377">
            <v>1024374.4</v>
          </cell>
          <cell r="L377">
            <v>0</v>
          </cell>
          <cell r="M377">
            <v>0</v>
          </cell>
        </row>
        <row r="378">
          <cell r="G378" t="str">
            <v xml:space="preserve"> </v>
          </cell>
          <cell r="H378">
            <v>42127</v>
          </cell>
          <cell r="I378">
            <v>139187.6</v>
          </cell>
          <cell r="J378">
            <v>21677</v>
          </cell>
          <cell r="K378">
            <v>71620.800000000003</v>
          </cell>
          <cell r="L378">
            <v>0</v>
          </cell>
          <cell r="M378">
            <v>0</v>
          </cell>
        </row>
        <row r="379">
          <cell r="G379" t="str">
            <v xml:space="preserve"> </v>
          </cell>
          <cell r="H379">
            <v>320</v>
          </cell>
          <cell r="I379">
            <v>44732.4</v>
          </cell>
          <cell r="K379">
            <v>0</v>
          </cell>
          <cell r="M379">
            <v>0</v>
          </cell>
        </row>
        <row r="380">
          <cell r="G380" t="str">
            <v xml:space="preserve"> </v>
          </cell>
          <cell r="H380">
            <v>4</v>
          </cell>
          <cell r="I380">
            <v>542.79999999999995</v>
          </cell>
          <cell r="J380">
            <v>656</v>
          </cell>
          <cell r="K380">
            <v>89031</v>
          </cell>
          <cell r="L380">
            <v>0</v>
          </cell>
          <cell r="M380">
            <v>0</v>
          </cell>
        </row>
        <row r="381">
          <cell r="G381" t="str">
            <v xml:space="preserve"> </v>
          </cell>
          <cell r="H381">
            <v>100</v>
          </cell>
          <cell r="I381">
            <v>-284.89999999999998</v>
          </cell>
          <cell r="K381">
            <v>0</v>
          </cell>
          <cell r="M381">
            <v>0</v>
          </cell>
        </row>
        <row r="382">
          <cell r="G382">
            <v>1699899</v>
          </cell>
          <cell r="I382">
            <v>480424</v>
          </cell>
          <cell r="K382">
            <v>1219250</v>
          </cell>
          <cell r="M382">
            <v>225</v>
          </cell>
        </row>
        <row r="384">
          <cell r="G384" t="str">
            <v>개소당</v>
          </cell>
          <cell r="H384">
            <v>0</v>
          </cell>
          <cell r="I384" t="str">
            <v xml:space="preserve"> </v>
          </cell>
          <cell r="J384">
            <v>0</v>
          </cell>
          <cell r="K384" t="str">
            <v xml:space="preserve"> </v>
          </cell>
          <cell r="M384" t="str">
            <v xml:space="preserve"> </v>
          </cell>
        </row>
        <row r="385">
          <cell r="G385" t="str">
            <v xml:space="preserve"> </v>
          </cell>
          <cell r="H385">
            <v>0</v>
          </cell>
          <cell r="I385">
            <v>0</v>
          </cell>
          <cell r="J385">
            <v>9263</v>
          </cell>
          <cell r="K385">
            <v>14589.2</v>
          </cell>
          <cell r="L385">
            <v>0</v>
          </cell>
          <cell r="M385">
            <v>0</v>
          </cell>
        </row>
        <row r="386">
          <cell r="G386" t="str">
            <v xml:space="preserve"> </v>
          </cell>
          <cell r="H386">
            <v>0</v>
          </cell>
          <cell r="I386">
            <v>0</v>
          </cell>
          <cell r="J386">
            <v>7410</v>
          </cell>
          <cell r="K386">
            <v>7647.1</v>
          </cell>
          <cell r="L386">
            <v>0</v>
          </cell>
          <cell r="M386">
            <v>0</v>
          </cell>
        </row>
        <row r="387">
          <cell r="G387" t="str">
            <v xml:space="preserve"> </v>
          </cell>
          <cell r="H387">
            <v>0</v>
          </cell>
          <cell r="I387">
            <v>0</v>
          </cell>
          <cell r="J387">
            <v>7780</v>
          </cell>
          <cell r="K387">
            <v>4224.5</v>
          </cell>
          <cell r="L387">
            <v>0</v>
          </cell>
          <cell r="M387">
            <v>0</v>
          </cell>
        </row>
        <row r="388">
          <cell r="H388">
            <v>13500</v>
          </cell>
          <cell r="I388">
            <v>6966</v>
          </cell>
          <cell r="J388">
            <v>40757</v>
          </cell>
          <cell r="K388">
            <v>21030.6</v>
          </cell>
          <cell r="L388">
            <v>815</v>
          </cell>
          <cell r="M388">
            <v>420.5</v>
          </cell>
        </row>
        <row r="389">
          <cell r="G389" t="str">
            <v xml:space="preserve"> </v>
          </cell>
          <cell r="H389">
            <v>9734</v>
          </cell>
          <cell r="I389">
            <v>404253</v>
          </cell>
          <cell r="J389">
            <v>34089</v>
          </cell>
          <cell r="K389">
            <v>1415716.1</v>
          </cell>
          <cell r="L389">
            <v>0</v>
          </cell>
          <cell r="M389">
            <v>0</v>
          </cell>
        </row>
        <row r="390">
          <cell r="G390" t="str">
            <v xml:space="preserve"> </v>
          </cell>
          <cell r="H390">
            <v>42127</v>
          </cell>
          <cell r="I390">
            <v>189402.9</v>
          </cell>
          <cell r="J390">
            <v>21677</v>
          </cell>
          <cell r="K390">
            <v>97459.7</v>
          </cell>
          <cell r="L390">
            <v>0</v>
          </cell>
          <cell r="M390">
            <v>0</v>
          </cell>
        </row>
        <row r="391">
          <cell r="G391" t="str">
            <v xml:space="preserve"> </v>
          </cell>
          <cell r="H391">
            <v>320</v>
          </cell>
          <cell r="I391">
            <v>60802.2</v>
          </cell>
          <cell r="K391">
            <v>0</v>
          </cell>
          <cell r="M391">
            <v>0</v>
          </cell>
        </row>
        <row r="392">
          <cell r="G392" t="str">
            <v xml:space="preserve"> </v>
          </cell>
          <cell r="H392">
            <v>4</v>
          </cell>
          <cell r="I392">
            <v>737.8</v>
          </cell>
          <cell r="J392">
            <v>656</v>
          </cell>
          <cell r="K392">
            <v>121014.2</v>
          </cell>
          <cell r="L392">
            <v>0</v>
          </cell>
          <cell r="M392">
            <v>0</v>
          </cell>
        </row>
        <row r="393">
          <cell r="G393" t="str">
            <v xml:space="preserve"> </v>
          </cell>
          <cell r="H393">
            <v>100</v>
          </cell>
          <cell r="I393">
            <v>-387.3</v>
          </cell>
          <cell r="K393">
            <v>0</v>
          </cell>
          <cell r="M393">
            <v>0</v>
          </cell>
        </row>
        <row r="394">
          <cell r="G394">
            <v>2343875</v>
          </cell>
          <cell r="I394">
            <v>661774</v>
          </cell>
          <cell r="K394">
            <v>1681681</v>
          </cell>
          <cell r="M394">
            <v>420</v>
          </cell>
        </row>
        <row r="396">
          <cell r="G396" t="str">
            <v>개소당</v>
          </cell>
          <cell r="H396">
            <v>0</v>
          </cell>
          <cell r="I396" t="str">
            <v xml:space="preserve"> </v>
          </cell>
          <cell r="J396">
            <v>0</v>
          </cell>
          <cell r="K396" t="str">
            <v xml:space="preserve"> </v>
          </cell>
          <cell r="M396" t="str">
            <v xml:space="preserve"> </v>
          </cell>
        </row>
        <row r="397">
          <cell r="G397" t="str">
            <v xml:space="preserve"> </v>
          </cell>
          <cell r="H397">
            <v>0</v>
          </cell>
          <cell r="I397">
            <v>0</v>
          </cell>
          <cell r="J397">
            <v>9263</v>
          </cell>
          <cell r="K397">
            <v>50900.1</v>
          </cell>
          <cell r="L397">
            <v>0</v>
          </cell>
          <cell r="M397">
            <v>0</v>
          </cell>
        </row>
        <row r="398">
          <cell r="G398" t="str">
            <v xml:space="preserve"> </v>
          </cell>
          <cell r="H398">
            <v>0</v>
          </cell>
          <cell r="I398">
            <v>0</v>
          </cell>
          <cell r="J398">
            <v>7410</v>
          </cell>
          <cell r="K398">
            <v>27387.3</v>
          </cell>
          <cell r="L398">
            <v>0</v>
          </cell>
          <cell r="M398">
            <v>0</v>
          </cell>
        </row>
        <row r="399">
          <cell r="G399" t="str">
            <v xml:space="preserve"> </v>
          </cell>
          <cell r="H399">
            <v>0</v>
          </cell>
          <cell r="I399">
            <v>0</v>
          </cell>
          <cell r="J399">
            <v>7780</v>
          </cell>
          <cell r="K399">
            <v>13996.2</v>
          </cell>
          <cell r="L399">
            <v>0</v>
          </cell>
          <cell r="M399">
            <v>0</v>
          </cell>
        </row>
        <row r="400">
          <cell r="H400">
            <v>13500</v>
          </cell>
          <cell r="I400">
            <v>25110</v>
          </cell>
          <cell r="J400">
            <v>40757</v>
          </cell>
          <cell r="K400">
            <v>75808</v>
          </cell>
          <cell r="L400">
            <v>815</v>
          </cell>
          <cell r="M400">
            <v>1515.9</v>
          </cell>
        </row>
        <row r="401">
          <cell r="G401" t="str">
            <v xml:space="preserve"> </v>
          </cell>
          <cell r="H401">
            <v>9734</v>
          </cell>
          <cell r="I401">
            <v>819992.1</v>
          </cell>
          <cell r="J401">
            <v>34089</v>
          </cell>
          <cell r="K401">
            <v>2871657.3</v>
          </cell>
          <cell r="L401">
            <v>0</v>
          </cell>
          <cell r="M401">
            <v>0</v>
          </cell>
        </row>
        <row r="402">
          <cell r="G402" t="str">
            <v xml:space="preserve"> </v>
          </cell>
          <cell r="H402">
            <v>42127</v>
          </cell>
          <cell r="I402">
            <v>402565.6</v>
          </cell>
          <cell r="J402">
            <v>21677</v>
          </cell>
          <cell r="K402">
            <v>207145.4</v>
          </cell>
          <cell r="L402">
            <v>0</v>
          </cell>
          <cell r="M402">
            <v>0</v>
          </cell>
        </row>
        <row r="403">
          <cell r="G403" t="str">
            <v xml:space="preserve"> </v>
          </cell>
          <cell r="H403">
            <v>320</v>
          </cell>
          <cell r="I403">
            <v>123129.2</v>
          </cell>
          <cell r="K403">
            <v>0</v>
          </cell>
          <cell r="M403">
            <v>0</v>
          </cell>
        </row>
        <row r="404">
          <cell r="G404" t="str">
            <v xml:space="preserve"> </v>
          </cell>
          <cell r="H404">
            <v>4</v>
          </cell>
          <cell r="I404">
            <v>1494.2</v>
          </cell>
          <cell r="J404">
            <v>656</v>
          </cell>
          <cell r="K404">
            <v>245063.2</v>
          </cell>
          <cell r="L404">
            <v>0</v>
          </cell>
          <cell r="M404">
            <v>0</v>
          </cell>
        </row>
        <row r="405">
          <cell r="G405" t="str">
            <v xml:space="preserve"> </v>
          </cell>
          <cell r="H405">
            <v>100</v>
          </cell>
          <cell r="I405">
            <v>-784.5</v>
          </cell>
          <cell r="K405">
            <v>0</v>
          </cell>
          <cell r="M405">
            <v>0</v>
          </cell>
        </row>
        <row r="406">
          <cell r="G406">
            <v>4864978</v>
          </cell>
          <cell r="I406">
            <v>1371506</v>
          </cell>
          <cell r="K406">
            <v>3491957</v>
          </cell>
          <cell r="M406">
            <v>1515</v>
          </cell>
        </row>
        <row r="408">
          <cell r="G408" t="str">
            <v>개소당</v>
          </cell>
          <cell r="H408">
            <v>0</v>
          </cell>
          <cell r="I408" t="str">
            <v xml:space="preserve"> </v>
          </cell>
          <cell r="J408">
            <v>0</v>
          </cell>
          <cell r="K408" t="str">
            <v xml:space="preserve"> </v>
          </cell>
          <cell r="M408" t="str">
            <v xml:space="preserve"> </v>
          </cell>
        </row>
        <row r="409">
          <cell r="G409" t="str">
            <v xml:space="preserve"> </v>
          </cell>
          <cell r="H409">
            <v>0</v>
          </cell>
          <cell r="I409">
            <v>0</v>
          </cell>
          <cell r="J409">
            <v>9263</v>
          </cell>
          <cell r="K409">
            <v>49927.5</v>
          </cell>
          <cell r="L409">
            <v>0</v>
          </cell>
          <cell r="M409">
            <v>0</v>
          </cell>
        </row>
        <row r="410">
          <cell r="G410" t="str">
            <v xml:space="preserve"> </v>
          </cell>
          <cell r="H410">
            <v>0</v>
          </cell>
          <cell r="I410">
            <v>0</v>
          </cell>
          <cell r="J410">
            <v>7410</v>
          </cell>
          <cell r="K410">
            <v>26853.8</v>
          </cell>
          <cell r="L410">
            <v>0</v>
          </cell>
          <cell r="M410">
            <v>0</v>
          </cell>
        </row>
        <row r="411">
          <cell r="G411" t="str">
            <v xml:space="preserve"> </v>
          </cell>
          <cell r="H411">
            <v>0</v>
          </cell>
          <cell r="I411">
            <v>0</v>
          </cell>
          <cell r="J411">
            <v>7780</v>
          </cell>
          <cell r="K411">
            <v>13739.4</v>
          </cell>
          <cell r="L411">
            <v>0</v>
          </cell>
          <cell r="M411">
            <v>0</v>
          </cell>
        </row>
        <row r="412">
          <cell r="H412">
            <v>13500</v>
          </cell>
          <cell r="I412">
            <v>25110</v>
          </cell>
          <cell r="J412">
            <v>40757</v>
          </cell>
          <cell r="K412">
            <v>75808</v>
          </cell>
          <cell r="L412">
            <v>815</v>
          </cell>
          <cell r="M412">
            <v>1515.9</v>
          </cell>
        </row>
        <row r="413">
          <cell r="G413" t="str">
            <v xml:space="preserve"> </v>
          </cell>
          <cell r="H413">
            <v>9734</v>
          </cell>
          <cell r="I413">
            <v>718271.8</v>
          </cell>
          <cell r="J413">
            <v>34089</v>
          </cell>
          <cell r="K413">
            <v>2515427.2999999998</v>
          </cell>
          <cell r="L413">
            <v>0</v>
          </cell>
          <cell r="M413">
            <v>0</v>
          </cell>
        </row>
        <row r="414">
          <cell r="G414" t="str">
            <v xml:space="preserve"> </v>
          </cell>
          <cell r="H414">
            <v>42127</v>
          </cell>
          <cell r="I414">
            <v>348558.7</v>
          </cell>
          <cell r="J414">
            <v>21677</v>
          </cell>
          <cell r="K414">
            <v>179355.4</v>
          </cell>
          <cell r="L414">
            <v>0</v>
          </cell>
          <cell r="M414">
            <v>0</v>
          </cell>
        </row>
        <row r="415">
          <cell r="G415" t="str">
            <v xml:space="preserve"> </v>
          </cell>
          <cell r="H415">
            <v>320</v>
          </cell>
          <cell r="I415">
            <v>115111</v>
          </cell>
          <cell r="K415">
            <v>0</v>
          </cell>
          <cell r="M415">
            <v>0</v>
          </cell>
        </row>
        <row r="416">
          <cell r="G416" t="str">
            <v xml:space="preserve"> </v>
          </cell>
          <cell r="H416">
            <v>4</v>
          </cell>
          <cell r="I416">
            <v>1396.9</v>
          </cell>
          <cell r="J416">
            <v>656</v>
          </cell>
          <cell r="K416">
            <v>229104.7</v>
          </cell>
          <cell r="L416">
            <v>0</v>
          </cell>
          <cell r="M416">
            <v>0</v>
          </cell>
        </row>
        <row r="417">
          <cell r="G417" t="str">
            <v xml:space="preserve"> </v>
          </cell>
          <cell r="H417">
            <v>100</v>
          </cell>
          <cell r="I417">
            <v>-733.4</v>
          </cell>
          <cell r="K417">
            <v>0</v>
          </cell>
          <cell r="M417">
            <v>0</v>
          </cell>
        </row>
        <row r="418">
          <cell r="G418">
            <v>4299446</v>
          </cell>
          <cell r="I418">
            <v>1207715</v>
          </cell>
          <cell r="K418">
            <v>3090216</v>
          </cell>
          <cell r="M418">
            <v>1515</v>
          </cell>
        </row>
        <row r="420">
          <cell r="G420" t="str">
            <v>m당</v>
          </cell>
          <cell r="H420">
            <v>0</v>
          </cell>
          <cell r="I420" t="str">
            <v xml:space="preserve"> </v>
          </cell>
          <cell r="J420">
            <v>0</v>
          </cell>
          <cell r="K420" t="str">
            <v xml:space="preserve"> </v>
          </cell>
          <cell r="M420" t="str">
            <v xml:space="preserve"> </v>
          </cell>
        </row>
        <row r="421">
          <cell r="G421" t="str">
            <v xml:space="preserve"> </v>
          </cell>
          <cell r="H421">
            <v>0</v>
          </cell>
          <cell r="I421">
            <v>0</v>
          </cell>
          <cell r="J421">
            <v>9263</v>
          </cell>
          <cell r="K421">
            <v>11458.3</v>
          </cell>
          <cell r="L421">
            <v>0</v>
          </cell>
          <cell r="M421">
            <v>0</v>
          </cell>
        </row>
        <row r="422">
          <cell r="G422" t="str">
            <v xml:space="preserve"> </v>
          </cell>
          <cell r="H422">
            <v>0</v>
          </cell>
          <cell r="I422">
            <v>0</v>
          </cell>
          <cell r="J422">
            <v>7410</v>
          </cell>
          <cell r="K422">
            <v>3075.1</v>
          </cell>
          <cell r="L422">
            <v>0</v>
          </cell>
          <cell r="M422">
            <v>0</v>
          </cell>
        </row>
        <row r="423">
          <cell r="G423" t="str">
            <v xml:space="preserve"> </v>
          </cell>
          <cell r="H423">
            <v>0</v>
          </cell>
          <cell r="I423">
            <v>0</v>
          </cell>
          <cell r="J423">
            <v>7780</v>
          </cell>
          <cell r="K423">
            <v>6395.1</v>
          </cell>
          <cell r="L423">
            <v>0</v>
          </cell>
          <cell r="M423">
            <v>0</v>
          </cell>
        </row>
        <row r="424">
          <cell r="G424" t="str">
            <v xml:space="preserve"> </v>
          </cell>
          <cell r="H424">
            <v>3377</v>
          </cell>
          <cell r="I424">
            <v>12494.9</v>
          </cell>
          <cell r="J424">
            <v>10908</v>
          </cell>
          <cell r="K424">
            <v>40359.599999999999</v>
          </cell>
          <cell r="L424">
            <v>0</v>
          </cell>
          <cell r="M424">
            <v>0</v>
          </cell>
        </row>
        <row r="425">
          <cell r="G425" t="str">
            <v xml:space="preserve"> </v>
          </cell>
          <cell r="H425">
            <v>27989</v>
          </cell>
          <cell r="I425">
            <v>1763.3</v>
          </cell>
          <cell r="J425">
            <v>133348</v>
          </cell>
          <cell r="K425">
            <v>8400.9</v>
          </cell>
          <cell r="L425">
            <v>0</v>
          </cell>
          <cell r="M425">
            <v>0</v>
          </cell>
        </row>
        <row r="426">
          <cell r="G426" t="str">
            <v xml:space="preserve"> </v>
          </cell>
          <cell r="H426">
            <v>42127</v>
          </cell>
          <cell r="I426">
            <v>17356.3</v>
          </cell>
          <cell r="J426">
            <v>21677</v>
          </cell>
          <cell r="K426">
            <v>8930.9</v>
          </cell>
          <cell r="L426">
            <v>0</v>
          </cell>
          <cell r="M426">
            <v>0</v>
          </cell>
        </row>
        <row r="427">
          <cell r="G427" t="str">
            <v xml:space="preserve"> </v>
          </cell>
          <cell r="H427">
            <v>320</v>
          </cell>
          <cell r="I427">
            <v>7149.4</v>
          </cell>
          <cell r="K427">
            <v>0</v>
          </cell>
          <cell r="M427">
            <v>0</v>
          </cell>
        </row>
        <row r="428">
          <cell r="G428" t="str">
            <v xml:space="preserve"> </v>
          </cell>
          <cell r="H428">
            <v>4</v>
          </cell>
          <cell r="I428">
            <v>86.7</v>
          </cell>
          <cell r="J428">
            <v>656</v>
          </cell>
          <cell r="K428">
            <v>14229.2</v>
          </cell>
          <cell r="L428">
            <v>0</v>
          </cell>
          <cell r="M428">
            <v>0</v>
          </cell>
        </row>
        <row r="429">
          <cell r="G429" t="str">
            <v xml:space="preserve"> </v>
          </cell>
          <cell r="H429">
            <v>2423</v>
          </cell>
          <cell r="I429">
            <v>1986.8</v>
          </cell>
          <cell r="K429">
            <v>0</v>
          </cell>
          <cell r="M429">
            <v>0</v>
          </cell>
        </row>
        <row r="430">
          <cell r="G430" t="str">
            <v xml:space="preserve"> </v>
          </cell>
          <cell r="H430">
            <v>0</v>
          </cell>
          <cell r="I430">
            <v>0</v>
          </cell>
          <cell r="J430">
            <v>54031</v>
          </cell>
          <cell r="K430">
            <v>40523.199999999997</v>
          </cell>
          <cell r="L430">
            <v>0</v>
          </cell>
          <cell r="M430">
            <v>0</v>
          </cell>
        </row>
        <row r="431">
          <cell r="G431" t="str">
            <v xml:space="preserve"> </v>
          </cell>
          <cell r="H431">
            <v>24500</v>
          </cell>
          <cell r="I431">
            <v>20090</v>
          </cell>
          <cell r="K431">
            <v>0</v>
          </cell>
          <cell r="M431">
            <v>0</v>
          </cell>
        </row>
        <row r="432">
          <cell r="G432" t="str">
            <v xml:space="preserve"> </v>
          </cell>
          <cell r="H432">
            <v>0</v>
          </cell>
          <cell r="I432">
            <v>0</v>
          </cell>
          <cell r="J432">
            <v>22887</v>
          </cell>
          <cell r="K432">
            <v>18309.599999999999</v>
          </cell>
          <cell r="L432">
            <v>686</v>
          </cell>
          <cell r="M432">
            <v>548.79999999999995</v>
          </cell>
        </row>
        <row r="433">
          <cell r="G433" t="str">
            <v xml:space="preserve"> </v>
          </cell>
          <cell r="H433">
            <v>45177</v>
          </cell>
          <cell r="I433">
            <v>7725.2</v>
          </cell>
          <cell r="J433">
            <v>37052</v>
          </cell>
          <cell r="K433">
            <v>6335.8</v>
          </cell>
          <cell r="L433">
            <v>0</v>
          </cell>
          <cell r="M433">
            <v>0</v>
          </cell>
        </row>
        <row r="434">
          <cell r="G434" t="str">
            <v xml:space="preserve"> </v>
          </cell>
          <cell r="H434">
            <v>1550</v>
          </cell>
          <cell r="I434">
            <v>30380</v>
          </cell>
          <cell r="K434">
            <v>0</v>
          </cell>
          <cell r="M434">
            <v>0</v>
          </cell>
        </row>
        <row r="435">
          <cell r="G435" t="str">
            <v xml:space="preserve"> </v>
          </cell>
          <cell r="H435">
            <v>456</v>
          </cell>
          <cell r="I435">
            <v>980.4</v>
          </cell>
          <cell r="J435">
            <v>3688</v>
          </cell>
          <cell r="K435">
            <v>7929.2</v>
          </cell>
          <cell r="L435">
            <v>0</v>
          </cell>
          <cell r="M435">
            <v>0</v>
          </cell>
        </row>
        <row r="436">
          <cell r="G436" t="str">
            <v xml:space="preserve"> </v>
          </cell>
          <cell r="H436">
            <v>6300</v>
          </cell>
          <cell r="I436">
            <v>42210</v>
          </cell>
          <cell r="K436">
            <v>0</v>
          </cell>
          <cell r="M436">
            <v>0</v>
          </cell>
        </row>
        <row r="437">
          <cell r="G437" t="str">
            <v xml:space="preserve"> </v>
          </cell>
          <cell r="H437">
            <v>5400</v>
          </cell>
          <cell r="I437">
            <v>73980</v>
          </cell>
          <cell r="K437">
            <v>0</v>
          </cell>
          <cell r="M437">
            <v>0</v>
          </cell>
        </row>
        <row r="438">
          <cell r="G438" t="str">
            <v xml:space="preserve"> </v>
          </cell>
          <cell r="H438">
            <v>1800</v>
          </cell>
          <cell r="I438">
            <v>24660</v>
          </cell>
          <cell r="K438">
            <v>0</v>
          </cell>
          <cell r="M438">
            <v>0</v>
          </cell>
        </row>
        <row r="439">
          <cell r="G439" t="str">
            <v xml:space="preserve"> </v>
          </cell>
          <cell r="H439">
            <v>3600</v>
          </cell>
          <cell r="I439">
            <v>24840</v>
          </cell>
          <cell r="K439">
            <v>0</v>
          </cell>
          <cell r="M439">
            <v>0</v>
          </cell>
        </row>
        <row r="440">
          <cell r="G440" t="str">
            <v xml:space="preserve"> </v>
          </cell>
          <cell r="H440">
            <v>1300</v>
          </cell>
          <cell r="I440">
            <v>22360</v>
          </cell>
          <cell r="K440">
            <v>0</v>
          </cell>
          <cell r="M440">
            <v>0</v>
          </cell>
        </row>
        <row r="441">
          <cell r="G441" t="str">
            <v xml:space="preserve"> </v>
          </cell>
          <cell r="H441">
            <v>1800</v>
          </cell>
          <cell r="I441">
            <v>6120</v>
          </cell>
          <cell r="K441">
            <v>0</v>
          </cell>
          <cell r="M441">
            <v>0</v>
          </cell>
        </row>
        <row r="442">
          <cell r="G442" t="str">
            <v xml:space="preserve"> </v>
          </cell>
          <cell r="H442">
            <v>363</v>
          </cell>
          <cell r="I442">
            <v>363</v>
          </cell>
          <cell r="J442">
            <v>32685</v>
          </cell>
          <cell r="K442">
            <v>32685</v>
          </cell>
          <cell r="L442">
            <v>0</v>
          </cell>
          <cell r="M442">
            <v>0</v>
          </cell>
        </row>
        <row r="443">
          <cell r="G443" t="str">
            <v xml:space="preserve"> </v>
          </cell>
          <cell r="I443">
            <v>0</v>
          </cell>
          <cell r="J443">
            <v>51490</v>
          </cell>
          <cell r="K443">
            <v>1544.7</v>
          </cell>
          <cell r="M443">
            <v>0</v>
          </cell>
        </row>
        <row r="444">
          <cell r="G444" t="str">
            <v xml:space="preserve"> </v>
          </cell>
          <cell r="I444">
            <v>0</v>
          </cell>
          <cell r="J444">
            <v>37052</v>
          </cell>
          <cell r="K444">
            <v>741</v>
          </cell>
          <cell r="M444">
            <v>0</v>
          </cell>
        </row>
        <row r="445">
          <cell r="G445" t="str">
            <v xml:space="preserve"> </v>
          </cell>
          <cell r="H445">
            <v>100</v>
          </cell>
          <cell r="I445">
            <v>-45.5</v>
          </cell>
          <cell r="K445">
            <v>0</v>
          </cell>
          <cell r="M445">
            <v>0</v>
          </cell>
        </row>
        <row r="446">
          <cell r="G446">
            <v>495965</v>
          </cell>
          <cell r="I446">
            <v>294500</v>
          </cell>
          <cell r="K446">
            <v>200917</v>
          </cell>
          <cell r="M446">
            <v>548</v>
          </cell>
        </row>
        <row r="448">
          <cell r="G448" t="str">
            <v>m당</v>
          </cell>
          <cell r="H448">
            <v>0</v>
          </cell>
          <cell r="I448" t="str">
            <v xml:space="preserve"> </v>
          </cell>
          <cell r="J448">
            <v>0</v>
          </cell>
          <cell r="K448" t="str">
            <v xml:space="preserve"> </v>
          </cell>
          <cell r="M448" t="str">
            <v xml:space="preserve"> </v>
          </cell>
        </row>
        <row r="449">
          <cell r="G449" t="str">
            <v xml:space="preserve"> </v>
          </cell>
          <cell r="H449">
            <v>0</v>
          </cell>
          <cell r="I449">
            <v>0</v>
          </cell>
          <cell r="J449">
            <v>9263</v>
          </cell>
          <cell r="K449">
            <v>2084.1</v>
          </cell>
          <cell r="L449">
            <v>0</v>
          </cell>
          <cell r="M449">
            <v>0</v>
          </cell>
        </row>
        <row r="450">
          <cell r="G450" t="str">
            <v xml:space="preserve"> </v>
          </cell>
          <cell r="H450">
            <v>0</v>
          </cell>
          <cell r="I450">
            <v>0</v>
          </cell>
          <cell r="J450">
            <v>7410</v>
          </cell>
          <cell r="K450">
            <v>1296.7</v>
          </cell>
          <cell r="L450">
            <v>0</v>
          </cell>
          <cell r="M450">
            <v>0</v>
          </cell>
        </row>
        <row r="451">
          <cell r="G451" t="str">
            <v xml:space="preserve"> </v>
          </cell>
          <cell r="H451">
            <v>0</v>
          </cell>
          <cell r="I451">
            <v>0</v>
          </cell>
          <cell r="J451">
            <v>7780</v>
          </cell>
          <cell r="K451">
            <v>389</v>
          </cell>
          <cell r="L451">
            <v>0</v>
          </cell>
          <cell r="M451">
            <v>0</v>
          </cell>
        </row>
        <row r="452">
          <cell r="G452" t="str">
            <v xml:space="preserve"> </v>
          </cell>
          <cell r="H452">
            <v>3377</v>
          </cell>
          <cell r="I452">
            <v>1350.8</v>
          </cell>
          <cell r="J452">
            <v>10908</v>
          </cell>
          <cell r="K452">
            <v>4363.2</v>
          </cell>
          <cell r="L452">
            <v>0</v>
          </cell>
          <cell r="M452">
            <v>0</v>
          </cell>
        </row>
        <row r="453">
          <cell r="G453" t="str">
            <v xml:space="preserve"> </v>
          </cell>
          <cell r="H453">
            <v>31004</v>
          </cell>
          <cell r="I453">
            <v>4340.5</v>
          </cell>
          <cell r="J453">
            <v>133348</v>
          </cell>
          <cell r="K453">
            <v>18668.7</v>
          </cell>
          <cell r="L453">
            <v>0</v>
          </cell>
          <cell r="M453">
            <v>0</v>
          </cell>
        </row>
        <row r="454">
          <cell r="G454" t="str">
            <v xml:space="preserve"> </v>
          </cell>
          <cell r="H454">
            <v>138240</v>
          </cell>
          <cell r="I454">
            <v>345600</v>
          </cell>
          <cell r="K454">
            <v>0</v>
          </cell>
          <cell r="M454">
            <v>0</v>
          </cell>
        </row>
        <row r="455">
          <cell r="G455" t="str">
            <v xml:space="preserve"> </v>
          </cell>
          <cell r="H455">
            <v>0</v>
          </cell>
          <cell r="I455">
            <v>0</v>
          </cell>
          <cell r="J455">
            <v>51490</v>
          </cell>
          <cell r="K455">
            <v>58698.6</v>
          </cell>
          <cell r="L455">
            <v>0</v>
          </cell>
          <cell r="M455">
            <v>0</v>
          </cell>
        </row>
        <row r="456">
          <cell r="G456" t="str">
            <v xml:space="preserve"> </v>
          </cell>
          <cell r="H456">
            <v>0</v>
          </cell>
          <cell r="I456">
            <v>0</v>
          </cell>
          <cell r="J456">
            <v>37052</v>
          </cell>
          <cell r="K456">
            <v>56689.5</v>
          </cell>
          <cell r="L456">
            <v>0</v>
          </cell>
          <cell r="M456">
            <v>0</v>
          </cell>
        </row>
        <row r="457">
          <cell r="G457" t="str">
            <v xml:space="preserve"> </v>
          </cell>
          <cell r="H457">
            <v>3260</v>
          </cell>
          <cell r="I457">
            <v>1186.5999999999999</v>
          </cell>
          <cell r="K457">
            <v>0</v>
          </cell>
          <cell r="M457">
            <v>0</v>
          </cell>
        </row>
        <row r="458">
          <cell r="G458" t="str">
            <v xml:space="preserve"> </v>
          </cell>
          <cell r="H458">
            <v>289</v>
          </cell>
          <cell r="I458">
            <v>80.900000000000006</v>
          </cell>
          <cell r="J458">
            <v>1851</v>
          </cell>
          <cell r="K458">
            <v>518.20000000000005</v>
          </cell>
          <cell r="L458">
            <v>62</v>
          </cell>
          <cell r="M458">
            <v>17.3</v>
          </cell>
        </row>
        <row r="459">
          <cell r="G459" t="str">
            <v xml:space="preserve"> </v>
          </cell>
          <cell r="H459">
            <v>10456</v>
          </cell>
          <cell r="I459">
            <v>8364.7999999999993</v>
          </cell>
          <cell r="J459">
            <v>6763</v>
          </cell>
          <cell r="K459">
            <v>5410.4</v>
          </cell>
          <cell r="L459">
            <v>0</v>
          </cell>
          <cell r="M459">
            <v>0</v>
          </cell>
        </row>
        <row r="460">
          <cell r="G460" t="str">
            <v xml:space="preserve"> </v>
          </cell>
          <cell r="H460">
            <v>9540</v>
          </cell>
          <cell r="I460">
            <v>2833.3</v>
          </cell>
          <cell r="J460">
            <v>4816</v>
          </cell>
          <cell r="K460">
            <v>1430.3</v>
          </cell>
          <cell r="L460">
            <v>0</v>
          </cell>
          <cell r="M460">
            <v>0</v>
          </cell>
        </row>
        <row r="461">
          <cell r="G461" t="str">
            <v xml:space="preserve"> </v>
          </cell>
          <cell r="H461">
            <v>10080</v>
          </cell>
          <cell r="I461">
            <v>10080</v>
          </cell>
          <cell r="J461">
            <v>303</v>
          </cell>
          <cell r="K461">
            <v>303</v>
          </cell>
          <cell r="L461">
            <v>0</v>
          </cell>
          <cell r="M461">
            <v>0</v>
          </cell>
        </row>
        <row r="462">
          <cell r="G462" t="str">
            <v xml:space="preserve"> </v>
          </cell>
          <cell r="H462">
            <v>53796</v>
          </cell>
          <cell r="I462">
            <v>107.5</v>
          </cell>
          <cell r="J462">
            <v>37052</v>
          </cell>
          <cell r="K462">
            <v>74.099999999999994</v>
          </cell>
          <cell r="L462">
            <v>0</v>
          </cell>
          <cell r="M462">
            <v>0</v>
          </cell>
        </row>
        <row r="463">
          <cell r="G463" t="str">
            <v xml:space="preserve"> </v>
          </cell>
          <cell r="H463">
            <v>750</v>
          </cell>
          <cell r="I463">
            <v>-44.2</v>
          </cell>
          <cell r="K463">
            <v>0</v>
          </cell>
          <cell r="M463">
            <v>0</v>
          </cell>
        </row>
        <row r="464">
          <cell r="G464">
            <v>523842</v>
          </cell>
          <cell r="I464">
            <v>373900</v>
          </cell>
          <cell r="K464">
            <v>149925</v>
          </cell>
          <cell r="M464">
            <v>17</v>
          </cell>
        </row>
        <row r="466">
          <cell r="G466" t="str">
            <v>m2당</v>
          </cell>
          <cell r="H466">
            <v>0</v>
          </cell>
          <cell r="I466" t="str">
            <v xml:space="preserve"> </v>
          </cell>
          <cell r="J466">
            <v>0</v>
          </cell>
          <cell r="K466" t="str">
            <v xml:space="preserve"> </v>
          </cell>
          <cell r="M466" t="str">
            <v xml:space="preserve"> </v>
          </cell>
        </row>
        <row r="467">
          <cell r="G467" t="str">
            <v xml:space="preserve"> </v>
          </cell>
          <cell r="H467">
            <v>0</v>
          </cell>
          <cell r="I467">
            <v>0</v>
          </cell>
          <cell r="J467">
            <v>5928</v>
          </cell>
          <cell r="K467">
            <v>148.19999999999999</v>
          </cell>
          <cell r="L467">
            <v>0</v>
          </cell>
          <cell r="M467">
            <v>0</v>
          </cell>
        </row>
        <row r="468">
          <cell r="G468" t="str">
            <v xml:space="preserve"> </v>
          </cell>
          <cell r="H468">
            <v>0</v>
          </cell>
          <cell r="I468">
            <v>0</v>
          </cell>
          <cell r="J468">
            <v>7410</v>
          </cell>
          <cell r="K468">
            <v>185.2</v>
          </cell>
          <cell r="L468">
            <v>0</v>
          </cell>
          <cell r="M468">
            <v>0</v>
          </cell>
        </row>
        <row r="469">
          <cell r="G469" t="str">
            <v xml:space="preserve"> </v>
          </cell>
          <cell r="H469">
            <v>14</v>
          </cell>
          <cell r="I469">
            <v>14</v>
          </cell>
          <cell r="J469">
            <v>120</v>
          </cell>
          <cell r="K469">
            <v>120</v>
          </cell>
          <cell r="L469">
            <v>43</v>
          </cell>
          <cell r="M469">
            <v>43</v>
          </cell>
        </row>
        <row r="470">
          <cell r="H470">
            <v>13500</v>
          </cell>
          <cell r="I470">
            <v>2227.5</v>
          </cell>
          <cell r="K470">
            <v>0</v>
          </cell>
          <cell r="M470">
            <v>0</v>
          </cell>
        </row>
        <row r="471">
          <cell r="G471" t="str">
            <v xml:space="preserve"> </v>
          </cell>
          <cell r="H471">
            <v>0</v>
          </cell>
          <cell r="I471">
            <v>0</v>
          </cell>
          <cell r="J471">
            <v>51490</v>
          </cell>
          <cell r="K471">
            <v>51.4</v>
          </cell>
          <cell r="L471">
            <v>0</v>
          </cell>
          <cell r="M471">
            <v>0</v>
          </cell>
        </row>
        <row r="472">
          <cell r="G472" t="str">
            <v xml:space="preserve"> </v>
          </cell>
          <cell r="H472">
            <v>0</v>
          </cell>
          <cell r="I472">
            <v>0</v>
          </cell>
          <cell r="J472">
            <v>37052</v>
          </cell>
          <cell r="K472">
            <v>1111.5</v>
          </cell>
          <cell r="L472">
            <v>0</v>
          </cell>
          <cell r="M472">
            <v>0</v>
          </cell>
        </row>
        <row r="473">
          <cell r="G473" t="str">
            <v xml:space="preserve"> </v>
          </cell>
          <cell r="H473">
            <v>11</v>
          </cell>
          <cell r="I473">
            <v>11</v>
          </cell>
          <cell r="J473">
            <v>90</v>
          </cell>
          <cell r="K473">
            <v>90</v>
          </cell>
          <cell r="L473">
            <v>32</v>
          </cell>
          <cell r="M473">
            <v>32</v>
          </cell>
        </row>
        <row r="474">
          <cell r="G474" t="str">
            <v xml:space="preserve"> </v>
          </cell>
          <cell r="H474">
            <v>12000</v>
          </cell>
          <cell r="I474">
            <v>528</v>
          </cell>
          <cell r="K474">
            <v>0</v>
          </cell>
          <cell r="M474">
            <v>0</v>
          </cell>
        </row>
        <row r="475">
          <cell r="G475" t="str">
            <v xml:space="preserve"> </v>
          </cell>
          <cell r="H475">
            <v>0</v>
          </cell>
          <cell r="I475">
            <v>0</v>
          </cell>
          <cell r="J475">
            <v>37052</v>
          </cell>
          <cell r="K475">
            <v>185.2</v>
          </cell>
          <cell r="L475">
            <v>0</v>
          </cell>
          <cell r="M475">
            <v>0</v>
          </cell>
        </row>
        <row r="476">
          <cell r="H476">
            <v>670</v>
          </cell>
          <cell r="I476">
            <v>27604</v>
          </cell>
          <cell r="K476">
            <v>0</v>
          </cell>
          <cell r="M476">
            <v>0</v>
          </cell>
        </row>
        <row r="477">
          <cell r="G477" t="str">
            <v xml:space="preserve"> </v>
          </cell>
          <cell r="H477">
            <v>0</v>
          </cell>
          <cell r="I477">
            <v>0</v>
          </cell>
          <cell r="J477">
            <v>51490</v>
          </cell>
          <cell r="K477">
            <v>1596.1</v>
          </cell>
          <cell r="L477">
            <v>0</v>
          </cell>
          <cell r="M477">
            <v>0</v>
          </cell>
        </row>
        <row r="478">
          <cell r="G478" t="str">
            <v xml:space="preserve"> </v>
          </cell>
          <cell r="H478">
            <v>0</v>
          </cell>
          <cell r="I478">
            <v>0</v>
          </cell>
          <cell r="J478">
            <v>37052</v>
          </cell>
          <cell r="K478">
            <v>3408.7</v>
          </cell>
          <cell r="L478">
            <v>0</v>
          </cell>
          <cell r="M478">
            <v>0</v>
          </cell>
        </row>
        <row r="479">
          <cell r="G479" t="str">
            <v xml:space="preserve"> </v>
          </cell>
          <cell r="H479">
            <v>15</v>
          </cell>
          <cell r="I479">
            <v>15</v>
          </cell>
          <cell r="J479">
            <v>109</v>
          </cell>
          <cell r="K479">
            <v>109</v>
          </cell>
          <cell r="L479">
            <v>6</v>
          </cell>
          <cell r="M479">
            <v>6</v>
          </cell>
        </row>
        <row r="480">
          <cell r="G480" t="str">
            <v xml:space="preserve"> </v>
          </cell>
          <cell r="H480">
            <v>5004.7999999999993</v>
          </cell>
          <cell r="I480">
            <v>250.2</v>
          </cell>
          <cell r="K480">
            <v>0</v>
          </cell>
          <cell r="L480">
            <v>0</v>
          </cell>
          <cell r="M480">
            <v>0</v>
          </cell>
        </row>
        <row r="481">
          <cell r="G481">
            <v>37735</v>
          </cell>
          <cell r="I481">
            <v>30649</v>
          </cell>
          <cell r="K481">
            <v>7005</v>
          </cell>
          <cell r="M481">
            <v>81</v>
          </cell>
        </row>
        <row r="483">
          <cell r="G483" t="str">
            <v>m2당</v>
          </cell>
          <cell r="H483">
            <v>0</v>
          </cell>
          <cell r="I483" t="str">
            <v xml:space="preserve"> </v>
          </cell>
          <cell r="J483">
            <v>0</v>
          </cell>
          <cell r="K483" t="str">
            <v xml:space="preserve"> </v>
          </cell>
          <cell r="M483" t="str">
            <v xml:space="preserve"> </v>
          </cell>
        </row>
        <row r="484">
          <cell r="G484" t="str">
            <v xml:space="preserve"> </v>
          </cell>
          <cell r="H484">
            <v>0</v>
          </cell>
          <cell r="I484">
            <v>0</v>
          </cell>
          <cell r="J484">
            <v>5928</v>
          </cell>
          <cell r="K484">
            <v>1570.9</v>
          </cell>
          <cell r="L484">
            <v>0</v>
          </cell>
          <cell r="M484">
            <v>0</v>
          </cell>
        </row>
        <row r="485">
          <cell r="G485" t="str">
            <v xml:space="preserve"> </v>
          </cell>
          <cell r="H485">
            <v>0</v>
          </cell>
          <cell r="I485">
            <v>0</v>
          </cell>
          <cell r="J485">
            <v>7410</v>
          </cell>
          <cell r="K485">
            <v>1963.6</v>
          </cell>
          <cell r="L485">
            <v>0</v>
          </cell>
          <cell r="M485">
            <v>0</v>
          </cell>
        </row>
        <row r="486">
          <cell r="G486" t="str">
            <v xml:space="preserve"> </v>
          </cell>
          <cell r="H486">
            <v>14</v>
          </cell>
          <cell r="I486">
            <v>14</v>
          </cell>
          <cell r="J486">
            <v>120</v>
          </cell>
          <cell r="K486">
            <v>120</v>
          </cell>
          <cell r="L486">
            <v>43</v>
          </cell>
          <cell r="M486">
            <v>43</v>
          </cell>
        </row>
        <row r="487">
          <cell r="H487">
            <v>13500</v>
          </cell>
          <cell r="I487">
            <v>405</v>
          </cell>
          <cell r="K487">
            <v>0</v>
          </cell>
          <cell r="M487">
            <v>0</v>
          </cell>
        </row>
        <row r="488">
          <cell r="G488" t="str">
            <v xml:space="preserve"> </v>
          </cell>
          <cell r="H488">
            <v>0</v>
          </cell>
          <cell r="I488">
            <v>0</v>
          </cell>
          <cell r="J488">
            <v>51490</v>
          </cell>
          <cell r="K488">
            <v>8495.7999999999993</v>
          </cell>
          <cell r="L488">
            <v>0</v>
          </cell>
          <cell r="M488">
            <v>0</v>
          </cell>
        </row>
        <row r="489">
          <cell r="G489" t="str">
            <v xml:space="preserve"> </v>
          </cell>
          <cell r="H489">
            <v>0</v>
          </cell>
          <cell r="I489">
            <v>0</v>
          </cell>
          <cell r="J489">
            <v>37052</v>
          </cell>
          <cell r="K489">
            <v>37</v>
          </cell>
          <cell r="L489">
            <v>0</v>
          </cell>
          <cell r="M489">
            <v>0</v>
          </cell>
        </row>
        <row r="490">
          <cell r="G490" t="str">
            <v xml:space="preserve"> </v>
          </cell>
          <cell r="H490">
            <v>11</v>
          </cell>
          <cell r="I490">
            <v>11</v>
          </cell>
          <cell r="J490">
            <v>90</v>
          </cell>
          <cell r="K490">
            <v>90</v>
          </cell>
          <cell r="L490">
            <v>32</v>
          </cell>
          <cell r="M490">
            <v>32</v>
          </cell>
        </row>
        <row r="491">
          <cell r="G491" t="str">
            <v xml:space="preserve"> </v>
          </cell>
          <cell r="H491">
            <v>12000</v>
          </cell>
          <cell r="I491">
            <v>528</v>
          </cell>
          <cell r="K491">
            <v>0</v>
          </cell>
          <cell r="M491">
            <v>0</v>
          </cell>
        </row>
        <row r="492">
          <cell r="G492" t="str">
            <v xml:space="preserve"> </v>
          </cell>
          <cell r="H492">
            <v>0</v>
          </cell>
          <cell r="I492">
            <v>0</v>
          </cell>
          <cell r="J492">
            <v>37052</v>
          </cell>
          <cell r="K492">
            <v>185.2</v>
          </cell>
          <cell r="L492">
            <v>0</v>
          </cell>
          <cell r="M492">
            <v>0</v>
          </cell>
        </row>
        <row r="493">
          <cell r="H493">
            <v>800</v>
          </cell>
          <cell r="I493">
            <v>32960</v>
          </cell>
          <cell r="K493">
            <v>0</v>
          </cell>
          <cell r="M493">
            <v>0</v>
          </cell>
        </row>
        <row r="494">
          <cell r="G494" t="str">
            <v xml:space="preserve"> </v>
          </cell>
          <cell r="H494">
            <v>0</v>
          </cell>
          <cell r="I494">
            <v>0</v>
          </cell>
          <cell r="J494">
            <v>51490</v>
          </cell>
          <cell r="K494">
            <v>1596.1</v>
          </cell>
          <cell r="L494">
            <v>0</v>
          </cell>
          <cell r="M494">
            <v>0</v>
          </cell>
        </row>
        <row r="495">
          <cell r="G495" t="str">
            <v xml:space="preserve"> </v>
          </cell>
          <cell r="H495">
            <v>0</v>
          </cell>
          <cell r="I495">
            <v>0</v>
          </cell>
          <cell r="J495">
            <v>37052</v>
          </cell>
          <cell r="K495">
            <v>3408.7</v>
          </cell>
          <cell r="L495">
            <v>0</v>
          </cell>
          <cell r="M495">
            <v>0</v>
          </cell>
        </row>
        <row r="496">
          <cell r="G496" t="str">
            <v xml:space="preserve"> </v>
          </cell>
          <cell r="H496">
            <v>15</v>
          </cell>
          <cell r="I496">
            <v>15</v>
          </cell>
          <cell r="J496">
            <v>109</v>
          </cell>
          <cell r="K496">
            <v>109</v>
          </cell>
          <cell r="L496">
            <v>6</v>
          </cell>
          <cell r="M496">
            <v>6</v>
          </cell>
        </row>
        <row r="497">
          <cell r="G497" t="str">
            <v xml:space="preserve"> </v>
          </cell>
          <cell r="H497">
            <v>5004.7999999999993</v>
          </cell>
          <cell r="I497">
            <v>250.2</v>
          </cell>
          <cell r="K497">
            <v>0</v>
          </cell>
          <cell r="L497">
            <v>0</v>
          </cell>
          <cell r="M497">
            <v>0</v>
          </cell>
        </row>
        <row r="498">
          <cell r="G498">
            <v>51840</v>
          </cell>
          <cell r="I498">
            <v>34183</v>
          </cell>
          <cell r="K498">
            <v>17576</v>
          </cell>
          <cell r="M498">
            <v>81</v>
          </cell>
        </row>
        <row r="500">
          <cell r="G500" t="str">
            <v>m2당</v>
          </cell>
          <cell r="H500">
            <v>0</v>
          </cell>
          <cell r="I500" t="str">
            <v xml:space="preserve"> </v>
          </cell>
          <cell r="J500">
            <v>0</v>
          </cell>
          <cell r="K500" t="str">
            <v xml:space="preserve"> </v>
          </cell>
          <cell r="M500" t="str">
            <v xml:space="preserve"> </v>
          </cell>
        </row>
        <row r="501">
          <cell r="G501" t="str">
            <v xml:space="preserve"> </v>
          </cell>
          <cell r="H501">
            <v>12000</v>
          </cell>
          <cell r="I501">
            <v>528</v>
          </cell>
          <cell r="K501">
            <v>0</v>
          </cell>
          <cell r="M501">
            <v>0</v>
          </cell>
        </row>
        <row r="502">
          <cell r="G502" t="str">
            <v xml:space="preserve"> </v>
          </cell>
          <cell r="H502">
            <v>0</v>
          </cell>
          <cell r="I502">
            <v>0</v>
          </cell>
          <cell r="J502">
            <v>37052</v>
          </cell>
          <cell r="K502">
            <v>185.2</v>
          </cell>
          <cell r="L502">
            <v>0</v>
          </cell>
          <cell r="M502">
            <v>0</v>
          </cell>
        </row>
        <row r="503">
          <cell r="H503">
            <v>800</v>
          </cell>
          <cell r="I503">
            <v>32960</v>
          </cell>
          <cell r="K503">
            <v>0</v>
          </cell>
          <cell r="M503">
            <v>0</v>
          </cell>
        </row>
        <row r="504">
          <cell r="G504" t="str">
            <v xml:space="preserve"> </v>
          </cell>
          <cell r="H504">
            <v>0</v>
          </cell>
          <cell r="I504">
            <v>0</v>
          </cell>
          <cell r="J504">
            <v>51490</v>
          </cell>
          <cell r="K504">
            <v>1596.1</v>
          </cell>
          <cell r="L504">
            <v>0</v>
          </cell>
          <cell r="M504">
            <v>0</v>
          </cell>
        </row>
        <row r="505">
          <cell r="G505" t="str">
            <v xml:space="preserve"> </v>
          </cell>
          <cell r="H505">
            <v>0</v>
          </cell>
          <cell r="I505">
            <v>0</v>
          </cell>
          <cell r="J505">
            <v>37052</v>
          </cell>
          <cell r="K505">
            <v>3408.7</v>
          </cell>
          <cell r="L505">
            <v>0</v>
          </cell>
          <cell r="M505">
            <v>0</v>
          </cell>
        </row>
        <row r="506">
          <cell r="G506" t="str">
            <v xml:space="preserve"> </v>
          </cell>
          <cell r="H506">
            <v>15</v>
          </cell>
          <cell r="I506">
            <v>15</v>
          </cell>
          <cell r="J506">
            <v>109</v>
          </cell>
          <cell r="K506">
            <v>109</v>
          </cell>
          <cell r="L506">
            <v>6</v>
          </cell>
          <cell r="M506">
            <v>6</v>
          </cell>
        </row>
        <row r="507">
          <cell r="G507" t="str">
            <v xml:space="preserve"> </v>
          </cell>
          <cell r="H507">
            <v>5004.7999999999993</v>
          </cell>
          <cell r="I507">
            <v>250.2</v>
          </cell>
          <cell r="K507">
            <v>0</v>
          </cell>
          <cell r="L507">
            <v>0</v>
          </cell>
          <cell r="M507">
            <v>0</v>
          </cell>
        </row>
        <row r="508">
          <cell r="G508">
            <v>39058</v>
          </cell>
          <cell r="I508">
            <v>33753</v>
          </cell>
          <cell r="K508">
            <v>5299</v>
          </cell>
          <cell r="M508">
            <v>6</v>
          </cell>
        </row>
        <row r="510">
          <cell r="G510" t="str">
            <v>m2당</v>
          </cell>
          <cell r="H510">
            <v>0</v>
          </cell>
          <cell r="I510" t="str">
            <v xml:space="preserve"> </v>
          </cell>
          <cell r="J510">
            <v>0</v>
          </cell>
          <cell r="K510" t="str">
            <v xml:space="preserve"> </v>
          </cell>
          <cell r="M510" t="str">
            <v xml:space="preserve"> </v>
          </cell>
        </row>
        <row r="511">
          <cell r="G511" t="str">
            <v xml:space="preserve"> </v>
          </cell>
          <cell r="H511">
            <v>0</v>
          </cell>
          <cell r="I511">
            <v>0</v>
          </cell>
          <cell r="J511">
            <v>5928</v>
          </cell>
          <cell r="K511">
            <v>1541.2</v>
          </cell>
          <cell r="L511">
            <v>0</v>
          </cell>
          <cell r="M511">
            <v>0</v>
          </cell>
        </row>
        <row r="512">
          <cell r="G512" t="str">
            <v xml:space="preserve"> </v>
          </cell>
          <cell r="H512">
            <v>0</v>
          </cell>
          <cell r="I512">
            <v>0</v>
          </cell>
          <cell r="J512">
            <v>7410</v>
          </cell>
          <cell r="K512">
            <v>1926.6</v>
          </cell>
          <cell r="L512">
            <v>0</v>
          </cell>
          <cell r="M512">
            <v>0</v>
          </cell>
        </row>
        <row r="513">
          <cell r="G513" t="str">
            <v xml:space="preserve"> </v>
          </cell>
          <cell r="H513">
            <v>14</v>
          </cell>
          <cell r="I513">
            <v>14</v>
          </cell>
          <cell r="J513">
            <v>120</v>
          </cell>
          <cell r="K513">
            <v>120</v>
          </cell>
          <cell r="L513">
            <v>43</v>
          </cell>
          <cell r="M513">
            <v>43</v>
          </cell>
        </row>
        <row r="514">
          <cell r="H514">
            <v>13500</v>
          </cell>
          <cell r="I514">
            <v>1485</v>
          </cell>
          <cell r="K514">
            <v>0</v>
          </cell>
          <cell r="M514">
            <v>0</v>
          </cell>
        </row>
        <row r="515">
          <cell r="G515" t="str">
            <v xml:space="preserve"> </v>
          </cell>
          <cell r="H515">
            <v>0</v>
          </cell>
          <cell r="I515">
            <v>0</v>
          </cell>
          <cell r="J515">
            <v>51490</v>
          </cell>
          <cell r="K515">
            <v>51.4</v>
          </cell>
          <cell r="L515">
            <v>0</v>
          </cell>
          <cell r="M515">
            <v>0</v>
          </cell>
        </row>
        <row r="516">
          <cell r="G516" t="str">
            <v xml:space="preserve"> </v>
          </cell>
          <cell r="H516">
            <v>0</v>
          </cell>
          <cell r="I516">
            <v>0</v>
          </cell>
          <cell r="J516">
            <v>37052</v>
          </cell>
          <cell r="K516">
            <v>741</v>
          </cell>
          <cell r="L516">
            <v>0</v>
          </cell>
          <cell r="M516">
            <v>0</v>
          </cell>
        </row>
        <row r="517">
          <cell r="G517" t="str">
            <v xml:space="preserve"> </v>
          </cell>
          <cell r="H517">
            <v>11</v>
          </cell>
          <cell r="I517">
            <v>11</v>
          </cell>
          <cell r="J517">
            <v>90</v>
          </cell>
          <cell r="K517">
            <v>90</v>
          </cell>
          <cell r="L517">
            <v>32</v>
          </cell>
          <cell r="M517">
            <v>32</v>
          </cell>
        </row>
        <row r="518">
          <cell r="G518" t="str">
            <v xml:space="preserve"> </v>
          </cell>
          <cell r="H518">
            <v>42127</v>
          </cell>
          <cell r="I518">
            <v>4212.7</v>
          </cell>
          <cell r="J518">
            <v>21677</v>
          </cell>
          <cell r="K518">
            <v>2167.6999999999998</v>
          </cell>
          <cell r="L518">
            <v>0</v>
          </cell>
          <cell r="M518">
            <v>0</v>
          </cell>
        </row>
        <row r="519">
          <cell r="G519" t="str">
            <v xml:space="preserve"> </v>
          </cell>
          <cell r="H519">
            <v>847</v>
          </cell>
          <cell r="I519">
            <v>847</v>
          </cell>
          <cell r="J519">
            <v>800</v>
          </cell>
          <cell r="K519">
            <v>800</v>
          </cell>
          <cell r="L519">
            <v>0</v>
          </cell>
          <cell r="M519">
            <v>0</v>
          </cell>
        </row>
        <row r="520">
          <cell r="G520" t="str">
            <v xml:space="preserve"> </v>
          </cell>
          <cell r="H520">
            <v>45177</v>
          </cell>
          <cell r="I520">
            <v>1084.2</v>
          </cell>
          <cell r="J520">
            <v>37052</v>
          </cell>
          <cell r="K520">
            <v>889.2</v>
          </cell>
          <cell r="L520">
            <v>0</v>
          </cell>
          <cell r="M520">
            <v>0</v>
          </cell>
        </row>
        <row r="521">
          <cell r="G521" t="str">
            <v xml:space="preserve"> </v>
          </cell>
          <cell r="H521">
            <v>10456</v>
          </cell>
          <cell r="I521">
            <v>62.7</v>
          </cell>
          <cell r="J521">
            <v>6763</v>
          </cell>
          <cell r="K521">
            <v>40.5</v>
          </cell>
          <cell r="L521">
            <v>135</v>
          </cell>
          <cell r="M521">
            <v>0.8</v>
          </cell>
        </row>
        <row r="522">
          <cell r="G522" t="str">
            <v xml:space="preserve"> </v>
          </cell>
          <cell r="H522">
            <v>35000</v>
          </cell>
          <cell r="I522">
            <v>38500</v>
          </cell>
          <cell r="K522">
            <v>0</v>
          </cell>
          <cell r="M522">
            <v>0</v>
          </cell>
        </row>
        <row r="523">
          <cell r="G523" t="str">
            <v xml:space="preserve"> </v>
          </cell>
          <cell r="H523">
            <v>0</v>
          </cell>
          <cell r="I523">
            <v>0</v>
          </cell>
          <cell r="J523">
            <v>41059</v>
          </cell>
          <cell r="K523">
            <v>41059</v>
          </cell>
          <cell r="L523">
            <v>0</v>
          </cell>
          <cell r="M523">
            <v>0</v>
          </cell>
        </row>
        <row r="524">
          <cell r="G524">
            <v>95717</v>
          </cell>
          <cell r="I524">
            <v>46216</v>
          </cell>
          <cell r="K524">
            <v>49426</v>
          </cell>
          <cell r="M524">
            <v>75</v>
          </cell>
        </row>
        <row r="526">
          <cell r="G526" t="str">
            <v>m2당</v>
          </cell>
          <cell r="H526">
            <v>0</v>
          </cell>
          <cell r="I526" t="str">
            <v xml:space="preserve"> </v>
          </cell>
          <cell r="J526">
            <v>0</v>
          </cell>
          <cell r="K526" t="str">
            <v xml:space="preserve"> </v>
          </cell>
          <cell r="M526" t="str">
            <v xml:space="preserve"> </v>
          </cell>
        </row>
        <row r="527">
          <cell r="G527" t="str">
            <v xml:space="preserve"> </v>
          </cell>
          <cell r="H527">
            <v>0</v>
          </cell>
          <cell r="I527">
            <v>0</v>
          </cell>
          <cell r="J527">
            <v>5928</v>
          </cell>
          <cell r="K527">
            <v>1482</v>
          </cell>
          <cell r="L527">
            <v>0</v>
          </cell>
          <cell r="M527">
            <v>0</v>
          </cell>
        </row>
        <row r="528">
          <cell r="G528" t="str">
            <v xml:space="preserve"> </v>
          </cell>
          <cell r="H528">
            <v>0</v>
          </cell>
          <cell r="I528">
            <v>0</v>
          </cell>
          <cell r="J528">
            <v>7410</v>
          </cell>
          <cell r="K528">
            <v>1852.5</v>
          </cell>
          <cell r="L528">
            <v>0</v>
          </cell>
          <cell r="M528">
            <v>0</v>
          </cell>
        </row>
        <row r="529">
          <cell r="G529" t="str">
            <v xml:space="preserve"> </v>
          </cell>
          <cell r="H529">
            <v>14</v>
          </cell>
          <cell r="I529">
            <v>14</v>
          </cell>
          <cell r="J529">
            <v>120</v>
          </cell>
          <cell r="K529">
            <v>120</v>
          </cell>
          <cell r="L529">
            <v>43</v>
          </cell>
          <cell r="M529">
            <v>43</v>
          </cell>
        </row>
        <row r="530">
          <cell r="H530">
            <v>13500</v>
          </cell>
          <cell r="I530">
            <v>1485</v>
          </cell>
          <cell r="K530">
            <v>0</v>
          </cell>
          <cell r="M530">
            <v>0</v>
          </cell>
        </row>
        <row r="531">
          <cell r="G531" t="str">
            <v xml:space="preserve"> </v>
          </cell>
          <cell r="H531">
            <v>0</v>
          </cell>
          <cell r="I531">
            <v>0</v>
          </cell>
          <cell r="J531">
            <v>51490</v>
          </cell>
          <cell r="K531">
            <v>51.4</v>
          </cell>
          <cell r="L531">
            <v>0</v>
          </cell>
          <cell r="M531">
            <v>0</v>
          </cell>
        </row>
        <row r="532">
          <cell r="G532" t="str">
            <v xml:space="preserve"> </v>
          </cell>
          <cell r="H532">
            <v>0</v>
          </cell>
          <cell r="I532">
            <v>0</v>
          </cell>
          <cell r="J532">
            <v>37052</v>
          </cell>
          <cell r="K532">
            <v>741</v>
          </cell>
          <cell r="L532">
            <v>0</v>
          </cell>
          <cell r="M532">
            <v>0</v>
          </cell>
        </row>
        <row r="533">
          <cell r="G533" t="str">
            <v xml:space="preserve"> </v>
          </cell>
          <cell r="H533">
            <v>11</v>
          </cell>
          <cell r="I533">
            <v>11</v>
          </cell>
          <cell r="J533">
            <v>90</v>
          </cell>
          <cell r="K533">
            <v>90</v>
          </cell>
          <cell r="L533">
            <v>32</v>
          </cell>
          <cell r="M533">
            <v>32</v>
          </cell>
        </row>
        <row r="534">
          <cell r="G534" t="str">
            <v xml:space="preserve"> </v>
          </cell>
          <cell r="H534">
            <v>12000</v>
          </cell>
          <cell r="I534">
            <v>660</v>
          </cell>
          <cell r="K534">
            <v>0</v>
          </cell>
          <cell r="M534">
            <v>0</v>
          </cell>
        </row>
        <row r="535">
          <cell r="G535" t="str">
            <v xml:space="preserve"> </v>
          </cell>
          <cell r="H535">
            <v>0</v>
          </cell>
          <cell r="I535">
            <v>0</v>
          </cell>
          <cell r="J535">
            <v>37052</v>
          </cell>
          <cell r="K535">
            <v>259.3</v>
          </cell>
          <cell r="L535">
            <v>0</v>
          </cell>
          <cell r="M535">
            <v>0</v>
          </cell>
        </row>
        <row r="536">
          <cell r="H536">
            <v>1998</v>
          </cell>
          <cell r="I536">
            <v>11588.4</v>
          </cell>
          <cell r="K536">
            <v>0</v>
          </cell>
          <cell r="M536">
            <v>0</v>
          </cell>
        </row>
        <row r="537">
          <cell r="G537" t="str">
            <v xml:space="preserve"> </v>
          </cell>
          <cell r="H537">
            <v>0</v>
          </cell>
          <cell r="I537">
            <v>0</v>
          </cell>
          <cell r="J537">
            <v>51490</v>
          </cell>
          <cell r="K537">
            <v>1596.1</v>
          </cell>
          <cell r="L537">
            <v>0</v>
          </cell>
          <cell r="M537">
            <v>0</v>
          </cell>
        </row>
        <row r="538">
          <cell r="G538" t="str">
            <v xml:space="preserve"> </v>
          </cell>
          <cell r="H538">
            <v>0</v>
          </cell>
          <cell r="I538">
            <v>0</v>
          </cell>
          <cell r="J538">
            <v>37052</v>
          </cell>
          <cell r="K538">
            <v>3408.7</v>
          </cell>
          <cell r="L538">
            <v>0</v>
          </cell>
          <cell r="M538">
            <v>0</v>
          </cell>
        </row>
        <row r="539">
          <cell r="G539" t="str">
            <v xml:space="preserve"> </v>
          </cell>
          <cell r="H539">
            <v>15</v>
          </cell>
          <cell r="I539">
            <v>15</v>
          </cell>
          <cell r="J539">
            <v>109</v>
          </cell>
          <cell r="K539">
            <v>109</v>
          </cell>
          <cell r="L539">
            <v>6</v>
          </cell>
          <cell r="M539">
            <v>6</v>
          </cell>
        </row>
        <row r="540">
          <cell r="G540" t="str">
            <v xml:space="preserve"> </v>
          </cell>
          <cell r="I540">
            <v>0</v>
          </cell>
          <cell r="K540">
            <v>0</v>
          </cell>
          <cell r="M540">
            <v>0</v>
          </cell>
        </row>
        <row r="541">
          <cell r="G541" t="str">
            <v xml:space="preserve"> </v>
          </cell>
          <cell r="H541">
            <v>5004.7999999999993</v>
          </cell>
          <cell r="I541">
            <v>250.2</v>
          </cell>
          <cell r="K541">
            <v>0</v>
          </cell>
          <cell r="L541">
            <v>0</v>
          </cell>
          <cell r="M541">
            <v>0</v>
          </cell>
        </row>
        <row r="542">
          <cell r="G542">
            <v>23814</v>
          </cell>
          <cell r="I542">
            <v>14023</v>
          </cell>
          <cell r="K542">
            <v>9710</v>
          </cell>
          <cell r="M542">
            <v>81</v>
          </cell>
        </row>
        <row r="544">
          <cell r="G544" t="str">
            <v>m2당</v>
          </cell>
          <cell r="H544">
            <v>0</v>
          </cell>
          <cell r="I544" t="str">
            <v xml:space="preserve"> </v>
          </cell>
          <cell r="J544">
            <v>0</v>
          </cell>
          <cell r="K544" t="str">
            <v xml:space="preserve"> </v>
          </cell>
          <cell r="M544" t="str">
            <v xml:space="preserve"> </v>
          </cell>
        </row>
        <row r="545">
          <cell r="G545" t="str">
            <v xml:space="preserve"> </v>
          </cell>
          <cell r="H545">
            <v>0</v>
          </cell>
          <cell r="I545">
            <v>0</v>
          </cell>
          <cell r="J545">
            <v>5928</v>
          </cell>
          <cell r="K545">
            <v>1600.5</v>
          </cell>
          <cell r="L545">
            <v>0</v>
          </cell>
          <cell r="M545">
            <v>0</v>
          </cell>
        </row>
        <row r="546">
          <cell r="G546" t="str">
            <v xml:space="preserve"> </v>
          </cell>
          <cell r="H546">
            <v>0</v>
          </cell>
          <cell r="I546">
            <v>0</v>
          </cell>
          <cell r="J546">
            <v>7410</v>
          </cell>
          <cell r="K546">
            <v>2000.7</v>
          </cell>
          <cell r="L546">
            <v>0</v>
          </cell>
          <cell r="M546">
            <v>0</v>
          </cell>
        </row>
        <row r="547">
          <cell r="G547" t="str">
            <v xml:space="preserve"> </v>
          </cell>
          <cell r="H547">
            <v>14</v>
          </cell>
          <cell r="I547">
            <v>14</v>
          </cell>
          <cell r="J547">
            <v>120</v>
          </cell>
          <cell r="K547">
            <v>120</v>
          </cell>
          <cell r="L547">
            <v>43</v>
          </cell>
          <cell r="M547">
            <v>43</v>
          </cell>
        </row>
        <row r="548">
          <cell r="H548">
            <v>13500</v>
          </cell>
          <cell r="I548">
            <v>1485</v>
          </cell>
          <cell r="K548">
            <v>0</v>
          </cell>
          <cell r="M548">
            <v>0</v>
          </cell>
        </row>
        <row r="549">
          <cell r="G549" t="str">
            <v xml:space="preserve"> </v>
          </cell>
          <cell r="H549">
            <v>0</v>
          </cell>
          <cell r="I549">
            <v>0</v>
          </cell>
          <cell r="J549">
            <v>51490</v>
          </cell>
          <cell r="K549">
            <v>51.4</v>
          </cell>
          <cell r="L549">
            <v>0</v>
          </cell>
          <cell r="M549">
            <v>0</v>
          </cell>
        </row>
        <row r="550">
          <cell r="G550" t="str">
            <v xml:space="preserve"> </v>
          </cell>
          <cell r="H550">
            <v>0</v>
          </cell>
          <cell r="I550">
            <v>0</v>
          </cell>
          <cell r="J550">
            <v>37052</v>
          </cell>
          <cell r="K550">
            <v>741</v>
          </cell>
          <cell r="L550">
            <v>0</v>
          </cell>
          <cell r="M550">
            <v>0</v>
          </cell>
        </row>
        <row r="551">
          <cell r="G551" t="str">
            <v xml:space="preserve"> </v>
          </cell>
          <cell r="H551">
            <v>11</v>
          </cell>
          <cell r="I551">
            <v>11</v>
          </cell>
          <cell r="J551">
            <v>90</v>
          </cell>
          <cell r="K551">
            <v>90</v>
          </cell>
          <cell r="L551">
            <v>32</v>
          </cell>
          <cell r="M551">
            <v>32</v>
          </cell>
        </row>
        <row r="552">
          <cell r="G552" t="str">
            <v xml:space="preserve"> </v>
          </cell>
          <cell r="H552">
            <v>42127</v>
          </cell>
          <cell r="I552">
            <v>4212.7</v>
          </cell>
          <cell r="J552">
            <v>21677</v>
          </cell>
          <cell r="K552">
            <v>2167.6999999999998</v>
          </cell>
          <cell r="L552">
            <v>0</v>
          </cell>
          <cell r="M552">
            <v>0</v>
          </cell>
        </row>
        <row r="553">
          <cell r="G553" t="str">
            <v xml:space="preserve"> </v>
          </cell>
          <cell r="H553">
            <v>847</v>
          </cell>
          <cell r="I553">
            <v>847</v>
          </cell>
          <cell r="J553">
            <v>800</v>
          </cell>
          <cell r="K553">
            <v>800</v>
          </cell>
          <cell r="L553">
            <v>0</v>
          </cell>
          <cell r="M553">
            <v>0</v>
          </cell>
        </row>
        <row r="554">
          <cell r="G554" t="str">
            <v xml:space="preserve"> </v>
          </cell>
          <cell r="H554">
            <v>45177</v>
          </cell>
          <cell r="I554">
            <v>1355.3</v>
          </cell>
          <cell r="J554">
            <v>37052</v>
          </cell>
          <cell r="K554">
            <v>1111.5</v>
          </cell>
          <cell r="L554">
            <v>0</v>
          </cell>
          <cell r="M554">
            <v>0</v>
          </cell>
        </row>
        <row r="555">
          <cell r="G555" t="str">
            <v xml:space="preserve"> </v>
          </cell>
          <cell r="H555">
            <v>53796</v>
          </cell>
          <cell r="I555">
            <v>1075.9000000000001</v>
          </cell>
          <cell r="J555">
            <v>37052</v>
          </cell>
          <cell r="K555">
            <v>741</v>
          </cell>
          <cell r="L555">
            <v>0</v>
          </cell>
          <cell r="M555">
            <v>0</v>
          </cell>
        </row>
        <row r="556">
          <cell r="G556" t="str">
            <v xml:space="preserve"> </v>
          </cell>
          <cell r="H556">
            <v>35000</v>
          </cell>
          <cell r="I556">
            <v>38500</v>
          </cell>
          <cell r="K556">
            <v>0</v>
          </cell>
          <cell r="M556">
            <v>0</v>
          </cell>
        </row>
        <row r="557">
          <cell r="G557" t="str">
            <v xml:space="preserve"> </v>
          </cell>
          <cell r="H557">
            <v>0</v>
          </cell>
          <cell r="I557">
            <v>0</v>
          </cell>
          <cell r="J557">
            <v>41059</v>
          </cell>
          <cell r="K557">
            <v>41059</v>
          </cell>
          <cell r="L557">
            <v>0</v>
          </cell>
          <cell r="M557">
            <v>0</v>
          </cell>
        </row>
        <row r="558">
          <cell r="G558">
            <v>98057</v>
          </cell>
          <cell r="I558">
            <v>47500</v>
          </cell>
          <cell r="K558">
            <v>50482</v>
          </cell>
          <cell r="M558">
            <v>75</v>
          </cell>
        </row>
        <row r="560">
          <cell r="G560" t="str">
            <v>m당</v>
          </cell>
          <cell r="H560">
            <v>0</v>
          </cell>
          <cell r="I560" t="str">
            <v xml:space="preserve"> </v>
          </cell>
          <cell r="J560">
            <v>0</v>
          </cell>
          <cell r="K560" t="str">
            <v xml:space="preserve"> </v>
          </cell>
          <cell r="M560" t="str">
            <v xml:space="preserve"> </v>
          </cell>
        </row>
        <row r="561">
          <cell r="G561" t="str">
            <v xml:space="preserve"> </v>
          </cell>
          <cell r="H561">
            <v>0</v>
          </cell>
          <cell r="I561">
            <v>0</v>
          </cell>
          <cell r="J561">
            <v>5928</v>
          </cell>
          <cell r="K561">
            <v>1404.9</v>
          </cell>
          <cell r="L561">
            <v>0</v>
          </cell>
          <cell r="M561">
            <v>0</v>
          </cell>
        </row>
        <row r="562">
          <cell r="G562" t="str">
            <v xml:space="preserve"> </v>
          </cell>
          <cell r="H562">
            <v>0</v>
          </cell>
          <cell r="I562">
            <v>0</v>
          </cell>
          <cell r="J562">
            <v>7410</v>
          </cell>
          <cell r="K562">
            <v>1756.1</v>
          </cell>
          <cell r="L562">
            <v>0</v>
          </cell>
          <cell r="M562">
            <v>0</v>
          </cell>
        </row>
        <row r="563">
          <cell r="G563" t="str">
            <v xml:space="preserve"> </v>
          </cell>
          <cell r="H563">
            <v>15</v>
          </cell>
          <cell r="I563">
            <v>18.7</v>
          </cell>
          <cell r="J563">
            <v>109</v>
          </cell>
          <cell r="K563">
            <v>136.19999999999999</v>
          </cell>
          <cell r="L563">
            <v>6</v>
          </cell>
          <cell r="M563">
            <v>7.5</v>
          </cell>
        </row>
        <row r="564">
          <cell r="G564" t="str">
            <v xml:space="preserve"> </v>
          </cell>
          <cell r="H564">
            <v>12000</v>
          </cell>
          <cell r="I564">
            <v>660</v>
          </cell>
          <cell r="K564">
            <v>0</v>
          </cell>
          <cell r="M564">
            <v>0</v>
          </cell>
        </row>
        <row r="565">
          <cell r="G565" t="str">
            <v xml:space="preserve"> </v>
          </cell>
          <cell r="H565">
            <v>0</v>
          </cell>
          <cell r="I565">
            <v>0</v>
          </cell>
          <cell r="J565">
            <v>37052</v>
          </cell>
          <cell r="K565">
            <v>259.3</v>
          </cell>
          <cell r="L565">
            <v>0</v>
          </cell>
          <cell r="M565">
            <v>0</v>
          </cell>
        </row>
        <row r="566">
          <cell r="G566" t="str">
            <v xml:space="preserve"> </v>
          </cell>
          <cell r="H566">
            <v>45864</v>
          </cell>
          <cell r="I566">
            <v>96314.4</v>
          </cell>
          <cell r="K566">
            <v>0</v>
          </cell>
          <cell r="M566">
            <v>0</v>
          </cell>
        </row>
        <row r="567">
          <cell r="G567" t="str">
            <v xml:space="preserve"> </v>
          </cell>
          <cell r="H567">
            <v>800</v>
          </cell>
          <cell r="I567">
            <v>6640</v>
          </cell>
          <cell r="K567">
            <v>0</v>
          </cell>
          <cell r="M567">
            <v>0</v>
          </cell>
        </row>
        <row r="568">
          <cell r="G568" t="str">
            <v xml:space="preserve"> </v>
          </cell>
          <cell r="H568">
            <v>320</v>
          </cell>
          <cell r="I568">
            <v>492.1</v>
          </cell>
          <cell r="K568">
            <v>0</v>
          </cell>
          <cell r="M568">
            <v>0</v>
          </cell>
        </row>
        <row r="569">
          <cell r="H569">
            <v>0</v>
          </cell>
          <cell r="I569">
            <v>0</v>
          </cell>
          <cell r="J569">
            <v>107349</v>
          </cell>
          <cell r="K569">
            <v>134186.20000000001</v>
          </cell>
          <cell r="L569">
            <v>0</v>
          </cell>
          <cell r="M569">
            <v>0</v>
          </cell>
        </row>
        <row r="570">
          <cell r="G570">
            <v>241874</v>
          </cell>
          <cell r="I570">
            <v>104125</v>
          </cell>
          <cell r="K570">
            <v>137742</v>
          </cell>
          <cell r="M570">
            <v>7</v>
          </cell>
        </row>
        <row r="572">
          <cell r="G572" t="str">
            <v>m당</v>
          </cell>
          <cell r="H572">
            <v>0</v>
          </cell>
          <cell r="I572" t="str">
            <v xml:space="preserve"> </v>
          </cell>
          <cell r="J572">
            <v>0</v>
          </cell>
          <cell r="K572" t="str">
            <v xml:space="preserve"> </v>
          </cell>
          <cell r="M572" t="str">
            <v xml:space="preserve"> </v>
          </cell>
        </row>
        <row r="573">
          <cell r="G573" t="str">
            <v xml:space="preserve"> </v>
          </cell>
          <cell r="H573">
            <v>0</v>
          </cell>
          <cell r="I573">
            <v>0</v>
          </cell>
          <cell r="J573">
            <v>9263</v>
          </cell>
          <cell r="K573">
            <v>1509.8</v>
          </cell>
          <cell r="L573">
            <v>0</v>
          </cell>
          <cell r="M573">
            <v>0</v>
          </cell>
        </row>
        <row r="574">
          <cell r="G574" t="str">
            <v xml:space="preserve"> </v>
          </cell>
          <cell r="H574">
            <v>0</v>
          </cell>
          <cell r="I574">
            <v>0</v>
          </cell>
          <cell r="J574">
            <v>7410</v>
          </cell>
          <cell r="K574">
            <v>355.6</v>
          </cell>
          <cell r="L574">
            <v>0</v>
          </cell>
          <cell r="M574">
            <v>0</v>
          </cell>
        </row>
        <row r="575">
          <cell r="G575" t="str">
            <v xml:space="preserve"> </v>
          </cell>
          <cell r="H575">
            <v>0</v>
          </cell>
          <cell r="I575">
            <v>0</v>
          </cell>
          <cell r="J575">
            <v>7780</v>
          </cell>
          <cell r="K575">
            <v>894.7</v>
          </cell>
          <cell r="L575">
            <v>0</v>
          </cell>
          <cell r="M575">
            <v>0</v>
          </cell>
        </row>
        <row r="576">
          <cell r="G576" t="str">
            <v xml:space="preserve"> </v>
          </cell>
          <cell r="H576">
            <v>3377</v>
          </cell>
          <cell r="I576">
            <v>675.4</v>
          </cell>
          <cell r="J576">
            <v>10908</v>
          </cell>
          <cell r="K576">
            <v>2181.6</v>
          </cell>
          <cell r="L576">
            <v>0</v>
          </cell>
          <cell r="M576">
            <v>0</v>
          </cell>
        </row>
        <row r="577">
          <cell r="G577" t="str">
            <v xml:space="preserve"> </v>
          </cell>
          <cell r="H577">
            <v>39188</v>
          </cell>
          <cell r="I577">
            <v>979.7</v>
          </cell>
          <cell r="J577">
            <v>19650</v>
          </cell>
          <cell r="K577">
            <v>491.2</v>
          </cell>
          <cell r="L577">
            <v>0</v>
          </cell>
          <cell r="M577">
            <v>0</v>
          </cell>
        </row>
        <row r="578">
          <cell r="G578" t="str">
            <v xml:space="preserve"> </v>
          </cell>
          <cell r="H578">
            <v>45177</v>
          </cell>
          <cell r="I578">
            <v>9</v>
          </cell>
          <cell r="J578">
            <v>37052</v>
          </cell>
          <cell r="K578">
            <v>7.4</v>
          </cell>
          <cell r="L578">
            <v>0</v>
          </cell>
          <cell r="M578">
            <v>0</v>
          </cell>
        </row>
        <row r="579">
          <cell r="G579" t="str">
            <v xml:space="preserve"> </v>
          </cell>
          <cell r="H579">
            <v>6164</v>
          </cell>
          <cell r="I579">
            <v>6287.2</v>
          </cell>
          <cell r="K579">
            <v>0</v>
          </cell>
          <cell r="M579">
            <v>0</v>
          </cell>
        </row>
        <row r="580">
          <cell r="G580" t="str">
            <v xml:space="preserve"> </v>
          </cell>
          <cell r="H580">
            <v>0</v>
          </cell>
          <cell r="I580">
            <v>0</v>
          </cell>
          <cell r="J580">
            <v>51490</v>
          </cell>
          <cell r="K580">
            <v>2574.5</v>
          </cell>
          <cell r="L580">
            <v>0</v>
          </cell>
          <cell r="M580">
            <v>0</v>
          </cell>
        </row>
        <row r="581">
          <cell r="G581" t="str">
            <v xml:space="preserve"> </v>
          </cell>
          <cell r="H581">
            <v>0</v>
          </cell>
          <cell r="I581">
            <v>0</v>
          </cell>
          <cell r="J581">
            <v>37052</v>
          </cell>
          <cell r="K581">
            <v>2593.6</v>
          </cell>
          <cell r="L581">
            <v>0</v>
          </cell>
          <cell r="M581">
            <v>0</v>
          </cell>
        </row>
        <row r="582">
          <cell r="G582">
            <v>18559</v>
          </cell>
          <cell r="I582">
            <v>7951</v>
          </cell>
          <cell r="K582">
            <v>10608</v>
          </cell>
          <cell r="M582">
            <v>0</v>
          </cell>
        </row>
        <row r="584">
          <cell r="G584" t="str">
            <v>m당</v>
          </cell>
          <cell r="H584">
            <v>0</v>
          </cell>
          <cell r="I584" t="str">
            <v xml:space="preserve"> </v>
          </cell>
          <cell r="J584">
            <v>0</v>
          </cell>
          <cell r="K584" t="str">
            <v xml:space="preserve"> </v>
          </cell>
          <cell r="M584" t="str">
            <v xml:space="preserve"> </v>
          </cell>
        </row>
        <row r="585">
          <cell r="G585" t="str">
            <v xml:space="preserve"> </v>
          </cell>
          <cell r="H585">
            <v>0</v>
          </cell>
          <cell r="I585">
            <v>0</v>
          </cell>
          <cell r="J585">
            <v>5928</v>
          </cell>
          <cell r="K585">
            <v>355.6</v>
          </cell>
          <cell r="L585">
            <v>0</v>
          </cell>
          <cell r="M585">
            <v>0</v>
          </cell>
        </row>
        <row r="586">
          <cell r="G586" t="str">
            <v xml:space="preserve"> </v>
          </cell>
          <cell r="H586">
            <v>0</v>
          </cell>
          <cell r="I586">
            <v>0</v>
          </cell>
          <cell r="J586">
            <v>7410</v>
          </cell>
          <cell r="K586">
            <v>148.19999999999999</v>
          </cell>
          <cell r="L586">
            <v>0</v>
          </cell>
          <cell r="M586">
            <v>0</v>
          </cell>
        </row>
        <row r="587">
          <cell r="G587" t="str">
            <v xml:space="preserve"> </v>
          </cell>
          <cell r="H587">
            <v>0</v>
          </cell>
          <cell r="I587">
            <v>0</v>
          </cell>
          <cell r="J587">
            <v>7780</v>
          </cell>
          <cell r="K587">
            <v>311.2</v>
          </cell>
          <cell r="L587">
            <v>0</v>
          </cell>
          <cell r="M587">
            <v>0</v>
          </cell>
        </row>
        <row r="588">
          <cell r="G588" t="str">
            <v xml:space="preserve"> </v>
          </cell>
          <cell r="H588">
            <v>3377</v>
          </cell>
          <cell r="I588">
            <v>506.5</v>
          </cell>
          <cell r="J588">
            <v>10908</v>
          </cell>
          <cell r="K588">
            <v>1636.2</v>
          </cell>
          <cell r="L588">
            <v>0</v>
          </cell>
          <cell r="M588">
            <v>0</v>
          </cell>
        </row>
        <row r="589">
          <cell r="G589" t="str">
            <v xml:space="preserve"> </v>
          </cell>
          <cell r="H589">
            <v>39188</v>
          </cell>
          <cell r="I589">
            <v>470.2</v>
          </cell>
          <cell r="J589">
            <v>19650</v>
          </cell>
          <cell r="K589">
            <v>235.8</v>
          </cell>
          <cell r="L589">
            <v>0</v>
          </cell>
          <cell r="M589">
            <v>0</v>
          </cell>
        </row>
        <row r="590">
          <cell r="G590" t="str">
            <v xml:space="preserve"> </v>
          </cell>
          <cell r="H590">
            <v>45177</v>
          </cell>
          <cell r="I590">
            <v>9</v>
          </cell>
          <cell r="J590">
            <v>37052</v>
          </cell>
          <cell r="K590">
            <v>7.4</v>
          </cell>
          <cell r="L590">
            <v>0</v>
          </cell>
          <cell r="M590">
            <v>0</v>
          </cell>
        </row>
        <row r="591">
          <cell r="G591" t="str">
            <v xml:space="preserve"> </v>
          </cell>
          <cell r="H591">
            <v>11655</v>
          </cell>
          <cell r="I591">
            <v>11888.1</v>
          </cell>
          <cell r="K591">
            <v>0</v>
          </cell>
          <cell r="M591">
            <v>0</v>
          </cell>
        </row>
        <row r="592">
          <cell r="G592" t="str">
            <v xml:space="preserve"> </v>
          </cell>
          <cell r="H592">
            <v>0</v>
          </cell>
          <cell r="I592">
            <v>0</v>
          </cell>
          <cell r="J592">
            <v>51490</v>
          </cell>
          <cell r="K592">
            <v>2574.5</v>
          </cell>
          <cell r="L592">
            <v>0</v>
          </cell>
          <cell r="M592">
            <v>0</v>
          </cell>
        </row>
        <row r="593">
          <cell r="G593" t="str">
            <v xml:space="preserve"> </v>
          </cell>
          <cell r="H593">
            <v>0</v>
          </cell>
          <cell r="I593">
            <v>0</v>
          </cell>
          <cell r="J593">
            <v>37052</v>
          </cell>
          <cell r="K593">
            <v>2593.6</v>
          </cell>
          <cell r="L593">
            <v>0</v>
          </cell>
          <cell r="M593">
            <v>0</v>
          </cell>
        </row>
        <row r="594">
          <cell r="G594">
            <v>20735</v>
          </cell>
          <cell r="I594">
            <v>12873</v>
          </cell>
          <cell r="K594">
            <v>7862</v>
          </cell>
          <cell r="M594">
            <v>0</v>
          </cell>
        </row>
        <row r="596">
          <cell r="G596" t="str">
            <v>개소당</v>
          </cell>
          <cell r="H596">
            <v>0</v>
          </cell>
          <cell r="I596" t="str">
            <v xml:space="preserve"> </v>
          </cell>
          <cell r="J596">
            <v>0</v>
          </cell>
          <cell r="K596" t="str">
            <v xml:space="preserve"> </v>
          </cell>
          <cell r="M596" t="str">
            <v xml:space="preserve"> </v>
          </cell>
        </row>
        <row r="597">
          <cell r="G597" t="str">
            <v xml:space="preserve"> </v>
          </cell>
          <cell r="H597">
            <v>0</v>
          </cell>
          <cell r="I597">
            <v>0</v>
          </cell>
          <cell r="J597">
            <v>5928</v>
          </cell>
          <cell r="K597">
            <v>8536.2999999999993</v>
          </cell>
          <cell r="L597">
            <v>0</v>
          </cell>
          <cell r="M597">
            <v>0</v>
          </cell>
        </row>
        <row r="598">
          <cell r="G598" t="str">
            <v xml:space="preserve"> </v>
          </cell>
          <cell r="H598">
            <v>0</v>
          </cell>
          <cell r="I598">
            <v>0</v>
          </cell>
          <cell r="J598">
            <v>7410</v>
          </cell>
          <cell r="K598">
            <v>7039.5</v>
          </cell>
          <cell r="L598">
            <v>0</v>
          </cell>
          <cell r="M598">
            <v>0</v>
          </cell>
        </row>
        <row r="599">
          <cell r="G599" t="str">
            <v xml:space="preserve"> </v>
          </cell>
          <cell r="H599">
            <v>0</v>
          </cell>
          <cell r="I599">
            <v>0</v>
          </cell>
          <cell r="J599">
            <v>7780</v>
          </cell>
          <cell r="K599">
            <v>3812.2</v>
          </cell>
          <cell r="L599">
            <v>0</v>
          </cell>
          <cell r="M599">
            <v>0</v>
          </cell>
        </row>
        <row r="600">
          <cell r="G600" t="str">
            <v xml:space="preserve"> </v>
          </cell>
          <cell r="H600">
            <v>3377</v>
          </cell>
          <cell r="I600">
            <v>10266</v>
          </cell>
          <cell r="J600">
            <v>10908</v>
          </cell>
          <cell r="K600">
            <v>33160.300000000003</v>
          </cell>
          <cell r="L600">
            <v>0</v>
          </cell>
          <cell r="M600">
            <v>0</v>
          </cell>
        </row>
        <row r="601">
          <cell r="G601" t="str">
            <v xml:space="preserve"> </v>
          </cell>
          <cell r="H601">
            <v>31004</v>
          </cell>
          <cell r="I601">
            <v>23563</v>
          </cell>
          <cell r="J601">
            <v>133348</v>
          </cell>
          <cell r="K601">
            <v>101344.4</v>
          </cell>
          <cell r="L601">
            <v>0</v>
          </cell>
          <cell r="M601">
            <v>0</v>
          </cell>
        </row>
        <row r="602">
          <cell r="G602" t="str">
            <v xml:space="preserve"> </v>
          </cell>
          <cell r="H602">
            <v>138240</v>
          </cell>
          <cell r="I602">
            <v>1105920</v>
          </cell>
          <cell r="K602">
            <v>0</v>
          </cell>
          <cell r="M602">
            <v>0</v>
          </cell>
        </row>
        <row r="603">
          <cell r="G603" t="str">
            <v xml:space="preserve"> </v>
          </cell>
          <cell r="H603">
            <v>0</v>
          </cell>
          <cell r="I603">
            <v>0</v>
          </cell>
          <cell r="J603">
            <v>51490</v>
          </cell>
          <cell r="K603">
            <v>94123.7</v>
          </cell>
          <cell r="L603">
            <v>0</v>
          </cell>
          <cell r="M603">
            <v>0</v>
          </cell>
        </row>
        <row r="604">
          <cell r="G604" t="str">
            <v xml:space="preserve"> </v>
          </cell>
          <cell r="H604">
            <v>0</v>
          </cell>
          <cell r="I604">
            <v>0</v>
          </cell>
          <cell r="J604">
            <v>37052</v>
          </cell>
          <cell r="K604">
            <v>90332.7</v>
          </cell>
          <cell r="L604">
            <v>0</v>
          </cell>
          <cell r="M604">
            <v>0</v>
          </cell>
        </row>
        <row r="605">
          <cell r="G605" t="str">
            <v xml:space="preserve"> </v>
          </cell>
          <cell r="H605">
            <v>53796</v>
          </cell>
          <cell r="I605">
            <v>344.2</v>
          </cell>
          <cell r="J605">
            <v>37052</v>
          </cell>
          <cell r="K605">
            <v>237.1</v>
          </cell>
          <cell r="L605">
            <v>0</v>
          </cell>
          <cell r="M605">
            <v>0</v>
          </cell>
        </row>
        <row r="606">
          <cell r="G606">
            <v>1478679</v>
          </cell>
          <cell r="I606">
            <v>1140093</v>
          </cell>
          <cell r="K606">
            <v>338586</v>
          </cell>
          <cell r="M606">
            <v>0</v>
          </cell>
        </row>
        <row r="607">
          <cell r="G607">
            <v>0</v>
          </cell>
          <cell r="I607">
            <v>0</v>
          </cell>
          <cell r="K607">
            <v>0</v>
          </cell>
          <cell r="M607">
            <v>0</v>
          </cell>
        </row>
        <row r="608">
          <cell r="G608" t="str">
            <v>m당</v>
          </cell>
          <cell r="H608">
            <v>0</v>
          </cell>
          <cell r="I608" t="str">
            <v xml:space="preserve"> </v>
          </cell>
          <cell r="J608">
            <v>0</v>
          </cell>
          <cell r="K608" t="str">
            <v xml:space="preserve"> </v>
          </cell>
          <cell r="M608" t="str">
            <v xml:space="preserve"> </v>
          </cell>
        </row>
        <row r="609">
          <cell r="G609" t="str">
            <v xml:space="preserve"> </v>
          </cell>
          <cell r="H609">
            <v>0</v>
          </cell>
          <cell r="I609">
            <v>0</v>
          </cell>
          <cell r="J609">
            <v>5928</v>
          </cell>
          <cell r="K609">
            <v>711.3</v>
          </cell>
          <cell r="L609">
            <v>0</v>
          </cell>
          <cell r="M609">
            <v>0</v>
          </cell>
        </row>
        <row r="610">
          <cell r="G610" t="str">
            <v xml:space="preserve"> </v>
          </cell>
          <cell r="H610">
            <v>0</v>
          </cell>
          <cell r="I610">
            <v>0</v>
          </cell>
          <cell r="J610">
            <v>7410</v>
          </cell>
          <cell r="K610">
            <v>889.2</v>
          </cell>
          <cell r="L610">
            <v>0</v>
          </cell>
          <cell r="M610">
            <v>0</v>
          </cell>
        </row>
        <row r="611">
          <cell r="G611" t="str">
            <v xml:space="preserve"> </v>
          </cell>
          <cell r="H611">
            <v>95000</v>
          </cell>
          <cell r="I611">
            <v>137370</v>
          </cell>
          <cell r="K611">
            <v>0</v>
          </cell>
          <cell r="M611">
            <v>0</v>
          </cell>
        </row>
        <row r="612">
          <cell r="G612" t="str">
            <v xml:space="preserve"> </v>
          </cell>
          <cell r="H612">
            <v>0</v>
          </cell>
          <cell r="I612">
            <v>0</v>
          </cell>
          <cell r="J612">
            <v>53468</v>
          </cell>
          <cell r="K612">
            <v>193286.8</v>
          </cell>
          <cell r="L612">
            <v>0</v>
          </cell>
          <cell r="M612">
            <v>0</v>
          </cell>
        </row>
        <row r="613">
          <cell r="G613" t="str">
            <v xml:space="preserve"> </v>
          </cell>
          <cell r="H613">
            <v>0</v>
          </cell>
          <cell r="I613">
            <v>0</v>
          </cell>
          <cell r="J613">
            <v>37052</v>
          </cell>
          <cell r="K613">
            <v>133942.9</v>
          </cell>
          <cell r="L613">
            <v>0</v>
          </cell>
          <cell r="M613">
            <v>0</v>
          </cell>
        </row>
        <row r="614">
          <cell r="G614" t="str">
            <v xml:space="preserve"> </v>
          </cell>
          <cell r="I614">
            <v>0</v>
          </cell>
          <cell r="K614">
            <v>0</v>
          </cell>
          <cell r="M614">
            <v>0</v>
          </cell>
        </row>
        <row r="615">
          <cell r="G615">
            <v>466200</v>
          </cell>
          <cell r="I615">
            <v>137370</v>
          </cell>
          <cell r="K615">
            <v>328830</v>
          </cell>
          <cell r="M615">
            <v>0</v>
          </cell>
        </row>
        <row r="616">
          <cell r="G616">
            <v>0</v>
          </cell>
          <cell r="I616">
            <v>0</v>
          </cell>
          <cell r="K616">
            <v>0</v>
          </cell>
          <cell r="M616">
            <v>0</v>
          </cell>
        </row>
        <row r="617">
          <cell r="G617" t="str">
            <v>개소당</v>
          </cell>
        </row>
        <row r="618">
          <cell r="G618" t="str">
            <v xml:space="preserve"> </v>
          </cell>
          <cell r="H618">
            <v>2054</v>
          </cell>
          <cell r="I618">
            <v>72300.800000000003</v>
          </cell>
          <cell r="K618">
            <v>0</v>
          </cell>
          <cell r="M618">
            <v>0</v>
          </cell>
        </row>
        <row r="619">
          <cell r="G619" t="str">
            <v xml:space="preserve"> </v>
          </cell>
          <cell r="H619">
            <v>2232</v>
          </cell>
          <cell r="I619">
            <v>27498.2</v>
          </cell>
          <cell r="K619">
            <v>0</v>
          </cell>
          <cell r="M619">
            <v>0</v>
          </cell>
        </row>
        <row r="620">
          <cell r="G620" t="str">
            <v xml:space="preserve"> </v>
          </cell>
          <cell r="H620">
            <v>1610</v>
          </cell>
          <cell r="I620">
            <v>12880</v>
          </cell>
          <cell r="K620">
            <v>0</v>
          </cell>
          <cell r="M620">
            <v>0</v>
          </cell>
        </row>
        <row r="621">
          <cell r="G621" t="str">
            <v xml:space="preserve"> </v>
          </cell>
          <cell r="H621">
            <v>0</v>
          </cell>
          <cell r="I621">
            <v>0</v>
          </cell>
          <cell r="J621">
            <v>4520</v>
          </cell>
          <cell r="K621">
            <v>36160</v>
          </cell>
          <cell r="L621">
            <v>0</v>
          </cell>
          <cell r="M621">
            <v>0</v>
          </cell>
        </row>
        <row r="622">
          <cell r="G622" t="str">
            <v xml:space="preserve"> </v>
          </cell>
          <cell r="H622">
            <v>404</v>
          </cell>
          <cell r="I622">
            <v>17452.8</v>
          </cell>
          <cell r="J622">
            <v>2591</v>
          </cell>
          <cell r="K622">
            <v>111931.2</v>
          </cell>
          <cell r="L622">
            <v>86</v>
          </cell>
          <cell r="M622">
            <v>3715.2</v>
          </cell>
        </row>
        <row r="623">
          <cell r="G623" t="str">
            <v xml:space="preserve"> </v>
          </cell>
          <cell r="H623">
            <v>269461</v>
          </cell>
          <cell r="I623">
            <v>6467</v>
          </cell>
          <cell r="K623">
            <v>0</v>
          </cell>
          <cell r="M623">
            <v>0</v>
          </cell>
        </row>
        <row r="624">
          <cell r="H624">
            <v>0</v>
          </cell>
          <cell r="I624">
            <v>0</v>
          </cell>
          <cell r="J624">
            <v>107349</v>
          </cell>
          <cell r="K624">
            <v>2361.6</v>
          </cell>
          <cell r="L624">
            <v>0</v>
          </cell>
          <cell r="M624">
            <v>0</v>
          </cell>
        </row>
        <row r="625">
          <cell r="G625" t="str">
            <v xml:space="preserve"> </v>
          </cell>
          <cell r="H625">
            <v>119760</v>
          </cell>
          <cell r="I625">
            <v>2634.7</v>
          </cell>
          <cell r="K625">
            <v>0</v>
          </cell>
          <cell r="M625">
            <v>0</v>
          </cell>
        </row>
        <row r="626">
          <cell r="G626" t="str">
            <v xml:space="preserve"> </v>
          </cell>
          <cell r="H626">
            <v>32</v>
          </cell>
          <cell r="I626">
            <v>384</v>
          </cell>
          <cell r="K626">
            <v>0</v>
          </cell>
          <cell r="M626">
            <v>0</v>
          </cell>
        </row>
        <row r="627">
          <cell r="G627" t="str">
            <v xml:space="preserve"> </v>
          </cell>
          <cell r="H627">
            <v>750</v>
          </cell>
          <cell r="I627">
            <v>-2268</v>
          </cell>
          <cell r="K627">
            <v>0</v>
          </cell>
          <cell r="M627">
            <v>0</v>
          </cell>
        </row>
        <row r="628">
          <cell r="G628">
            <v>291516</v>
          </cell>
          <cell r="H628">
            <v>0</v>
          </cell>
          <cell r="I628">
            <v>137349</v>
          </cell>
          <cell r="J628">
            <v>0</v>
          </cell>
          <cell r="K628">
            <v>150452</v>
          </cell>
          <cell r="M628">
            <v>3715</v>
          </cell>
        </row>
        <row r="629">
          <cell r="M629" t="str">
            <v xml:space="preserve"> </v>
          </cell>
        </row>
        <row r="630">
          <cell r="G630" t="str">
            <v>개소당</v>
          </cell>
        </row>
        <row r="631">
          <cell r="G631" t="str">
            <v xml:space="preserve"> </v>
          </cell>
          <cell r="H631">
            <v>2054</v>
          </cell>
          <cell r="I631">
            <v>162676.79999999999</v>
          </cell>
          <cell r="K631">
            <v>0</v>
          </cell>
          <cell r="M631">
            <v>0</v>
          </cell>
        </row>
        <row r="632">
          <cell r="G632" t="str">
            <v xml:space="preserve"> </v>
          </cell>
          <cell r="H632">
            <v>2232</v>
          </cell>
          <cell r="I632">
            <v>41247.300000000003</v>
          </cell>
          <cell r="K632">
            <v>0</v>
          </cell>
          <cell r="M632">
            <v>0</v>
          </cell>
        </row>
        <row r="633">
          <cell r="G633" t="str">
            <v xml:space="preserve"> </v>
          </cell>
          <cell r="H633">
            <v>1610</v>
          </cell>
          <cell r="I633">
            <v>30590</v>
          </cell>
          <cell r="K633">
            <v>0</v>
          </cell>
          <cell r="M633">
            <v>0</v>
          </cell>
        </row>
        <row r="634">
          <cell r="G634" t="str">
            <v xml:space="preserve"> </v>
          </cell>
          <cell r="H634">
            <v>0</v>
          </cell>
          <cell r="I634">
            <v>0</v>
          </cell>
          <cell r="J634">
            <v>4520</v>
          </cell>
          <cell r="K634">
            <v>81360</v>
          </cell>
          <cell r="L634">
            <v>0</v>
          </cell>
          <cell r="M634">
            <v>0</v>
          </cell>
        </row>
        <row r="635">
          <cell r="G635" t="str">
            <v xml:space="preserve"> </v>
          </cell>
          <cell r="H635">
            <v>404</v>
          </cell>
          <cell r="I635">
            <v>35875.199999999997</v>
          </cell>
          <cell r="J635">
            <v>2591</v>
          </cell>
          <cell r="K635">
            <v>230080.8</v>
          </cell>
          <cell r="L635">
            <v>86</v>
          </cell>
          <cell r="M635">
            <v>7636.8</v>
          </cell>
        </row>
        <row r="636">
          <cell r="G636" t="str">
            <v xml:space="preserve"> </v>
          </cell>
          <cell r="H636">
            <v>269461</v>
          </cell>
          <cell r="I636">
            <v>11047.9</v>
          </cell>
          <cell r="K636">
            <v>0</v>
          </cell>
          <cell r="M636">
            <v>0</v>
          </cell>
        </row>
        <row r="637">
          <cell r="H637">
            <v>0</v>
          </cell>
          <cell r="I637">
            <v>0</v>
          </cell>
          <cell r="J637">
            <v>107349</v>
          </cell>
          <cell r="K637">
            <v>4079.2</v>
          </cell>
          <cell r="L637">
            <v>0</v>
          </cell>
          <cell r="M637">
            <v>0</v>
          </cell>
        </row>
        <row r="638">
          <cell r="G638" t="str">
            <v xml:space="preserve"> </v>
          </cell>
          <cell r="H638">
            <v>119760</v>
          </cell>
          <cell r="I638">
            <v>4550.8</v>
          </cell>
          <cell r="K638">
            <v>0</v>
          </cell>
          <cell r="M638">
            <v>0</v>
          </cell>
        </row>
        <row r="639">
          <cell r="G639" t="str">
            <v xml:space="preserve"> </v>
          </cell>
          <cell r="H639">
            <v>32</v>
          </cell>
          <cell r="I639">
            <v>576</v>
          </cell>
          <cell r="K639">
            <v>0</v>
          </cell>
          <cell r="M639">
            <v>0</v>
          </cell>
        </row>
        <row r="640">
          <cell r="G640" t="str">
            <v xml:space="preserve"> </v>
          </cell>
          <cell r="H640">
            <v>750</v>
          </cell>
          <cell r="I640">
            <v>-4662</v>
          </cell>
          <cell r="K640">
            <v>0</v>
          </cell>
          <cell r="M640">
            <v>0</v>
          </cell>
        </row>
        <row r="641">
          <cell r="G641">
            <v>605058</v>
          </cell>
          <cell r="H641">
            <v>0</v>
          </cell>
          <cell r="I641">
            <v>281902</v>
          </cell>
          <cell r="J641">
            <v>0</v>
          </cell>
          <cell r="K641">
            <v>315520</v>
          </cell>
          <cell r="M641">
            <v>7636</v>
          </cell>
        </row>
        <row r="642">
          <cell r="M642" t="str">
            <v xml:space="preserve"> </v>
          </cell>
        </row>
        <row r="643">
          <cell r="G643" t="str">
            <v>개소당</v>
          </cell>
        </row>
        <row r="644">
          <cell r="G644" t="str">
            <v xml:space="preserve"> </v>
          </cell>
          <cell r="H644">
            <v>2054</v>
          </cell>
          <cell r="I644">
            <v>196567.8</v>
          </cell>
          <cell r="K644">
            <v>0</v>
          </cell>
          <cell r="M644">
            <v>0</v>
          </cell>
        </row>
        <row r="645">
          <cell r="G645" t="str">
            <v xml:space="preserve"> </v>
          </cell>
          <cell r="H645">
            <v>2232</v>
          </cell>
          <cell r="I645">
            <v>38792.1</v>
          </cell>
          <cell r="K645">
            <v>0</v>
          </cell>
          <cell r="M645">
            <v>0</v>
          </cell>
        </row>
        <row r="646">
          <cell r="G646" t="str">
            <v xml:space="preserve"> </v>
          </cell>
          <cell r="H646">
            <v>1610</v>
          </cell>
          <cell r="I646">
            <v>41860</v>
          </cell>
          <cell r="K646">
            <v>0</v>
          </cell>
          <cell r="M646">
            <v>0</v>
          </cell>
        </row>
        <row r="647">
          <cell r="G647" t="str">
            <v xml:space="preserve"> </v>
          </cell>
          <cell r="H647">
            <v>0</v>
          </cell>
          <cell r="I647">
            <v>0</v>
          </cell>
          <cell r="J647">
            <v>4520</v>
          </cell>
          <cell r="K647">
            <v>108480</v>
          </cell>
          <cell r="L647">
            <v>0</v>
          </cell>
          <cell r="M647">
            <v>0</v>
          </cell>
        </row>
        <row r="648">
          <cell r="G648" t="str">
            <v xml:space="preserve"> </v>
          </cell>
          <cell r="H648">
            <v>495</v>
          </cell>
          <cell r="I648">
            <v>9405</v>
          </cell>
          <cell r="K648">
            <v>0</v>
          </cell>
          <cell r="M648">
            <v>0</v>
          </cell>
        </row>
        <row r="649">
          <cell r="G649" t="str">
            <v xml:space="preserve"> </v>
          </cell>
          <cell r="H649">
            <v>404</v>
          </cell>
          <cell r="I649">
            <v>41531.199999999997</v>
          </cell>
          <cell r="J649">
            <v>2591</v>
          </cell>
          <cell r="K649">
            <v>266354.8</v>
          </cell>
          <cell r="L649">
            <v>86</v>
          </cell>
          <cell r="M649">
            <v>8840.7999999999993</v>
          </cell>
        </row>
        <row r="650">
          <cell r="G650" t="str">
            <v xml:space="preserve"> </v>
          </cell>
          <cell r="H650">
            <v>269461</v>
          </cell>
          <cell r="I650">
            <v>8353.2000000000007</v>
          </cell>
          <cell r="K650">
            <v>0</v>
          </cell>
          <cell r="M650">
            <v>0</v>
          </cell>
        </row>
        <row r="651">
          <cell r="H651">
            <v>0</v>
          </cell>
          <cell r="I651">
            <v>0</v>
          </cell>
          <cell r="J651">
            <v>107349</v>
          </cell>
          <cell r="K651">
            <v>3113.1</v>
          </cell>
          <cell r="L651">
            <v>0</v>
          </cell>
          <cell r="M651">
            <v>0</v>
          </cell>
        </row>
        <row r="652">
          <cell r="G652" t="str">
            <v xml:space="preserve"> </v>
          </cell>
          <cell r="H652">
            <v>119760</v>
          </cell>
          <cell r="I652">
            <v>3473</v>
          </cell>
          <cell r="K652">
            <v>0</v>
          </cell>
          <cell r="M652">
            <v>0</v>
          </cell>
        </row>
        <row r="653">
          <cell r="G653" t="str">
            <v xml:space="preserve"> </v>
          </cell>
          <cell r="H653">
            <v>32</v>
          </cell>
          <cell r="I653">
            <v>480</v>
          </cell>
          <cell r="K653">
            <v>0</v>
          </cell>
          <cell r="M653">
            <v>0</v>
          </cell>
        </row>
        <row r="654">
          <cell r="G654" t="str">
            <v xml:space="preserve"> </v>
          </cell>
          <cell r="H654">
            <v>750</v>
          </cell>
          <cell r="I654">
            <v>-5397</v>
          </cell>
          <cell r="K654">
            <v>0</v>
          </cell>
          <cell r="M654">
            <v>0</v>
          </cell>
        </row>
        <row r="655">
          <cell r="G655">
            <v>721852</v>
          </cell>
          <cell r="H655">
            <v>0</v>
          </cell>
          <cell r="I655">
            <v>335065</v>
          </cell>
          <cell r="J655">
            <v>0</v>
          </cell>
          <cell r="K655">
            <v>377947</v>
          </cell>
          <cell r="M655">
            <v>8840</v>
          </cell>
        </row>
        <row r="656">
          <cell r="M656" t="str">
            <v xml:space="preserve"> </v>
          </cell>
        </row>
        <row r="657">
          <cell r="G657" t="str">
            <v>개소당</v>
          </cell>
        </row>
        <row r="658">
          <cell r="G658" t="str">
            <v xml:space="preserve"> </v>
          </cell>
          <cell r="H658">
            <v>2054</v>
          </cell>
          <cell r="I658">
            <v>196567.8</v>
          </cell>
          <cell r="K658">
            <v>0</v>
          </cell>
          <cell r="M658">
            <v>0</v>
          </cell>
        </row>
        <row r="659">
          <cell r="G659" t="str">
            <v xml:space="preserve"> </v>
          </cell>
          <cell r="H659">
            <v>2232</v>
          </cell>
          <cell r="I659">
            <v>33881.699999999997</v>
          </cell>
          <cell r="K659">
            <v>0</v>
          </cell>
          <cell r="M659">
            <v>0</v>
          </cell>
        </row>
        <row r="660">
          <cell r="G660" t="str">
            <v xml:space="preserve"> </v>
          </cell>
          <cell r="H660">
            <v>1610</v>
          </cell>
          <cell r="I660">
            <v>41860</v>
          </cell>
          <cell r="K660">
            <v>0</v>
          </cell>
          <cell r="M660">
            <v>0</v>
          </cell>
        </row>
        <row r="661">
          <cell r="G661" t="str">
            <v xml:space="preserve"> </v>
          </cell>
          <cell r="H661">
            <v>0</v>
          </cell>
          <cell r="I661">
            <v>0</v>
          </cell>
          <cell r="J661">
            <v>4520</v>
          </cell>
          <cell r="K661">
            <v>108480</v>
          </cell>
          <cell r="L661">
            <v>0</v>
          </cell>
          <cell r="M661">
            <v>0</v>
          </cell>
        </row>
        <row r="662">
          <cell r="G662" t="str">
            <v xml:space="preserve"> </v>
          </cell>
          <cell r="H662">
            <v>495</v>
          </cell>
          <cell r="I662">
            <v>9405</v>
          </cell>
          <cell r="K662">
            <v>0</v>
          </cell>
          <cell r="M662">
            <v>0</v>
          </cell>
        </row>
        <row r="663">
          <cell r="G663" t="str">
            <v xml:space="preserve"> </v>
          </cell>
          <cell r="H663">
            <v>404</v>
          </cell>
          <cell r="I663">
            <v>40723.199999999997</v>
          </cell>
          <cell r="J663">
            <v>2591</v>
          </cell>
          <cell r="K663">
            <v>261172.8</v>
          </cell>
          <cell r="L663">
            <v>86</v>
          </cell>
          <cell r="M663">
            <v>8668.7999999999993</v>
          </cell>
        </row>
        <row r="664">
          <cell r="G664" t="str">
            <v xml:space="preserve"> </v>
          </cell>
          <cell r="H664">
            <v>269461</v>
          </cell>
          <cell r="I664">
            <v>7544.9</v>
          </cell>
          <cell r="K664">
            <v>0</v>
          </cell>
          <cell r="M664">
            <v>0</v>
          </cell>
        </row>
        <row r="665">
          <cell r="H665">
            <v>0</v>
          </cell>
          <cell r="I665">
            <v>0</v>
          </cell>
          <cell r="J665">
            <v>107349</v>
          </cell>
          <cell r="K665">
            <v>2791</v>
          </cell>
          <cell r="L665">
            <v>0</v>
          </cell>
          <cell r="M665">
            <v>0</v>
          </cell>
        </row>
        <row r="666">
          <cell r="G666" t="str">
            <v xml:space="preserve"> </v>
          </cell>
          <cell r="H666">
            <v>119760</v>
          </cell>
          <cell r="I666">
            <v>3113.7</v>
          </cell>
          <cell r="K666">
            <v>0</v>
          </cell>
          <cell r="M666">
            <v>0</v>
          </cell>
        </row>
        <row r="667">
          <cell r="G667" t="str">
            <v xml:space="preserve"> </v>
          </cell>
          <cell r="H667">
            <v>32</v>
          </cell>
          <cell r="I667">
            <v>448</v>
          </cell>
          <cell r="K667">
            <v>0</v>
          </cell>
          <cell r="M667">
            <v>0</v>
          </cell>
        </row>
        <row r="668">
          <cell r="G668" t="str">
            <v xml:space="preserve"> </v>
          </cell>
          <cell r="H668">
            <v>750</v>
          </cell>
          <cell r="I668">
            <v>-5292</v>
          </cell>
          <cell r="K668">
            <v>0</v>
          </cell>
          <cell r="M668">
            <v>0</v>
          </cell>
        </row>
        <row r="669">
          <cell r="G669">
            <v>709363</v>
          </cell>
          <cell r="H669">
            <v>0</v>
          </cell>
          <cell r="I669">
            <v>328252</v>
          </cell>
          <cell r="J669">
            <v>0</v>
          </cell>
          <cell r="K669">
            <v>372443</v>
          </cell>
          <cell r="M669">
            <v>8668</v>
          </cell>
        </row>
        <row r="670">
          <cell r="M670" t="str">
            <v xml:space="preserve"> </v>
          </cell>
        </row>
        <row r="671">
          <cell r="G671" t="str">
            <v>개소당</v>
          </cell>
        </row>
        <row r="672">
          <cell r="G672" t="str">
            <v xml:space="preserve"> </v>
          </cell>
          <cell r="H672">
            <v>2054</v>
          </cell>
          <cell r="I672">
            <v>196567.8</v>
          </cell>
          <cell r="K672">
            <v>0</v>
          </cell>
          <cell r="M672">
            <v>0</v>
          </cell>
        </row>
        <row r="673">
          <cell r="G673" t="str">
            <v xml:space="preserve"> </v>
          </cell>
          <cell r="H673">
            <v>2232</v>
          </cell>
          <cell r="I673">
            <v>46157.7</v>
          </cell>
          <cell r="K673">
            <v>0</v>
          </cell>
          <cell r="M673">
            <v>0</v>
          </cell>
        </row>
        <row r="674">
          <cell r="G674" t="str">
            <v xml:space="preserve"> </v>
          </cell>
          <cell r="H674">
            <v>1610</v>
          </cell>
          <cell r="I674">
            <v>41860</v>
          </cell>
          <cell r="K674">
            <v>0</v>
          </cell>
          <cell r="M674">
            <v>0</v>
          </cell>
        </row>
        <row r="675">
          <cell r="G675" t="str">
            <v xml:space="preserve"> </v>
          </cell>
          <cell r="H675">
            <v>0</v>
          </cell>
          <cell r="I675">
            <v>0</v>
          </cell>
          <cell r="J675">
            <v>4520</v>
          </cell>
          <cell r="K675">
            <v>108480</v>
          </cell>
          <cell r="L675">
            <v>0</v>
          </cell>
          <cell r="M675">
            <v>0</v>
          </cell>
        </row>
        <row r="676">
          <cell r="G676" t="str">
            <v xml:space="preserve"> </v>
          </cell>
          <cell r="H676">
            <v>495</v>
          </cell>
          <cell r="I676">
            <v>9405</v>
          </cell>
          <cell r="K676">
            <v>0</v>
          </cell>
          <cell r="M676">
            <v>0</v>
          </cell>
        </row>
        <row r="677">
          <cell r="G677" t="str">
            <v xml:space="preserve"> </v>
          </cell>
          <cell r="H677">
            <v>404</v>
          </cell>
          <cell r="I677">
            <v>42743.199999999997</v>
          </cell>
          <cell r="J677">
            <v>2591</v>
          </cell>
          <cell r="K677">
            <v>274127.8</v>
          </cell>
          <cell r="L677">
            <v>86</v>
          </cell>
          <cell r="M677">
            <v>9098.7999999999993</v>
          </cell>
        </row>
        <row r="678">
          <cell r="G678" t="str">
            <v xml:space="preserve"> </v>
          </cell>
          <cell r="H678">
            <v>269461</v>
          </cell>
          <cell r="I678">
            <v>10508.9</v>
          </cell>
          <cell r="K678">
            <v>0</v>
          </cell>
          <cell r="M678">
            <v>0</v>
          </cell>
        </row>
        <row r="679">
          <cell r="H679">
            <v>0</v>
          </cell>
          <cell r="I679">
            <v>0</v>
          </cell>
          <cell r="J679">
            <v>107349</v>
          </cell>
          <cell r="K679">
            <v>3864.5</v>
          </cell>
          <cell r="L679">
            <v>0</v>
          </cell>
          <cell r="M679">
            <v>0</v>
          </cell>
        </row>
        <row r="680">
          <cell r="G680" t="str">
            <v xml:space="preserve"> </v>
          </cell>
          <cell r="H680">
            <v>119760</v>
          </cell>
          <cell r="I680">
            <v>4311.3</v>
          </cell>
          <cell r="K680">
            <v>0</v>
          </cell>
          <cell r="M680">
            <v>0</v>
          </cell>
        </row>
        <row r="681">
          <cell r="G681" t="str">
            <v xml:space="preserve"> </v>
          </cell>
          <cell r="H681">
            <v>32</v>
          </cell>
          <cell r="I681">
            <v>576</v>
          </cell>
          <cell r="K681">
            <v>0</v>
          </cell>
          <cell r="M681">
            <v>0</v>
          </cell>
        </row>
        <row r="682">
          <cell r="G682" t="str">
            <v xml:space="preserve"> </v>
          </cell>
          <cell r="H682">
            <v>750</v>
          </cell>
          <cell r="I682">
            <v>-5554.5</v>
          </cell>
          <cell r="K682">
            <v>0</v>
          </cell>
          <cell r="M682">
            <v>0</v>
          </cell>
        </row>
        <row r="683">
          <cell r="G683">
            <v>742145</v>
          </cell>
          <cell r="H683">
            <v>0</v>
          </cell>
          <cell r="I683">
            <v>346575</v>
          </cell>
          <cell r="J683">
            <v>0</v>
          </cell>
          <cell r="K683">
            <v>386472</v>
          </cell>
          <cell r="M683">
            <v>9098</v>
          </cell>
        </row>
        <row r="684">
          <cell r="M684" t="str">
            <v xml:space="preserve"> </v>
          </cell>
        </row>
        <row r="685">
          <cell r="G685">
            <v>0</v>
          </cell>
          <cell r="I685">
            <v>0</v>
          </cell>
          <cell r="K685">
            <v>0</v>
          </cell>
          <cell r="M685">
            <v>0</v>
          </cell>
        </row>
        <row r="686">
          <cell r="G686">
            <v>0</v>
          </cell>
          <cell r="I686">
            <v>0</v>
          </cell>
          <cell r="K686">
            <v>0</v>
          </cell>
          <cell r="M686">
            <v>0</v>
          </cell>
        </row>
      </sheetData>
      <sheetData sheetId="1"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146</v>
          </cell>
          <cell r="C3" t="str">
            <v>광섬유조명</v>
          </cell>
          <cell r="G3" t="str">
            <v>식당</v>
          </cell>
          <cell r="M3" t="str">
            <v xml:space="preserve"> </v>
          </cell>
        </row>
        <row r="4">
          <cell r="B4" t="str">
            <v>광섬유설치(측면)</v>
          </cell>
          <cell r="C4" t="str">
            <v>0.75mmx105C</v>
          </cell>
          <cell r="D4">
            <v>365.65000000000003</v>
          </cell>
          <cell r="E4" t="str">
            <v>M</v>
          </cell>
          <cell r="H4">
            <v>70000</v>
          </cell>
          <cell r="I4">
            <v>25595500</v>
          </cell>
          <cell r="J4">
            <v>4859</v>
          </cell>
          <cell r="K4">
            <v>1776693.3</v>
          </cell>
          <cell r="M4">
            <v>0</v>
          </cell>
        </row>
        <row r="5">
          <cell r="B5" t="str">
            <v>트랙설치</v>
          </cell>
          <cell r="C5" t="str">
            <v>TRK125</v>
          </cell>
          <cell r="D5">
            <v>186</v>
          </cell>
          <cell r="E5" t="str">
            <v>M</v>
          </cell>
          <cell r="H5">
            <v>12000</v>
          </cell>
          <cell r="I5">
            <v>2232000</v>
          </cell>
          <cell r="J5">
            <v>7995</v>
          </cell>
          <cell r="K5">
            <v>1487070</v>
          </cell>
          <cell r="M5">
            <v>0</v>
          </cell>
        </row>
        <row r="6">
          <cell r="B6" t="str">
            <v>아크릴트랙설치</v>
          </cell>
          <cell r="C6" t="str">
            <v>30x20</v>
          </cell>
          <cell r="D6">
            <v>90</v>
          </cell>
          <cell r="E6" t="str">
            <v>M</v>
          </cell>
          <cell r="H6">
            <v>25000</v>
          </cell>
          <cell r="I6">
            <v>2250000</v>
          </cell>
          <cell r="J6">
            <v>7995</v>
          </cell>
          <cell r="K6">
            <v>719550</v>
          </cell>
          <cell r="M6">
            <v>0</v>
          </cell>
        </row>
        <row r="7">
          <cell r="B7" t="str">
            <v>조광기설치</v>
          </cell>
          <cell r="C7" t="str">
            <v>HQI-150W</v>
          </cell>
          <cell r="D7">
            <v>4</v>
          </cell>
          <cell r="E7" t="str">
            <v>식</v>
          </cell>
          <cell r="H7">
            <v>1465000</v>
          </cell>
          <cell r="I7">
            <v>5860000</v>
          </cell>
          <cell r="J7">
            <v>105810</v>
          </cell>
          <cell r="K7">
            <v>423240</v>
          </cell>
          <cell r="M7">
            <v>0</v>
          </cell>
        </row>
        <row r="8">
          <cell r="B8" t="str">
            <v>1등용외함설치</v>
          </cell>
          <cell r="C8" t="str">
            <v>500x600x200</v>
          </cell>
          <cell r="D8">
            <v>4</v>
          </cell>
          <cell r="E8" t="str">
            <v>면</v>
          </cell>
          <cell r="H8">
            <v>450000</v>
          </cell>
          <cell r="I8">
            <v>1800000</v>
          </cell>
          <cell r="J8">
            <v>149907</v>
          </cell>
          <cell r="K8">
            <v>599628</v>
          </cell>
          <cell r="M8">
            <v>0</v>
          </cell>
        </row>
        <row r="9">
          <cell r="B9" t="str">
            <v>제어선</v>
          </cell>
          <cell r="D9">
            <v>49.500000000000007</v>
          </cell>
          <cell r="E9" t="str">
            <v>M</v>
          </cell>
          <cell r="H9">
            <v>801</v>
          </cell>
          <cell r="I9">
            <v>39649.5</v>
          </cell>
          <cell r="J9">
            <v>1475</v>
          </cell>
          <cell r="K9">
            <v>73012.5</v>
          </cell>
          <cell r="M9">
            <v>0</v>
          </cell>
        </row>
        <row r="10">
          <cell r="B10" t="str">
            <v>CD 전선관</v>
          </cell>
          <cell r="C10" t="str">
            <v>16mm</v>
          </cell>
          <cell r="D10">
            <v>45.1</v>
          </cell>
          <cell r="E10" t="str">
            <v>M</v>
          </cell>
          <cell r="H10">
            <v>290</v>
          </cell>
          <cell r="I10">
            <v>13079</v>
          </cell>
          <cell r="J10">
            <v>2464</v>
          </cell>
          <cell r="K10">
            <v>111126.39999999999</v>
          </cell>
          <cell r="M10">
            <v>0</v>
          </cell>
        </row>
        <row r="11">
          <cell r="B11" t="str">
            <v>잡자재</v>
          </cell>
          <cell r="C11" t="str">
            <v>재료비의 2.3%</v>
          </cell>
          <cell r="D11">
            <v>1</v>
          </cell>
          <cell r="E11" t="str">
            <v>식</v>
          </cell>
          <cell r="H11">
            <v>37737500</v>
          </cell>
          <cell r="I11">
            <v>867962.5</v>
          </cell>
          <cell r="K11">
            <v>0</v>
          </cell>
          <cell r="M11">
            <v>0</v>
          </cell>
        </row>
        <row r="12">
          <cell r="B12" t="str">
            <v>공구손료</v>
          </cell>
          <cell r="C12" t="str">
            <v>노무비의 3%</v>
          </cell>
          <cell r="D12">
            <v>1</v>
          </cell>
          <cell r="E12" t="str">
            <v>식</v>
          </cell>
          <cell r="J12">
            <v>5190320.2</v>
          </cell>
          <cell r="K12">
            <v>155709.6</v>
          </cell>
          <cell r="M12">
            <v>0</v>
          </cell>
        </row>
        <row r="13">
          <cell r="B13" t="str">
            <v>소계</v>
          </cell>
          <cell r="G13">
            <v>44004220</v>
          </cell>
          <cell r="I13">
            <v>38658191</v>
          </cell>
          <cell r="K13">
            <v>5346029</v>
          </cell>
          <cell r="M13">
            <v>0</v>
          </cell>
        </row>
        <row r="14">
          <cell r="M14">
            <v>0</v>
          </cell>
        </row>
        <row r="15">
          <cell r="B15">
            <v>147</v>
          </cell>
          <cell r="C15" t="str">
            <v>광섬유설치(Line)</v>
          </cell>
          <cell r="G15" t="str">
            <v>m당</v>
          </cell>
          <cell r="M15">
            <v>0</v>
          </cell>
        </row>
        <row r="16">
          <cell r="B16" t="str">
            <v>광섬유(측면)</v>
          </cell>
          <cell r="C16" t="str">
            <v>0.75mmx105C</v>
          </cell>
          <cell r="D16">
            <v>1</v>
          </cell>
          <cell r="E16" t="str">
            <v>M</v>
          </cell>
          <cell r="H16">
            <v>70000</v>
          </cell>
          <cell r="I16">
            <v>70000</v>
          </cell>
          <cell r="K16">
            <v>0</v>
          </cell>
          <cell r="M16">
            <v>0</v>
          </cell>
        </row>
        <row r="17">
          <cell r="B17" t="str">
            <v>광케이블기사</v>
          </cell>
          <cell r="D17">
            <v>0.05</v>
          </cell>
          <cell r="E17" t="str">
            <v>인</v>
          </cell>
          <cell r="I17">
            <v>0</v>
          </cell>
          <cell r="J17">
            <v>97185</v>
          </cell>
          <cell r="K17">
            <v>4859.2</v>
          </cell>
          <cell r="M17">
            <v>0</v>
          </cell>
        </row>
        <row r="18">
          <cell r="B18" t="str">
            <v>소계</v>
          </cell>
          <cell r="G18">
            <v>74859</v>
          </cell>
          <cell r="I18">
            <v>70000</v>
          </cell>
          <cell r="K18">
            <v>4859</v>
          </cell>
          <cell r="M18">
            <v>0</v>
          </cell>
        </row>
        <row r="19">
          <cell r="M19">
            <v>0</v>
          </cell>
        </row>
        <row r="20">
          <cell r="B20">
            <v>148</v>
          </cell>
          <cell r="C20" t="str">
            <v>트랙설치</v>
          </cell>
          <cell r="G20" t="str">
            <v>m당</v>
          </cell>
          <cell r="M20">
            <v>0</v>
          </cell>
        </row>
        <row r="21">
          <cell r="B21" t="str">
            <v>트랙</v>
          </cell>
          <cell r="C21" t="str">
            <v>TRK125</v>
          </cell>
          <cell r="D21">
            <v>1</v>
          </cell>
          <cell r="E21" t="str">
            <v>M</v>
          </cell>
          <cell r="H21">
            <v>12000</v>
          </cell>
          <cell r="I21">
            <v>12000</v>
          </cell>
          <cell r="K21">
            <v>0</v>
          </cell>
          <cell r="M21">
            <v>0</v>
          </cell>
        </row>
        <row r="22">
          <cell r="B22" t="str">
            <v>내선전공</v>
          </cell>
          <cell r="C22" t="str">
            <v>몰딩신설품</v>
          </cell>
          <cell r="D22">
            <v>0.16</v>
          </cell>
          <cell r="E22" t="str">
            <v>인</v>
          </cell>
          <cell r="I22">
            <v>0</v>
          </cell>
          <cell r="J22">
            <v>49969</v>
          </cell>
          <cell r="K22">
            <v>7995</v>
          </cell>
          <cell r="M22">
            <v>0</v>
          </cell>
        </row>
        <row r="23">
          <cell r="B23" t="str">
            <v>내선전공</v>
          </cell>
          <cell r="C23" t="str">
            <v>칼블럭설치</v>
          </cell>
          <cell r="D23">
            <v>2.8000000000000001E-2</v>
          </cell>
          <cell r="E23" t="str">
            <v>인</v>
          </cell>
          <cell r="I23">
            <v>0</v>
          </cell>
          <cell r="J23">
            <v>49969</v>
          </cell>
          <cell r="K23">
            <v>1399.1</v>
          </cell>
          <cell r="M23">
            <v>0</v>
          </cell>
        </row>
        <row r="24">
          <cell r="B24" t="str">
            <v>소계</v>
          </cell>
          <cell r="G24">
            <v>19995</v>
          </cell>
          <cell r="I24">
            <v>12000</v>
          </cell>
          <cell r="K24">
            <v>7995</v>
          </cell>
          <cell r="M24">
            <v>0</v>
          </cell>
        </row>
        <row r="25">
          <cell r="M25">
            <v>0</v>
          </cell>
        </row>
        <row r="26">
          <cell r="B26">
            <v>149</v>
          </cell>
          <cell r="C26" t="str">
            <v>아크릴트랙설치</v>
          </cell>
          <cell r="G26" t="str">
            <v>m당</v>
          </cell>
          <cell r="M26">
            <v>0</v>
          </cell>
        </row>
        <row r="27">
          <cell r="B27" t="str">
            <v>아크릴트랙</v>
          </cell>
          <cell r="C27" t="str">
            <v>30x20</v>
          </cell>
          <cell r="D27">
            <v>1</v>
          </cell>
          <cell r="E27" t="str">
            <v>M</v>
          </cell>
          <cell r="H27">
            <v>25000</v>
          </cell>
          <cell r="I27">
            <v>25000</v>
          </cell>
          <cell r="K27">
            <v>0</v>
          </cell>
          <cell r="M27">
            <v>0</v>
          </cell>
        </row>
        <row r="28">
          <cell r="B28" t="str">
            <v>내선전공</v>
          </cell>
          <cell r="C28" t="str">
            <v>몰딩신설품</v>
          </cell>
          <cell r="D28">
            <v>0.16</v>
          </cell>
          <cell r="E28" t="str">
            <v>인</v>
          </cell>
          <cell r="I28">
            <v>0</v>
          </cell>
          <cell r="J28">
            <v>49969</v>
          </cell>
          <cell r="K28">
            <v>7995</v>
          </cell>
          <cell r="M28">
            <v>0</v>
          </cell>
        </row>
        <row r="29">
          <cell r="B29" t="str">
            <v>소계</v>
          </cell>
          <cell r="G29">
            <v>32995</v>
          </cell>
          <cell r="I29">
            <v>25000</v>
          </cell>
          <cell r="K29">
            <v>7995</v>
          </cell>
          <cell r="M29">
            <v>0</v>
          </cell>
        </row>
        <row r="30">
          <cell r="M30">
            <v>0</v>
          </cell>
        </row>
        <row r="31">
          <cell r="B31">
            <v>150</v>
          </cell>
          <cell r="C31" t="str">
            <v>조광기설치 PL150-SM-4C</v>
          </cell>
          <cell r="G31" t="str">
            <v>식당</v>
          </cell>
          <cell r="M31">
            <v>0</v>
          </cell>
        </row>
        <row r="32">
          <cell r="B32" t="str">
            <v>입광부(COMMON END)</v>
          </cell>
          <cell r="D32">
            <v>1</v>
          </cell>
          <cell r="E32" t="str">
            <v>EA</v>
          </cell>
          <cell r="H32">
            <v>35000</v>
          </cell>
          <cell r="I32">
            <v>35000</v>
          </cell>
          <cell r="K32">
            <v>0</v>
          </cell>
          <cell r="M32">
            <v>0</v>
          </cell>
        </row>
        <row r="33">
          <cell r="B33" t="str">
            <v>조광기</v>
          </cell>
          <cell r="C33" t="str">
            <v>HQI-150W</v>
          </cell>
          <cell r="D33">
            <v>1</v>
          </cell>
          <cell r="E33" t="str">
            <v>EA</v>
          </cell>
          <cell r="H33">
            <v>1280000</v>
          </cell>
          <cell r="I33">
            <v>1280000</v>
          </cell>
          <cell r="K33">
            <v>0</v>
          </cell>
          <cell r="M33">
            <v>0</v>
          </cell>
        </row>
        <row r="34">
          <cell r="B34" t="str">
            <v>동기제어</v>
          </cell>
          <cell r="C34" t="str">
            <v>SM,SY(내장형)</v>
          </cell>
          <cell r="D34">
            <v>1</v>
          </cell>
          <cell r="E34" t="str">
            <v>SET</v>
          </cell>
          <cell r="H34">
            <v>100000</v>
          </cell>
          <cell r="I34">
            <v>100000</v>
          </cell>
          <cell r="K34">
            <v>0</v>
          </cell>
          <cell r="M34">
            <v>0</v>
          </cell>
        </row>
        <row r="35">
          <cell r="B35" t="str">
            <v>Color Wheel</v>
          </cell>
          <cell r="C35" t="str">
            <v>4C</v>
          </cell>
          <cell r="D35">
            <v>1</v>
          </cell>
          <cell r="E35" t="str">
            <v>SET</v>
          </cell>
          <cell r="H35">
            <v>50000</v>
          </cell>
          <cell r="I35">
            <v>50000</v>
          </cell>
          <cell r="K35">
            <v>0</v>
          </cell>
          <cell r="M35">
            <v>0</v>
          </cell>
        </row>
        <row r="36">
          <cell r="B36" t="str">
            <v>광케이블기사</v>
          </cell>
          <cell r="C36" t="str">
            <v>외피접속품</v>
          </cell>
          <cell r="D36">
            <v>0.67</v>
          </cell>
          <cell r="E36" t="str">
            <v>인</v>
          </cell>
          <cell r="I36">
            <v>0</v>
          </cell>
          <cell r="J36">
            <v>97185</v>
          </cell>
          <cell r="K36">
            <v>65113.9</v>
          </cell>
          <cell r="M36">
            <v>0</v>
          </cell>
        </row>
        <row r="37">
          <cell r="B37" t="str">
            <v>특별인부</v>
          </cell>
          <cell r="C37" t="str">
            <v>외피접속품</v>
          </cell>
          <cell r="D37">
            <v>0.31</v>
          </cell>
          <cell r="E37" t="str">
            <v>인</v>
          </cell>
          <cell r="I37">
            <v>0</v>
          </cell>
          <cell r="J37">
            <v>51490</v>
          </cell>
          <cell r="K37">
            <v>15961.9</v>
          </cell>
          <cell r="M37">
            <v>0</v>
          </cell>
        </row>
        <row r="38">
          <cell r="B38" t="str">
            <v>내선전공</v>
          </cell>
          <cell r="C38" t="str">
            <v>투광기부설품</v>
          </cell>
          <cell r="D38">
            <v>0.495</v>
          </cell>
          <cell r="E38" t="str">
            <v>인</v>
          </cell>
          <cell r="I38">
            <v>0</v>
          </cell>
          <cell r="J38">
            <v>49969</v>
          </cell>
          <cell r="K38">
            <v>24734.6</v>
          </cell>
          <cell r="M38">
            <v>0</v>
          </cell>
        </row>
        <row r="39">
          <cell r="B39" t="str">
            <v>소계</v>
          </cell>
          <cell r="G39">
            <v>1570810</v>
          </cell>
          <cell r="I39">
            <v>1465000</v>
          </cell>
          <cell r="K39">
            <v>105810</v>
          </cell>
          <cell r="M39">
            <v>0</v>
          </cell>
        </row>
        <row r="40">
          <cell r="M40">
            <v>0</v>
          </cell>
        </row>
        <row r="41">
          <cell r="B41">
            <v>151</v>
          </cell>
          <cell r="C41" t="str">
            <v>1등용외함설치</v>
          </cell>
          <cell r="G41" t="str">
            <v>면당</v>
          </cell>
          <cell r="M41">
            <v>0</v>
          </cell>
        </row>
        <row r="42">
          <cell r="B42" t="str">
            <v>광원외함(1등용)</v>
          </cell>
          <cell r="C42" t="str">
            <v>500x600x200</v>
          </cell>
          <cell r="D42">
            <v>1</v>
          </cell>
          <cell r="E42" t="str">
            <v>EA</v>
          </cell>
          <cell r="H42">
            <v>450000</v>
          </cell>
          <cell r="I42">
            <v>450000</v>
          </cell>
          <cell r="K42">
            <v>0</v>
          </cell>
          <cell r="M42">
            <v>0</v>
          </cell>
        </row>
        <row r="43">
          <cell r="B43" t="str">
            <v>내선전공</v>
          </cell>
          <cell r="C43" t="str">
            <v>풀박스설치품</v>
          </cell>
          <cell r="D43">
            <v>3</v>
          </cell>
          <cell r="E43" t="str">
            <v>인</v>
          </cell>
          <cell r="I43">
            <v>0</v>
          </cell>
          <cell r="J43">
            <v>49969</v>
          </cell>
          <cell r="K43">
            <v>149907</v>
          </cell>
          <cell r="M43">
            <v>0</v>
          </cell>
        </row>
        <row r="44">
          <cell r="B44" t="str">
            <v>내선전공</v>
          </cell>
          <cell r="C44" t="str">
            <v>앙카볼트설치</v>
          </cell>
          <cell r="D44">
            <v>0.08</v>
          </cell>
          <cell r="E44" t="str">
            <v>인</v>
          </cell>
          <cell r="I44">
            <v>0</v>
          </cell>
          <cell r="J44">
            <v>49969</v>
          </cell>
          <cell r="K44">
            <v>3997.5</v>
          </cell>
          <cell r="M44">
            <v>0</v>
          </cell>
        </row>
        <row r="45">
          <cell r="B45" t="str">
            <v>소계</v>
          </cell>
          <cell r="G45">
            <v>603904</v>
          </cell>
          <cell r="I45">
            <v>450000</v>
          </cell>
          <cell r="K45">
            <v>153904</v>
          </cell>
          <cell r="M45">
            <v>0</v>
          </cell>
        </row>
        <row r="46">
          <cell r="M46">
            <v>0</v>
          </cell>
        </row>
        <row r="47">
          <cell r="B47">
            <v>152</v>
          </cell>
          <cell r="C47" t="str">
            <v>제어케이블신설</v>
          </cell>
          <cell r="G47" t="str">
            <v>m당</v>
          </cell>
          <cell r="M47">
            <v>0</v>
          </cell>
        </row>
        <row r="48">
          <cell r="B48" t="str">
            <v>제어용비닐절연전선(CVV)</v>
          </cell>
          <cell r="C48" t="str">
            <v>3.5㎟,3심</v>
          </cell>
          <cell r="D48">
            <v>1</v>
          </cell>
          <cell r="E48" t="str">
            <v>M</v>
          </cell>
          <cell r="H48">
            <v>801</v>
          </cell>
          <cell r="I48">
            <v>801</v>
          </cell>
          <cell r="K48">
            <v>0</v>
          </cell>
          <cell r="M48">
            <v>0</v>
          </cell>
        </row>
        <row r="49">
          <cell r="B49" t="str">
            <v>저압케이블전공</v>
          </cell>
          <cell r="D49">
            <v>2.1999999999999999E-2</v>
          </cell>
          <cell r="E49" t="str">
            <v>인</v>
          </cell>
          <cell r="I49">
            <v>0</v>
          </cell>
          <cell r="J49">
            <v>67062</v>
          </cell>
          <cell r="K49">
            <v>1475.3</v>
          </cell>
          <cell r="M49">
            <v>0</v>
          </cell>
        </row>
        <row r="50">
          <cell r="B50" t="str">
            <v>소계</v>
          </cell>
          <cell r="G50">
            <v>2276</v>
          </cell>
          <cell r="I50">
            <v>801</v>
          </cell>
          <cell r="K50">
            <v>1475</v>
          </cell>
          <cell r="M50">
            <v>0</v>
          </cell>
        </row>
        <row r="51">
          <cell r="M51">
            <v>0</v>
          </cell>
        </row>
        <row r="52">
          <cell r="B52">
            <v>153</v>
          </cell>
          <cell r="C52" t="str">
            <v>전선관부설</v>
          </cell>
          <cell r="G52" t="str">
            <v>m당</v>
          </cell>
          <cell r="M52">
            <v>0</v>
          </cell>
        </row>
        <row r="53">
          <cell r="B53" t="str">
            <v>합성수지가요관(CD)</v>
          </cell>
          <cell r="C53" t="str">
            <v>16mm</v>
          </cell>
          <cell r="D53">
            <v>1</v>
          </cell>
          <cell r="E53" t="str">
            <v>M</v>
          </cell>
          <cell r="H53">
            <v>242</v>
          </cell>
          <cell r="I53">
            <v>242</v>
          </cell>
          <cell r="K53">
            <v>0</v>
          </cell>
          <cell r="M53">
            <v>0</v>
          </cell>
        </row>
        <row r="54">
          <cell r="B54" t="str">
            <v>전선관 부속품</v>
          </cell>
          <cell r="C54" t="str">
            <v>부속품율 20%</v>
          </cell>
          <cell r="D54">
            <v>0.2</v>
          </cell>
          <cell r="E54" t="str">
            <v>식</v>
          </cell>
          <cell r="H54">
            <v>242</v>
          </cell>
          <cell r="I54">
            <v>48.4</v>
          </cell>
          <cell r="K54">
            <v>0</v>
          </cell>
          <cell r="M54">
            <v>0</v>
          </cell>
        </row>
        <row r="55">
          <cell r="B55" t="str">
            <v>내선전공</v>
          </cell>
          <cell r="D55">
            <v>0.05</v>
          </cell>
          <cell r="E55" t="str">
            <v>인</v>
          </cell>
          <cell r="I55">
            <v>0</v>
          </cell>
          <cell r="J55">
            <v>49296</v>
          </cell>
          <cell r="K55">
            <v>2464.8000000000002</v>
          </cell>
          <cell r="M55">
            <v>0</v>
          </cell>
        </row>
        <row r="56">
          <cell r="B56" t="str">
            <v>소계</v>
          </cell>
          <cell r="G56">
            <v>2754</v>
          </cell>
          <cell r="I56">
            <v>290</v>
          </cell>
          <cell r="K56">
            <v>2464</v>
          </cell>
          <cell r="M56">
            <v>0</v>
          </cell>
        </row>
        <row r="57">
          <cell r="M57">
            <v>0</v>
          </cell>
        </row>
        <row r="58">
          <cell r="G58">
            <v>0</v>
          </cell>
          <cell r="I58">
            <v>0</v>
          </cell>
          <cell r="K58">
            <v>0</v>
          </cell>
          <cell r="M58">
            <v>0</v>
          </cell>
        </row>
        <row r="59">
          <cell r="M59">
            <v>0</v>
          </cell>
        </row>
        <row r="72">
          <cell r="G72">
            <v>0</v>
          </cell>
          <cell r="I72">
            <v>0</v>
          </cell>
          <cell r="K72">
            <v>0</v>
          </cell>
          <cell r="M72">
            <v>0</v>
          </cell>
        </row>
        <row r="73">
          <cell r="G73">
            <v>0</v>
          </cell>
          <cell r="I73">
            <v>0</v>
          </cell>
          <cell r="K73">
            <v>0</v>
          </cell>
          <cell r="M73">
            <v>0</v>
          </cell>
        </row>
      </sheetData>
      <sheetData sheetId="2" refreshError="1">
        <row r="1">
          <cell r="B1" t="str">
            <v>공   종</v>
          </cell>
          <cell r="C1" t="str">
            <v>규  격</v>
          </cell>
          <cell r="D1" t="str">
            <v>수 량</v>
          </cell>
          <cell r="E1" t="str">
            <v>단</v>
          </cell>
          <cell r="F1" t="str">
            <v>총     액</v>
          </cell>
          <cell r="H1" t="str">
            <v>재  료  비</v>
          </cell>
          <cell r="J1" t="str">
            <v>노  무  비</v>
          </cell>
          <cell r="L1" t="str">
            <v>경     비</v>
          </cell>
        </row>
        <row r="2">
          <cell r="E2" t="str">
            <v>위</v>
          </cell>
          <cell r="F2" t="str">
            <v>단 가</v>
          </cell>
          <cell r="G2" t="str">
            <v>금 액</v>
          </cell>
          <cell r="H2" t="str">
            <v>단 가</v>
          </cell>
          <cell r="I2" t="str">
            <v>금 액</v>
          </cell>
          <cell r="J2" t="str">
            <v>단 가</v>
          </cell>
          <cell r="K2" t="str">
            <v>금 액</v>
          </cell>
          <cell r="L2" t="str">
            <v>단 가</v>
          </cell>
          <cell r="M2" t="str">
            <v>금 액</v>
          </cell>
        </row>
        <row r="3">
          <cell r="B3">
            <v>93</v>
          </cell>
          <cell r="C3" t="str">
            <v>터파기 (인력,보통토사,0~1M)</v>
          </cell>
          <cell r="G3" t="str">
            <v>m3당</v>
          </cell>
          <cell r="H3">
            <v>0</v>
          </cell>
          <cell r="I3">
            <v>0</v>
          </cell>
          <cell r="J3">
            <v>0</v>
          </cell>
          <cell r="K3">
            <v>0</v>
          </cell>
          <cell r="M3">
            <v>0</v>
          </cell>
        </row>
        <row r="4">
          <cell r="B4" t="str">
            <v>보통인부</v>
          </cell>
          <cell r="D4">
            <v>0.2</v>
          </cell>
          <cell r="E4" t="str">
            <v>인</v>
          </cell>
          <cell r="G4" t="str">
            <v xml:space="preserve"> </v>
          </cell>
          <cell r="I4">
            <v>0</v>
          </cell>
          <cell r="J4">
            <v>37052</v>
          </cell>
          <cell r="K4">
            <v>7410.4</v>
          </cell>
          <cell r="M4">
            <v>0</v>
          </cell>
        </row>
        <row r="5">
          <cell r="B5" t="str">
            <v>소   계</v>
          </cell>
          <cell r="G5">
            <v>7410</v>
          </cell>
          <cell r="I5">
            <v>0</v>
          </cell>
          <cell r="K5">
            <v>7410</v>
          </cell>
          <cell r="M5">
            <v>0</v>
          </cell>
        </row>
        <row r="6">
          <cell r="G6">
            <v>0</v>
          </cell>
          <cell r="I6">
            <v>0</v>
          </cell>
          <cell r="K6">
            <v>0</v>
          </cell>
          <cell r="M6">
            <v>0</v>
          </cell>
        </row>
        <row r="7">
          <cell r="B7">
            <v>94</v>
          </cell>
          <cell r="C7" t="str">
            <v>터파기 (인력,보통토사,0~1M,협소)</v>
          </cell>
          <cell r="G7" t="str">
            <v>m3당</v>
          </cell>
          <cell r="H7">
            <v>0</v>
          </cell>
          <cell r="I7">
            <v>0</v>
          </cell>
          <cell r="K7">
            <v>0</v>
          </cell>
          <cell r="M7">
            <v>0</v>
          </cell>
        </row>
        <row r="8">
          <cell r="B8" t="str">
            <v>보통인부</v>
          </cell>
          <cell r="D8">
            <v>0.25</v>
          </cell>
          <cell r="E8" t="str">
            <v>인</v>
          </cell>
          <cell r="G8" t="str">
            <v xml:space="preserve"> </v>
          </cell>
          <cell r="I8">
            <v>0</v>
          </cell>
          <cell r="J8">
            <v>37052</v>
          </cell>
          <cell r="K8">
            <v>9263</v>
          </cell>
          <cell r="M8">
            <v>0</v>
          </cell>
        </row>
        <row r="9">
          <cell r="B9" t="str">
            <v>소   계</v>
          </cell>
          <cell r="G9">
            <v>9263</v>
          </cell>
          <cell r="I9">
            <v>0</v>
          </cell>
          <cell r="K9">
            <v>9263</v>
          </cell>
          <cell r="M9">
            <v>0</v>
          </cell>
        </row>
        <row r="10">
          <cell r="G10">
            <v>0</v>
          </cell>
          <cell r="I10">
            <v>0</v>
          </cell>
          <cell r="K10">
            <v>0</v>
          </cell>
          <cell r="M10">
            <v>0</v>
          </cell>
        </row>
        <row r="11">
          <cell r="B11">
            <v>95</v>
          </cell>
          <cell r="C11" t="str">
            <v>절취 (인력,보통토사)</v>
          </cell>
          <cell r="G11" t="str">
            <v>m3당</v>
          </cell>
          <cell r="H11">
            <v>0</v>
          </cell>
          <cell r="I11">
            <v>0</v>
          </cell>
          <cell r="K11">
            <v>0</v>
          </cell>
          <cell r="M11">
            <v>0</v>
          </cell>
        </row>
        <row r="12">
          <cell r="B12" t="str">
            <v>보통인부</v>
          </cell>
          <cell r="D12">
            <v>0.16</v>
          </cell>
          <cell r="E12" t="str">
            <v>인</v>
          </cell>
          <cell r="G12" t="str">
            <v xml:space="preserve"> </v>
          </cell>
          <cell r="I12">
            <v>0</v>
          </cell>
          <cell r="J12">
            <v>37052</v>
          </cell>
          <cell r="K12">
            <v>5928.3</v>
          </cell>
          <cell r="M12">
            <v>0</v>
          </cell>
        </row>
        <row r="13">
          <cell r="B13" t="str">
            <v>소   계</v>
          </cell>
          <cell r="G13">
            <v>5928</v>
          </cell>
          <cell r="I13">
            <v>0</v>
          </cell>
          <cell r="K13">
            <v>5928</v>
          </cell>
          <cell r="M13">
            <v>0</v>
          </cell>
        </row>
        <row r="15">
          <cell r="B15">
            <v>96</v>
          </cell>
          <cell r="C15" t="str">
            <v>잔토처리 (인력,현장내)</v>
          </cell>
          <cell r="G15" t="str">
            <v>m3당</v>
          </cell>
          <cell r="H15">
            <v>0</v>
          </cell>
          <cell r="I15">
            <v>0</v>
          </cell>
          <cell r="K15">
            <v>0</v>
          </cell>
          <cell r="M15">
            <v>0</v>
          </cell>
        </row>
        <row r="16">
          <cell r="B16" t="str">
            <v>보통인부</v>
          </cell>
          <cell r="D16">
            <v>0.2</v>
          </cell>
          <cell r="E16" t="str">
            <v>인</v>
          </cell>
          <cell r="G16" t="str">
            <v xml:space="preserve"> </v>
          </cell>
          <cell r="I16">
            <v>0</v>
          </cell>
          <cell r="J16">
            <v>37052</v>
          </cell>
          <cell r="K16">
            <v>7410.4</v>
          </cell>
          <cell r="M16">
            <v>0</v>
          </cell>
        </row>
        <row r="17">
          <cell r="B17" t="str">
            <v>소   계</v>
          </cell>
          <cell r="G17">
            <v>7410</v>
          </cell>
          <cell r="I17">
            <v>0</v>
          </cell>
          <cell r="K17">
            <v>7410</v>
          </cell>
          <cell r="M17">
            <v>0</v>
          </cell>
        </row>
        <row r="19">
          <cell r="B19">
            <v>97</v>
          </cell>
          <cell r="C19" t="str">
            <v>되메우기 및 다짐 (인력)</v>
          </cell>
          <cell r="G19" t="str">
            <v>m3당</v>
          </cell>
          <cell r="H19">
            <v>0</v>
          </cell>
          <cell r="I19">
            <v>0</v>
          </cell>
          <cell r="K19">
            <v>0</v>
          </cell>
          <cell r="M19">
            <v>0</v>
          </cell>
        </row>
        <row r="20">
          <cell r="B20" t="str">
            <v>보통인부</v>
          </cell>
          <cell r="C20" t="str">
            <v>되메우기</v>
          </cell>
          <cell r="D20">
            <v>0.1</v>
          </cell>
          <cell r="E20" t="str">
            <v>인</v>
          </cell>
          <cell r="G20" t="str">
            <v xml:space="preserve"> </v>
          </cell>
          <cell r="I20">
            <v>0</v>
          </cell>
          <cell r="J20">
            <v>37052</v>
          </cell>
          <cell r="K20">
            <v>3705</v>
          </cell>
          <cell r="M20">
            <v>0</v>
          </cell>
        </row>
        <row r="21">
          <cell r="B21" t="str">
            <v>보통인부</v>
          </cell>
          <cell r="C21" t="str">
            <v>다지기</v>
          </cell>
          <cell r="D21">
            <v>0.11</v>
          </cell>
          <cell r="E21" t="str">
            <v>인</v>
          </cell>
          <cell r="G21" t="str">
            <v xml:space="preserve"> </v>
          </cell>
          <cell r="I21">
            <v>0</v>
          </cell>
          <cell r="J21">
            <v>37052</v>
          </cell>
          <cell r="K21">
            <v>4075.7</v>
          </cell>
          <cell r="M21">
            <v>0</v>
          </cell>
        </row>
        <row r="22">
          <cell r="B22" t="str">
            <v>소   계</v>
          </cell>
          <cell r="G22">
            <v>7780</v>
          </cell>
          <cell r="I22">
            <v>0</v>
          </cell>
          <cell r="K22">
            <v>7780</v>
          </cell>
          <cell r="M22">
            <v>0</v>
          </cell>
        </row>
        <row r="24">
          <cell r="B24">
            <v>98</v>
          </cell>
          <cell r="C24" t="str">
            <v>흙다짐 (인력)</v>
          </cell>
          <cell r="G24" t="str">
            <v>m3당</v>
          </cell>
          <cell r="H24">
            <v>0</v>
          </cell>
          <cell r="I24">
            <v>0</v>
          </cell>
          <cell r="K24">
            <v>0</v>
          </cell>
          <cell r="M24">
            <v>0</v>
          </cell>
        </row>
        <row r="25">
          <cell r="B25" t="str">
            <v>보통인부</v>
          </cell>
          <cell r="C25" t="str">
            <v>다지기</v>
          </cell>
          <cell r="D25">
            <v>0.11</v>
          </cell>
          <cell r="E25" t="str">
            <v>인</v>
          </cell>
          <cell r="G25" t="str">
            <v xml:space="preserve"> </v>
          </cell>
          <cell r="I25">
            <v>0</v>
          </cell>
          <cell r="J25">
            <v>37052</v>
          </cell>
          <cell r="K25">
            <v>4075.7</v>
          </cell>
          <cell r="M25">
            <v>0</v>
          </cell>
        </row>
        <row r="26">
          <cell r="B26" t="str">
            <v>소   계</v>
          </cell>
          <cell r="G26">
            <v>4075</v>
          </cell>
          <cell r="I26">
            <v>0</v>
          </cell>
          <cell r="K26">
            <v>4075</v>
          </cell>
          <cell r="M26">
            <v>0</v>
          </cell>
        </row>
        <row r="28">
          <cell r="B28">
            <v>99</v>
          </cell>
          <cell r="C28" t="str">
            <v>바닥면고르기  (성토면)</v>
          </cell>
          <cell r="G28" t="str">
            <v>m2당</v>
          </cell>
          <cell r="H28">
            <v>0</v>
          </cell>
          <cell r="I28">
            <v>0</v>
          </cell>
          <cell r="K28">
            <v>0</v>
          </cell>
          <cell r="M28">
            <v>0</v>
          </cell>
        </row>
        <row r="29">
          <cell r="B29" t="str">
            <v>보통인부</v>
          </cell>
          <cell r="C29" t="str">
            <v>성토면,사질토</v>
          </cell>
          <cell r="D29">
            <v>1.9E-2</v>
          </cell>
          <cell r="E29" t="str">
            <v>인</v>
          </cell>
          <cell r="G29" t="str">
            <v xml:space="preserve"> </v>
          </cell>
          <cell r="I29">
            <v>0</v>
          </cell>
          <cell r="J29">
            <v>37052</v>
          </cell>
          <cell r="K29">
            <v>703.9</v>
          </cell>
          <cell r="M29">
            <v>0</v>
          </cell>
        </row>
        <row r="30">
          <cell r="B30" t="str">
            <v>소   계</v>
          </cell>
          <cell r="G30">
            <v>703</v>
          </cell>
          <cell r="I30">
            <v>0</v>
          </cell>
          <cell r="K30">
            <v>703</v>
          </cell>
          <cell r="M30">
            <v>0</v>
          </cell>
        </row>
        <row r="31">
          <cell r="G31">
            <v>0</v>
          </cell>
          <cell r="I31">
            <v>0</v>
          </cell>
          <cell r="K31">
            <v>0</v>
          </cell>
          <cell r="M31">
            <v>0</v>
          </cell>
        </row>
        <row r="32">
          <cell r="B32">
            <v>100</v>
          </cell>
          <cell r="C32" t="str">
            <v xml:space="preserve">잡석지정(다짐) </v>
          </cell>
          <cell r="G32" t="str">
            <v>m3당</v>
          </cell>
          <cell r="I32">
            <v>0</v>
          </cell>
          <cell r="K32">
            <v>0</v>
          </cell>
          <cell r="M32">
            <v>0</v>
          </cell>
        </row>
        <row r="33">
          <cell r="B33" t="str">
            <v>자     갈</v>
          </cell>
          <cell r="C33" t="str">
            <v>#467(Φ40mm)</v>
          </cell>
          <cell r="D33">
            <v>0.3</v>
          </cell>
          <cell r="E33" t="str">
            <v>M3</v>
          </cell>
          <cell r="G33" t="str">
            <v xml:space="preserve"> </v>
          </cell>
          <cell r="H33">
            <v>12000</v>
          </cell>
          <cell r="I33">
            <v>3600</v>
          </cell>
          <cell r="K33">
            <v>0</v>
          </cell>
          <cell r="M33">
            <v>0</v>
          </cell>
        </row>
        <row r="34">
          <cell r="B34" t="str">
            <v>잡     석</v>
          </cell>
          <cell r="C34" t="str">
            <v>#467(Φ40mm)</v>
          </cell>
          <cell r="D34">
            <v>1.1000000000000001</v>
          </cell>
          <cell r="E34" t="str">
            <v>M3</v>
          </cell>
          <cell r="G34" t="str">
            <v xml:space="preserve"> </v>
          </cell>
          <cell r="H34">
            <v>9000</v>
          </cell>
          <cell r="I34">
            <v>9900</v>
          </cell>
          <cell r="K34">
            <v>0</v>
          </cell>
          <cell r="M34">
            <v>0</v>
          </cell>
        </row>
        <row r="35">
          <cell r="B35" t="str">
            <v>보통인부</v>
          </cell>
          <cell r="C35" t="str">
            <v>떨공이 다지기</v>
          </cell>
          <cell r="D35">
            <v>1.1000000000000001</v>
          </cell>
          <cell r="E35" t="str">
            <v>인</v>
          </cell>
          <cell r="G35" t="str">
            <v xml:space="preserve"> </v>
          </cell>
          <cell r="I35">
            <v>0</v>
          </cell>
          <cell r="J35">
            <v>37052</v>
          </cell>
          <cell r="K35">
            <v>40757.199999999997</v>
          </cell>
          <cell r="M35">
            <v>0</v>
          </cell>
        </row>
        <row r="36">
          <cell r="B36" t="str">
            <v>기구손료</v>
          </cell>
          <cell r="C36" t="str">
            <v>품의 2%</v>
          </cell>
          <cell r="D36">
            <v>1</v>
          </cell>
          <cell r="E36" t="str">
            <v>식</v>
          </cell>
          <cell r="G36" t="str">
            <v xml:space="preserve"> </v>
          </cell>
          <cell r="I36">
            <v>0</v>
          </cell>
          <cell r="K36">
            <v>0</v>
          </cell>
          <cell r="L36">
            <v>40757</v>
          </cell>
          <cell r="M36">
            <v>815.1</v>
          </cell>
        </row>
        <row r="37">
          <cell r="B37" t="str">
            <v>소   계</v>
          </cell>
          <cell r="G37">
            <v>55072</v>
          </cell>
          <cell r="I37">
            <v>13500</v>
          </cell>
          <cell r="K37">
            <v>40757</v>
          </cell>
          <cell r="M37">
            <v>815</v>
          </cell>
        </row>
        <row r="38">
          <cell r="G38">
            <v>0</v>
          </cell>
          <cell r="I38">
            <v>0</v>
          </cell>
          <cell r="K38">
            <v>0</v>
          </cell>
          <cell r="M38">
            <v>0</v>
          </cell>
        </row>
        <row r="39">
          <cell r="B39">
            <v>101</v>
          </cell>
          <cell r="C39" t="str">
            <v>모래깔기</v>
          </cell>
          <cell r="G39" t="str">
            <v>m3당</v>
          </cell>
          <cell r="I39">
            <v>0</v>
          </cell>
          <cell r="K39">
            <v>0</v>
          </cell>
          <cell r="M39">
            <v>0</v>
          </cell>
        </row>
        <row r="40">
          <cell r="B40" t="str">
            <v>모     래</v>
          </cell>
          <cell r="C40">
            <v>0</v>
          </cell>
          <cell r="D40">
            <v>1.04</v>
          </cell>
          <cell r="E40" t="str">
            <v>M3</v>
          </cell>
          <cell r="G40" t="str">
            <v xml:space="preserve"> </v>
          </cell>
          <cell r="H40">
            <v>12000</v>
          </cell>
          <cell r="I40">
            <v>12480</v>
          </cell>
          <cell r="K40">
            <v>0</v>
          </cell>
          <cell r="M40">
            <v>0</v>
          </cell>
        </row>
        <row r="41">
          <cell r="B41" t="str">
            <v>보통인부</v>
          </cell>
          <cell r="C41" t="str">
            <v xml:space="preserve"> </v>
          </cell>
          <cell r="D41">
            <v>0.25</v>
          </cell>
          <cell r="E41" t="str">
            <v>인</v>
          </cell>
          <cell r="G41" t="str">
            <v xml:space="preserve"> </v>
          </cell>
          <cell r="I41">
            <v>0</v>
          </cell>
          <cell r="J41">
            <v>37052</v>
          </cell>
          <cell r="K41">
            <v>9263</v>
          </cell>
          <cell r="M41">
            <v>0</v>
          </cell>
        </row>
        <row r="42">
          <cell r="B42" t="str">
            <v>소   계</v>
          </cell>
          <cell r="G42">
            <v>21743</v>
          </cell>
          <cell r="I42">
            <v>12480</v>
          </cell>
          <cell r="K42">
            <v>9263</v>
          </cell>
          <cell r="M42">
            <v>0</v>
          </cell>
        </row>
        <row r="44">
          <cell r="G44">
            <v>0</v>
          </cell>
          <cell r="I44">
            <v>0</v>
          </cell>
          <cell r="K44">
            <v>0</v>
          </cell>
          <cell r="M44">
            <v>0</v>
          </cell>
        </row>
        <row r="45">
          <cell r="B45">
            <v>102</v>
          </cell>
          <cell r="C45" t="str">
            <v>몰     탈 (1:1)</v>
          </cell>
          <cell r="G45" t="str">
            <v>m3당</v>
          </cell>
          <cell r="I45">
            <v>0</v>
          </cell>
          <cell r="K45">
            <v>0</v>
          </cell>
          <cell r="M45">
            <v>0</v>
          </cell>
        </row>
        <row r="46">
          <cell r="B46" t="str">
            <v>시 멘 트</v>
          </cell>
          <cell r="C46" t="str">
            <v>40KG/포</v>
          </cell>
          <cell r="D46">
            <v>1093</v>
          </cell>
          <cell r="E46" t="str">
            <v>Kg</v>
          </cell>
          <cell r="G46" t="str">
            <v xml:space="preserve"> </v>
          </cell>
          <cell r="H46">
            <v>62.7</v>
          </cell>
          <cell r="I46">
            <v>68531</v>
          </cell>
          <cell r="J46">
            <v>0</v>
          </cell>
          <cell r="K46">
            <v>0</v>
          </cell>
          <cell r="M46">
            <v>0</v>
          </cell>
        </row>
        <row r="47">
          <cell r="B47" t="str">
            <v>모     래</v>
          </cell>
          <cell r="C47">
            <v>0</v>
          </cell>
          <cell r="D47">
            <v>0.78</v>
          </cell>
          <cell r="E47" t="str">
            <v>M3</v>
          </cell>
          <cell r="G47" t="str">
            <v xml:space="preserve"> </v>
          </cell>
          <cell r="H47">
            <v>12000</v>
          </cell>
          <cell r="I47">
            <v>9360</v>
          </cell>
          <cell r="K47">
            <v>0</v>
          </cell>
          <cell r="M47">
            <v>0</v>
          </cell>
        </row>
        <row r="48">
          <cell r="B48" t="str">
            <v>보통인부</v>
          </cell>
          <cell r="C48" t="str">
            <v xml:space="preserve"> </v>
          </cell>
          <cell r="D48">
            <v>1</v>
          </cell>
          <cell r="E48" t="str">
            <v>인</v>
          </cell>
          <cell r="G48" t="str">
            <v xml:space="preserve"> </v>
          </cell>
          <cell r="I48">
            <v>0</v>
          </cell>
          <cell r="J48">
            <v>37052</v>
          </cell>
          <cell r="K48">
            <v>37052</v>
          </cell>
          <cell r="M48">
            <v>0</v>
          </cell>
        </row>
        <row r="49">
          <cell r="B49" t="str">
            <v>소   계</v>
          </cell>
          <cell r="G49">
            <v>114943</v>
          </cell>
          <cell r="I49">
            <v>77891</v>
          </cell>
          <cell r="K49">
            <v>37052</v>
          </cell>
          <cell r="M49">
            <v>0</v>
          </cell>
        </row>
        <row r="50">
          <cell r="G50">
            <v>0</v>
          </cell>
          <cell r="I50">
            <v>0</v>
          </cell>
          <cell r="K50">
            <v>0</v>
          </cell>
          <cell r="M50">
            <v>0</v>
          </cell>
        </row>
        <row r="51">
          <cell r="B51">
            <v>103</v>
          </cell>
          <cell r="C51" t="str">
            <v>몰     탈 (1:2)</v>
          </cell>
          <cell r="G51" t="str">
            <v>m3당</v>
          </cell>
          <cell r="I51">
            <v>0</v>
          </cell>
          <cell r="K51">
            <v>0</v>
          </cell>
          <cell r="M51">
            <v>0</v>
          </cell>
        </row>
        <row r="52">
          <cell r="B52" t="str">
            <v>시 멘 트</v>
          </cell>
          <cell r="C52" t="str">
            <v>40KG/포</v>
          </cell>
          <cell r="D52">
            <v>680</v>
          </cell>
          <cell r="E52" t="str">
            <v>Kg</v>
          </cell>
          <cell r="G52" t="str">
            <v xml:space="preserve"> </v>
          </cell>
          <cell r="H52">
            <v>62.7</v>
          </cell>
          <cell r="I52">
            <v>42636</v>
          </cell>
          <cell r="K52">
            <v>0</v>
          </cell>
          <cell r="M52">
            <v>0</v>
          </cell>
        </row>
        <row r="53">
          <cell r="B53" t="str">
            <v>모     래</v>
          </cell>
          <cell r="C53">
            <v>0</v>
          </cell>
          <cell r="D53">
            <v>0.93</v>
          </cell>
          <cell r="E53" t="str">
            <v>M3</v>
          </cell>
          <cell r="G53" t="str">
            <v xml:space="preserve"> </v>
          </cell>
          <cell r="H53">
            <v>12000</v>
          </cell>
          <cell r="I53">
            <v>11160</v>
          </cell>
          <cell r="K53">
            <v>0</v>
          </cell>
          <cell r="M53">
            <v>0</v>
          </cell>
        </row>
        <row r="54">
          <cell r="B54" t="str">
            <v>보통인부</v>
          </cell>
          <cell r="C54" t="str">
            <v xml:space="preserve"> </v>
          </cell>
          <cell r="D54">
            <v>1</v>
          </cell>
          <cell r="E54" t="str">
            <v>인</v>
          </cell>
          <cell r="G54" t="str">
            <v xml:space="preserve"> </v>
          </cell>
          <cell r="I54">
            <v>0</v>
          </cell>
          <cell r="J54">
            <v>37052</v>
          </cell>
          <cell r="K54">
            <v>37052</v>
          </cell>
          <cell r="M54">
            <v>0</v>
          </cell>
        </row>
        <row r="55">
          <cell r="B55" t="str">
            <v>소   계</v>
          </cell>
          <cell r="G55">
            <v>90848</v>
          </cell>
          <cell r="I55">
            <v>53796</v>
          </cell>
          <cell r="K55">
            <v>37052</v>
          </cell>
          <cell r="M55">
            <v>0</v>
          </cell>
        </row>
        <row r="56">
          <cell r="G56">
            <v>0</v>
          </cell>
          <cell r="I56">
            <v>0</v>
          </cell>
          <cell r="K56">
            <v>0</v>
          </cell>
          <cell r="M56">
            <v>0</v>
          </cell>
        </row>
        <row r="57">
          <cell r="B57">
            <v>104</v>
          </cell>
          <cell r="C57" t="str">
            <v>몰     탈 (1:3)</v>
          </cell>
          <cell r="G57" t="str">
            <v>m3당</v>
          </cell>
          <cell r="I57">
            <v>0</v>
          </cell>
          <cell r="K57">
            <v>0</v>
          </cell>
          <cell r="M57">
            <v>0</v>
          </cell>
        </row>
        <row r="58">
          <cell r="B58" t="str">
            <v>시 멘 트</v>
          </cell>
          <cell r="C58" t="str">
            <v>40KG/포</v>
          </cell>
          <cell r="D58">
            <v>510</v>
          </cell>
          <cell r="E58" t="str">
            <v>Kg</v>
          </cell>
          <cell r="G58" t="str">
            <v xml:space="preserve"> </v>
          </cell>
          <cell r="H58">
            <v>62.7</v>
          </cell>
          <cell r="I58">
            <v>31977</v>
          </cell>
          <cell r="K58">
            <v>0</v>
          </cell>
          <cell r="M58">
            <v>0</v>
          </cell>
        </row>
        <row r="59">
          <cell r="B59" t="str">
            <v>모     래</v>
          </cell>
          <cell r="C59">
            <v>0</v>
          </cell>
          <cell r="D59">
            <v>1.1000000000000001</v>
          </cell>
          <cell r="E59" t="str">
            <v>M3</v>
          </cell>
          <cell r="G59" t="str">
            <v xml:space="preserve"> </v>
          </cell>
          <cell r="H59">
            <v>12000</v>
          </cell>
          <cell r="I59">
            <v>13200</v>
          </cell>
          <cell r="K59">
            <v>0</v>
          </cell>
          <cell r="M59">
            <v>0</v>
          </cell>
        </row>
        <row r="60">
          <cell r="B60" t="str">
            <v>보통인부</v>
          </cell>
          <cell r="C60" t="str">
            <v xml:space="preserve"> </v>
          </cell>
          <cell r="D60">
            <v>1</v>
          </cell>
          <cell r="E60" t="str">
            <v>인</v>
          </cell>
          <cell r="G60" t="str">
            <v xml:space="preserve"> </v>
          </cell>
          <cell r="I60">
            <v>0</v>
          </cell>
          <cell r="J60">
            <v>37052</v>
          </cell>
          <cell r="K60">
            <v>37052</v>
          </cell>
          <cell r="M60">
            <v>0</v>
          </cell>
        </row>
        <row r="61">
          <cell r="B61" t="str">
            <v>소   계</v>
          </cell>
          <cell r="G61">
            <v>82229</v>
          </cell>
          <cell r="I61">
            <v>45177</v>
          </cell>
          <cell r="K61">
            <v>37052</v>
          </cell>
          <cell r="M61">
            <v>0</v>
          </cell>
        </row>
        <row r="62">
          <cell r="G62">
            <v>0</v>
          </cell>
          <cell r="I62">
            <v>0</v>
          </cell>
          <cell r="K62">
            <v>0</v>
          </cell>
          <cell r="M62">
            <v>0</v>
          </cell>
        </row>
        <row r="63">
          <cell r="B63">
            <v>105</v>
          </cell>
          <cell r="C63" t="str">
            <v>에폭시접합</v>
          </cell>
          <cell r="G63" t="str">
            <v>m2당</v>
          </cell>
          <cell r="I63">
            <v>0</v>
          </cell>
          <cell r="K63">
            <v>0</v>
          </cell>
          <cell r="M63">
            <v>0</v>
          </cell>
        </row>
        <row r="64">
          <cell r="B64" t="str">
            <v>에폭시접착제</v>
          </cell>
          <cell r="C64" t="str">
            <v xml:space="preserve"> </v>
          </cell>
          <cell r="D64">
            <v>1.2</v>
          </cell>
          <cell r="E64" t="str">
            <v>Kg</v>
          </cell>
          <cell r="G64" t="str">
            <v xml:space="preserve"> </v>
          </cell>
          <cell r="H64">
            <v>8500</v>
          </cell>
          <cell r="I64">
            <v>10200</v>
          </cell>
          <cell r="K64">
            <v>0</v>
          </cell>
          <cell r="M64">
            <v>0</v>
          </cell>
        </row>
        <row r="65">
          <cell r="B65" t="str">
            <v>신      너</v>
          </cell>
          <cell r="C65" t="str">
            <v>KSM5319 2종</v>
          </cell>
          <cell r="D65">
            <v>0.2</v>
          </cell>
          <cell r="E65" t="str">
            <v>L</v>
          </cell>
          <cell r="G65" t="str">
            <v xml:space="preserve"> </v>
          </cell>
          <cell r="H65">
            <v>1283</v>
          </cell>
          <cell r="I65">
            <v>256</v>
          </cell>
          <cell r="K65">
            <v>0</v>
          </cell>
          <cell r="M65">
            <v>0</v>
          </cell>
        </row>
        <row r="66">
          <cell r="B66" t="str">
            <v>도장공</v>
          </cell>
          <cell r="C66" t="str">
            <v xml:space="preserve"> </v>
          </cell>
          <cell r="D66">
            <v>0.12</v>
          </cell>
          <cell r="E66" t="str">
            <v>인</v>
          </cell>
          <cell r="G66" t="str">
            <v xml:space="preserve"> </v>
          </cell>
          <cell r="I66">
            <v>0</v>
          </cell>
          <cell r="J66">
            <v>56361</v>
          </cell>
          <cell r="K66">
            <v>6763.3</v>
          </cell>
          <cell r="M66">
            <v>0</v>
          </cell>
        </row>
        <row r="67">
          <cell r="B67" t="str">
            <v>기구손료</v>
          </cell>
          <cell r="C67" t="str">
            <v>노무비의 2%</v>
          </cell>
          <cell r="D67">
            <v>1</v>
          </cell>
          <cell r="E67" t="str">
            <v>식</v>
          </cell>
          <cell r="G67" t="str">
            <v xml:space="preserve"> </v>
          </cell>
          <cell r="I67">
            <v>0</v>
          </cell>
          <cell r="K67">
            <v>0</v>
          </cell>
          <cell r="L67">
            <v>6763</v>
          </cell>
          <cell r="M67">
            <v>135.19999999999999</v>
          </cell>
        </row>
        <row r="68">
          <cell r="B68" t="str">
            <v>소   계</v>
          </cell>
          <cell r="G68">
            <v>17354</v>
          </cell>
          <cell r="I68">
            <v>10456</v>
          </cell>
          <cell r="K68">
            <v>6763</v>
          </cell>
          <cell r="M68">
            <v>135</v>
          </cell>
        </row>
        <row r="69">
          <cell r="G69">
            <v>0</v>
          </cell>
          <cell r="I69">
            <v>0</v>
          </cell>
          <cell r="K69">
            <v>0</v>
          </cell>
          <cell r="M69">
            <v>0</v>
          </cell>
        </row>
        <row r="70">
          <cell r="B70">
            <v>106</v>
          </cell>
          <cell r="C70" t="str">
            <v>에폭시모르터바르기</v>
          </cell>
          <cell r="G70" t="str">
            <v>m2당</v>
          </cell>
          <cell r="I70">
            <v>0</v>
          </cell>
          <cell r="K70">
            <v>0</v>
          </cell>
          <cell r="M70">
            <v>0</v>
          </cell>
        </row>
        <row r="71">
          <cell r="B71" t="str">
            <v>에폭시접착제</v>
          </cell>
          <cell r="C71" t="str">
            <v xml:space="preserve"> </v>
          </cell>
          <cell r="D71">
            <v>1.2</v>
          </cell>
          <cell r="E71" t="str">
            <v>Kg</v>
          </cell>
          <cell r="G71" t="str">
            <v xml:space="preserve"> </v>
          </cell>
          <cell r="H71">
            <v>8500</v>
          </cell>
          <cell r="I71">
            <v>10200</v>
          </cell>
          <cell r="K71">
            <v>0</v>
          </cell>
          <cell r="M71">
            <v>0</v>
          </cell>
        </row>
        <row r="72">
          <cell r="B72" t="str">
            <v>신      너</v>
          </cell>
          <cell r="C72" t="str">
            <v>KSM5319 2종</v>
          </cell>
          <cell r="D72">
            <v>0.2</v>
          </cell>
          <cell r="E72" t="str">
            <v>L</v>
          </cell>
          <cell r="G72" t="str">
            <v xml:space="preserve"> </v>
          </cell>
          <cell r="H72">
            <v>1283</v>
          </cell>
          <cell r="I72">
            <v>256</v>
          </cell>
          <cell r="K72">
            <v>0</v>
          </cell>
          <cell r="M72">
            <v>0</v>
          </cell>
        </row>
        <row r="73">
          <cell r="B73" t="str">
            <v>도장공</v>
          </cell>
          <cell r="C73" t="str">
            <v xml:space="preserve"> </v>
          </cell>
          <cell r="D73">
            <v>0.12</v>
          </cell>
          <cell r="E73" t="str">
            <v>인</v>
          </cell>
          <cell r="G73" t="str">
            <v xml:space="preserve"> </v>
          </cell>
          <cell r="I73">
            <v>0</v>
          </cell>
          <cell r="J73">
            <v>56361</v>
          </cell>
          <cell r="K73">
            <v>6763.3</v>
          </cell>
          <cell r="M73">
            <v>0</v>
          </cell>
        </row>
        <row r="74">
          <cell r="B74" t="str">
            <v>소   계</v>
          </cell>
          <cell r="G74">
            <v>17219</v>
          </cell>
          <cell r="I74">
            <v>10456</v>
          </cell>
          <cell r="K74">
            <v>6763</v>
          </cell>
          <cell r="M74">
            <v>0</v>
          </cell>
        </row>
        <row r="75">
          <cell r="G75">
            <v>0</v>
          </cell>
          <cell r="I75">
            <v>0</v>
          </cell>
          <cell r="K75">
            <v>0</v>
          </cell>
          <cell r="M75">
            <v>0</v>
          </cell>
        </row>
        <row r="76">
          <cell r="B76">
            <v>107</v>
          </cell>
          <cell r="C76" t="str">
            <v>레미콘타설 (25-180-8 철근구조물)</v>
          </cell>
          <cell r="G76" t="str">
            <v>m3당</v>
          </cell>
          <cell r="I76">
            <v>0</v>
          </cell>
          <cell r="K76">
            <v>0</v>
          </cell>
          <cell r="M76">
            <v>0</v>
          </cell>
        </row>
        <row r="77">
          <cell r="B77" t="str">
            <v>레 미 콘</v>
          </cell>
          <cell r="C77" t="str">
            <v>25-180-8</v>
          </cell>
          <cell r="D77">
            <v>1.01</v>
          </cell>
          <cell r="E77" t="str">
            <v>M3</v>
          </cell>
          <cell r="G77" t="str">
            <v xml:space="preserve"> </v>
          </cell>
          <cell r="H77">
            <v>41710</v>
          </cell>
          <cell r="I77">
            <v>42127</v>
          </cell>
          <cell r="K77">
            <v>0</v>
          </cell>
          <cell r="M77">
            <v>0</v>
          </cell>
        </row>
        <row r="78">
          <cell r="B78" t="str">
            <v>콘크리트공</v>
          </cell>
          <cell r="C78" t="str">
            <v xml:space="preserve"> </v>
          </cell>
          <cell r="D78">
            <v>0.17</v>
          </cell>
          <cell r="E78" t="str">
            <v>인</v>
          </cell>
          <cell r="G78" t="str">
            <v xml:space="preserve"> </v>
          </cell>
          <cell r="I78">
            <v>0</v>
          </cell>
          <cell r="J78">
            <v>64308</v>
          </cell>
          <cell r="K78">
            <v>10932.3</v>
          </cell>
          <cell r="M78">
            <v>0</v>
          </cell>
        </row>
        <row r="79">
          <cell r="B79" t="str">
            <v>보통인부</v>
          </cell>
          <cell r="C79" t="str">
            <v xml:space="preserve"> </v>
          </cell>
          <cell r="D79">
            <v>0.28999999999999998</v>
          </cell>
          <cell r="E79" t="str">
            <v>인</v>
          </cell>
          <cell r="G79" t="str">
            <v xml:space="preserve"> </v>
          </cell>
          <cell r="I79">
            <v>0</v>
          </cell>
          <cell r="J79">
            <v>37052</v>
          </cell>
          <cell r="K79">
            <v>10745</v>
          </cell>
          <cell r="M79">
            <v>0</v>
          </cell>
        </row>
        <row r="80">
          <cell r="B80" t="str">
            <v>소   계</v>
          </cell>
          <cell r="G80">
            <v>63804</v>
          </cell>
          <cell r="I80">
            <v>42127</v>
          </cell>
          <cell r="K80">
            <v>21677</v>
          </cell>
          <cell r="M80">
            <v>0</v>
          </cell>
        </row>
        <row r="82">
          <cell r="B82">
            <v>108</v>
          </cell>
          <cell r="C82" t="str">
            <v>레미콘타설 (40-160-8 철근구조물)</v>
          </cell>
          <cell r="G82" t="str">
            <v>m3당</v>
          </cell>
          <cell r="I82">
            <v>0</v>
          </cell>
          <cell r="K82">
            <v>0</v>
          </cell>
          <cell r="M82">
            <v>0</v>
          </cell>
        </row>
        <row r="83">
          <cell r="B83" t="str">
            <v>레 미 콘</v>
          </cell>
          <cell r="C83" t="str">
            <v>40-160-8</v>
          </cell>
          <cell r="D83">
            <v>1.01</v>
          </cell>
          <cell r="E83" t="str">
            <v>M3</v>
          </cell>
          <cell r="G83" t="str">
            <v xml:space="preserve"> </v>
          </cell>
          <cell r="H83">
            <v>38800</v>
          </cell>
          <cell r="I83">
            <v>39188</v>
          </cell>
          <cell r="K83">
            <v>0</v>
          </cell>
          <cell r="M83">
            <v>0</v>
          </cell>
        </row>
        <row r="84">
          <cell r="B84" t="str">
            <v>콘크리트공</v>
          </cell>
          <cell r="C84" t="str">
            <v xml:space="preserve"> </v>
          </cell>
          <cell r="D84">
            <v>0.17</v>
          </cell>
          <cell r="E84" t="str">
            <v>인</v>
          </cell>
          <cell r="G84" t="str">
            <v xml:space="preserve"> </v>
          </cell>
          <cell r="I84">
            <v>0</v>
          </cell>
          <cell r="J84">
            <v>64308</v>
          </cell>
          <cell r="K84">
            <v>10932.3</v>
          </cell>
          <cell r="M84">
            <v>0</v>
          </cell>
        </row>
        <row r="85">
          <cell r="B85" t="str">
            <v>보통인부</v>
          </cell>
          <cell r="C85" t="str">
            <v xml:space="preserve"> </v>
          </cell>
          <cell r="D85">
            <v>0.28999999999999998</v>
          </cell>
          <cell r="E85" t="str">
            <v>인</v>
          </cell>
          <cell r="G85" t="str">
            <v xml:space="preserve"> </v>
          </cell>
          <cell r="I85">
            <v>0</v>
          </cell>
          <cell r="J85">
            <v>37052</v>
          </cell>
          <cell r="K85">
            <v>10745</v>
          </cell>
          <cell r="M85">
            <v>0</v>
          </cell>
        </row>
        <row r="86">
          <cell r="B86" t="str">
            <v>소   계</v>
          </cell>
          <cell r="G86">
            <v>60865</v>
          </cell>
          <cell r="I86">
            <v>39188</v>
          </cell>
          <cell r="K86">
            <v>21677</v>
          </cell>
          <cell r="M86">
            <v>0</v>
          </cell>
        </row>
        <row r="87">
          <cell r="B87">
            <v>109</v>
          </cell>
          <cell r="C87" t="str">
            <v>레미콘타설 (40-160-8 무근구조물)</v>
          </cell>
          <cell r="G87" t="str">
            <v>m3당</v>
          </cell>
          <cell r="I87">
            <v>0</v>
          </cell>
          <cell r="K87">
            <v>0</v>
          </cell>
          <cell r="M87">
            <v>0</v>
          </cell>
        </row>
        <row r="88">
          <cell r="B88" t="str">
            <v>레 미 콘</v>
          </cell>
          <cell r="C88" t="str">
            <v>40-160-8</v>
          </cell>
          <cell r="D88">
            <v>1.01</v>
          </cell>
          <cell r="E88" t="str">
            <v>M3</v>
          </cell>
          <cell r="G88" t="str">
            <v xml:space="preserve"> </v>
          </cell>
          <cell r="H88">
            <v>38800</v>
          </cell>
          <cell r="I88">
            <v>39188</v>
          </cell>
          <cell r="K88">
            <v>0</v>
          </cell>
          <cell r="M88">
            <v>0</v>
          </cell>
        </row>
        <row r="89">
          <cell r="B89" t="str">
            <v>콘크리트공</v>
          </cell>
          <cell r="C89" t="str">
            <v xml:space="preserve"> </v>
          </cell>
          <cell r="D89">
            <v>0.15</v>
          </cell>
          <cell r="E89" t="str">
            <v>인</v>
          </cell>
          <cell r="G89" t="str">
            <v xml:space="preserve"> </v>
          </cell>
          <cell r="I89">
            <v>0</v>
          </cell>
          <cell r="J89">
            <v>64308</v>
          </cell>
          <cell r="K89">
            <v>9646.2000000000007</v>
          </cell>
          <cell r="M89">
            <v>0</v>
          </cell>
        </row>
        <row r="90">
          <cell r="B90" t="str">
            <v>보통인부</v>
          </cell>
          <cell r="C90" t="str">
            <v xml:space="preserve"> </v>
          </cell>
          <cell r="D90">
            <v>0.27</v>
          </cell>
          <cell r="E90" t="str">
            <v>인</v>
          </cell>
          <cell r="G90" t="str">
            <v xml:space="preserve"> </v>
          </cell>
          <cell r="I90">
            <v>0</v>
          </cell>
          <cell r="J90">
            <v>37052</v>
          </cell>
          <cell r="K90">
            <v>10004</v>
          </cell>
          <cell r="M90">
            <v>0</v>
          </cell>
        </row>
        <row r="91">
          <cell r="B91" t="str">
            <v>소   계</v>
          </cell>
          <cell r="G91">
            <v>58838</v>
          </cell>
          <cell r="I91">
            <v>39188</v>
          </cell>
          <cell r="K91">
            <v>19650</v>
          </cell>
          <cell r="M91">
            <v>0</v>
          </cell>
        </row>
        <row r="92">
          <cell r="G92">
            <v>0</v>
          </cell>
          <cell r="I92">
            <v>0</v>
          </cell>
          <cell r="K92">
            <v>0</v>
          </cell>
          <cell r="M92">
            <v>0</v>
          </cell>
        </row>
        <row r="93">
          <cell r="B93">
            <v>110</v>
          </cell>
          <cell r="C93" t="str">
            <v>콘크리트 (인력비빔,5종,소형)</v>
          </cell>
          <cell r="G93" t="str">
            <v>m3당</v>
          </cell>
          <cell r="I93">
            <v>0</v>
          </cell>
          <cell r="K93">
            <v>0</v>
          </cell>
          <cell r="M93">
            <v>0</v>
          </cell>
        </row>
        <row r="94">
          <cell r="B94" t="str">
            <v>시 멘 트</v>
          </cell>
          <cell r="C94" t="str">
            <v>40KG/포</v>
          </cell>
          <cell r="D94">
            <v>211</v>
          </cell>
          <cell r="E94" t="str">
            <v>KG</v>
          </cell>
          <cell r="G94" t="str">
            <v xml:space="preserve"> </v>
          </cell>
          <cell r="H94">
            <v>62.7</v>
          </cell>
          <cell r="I94">
            <v>13229</v>
          </cell>
          <cell r="K94">
            <v>0</v>
          </cell>
          <cell r="M94">
            <v>0</v>
          </cell>
        </row>
        <row r="95">
          <cell r="B95" t="str">
            <v>모     래</v>
          </cell>
          <cell r="C95">
            <v>0</v>
          </cell>
          <cell r="D95">
            <v>0.5</v>
          </cell>
          <cell r="E95" t="str">
            <v>M3</v>
          </cell>
          <cell r="G95" t="str">
            <v xml:space="preserve"> </v>
          </cell>
          <cell r="H95">
            <v>12000</v>
          </cell>
          <cell r="I95">
            <v>6000</v>
          </cell>
          <cell r="K95">
            <v>0</v>
          </cell>
          <cell r="M95">
            <v>0</v>
          </cell>
        </row>
        <row r="96">
          <cell r="B96" t="str">
            <v>자     갈</v>
          </cell>
          <cell r="C96" t="str">
            <v>#467(Φ40mm)</v>
          </cell>
          <cell r="D96">
            <v>0.73</v>
          </cell>
          <cell r="E96" t="str">
            <v>M3</v>
          </cell>
          <cell r="G96" t="str">
            <v xml:space="preserve"> </v>
          </cell>
          <cell r="H96">
            <v>12000</v>
          </cell>
          <cell r="I96">
            <v>8760</v>
          </cell>
          <cell r="K96">
            <v>0</v>
          </cell>
          <cell r="M96">
            <v>0</v>
          </cell>
        </row>
        <row r="97">
          <cell r="B97" t="str">
            <v>콘크리트공</v>
          </cell>
          <cell r="C97" t="str">
            <v xml:space="preserve"> </v>
          </cell>
          <cell r="D97">
            <v>1.29</v>
          </cell>
          <cell r="E97" t="str">
            <v>인</v>
          </cell>
          <cell r="G97" t="str">
            <v xml:space="preserve"> </v>
          </cell>
          <cell r="H97">
            <v>0</v>
          </cell>
          <cell r="I97">
            <v>0</v>
          </cell>
          <cell r="J97">
            <v>64308</v>
          </cell>
          <cell r="K97">
            <v>82957.3</v>
          </cell>
          <cell r="M97">
            <v>0</v>
          </cell>
        </row>
        <row r="98">
          <cell r="B98" t="str">
            <v>보통인부</v>
          </cell>
          <cell r="C98" t="str">
            <v xml:space="preserve"> </v>
          </cell>
          <cell r="D98">
            <v>1.36</v>
          </cell>
          <cell r="E98" t="str">
            <v>인</v>
          </cell>
          <cell r="G98" t="str">
            <v xml:space="preserve"> </v>
          </cell>
          <cell r="I98">
            <v>0</v>
          </cell>
          <cell r="J98">
            <v>37052</v>
          </cell>
          <cell r="K98">
            <v>50390.7</v>
          </cell>
          <cell r="M98">
            <v>0</v>
          </cell>
        </row>
        <row r="99">
          <cell r="B99" t="str">
            <v>소   계</v>
          </cell>
          <cell r="G99">
            <v>161337</v>
          </cell>
          <cell r="I99">
            <v>27989</v>
          </cell>
          <cell r="K99">
            <v>133348</v>
          </cell>
          <cell r="M99">
            <v>0</v>
          </cell>
        </row>
        <row r="101">
          <cell r="B101">
            <v>111</v>
          </cell>
          <cell r="C101" t="str">
            <v>콘크리트 (인력비빔,4종,소형)</v>
          </cell>
          <cell r="G101" t="str">
            <v>m3당</v>
          </cell>
          <cell r="I101">
            <v>0</v>
          </cell>
          <cell r="K101">
            <v>0</v>
          </cell>
          <cell r="M101">
            <v>0</v>
          </cell>
        </row>
        <row r="102">
          <cell r="B102" t="str">
            <v>시 멘 트</v>
          </cell>
          <cell r="C102" t="str">
            <v>40KG/포</v>
          </cell>
          <cell r="D102">
            <v>261</v>
          </cell>
          <cell r="E102" t="str">
            <v>KG</v>
          </cell>
          <cell r="G102" t="str">
            <v xml:space="preserve"> </v>
          </cell>
          <cell r="H102">
            <v>62.7</v>
          </cell>
          <cell r="I102">
            <v>16364</v>
          </cell>
          <cell r="K102">
            <v>0</v>
          </cell>
          <cell r="M102">
            <v>0</v>
          </cell>
        </row>
        <row r="103">
          <cell r="B103" t="str">
            <v>모     래</v>
          </cell>
          <cell r="C103">
            <v>0</v>
          </cell>
          <cell r="D103">
            <v>0.48</v>
          </cell>
          <cell r="E103" t="str">
            <v>M3</v>
          </cell>
          <cell r="G103" t="str">
            <v xml:space="preserve"> </v>
          </cell>
          <cell r="H103">
            <v>12000</v>
          </cell>
          <cell r="I103">
            <v>5760</v>
          </cell>
          <cell r="K103">
            <v>0</v>
          </cell>
          <cell r="M103">
            <v>0</v>
          </cell>
        </row>
        <row r="104">
          <cell r="B104" t="str">
            <v>자     갈</v>
          </cell>
          <cell r="C104" t="str">
            <v>#467(Φ40mm)</v>
          </cell>
          <cell r="D104">
            <v>0.74</v>
          </cell>
          <cell r="E104" t="str">
            <v>M3</v>
          </cell>
          <cell r="G104" t="str">
            <v xml:space="preserve"> </v>
          </cell>
          <cell r="H104">
            <v>12000</v>
          </cell>
          <cell r="I104">
            <v>8880</v>
          </cell>
          <cell r="K104">
            <v>0</v>
          </cell>
          <cell r="M104">
            <v>0</v>
          </cell>
        </row>
        <row r="105">
          <cell r="B105" t="str">
            <v>콘크리트공</v>
          </cell>
          <cell r="C105" t="str">
            <v xml:space="preserve"> </v>
          </cell>
          <cell r="D105">
            <v>1.29</v>
          </cell>
          <cell r="E105" t="str">
            <v>인</v>
          </cell>
          <cell r="G105" t="str">
            <v xml:space="preserve"> </v>
          </cell>
          <cell r="H105">
            <v>0</v>
          </cell>
          <cell r="I105">
            <v>0</v>
          </cell>
          <cell r="J105">
            <v>64308</v>
          </cell>
          <cell r="K105">
            <v>82957.3</v>
          </cell>
          <cell r="M105">
            <v>0</v>
          </cell>
        </row>
        <row r="106">
          <cell r="B106" t="str">
            <v>보통인부</v>
          </cell>
          <cell r="C106" t="str">
            <v xml:space="preserve"> </v>
          </cell>
          <cell r="D106">
            <v>1.36</v>
          </cell>
          <cell r="E106" t="str">
            <v>인</v>
          </cell>
          <cell r="G106" t="str">
            <v xml:space="preserve"> </v>
          </cell>
          <cell r="I106">
            <v>0</v>
          </cell>
          <cell r="J106">
            <v>37052</v>
          </cell>
          <cell r="K106">
            <v>50390.7</v>
          </cell>
          <cell r="M106">
            <v>0</v>
          </cell>
        </row>
        <row r="107">
          <cell r="B107" t="str">
            <v>소   계</v>
          </cell>
          <cell r="G107">
            <v>164352</v>
          </cell>
          <cell r="I107">
            <v>31004</v>
          </cell>
          <cell r="K107">
            <v>133348</v>
          </cell>
          <cell r="M107">
            <v>0</v>
          </cell>
        </row>
        <row r="108">
          <cell r="B108">
            <v>112</v>
          </cell>
          <cell r="C108" t="str">
            <v>거푸집 ( 합판1회 일반구조물)</v>
          </cell>
          <cell r="G108" t="str">
            <v>m2당</v>
          </cell>
          <cell r="I108">
            <v>0</v>
          </cell>
          <cell r="K108">
            <v>0</v>
          </cell>
          <cell r="M108">
            <v>0</v>
          </cell>
        </row>
        <row r="109">
          <cell r="B109" t="str">
            <v>합      판</v>
          </cell>
          <cell r="C109" t="str">
            <v>내수 12MM</v>
          </cell>
          <cell r="D109">
            <v>1.03</v>
          </cell>
          <cell r="E109" t="str">
            <v>M2</v>
          </cell>
          <cell r="G109" t="str">
            <v xml:space="preserve"> </v>
          </cell>
          <cell r="H109">
            <v>5542</v>
          </cell>
          <cell r="I109">
            <v>5708</v>
          </cell>
          <cell r="K109">
            <v>0</v>
          </cell>
          <cell r="M109">
            <v>0</v>
          </cell>
        </row>
        <row r="110">
          <cell r="B110" t="str">
            <v>육송각재</v>
          </cell>
          <cell r="C110" t="str">
            <v>거푸집용</v>
          </cell>
          <cell r="D110">
            <v>3.7999999999999999E-2</v>
          </cell>
          <cell r="E110" t="str">
            <v>M3</v>
          </cell>
          <cell r="G110" t="str">
            <v xml:space="preserve"> </v>
          </cell>
          <cell r="H110">
            <v>204137</v>
          </cell>
          <cell r="I110">
            <v>7757.2</v>
          </cell>
          <cell r="K110">
            <v>0</v>
          </cell>
          <cell r="M110">
            <v>0</v>
          </cell>
        </row>
        <row r="111">
          <cell r="B111" t="str">
            <v>철      선</v>
          </cell>
          <cell r="C111" t="str">
            <v># 8(Φ4.0mm)</v>
          </cell>
          <cell r="D111">
            <v>0.28999999999999998</v>
          </cell>
          <cell r="E111" t="str">
            <v>Kg</v>
          </cell>
          <cell r="G111" t="str">
            <v xml:space="preserve"> </v>
          </cell>
          <cell r="H111">
            <v>503</v>
          </cell>
          <cell r="I111">
            <v>145</v>
          </cell>
          <cell r="K111">
            <v>0</v>
          </cell>
          <cell r="M111">
            <v>0</v>
          </cell>
        </row>
        <row r="112">
          <cell r="B112" t="str">
            <v>철      못</v>
          </cell>
          <cell r="C112" t="str">
            <v>N 75</v>
          </cell>
          <cell r="D112">
            <v>0.2</v>
          </cell>
          <cell r="E112" t="str">
            <v>Kg</v>
          </cell>
          <cell r="G112" t="str">
            <v xml:space="preserve"> </v>
          </cell>
          <cell r="H112">
            <v>552</v>
          </cell>
          <cell r="I112">
            <v>110.4</v>
          </cell>
          <cell r="K112">
            <v>0</v>
          </cell>
          <cell r="M112">
            <v>0</v>
          </cell>
        </row>
        <row r="113">
          <cell r="B113" t="str">
            <v>중      유</v>
          </cell>
          <cell r="C113" t="str">
            <v xml:space="preserve"> </v>
          </cell>
          <cell r="D113">
            <v>0.19</v>
          </cell>
          <cell r="E113" t="str">
            <v>L</v>
          </cell>
          <cell r="G113" t="str">
            <v xml:space="preserve"> </v>
          </cell>
          <cell r="H113">
            <v>278.5</v>
          </cell>
          <cell r="I113">
            <v>52.9</v>
          </cell>
          <cell r="K113">
            <v>0</v>
          </cell>
          <cell r="M113">
            <v>0</v>
          </cell>
        </row>
        <row r="114">
          <cell r="B114" t="str">
            <v>형틀목공</v>
          </cell>
          <cell r="C114" t="str">
            <v xml:space="preserve"> </v>
          </cell>
          <cell r="D114">
            <v>0.28000000000000003</v>
          </cell>
          <cell r="E114" t="str">
            <v>인</v>
          </cell>
          <cell r="G114" t="str">
            <v xml:space="preserve"> </v>
          </cell>
          <cell r="H114">
            <v>0</v>
          </cell>
          <cell r="I114">
            <v>0</v>
          </cell>
          <cell r="J114">
            <v>63219</v>
          </cell>
          <cell r="K114">
            <v>17701.3</v>
          </cell>
          <cell r="M114">
            <v>0</v>
          </cell>
        </row>
        <row r="115">
          <cell r="B115" t="str">
            <v>보통인부</v>
          </cell>
          <cell r="C115" t="str">
            <v xml:space="preserve"> </v>
          </cell>
          <cell r="D115">
            <v>0.23</v>
          </cell>
          <cell r="E115" t="str">
            <v>인</v>
          </cell>
          <cell r="G115" t="str">
            <v xml:space="preserve"> </v>
          </cell>
          <cell r="I115">
            <v>0</v>
          </cell>
          <cell r="J115">
            <v>37052</v>
          </cell>
          <cell r="K115">
            <v>8521.9</v>
          </cell>
          <cell r="M115">
            <v>0</v>
          </cell>
        </row>
        <row r="116">
          <cell r="B116" t="str">
            <v>사 용 고 재</v>
          </cell>
          <cell r="C116" t="str">
            <v>(합판+각재)30%</v>
          </cell>
          <cell r="D116">
            <v>1</v>
          </cell>
          <cell r="E116" t="str">
            <v>식</v>
          </cell>
          <cell r="G116" t="str">
            <v xml:space="preserve"> </v>
          </cell>
          <cell r="H116">
            <v>13465</v>
          </cell>
          <cell r="I116">
            <v>-4039</v>
          </cell>
          <cell r="J116">
            <v>0</v>
          </cell>
          <cell r="K116">
            <v>0</v>
          </cell>
          <cell r="M116">
            <v>0</v>
          </cell>
        </row>
        <row r="117">
          <cell r="B117" t="str">
            <v>소   계</v>
          </cell>
          <cell r="G117">
            <v>35957</v>
          </cell>
          <cell r="I117">
            <v>9734</v>
          </cell>
          <cell r="K117">
            <v>26223</v>
          </cell>
          <cell r="M117">
            <v>0</v>
          </cell>
        </row>
        <row r="119">
          <cell r="B119">
            <v>113</v>
          </cell>
          <cell r="C119" t="str">
            <v>거푸집 ( 합판4회 일반구조물)</v>
          </cell>
          <cell r="G119" t="str">
            <v>m2당</v>
          </cell>
          <cell r="I119">
            <v>0</v>
          </cell>
          <cell r="K119">
            <v>0</v>
          </cell>
          <cell r="M119">
            <v>0</v>
          </cell>
        </row>
        <row r="120">
          <cell r="B120" t="str">
            <v>재   료   비</v>
          </cell>
          <cell r="C120" t="str">
            <v>1회의 40.1%</v>
          </cell>
          <cell r="D120">
            <v>1</v>
          </cell>
          <cell r="E120" t="str">
            <v>식</v>
          </cell>
          <cell r="G120" t="str">
            <v xml:space="preserve"> </v>
          </cell>
          <cell r="H120">
            <v>9734</v>
          </cell>
          <cell r="I120">
            <v>3903.3</v>
          </cell>
          <cell r="J120">
            <v>0</v>
          </cell>
          <cell r="K120">
            <v>0</v>
          </cell>
          <cell r="M120">
            <v>0</v>
          </cell>
        </row>
        <row r="121">
          <cell r="B121" t="str">
            <v>노   무   비</v>
          </cell>
          <cell r="C121" t="str">
            <v>1회의 40%</v>
          </cell>
          <cell r="D121">
            <v>1</v>
          </cell>
          <cell r="E121" t="str">
            <v>식</v>
          </cell>
          <cell r="G121" t="str">
            <v xml:space="preserve"> </v>
          </cell>
          <cell r="H121">
            <v>0</v>
          </cell>
          <cell r="I121">
            <v>0</v>
          </cell>
          <cell r="J121">
            <v>26223</v>
          </cell>
          <cell r="K121">
            <v>10489.2</v>
          </cell>
          <cell r="M121">
            <v>0</v>
          </cell>
        </row>
        <row r="122">
          <cell r="B122" t="str">
            <v>소   계</v>
          </cell>
          <cell r="G122">
            <v>14392</v>
          </cell>
          <cell r="I122">
            <v>3903</v>
          </cell>
          <cell r="K122">
            <v>10489</v>
          </cell>
          <cell r="M122">
            <v>0</v>
          </cell>
        </row>
        <row r="123">
          <cell r="G123">
            <v>0</v>
          </cell>
          <cell r="I123">
            <v>0</v>
          </cell>
          <cell r="K123">
            <v>0</v>
          </cell>
          <cell r="M123">
            <v>0</v>
          </cell>
        </row>
        <row r="124">
          <cell r="B124">
            <v>114</v>
          </cell>
          <cell r="C124" t="str">
            <v>거푸집 ( 합판6회 일반구조물)</v>
          </cell>
          <cell r="G124" t="str">
            <v>m2당</v>
          </cell>
          <cell r="I124">
            <v>0</v>
          </cell>
          <cell r="K124">
            <v>0</v>
          </cell>
          <cell r="M124">
            <v>0</v>
          </cell>
        </row>
        <row r="125">
          <cell r="B125" t="str">
            <v>재   료   비</v>
          </cell>
          <cell r="C125" t="str">
            <v>1회의 34.7%</v>
          </cell>
          <cell r="D125">
            <v>1</v>
          </cell>
          <cell r="E125" t="str">
            <v>식</v>
          </cell>
          <cell r="G125" t="str">
            <v xml:space="preserve"> </v>
          </cell>
          <cell r="H125">
            <v>9734</v>
          </cell>
          <cell r="I125">
            <v>3377.6</v>
          </cell>
          <cell r="J125">
            <v>0</v>
          </cell>
          <cell r="K125">
            <v>0</v>
          </cell>
          <cell r="M125">
            <v>0</v>
          </cell>
        </row>
        <row r="126">
          <cell r="B126" t="str">
            <v>노   무   비</v>
          </cell>
          <cell r="C126" t="str">
            <v>1회의 32%</v>
          </cell>
          <cell r="D126">
            <v>1</v>
          </cell>
          <cell r="E126" t="str">
            <v>식</v>
          </cell>
          <cell r="G126" t="str">
            <v xml:space="preserve"> </v>
          </cell>
          <cell r="H126">
            <v>0</v>
          </cell>
          <cell r="I126">
            <v>0</v>
          </cell>
          <cell r="J126">
            <v>26223</v>
          </cell>
          <cell r="K126">
            <v>8391.2999999999993</v>
          </cell>
          <cell r="M126">
            <v>0</v>
          </cell>
        </row>
        <row r="127">
          <cell r="B127" t="str">
            <v>소   계</v>
          </cell>
          <cell r="G127">
            <v>11768</v>
          </cell>
          <cell r="I127">
            <v>3377</v>
          </cell>
          <cell r="K127">
            <v>8391</v>
          </cell>
          <cell r="M127">
            <v>0</v>
          </cell>
        </row>
        <row r="129">
          <cell r="B129">
            <v>115</v>
          </cell>
          <cell r="C129" t="str">
            <v>거푸집 ( 합판1회 소형구조물)</v>
          </cell>
          <cell r="G129" t="str">
            <v>m2당</v>
          </cell>
          <cell r="I129">
            <v>0</v>
          </cell>
          <cell r="K129">
            <v>0</v>
          </cell>
          <cell r="M129">
            <v>0</v>
          </cell>
        </row>
        <row r="130">
          <cell r="B130" t="str">
            <v>재   료   비</v>
          </cell>
          <cell r="C130" t="str">
            <v>1회일반의 100%</v>
          </cell>
          <cell r="D130">
            <v>1</v>
          </cell>
          <cell r="E130" t="str">
            <v>식</v>
          </cell>
          <cell r="G130" t="str">
            <v xml:space="preserve"> </v>
          </cell>
          <cell r="H130">
            <v>9734</v>
          </cell>
          <cell r="I130">
            <v>9734</v>
          </cell>
          <cell r="J130">
            <v>0</v>
          </cell>
          <cell r="K130">
            <v>0</v>
          </cell>
          <cell r="M130">
            <v>0</v>
          </cell>
        </row>
        <row r="131">
          <cell r="B131" t="str">
            <v>노   무   비</v>
          </cell>
          <cell r="C131" t="str">
            <v>1회일반의 130%</v>
          </cell>
          <cell r="D131">
            <v>1</v>
          </cell>
          <cell r="E131" t="str">
            <v>식</v>
          </cell>
          <cell r="G131" t="str">
            <v xml:space="preserve"> </v>
          </cell>
          <cell r="H131">
            <v>0</v>
          </cell>
          <cell r="I131">
            <v>0</v>
          </cell>
          <cell r="J131">
            <v>26223</v>
          </cell>
          <cell r="K131">
            <v>34089.9</v>
          </cell>
          <cell r="M131">
            <v>0</v>
          </cell>
        </row>
        <row r="132">
          <cell r="B132" t="str">
            <v>소   계</v>
          </cell>
          <cell r="G132">
            <v>43823</v>
          </cell>
          <cell r="I132">
            <v>9734</v>
          </cell>
          <cell r="K132">
            <v>34089</v>
          </cell>
          <cell r="M132">
            <v>0</v>
          </cell>
        </row>
        <row r="133">
          <cell r="G133">
            <v>0</v>
          </cell>
          <cell r="I133">
            <v>0</v>
          </cell>
          <cell r="K133">
            <v>0</v>
          </cell>
          <cell r="M133">
            <v>0</v>
          </cell>
        </row>
        <row r="134">
          <cell r="B134">
            <v>116</v>
          </cell>
          <cell r="C134" t="str">
            <v>거푸집 ( 합판4회 소형구조물)</v>
          </cell>
          <cell r="G134" t="str">
            <v>m2당</v>
          </cell>
          <cell r="I134">
            <v>0</v>
          </cell>
          <cell r="K134">
            <v>0</v>
          </cell>
          <cell r="M134">
            <v>0</v>
          </cell>
        </row>
        <row r="135">
          <cell r="B135" t="str">
            <v>재   료   비</v>
          </cell>
          <cell r="C135" t="str">
            <v>4회일반의 100%</v>
          </cell>
          <cell r="D135">
            <v>1</v>
          </cell>
          <cell r="E135" t="str">
            <v>식</v>
          </cell>
          <cell r="G135" t="str">
            <v xml:space="preserve"> </v>
          </cell>
          <cell r="H135">
            <v>3903</v>
          </cell>
          <cell r="I135">
            <v>3903</v>
          </cell>
          <cell r="J135">
            <v>0</v>
          </cell>
          <cell r="K135">
            <v>0</v>
          </cell>
          <cell r="M135">
            <v>0</v>
          </cell>
        </row>
        <row r="136">
          <cell r="B136" t="str">
            <v>노   무   비</v>
          </cell>
          <cell r="C136" t="str">
            <v>4회일반의 130%</v>
          </cell>
          <cell r="D136">
            <v>1</v>
          </cell>
          <cell r="E136" t="str">
            <v>식</v>
          </cell>
          <cell r="G136" t="str">
            <v xml:space="preserve"> </v>
          </cell>
          <cell r="H136">
            <v>0</v>
          </cell>
          <cell r="I136">
            <v>0</v>
          </cell>
          <cell r="J136">
            <v>10489</v>
          </cell>
          <cell r="K136">
            <v>13635.7</v>
          </cell>
          <cell r="M136">
            <v>0</v>
          </cell>
        </row>
        <row r="137">
          <cell r="B137" t="str">
            <v>소   계</v>
          </cell>
          <cell r="G137">
            <v>17538</v>
          </cell>
          <cell r="I137">
            <v>3903</v>
          </cell>
          <cell r="K137">
            <v>13635</v>
          </cell>
          <cell r="M137">
            <v>0</v>
          </cell>
        </row>
        <row r="138">
          <cell r="G138">
            <v>0</v>
          </cell>
          <cell r="I138">
            <v>0</v>
          </cell>
          <cell r="K138">
            <v>0</v>
          </cell>
          <cell r="M138">
            <v>0</v>
          </cell>
        </row>
        <row r="139">
          <cell r="B139">
            <v>117</v>
          </cell>
          <cell r="C139" t="str">
            <v>거푸집 ( 합판6회 소형구조물)</v>
          </cell>
          <cell r="G139" t="str">
            <v>m2당</v>
          </cell>
          <cell r="I139">
            <v>0</v>
          </cell>
          <cell r="K139">
            <v>0</v>
          </cell>
          <cell r="M139">
            <v>0</v>
          </cell>
        </row>
        <row r="140">
          <cell r="B140" t="str">
            <v>재   료   비</v>
          </cell>
          <cell r="C140" t="str">
            <v>6회일반의 100%</v>
          </cell>
          <cell r="D140">
            <v>1</v>
          </cell>
          <cell r="E140" t="str">
            <v>식</v>
          </cell>
          <cell r="G140" t="str">
            <v xml:space="preserve"> </v>
          </cell>
          <cell r="H140">
            <v>3377</v>
          </cell>
          <cell r="I140">
            <v>3377</v>
          </cell>
          <cell r="J140">
            <v>0</v>
          </cell>
          <cell r="K140">
            <v>0</v>
          </cell>
          <cell r="M140">
            <v>0</v>
          </cell>
        </row>
        <row r="141">
          <cell r="B141" t="str">
            <v>노   무   비</v>
          </cell>
          <cell r="C141" t="str">
            <v>6회일반의 130%</v>
          </cell>
          <cell r="D141">
            <v>1</v>
          </cell>
          <cell r="E141" t="str">
            <v>식</v>
          </cell>
          <cell r="G141" t="str">
            <v xml:space="preserve"> </v>
          </cell>
          <cell r="H141">
            <v>0</v>
          </cell>
          <cell r="I141">
            <v>0</v>
          </cell>
          <cell r="J141">
            <v>8391</v>
          </cell>
          <cell r="K141">
            <v>10908.3</v>
          </cell>
          <cell r="M141">
            <v>0</v>
          </cell>
        </row>
        <row r="142">
          <cell r="B142" t="str">
            <v>소   계</v>
          </cell>
          <cell r="G142">
            <v>14285</v>
          </cell>
          <cell r="I142">
            <v>3377</v>
          </cell>
          <cell r="K142">
            <v>10908</v>
          </cell>
          <cell r="M142">
            <v>0</v>
          </cell>
        </row>
        <row r="143">
          <cell r="G143">
            <v>0</v>
          </cell>
          <cell r="I143">
            <v>0</v>
          </cell>
          <cell r="K143">
            <v>0</v>
          </cell>
          <cell r="M143">
            <v>0</v>
          </cell>
        </row>
        <row r="144">
          <cell r="B144">
            <v>118</v>
          </cell>
          <cell r="C144" t="str">
            <v>철근가공조립 (간단 소형구조물)</v>
          </cell>
          <cell r="G144" t="str">
            <v>kg당</v>
          </cell>
          <cell r="I144">
            <v>0</v>
          </cell>
          <cell r="K144">
            <v>0</v>
          </cell>
          <cell r="M144">
            <v>0</v>
          </cell>
        </row>
        <row r="145">
          <cell r="B145" t="str">
            <v>철      선</v>
          </cell>
          <cell r="C145" t="str">
            <v>#20(Φ0.9mm)</v>
          </cell>
          <cell r="D145">
            <v>5</v>
          </cell>
          <cell r="E145" t="str">
            <v>Kg</v>
          </cell>
          <cell r="G145" t="str">
            <v xml:space="preserve"> </v>
          </cell>
          <cell r="H145">
            <v>616</v>
          </cell>
          <cell r="I145">
            <v>3080</v>
          </cell>
          <cell r="J145">
            <v>0</v>
          </cell>
          <cell r="K145">
            <v>0</v>
          </cell>
          <cell r="M145">
            <v>0</v>
          </cell>
        </row>
        <row r="146">
          <cell r="B146" t="str">
            <v>철근공</v>
          </cell>
          <cell r="C146" t="str">
            <v>2.9*1.5</v>
          </cell>
          <cell r="D146">
            <v>4.3499999999999996</v>
          </cell>
          <cell r="E146" t="str">
            <v>인</v>
          </cell>
          <cell r="G146" t="str">
            <v xml:space="preserve"> </v>
          </cell>
          <cell r="I146">
            <v>0</v>
          </cell>
          <cell r="J146">
            <v>66745</v>
          </cell>
          <cell r="K146">
            <v>290340.7</v>
          </cell>
          <cell r="M146">
            <v>0</v>
          </cell>
        </row>
        <row r="147">
          <cell r="B147" t="str">
            <v>보통인부</v>
          </cell>
          <cell r="C147" t="str">
            <v>1.6*1.5</v>
          </cell>
          <cell r="D147">
            <v>2.4</v>
          </cell>
          <cell r="E147" t="str">
            <v>인</v>
          </cell>
          <cell r="G147" t="str">
            <v xml:space="preserve"> </v>
          </cell>
          <cell r="I147">
            <v>0</v>
          </cell>
          <cell r="J147">
            <v>37052</v>
          </cell>
          <cell r="K147">
            <v>88924.800000000003</v>
          </cell>
          <cell r="M147">
            <v>0</v>
          </cell>
        </row>
        <row r="148">
          <cell r="B148" t="str">
            <v>소   계</v>
          </cell>
          <cell r="G148">
            <v>382345</v>
          </cell>
          <cell r="I148">
            <v>3080</v>
          </cell>
          <cell r="K148">
            <v>379265</v>
          </cell>
          <cell r="M148">
            <v>0</v>
          </cell>
        </row>
        <row r="149">
          <cell r="B149" t="str">
            <v>Kg당</v>
          </cell>
          <cell r="G149">
            <v>382</v>
          </cell>
          <cell r="H149">
            <v>0</v>
          </cell>
          <cell r="I149">
            <v>3</v>
          </cell>
          <cell r="J149">
            <v>0</v>
          </cell>
          <cell r="K149">
            <v>379</v>
          </cell>
          <cell r="M149">
            <v>0</v>
          </cell>
        </row>
        <row r="150">
          <cell r="B150">
            <v>119</v>
          </cell>
          <cell r="C150" t="str">
            <v>철근가공조립 (보통 일반구조물)</v>
          </cell>
          <cell r="G150" t="str">
            <v>kg당</v>
          </cell>
          <cell r="I150">
            <v>0</v>
          </cell>
          <cell r="K150">
            <v>0</v>
          </cell>
          <cell r="M150">
            <v>0</v>
          </cell>
        </row>
        <row r="151">
          <cell r="B151" t="str">
            <v>철      선</v>
          </cell>
          <cell r="C151" t="str">
            <v>#20(Φ0.9mm)</v>
          </cell>
          <cell r="D151">
            <v>6.5</v>
          </cell>
          <cell r="E151" t="str">
            <v>Kg</v>
          </cell>
          <cell r="G151" t="str">
            <v xml:space="preserve"> </v>
          </cell>
          <cell r="H151">
            <v>616</v>
          </cell>
          <cell r="I151">
            <v>4004</v>
          </cell>
          <cell r="J151">
            <v>0</v>
          </cell>
          <cell r="K151">
            <v>0</v>
          </cell>
          <cell r="M151">
            <v>0</v>
          </cell>
        </row>
        <row r="152">
          <cell r="B152" t="str">
            <v>철근공</v>
          </cell>
          <cell r="D152">
            <v>4</v>
          </cell>
          <cell r="E152" t="str">
            <v>인</v>
          </cell>
          <cell r="G152" t="str">
            <v xml:space="preserve"> </v>
          </cell>
          <cell r="I152">
            <v>0</v>
          </cell>
          <cell r="J152">
            <v>66745</v>
          </cell>
          <cell r="K152">
            <v>266980</v>
          </cell>
          <cell r="M152">
            <v>0</v>
          </cell>
        </row>
        <row r="153">
          <cell r="B153" t="str">
            <v>보통인부</v>
          </cell>
          <cell r="D153">
            <v>2.2000000000000002</v>
          </cell>
          <cell r="E153" t="str">
            <v>인</v>
          </cell>
          <cell r="G153" t="str">
            <v xml:space="preserve"> </v>
          </cell>
          <cell r="I153">
            <v>0</v>
          </cell>
          <cell r="J153">
            <v>37052</v>
          </cell>
          <cell r="K153">
            <v>81514.399999999994</v>
          </cell>
          <cell r="M153">
            <v>0</v>
          </cell>
        </row>
        <row r="154">
          <cell r="B154" t="str">
            <v>소   계</v>
          </cell>
          <cell r="G154">
            <v>352498</v>
          </cell>
          <cell r="I154">
            <v>4004</v>
          </cell>
          <cell r="K154">
            <v>348494</v>
          </cell>
          <cell r="M154">
            <v>0</v>
          </cell>
        </row>
        <row r="155">
          <cell r="B155" t="str">
            <v>Kg당</v>
          </cell>
          <cell r="G155">
            <v>352</v>
          </cell>
          <cell r="H155">
            <v>0</v>
          </cell>
          <cell r="I155">
            <v>4</v>
          </cell>
          <cell r="J155">
            <v>0</v>
          </cell>
          <cell r="K155">
            <v>348</v>
          </cell>
          <cell r="M155">
            <v>0</v>
          </cell>
        </row>
        <row r="157">
          <cell r="B157">
            <v>120</v>
          </cell>
          <cell r="C157" t="str">
            <v>철근가공조립 (복잡 소형구조물)</v>
          </cell>
          <cell r="G157" t="str">
            <v>kg당</v>
          </cell>
          <cell r="I157">
            <v>0</v>
          </cell>
          <cell r="K157">
            <v>0</v>
          </cell>
          <cell r="M157">
            <v>0</v>
          </cell>
        </row>
        <row r="158">
          <cell r="B158" t="str">
            <v>철      선</v>
          </cell>
          <cell r="C158" t="str">
            <v>#20(Φ0.9mm)</v>
          </cell>
          <cell r="D158">
            <v>8</v>
          </cell>
          <cell r="E158" t="str">
            <v>Kg</v>
          </cell>
          <cell r="G158" t="str">
            <v xml:space="preserve"> </v>
          </cell>
          <cell r="H158">
            <v>616</v>
          </cell>
          <cell r="I158">
            <v>4928</v>
          </cell>
          <cell r="J158">
            <v>0</v>
          </cell>
          <cell r="K158">
            <v>0</v>
          </cell>
          <cell r="M158">
            <v>0</v>
          </cell>
        </row>
        <row r="159">
          <cell r="B159" t="str">
            <v>철근공</v>
          </cell>
          <cell r="C159" t="str">
            <v>5.0*1.5</v>
          </cell>
          <cell r="D159">
            <v>7.5</v>
          </cell>
          <cell r="E159" t="str">
            <v>인</v>
          </cell>
          <cell r="G159" t="str">
            <v xml:space="preserve"> </v>
          </cell>
          <cell r="I159">
            <v>0</v>
          </cell>
          <cell r="J159">
            <v>66745</v>
          </cell>
          <cell r="K159">
            <v>500587.5</v>
          </cell>
          <cell r="M159">
            <v>0</v>
          </cell>
        </row>
        <row r="160">
          <cell r="B160" t="str">
            <v>보통인부</v>
          </cell>
          <cell r="C160" t="str">
            <v>2.8*1.5</v>
          </cell>
          <cell r="D160">
            <v>4.2</v>
          </cell>
          <cell r="E160" t="str">
            <v>인</v>
          </cell>
          <cell r="G160" t="str">
            <v xml:space="preserve"> </v>
          </cell>
          <cell r="I160">
            <v>0</v>
          </cell>
          <cell r="J160">
            <v>37052</v>
          </cell>
          <cell r="K160">
            <v>155618.4</v>
          </cell>
          <cell r="M160">
            <v>0</v>
          </cell>
        </row>
        <row r="161">
          <cell r="B161" t="str">
            <v>소   계</v>
          </cell>
          <cell r="G161">
            <v>661133</v>
          </cell>
          <cell r="I161">
            <v>4928</v>
          </cell>
          <cell r="K161">
            <v>656205</v>
          </cell>
          <cell r="M161">
            <v>0</v>
          </cell>
        </row>
        <row r="162">
          <cell r="B162" t="str">
            <v>Kg당</v>
          </cell>
          <cell r="G162">
            <v>660</v>
          </cell>
          <cell r="H162">
            <v>0</v>
          </cell>
          <cell r="I162">
            <v>4</v>
          </cell>
          <cell r="J162">
            <v>0</v>
          </cell>
          <cell r="K162">
            <v>656</v>
          </cell>
          <cell r="M162">
            <v>0</v>
          </cell>
        </row>
        <row r="164">
          <cell r="B164">
            <v>121</v>
          </cell>
          <cell r="C164" t="str">
            <v>잡철물 제작설치 ( 철제,간단 )</v>
          </cell>
          <cell r="G164" t="str">
            <v>kg당</v>
          </cell>
          <cell r="H164">
            <v>0</v>
          </cell>
          <cell r="I164">
            <v>0</v>
          </cell>
          <cell r="J164">
            <v>0</v>
          </cell>
          <cell r="K164">
            <v>0</v>
          </cell>
          <cell r="M164">
            <v>0</v>
          </cell>
        </row>
        <row r="165">
          <cell r="B165" t="str">
            <v>용  접  봉</v>
          </cell>
          <cell r="C165" t="str">
            <v>KSE5016 Φ4</v>
          </cell>
          <cell r="D165">
            <v>18.48</v>
          </cell>
          <cell r="E165" t="str">
            <v>Kg</v>
          </cell>
          <cell r="G165" t="str">
            <v xml:space="preserve"> </v>
          </cell>
          <cell r="H165">
            <v>1410</v>
          </cell>
          <cell r="I165">
            <v>26056.799999999999</v>
          </cell>
          <cell r="K165">
            <v>0</v>
          </cell>
          <cell r="M165">
            <v>0</v>
          </cell>
        </row>
        <row r="166">
          <cell r="B166" t="str">
            <v>산      소</v>
          </cell>
          <cell r="C166" t="str">
            <v>공업용 6000L</v>
          </cell>
          <cell r="D166">
            <v>6300</v>
          </cell>
          <cell r="E166" t="str">
            <v>L</v>
          </cell>
          <cell r="G166" t="str">
            <v xml:space="preserve"> </v>
          </cell>
          <cell r="H166">
            <v>1.3</v>
          </cell>
          <cell r="I166">
            <v>8190</v>
          </cell>
          <cell r="K166">
            <v>0</v>
          </cell>
          <cell r="M166">
            <v>0</v>
          </cell>
        </row>
        <row r="167">
          <cell r="B167" t="str">
            <v>아세틸렌</v>
          </cell>
          <cell r="C167" t="str">
            <v>용접용 98%</v>
          </cell>
          <cell r="D167">
            <v>2.8</v>
          </cell>
          <cell r="E167" t="str">
            <v>Kg</v>
          </cell>
          <cell r="G167" t="str">
            <v xml:space="preserve"> </v>
          </cell>
          <cell r="H167">
            <v>10000</v>
          </cell>
          <cell r="I167">
            <v>28000</v>
          </cell>
          <cell r="K167">
            <v>0</v>
          </cell>
          <cell r="M167">
            <v>0</v>
          </cell>
        </row>
        <row r="168">
          <cell r="B168" t="str">
            <v>철공</v>
          </cell>
          <cell r="C168" t="str">
            <v xml:space="preserve"> </v>
          </cell>
          <cell r="D168">
            <v>27.65</v>
          </cell>
          <cell r="E168" t="str">
            <v>인</v>
          </cell>
          <cell r="G168" t="str">
            <v xml:space="preserve"> </v>
          </cell>
          <cell r="I168">
            <v>0</v>
          </cell>
          <cell r="J168">
            <v>68851</v>
          </cell>
          <cell r="K168">
            <v>1903730.1</v>
          </cell>
          <cell r="M168">
            <v>0</v>
          </cell>
        </row>
        <row r="169">
          <cell r="B169" t="str">
            <v>보통인부</v>
          </cell>
          <cell r="C169" t="str">
            <v xml:space="preserve"> </v>
          </cell>
          <cell r="D169">
            <v>0.66</v>
          </cell>
          <cell r="E169" t="str">
            <v>인</v>
          </cell>
          <cell r="G169" t="str">
            <v xml:space="preserve"> </v>
          </cell>
          <cell r="I169">
            <v>0</v>
          </cell>
          <cell r="J169">
            <v>37052</v>
          </cell>
          <cell r="K169">
            <v>24454.3</v>
          </cell>
          <cell r="M169">
            <v>0</v>
          </cell>
        </row>
        <row r="170">
          <cell r="B170" t="str">
            <v>용접공</v>
          </cell>
          <cell r="C170" t="str">
            <v xml:space="preserve"> </v>
          </cell>
          <cell r="D170">
            <v>2.6</v>
          </cell>
          <cell r="E170" t="str">
            <v>인</v>
          </cell>
          <cell r="G170" t="str">
            <v xml:space="preserve"> </v>
          </cell>
          <cell r="I170">
            <v>0</v>
          </cell>
          <cell r="J170">
            <v>60370</v>
          </cell>
          <cell r="K170">
            <v>156962</v>
          </cell>
          <cell r="M170">
            <v>0</v>
          </cell>
        </row>
        <row r="171">
          <cell r="B171" t="str">
            <v>특별인부</v>
          </cell>
          <cell r="C171" t="str">
            <v xml:space="preserve"> </v>
          </cell>
          <cell r="D171">
            <v>0.74</v>
          </cell>
          <cell r="E171" t="str">
            <v>인</v>
          </cell>
          <cell r="G171" t="str">
            <v xml:space="preserve"> </v>
          </cell>
          <cell r="I171">
            <v>0</v>
          </cell>
          <cell r="J171">
            <v>51490</v>
          </cell>
          <cell r="K171">
            <v>38102.6</v>
          </cell>
          <cell r="M171">
            <v>0</v>
          </cell>
        </row>
        <row r="172">
          <cell r="B172" t="str">
            <v>용접기손료</v>
          </cell>
          <cell r="C172" t="str">
            <v>교류200Amp</v>
          </cell>
          <cell r="D172">
            <v>20.83</v>
          </cell>
          <cell r="E172" t="str">
            <v>HR</v>
          </cell>
          <cell r="G172" t="str">
            <v xml:space="preserve"> </v>
          </cell>
          <cell r="I172">
            <v>0</v>
          </cell>
          <cell r="K172">
            <v>0</v>
          </cell>
          <cell r="L172">
            <v>71</v>
          </cell>
          <cell r="M172">
            <v>1478.9</v>
          </cell>
        </row>
        <row r="173">
          <cell r="B173" t="str">
            <v>전기료</v>
          </cell>
          <cell r="C173" t="str">
            <v>임시,저압,을</v>
          </cell>
          <cell r="D173">
            <v>126</v>
          </cell>
          <cell r="E173" t="str">
            <v>KW/H</v>
          </cell>
          <cell r="G173" t="str">
            <v xml:space="preserve"> </v>
          </cell>
          <cell r="I173">
            <v>0</v>
          </cell>
          <cell r="K173">
            <v>0</v>
          </cell>
          <cell r="L173">
            <v>42.3</v>
          </cell>
          <cell r="M173">
            <v>5329.8</v>
          </cell>
        </row>
        <row r="174">
          <cell r="B174" t="str">
            <v>기구손료</v>
          </cell>
          <cell r="C174" t="str">
            <v>품의 3%</v>
          </cell>
          <cell r="D174">
            <v>1</v>
          </cell>
          <cell r="E174" t="str">
            <v>식</v>
          </cell>
          <cell r="G174" t="str">
            <v xml:space="preserve"> </v>
          </cell>
          <cell r="H174">
            <v>0</v>
          </cell>
          <cell r="I174">
            <v>0</v>
          </cell>
          <cell r="K174">
            <v>0</v>
          </cell>
          <cell r="L174">
            <v>2123249</v>
          </cell>
          <cell r="M174">
            <v>63697.4</v>
          </cell>
        </row>
        <row r="175">
          <cell r="B175" t="str">
            <v>소   계</v>
          </cell>
          <cell r="G175">
            <v>2256001</v>
          </cell>
          <cell r="H175">
            <v>0</v>
          </cell>
          <cell r="I175">
            <v>62246</v>
          </cell>
          <cell r="J175">
            <v>0</v>
          </cell>
          <cell r="K175">
            <v>2123249</v>
          </cell>
          <cell r="M175">
            <v>70506</v>
          </cell>
        </row>
        <row r="176">
          <cell r="B176" t="str">
            <v>Kg당</v>
          </cell>
          <cell r="G176">
            <v>2255</v>
          </cell>
          <cell r="H176">
            <v>0</v>
          </cell>
          <cell r="I176">
            <v>62</v>
          </cell>
          <cell r="J176">
            <v>0</v>
          </cell>
          <cell r="K176">
            <v>2123</v>
          </cell>
          <cell r="M176">
            <v>70</v>
          </cell>
        </row>
        <row r="177">
          <cell r="G177">
            <v>0</v>
          </cell>
          <cell r="H177">
            <v>0</v>
          </cell>
          <cell r="I177">
            <v>0</v>
          </cell>
          <cell r="J177">
            <v>0</v>
          </cell>
          <cell r="K177">
            <v>0</v>
          </cell>
          <cell r="M177">
            <v>0</v>
          </cell>
        </row>
        <row r="178">
          <cell r="B178">
            <v>122</v>
          </cell>
          <cell r="C178" t="str">
            <v>잡철물 제작설치 ( 철제,보통 )</v>
          </cell>
          <cell r="G178" t="str">
            <v>kg당</v>
          </cell>
          <cell r="H178">
            <v>0</v>
          </cell>
          <cell r="I178">
            <v>0</v>
          </cell>
          <cell r="J178">
            <v>0</v>
          </cell>
          <cell r="K178">
            <v>0</v>
          </cell>
          <cell r="M178">
            <v>0</v>
          </cell>
        </row>
        <row r="179">
          <cell r="B179" t="str">
            <v>재   료   비</v>
          </cell>
          <cell r="C179" t="str">
            <v>간단의120%</v>
          </cell>
          <cell r="D179">
            <v>1</v>
          </cell>
          <cell r="E179" t="str">
            <v>식</v>
          </cell>
          <cell r="G179" t="str">
            <v xml:space="preserve"> </v>
          </cell>
          <cell r="H179">
            <v>62</v>
          </cell>
          <cell r="I179">
            <v>74.400000000000006</v>
          </cell>
          <cell r="M179">
            <v>0</v>
          </cell>
        </row>
        <row r="180">
          <cell r="B180" t="str">
            <v>노   무   비</v>
          </cell>
          <cell r="C180" t="str">
            <v>간단의120%</v>
          </cell>
          <cell r="D180">
            <v>1</v>
          </cell>
          <cell r="E180" t="str">
            <v>식</v>
          </cell>
          <cell r="G180" t="str">
            <v xml:space="preserve"> </v>
          </cell>
          <cell r="J180">
            <v>2123</v>
          </cell>
          <cell r="K180">
            <v>2547.6</v>
          </cell>
          <cell r="M180">
            <v>0</v>
          </cell>
        </row>
        <row r="181">
          <cell r="B181" t="str">
            <v>경        비</v>
          </cell>
          <cell r="C181" t="str">
            <v>간단의120%</v>
          </cell>
          <cell r="D181">
            <v>1</v>
          </cell>
          <cell r="E181" t="str">
            <v>식</v>
          </cell>
          <cell r="G181" t="str">
            <v xml:space="preserve"> </v>
          </cell>
          <cell r="H181">
            <v>0</v>
          </cell>
          <cell r="I181">
            <v>0</v>
          </cell>
          <cell r="K181">
            <v>0</v>
          </cell>
          <cell r="L181">
            <v>70</v>
          </cell>
          <cell r="M181">
            <v>84</v>
          </cell>
        </row>
        <row r="182">
          <cell r="B182" t="str">
            <v>소   계</v>
          </cell>
          <cell r="G182">
            <v>2705</v>
          </cell>
          <cell r="H182">
            <v>0</v>
          </cell>
          <cell r="I182">
            <v>74</v>
          </cell>
          <cell r="J182">
            <v>0</v>
          </cell>
          <cell r="K182">
            <v>2547</v>
          </cell>
          <cell r="M182">
            <v>84</v>
          </cell>
        </row>
        <row r="184">
          <cell r="B184">
            <v>123</v>
          </cell>
          <cell r="C184" t="str">
            <v>잡철물 제작설치 ( 철제,복잡 )</v>
          </cell>
          <cell r="G184" t="str">
            <v>kg당</v>
          </cell>
          <cell r="H184">
            <v>0</v>
          </cell>
          <cell r="I184">
            <v>0</v>
          </cell>
          <cell r="J184">
            <v>0</v>
          </cell>
          <cell r="K184">
            <v>0</v>
          </cell>
          <cell r="M184">
            <v>0</v>
          </cell>
        </row>
        <row r="185">
          <cell r="B185" t="str">
            <v>재   료   비</v>
          </cell>
          <cell r="C185" t="str">
            <v>간단의140%</v>
          </cell>
          <cell r="D185">
            <v>1</v>
          </cell>
          <cell r="E185" t="str">
            <v>식</v>
          </cell>
          <cell r="G185" t="str">
            <v xml:space="preserve"> </v>
          </cell>
          <cell r="H185">
            <v>62</v>
          </cell>
          <cell r="I185">
            <v>86.8</v>
          </cell>
          <cell r="M185">
            <v>0</v>
          </cell>
        </row>
        <row r="186">
          <cell r="B186" t="str">
            <v>노   무   비</v>
          </cell>
          <cell r="C186" t="str">
            <v>간단의140%</v>
          </cell>
          <cell r="D186">
            <v>1</v>
          </cell>
          <cell r="E186" t="str">
            <v>식</v>
          </cell>
          <cell r="G186" t="str">
            <v xml:space="preserve"> </v>
          </cell>
          <cell r="J186">
            <v>2123</v>
          </cell>
          <cell r="K186">
            <v>2972.2</v>
          </cell>
          <cell r="M186">
            <v>0</v>
          </cell>
        </row>
        <row r="187">
          <cell r="B187" t="str">
            <v>경        비</v>
          </cell>
          <cell r="C187" t="str">
            <v>간단의140%</v>
          </cell>
          <cell r="D187">
            <v>1</v>
          </cell>
          <cell r="E187" t="str">
            <v>식</v>
          </cell>
          <cell r="G187" t="str">
            <v xml:space="preserve"> </v>
          </cell>
          <cell r="H187">
            <v>0</v>
          </cell>
          <cell r="I187">
            <v>0</v>
          </cell>
          <cell r="K187">
            <v>0</v>
          </cell>
          <cell r="L187">
            <v>70</v>
          </cell>
          <cell r="M187">
            <v>98</v>
          </cell>
        </row>
        <row r="188">
          <cell r="B188" t="str">
            <v>소   계</v>
          </cell>
          <cell r="G188">
            <v>3156</v>
          </cell>
          <cell r="H188">
            <v>0</v>
          </cell>
          <cell r="I188">
            <v>86</v>
          </cell>
          <cell r="J188">
            <v>0</v>
          </cell>
          <cell r="K188">
            <v>2972</v>
          </cell>
          <cell r="M188">
            <v>98</v>
          </cell>
        </row>
        <row r="189">
          <cell r="G189">
            <v>0</v>
          </cell>
          <cell r="H189">
            <v>0</v>
          </cell>
          <cell r="I189">
            <v>0</v>
          </cell>
          <cell r="J189">
            <v>0</v>
          </cell>
          <cell r="K189">
            <v>0</v>
          </cell>
          <cell r="M189">
            <v>0</v>
          </cell>
        </row>
        <row r="190">
          <cell r="B190">
            <v>124</v>
          </cell>
          <cell r="C190" t="str">
            <v>잡철물 제작설치 ( 스텐,간단 )</v>
          </cell>
          <cell r="G190" t="str">
            <v>kg당</v>
          </cell>
          <cell r="H190">
            <v>0</v>
          </cell>
          <cell r="I190">
            <v>0</v>
          </cell>
          <cell r="J190">
            <v>0</v>
          </cell>
          <cell r="K190">
            <v>0</v>
          </cell>
          <cell r="M190">
            <v>0</v>
          </cell>
        </row>
        <row r="191">
          <cell r="B191" t="str">
            <v>용  접  봉</v>
          </cell>
          <cell r="C191" t="str">
            <v>AWSE309-16 Φ3.2</v>
          </cell>
          <cell r="D191">
            <v>18.48</v>
          </cell>
          <cell r="E191" t="str">
            <v>Kg</v>
          </cell>
          <cell r="G191" t="str">
            <v xml:space="preserve"> </v>
          </cell>
          <cell r="H191">
            <v>8650</v>
          </cell>
          <cell r="I191">
            <v>159852</v>
          </cell>
          <cell r="K191">
            <v>0</v>
          </cell>
          <cell r="M191">
            <v>0</v>
          </cell>
        </row>
        <row r="192">
          <cell r="B192" t="str">
            <v>아세틸렌</v>
          </cell>
          <cell r="C192" t="str">
            <v>용접용 98%</v>
          </cell>
          <cell r="D192">
            <v>2.8</v>
          </cell>
          <cell r="E192" t="str">
            <v>Kg</v>
          </cell>
          <cell r="G192" t="str">
            <v xml:space="preserve"> </v>
          </cell>
          <cell r="H192">
            <v>10000</v>
          </cell>
          <cell r="I192">
            <v>28000</v>
          </cell>
          <cell r="K192">
            <v>0</v>
          </cell>
          <cell r="M192">
            <v>0</v>
          </cell>
        </row>
        <row r="193">
          <cell r="B193" t="str">
            <v>아  르  곤</v>
          </cell>
          <cell r="C193" t="str">
            <v>99% 공업용</v>
          </cell>
          <cell r="D193">
            <v>23537</v>
          </cell>
          <cell r="E193" t="str">
            <v>L</v>
          </cell>
          <cell r="G193" t="str">
            <v xml:space="preserve"> </v>
          </cell>
          <cell r="H193">
            <v>4.3</v>
          </cell>
          <cell r="I193">
            <v>101209.1</v>
          </cell>
          <cell r="K193">
            <v>0</v>
          </cell>
          <cell r="M193">
            <v>0</v>
          </cell>
        </row>
        <row r="194">
          <cell r="B194" t="str">
            <v>철판공</v>
          </cell>
          <cell r="C194" t="str">
            <v xml:space="preserve"> </v>
          </cell>
          <cell r="D194">
            <v>27.65</v>
          </cell>
          <cell r="E194" t="str">
            <v>인</v>
          </cell>
          <cell r="G194" t="str">
            <v xml:space="preserve"> </v>
          </cell>
          <cell r="I194">
            <v>0</v>
          </cell>
          <cell r="J194">
            <v>59039</v>
          </cell>
          <cell r="K194">
            <v>1632428.3</v>
          </cell>
          <cell r="M194">
            <v>0</v>
          </cell>
        </row>
        <row r="195">
          <cell r="B195" t="str">
            <v>보통인부</v>
          </cell>
          <cell r="C195" t="str">
            <v xml:space="preserve"> </v>
          </cell>
          <cell r="D195">
            <v>0.66</v>
          </cell>
          <cell r="E195" t="str">
            <v>인</v>
          </cell>
          <cell r="G195" t="str">
            <v xml:space="preserve"> </v>
          </cell>
          <cell r="I195">
            <v>0</v>
          </cell>
          <cell r="J195">
            <v>37052</v>
          </cell>
          <cell r="K195">
            <v>24454.3</v>
          </cell>
          <cell r="M195">
            <v>0</v>
          </cell>
        </row>
        <row r="196">
          <cell r="B196" t="str">
            <v>용접공</v>
          </cell>
          <cell r="C196" t="str">
            <v xml:space="preserve"> </v>
          </cell>
          <cell r="D196">
            <v>2.6</v>
          </cell>
          <cell r="E196" t="str">
            <v>인</v>
          </cell>
          <cell r="G196" t="str">
            <v xml:space="preserve"> </v>
          </cell>
          <cell r="I196">
            <v>0</v>
          </cell>
          <cell r="J196">
            <v>60370</v>
          </cell>
          <cell r="K196">
            <v>156962</v>
          </cell>
          <cell r="M196">
            <v>0</v>
          </cell>
        </row>
        <row r="197">
          <cell r="B197" t="str">
            <v>특별인부</v>
          </cell>
          <cell r="C197" t="str">
            <v xml:space="preserve"> </v>
          </cell>
          <cell r="D197">
            <v>0.74</v>
          </cell>
          <cell r="E197" t="str">
            <v>인</v>
          </cell>
          <cell r="G197" t="str">
            <v xml:space="preserve"> </v>
          </cell>
          <cell r="I197">
            <v>0</v>
          </cell>
          <cell r="J197">
            <v>51490</v>
          </cell>
          <cell r="K197">
            <v>38102.6</v>
          </cell>
          <cell r="M197">
            <v>0</v>
          </cell>
        </row>
        <row r="198">
          <cell r="B198" t="str">
            <v>용접기손료</v>
          </cell>
          <cell r="C198" t="str">
            <v>교류200Amp</v>
          </cell>
          <cell r="D198">
            <v>20.83</v>
          </cell>
          <cell r="E198" t="str">
            <v>HR</v>
          </cell>
          <cell r="G198" t="str">
            <v xml:space="preserve"> </v>
          </cell>
          <cell r="I198">
            <v>0</v>
          </cell>
          <cell r="K198">
            <v>0</v>
          </cell>
          <cell r="L198">
            <v>71</v>
          </cell>
          <cell r="M198">
            <v>1478.9</v>
          </cell>
        </row>
        <row r="199">
          <cell r="B199" t="str">
            <v>전기료</v>
          </cell>
          <cell r="C199" t="str">
            <v>임시,저압,을</v>
          </cell>
          <cell r="D199">
            <v>126</v>
          </cell>
          <cell r="E199" t="str">
            <v>KW/H</v>
          </cell>
          <cell r="G199" t="str">
            <v xml:space="preserve"> </v>
          </cell>
          <cell r="I199">
            <v>0</v>
          </cell>
          <cell r="K199">
            <v>0</v>
          </cell>
          <cell r="L199">
            <v>42.3</v>
          </cell>
          <cell r="M199">
            <v>5329.8</v>
          </cell>
        </row>
        <row r="200">
          <cell r="B200" t="str">
            <v>기구손료</v>
          </cell>
          <cell r="C200" t="str">
            <v>품의 3%</v>
          </cell>
          <cell r="D200">
            <v>1</v>
          </cell>
          <cell r="E200" t="str">
            <v>식</v>
          </cell>
          <cell r="G200" t="str">
            <v xml:space="preserve"> </v>
          </cell>
          <cell r="H200">
            <v>0</v>
          </cell>
          <cell r="I200">
            <v>0</v>
          </cell>
          <cell r="K200">
            <v>0</v>
          </cell>
          <cell r="L200">
            <v>1851947</v>
          </cell>
          <cell r="M200">
            <v>55558.400000000001</v>
          </cell>
        </row>
        <row r="201">
          <cell r="B201" t="str">
            <v>소   계</v>
          </cell>
          <cell r="G201">
            <v>2203375</v>
          </cell>
          <cell r="H201">
            <v>0</v>
          </cell>
          <cell r="I201">
            <v>289061</v>
          </cell>
          <cell r="J201">
            <v>0</v>
          </cell>
          <cell r="K201">
            <v>1851947</v>
          </cell>
          <cell r="M201">
            <v>62367</v>
          </cell>
        </row>
        <row r="202">
          <cell r="B202" t="str">
            <v>Kg당</v>
          </cell>
          <cell r="G202">
            <v>2202</v>
          </cell>
          <cell r="H202">
            <v>0</v>
          </cell>
          <cell r="I202">
            <v>289</v>
          </cell>
          <cell r="J202">
            <v>0</v>
          </cell>
          <cell r="K202">
            <v>1851</v>
          </cell>
          <cell r="M202">
            <v>62</v>
          </cell>
        </row>
        <row r="203">
          <cell r="G203">
            <v>0</v>
          </cell>
          <cell r="H203">
            <v>0</v>
          </cell>
          <cell r="I203">
            <v>0</v>
          </cell>
          <cell r="J203">
            <v>0</v>
          </cell>
          <cell r="K203">
            <v>0</v>
          </cell>
          <cell r="M203">
            <v>0</v>
          </cell>
        </row>
        <row r="204">
          <cell r="B204">
            <v>125</v>
          </cell>
          <cell r="C204" t="str">
            <v>잡철물 제작설치 ( 스텐,보통 )</v>
          </cell>
          <cell r="G204" t="str">
            <v>kg당</v>
          </cell>
          <cell r="H204">
            <v>0</v>
          </cell>
          <cell r="I204">
            <v>0</v>
          </cell>
          <cell r="J204">
            <v>0</v>
          </cell>
          <cell r="K204">
            <v>0</v>
          </cell>
          <cell r="M204">
            <v>0</v>
          </cell>
        </row>
        <row r="205">
          <cell r="B205" t="str">
            <v>재   료   비</v>
          </cell>
          <cell r="C205" t="str">
            <v>간단의120%</v>
          </cell>
          <cell r="D205">
            <v>1</v>
          </cell>
          <cell r="E205" t="str">
            <v>식</v>
          </cell>
          <cell r="G205" t="str">
            <v xml:space="preserve"> </v>
          </cell>
          <cell r="H205">
            <v>289</v>
          </cell>
          <cell r="I205">
            <v>346.8</v>
          </cell>
          <cell r="M205">
            <v>0</v>
          </cell>
        </row>
        <row r="206">
          <cell r="B206" t="str">
            <v>노   무   비</v>
          </cell>
          <cell r="C206" t="str">
            <v>간단의120%</v>
          </cell>
          <cell r="D206">
            <v>1</v>
          </cell>
          <cell r="E206" t="str">
            <v>식</v>
          </cell>
          <cell r="G206" t="str">
            <v xml:space="preserve"> </v>
          </cell>
          <cell r="J206">
            <v>1851</v>
          </cell>
          <cell r="K206">
            <v>2221.1999999999998</v>
          </cell>
          <cell r="M206">
            <v>0</v>
          </cell>
        </row>
        <row r="207">
          <cell r="B207" t="str">
            <v>경        비</v>
          </cell>
          <cell r="C207" t="str">
            <v>간단의120%</v>
          </cell>
          <cell r="D207">
            <v>1</v>
          </cell>
          <cell r="E207" t="str">
            <v>식</v>
          </cell>
          <cell r="G207" t="str">
            <v xml:space="preserve"> </v>
          </cell>
          <cell r="H207">
            <v>0</v>
          </cell>
          <cell r="I207">
            <v>0</v>
          </cell>
          <cell r="K207">
            <v>0</v>
          </cell>
          <cell r="L207">
            <v>62</v>
          </cell>
          <cell r="M207">
            <v>74.400000000000006</v>
          </cell>
        </row>
        <row r="208">
          <cell r="B208" t="str">
            <v>소   계</v>
          </cell>
          <cell r="G208">
            <v>2641</v>
          </cell>
          <cell r="H208">
            <v>0</v>
          </cell>
          <cell r="I208">
            <v>346</v>
          </cell>
          <cell r="J208">
            <v>0</v>
          </cell>
          <cell r="K208">
            <v>2221</v>
          </cell>
          <cell r="M208">
            <v>74</v>
          </cell>
        </row>
        <row r="209">
          <cell r="G209">
            <v>0</v>
          </cell>
          <cell r="H209">
            <v>0</v>
          </cell>
          <cell r="I209">
            <v>0</v>
          </cell>
          <cell r="J209">
            <v>0</v>
          </cell>
          <cell r="K209">
            <v>0</v>
          </cell>
          <cell r="M209">
            <v>0</v>
          </cell>
        </row>
        <row r="210">
          <cell r="B210">
            <v>126</v>
          </cell>
          <cell r="C210" t="str">
            <v>잡철물 제작설치 ( 스텐,복잡 )</v>
          </cell>
          <cell r="G210" t="str">
            <v>kg당</v>
          </cell>
          <cell r="H210">
            <v>0</v>
          </cell>
          <cell r="I210">
            <v>0</v>
          </cell>
          <cell r="J210">
            <v>0</v>
          </cell>
          <cell r="K210">
            <v>0</v>
          </cell>
          <cell r="M210">
            <v>0</v>
          </cell>
        </row>
        <row r="211">
          <cell r="B211" t="str">
            <v>재   료   비</v>
          </cell>
          <cell r="C211" t="str">
            <v>간단의140%</v>
          </cell>
          <cell r="D211">
            <v>1</v>
          </cell>
          <cell r="E211" t="str">
            <v>식</v>
          </cell>
          <cell r="G211" t="str">
            <v xml:space="preserve"> </v>
          </cell>
          <cell r="H211">
            <v>289</v>
          </cell>
          <cell r="I211">
            <v>404.6</v>
          </cell>
          <cell r="M211">
            <v>0</v>
          </cell>
        </row>
        <row r="212">
          <cell r="B212" t="str">
            <v>노   무   비</v>
          </cell>
          <cell r="C212" t="str">
            <v>간단의140%</v>
          </cell>
          <cell r="D212">
            <v>1</v>
          </cell>
          <cell r="E212" t="str">
            <v>식</v>
          </cell>
          <cell r="G212" t="str">
            <v xml:space="preserve"> </v>
          </cell>
          <cell r="J212">
            <v>1851</v>
          </cell>
          <cell r="K212">
            <v>2591.4</v>
          </cell>
          <cell r="M212">
            <v>0</v>
          </cell>
        </row>
        <row r="213">
          <cell r="B213" t="str">
            <v>경        비</v>
          </cell>
          <cell r="C213" t="str">
            <v>간단의140%</v>
          </cell>
          <cell r="D213">
            <v>1</v>
          </cell>
          <cell r="E213" t="str">
            <v>식</v>
          </cell>
          <cell r="G213" t="str">
            <v xml:space="preserve"> </v>
          </cell>
          <cell r="H213">
            <v>0</v>
          </cell>
          <cell r="I213">
            <v>0</v>
          </cell>
          <cell r="K213">
            <v>0</v>
          </cell>
          <cell r="L213">
            <v>62</v>
          </cell>
          <cell r="M213">
            <v>86.8</v>
          </cell>
        </row>
        <row r="214">
          <cell r="B214" t="str">
            <v>소   계</v>
          </cell>
          <cell r="G214">
            <v>3081</v>
          </cell>
          <cell r="H214">
            <v>0</v>
          </cell>
          <cell r="I214">
            <v>404</v>
          </cell>
          <cell r="J214">
            <v>0</v>
          </cell>
          <cell r="K214">
            <v>2591</v>
          </cell>
          <cell r="M214">
            <v>86</v>
          </cell>
        </row>
        <row r="215">
          <cell r="G215">
            <v>0</v>
          </cell>
          <cell r="H215">
            <v>0</v>
          </cell>
          <cell r="I215">
            <v>0</v>
          </cell>
          <cell r="J215">
            <v>0</v>
          </cell>
          <cell r="K215">
            <v>0</v>
          </cell>
          <cell r="M215">
            <v>0</v>
          </cell>
        </row>
        <row r="216">
          <cell r="B216">
            <v>127</v>
          </cell>
          <cell r="C216" t="str">
            <v>와이어메쉬 바닥깔기 (#8*150*150)</v>
          </cell>
          <cell r="G216" t="str">
            <v>m2당</v>
          </cell>
          <cell r="I216" t="str">
            <v xml:space="preserve"> </v>
          </cell>
          <cell r="J216">
            <v>0</v>
          </cell>
          <cell r="K216">
            <v>0</v>
          </cell>
          <cell r="M216">
            <v>0</v>
          </cell>
        </row>
        <row r="217">
          <cell r="B217" t="str">
            <v>와이어메쉬</v>
          </cell>
          <cell r="C217" t="str">
            <v>#8x150x150</v>
          </cell>
          <cell r="D217">
            <v>1.1659999999999999</v>
          </cell>
          <cell r="E217" t="str">
            <v>M2</v>
          </cell>
          <cell r="G217" t="str">
            <v xml:space="preserve"> </v>
          </cell>
          <cell r="H217">
            <v>700</v>
          </cell>
          <cell r="I217">
            <v>816.2</v>
          </cell>
          <cell r="K217">
            <v>0</v>
          </cell>
          <cell r="M217">
            <v>0</v>
          </cell>
        </row>
        <row r="218">
          <cell r="B218" t="str">
            <v>철      선</v>
          </cell>
          <cell r="C218" t="str">
            <v>#20(Φ0.9mm)</v>
          </cell>
          <cell r="D218">
            <v>0.05</v>
          </cell>
          <cell r="E218" t="str">
            <v>kg</v>
          </cell>
          <cell r="G218" t="str">
            <v xml:space="preserve"> </v>
          </cell>
          <cell r="H218">
            <v>616</v>
          </cell>
          <cell r="I218">
            <v>30.8</v>
          </cell>
          <cell r="J218">
            <v>0</v>
          </cell>
          <cell r="K218">
            <v>0</v>
          </cell>
          <cell r="M218">
            <v>0</v>
          </cell>
        </row>
        <row r="219">
          <cell r="B219" t="str">
            <v>철근공</v>
          </cell>
          <cell r="D219">
            <v>1.2E-2</v>
          </cell>
          <cell r="E219" t="str">
            <v>인</v>
          </cell>
          <cell r="G219" t="str">
            <v xml:space="preserve"> </v>
          </cell>
          <cell r="I219">
            <v>0</v>
          </cell>
          <cell r="J219">
            <v>66745</v>
          </cell>
          <cell r="K219">
            <v>800.9</v>
          </cell>
          <cell r="M219">
            <v>0</v>
          </cell>
        </row>
        <row r="220">
          <cell r="B220" t="str">
            <v>소    계</v>
          </cell>
          <cell r="G220">
            <v>1647</v>
          </cell>
          <cell r="I220">
            <v>847</v>
          </cell>
          <cell r="K220">
            <v>800</v>
          </cell>
          <cell r="M220">
            <v>0</v>
          </cell>
        </row>
        <row r="221">
          <cell r="G221">
            <v>0</v>
          </cell>
          <cell r="H221">
            <v>0</v>
          </cell>
          <cell r="I221">
            <v>0</v>
          </cell>
          <cell r="J221">
            <v>0</v>
          </cell>
          <cell r="K221">
            <v>0</v>
          </cell>
          <cell r="M221">
            <v>0</v>
          </cell>
        </row>
        <row r="222">
          <cell r="B222">
            <v>128</v>
          </cell>
          <cell r="C222" t="str">
            <v>시멘트액체방수(C종)</v>
          </cell>
          <cell r="G222" t="str">
            <v>m2당</v>
          </cell>
          <cell r="J222">
            <v>0</v>
          </cell>
        </row>
        <row r="223">
          <cell r="B223" t="str">
            <v>시 멘 트</v>
          </cell>
          <cell r="C223" t="str">
            <v>40KG/포</v>
          </cell>
          <cell r="D223">
            <v>13.05</v>
          </cell>
          <cell r="E223" t="str">
            <v>kg</v>
          </cell>
          <cell r="G223" t="str">
            <v xml:space="preserve"> </v>
          </cell>
          <cell r="H223">
            <v>62.7</v>
          </cell>
          <cell r="I223">
            <v>818</v>
          </cell>
          <cell r="K223">
            <v>0</v>
          </cell>
          <cell r="M223">
            <v>0</v>
          </cell>
        </row>
        <row r="224">
          <cell r="B224" t="str">
            <v>모     래</v>
          </cell>
          <cell r="C224">
            <v>0</v>
          </cell>
          <cell r="D224">
            <v>1.7000000000000001E-2</v>
          </cell>
          <cell r="E224" t="str">
            <v>m3</v>
          </cell>
          <cell r="G224" t="str">
            <v xml:space="preserve"> </v>
          </cell>
          <cell r="H224">
            <v>12000</v>
          </cell>
          <cell r="I224">
            <v>204</v>
          </cell>
          <cell r="K224">
            <v>0</v>
          </cell>
          <cell r="M224">
            <v>0</v>
          </cell>
        </row>
        <row r="225">
          <cell r="B225" t="str">
            <v>방  수  액</v>
          </cell>
          <cell r="C225" t="str">
            <v>Prolapin 031</v>
          </cell>
          <cell r="D225">
            <v>0.65500000000000003</v>
          </cell>
          <cell r="E225" t="str">
            <v>ℓ</v>
          </cell>
          <cell r="H225">
            <v>2100</v>
          </cell>
          <cell r="I225">
            <v>1375</v>
          </cell>
        </row>
        <row r="226">
          <cell r="B226" t="str">
            <v>방수공</v>
          </cell>
          <cell r="C226" t="str">
            <v xml:space="preserve"> </v>
          </cell>
          <cell r="D226">
            <v>0.1</v>
          </cell>
          <cell r="E226" t="str">
            <v>인</v>
          </cell>
          <cell r="G226" t="str">
            <v xml:space="preserve"> </v>
          </cell>
          <cell r="I226">
            <v>0</v>
          </cell>
          <cell r="J226">
            <v>48704</v>
          </cell>
          <cell r="K226">
            <v>4870.3999999999996</v>
          </cell>
          <cell r="M226">
            <v>0</v>
          </cell>
        </row>
        <row r="227">
          <cell r="B227" t="str">
            <v>미장공</v>
          </cell>
          <cell r="C227" t="str">
            <v xml:space="preserve"> </v>
          </cell>
          <cell r="D227">
            <v>6.7000000000000004E-2</v>
          </cell>
          <cell r="E227" t="str">
            <v>인</v>
          </cell>
          <cell r="G227" t="str">
            <v xml:space="preserve"> </v>
          </cell>
          <cell r="I227">
            <v>0</v>
          </cell>
          <cell r="J227">
            <v>58263</v>
          </cell>
          <cell r="K227">
            <v>3903.6</v>
          </cell>
          <cell r="M227">
            <v>0</v>
          </cell>
        </row>
        <row r="228">
          <cell r="B228" t="str">
            <v>보통인부</v>
          </cell>
          <cell r="C228" t="str">
            <v xml:space="preserve"> </v>
          </cell>
          <cell r="D228">
            <v>0.17499999999999999</v>
          </cell>
          <cell r="E228" t="str">
            <v>인</v>
          </cell>
          <cell r="G228" t="str">
            <v xml:space="preserve"> </v>
          </cell>
          <cell r="I228">
            <v>0</v>
          </cell>
          <cell r="J228">
            <v>37052</v>
          </cell>
          <cell r="K228">
            <v>6484.1</v>
          </cell>
          <cell r="M228">
            <v>0</v>
          </cell>
        </row>
        <row r="229">
          <cell r="B229" t="str">
            <v>소   계</v>
          </cell>
          <cell r="G229">
            <v>17655</v>
          </cell>
          <cell r="H229">
            <v>0</v>
          </cell>
          <cell r="I229">
            <v>2397</v>
          </cell>
          <cell r="J229">
            <v>0</v>
          </cell>
          <cell r="K229">
            <v>15258</v>
          </cell>
          <cell r="M229">
            <v>0</v>
          </cell>
        </row>
        <row r="231">
          <cell r="B231">
            <v>129</v>
          </cell>
          <cell r="C231" t="str">
            <v>점토벽돌바닥깔기(평깔기,기존형)</v>
          </cell>
          <cell r="G231" t="str">
            <v>m2당</v>
          </cell>
          <cell r="J231">
            <v>0</v>
          </cell>
        </row>
        <row r="232">
          <cell r="B232" t="str">
            <v>점토벽돌</v>
          </cell>
          <cell r="C232" t="str">
            <v>230x114x60</v>
          </cell>
          <cell r="D232">
            <v>43</v>
          </cell>
          <cell r="E232" t="str">
            <v>매</v>
          </cell>
          <cell r="G232" t="str">
            <v xml:space="preserve"> </v>
          </cell>
          <cell r="H232">
            <v>670</v>
          </cell>
          <cell r="I232">
            <v>28810</v>
          </cell>
          <cell r="J232">
            <v>0</v>
          </cell>
          <cell r="K232">
            <v>0</v>
          </cell>
          <cell r="M232">
            <v>0</v>
          </cell>
        </row>
        <row r="233">
          <cell r="B233" t="str">
            <v>몰탈</v>
          </cell>
          <cell r="C233" t="str">
            <v>1:3</v>
          </cell>
          <cell r="D233">
            <v>3.1E-2</v>
          </cell>
          <cell r="E233" t="str">
            <v>M3</v>
          </cell>
          <cell r="G233" t="str">
            <v xml:space="preserve"> </v>
          </cell>
          <cell r="H233">
            <v>45177</v>
          </cell>
          <cell r="I233">
            <v>1400.4</v>
          </cell>
          <cell r="J233">
            <v>37052</v>
          </cell>
          <cell r="K233">
            <v>1148.5999999999999</v>
          </cell>
          <cell r="L233">
            <v>0</v>
          </cell>
          <cell r="M233">
            <v>0</v>
          </cell>
        </row>
        <row r="234">
          <cell r="B234" t="str">
            <v>시 멘 트</v>
          </cell>
          <cell r="C234" t="str">
            <v>40KG/포</v>
          </cell>
          <cell r="D234">
            <v>16.32</v>
          </cell>
          <cell r="E234" t="str">
            <v>kg</v>
          </cell>
          <cell r="G234" t="str">
            <v xml:space="preserve"> </v>
          </cell>
          <cell r="H234">
            <v>62.7</v>
          </cell>
          <cell r="I234">
            <v>1023.2</v>
          </cell>
          <cell r="K234">
            <v>0</v>
          </cell>
          <cell r="M234">
            <v>0</v>
          </cell>
        </row>
        <row r="235">
          <cell r="B235" t="str">
            <v>모     래</v>
          </cell>
          <cell r="C235">
            <v>0</v>
          </cell>
          <cell r="D235">
            <v>3.5000000000000003E-2</v>
          </cell>
          <cell r="E235" t="str">
            <v>m3</v>
          </cell>
          <cell r="G235" t="str">
            <v xml:space="preserve"> </v>
          </cell>
          <cell r="H235">
            <v>12000</v>
          </cell>
          <cell r="I235">
            <v>420</v>
          </cell>
          <cell r="K235">
            <v>0</v>
          </cell>
          <cell r="M235">
            <v>0</v>
          </cell>
        </row>
        <row r="236">
          <cell r="B236" t="str">
            <v>조적공</v>
          </cell>
          <cell r="C236" t="str">
            <v>모로세워깔기</v>
          </cell>
          <cell r="D236">
            <v>0.12</v>
          </cell>
          <cell r="E236" t="str">
            <v>인</v>
          </cell>
          <cell r="G236" t="str">
            <v xml:space="preserve"> </v>
          </cell>
          <cell r="I236">
            <v>0</v>
          </cell>
          <cell r="J236">
            <v>56969</v>
          </cell>
          <cell r="K236">
            <v>6836.2</v>
          </cell>
          <cell r="M236">
            <v>0</v>
          </cell>
        </row>
        <row r="237">
          <cell r="B237" t="str">
            <v>보통인부</v>
          </cell>
          <cell r="C237" t="str">
            <v>"</v>
          </cell>
          <cell r="D237">
            <v>0.04</v>
          </cell>
          <cell r="E237" t="str">
            <v>인</v>
          </cell>
          <cell r="G237" t="str">
            <v xml:space="preserve"> </v>
          </cell>
          <cell r="I237">
            <v>0</v>
          </cell>
          <cell r="J237">
            <v>37052</v>
          </cell>
          <cell r="K237">
            <v>1482</v>
          </cell>
          <cell r="M237">
            <v>0</v>
          </cell>
        </row>
        <row r="238">
          <cell r="B238" t="str">
            <v>소   계</v>
          </cell>
          <cell r="G238">
            <v>41119</v>
          </cell>
          <cell r="H238">
            <v>0</v>
          </cell>
          <cell r="I238">
            <v>31653</v>
          </cell>
          <cell r="J238">
            <v>0</v>
          </cell>
          <cell r="K238">
            <v>9466</v>
          </cell>
          <cell r="M238">
            <v>0</v>
          </cell>
        </row>
        <row r="240">
          <cell r="B240">
            <v>130</v>
          </cell>
          <cell r="C240" t="str">
            <v>벽돌바닥깔기(무늬깔기)</v>
          </cell>
          <cell r="G240" t="str">
            <v>m2당</v>
          </cell>
          <cell r="J240">
            <v>0</v>
          </cell>
        </row>
        <row r="241">
          <cell r="B241" t="str">
            <v>몰탈</v>
          </cell>
          <cell r="C241" t="str">
            <v>1:3</v>
          </cell>
          <cell r="D241">
            <v>4.1000000000000002E-2</v>
          </cell>
          <cell r="E241" t="str">
            <v>M3</v>
          </cell>
          <cell r="G241" t="str">
            <v xml:space="preserve"> </v>
          </cell>
          <cell r="H241">
            <v>45177</v>
          </cell>
          <cell r="I241">
            <v>1852.2</v>
          </cell>
          <cell r="J241">
            <v>37052</v>
          </cell>
          <cell r="K241">
            <v>1519.1</v>
          </cell>
          <cell r="L241">
            <v>0</v>
          </cell>
          <cell r="M241">
            <v>0</v>
          </cell>
        </row>
        <row r="242">
          <cell r="B242" t="str">
            <v>조적공</v>
          </cell>
          <cell r="C242" t="str">
            <v>모로세워깔기</v>
          </cell>
          <cell r="D242">
            <v>0.2</v>
          </cell>
          <cell r="E242" t="str">
            <v>인</v>
          </cell>
          <cell r="G242" t="str">
            <v xml:space="preserve"> </v>
          </cell>
          <cell r="I242">
            <v>0</v>
          </cell>
          <cell r="J242">
            <v>56969</v>
          </cell>
          <cell r="K242">
            <v>11393.8</v>
          </cell>
          <cell r="M242">
            <v>0</v>
          </cell>
        </row>
        <row r="243">
          <cell r="B243" t="str">
            <v>보통인부</v>
          </cell>
          <cell r="C243" t="str">
            <v>"</v>
          </cell>
          <cell r="D243">
            <v>7.0000000000000007E-2</v>
          </cell>
          <cell r="E243" t="str">
            <v>인</v>
          </cell>
          <cell r="G243" t="str">
            <v xml:space="preserve"> </v>
          </cell>
          <cell r="I243">
            <v>0</v>
          </cell>
          <cell r="J243">
            <v>37052</v>
          </cell>
          <cell r="K243">
            <v>2593.6</v>
          </cell>
          <cell r="M243">
            <v>0</v>
          </cell>
        </row>
        <row r="244">
          <cell r="B244" t="str">
            <v>소   계</v>
          </cell>
          <cell r="G244">
            <v>17358</v>
          </cell>
          <cell r="H244">
            <v>0</v>
          </cell>
          <cell r="I244">
            <v>1852</v>
          </cell>
          <cell r="J244">
            <v>0</v>
          </cell>
          <cell r="K244">
            <v>15506</v>
          </cell>
          <cell r="M244">
            <v>0</v>
          </cell>
        </row>
        <row r="246">
          <cell r="B246">
            <v>131</v>
          </cell>
          <cell r="C246" t="str">
            <v>점토벽돌쌓기(0.5B)</v>
          </cell>
          <cell r="G246" t="str">
            <v>m2당</v>
          </cell>
          <cell r="J246">
            <v>0</v>
          </cell>
        </row>
        <row r="247">
          <cell r="B247" t="str">
            <v>점토벽돌</v>
          </cell>
          <cell r="C247" t="str">
            <v>230x114x60</v>
          </cell>
          <cell r="D247">
            <v>61</v>
          </cell>
          <cell r="E247" t="str">
            <v>매</v>
          </cell>
          <cell r="G247" t="str">
            <v xml:space="preserve"> </v>
          </cell>
          <cell r="H247">
            <v>670</v>
          </cell>
          <cell r="I247">
            <v>40870</v>
          </cell>
          <cell r="J247">
            <v>0</v>
          </cell>
          <cell r="K247">
            <v>0</v>
          </cell>
          <cell r="M247">
            <v>0</v>
          </cell>
        </row>
        <row r="248">
          <cell r="B248" t="str">
            <v>몰탈</v>
          </cell>
          <cell r="C248" t="str">
            <v>1:3</v>
          </cell>
          <cell r="D248">
            <v>1.4999999999999999E-2</v>
          </cell>
          <cell r="E248" t="str">
            <v>M3</v>
          </cell>
          <cell r="G248" t="str">
            <v xml:space="preserve"> </v>
          </cell>
          <cell r="H248">
            <v>45177</v>
          </cell>
          <cell r="I248">
            <v>677.6</v>
          </cell>
          <cell r="J248">
            <v>37052</v>
          </cell>
          <cell r="K248">
            <v>555.70000000000005</v>
          </cell>
          <cell r="L248">
            <v>0</v>
          </cell>
          <cell r="M248">
            <v>0</v>
          </cell>
        </row>
        <row r="249">
          <cell r="B249" t="str">
            <v>시 멘 트</v>
          </cell>
          <cell r="C249" t="str">
            <v>40KG/포</v>
          </cell>
          <cell r="D249">
            <v>7.5220000000000002</v>
          </cell>
          <cell r="E249" t="str">
            <v>kg</v>
          </cell>
          <cell r="G249" t="str">
            <v xml:space="preserve"> </v>
          </cell>
          <cell r="H249">
            <v>62.7</v>
          </cell>
          <cell r="I249">
            <v>471.6</v>
          </cell>
          <cell r="K249">
            <v>0</v>
          </cell>
          <cell r="M249">
            <v>0</v>
          </cell>
        </row>
        <row r="250">
          <cell r="B250" t="str">
            <v>모     래</v>
          </cell>
          <cell r="C250">
            <v>0</v>
          </cell>
          <cell r="D250">
            <v>1.6E-2</v>
          </cell>
          <cell r="E250" t="str">
            <v>m3</v>
          </cell>
          <cell r="G250" t="str">
            <v xml:space="preserve"> </v>
          </cell>
          <cell r="H250">
            <v>12000</v>
          </cell>
          <cell r="I250">
            <v>192</v>
          </cell>
          <cell r="K250">
            <v>0</v>
          </cell>
          <cell r="M250">
            <v>0</v>
          </cell>
        </row>
        <row r="251">
          <cell r="B251" t="str">
            <v>조적공</v>
          </cell>
          <cell r="C251" t="str">
            <v>모로세워깔기</v>
          </cell>
          <cell r="D251">
            <v>0.106</v>
          </cell>
          <cell r="E251" t="str">
            <v>인</v>
          </cell>
          <cell r="G251" t="str">
            <v xml:space="preserve"> </v>
          </cell>
          <cell r="I251">
            <v>0</v>
          </cell>
          <cell r="J251">
            <v>56969</v>
          </cell>
          <cell r="K251">
            <v>6038.7</v>
          </cell>
          <cell r="M251">
            <v>0</v>
          </cell>
        </row>
        <row r="252">
          <cell r="B252" t="str">
            <v>보통인부</v>
          </cell>
          <cell r="C252" t="str">
            <v>"</v>
          </cell>
          <cell r="D252">
            <v>5.8999999999999997E-2</v>
          </cell>
          <cell r="E252" t="str">
            <v>인</v>
          </cell>
          <cell r="G252" t="str">
            <v xml:space="preserve"> </v>
          </cell>
          <cell r="I252">
            <v>0</v>
          </cell>
          <cell r="J252">
            <v>37052</v>
          </cell>
          <cell r="K252">
            <v>2186</v>
          </cell>
          <cell r="M252">
            <v>0</v>
          </cell>
        </row>
        <row r="253">
          <cell r="B253" t="str">
            <v>소   계</v>
          </cell>
          <cell r="G253">
            <v>50991</v>
          </cell>
          <cell r="H253">
            <v>0</v>
          </cell>
          <cell r="I253">
            <v>42211</v>
          </cell>
          <cell r="J253">
            <v>0</v>
          </cell>
          <cell r="K253">
            <v>8780</v>
          </cell>
          <cell r="M253">
            <v>0</v>
          </cell>
        </row>
        <row r="255">
          <cell r="B255">
            <v>132</v>
          </cell>
          <cell r="C255" t="str">
            <v>시멘트벽돌쌓기(0.5B,표준형)</v>
          </cell>
          <cell r="G255" t="str">
            <v>m2당</v>
          </cell>
          <cell r="J255">
            <v>0</v>
          </cell>
        </row>
        <row r="256">
          <cell r="B256" t="str">
            <v>시멘트벽돌</v>
          </cell>
          <cell r="C256" t="str">
            <v>190x90x57</v>
          </cell>
          <cell r="D256">
            <v>79</v>
          </cell>
          <cell r="E256" t="str">
            <v>매</v>
          </cell>
          <cell r="G256" t="str">
            <v xml:space="preserve"> </v>
          </cell>
          <cell r="H256">
            <v>40</v>
          </cell>
          <cell r="I256">
            <v>3160</v>
          </cell>
          <cell r="J256">
            <v>0</v>
          </cell>
          <cell r="K256">
            <v>0</v>
          </cell>
          <cell r="M256">
            <v>0</v>
          </cell>
        </row>
        <row r="257">
          <cell r="B257" t="str">
            <v>몰탈</v>
          </cell>
          <cell r="C257" t="str">
            <v>1:3</v>
          </cell>
          <cell r="D257">
            <v>1.9E-2</v>
          </cell>
          <cell r="E257" t="str">
            <v>M3</v>
          </cell>
          <cell r="G257" t="str">
            <v xml:space="preserve"> </v>
          </cell>
          <cell r="H257">
            <v>45177</v>
          </cell>
          <cell r="I257">
            <v>858.3</v>
          </cell>
          <cell r="J257">
            <v>37052</v>
          </cell>
          <cell r="K257">
            <v>703.9</v>
          </cell>
          <cell r="L257">
            <v>0</v>
          </cell>
          <cell r="M257">
            <v>0</v>
          </cell>
        </row>
        <row r="258">
          <cell r="B258" t="str">
            <v>시 멘 트</v>
          </cell>
          <cell r="C258" t="str">
            <v>40KG/포</v>
          </cell>
          <cell r="D258">
            <v>9.5619999999999994</v>
          </cell>
          <cell r="E258" t="str">
            <v>kg</v>
          </cell>
          <cell r="G258" t="str">
            <v xml:space="preserve"> </v>
          </cell>
          <cell r="H258">
            <v>62.7</v>
          </cell>
          <cell r="I258">
            <v>599.5</v>
          </cell>
          <cell r="K258">
            <v>0</v>
          </cell>
          <cell r="M258">
            <v>0</v>
          </cell>
        </row>
        <row r="259">
          <cell r="B259" t="str">
            <v>모     래</v>
          </cell>
          <cell r="C259">
            <v>0</v>
          </cell>
          <cell r="D259">
            <v>0.02</v>
          </cell>
          <cell r="E259" t="str">
            <v>m3</v>
          </cell>
          <cell r="G259" t="str">
            <v xml:space="preserve"> </v>
          </cell>
          <cell r="H259">
            <v>12000</v>
          </cell>
          <cell r="I259">
            <v>240</v>
          </cell>
          <cell r="K259">
            <v>0</v>
          </cell>
          <cell r="M259">
            <v>0</v>
          </cell>
        </row>
        <row r="260">
          <cell r="B260" t="str">
            <v>조적공</v>
          </cell>
          <cell r="C260" t="str">
            <v>모로세워깔기</v>
          </cell>
          <cell r="D260">
            <v>0.13500000000000001</v>
          </cell>
          <cell r="E260" t="str">
            <v>인</v>
          </cell>
          <cell r="G260" t="str">
            <v xml:space="preserve"> </v>
          </cell>
          <cell r="I260">
            <v>0</v>
          </cell>
          <cell r="J260">
            <v>56969</v>
          </cell>
          <cell r="K260">
            <v>7690.8</v>
          </cell>
          <cell r="M260">
            <v>0</v>
          </cell>
        </row>
        <row r="261">
          <cell r="B261" t="str">
            <v>보통인부</v>
          </cell>
          <cell r="C261" t="str">
            <v>"</v>
          </cell>
          <cell r="D261">
            <v>7.4999999999999997E-2</v>
          </cell>
          <cell r="E261" t="str">
            <v>인</v>
          </cell>
          <cell r="G261" t="str">
            <v xml:space="preserve"> </v>
          </cell>
          <cell r="I261">
            <v>0</v>
          </cell>
          <cell r="J261">
            <v>37052</v>
          </cell>
          <cell r="K261">
            <v>2778.9</v>
          </cell>
          <cell r="M261">
            <v>0</v>
          </cell>
        </row>
        <row r="262">
          <cell r="B262" t="str">
            <v>소   계</v>
          </cell>
          <cell r="G262">
            <v>16030</v>
          </cell>
          <cell r="H262">
            <v>0</v>
          </cell>
          <cell r="I262">
            <v>4857</v>
          </cell>
          <cell r="J262">
            <v>0</v>
          </cell>
          <cell r="K262">
            <v>11173</v>
          </cell>
          <cell r="M262">
            <v>0</v>
          </cell>
        </row>
        <row r="264">
          <cell r="B264">
            <v>133</v>
          </cell>
          <cell r="C264" t="str">
            <v>시멘트벽돌쌓기(1.0B,표준형)</v>
          </cell>
          <cell r="G264" t="str">
            <v>m2당</v>
          </cell>
          <cell r="J264">
            <v>0</v>
          </cell>
        </row>
        <row r="265">
          <cell r="B265" t="str">
            <v>시멘트벽돌</v>
          </cell>
          <cell r="C265" t="str">
            <v>190x90x57</v>
          </cell>
          <cell r="D265">
            <v>149</v>
          </cell>
          <cell r="E265" t="str">
            <v>매</v>
          </cell>
          <cell r="G265" t="str">
            <v xml:space="preserve"> </v>
          </cell>
          <cell r="H265">
            <v>40</v>
          </cell>
          <cell r="I265">
            <v>5960</v>
          </cell>
          <cell r="J265">
            <v>0</v>
          </cell>
          <cell r="K265">
            <v>0</v>
          </cell>
          <cell r="M265">
            <v>0</v>
          </cell>
        </row>
        <row r="266">
          <cell r="B266" t="str">
            <v>몰탈</v>
          </cell>
          <cell r="C266" t="str">
            <v>1:3</v>
          </cell>
          <cell r="D266">
            <v>4.9000000000000002E-2</v>
          </cell>
          <cell r="E266" t="str">
            <v>M3</v>
          </cell>
          <cell r="G266" t="str">
            <v xml:space="preserve"> </v>
          </cell>
          <cell r="H266">
            <v>45177</v>
          </cell>
          <cell r="I266">
            <v>2213.6</v>
          </cell>
          <cell r="J266">
            <v>37052</v>
          </cell>
          <cell r="K266">
            <v>1815.5</v>
          </cell>
          <cell r="L266">
            <v>0</v>
          </cell>
          <cell r="M266">
            <v>0</v>
          </cell>
        </row>
        <row r="267">
          <cell r="B267" t="str">
            <v>시 멘 트</v>
          </cell>
          <cell r="C267" t="str">
            <v>40KG/포</v>
          </cell>
          <cell r="D267">
            <v>25.077000000000002</v>
          </cell>
          <cell r="E267" t="str">
            <v>kg</v>
          </cell>
          <cell r="G267" t="str">
            <v xml:space="preserve"> </v>
          </cell>
          <cell r="H267">
            <v>62.7</v>
          </cell>
          <cell r="I267">
            <v>1572.3</v>
          </cell>
          <cell r="K267">
            <v>0</v>
          </cell>
          <cell r="M267">
            <v>0</v>
          </cell>
        </row>
        <row r="268">
          <cell r="B268" t="str">
            <v>모     래</v>
          </cell>
          <cell r="C268">
            <v>0</v>
          </cell>
          <cell r="D268">
            <v>5.3999999999999999E-2</v>
          </cell>
          <cell r="E268" t="str">
            <v>m3</v>
          </cell>
          <cell r="G268" t="str">
            <v xml:space="preserve"> </v>
          </cell>
          <cell r="H268">
            <v>12000</v>
          </cell>
          <cell r="I268">
            <v>648</v>
          </cell>
          <cell r="K268">
            <v>0</v>
          </cell>
          <cell r="M268">
            <v>0</v>
          </cell>
        </row>
        <row r="269">
          <cell r="B269" t="str">
            <v>조적공</v>
          </cell>
          <cell r="C269" t="str">
            <v>모로세워깔기</v>
          </cell>
          <cell r="D269">
            <v>0.23799999999999999</v>
          </cell>
          <cell r="E269" t="str">
            <v>인</v>
          </cell>
          <cell r="G269" t="str">
            <v xml:space="preserve"> </v>
          </cell>
          <cell r="I269">
            <v>0</v>
          </cell>
          <cell r="J269">
            <v>56969</v>
          </cell>
          <cell r="K269">
            <v>13558.6</v>
          </cell>
          <cell r="M269">
            <v>0</v>
          </cell>
        </row>
        <row r="270">
          <cell r="B270" t="str">
            <v>보통인부</v>
          </cell>
          <cell r="C270" t="str">
            <v>"</v>
          </cell>
          <cell r="D270">
            <v>0.13400000000000001</v>
          </cell>
          <cell r="E270" t="str">
            <v>인</v>
          </cell>
          <cell r="G270" t="str">
            <v xml:space="preserve"> </v>
          </cell>
          <cell r="I270">
            <v>0</v>
          </cell>
          <cell r="J270">
            <v>37052</v>
          </cell>
          <cell r="K270">
            <v>4964.8999999999996</v>
          </cell>
          <cell r="M270">
            <v>0</v>
          </cell>
        </row>
        <row r="271">
          <cell r="B271" t="str">
            <v>소   계</v>
          </cell>
          <cell r="G271">
            <v>30732</v>
          </cell>
          <cell r="H271">
            <v>0</v>
          </cell>
          <cell r="I271">
            <v>10393</v>
          </cell>
          <cell r="J271">
            <v>0</v>
          </cell>
          <cell r="K271">
            <v>20339</v>
          </cell>
          <cell r="M271">
            <v>0</v>
          </cell>
        </row>
        <row r="273">
          <cell r="B273">
            <v>134</v>
          </cell>
          <cell r="C273" t="str">
            <v>치장줄눈(1.5B)</v>
          </cell>
          <cell r="G273" t="str">
            <v>m2당</v>
          </cell>
          <cell r="J273">
            <v>0</v>
          </cell>
        </row>
        <row r="274">
          <cell r="B274" t="str">
            <v>몰탈</v>
          </cell>
          <cell r="C274" t="str">
            <v>1:1</v>
          </cell>
          <cell r="D274">
            <v>3.0000000000000001E-3</v>
          </cell>
          <cell r="E274" t="str">
            <v>M3</v>
          </cell>
          <cell r="H274">
            <v>77891</v>
          </cell>
          <cell r="I274">
            <v>233.6</v>
          </cell>
          <cell r="J274">
            <v>37052</v>
          </cell>
          <cell r="K274">
            <v>111.1</v>
          </cell>
          <cell r="L274">
            <v>0</v>
          </cell>
          <cell r="M274">
            <v>0</v>
          </cell>
        </row>
        <row r="275">
          <cell r="B275" t="str">
            <v>시 멘 트</v>
          </cell>
          <cell r="C275" t="str">
            <v>40KG/포</v>
          </cell>
          <cell r="D275">
            <v>3.1789999999999998</v>
          </cell>
          <cell r="E275" t="str">
            <v>kg</v>
          </cell>
          <cell r="G275" t="str">
            <v xml:space="preserve"> </v>
          </cell>
          <cell r="H275">
            <v>62.7</v>
          </cell>
          <cell r="I275">
            <v>199.3</v>
          </cell>
          <cell r="K275">
            <v>0</v>
          </cell>
          <cell r="M275">
            <v>0</v>
          </cell>
        </row>
        <row r="276">
          <cell r="B276" t="str">
            <v>모     래</v>
          </cell>
          <cell r="C276">
            <v>0</v>
          </cell>
          <cell r="D276">
            <v>2E-3</v>
          </cell>
          <cell r="E276" t="str">
            <v>M3</v>
          </cell>
          <cell r="G276" t="str">
            <v xml:space="preserve"> </v>
          </cell>
          <cell r="H276">
            <v>12000</v>
          </cell>
          <cell r="I276">
            <v>24</v>
          </cell>
          <cell r="K276">
            <v>0</v>
          </cell>
          <cell r="M276">
            <v>0</v>
          </cell>
        </row>
        <row r="277">
          <cell r="B277" t="str">
            <v>줄눈공</v>
          </cell>
          <cell r="C277" t="str">
            <v xml:space="preserve"> </v>
          </cell>
          <cell r="D277">
            <v>6.7000000000000004E-2</v>
          </cell>
          <cell r="E277" t="str">
            <v>인</v>
          </cell>
          <cell r="G277" t="str">
            <v xml:space="preserve"> </v>
          </cell>
          <cell r="I277">
            <v>0</v>
          </cell>
          <cell r="J277">
            <v>53392</v>
          </cell>
          <cell r="K277">
            <v>3577.2</v>
          </cell>
          <cell r="M277">
            <v>0</v>
          </cell>
        </row>
        <row r="278">
          <cell r="B278" t="str">
            <v>소   계</v>
          </cell>
          <cell r="G278">
            <v>4144</v>
          </cell>
          <cell r="H278" t="str">
            <v/>
          </cell>
          <cell r="I278">
            <v>456</v>
          </cell>
          <cell r="K278">
            <v>3688</v>
          </cell>
          <cell r="M278">
            <v>0</v>
          </cell>
        </row>
        <row r="279">
          <cell r="H279" t="str">
            <v/>
          </cell>
          <cell r="J279" t="str">
            <v/>
          </cell>
        </row>
        <row r="280">
          <cell r="B280">
            <v>135</v>
          </cell>
          <cell r="C280" t="str">
            <v>타일붙임(바닥,24mm,정사각형,100X100)</v>
          </cell>
          <cell r="G280" t="str">
            <v>m2당</v>
          </cell>
          <cell r="H280" t="str">
            <v/>
          </cell>
        </row>
        <row r="281">
          <cell r="B281" t="str">
            <v>타일공</v>
          </cell>
          <cell r="C281" t="str">
            <v>0.25*80%</v>
          </cell>
          <cell r="D281">
            <v>0.2</v>
          </cell>
          <cell r="E281" t="str">
            <v>인</v>
          </cell>
          <cell r="G281" t="str">
            <v xml:space="preserve"> </v>
          </cell>
          <cell r="J281">
            <v>56154</v>
          </cell>
          <cell r="K281">
            <v>11230.8</v>
          </cell>
          <cell r="M281">
            <v>0</v>
          </cell>
        </row>
        <row r="282">
          <cell r="B282" t="str">
            <v>줄눈공</v>
          </cell>
          <cell r="C282" t="str">
            <v>0.02*80%</v>
          </cell>
          <cell r="D282">
            <v>1.6E-2</v>
          </cell>
          <cell r="E282" t="str">
            <v>인</v>
          </cell>
          <cell r="G282" t="str">
            <v xml:space="preserve"> </v>
          </cell>
          <cell r="J282">
            <v>53392</v>
          </cell>
          <cell r="K282">
            <v>854.2</v>
          </cell>
          <cell r="M282">
            <v>0</v>
          </cell>
        </row>
        <row r="283">
          <cell r="B283" t="str">
            <v>보통인부</v>
          </cell>
          <cell r="C283" t="str">
            <v>붙임,0.12*80%</v>
          </cell>
          <cell r="D283">
            <v>9.6000000000000002E-2</v>
          </cell>
          <cell r="E283" t="str">
            <v>인</v>
          </cell>
          <cell r="G283" t="str">
            <v xml:space="preserve"> </v>
          </cell>
          <cell r="J283">
            <v>37052</v>
          </cell>
          <cell r="K283">
            <v>3556.9</v>
          </cell>
          <cell r="M283">
            <v>0</v>
          </cell>
        </row>
        <row r="284">
          <cell r="B284" t="str">
            <v>보통인부</v>
          </cell>
          <cell r="C284" t="str">
            <v>청소+소운반 0.03*80%+0.06</v>
          </cell>
          <cell r="D284">
            <v>8.4000000000000005E-2</v>
          </cell>
          <cell r="E284" t="str">
            <v>인</v>
          </cell>
          <cell r="G284" t="str">
            <v xml:space="preserve"> </v>
          </cell>
          <cell r="J284">
            <v>37052</v>
          </cell>
          <cell r="K284">
            <v>3112.3</v>
          </cell>
          <cell r="M284">
            <v>0</v>
          </cell>
        </row>
        <row r="285">
          <cell r="B285" t="str">
            <v>공구손료</v>
          </cell>
          <cell r="C285" t="str">
            <v>품의 3%</v>
          </cell>
          <cell r="D285">
            <v>1</v>
          </cell>
          <cell r="E285" t="str">
            <v>식</v>
          </cell>
          <cell r="G285" t="str">
            <v xml:space="preserve"> </v>
          </cell>
          <cell r="I285">
            <v>0</v>
          </cell>
          <cell r="K285">
            <v>0</v>
          </cell>
          <cell r="L285">
            <v>18754</v>
          </cell>
          <cell r="M285">
            <v>562.6</v>
          </cell>
        </row>
        <row r="286">
          <cell r="B286" t="str">
            <v>소   계</v>
          </cell>
          <cell r="G286">
            <v>19316</v>
          </cell>
          <cell r="H286" t="str">
            <v/>
          </cell>
          <cell r="I286">
            <v>0</v>
          </cell>
          <cell r="K286">
            <v>18754</v>
          </cell>
          <cell r="M286">
            <v>562</v>
          </cell>
        </row>
        <row r="287">
          <cell r="H287" t="str">
            <v/>
          </cell>
          <cell r="J287" t="str">
            <v/>
          </cell>
        </row>
        <row r="288">
          <cell r="B288">
            <v>136</v>
          </cell>
          <cell r="C288" t="str">
            <v>타일붙임(벽,24mm,정사각형,100X100)</v>
          </cell>
          <cell r="G288" t="str">
            <v>m2당</v>
          </cell>
          <cell r="H288" t="str">
            <v/>
          </cell>
        </row>
        <row r="289">
          <cell r="B289" t="str">
            <v>타일공</v>
          </cell>
          <cell r="D289">
            <v>0.25</v>
          </cell>
          <cell r="E289" t="str">
            <v>인</v>
          </cell>
          <cell r="G289" t="str">
            <v xml:space="preserve"> </v>
          </cell>
          <cell r="I289">
            <v>0</v>
          </cell>
          <cell r="J289">
            <v>56154</v>
          </cell>
          <cell r="K289">
            <v>14038.5</v>
          </cell>
          <cell r="M289">
            <v>0</v>
          </cell>
        </row>
        <row r="290">
          <cell r="B290" t="str">
            <v>줄눈공</v>
          </cell>
          <cell r="D290">
            <v>0.02</v>
          </cell>
          <cell r="E290" t="str">
            <v>인</v>
          </cell>
          <cell r="G290" t="str">
            <v xml:space="preserve"> </v>
          </cell>
          <cell r="I290">
            <v>0</v>
          </cell>
          <cell r="J290">
            <v>53392</v>
          </cell>
          <cell r="K290">
            <v>1067.8</v>
          </cell>
          <cell r="M290">
            <v>0</v>
          </cell>
        </row>
        <row r="291">
          <cell r="B291" t="str">
            <v>보통인부</v>
          </cell>
          <cell r="C291" t="str">
            <v>붙임</v>
          </cell>
          <cell r="D291">
            <v>0.12</v>
          </cell>
          <cell r="E291" t="str">
            <v>인</v>
          </cell>
          <cell r="G291" t="str">
            <v xml:space="preserve"> </v>
          </cell>
          <cell r="I291">
            <v>0</v>
          </cell>
          <cell r="J291">
            <v>37052</v>
          </cell>
          <cell r="K291">
            <v>4446.2</v>
          </cell>
          <cell r="M291">
            <v>0</v>
          </cell>
        </row>
        <row r="292">
          <cell r="B292" t="str">
            <v>보통인부</v>
          </cell>
          <cell r="C292" t="str">
            <v>청소+소운반</v>
          </cell>
          <cell r="D292">
            <v>0.09</v>
          </cell>
          <cell r="E292" t="str">
            <v>인</v>
          </cell>
          <cell r="G292" t="str">
            <v xml:space="preserve"> </v>
          </cell>
          <cell r="I292">
            <v>0</v>
          </cell>
          <cell r="J292">
            <v>37052</v>
          </cell>
          <cell r="K292">
            <v>3334.6</v>
          </cell>
          <cell r="M292">
            <v>0</v>
          </cell>
        </row>
        <row r="293">
          <cell r="B293" t="str">
            <v>공구손료</v>
          </cell>
          <cell r="C293" t="str">
            <v>품의 3%</v>
          </cell>
          <cell r="D293">
            <v>1</v>
          </cell>
          <cell r="E293" t="str">
            <v>식</v>
          </cell>
          <cell r="G293" t="str">
            <v xml:space="preserve"> </v>
          </cell>
          <cell r="I293">
            <v>0</v>
          </cell>
          <cell r="K293">
            <v>0</v>
          </cell>
          <cell r="L293">
            <v>22887</v>
          </cell>
          <cell r="M293">
            <v>686.6</v>
          </cell>
        </row>
        <row r="294">
          <cell r="B294" t="str">
            <v>소   계</v>
          </cell>
          <cell r="G294">
            <v>23573</v>
          </cell>
          <cell r="H294" t="str">
            <v/>
          </cell>
          <cell r="I294">
            <v>0</v>
          </cell>
          <cell r="K294">
            <v>22887</v>
          </cell>
          <cell r="M294">
            <v>686</v>
          </cell>
        </row>
        <row r="295">
          <cell r="H295" t="str">
            <v/>
          </cell>
          <cell r="J295" t="str">
            <v/>
          </cell>
        </row>
        <row r="296">
          <cell r="B296">
            <v>137</v>
          </cell>
          <cell r="C296" t="str">
            <v>석재판붙임(습식,화강석,바닥)</v>
          </cell>
          <cell r="G296" t="str">
            <v>m2당</v>
          </cell>
          <cell r="J296">
            <v>0</v>
          </cell>
        </row>
        <row r="297">
          <cell r="B297" t="str">
            <v>석공</v>
          </cell>
          <cell r="C297" t="str">
            <v xml:space="preserve"> </v>
          </cell>
          <cell r="D297">
            <v>0.49</v>
          </cell>
          <cell r="E297" t="str">
            <v>인</v>
          </cell>
          <cell r="G297" t="str">
            <v xml:space="preserve"> </v>
          </cell>
          <cell r="I297">
            <v>0</v>
          </cell>
          <cell r="J297">
            <v>64890</v>
          </cell>
          <cell r="K297">
            <v>31796.1</v>
          </cell>
          <cell r="M297">
            <v>0</v>
          </cell>
        </row>
        <row r="298">
          <cell r="B298" t="str">
            <v>보통인부</v>
          </cell>
          <cell r="C298" t="str">
            <v xml:space="preserve"> </v>
          </cell>
          <cell r="D298">
            <v>0.25</v>
          </cell>
          <cell r="E298" t="str">
            <v>인</v>
          </cell>
          <cell r="G298" t="str">
            <v xml:space="preserve"> </v>
          </cell>
          <cell r="I298">
            <v>0</v>
          </cell>
          <cell r="J298">
            <v>37052</v>
          </cell>
          <cell r="K298">
            <v>9263</v>
          </cell>
          <cell r="M298">
            <v>0</v>
          </cell>
        </row>
        <row r="299">
          <cell r="B299" t="str">
            <v>소   계</v>
          </cell>
          <cell r="G299">
            <v>41059</v>
          </cell>
          <cell r="H299">
            <v>0</v>
          </cell>
          <cell r="I299">
            <v>0</v>
          </cell>
          <cell r="J299">
            <v>0</v>
          </cell>
          <cell r="K299">
            <v>41059</v>
          </cell>
          <cell r="M299">
            <v>0</v>
          </cell>
        </row>
        <row r="301">
          <cell r="B301">
            <v>138</v>
          </cell>
          <cell r="C301" t="str">
            <v>석재판붙임(습식,화강석,평벽)</v>
          </cell>
          <cell r="G301" t="str">
            <v>m2당</v>
          </cell>
          <cell r="J301">
            <v>0</v>
          </cell>
        </row>
        <row r="302">
          <cell r="B302" t="str">
            <v>석공</v>
          </cell>
          <cell r="C302" t="str">
            <v xml:space="preserve"> </v>
          </cell>
          <cell r="D302">
            <v>0.56999999999999995</v>
          </cell>
          <cell r="E302" t="str">
            <v>인</v>
          </cell>
          <cell r="G302" t="str">
            <v xml:space="preserve"> </v>
          </cell>
          <cell r="I302">
            <v>0</v>
          </cell>
          <cell r="J302">
            <v>64890</v>
          </cell>
          <cell r="K302">
            <v>36987.300000000003</v>
          </cell>
          <cell r="M302">
            <v>0</v>
          </cell>
        </row>
        <row r="303">
          <cell r="B303" t="str">
            <v>보통인부</v>
          </cell>
          <cell r="C303" t="str">
            <v xml:space="preserve"> </v>
          </cell>
          <cell r="D303">
            <v>0.46</v>
          </cell>
          <cell r="E303" t="str">
            <v>인</v>
          </cell>
          <cell r="G303" t="str">
            <v xml:space="preserve"> </v>
          </cell>
          <cell r="I303">
            <v>0</v>
          </cell>
          <cell r="J303">
            <v>37052</v>
          </cell>
          <cell r="K303">
            <v>17043.900000000001</v>
          </cell>
          <cell r="M303">
            <v>0</v>
          </cell>
        </row>
        <row r="304">
          <cell r="B304" t="str">
            <v>소   계</v>
          </cell>
          <cell r="G304">
            <v>54031</v>
          </cell>
          <cell r="H304">
            <v>0</v>
          </cell>
          <cell r="I304">
            <v>0</v>
          </cell>
          <cell r="J304">
            <v>0</v>
          </cell>
          <cell r="K304">
            <v>54031</v>
          </cell>
          <cell r="M304">
            <v>0</v>
          </cell>
        </row>
        <row r="306">
          <cell r="B306">
            <v>139</v>
          </cell>
          <cell r="C306" t="str">
            <v>화강석설치 (마름돌설치 준용)</v>
          </cell>
          <cell r="G306" t="str">
            <v>M3당</v>
          </cell>
          <cell r="I306" t="str">
            <v xml:space="preserve"> </v>
          </cell>
          <cell r="J306">
            <v>0</v>
          </cell>
          <cell r="K306">
            <v>0</v>
          </cell>
          <cell r="M306">
            <v>0</v>
          </cell>
        </row>
        <row r="307">
          <cell r="B307" t="str">
            <v>석공</v>
          </cell>
          <cell r="C307" t="str">
            <v xml:space="preserve"> </v>
          </cell>
          <cell r="D307">
            <v>6.5</v>
          </cell>
          <cell r="E307" t="str">
            <v>인</v>
          </cell>
          <cell r="G307" t="str">
            <v xml:space="preserve"> </v>
          </cell>
          <cell r="I307">
            <v>0</v>
          </cell>
          <cell r="J307">
            <v>64890</v>
          </cell>
          <cell r="K307">
            <v>421785</v>
          </cell>
          <cell r="M307">
            <v>0</v>
          </cell>
        </row>
        <row r="308">
          <cell r="B308" t="str">
            <v>보통인부</v>
          </cell>
          <cell r="C308" t="str">
            <v xml:space="preserve"> </v>
          </cell>
          <cell r="D308">
            <v>10</v>
          </cell>
          <cell r="E308" t="str">
            <v>인</v>
          </cell>
          <cell r="G308" t="str">
            <v xml:space="preserve"> </v>
          </cell>
          <cell r="I308">
            <v>0</v>
          </cell>
          <cell r="J308">
            <v>37052</v>
          </cell>
          <cell r="K308">
            <v>370520</v>
          </cell>
          <cell r="M308">
            <v>0</v>
          </cell>
        </row>
        <row r="309">
          <cell r="B309" t="str">
            <v>소    계</v>
          </cell>
          <cell r="G309">
            <v>792305</v>
          </cell>
          <cell r="I309">
            <v>0</v>
          </cell>
          <cell r="K309">
            <v>792305</v>
          </cell>
          <cell r="M309">
            <v>0</v>
          </cell>
        </row>
        <row r="310">
          <cell r="B310">
            <v>140</v>
          </cell>
          <cell r="C310" t="str">
            <v>목재가공조립및설치 (보통구조,하)</v>
          </cell>
          <cell r="G310" t="str">
            <v>M2당</v>
          </cell>
          <cell r="I310" t="str">
            <v xml:space="preserve"> </v>
          </cell>
          <cell r="J310">
            <v>0</v>
          </cell>
          <cell r="K310">
            <v>0</v>
          </cell>
          <cell r="M310">
            <v>0</v>
          </cell>
        </row>
        <row r="311">
          <cell r="B311" t="str">
            <v>건축목공</v>
          </cell>
          <cell r="C311" t="str">
            <v xml:space="preserve"> </v>
          </cell>
          <cell r="D311">
            <v>1.65</v>
          </cell>
          <cell r="E311" t="str">
            <v>인</v>
          </cell>
          <cell r="G311" t="str">
            <v xml:space="preserve"> </v>
          </cell>
          <cell r="I311">
            <v>0</v>
          </cell>
          <cell r="J311">
            <v>61692</v>
          </cell>
          <cell r="K311">
            <v>101791.8</v>
          </cell>
          <cell r="M311">
            <v>0</v>
          </cell>
        </row>
        <row r="312">
          <cell r="B312" t="str">
            <v>보통인부</v>
          </cell>
          <cell r="C312" t="str">
            <v xml:space="preserve"> </v>
          </cell>
          <cell r="D312">
            <v>0.15</v>
          </cell>
          <cell r="E312" t="str">
            <v>인</v>
          </cell>
          <cell r="G312" t="str">
            <v xml:space="preserve"> </v>
          </cell>
          <cell r="I312">
            <v>0</v>
          </cell>
          <cell r="J312">
            <v>37052</v>
          </cell>
          <cell r="K312">
            <v>5557.8</v>
          </cell>
          <cell r="M312">
            <v>0</v>
          </cell>
        </row>
        <row r="313">
          <cell r="B313" t="str">
            <v>소    계</v>
          </cell>
          <cell r="G313">
            <v>107349</v>
          </cell>
          <cell r="I313">
            <v>0</v>
          </cell>
          <cell r="K313">
            <v>107349</v>
          </cell>
          <cell r="M313">
            <v>0</v>
          </cell>
        </row>
        <row r="315">
          <cell r="B315">
            <v>141</v>
          </cell>
          <cell r="C315" t="str">
            <v>유공관 접합&amp;부설 (Φ150 소케트접합)</v>
          </cell>
          <cell r="G315" t="str">
            <v>m당</v>
          </cell>
        </row>
        <row r="316">
          <cell r="B316" t="str">
            <v>HDPE유공관</v>
          </cell>
          <cell r="C316" t="str">
            <v>Φ150 x 4M</v>
          </cell>
          <cell r="D316">
            <v>1.05</v>
          </cell>
          <cell r="E316" t="str">
            <v>M</v>
          </cell>
          <cell r="G316" t="str">
            <v xml:space="preserve"> </v>
          </cell>
          <cell r="H316">
            <v>9600</v>
          </cell>
          <cell r="I316">
            <v>10080</v>
          </cell>
          <cell r="K316">
            <v>0</v>
          </cell>
          <cell r="M316">
            <v>0</v>
          </cell>
        </row>
        <row r="317">
          <cell r="B317" t="str">
            <v>배관공</v>
          </cell>
          <cell r="C317" t="str">
            <v xml:space="preserve"> </v>
          </cell>
          <cell r="D317">
            <v>3.0000000000000001E-3</v>
          </cell>
          <cell r="E317" t="str">
            <v>인</v>
          </cell>
          <cell r="G317" t="str">
            <v xml:space="preserve"> </v>
          </cell>
          <cell r="I317">
            <v>0</v>
          </cell>
          <cell r="J317">
            <v>49542</v>
          </cell>
          <cell r="K317">
            <v>148.6</v>
          </cell>
          <cell r="M317">
            <v>0</v>
          </cell>
        </row>
        <row r="318">
          <cell r="B318" t="str">
            <v>특별인부</v>
          </cell>
          <cell r="C318" t="str">
            <v xml:space="preserve"> </v>
          </cell>
          <cell r="D318">
            <v>3.0000000000000001E-3</v>
          </cell>
          <cell r="E318" t="str">
            <v>인</v>
          </cell>
          <cell r="G318" t="str">
            <v xml:space="preserve"> </v>
          </cell>
          <cell r="I318">
            <v>0</v>
          </cell>
          <cell r="J318">
            <v>51490</v>
          </cell>
          <cell r="K318">
            <v>154.4</v>
          </cell>
          <cell r="M318">
            <v>0</v>
          </cell>
        </row>
        <row r="319">
          <cell r="B319" t="str">
            <v>소   계</v>
          </cell>
          <cell r="G319">
            <v>10383</v>
          </cell>
          <cell r="H319">
            <v>0</v>
          </cell>
          <cell r="I319">
            <v>10080</v>
          </cell>
          <cell r="J319">
            <v>0</v>
          </cell>
          <cell r="K319">
            <v>303</v>
          </cell>
          <cell r="M319">
            <v>0</v>
          </cell>
        </row>
        <row r="321">
          <cell r="B321">
            <v>142</v>
          </cell>
          <cell r="C321" t="str">
            <v>유공관 접합&amp;부설 (Φ200 소케트접합)</v>
          </cell>
          <cell r="G321" t="str">
            <v>m당</v>
          </cell>
        </row>
        <row r="322">
          <cell r="B322" t="str">
            <v>HDPE유공관</v>
          </cell>
          <cell r="C322" t="str">
            <v>Φ200 x 4M</v>
          </cell>
          <cell r="D322">
            <v>1.05</v>
          </cell>
          <cell r="E322" t="str">
            <v>M</v>
          </cell>
          <cell r="G322" t="str">
            <v xml:space="preserve"> </v>
          </cell>
          <cell r="H322">
            <v>14400</v>
          </cell>
          <cell r="I322">
            <v>15120</v>
          </cell>
          <cell r="K322">
            <v>0</v>
          </cell>
          <cell r="M322">
            <v>0</v>
          </cell>
        </row>
        <row r="323">
          <cell r="B323" t="str">
            <v>배관공</v>
          </cell>
          <cell r="C323" t="str">
            <v xml:space="preserve"> </v>
          </cell>
          <cell r="D323">
            <v>4.0000000000000001E-3</v>
          </cell>
          <cell r="E323" t="str">
            <v>인</v>
          </cell>
          <cell r="G323" t="str">
            <v xml:space="preserve"> </v>
          </cell>
          <cell r="I323">
            <v>0</v>
          </cell>
          <cell r="J323">
            <v>49542</v>
          </cell>
          <cell r="K323">
            <v>198.1</v>
          </cell>
          <cell r="M323">
            <v>0</v>
          </cell>
        </row>
        <row r="324">
          <cell r="B324" t="str">
            <v>특별인부</v>
          </cell>
          <cell r="C324" t="str">
            <v xml:space="preserve"> </v>
          </cell>
          <cell r="D324">
            <v>4.0000000000000001E-3</v>
          </cell>
          <cell r="E324" t="str">
            <v>인</v>
          </cell>
          <cell r="G324" t="str">
            <v xml:space="preserve"> </v>
          </cell>
          <cell r="I324">
            <v>0</v>
          </cell>
          <cell r="J324">
            <v>51490</v>
          </cell>
          <cell r="K324">
            <v>205.9</v>
          </cell>
          <cell r="M324">
            <v>0</v>
          </cell>
        </row>
        <row r="325">
          <cell r="B325" t="str">
            <v>소   계</v>
          </cell>
          <cell r="G325">
            <v>15524</v>
          </cell>
          <cell r="H325">
            <v>0</v>
          </cell>
          <cell r="I325">
            <v>15120</v>
          </cell>
          <cell r="J325">
            <v>0</v>
          </cell>
          <cell r="K325">
            <v>404</v>
          </cell>
          <cell r="M325">
            <v>0</v>
          </cell>
        </row>
        <row r="327">
          <cell r="B327">
            <v>143</v>
          </cell>
          <cell r="C327" t="str">
            <v>토목섬유부설</v>
          </cell>
          <cell r="G327" t="str">
            <v>M2 당</v>
          </cell>
        </row>
        <row r="328">
          <cell r="B328" t="str">
            <v>토 목  섬 유</v>
          </cell>
          <cell r="C328" t="str">
            <v>TG200</v>
          </cell>
          <cell r="D328">
            <v>1.1000000000000001</v>
          </cell>
          <cell r="E328" t="str">
            <v>M2</v>
          </cell>
          <cell r="G328" t="str">
            <v xml:space="preserve"> </v>
          </cell>
          <cell r="H328">
            <v>800</v>
          </cell>
          <cell r="I328">
            <v>880</v>
          </cell>
          <cell r="K328">
            <v>0</v>
          </cell>
          <cell r="M328">
            <v>0</v>
          </cell>
        </row>
        <row r="329">
          <cell r="B329" t="str">
            <v>보통인부</v>
          </cell>
          <cell r="C329" t="str">
            <v xml:space="preserve"> </v>
          </cell>
          <cell r="D329">
            <v>3.0000000000000001E-3</v>
          </cell>
          <cell r="E329" t="str">
            <v>인</v>
          </cell>
          <cell r="G329" t="str">
            <v xml:space="preserve"> </v>
          </cell>
          <cell r="I329">
            <v>0</v>
          </cell>
          <cell r="J329">
            <v>37052</v>
          </cell>
          <cell r="K329">
            <v>111.1</v>
          </cell>
          <cell r="M329">
            <v>0</v>
          </cell>
        </row>
        <row r="330">
          <cell r="B330" t="str">
            <v>소   계</v>
          </cell>
          <cell r="G330">
            <v>991</v>
          </cell>
          <cell r="H330">
            <v>0</v>
          </cell>
          <cell r="I330">
            <v>880</v>
          </cell>
          <cell r="J330">
            <v>0</v>
          </cell>
          <cell r="K330">
            <v>111</v>
          </cell>
          <cell r="M330">
            <v>0</v>
          </cell>
        </row>
        <row r="331">
          <cell r="B331">
            <v>1</v>
          </cell>
          <cell r="C331" t="str">
            <v>자연석쌓기</v>
          </cell>
          <cell r="G331" t="str">
            <v>ton당</v>
          </cell>
        </row>
        <row r="332">
          <cell r="B332" t="str">
            <v>자   연   석</v>
          </cell>
          <cell r="C332" t="str">
            <v>500x600x700</v>
          </cell>
          <cell r="D332">
            <v>1</v>
          </cell>
          <cell r="E332" t="str">
            <v>ton</v>
          </cell>
          <cell r="G332" t="str">
            <v xml:space="preserve"> </v>
          </cell>
          <cell r="H332">
            <v>95000</v>
          </cell>
          <cell r="I332">
            <v>95000</v>
          </cell>
          <cell r="K332">
            <v>0</v>
          </cell>
          <cell r="M332">
            <v>0</v>
          </cell>
        </row>
        <row r="333">
          <cell r="B333" t="str">
            <v>조경공</v>
          </cell>
          <cell r="C333" t="str">
            <v xml:space="preserve"> </v>
          </cell>
          <cell r="D333">
            <v>2.5</v>
          </cell>
          <cell r="E333" t="str">
            <v>인</v>
          </cell>
          <cell r="G333" t="str">
            <v xml:space="preserve"> </v>
          </cell>
          <cell r="I333">
            <v>0</v>
          </cell>
          <cell r="J333">
            <v>53468</v>
          </cell>
          <cell r="K333">
            <v>133670</v>
          </cell>
          <cell r="M333">
            <v>0</v>
          </cell>
        </row>
        <row r="334">
          <cell r="B334" t="str">
            <v>보통인부</v>
          </cell>
          <cell r="C334" t="str">
            <v xml:space="preserve"> </v>
          </cell>
          <cell r="D334">
            <v>2.5</v>
          </cell>
          <cell r="E334" t="str">
            <v>인</v>
          </cell>
          <cell r="G334" t="str">
            <v xml:space="preserve"> </v>
          </cell>
          <cell r="I334">
            <v>0</v>
          </cell>
          <cell r="J334">
            <v>37052</v>
          </cell>
          <cell r="K334">
            <v>92630</v>
          </cell>
          <cell r="M334">
            <v>0</v>
          </cell>
        </row>
        <row r="335">
          <cell r="B335" t="str">
            <v>소   계</v>
          </cell>
          <cell r="G335">
            <v>321300</v>
          </cell>
          <cell r="H335">
            <v>0</v>
          </cell>
          <cell r="I335">
            <v>95000</v>
          </cell>
          <cell r="J335">
            <v>0</v>
          </cell>
          <cell r="K335">
            <v>226300</v>
          </cell>
          <cell r="M335">
            <v>0</v>
          </cell>
        </row>
        <row r="337">
          <cell r="B337">
            <v>1</v>
          </cell>
          <cell r="C337" t="str">
            <v>자연석놓기</v>
          </cell>
          <cell r="G337" t="str">
            <v>ton당</v>
          </cell>
        </row>
        <row r="338">
          <cell r="B338" t="str">
            <v>자   연   석</v>
          </cell>
          <cell r="C338" t="str">
            <v>500x600x700</v>
          </cell>
          <cell r="D338">
            <v>1</v>
          </cell>
          <cell r="E338" t="str">
            <v>ton</v>
          </cell>
          <cell r="G338" t="str">
            <v xml:space="preserve"> </v>
          </cell>
          <cell r="H338">
            <v>95000</v>
          </cell>
          <cell r="I338">
            <v>95000</v>
          </cell>
          <cell r="K338">
            <v>0</v>
          </cell>
          <cell r="M338">
            <v>0</v>
          </cell>
        </row>
        <row r="339">
          <cell r="B339" t="str">
            <v>조경공</v>
          </cell>
          <cell r="C339" t="str">
            <v xml:space="preserve"> </v>
          </cell>
          <cell r="D339">
            <v>2</v>
          </cell>
          <cell r="E339" t="str">
            <v>인</v>
          </cell>
          <cell r="G339" t="str">
            <v xml:space="preserve"> </v>
          </cell>
          <cell r="I339">
            <v>0</v>
          </cell>
          <cell r="J339">
            <v>53468</v>
          </cell>
          <cell r="K339">
            <v>106936</v>
          </cell>
          <cell r="M339">
            <v>0</v>
          </cell>
        </row>
        <row r="340">
          <cell r="B340" t="str">
            <v>보통인부</v>
          </cell>
          <cell r="C340" t="str">
            <v xml:space="preserve"> </v>
          </cell>
          <cell r="D340">
            <v>2</v>
          </cell>
          <cell r="E340" t="str">
            <v>인</v>
          </cell>
          <cell r="G340" t="str">
            <v xml:space="preserve"> </v>
          </cell>
          <cell r="I340">
            <v>0</v>
          </cell>
          <cell r="J340">
            <v>37052</v>
          </cell>
          <cell r="K340">
            <v>74104</v>
          </cell>
          <cell r="M340">
            <v>0</v>
          </cell>
        </row>
        <row r="341">
          <cell r="B341" t="str">
            <v>소   계</v>
          </cell>
          <cell r="G341">
            <v>276040</v>
          </cell>
          <cell r="H341">
            <v>0</v>
          </cell>
          <cell r="I341">
            <v>95000</v>
          </cell>
          <cell r="J341">
            <v>0</v>
          </cell>
          <cell r="K341">
            <v>181040</v>
          </cell>
          <cell r="M341">
            <v>0</v>
          </cell>
        </row>
        <row r="343">
          <cell r="B343">
            <v>144</v>
          </cell>
          <cell r="C343" t="str">
            <v>잡석뒷채움</v>
          </cell>
          <cell r="G343" t="str">
            <v>m3당</v>
          </cell>
        </row>
        <row r="344">
          <cell r="B344" t="str">
            <v>잡     석</v>
          </cell>
          <cell r="C344" t="str">
            <v>#467(Φ40mm)</v>
          </cell>
          <cell r="D344">
            <v>1.06</v>
          </cell>
          <cell r="E344" t="str">
            <v>m3</v>
          </cell>
          <cell r="G344" t="str">
            <v xml:space="preserve"> </v>
          </cell>
          <cell r="H344">
            <v>9000</v>
          </cell>
          <cell r="I344">
            <v>9540</v>
          </cell>
          <cell r="K344">
            <v>0</v>
          </cell>
          <cell r="M344">
            <v>0</v>
          </cell>
        </row>
        <row r="345">
          <cell r="B345" t="str">
            <v>보통인부</v>
          </cell>
          <cell r="C345" t="str">
            <v xml:space="preserve"> </v>
          </cell>
          <cell r="D345">
            <v>0.13</v>
          </cell>
          <cell r="E345" t="str">
            <v>인</v>
          </cell>
          <cell r="G345" t="str">
            <v xml:space="preserve"> </v>
          </cell>
          <cell r="I345">
            <v>0</v>
          </cell>
          <cell r="J345">
            <v>37052</v>
          </cell>
          <cell r="K345">
            <v>4816.7</v>
          </cell>
          <cell r="M345">
            <v>0</v>
          </cell>
        </row>
        <row r="346">
          <cell r="B346" t="str">
            <v>소   계</v>
          </cell>
          <cell r="G346">
            <v>14356</v>
          </cell>
          <cell r="H346">
            <v>0</v>
          </cell>
          <cell r="I346">
            <v>9540</v>
          </cell>
          <cell r="J346">
            <v>0</v>
          </cell>
          <cell r="K346">
            <v>4816</v>
          </cell>
          <cell r="M346">
            <v>0</v>
          </cell>
        </row>
        <row r="348">
          <cell r="B348">
            <v>145</v>
          </cell>
          <cell r="C348" t="str">
            <v>담장기와잇기</v>
          </cell>
          <cell r="G348" t="str">
            <v>m당</v>
          </cell>
        </row>
        <row r="349">
          <cell r="B349" t="str">
            <v>시 멘 트</v>
          </cell>
          <cell r="C349" t="str">
            <v>40KG/포</v>
          </cell>
          <cell r="D349">
            <v>4.08</v>
          </cell>
          <cell r="E349" t="str">
            <v>kg</v>
          </cell>
          <cell r="G349" t="str">
            <v xml:space="preserve"> </v>
          </cell>
          <cell r="H349">
            <v>62.7</v>
          </cell>
          <cell r="I349">
            <v>255.8</v>
          </cell>
          <cell r="K349">
            <v>0</v>
          </cell>
          <cell r="M349">
            <v>0</v>
          </cell>
        </row>
        <row r="350">
          <cell r="B350" t="str">
            <v>모     래</v>
          </cell>
          <cell r="C350">
            <v>0</v>
          </cell>
          <cell r="D350">
            <v>8.9999999999999993E-3</v>
          </cell>
          <cell r="E350" t="str">
            <v>m3</v>
          </cell>
          <cell r="G350" t="str">
            <v xml:space="preserve"> </v>
          </cell>
          <cell r="H350">
            <v>12000</v>
          </cell>
          <cell r="I350">
            <v>108</v>
          </cell>
          <cell r="K350">
            <v>0</v>
          </cell>
          <cell r="M350">
            <v>0</v>
          </cell>
        </row>
        <row r="351">
          <cell r="B351" t="str">
            <v>한식와공</v>
          </cell>
          <cell r="C351" t="str">
            <v xml:space="preserve"> </v>
          </cell>
          <cell r="D351">
            <v>0.1</v>
          </cell>
          <cell r="E351" t="str">
            <v>인</v>
          </cell>
          <cell r="G351" t="str">
            <v xml:space="preserve"> </v>
          </cell>
          <cell r="I351">
            <v>0</v>
          </cell>
          <cell r="J351">
            <v>138273</v>
          </cell>
          <cell r="K351">
            <v>13827.3</v>
          </cell>
          <cell r="M351">
            <v>0</v>
          </cell>
        </row>
        <row r="352">
          <cell r="B352" t="str">
            <v>한식와공조공</v>
          </cell>
          <cell r="C352" t="str">
            <v xml:space="preserve"> </v>
          </cell>
          <cell r="D352">
            <v>0.13</v>
          </cell>
          <cell r="E352" t="str">
            <v>인</v>
          </cell>
          <cell r="G352" t="str">
            <v xml:space="preserve"> </v>
          </cell>
          <cell r="I352">
            <v>0</v>
          </cell>
          <cell r="J352">
            <v>88063</v>
          </cell>
          <cell r="K352">
            <v>11448.1</v>
          </cell>
          <cell r="M352">
            <v>0</v>
          </cell>
        </row>
        <row r="353">
          <cell r="B353" t="str">
            <v>보통인부</v>
          </cell>
          <cell r="C353" t="str">
            <v xml:space="preserve"> </v>
          </cell>
          <cell r="D353">
            <v>0.2</v>
          </cell>
          <cell r="E353" t="str">
            <v>인</v>
          </cell>
          <cell r="G353" t="str">
            <v xml:space="preserve"> </v>
          </cell>
          <cell r="I353">
            <v>0</v>
          </cell>
          <cell r="J353">
            <v>37052</v>
          </cell>
          <cell r="K353">
            <v>7410.4</v>
          </cell>
          <cell r="M353">
            <v>0</v>
          </cell>
        </row>
        <row r="354">
          <cell r="B354" t="str">
            <v>소   계</v>
          </cell>
          <cell r="G354">
            <v>33048</v>
          </cell>
          <cell r="H354">
            <v>0</v>
          </cell>
          <cell r="I354">
            <v>363</v>
          </cell>
          <cell r="J354">
            <v>0</v>
          </cell>
          <cell r="K354">
            <v>32685</v>
          </cell>
          <cell r="M354">
            <v>0</v>
          </cell>
        </row>
        <row r="355">
          <cell r="M355" t="str">
            <v xml:space="preserve"> </v>
          </cell>
        </row>
        <row r="356">
          <cell r="B356">
            <v>146</v>
          </cell>
          <cell r="C356" t="str">
            <v>앵카볼트설치(볼트경,Φ16)</v>
          </cell>
          <cell r="G356" t="str">
            <v>개소당</v>
          </cell>
        </row>
        <row r="357">
          <cell r="B357" t="str">
            <v>철골공</v>
          </cell>
          <cell r="C357" t="str">
            <v xml:space="preserve"> </v>
          </cell>
          <cell r="D357">
            <v>7.0000000000000007E-2</v>
          </cell>
          <cell r="E357" t="str">
            <v>인</v>
          </cell>
          <cell r="G357" t="str">
            <v xml:space="preserve"> </v>
          </cell>
          <cell r="I357">
            <v>0</v>
          </cell>
          <cell r="J357">
            <v>64572</v>
          </cell>
          <cell r="K357">
            <v>4520</v>
          </cell>
          <cell r="M357">
            <v>0</v>
          </cell>
        </row>
        <row r="358">
          <cell r="B358" t="str">
            <v>소   계</v>
          </cell>
          <cell r="G358">
            <v>4520</v>
          </cell>
          <cell r="H358">
            <v>0</v>
          </cell>
          <cell r="I358">
            <v>0</v>
          </cell>
          <cell r="J358">
            <v>0</v>
          </cell>
          <cell r="K358">
            <v>4520</v>
          </cell>
          <cell r="M358">
            <v>0</v>
          </cell>
        </row>
        <row r="359">
          <cell r="M359" t="str">
            <v xml:space="preserve"> </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철근단면적"/>
      <sheetName val="직재"/>
      <sheetName val="토목품셈"/>
      <sheetName val="단면 (2)"/>
      <sheetName val="설계조건"/>
      <sheetName val="INPUT(덕도방향-시점)"/>
      <sheetName val="단위중량"/>
      <sheetName val="Sheet1"/>
      <sheetName val="Sheet2"/>
      <sheetName val="Sheet3"/>
      <sheetName val="토목"/>
      <sheetName val="날개벽수량표"/>
      <sheetName val="상부집계표"/>
      <sheetName val="대로근거"/>
      <sheetName val="중로근거"/>
      <sheetName val="총괄내역서"/>
      <sheetName val="단가산출서"/>
      <sheetName val="(A)내역서"/>
      <sheetName val="1.설계기준"/>
      <sheetName val="I.설계조건"/>
      <sheetName val="수량3"/>
      <sheetName val="설계내역서"/>
      <sheetName val="일위대가9803"/>
      <sheetName val="현장관리비"/>
      <sheetName val="노임단가"/>
      <sheetName val="토공"/>
      <sheetName val="차액보증"/>
      <sheetName val="TYPE-A"/>
      <sheetName val="6PILE  (돌출)"/>
      <sheetName val="수량집계"/>
      <sheetName val="3련 BOX"/>
      <sheetName val="공사비예산서(토목분)"/>
      <sheetName val="내역서"/>
      <sheetName val="교각계산"/>
      <sheetName val="2.2.2입적표"/>
      <sheetName val="Sheet17"/>
      <sheetName val="INPUT"/>
      <sheetName val="출력X"/>
      <sheetName val="연결임시"/>
      <sheetName val="관급"/>
      <sheetName val="설직재-1"/>
      <sheetName val="제직재"/>
      <sheetName val="수량산출"/>
      <sheetName val="초기화면"/>
      <sheetName val="이름정의"/>
      <sheetName val="초기화면1"/>
      <sheetName val="슬래브"/>
      <sheetName val="수종"/>
      <sheetName val="규격"/>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수량집계표"/>
      <sheetName val="SLAB&quot;1&quot;"/>
      <sheetName val="수안보-MBR1"/>
      <sheetName val="대비2"/>
      <sheetName val="PO-BOQ"/>
      <sheetName val="IW-LIST"/>
      <sheetName val="archi(본사)"/>
      <sheetName val="제-노임"/>
      <sheetName val="유별자산배수"/>
      <sheetName val="예정(3)"/>
      <sheetName val="공문"/>
      <sheetName val="기본Data"/>
      <sheetName val="기계공사"/>
      <sheetName val="공사비총"/>
      <sheetName val="포장절단"/>
      <sheetName val="#REF"/>
      <sheetName val="집계"/>
      <sheetName val="직노"/>
      <sheetName val="기본일위"/>
      <sheetName val="내역서2안"/>
      <sheetName val="실행내역"/>
      <sheetName val="N賃率-職"/>
      <sheetName val="패널"/>
      <sheetName val="경산"/>
      <sheetName val="9811"/>
      <sheetName val="일위대가(계측기설치)"/>
      <sheetName val="터파기및재료"/>
      <sheetName val="예가표"/>
      <sheetName val="단가산출2"/>
      <sheetName val="1062-X방향 "/>
      <sheetName val="날개벽(시점좌측)"/>
      <sheetName val="Sheet1 (2)"/>
      <sheetName val="고창방향"/>
      <sheetName val="간지"/>
      <sheetName val="기계경비(시간당)"/>
      <sheetName val="램머"/>
      <sheetName val="설계(안)"/>
      <sheetName val="기초일위"/>
      <sheetName val="시설일위"/>
      <sheetName val="조명일위"/>
      <sheetName val="간접비"/>
      <sheetName val="금액내역서"/>
      <sheetName val="2000년 공정표"/>
      <sheetName val="원가계산서"/>
      <sheetName val="ABUT수량-A1"/>
      <sheetName val="암거단위-1련"/>
      <sheetName val="단위수량"/>
      <sheetName val="우배수"/>
      <sheetName val="1TL종점(1)"/>
      <sheetName val="집계표"/>
      <sheetName val="단가산출1"/>
      <sheetName val="중기사용료산출근거"/>
      <sheetName val="교각1"/>
      <sheetName val="단가산출"/>
      <sheetName val="woo(mac)"/>
      <sheetName val="STEEL BOX 단면설계(SEC.8)"/>
      <sheetName val="안정검토"/>
      <sheetName val="날개벽"/>
      <sheetName val="8. 안정검토"/>
      <sheetName val="기둥(원형)"/>
      <sheetName val="4.하중"/>
      <sheetName val="0.9x0.9"/>
      <sheetName val="VXXXXXXX"/>
      <sheetName val="FOOTING단면력"/>
      <sheetName val="L측형구집계"/>
      <sheetName val="tggwan(mac)"/>
      <sheetName val="suk(mac)"/>
      <sheetName val="고양동1"/>
      <sheetName val="0.9토공"/>
      <sheetName val="사용성검토"/>
      <sheetName val="guard(mac)"/>
      <sheetName val="토공(우물통,기타) "/>
      <sheetName val="바닥판(1)"/>
      <sheetName val="일위대가(1)"/>
      <sheetName val="DATE"/>
      <sheetName val="SORCE1"/>
      <sheetName val="1.설계조건"/>
      <sheetName val="대포2교접속"/>
      <sheetName val="9509"/>
      <sheetName val="보험료산출"/>
      <sheetName val="J"/>
      <sheetName val="산출내역(4월)"/>
      <sheetName val="산출내역(5월) (2)"/>
      <sheetName val="자재표"/>
      <sheetName val="데이터"/>
      <sheetName val="내역서01"/>
      <sheetName val="데리네이타현황"/>
      <sheetName val="토공총괄표"/>
      <sheetName val="국공유지및사유지"/>
      <sheetName val="맨홀되메우기"/>
      <sheetName val="갑지"/>
      <sheetName val="관로토공산출근거"/>
      <sheetName val="진주방향"/>
      <sheetName val="마산방향"/>
      <sheetName val="우,오수"/>
      <sheetName val="3.바닥판설계"/>
      <sheetName val="단가 및 재료비"/>
      <sheetName val="일위대가목차"/>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표지"/>
      <sheetName val="내역서 "/>
      <sheetName val="단가"/>
      <sheetName val="견적990322"/>
      <sheetName val="danga"/>
      <sheetName val="ilch"/>
      <sheetName val="방음벽기초(H=4m)"/>
      <sheetName val="입찰안"/>
      <sheetName val="가도공"/>
      <sheetName val="원형맨홀수량"/>
      <sheetName val="DATA"/>
      <sheetName val="하도금액분계"/>
      <sheetName val="산출근거"/>
      <sheetName val="단면가정"/>
      <sheetName val="합계금액"/>
      <sheetName val="9GNG운반"/>
      <sheetName val="일위대가표"/>
      <sheetName val="대비"/>
      <sheetName val="WVAL"/>
      <sheetName val="8.PILE  (돌출)"/>
      <sheetName val="Y-WORK"/>
      <sheetName val="ITEM"/>
      <sheetName val="용산1(해보)"/>
      <sheetName val="hvac(제어동)"/>
      <sheetName val="70%"/>
      <sheetName val="대전21토목내역서"/>
      <sheetName val="COPING"/>
      <sheetName val="1"/>
      <sheetName val="데이타"/>
      <sheetName val="Front"/>
      <sheetName val="wall"/>
      <sheetName val="송라터널총괄"/>
      <sheetName val="1,2,3,4,5단위수량"/>
      <sheetName val="총괄표"/>
      <sheetName val="Macro(전선)"/>
      <sheetName val="hvac내역서(제어동)"/>
      <sheetName val="분석"/>
      <sheetName val="내역서_"/>
      <sheetName val="CODE"/>
      <sheetName val="몰탈재료산출"/>
      <sheetName val="일위대가(가설)"/>
      <sheetName val="코드표"/>
      <sheetName val="Macro1"/>
      <sheetName val="노임이"/>
      <sheetName val="전기"/>
      <sheetName val="주차구획선수량"/>
      <sheetName val="자료"/>
      <sheetName val="식생블럭단위수량"/>
      <sheetName val="자재단가"/>
      <sheetName val="총집계"/>
      <sheetName val="수입"/>
      <sheetName val="Chiet tinh dz35"/>
      <sheetName val="가압장(토목)"/>
      <sheetName val="RFP002"/>
      <sheetName val="01"/>
      <sheetName val="Rooms"/>
      <sheetName val="실행철강하도"/>
      <sheetName val="영동(D)"/>
      <sheetName val="TABLE DB"/>
      <sheetName val="쌍용 data base"/>
      <sheetName val="2호맨홀공제수량"/>
      <sheetName val="업무분장"/>
      <sheetName val="EQT-ESTN"/>
      <sheetName val="기초단가"/>
      <sheetName val="자재집계표"/>
      <sheetName val="6PILE__(돌출)"/>
      <sheetName val="단면_(2)"/>
      <sheetName val="1_설계기준"/>
      <sheetName val="I_설계조건"/>
      <sheetName val="3련_BOX"/>
      <sheetName val="배수공수량집계"/>
      <sheetName val="U-TYPE(1)"/>
      <sheetName val="총집계표"/>
      <sheetName val="마산방향철근집계"/>
      <sheetName val="입력시트"/>
      <sheetName val="식재일위"/>
      <sheetName val="일위목록"/>
      <sheetName val="프랜트면허"/>
      <sheetName val="산출내역"/>
      <sheetName val="교대(A1-A2)"/>
      <sheetName val="신규품목일위대가"/>
      <sheetName val="본선 토공 분배표"/>
      <sheetName val="산출2-기기동력"/>
      <sheetName val="중기사용료"/>
      <sheetName val="적용노임"/>
      <sheetName val="일반자재"/>
      <sheetName val="T13(P68~72,78)"/>
      <sheetName val="소일위대가코드표"/>
      <sheetName val="기본1"/>
      <sheetName val="2공구산출내역"/>
      <sheetName val="수정일위대가"/>
      <sheetName val="06 일위대가목록"/>
      <sheetName val="AC포장수량"/>
      <sheetName val="지구단위계획"/>
      <sheetName val="제경집계"/>
      <sheetName val="조건표"/>
      <sheetName val="관급자재"/>
      <sheetName val="공사설계서"/>
      <sheetName val="단가조사"/>
      <sheetName val="수목데이타 "/>
      <sheetName val="업무처리전"/>
      <sheetName val="1호맨홀토공"/>
      <sheetName val="지급자재"/>
      <sheetName val="구조물공"/>
      <sheetName val="부대공"/>
      <sheetName val="배수공"/>
      <sheetName val="포장공"/>
      <sheetName val="일위단위"/>
      <sheetName val="오수관연장산출서"/>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총괄내역서"/>
      <sheetName val="내역서"/>
      <sheetName val="수목표준대가"/>
      <sheetName val="시설구조일위대가 "/>
      <sheetName val="기초대가"/>
      <sheetName val="단가조사표"/>
      <sheetName val="지주,비료"/>
      <sheetName val="수량산출서"/>
      <sheetName val="Sheet3"/>
      <sheetName val="Sheet2 (4)"/>
      <sheetName val="Sheet2 (5)"/>
      <sheetName val="Sheet2 (6)"/>
      <sheetName val="현장관리비"/>
      <sheetName val="기초일위"/>
      <sheetName val="시설일위"/>
      <sheetName val="조명일위"/>
      <sheetName val="설계내역(당초)"/>
      <sheetName val="변경도급"/>
      <sheetName val="겉장"/>
      <sheetName val="기성검사원"/>
      <sheetName val="표지"/>
      <sheetName val="갑지"/>
      <sheetName val="원가"/>
      <sheetName val="건축"/>
      <sheetName val="토목"/>
      <sheetName val="건축내역"/>
      <sheetName val="견적서"/>
      <sheetName val="노무단가"/>
      <sheetName val="수목데이타 "/>
      <sheetName val="노무비"/>
      <sheetName val="냉천부속동"/>
      <sheetName val="실행대비"/>
      <sheetName val="노임단가"/>
      <sheetName val="코드표"/>
      <sheetName val="공조기"/>
      <sheetName val="내역"/>
      <sheetName val="단가표"/>
      <sheetName val="A"/>
      <sheetName val="철탑"/>
      <sheetName val="제철"/>
      <sheetName val="1.내역(청.하역장전등)"/>
      <sheetName val="노임이"/>
      <sheetName val="진주방향"/>
      <sheetName val="마산방향"/>
      <sheetName val="마산방향철근집계"/>
      <sheetName val="96노임기준"/>
      <sheetName val="노단"/>
      <sheetName val="BID"/>
      <sheetName val="중기사용료산출근거"/>
      <sheetName val="단가 및 재료비"/>
      <sheetName val="개소별수량산출"/>
      <sheetName val="토공사"/>
      <sheetName val="수량산출"/>
      <sheetName val="토사(PE)"/>
      <sheetName val="저수호안내역(변경예정)"/>
      <sheetName val="일위대가"/>
      <sheetName val="남대문빌딩"/>
      <sheetName val="경산"/>
      <sheetName val="6공구(당초)"/>
      <sheetName val="견"/>
      <sheetName val="자재단가"/>
      <sheetName val="골조시행"/>
      <sheetName val="참조자료"/>
      <sheetName val="하수급견적대비"/>
      <sheetName val="을지"/>
      <sheetName val="총괄표"/>
      <sheetName val="철콘공사"/>
      <sheetName val="납부서"/>
      <sheetName val="간선계산"/>
      <sheetName val="제경비율"/>
      <sheetName val="비교1"/>
      <sheetName val="9811"/>
      <sheetName val="종배수관면벽신"/>
      <sheetName val="적용단위길이"/>
      <sheetName val="TRE TABLE"/>
      <sheetName val="ⴭⴭⴭⴭⴭ"/>
      <sheetName val="공사요율"/>
      <sheetName val="제출내역 (2)"/>
      <sheetName val="2000년1차"/>
      <sheetName val="입찰안"/>
      <sheetName val="돈암사업"/>
      <sheetName val="기계경비(시간당)"/>
      <sheetName val="램머"/>
      <sheetName val="SORCE1"/>
      <sheetName val="비탈면보호공수량산출"/>
      <sheetName val="시중노임(공사)"/>
      <sheetName val="경비"/>
      <sheetName val="실행내역 "/>
      <sheetName val="단위당일위대가"/>
      <sheetName val="시설구조일위대가_"/>
      <sheetName val="Sheet2_(4)"/>
      <sheetName val="Sheet2_(5)"/>
      <sheetName val="Sheet2_(6)"/>
      <sheetName val="수목데이타_"/>
      <sheetName val="단가_및_재료비"/>
      <sheetName val="시설구조일위대가_1"/>
      <sheetName val="Sheet2_(4)1"/>
      <sheetName val="Sheet2_(5)1"/>
      <sheetName val="Sheet2_(6)1"/>
      <sheetName val="수목데이타_1"/>
      <sheetName val="단가_및_재료비1"/>
      <sheetName val="06 일위대가목록"/>
      <sheetName val="설계서을"/>
      <sheetName val="36단가"/>
      <sheetName val="36수량"/>
      <sheetName val="산출금액내역"/>
      <sheetName val="집계표"/>
      <sheetName val="자료"/>
      <sheetName val="설계내역"/>
      <sheetName val="인부노임"/>
      <sheetName val="공사비증감"/>
      <sheetName val="#REF"/>
      <sheetName val="설계"/>
      <sheetName val="토공계산서(부체도로)"/>
      <sheetName val="청천내"/>
      <sheetName val="Config"/>
      <sheetName val="R&amp;D"/>
      <sheetName val="올림픽미술관"/>
      <sheetName val="대비"/>
      <sheetName val="토공A"/>
      <sheetName val="대로근거"/>
      <sheetName val="중로근거"/>
      <sheetName val="설계명세서"/>
      <sheetName val="품셈표"/>
      <sheetName val="공통가설"/>
      <sheetName val="데이타"/>
      <sheetName val="주소록"/>
      <sheetName val="일반관리비"/>
      <sheetName val="일위대가표"/>
      <sheetName val="종배수관(신)"/>
      <sheetName val="자료입력"/>
      <sheetName val="피벗테이블데이터분석"/>
      <sheetName val="2.냉난방설비공사"/>
      <sheetName val="7.자동제어공사"/>
      <sheetName val="제안서입력"/>
      <sheetName val="절감계산"/>
      <sheetName val="보할"/>
      <sheetName val="금융비용"/>
      <sheetName val="변경품셈총괄"/>
      <sheetName val="노임"/>
      <sheetName val="2.대외공문"/>
      <sheetName val="인원계획-미화"/>
      <sheetName val="본문"/>
      <sheetName val="기본DATA"/>
      <sheetName val="구조물공"/>
      <sheetName val="부대공"/>
      <sheetName val="배수공"/>
      <sheetName val="토공"/>
      <sheetName val="포장공"/>
      <sheetName val="수금계획"/>
      <sheetName val="wall"/>
      <sheetName val="Front"/>
      <sheetName val="남양주부대"/>
      <sheetName val="시실누(모) "/>
      <sheetName val="현우실적"/>
      <sheetName val="인건비"/>
      <sheetName val="업체별기성내역"/>
      <sheetName val="단위수량"/>
      <sheetName val="구조물공1"/>
      <sheetName val="DATA 입력란"/>
      <sheetName val="1. 설계조건 2.단면가정 3. 하중계산"/>
      <sheetName val="예산명세서"/>
      <sheetName val="49단가"/>
      <sheetName val="49산출"/>
      <sheetName val="변경1총괄"/>
      <sheetName val="일위"/>
      <sheetName val="단가"/>
      <sheetName val="기안"/>
      <sheetName val="기본단가"/>
      <sheetName val="사급자재"/>
      <sheetName val="노집"/>
      <sheetName val="재집"/>
      <sheetName val="내역서(기계)"/>
      <sheetName val="수목데이타"/>
      <sheetName val="토적집계"/>
      <sheetName val="내역(토목)"/>
      <sheetName val="내역분기"/>
      <sheetName val="우수받이"/>
      <sheetName val="날개벽"/>
      <sheetName val="지급자재"/>
      <sheetName val="공조기휀"/>
      <sheetName val="AHU집계"/>
      <sheetName val="일위대가표 "/>
      <sheetName val="Customer Databas"/>
      <sheetName val="기계내역"/>
      <sheetName val="갑지(요약)"/>
      <sheetName val="11.닥트설치공사(bm)"/>
      <sheetName val="회로내역(승인)"/>
      <sheetName val="중기조종사 단위단가"/>
      <sheetName val="98수문일위"/>
      <sheetName val="관급자재대"/>
      <sheetName val="수량인공"/>
      <sheetName val="주방"/>
      <sheetName val="터파기및재료"/>
      <sheetName val="소일위대가코드표"/>
      <sheetName val="일위대가목록"/>
      <sheetName val="unitpric"/>
      <sheetName val="골막이(야매)"/>
      <sheetName val="소비자가"/>
      <sheetName val="경비2내역"/>
      <sheetName val="횡배수관토공수량"/>
      <sheetName val="투찰추정"/>
      <sheetName val="준검 내역서"/>
      <sheetName val="Sheet1"/>
      <sheetName val="급여조견표"/>
      <sheetName val="정공공사"/>
      <sheetName val="단가조사"/>
      <sheetName val="DATA 입력부"/>
      <sheetName val="주공기준"/>
      <sheetName val="암거단위-1련"/>
      <sheetName val="변경내역"/>
      <sheetName val="수곡내역"/>
      <sheetName val="98지급계획"/>
      <sheetName val="TEL"/>
      <sheetName val="대여현황"/>
      <sheetName val="hvac(제어동)"/>
      <sheetName val="6호기"/>
      <sheetName val="소방기계"/>
      <sheetName val="차액보증"/>
      <sheetName val="건축공사 집계표"/>
      <sheetName val="골조"/>
      <sheetName val="내역서01"/>
      <sheetName val="1.설계기준"/>
      <sheetName val="AL공사(원)"/>
      <sheetName val="공사개요"/>
      <sheetName val="현장청취복명서"/>
      <sheetName val="정부노임단가"/>
      <sheetName val="전산망"/>
      <sheetName val="금액내역서"/>
      <sheetName val="현장관리비 산출내역"/>
      <sheetName val="admin"/>
      <sheetName val="단가산출2"/>
      <sheetName val="단가산출1"/>
      <sheetName val="단가산출"/>
      <sheetName val="슬래브"/>
      <sheetName val="부대공Ⅱ"/>
      <sheetName val="보도공제면적"/>
      <sheetName val="횡배수관"/>
      <sheetName val="기초목"/>
      <sheetName val="2003상반기노임기준"/>
      <sheetName val="반응조"/>
      <sheetName val="DB"/>
      <sheetName val="DATA"/>
      <sheetName val="을"/>
      <sheetName val="FRP PIPING 일위대가"/>
      <sheetName val="상반기손익차2총괄"/>
      <sheetName val="유림골조"/>
      <sheetName val="개요"/>
      <sheetName val="현장관리"/>
      <sheetName val="2공구산출내역"/>
      <sheetName val="접속도로"/>
      <sheetName val="기본1"/>
      <sheetName val="수정일위대가"/>
      <sheetName val="법면"/>
      <sheetName val="배수공1"/>
      <sheetName val="중기일위대가"/>
      <sheetName val="식재품셈"/>
      <sheetName val="MATERIAL"/>
      <sheetName val="설비"/>
      <sheetName val="건설기계사용료"/>
      <sheetName val="열린교실"/>
      <sheetName val="말뚝지지력산정"/>
      <sheetName val="공정집계_국별"/>
      <sheetName val=" 내역"/>
      <sheetName val="효성CB 1P기초"/>
      <sheetName val="단가(전기)"/>
      <sheetName val="산출기준자료"/>
      <sheetName val="교통대책내역"/>
      <sheetName val="계수시트"/>
      <sheetName val="99노임기준"/>
      <sheetName val="원가계산서"/>
      <sheetName val="G.R300경비"/>
      <sheetName val="내역금액적용"/>
      <sheetName val="비목코드"/>
      <sheetName val="여부구분"/>
      <sheetName val="단면가정"/>
      <sheetName val="COST"/>
      <sheetName val="건설기계경비산정조견표"/>
      <sheetName val="자동차폐수처리장"/>
      <sheetName val="원가계산서(남측)"/>
      <sheetName val="인건비 "/>
      <sheetName val="내역1"/>
      <sheetName val="마감물량 "/>
      <sheetName val="참고자료"/>
      <sheetName val="ABUT수량-A1"/>
      <sheetName val="건설산출"/>
      <sheetName val="21301동"/>
      <sheetName val="DATE"/>
      <sheetName val="2.1  노무비 평균단가산출"/>
      <sheetName val="공사설명서외"/>
      <sheetName val="내역2"/>
      <sheetName val="갑지(추정)"/>
      <sheetName val="MOTOR"/>
      <sheetName val="고창터널(고창방향)"/>
      <sheetName val="금광1터널"/>
      <sheetName val="실행내역"/>
      <sheetName val="ITEM"/>
      <sheetName val="Sheet15"/>
      <sheetName val="참조"/>
      <sheetName val="하자항목"/>
      <sheetName val="Sheet9"/>
      <sheetName val="2설계 (웅촌고연)"/>
      <sheetName val="단가산출목록표"/>
      <sheetName val="연결임시"/>
      <sheetName val="소방"/>
      <sheetName val="원가계산서(공사)"/>
      <sheetName val="본공사"/>
      <sheetName val="슬래브산식"/>
      <sheetName val="2000전체분"/>
      <sheetName val="시점부교대"/>
      <sheetName val="설계산출표지"/>
      <sheetName val="평가데이터"/>
      <sheetName val="난간벽단위"/>
      <sheetName val="월현황(내자)"/>
      <sheetName val="노무비 "/>
      <sheetName val="내역단가"/>
      <sheetName val="일위단가"/>
      <sheetName val="노견단위수량"/>
      <sheetName val="관로공사"/>
      <sheetName val="산근목록"/>
      <sheetName val="중기경비목록"/>
      <sheetName val="NYS"/>
      <sheetName val="Macro1"/>
      <sheetName val="조명율표"/>
      <sheetName val="일위대가(가설)"/>
      <sheetName val="접지수량"/>
      <sheetName val="단가비교"/>
      <sheetName val="APT"/>
      <sheetName val="1.설계조건"/>
      <sheetName val="steel data sheet"/>
      <sheetName val="공제구간조서"/>
      <sheetName val="01"/>
      <sheetName val="말고개터널조명전압강하"/>
      <sheetName val="Y-WORK"/>
      <sheetName val="일위목록"/>
      <sheetName val="임대계획"/>
      <sheetName val="archi(본사)"/>
      <sheetName val="신림자금"/>
      <sheetName val="Sheet4"/>
      <sheetName val="XL4Poppy"/>
      <sheetName val="월별손익"/>
      <sheetName val="견적업체"/>
      <sheetName val="b_balju"/>
      <sheetName val="식재가격"/>
      <sheetName val="식재총괄"/>
      <sheetName val="Total"/>
      <sheetName val="2. 공원조도"/>
      <sheetName val="22단가"/>
      <sheetName val="22산출"/>
      <sheetName val="S0"/>
      <sheetName val="세원견적서"/>
      <sheetName val="물집"/>
      <sheetName val="2004,상노임"/>
      <sheetName val="TOTAL_BOQ"/>
      <sheetName val="C3"/>
      <sheetName val="일위대가표(DEEP)"/>
      <sheetName val="전체내역"/>
      <sheetName val="협조전"/>
      <sheetName val="예총"/>
      <sheetName val="노무비단가"/>
      <sheetName val="가도공"/>
      <sheetName val="9902"/>
      <sheetName val="총괄메뉴"/>
      <sheetName val="설계내역서"/>
      <sheetName val="현장경비"/>
      <sheetName val="예가평정서표지"/>
      <sheetName val="Sheet1 (2)"/>
      <sheetName val="기본단가표"/>
      <sheetName val="기둥(원형)"/>
      <sheetName val="교각1"/>
      <sheetName val="COPING"/>
      <sheetName val="Sheet2"/>
      <sheetName val="입력"/>
      <sheetName val="b_balju_cho"/>
      <sheetName val="File_관급"/>
      <sheetName val="공정집계"/>
      <sheetName val="기초단가"/>
      <sheetName val="공량산출"/>
      <sheetName val="산출기초조사서"/>
      <sheetName val="건설기계손료"/>
      <sheetName val="코드"/>
      <sheetName val="경상직원"/>
      <sheetName val="아스팔트 포장총괄집계표"/>
      <sheetName val="심사공종"/>
      <sheetName val="1.취수장"/>
      <sheetName val="보고"/>
      <sheetName val="RE9604"/>
      <sheetName val="지주토목내역서"/>
      <sheetName val="기성내역1"/>
      <sheetName val="노임목록"/>
      <sheetName val="2호맨홀공제수량"/>
      <sheetName val="총 괄 표"/>
      <sheetName val="조명시설"/>
      <sheetName val="교대시점"/>
      <sheetName val="직노"/>
      <sheetName val="2000노임기준"/>
      <sheetName val="식재일위대가"/>
      <sheetName val="시설물일위"/>
      <sheetName val="부표총괄"/>
      <sheetName val="일위(토,포,부)"/>
      <sheetName val="기계경비"/>
      <sheetName val="INPUT"/>
      <sheetName val="철거단가"/>
      <sheetName val="가압장구체수량산출서"/>
      <sheetName val="신당동집계표"/>
      <sheetName val="OE"/>
      <sheetName val="증감대비"/>
      <sheetName val="설계명세"/>
      <sheetName val="Sheet22"/>
      <sheetName val="SULKEA"/>
      <sheetName val="조경"/>
      <sheetName val="회사정보"/>
      <sheetName val="인사자료총집계"/>
      <sheetName val="견적공통"/>
      <sheetName val="16-1"/>
      <sheetName val="진천생산"/>
      <sheetName val="분개장"/>
      <sheetName val="00년도"/>
      <sheetName val="공장"/>
      <sheetName val="품목납기"/>
      <sheetName val="매출현황"/>
      <sheetName val="빙설계"/>
      <sheetName val="토목주소"/>
      <sheetName val="메인거더-크로스빔200연결부"/>
      <sheetName val="조내역"/>
      <sheetName val="현장별계약현황('98.10.31)"/>
      <sheetName val="공종목록표"/>
      <sheetName val="파일의이용"/>
      <sheetName val="기별월별손익"/>
      <sheetName val="대가목록"/>
      <sheetName val="단위단가"/>
      <sheetName val="내역서(가중치)"/>
      <sheetName val="수량집계"/>
      <sheetName val="산수배수"/>
      <sheetName val="내역금회"/>
      <sheetName val="집계"/>
      <sheetName val="투찰금액"/>
      <sheetName val="우,오수"/>
      <sheetName val="급수공사"/>
      <sheetName val="データ"/>
      <sheetName val="관급"/>
      <sheetName val="초기화면"/>
      <sheetName val="데이터"/>
      <sheetName val="SIMULATION"/>
      <sheetName val="급탕순환펌프"/>
      <sheetName val="기성내역서표지"/>
      <sheetName val="JUCKEYK"/>
      <sheetName val="적용단가표"/>
      <sheetName val="노임05상"/>
      <sheetName val="설계내역2"/>
      <sheetName val="원두제2접속옹벽 시점쪽"/>
      <sheetName val="용산1(해보)"/>
      <sheetName val="변경내역서"/>
      <sheetName val="Instructions"/>
      <sheetName val="GLST"/>
      <sheetName val="9-1차이내역"/>
      <sheetName val="BOQ건축"/>
      <sheetName val="비품(94이전)"/>
      <sheetName val="월간인력"/>
      <sheetName val="식재인부"/>
      <sheetName val="제잡비 산출내역(실적공사비)"/>
      <sheetName val="건축2"/>
      <sheetName val="차수"/>
      <sheetName val="수입"/>
      <sheetName val="교량하부공"/>
      <sheetName val="공문"/>
      <sheetName val="견적"/>
      <sheetName val="매입가격"/>
      <sheetName val="물량내역서"/>
      <sheetName val="기준"/>
      <sheetName val="단위세대물량"/>
      <sheetName val="일위집계(기존)"/>
      <sheetName val="지하층LOAD"/>
      <sheetName val="A갑지"/>
      <sheetName val="3.공통공사대비"/>
      <sheetName val="982월원안"/>
      <sheetName val="화전내"/>
      <sheetName val="기존단가 (2)"/>
      <sheetName val="노임단가표"/>
      <sheetName val="PI"/>
      <sheetName val="가설"/>
      <sheetName val="아파트"/>
      <sheetName val="JA8-4"/>
      <sheetName val="단위세대 개요"/>
      <sheetName val="장비선정(냉난방)"/>
      <sheetName val="설계예산서"/>
      <sheetName val="도급"/>
      <sheetName val="첨부1-1"/>
      <sheetName val="제잡비(본선)"/>
      <sheetName val="프랜트면허"/>
      <sheetName val="공사설계서"/>
      <sheetName val="N賃率-職"/>
      <sheetName val="단위일위"/>
      <sheetName val="단위중량"/>
      <sheetName val="식재일위"/>
      <sheetName val="부안일위"/>
      <sheetName val="401"/>
      <sheetName val="요율"/>
      <sheetName val="교각별수량"/>
      <sheetName val="노임자재단가"/>
      <sheetName val="약품공급2"/>
      <sheetName val="총공비"/>
      <sheetName val="견적 (2)"/>
      <sheetName val="Chart1"/>
      <sheetName val="ser"/>
      <sheetName val="AC포장수량"/>
      <sheetName val="자재"/>
      <sheetName val="총괄내역단가"/>
      <sheetName val="내역서1999.8최종"/>
      <sheetName val="몸체(460×600)"/>
      <sheetName val="내역서2"/>
      <sheetName val="H=2.0m"/>
      <sheetName val="9509"/>
      <sheetName val="관로토공"/>
      <sheetName val="토공산근"/>
      <sheetName val="플랜트 설치"/>
      <sheetName val="계정"/>
      <sheetName val="적산산출"/>
      <sheetName val="자재비산출"/>
      <sheetName val="운용비산출"/>
      <sheetName val="날개벽수량표"/>
      <sheetName val="ECOD10"/>
      <sheetName val="이름표지정"/>
      <sheetName val="자재단가표"/>
      <sheetName val="형강단중집계"/>
      <sheetName val="내2"/>
      <sheetName val="제경비"/>
      <sheetName val="단중표"/>
      <sheetName val="인제내역"/>
      <sheetName val="변경총괄표"/>
      <sheetName val="조도계산"/>
      <sheetName val="낙찰표"/>
      <sheetName val="시험물량산출"/>
      <sheetName val="예산서"/>
      <sheetName val="000000"/>
      <sheetName val="배수관접합및부설  "/>
      <sheetName val="토공집계"/>
      <sheetName val="TYPE-A"/>
      <sheetName val="guard(mac)"/>
      <sheetName val="작업시작"/>
      <sheetName val="본선부단위수량"/>
      <sheetName val="암거 제원표"/>
      <sheetName val="7단가"/>
      <sheetName val="노무"/>
      <sheetName val="공사비명세서"/>
      <sheetName val="전체분"/>
      <sheetName val="사업수지"/>
      <sheetName val="몰탈콘크리트"/>
      <sheetName val="철근집계"/>
      <sheetName val="아이콘"/>
      <sheetName val="R15"/>
      <sheetName val="폐기물"/>
      <sheetName val="단재적표"/>
      <sheetName val="가로등내"/>
      <sheetName val="단면 (2)"/>
      <sheetName val="ELECTRIC"/>
      <sheetName val="EJ"/>
      <sheetName val="내역표지"/>
      <sheetName val="물량master"/>
      <sheetName val="재료집계표"/>
      <sheetName val="COVER"/>
      <sheetName val="이름정의"/>
      <sheetName val="시설구조일위대가_2"/>
      <sheetName val="Sheet2_(4)2"/>
      <sheetName val="Sheet2_(5)2"/>
      <sheetName val="Sheet2_(6)2"/>
      <sheetName val="수목데이타_2"/>
      <sheetName val="단가_및_재료비2"/>
      <sheetName val="실행내역_"/>
      <sheetName val="1_내역(청_하역장전등)"/>
      <sheetName val="일위대가표_"/>
      <sheetName val="TRE_TABLE"/>
      <sheetName val="Customer_Databas"/>
      <sheetName val="2_냉난방설비공사"/>
      <sheetName val="7_자동제어공사"/>
      <sheetName val="제출내역_(2)"/>
      <sheetName val="준검_내역서"/>
      <sheetName val="2_대외공문"/>
      <sheetName val="시실누(모)_"/>
      <sheetName val="중기조종사_단위단가"/>
      <sheetName val="DATA_입력란"/>
      <sheetName val="1__설계조건_2_단면가정_3__하중계산"/>
      <sheetName val="건축공사_집계표"/>
      <sheetName val="공구"/>
      <sheetName val="석축설면"/>
      <sheetName val="법면단"/>
      <sheetName val="건물철거"/>
      <sheetName val="기타배수구조물깨기-단위수량"/>
      <sheetName val="준공조서갑지"/>
      <sheetName val="※참고자료※"/>
      <sheetName val="(A)내역서"/>
      <sheetName val="존4"/>
      <sheetName val="확정설계"/>
      <sheetName val="cable산출"/>
      <sheetName val="명세서"/>
      <sheetName val="실행철강하도"/>
      <sheetName val="base"/>
      <sheetName val="일위대가 (100%)"/>
      <sheetName val="국내조달(통합-1)"/>
      <sheetName val="토공(완충)"/>
      <sheetName val="XLR_NoRangeSheet"/>
      <sheetName val="일반"/>
      <sheetName val="현금"/>
      <sheetName val="Sheet5"/>
      <sheetName val="산출"/>
      <sheetName val="상가분양"/>
      <sheetName val="상부공"/>
      <sheetName val="22수량"/>
      <sheetName val="자단"/>
      <sheetName val="화재 탐지 설비"/>
      <sheetName val="캔개발배경"/>
      <sheetName val="시장"/>
      <sheetName val="일정표"/>
      <sheetName val="우배수"/>
      <sheetName val="내역서 제출"/>
      <sheetName val="발주설계서(당초)"/>
      <sheetName val="1안"/>
      <sheetName val="재적표"/>
      <sheetName val="산출근거"/>
      <sheetName val="부대내역"/>
      <sheetName val="공주-교대(A1)"/>
      <sheetName val="울산자금"/>
      <sheetName val="실행단가"/>
      <sheetName val="내역서(교량)전체"/>
      <sheetName val="본실행경비"/>
      <sheetName val="계약내역(2)"/>
      <sheetName val="개인DATA"/>
      <sheetName val="도급내역"/>
      <sheetName val="CTEMCOST"/>
      <sheetName val="수완하도"/>
      <sheetName val="김포내역"/>
      <sheetName val="조건"/>
      <sheetName val="봉양~조차장간고하개명(신설)"/>
      <sheetName val="측량수수료"/>
      <sheetName val="Bia TQT"/>
      <sheetName val="기성(6)"/>
      <sheetName val="선장방향"/>
      <sheetName val="䧄주방향"/>
      <sheetName val="06_일위대가목록"/>
      <sheetName val="11_닥트설치공사(bm)"/>
      <sheetName val="FRP_PIPING_일위대가"/>
      <sheetName val="1_설계기준"/>
      <sheetName val="현장관리비_산출내역"/>
      <sheetName val="_내역"/>
      <sheetName val="효성CB_1P기초"/>
      <sheetName val="2설계_(웅촌고연)"/>
      <sheetName val="1_취수장"/>
      <sheetName val="인건비_"/>
      <sheetName val="2_1__노무비_평균단가산출"/>
      <sheetName val="노무비_"/>
      <sheetName val="2__공원조도"/>
      <sheetName val="1_설계조건"/>
      <sheetName val="steel_data_sheet"/>
      <sheetName val="아스팔트_포장총괄집계표"/>
      <sheetName val="현장별계약현황('98_10_31)"/>
      <sheetName val="G_R300경비"/>
      <sheetName val="견적_(2)"/>
      <sheetName val="총_괄_표"/>
      <sheetName val="마감물량_"/>
      <sheetName val="Sheet1_(2)"/>
      <sheetName val="원두제2접속옹벽_시점쪽"/>
      <sheetName val="재정비직인"/>
      <sheetName val="재정비내역"/>
      <sheetName val="지적고시내역"/>
      <sheetName val="범례표"/>
      <sheetName val="단면"/>
      <sheetName val="부대공자재집계표"/>
      <sheetName val="소요자재명세서"/>
      <sheetName val="노무비명세서"/>
      <sheetName val="noyim"/>
      <sheetName val="첨부1"/>
      <sheetName val="단가산출서(기계)"/>
      <sheetName val="기초노무비"/>
      <sheetName val="WORK"/>
      <sheetName val="당사"/>
      <sheetName val="토공유동표"/>
      <sheetName val="오수관연장산출서"/>
      <sheetName val="토목내역"/>
      <sheetName val="전체"/>
      <sheetName val="노임대장"/>
      <sheetName val="토공(우물통,기타) "/>
      <sheetName val="기자재비"/>
      <sheetName val="C1"/>
      <sheetName val="부대대비"/>
      <sheetName val="냉연집계"/>
      <sheetName val="원천세납부"/>
      <sheetName val="수선비"/>
      <sheetName val="시설총괄"/>
      <sheetName val="경상비내역"/>
      <sheetName val="교대(A1-A2)"/>
      <sheetName val="도급예산내역서봉투"/>
      <sheetName val="도급예산내역서총괄표"/>
      <sheetName val="을부담운반비"/>
      <sheetName val="운반비산출"/>
      <sheetName val="Tool"/>
      <sheetName val="그림"/>
      <sheetName val="타견적(을)"/>
      <sheetName val="단가 "/>
      <sheetName val="2000년 공정표"/>
      <sheetName val="도근좌표"/>
      <sheetName val="덕전리"/>
      <sheetName val="7-2경비"/>
      <sheetName val="가설공사"/>
      <sheetName val="단가결정"/>
      <sheetName val="내역아"/>
      <sheetName val="울타리"/>
      <sheetName val="건설기계사용료산출근거"/>
      <sheetName val="일대목차"/>
      <sheetName val="철골,판넬"/>
      <sheetName val="단"/>
      <sheetName val="수설"/>
      <sheetName val="구천"/>
      <sheetName val="제출내역"/>
      <sheetName val="tggwan(mac)"/>
      <sheetName val="접속도로1"/>
      <sheetName val="C.배수관공"/>
      <sheetName val="금액결정"/>
      <sheetName val="환경기계공정표 (3)"/>
      <sheetName val="총내역"/>
      <sheetName val="가중치근거(조경)"/>
      <sheetName val="공사별 가중치 산출근거(건축)"/>
      <sheetName val="단 box"/>
      <sheetName val="6PILE  (돌출)"/>
      <sheetName val="수목(가-마)"/>
      <sheetName val="수목(바-주목)"/>
      <sheetName val="수목(중국단풍-)"/>
      <sheetName val="지주목수"/>
      <sheetName val="목차"/>
      <sheetName val="1표지-공사시방서"/>
      <sheetName val="2표지-설계내역서"/>
      <sheetName val="관급내역서"/>
      <sheetName val="aiming(일위대가표)"/>
      <sheetName val="산출서"/>
      <sheetName val="F단가비교표"/>
      <sheetName val="3표지-설계도면"/>
      <sheetName val="炷舅?XLS]데이타'!$E$124"/>
      <sheetName val="ls]노임"/>
      <sheetName val="____"/>
      <sheetName val="___"/>
      <sheetName val="설변공종별"/>
      <sheetName val="설변조정내역"/>
      <sheetName val="건기토원가"/>
      <sheetName val="건축원가"/>
      <sheetName val="토목원가"/>
      <sheetName val="기계원가"/>
      <sheetName val="건축집계"/>
      <sheetName val="炷舅?XLS"/>
      <sheetName val="ls"/>
      <sheetName val="AS포장복구 "/>
      <sheetName val="품셈집계표"/>
      <sheetName val="자재조사표(참고용)"/>
      <sheetName val="일반부표집계표"/>
      <sheetName val="간접"/>
      <sheetName val="원가계산"/>
      <sheetName val="수목일위"/>
      <sheetName val="표지 (2)"/>
      <sheetName val="단가대비표"/>
      <sheetName val="품셈TABLE"/>
      <sheetName val="2000.11월설계내역"/>
      <sheetName val="기타 정보통신공사"/>
      <sheetName val="공종단가"/>
      <sheetName val="참고"/>
      <sheetName val="장비별표(오거보링)(Ø400)(12M)"/>
      <sheetName val="1"/>
      <sheetName val="2"/>
      <sheetName val="3"/>
      <sheetName val="4"/>
      <sheetName val="5"/>
      <sheetName val="설명"/>
      <sheetName val="갑  지"/>
      <sheetName val="䈘목(중국단풍-)"/>
      <sheetName val="unit 4"/>
      <sheetName val="횡배수관재료-"/>
      <sheetName val="계산서(직선부)"/>
      <sheetName val="포장재료집계표"/>
      <sheetName val="콘크리트측구연장"/>
      <sheetName val="-몰탈콘크리트"/>
      <sheetName val="-배수구조물공토공"/>
      <sheetName val="직재"/>
      <sheetName val="문학간접"/>
      <sheetName val="전익자재"/>
      <sheetName val="1차증가원가계산"/>
      <sheetName val="원내역"/>
      <sheetName val="건축-물가변동"/>
      <sheetName val="가설공사비"/>
      <sheetName val="도로구조공사비"/>
      <sheetName val="도로토공공사비"/>
      <sheetName val="여수토공사비"/>
      <sheetName val="자재단가조사표-수목"/>
      <sheetName val="금액"/>
      <sheetName val="교사기준면적(초등)"/>
      <sheetName val="데리네이타현황"/>
      <sheetName val="EACT10"/>
      <sheetName val="남양내역"/>
      <sheetName val="노무,재료"/>
      <sheetName val="철근총괄집계표"/>
      <sheetName val="집수정(600-700)"/>
      <sheetName val="빗물받이(910-510-410)"/>
      <sheetName val="우수"/>
      <sheetName val="49"/>
      <sheetName val="총괄내역"/>
      <sheetName val="공종별원가계산"/>
      <sheetName val="수목단가"/>
      <sheetName val="시설수량표"/>
      <sheetName val="식재수량표"/>
      <sheetName val="가감수량"/>
      <sheetName val="맨홀수량산출"/>
      <sheetName val="직접경비"/>
      <sheetName val="직접인건비"/>
      <sheetName val="개인"/>
      <sheetName val="전기"/>
      <sheetName val="별표집계"/>
      <sheetName val="DANGA"/>
      <sheetName val="토공산출(주차장)"/>
      <sheetName val="매입"/>
      <sheetName val="토공산출 (아파트)"/>
      <sheetName val="견적시담(송포2공구)"/>
      <sheetName val="시멘트"/>
      <sheetName val="연습"/>
      <sheetName val="전주2本1"/>
      <sheetName val="기계경비적용기준"/>
      <sheetName val="산출내역서집계표"/>
      <sheetName val="DC-O-4-S(설명서)"/>
      <sheetName val="품셈"/>
      <sheetName val="내역(APT)"/>
      <sheetName val="기계설비-물가변동"/>
      <sheetName val="골조대비내역"/>
      <sheetName val="철콘"/>
      <sheetName val="년도별시공"/>
      <sheetName val="노임(1차)"/>
      <sheetName val="전기혼잡제경비(45)"/>
      <sheetName val="견적율"/>
      <sheetName val="토공수량"/>
      <sheetName val="입찰"/>
      <sheetName val="현경"/>
      <sheetName val="기초자료입력"/>
      <sheetName val="정렬"/>
      <sheetName val="Mc1"/>
      <sheetName val="10공구일위"/>
      <sheetName val="간접비"/>
      <sheetName val="123"/>
      <sheetName val="평가내역"/>
      <sheetName val="공내역"/>
      <sheetName val="5 일위목록"/>
      <sheetName val="7 단가조사"/>
      <sheetName val="6 일위대가"/>
      <sheetName val="물가자료"/>
      <sheetName val="일위대가목차"/>
      <sheetName val="비목군분류일위"/>
      <sheetName val="일위대가-1"/>
      <sheetName val="공사기본내용입력"/>
      <sheetName val="삭제금지단가"/>
      <sheetName val="설계서"/>
      <sheetName val="현장"/>
      <sheetName val="카렌스센터계량기설치공사"/>
      <sheetName val="DT"/>
      <sheetName val="롤러"/>
    </sheetNames>
    <sheetDataSet>
      <sheetData sheetId="0">
        <row r="2">
          <cell r="J2" t="str">
            <v>금 액</v>
          </cell>
        </row>
      </sheetData>
      <sheetData sheetId="1"/>
      <sheetData sheetId="2">
        <row r="2">
          <cell r="J2" t="str">
            <v>금 액</v>
          </cell>
        </row>
      </sheetData>
      <sheetData sheetId="3" refreshError="1">
        <row r="2">
          <cell r="J2" t="str">
            <v>금 액</v>
          </cell>
        </row>
      </sheetData>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sheetData sheetId="142"/>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sheetData sheetId="635" refreshError="1"/>
      <sheetData sheetId="636" refreshError="1"/>
      <sheetData sheetId="637" refreshError="1"/>
      <sheetData sheetId="638" refreshError="1"/>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6 일위대가목록"/>
      <sheetName val="07 일위대가표"/>
      <sheetName val="2001.9단비"/>
      <sheetName val="2001.9 자재조서"/>
      <sheetName val="2002.1 자재조서 "/>
      <sheetName val="수목표준대가"/>
      <sheetName val="현장관리비"/>
      <sheetName val="unitpric"/>
      <sheetName val="기초일위"/>
      <sheetName val="시설일위"/>
      <sheetName val="조명일위"/>
      <sheetName val="날개벽"/>
      <sheetName val="INPUT"/>
      <sheetName val="일위대가목록"/>
      <sheetName val="일위대가"/>
      <sheetName val="건축내역"/>
      <sheetName val="자료"/>
      <sheetName val="Sheet1 (2)"/>
      <sheetName val="데이타"/>
      <sheetName val="대치판정"/>
      <sheetName val="공사비"/>
      <sheetName val="단가집계"/>
      <sheetName val="2공구산출내역"/>
      <sheetName val="96노임기준"/>
      <sheetName val="비탈면보호공수량산출"/>
      <sheetName val="업무코드(보호해제-0000)"/>
      <sheetName val="일위"/>
      <sheetName val="내역"/>
      <sheetName val="단가산출"/>
      <sheetName val="토공"/>
      <sheetName val="노무단가"/>
      <sheetName val="ABUT수량-A1"/>
      <sheetName val="Mc1"/>
      <sheetName val="피벗테이블데이터분석"/>
      <sheetName val="종배수관(신)"/>
      <sheetName val="적용단위길이"/>
      <sheetName val="노임단가"/>
      <sheetName val="Macro1"/>
      <sheetName val="단가"/>
      <sheetName val="용소리교"/>
      <sheetName val="TOTAL_BOQ"/>
      <sheetName val="7급줄떼"/>
      <sheetName val="코드표"/>
      <sheetName val="식재가격"/>
      <sheetName val="식재총괄"/>
      <sheetName val="일위목록"/>
      <sheetName val="배수공"/>
      <sheetName val="포장공"/>
      <sheetName val="VXXXXX"/>
      <sheetName val="증감대비"/>
      <sheetName val="단재적표"/>
      <sheetName val="설계내역서"/>
      <sheetName val="단비표(2001-9)"/>
      <sheetName val="대로근거"/>
      <sheetName val="도급내역서"/>
      <sheetName val="일위대가표"/>
      <sheetName val="내역서"/>
      <sheetName val="총괄내역서"/>
      <sheetName val="단가(1)"/>
      <sheetName val="사용료총괄"/>
      <sheetName val="횡배수관집현황(2공구)"/>
      <sheetName val="기초자료입력"/>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사(PE)"/>
      <sheetName val="토사(PE-역사이펀)"/>
      <sheetName val="토사(PE-관보호공 0.3)"/>
      <sheetName val="토사(PE-관보호공 1.0)"/>
      <sheetName val="토사(PE-토류벽)"/>
      <sheetName val="토사(PE,CON B=)"/>
      <sheetName val="토사(흄관)"/>
      <sheetName val="토사(흄관-토류벽)"/>
      <sheetName val="토사(BOX-토류벽)"/>
      <sheetName val="토사(흄관,CON B=)"/>
      <sheetName val="토사(PE-관보호공)"/>
      <sheetName val="효성CB 1P기초"/>
      <sheetName val="내역서"/>
      <sheetName val="물집"/>
      <sheetName val="인부노임"/>
      <sheetName val="FOB발"/>
      <sheetName val="총괄"/>
      <sheetName val="빗물받이(910-510-410)"/>
      <sheetName val="터파기및재료"/>
      <sheetName val="공사 총괄 내역서"/>
      <sheetName val="Sheet3"/>
      <sheetName val="범례표"/>
      <sheetName val="원가계산서"/>
      <sheetName val="계수시트"/>
      <sheetName val="경산"/>
      <sheetName val="파일의이용"/>
      <sheetName val="수량집계"/>
      <sheetName val="제직재"/>
      <sheetName val="XXXXXX"/>
      <sheetName val="집계표"/>
      <sheetName val="DATE"/>
      <sheetName val="내역서01"/>
      <sheetName val="2공구산출내역"/>
      <sheetName val="교사기준면적(초등)"/>
      <sheetName val="기계경비(시간당)"/>
      <sheetName val="램머"/>
      <sheetName val="교각(P1)수량"/>
      <sheetName val="이토변실(A3-LINE)"/>
      <sheetName val="가시설단위수량"/>
      <sheetName val="SORCE1"/>
      <sheetName val="단위수량"/>
      <sheetName val="대로근거"/>
      <sheetName val="ABUT수량-A1"/>
      <sheetName val="토사_PE_"/>
      <sheetName val="공토공단위당"/>
      <sheetName val="단가산출(T)"/>
      <sheetName val="용산1(해보)"/>
      <sheetName val="MOTOR"/>
      <sheetName val="Y-WORK"/>
      <sheetName val="Total"/>
      <sheetName val=" 부대공집계표"/>
      <sheetName val="(1)포장공"/>
      <sheetName val="가.폐기물"/>
      <sheetName val="나.관로공포장집계"/>
      <sheetName val="(가)관로부"/>
      <sheetName val="(나)맨홀부"/>
      <sheetName val="(2)가시설공"/>
      <sheetName val="가.간이흙막이공"/>
      <sheetName val="(3)경고시설물공"/>
      <sheetName val="가.안전보호책"/>
      <sheetName val="나.경고테이프"/>
      <sheetName val="(4)기존관보호공"/>
      <sheetName val="가.관매달기"/>
      <sheetName val="(5)기타"/>
      <sheetName val="나.C.C.TV"/>
      <sheetName val="다.수밀시험"/>
      <sheetName val="(1)토공"/>
      <sheetName val="조명시설"/>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refreshError="1"/>
      <sheetData sheetId="6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금액내역서"/>
      <sheetName val="2공구산출내역"/>
      <sheetName val="06 일위대가목록"/>
      <sheetName val="수목표준대가"/>
      <sheetName val="000000"/>
      <sheetName val="기초일위"/>
      <sheetName val="시설일위"/>
      <sheetName val="조명일위"/>
      <sheetName val="일위대가"/>
      <sheetName val="5흙막이"/>
      <sheetName val="unitpric"/>
      <sheetName val="Sheet3"/>
      <sheetName val="PRICE"/>
      <sheetName val="땅속흙막이(야)"/>
      <sheetName val="시설물기초"/>
      <sheetName val="도급내역서"/>
      <sheetName val="현장관리비"/>
      <sheetName val="DANGA"/>
      <sheetName val="노임단가"/>
      <sheetName val="Base"/>
      <sheetName val="토공사"/>
      <sheetName val="물가자료"/>
      <sheetName val="용산1(해보)"/>
      <sheetName val="조서"/>
      <sheetName val="배수계"/>
      <sheetName val="내역"/>
      <sheetName val="대치판정"/>
      <sheetName val="일위대가집계"/>
      <sheetName val="A-4"/>
      <sheetName val="날개벽"/>
      <sheetName val="내역서"/>
      <sheetName val="전선 및 전선관"/>
      <sheetName val="일위대가목록"/>
      <sheetName val="기계경비산출기준"/>
      <sheetName val="단가"/>
      <sheetName val="Sheet1"/>
      <sheetName val="부분별수량산출(조합기초)"/>
      <sheetName val="단가및재료비"/>
      <sheetName val="기타자료"/>
      <sheetName val="건축내역"/>
      <sheetName val="자료기입"/>
      <sheetName val="수량"/>
      <sheetName val="설계명세서"/>
      <sheetName val="품셈표"/>
      <sheetName val="건축공사실행"/>
      <sheetName val="건축원가"/>
      <sheetName val="증감대비"/>
      <sheetName val="부대공Ⅱ"/>
      <sheetName val="9509"/>
      <sheetName val="단재적표"/>
      <sheetName val="토공"/>
      <sheetName val="자료"/>
      <sheetName val="abut수량-a1"/>
      <sheetName val="조명율표"/>
      <sheetName val="지구단위계획"/>
      <sheetName val="공사비예산서(토목분)"/>
      <sheetName val="총괄내역서"/>
      <sheetName val="횡배수관설치현황"/>
    </sheetNames>
    <sheetDataSet>
      <sheetData sheetId="0">
        <row r="4">
          <cell r="D4" t="str">
            <v>대</v>
          </cell>
        </row>
        <row r="5">
          <cell r="D5" t="str">
            <v>대</v>
          </cell>
        </row>
        <row r="7">
          <cell r="D7" t="str">
            <v>대</v>
          </cell>
        </row>
        <row r="8">
          <cell r="D8" t="str">
            <v>대</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refreshError="1"/>
      <sheetData sheetId="5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명"/>
      <sheetName val="일명95"/>
      <sheetName val="일비"/>
      <sheetName val="일비95"/>
      <sheetName val="경명"/>
      <sheetName val="경명95"/>
      <sheetName val="경배"/>
      <sheetName val="경배95"/>
      <sheetName val="임율"/>
      <sheetName val="임율95"/>
      <sheetName val="간노비"/>
      <sheetName val="간노비95"/>
      <sheetName val="직노"/>
      <sheetName val="VXXXXX"/>
      <sheetName val="적용대가"/>
      <sheetName val="지수내역"/>
      <sheetName val="노(97.1,97.9,98.1)"/>
      <sheetName val="노임단가"/>
      <sheetName val="공정율"/>
      <sheetName val="pldt"/>
      <sheetName val="건집"/>
      <sheetName val="건축"/>
      <sheetName val="기설집"/>
      <sheetName val="설집"/>
      <sheetName val="소비자가"/>
      <sheetName val="XXXXXX"/>
      <sheetName val="VXXX"/>
      <sheetName val="진짜내역"/>
      <sheetName val="총괄"/>
      <sheetName val="집계"/>
      <sheetName val="내역"/>
      <sheetName val="공량집"/>
      <sheetName val="단가"/>
      <sheetName val="배부율"/>
      <sheetName val="완성1"/>
      <sheetName val="완성2"/>
      <sheetName val="산재비율"/>
      <sheetName val="안전비율"/>
      <sheetName val="일반비율"/>
      <sheetName val="노임"/>
      <sheetName val="공량"/>
      <sheetName val="철거산출근거"/>
      <sheetName val="일위대가"/>
      <sheetName val="저"/>
      <sheetName val="Baby일위대가"/>
      <sheetName val="표지"/>
      <sheetName val="일위대가목록"/>
      <sheetName val="내역서2안"/>
      <sheetName val="Sheet1"/>
      <sheetName val="일위_파일"/>
      <sheetName val="견적서"/>
      <sheetName val="단가조사"/>
      <sheetName val="간접비"/>
      <sheetName val="내역서(삼호)"/>
      <sheetName val="KKK"/>
      <sheetName val="2공구산출내역"/>
      <sheetName val="부분별수량산출(조합기초)"/>
      <sheetName val="출력은 금물"/>
      <sheetName val="단위중량"/>
      <sheetName val="길어깨(현황)"/>
      <sheetName val="Sheet3"/>
      <sheetName val="도급내역서"/>
      <sheetName val="경산"/>
      <sheetName val="일위대가(건축)"/>
      <sheetName val=" 냉각수펌프"/>
      <sheetName val="단가 "/>
      <sheetName val="데리네이타현황"/>
      <sheetName val="금액내역서"/>
      <sheetName val="연결관암거"/>
      <sheetName val="기자재비"/>
      <sheetName val="COVER"/>
      <sheetName val="직재"/>
      <sheetName val="#REF"/>
      <sheetName val="중기사용료"/>
      <sheetName val="수량산출"/>
      <sheetName val="일위대가(출입)"/>
      <sheetName val="EJ"/>
      <sheetName val="물가자료"/>
      <sheetName val="3BL공동구 수량"/>
      <sheetName val="적용건축"/>
      <sheetName val="MOTOR"/>
      <sheetName val="일위대가표"/>
      <sheetName val="차액보증"/>
      <sheetName val="내역서"/>
      <sheetName val="식재일위대가"/>
      <sheetName val="국별인원"/>
      <sheetName val="대,유,램"/>
      <sheetName val="J直材4"/>
      <sheetName val="일위대가(4층원격)"/>
      <sheetName val="현장관리비 산출내역"/>
      <sheetName val="Sheet2"/>
      <sheetName val="도급내역"/>
      <sheetName val="토목내역서 (도급단가)"/>
      <sheetName val="기계경비(시간당)"/>
      <sheetName val="램머"/>
      <sheetName val="설계예시"/>
      <sheetName val="sst,stl창호"/>
      <sheetName val="산출내역서"/>
      <sheetName val="기초일위대가"/>
      <sheetName val="단가대비표"/>
      <sheetName val="산출기초"/>
      <sheetName val="손익분석"/>
      <sheetName val="기계내역"/>
      <sheetName val="9GNG운반"/>
      <sheetName val="Sheet1 (2)"/>
      <sheetName val="소방"/>
      <sheetName val="COL"/>
      <sheetName val="터파기및재료"/>
      <sheetName val="2F 회의실견적(5_14 일대)"/>
      <sheetName val="N賃率-職"/>
      <sheetName val="Sheet5"/>
      <sheetName val="Macro1"/>
      <sheetName val="단가조사서"/>
      <sheetName val="건축부하"/>
      <sheetName val="약전닥트"/>
      <sheetName val="일지-H"/>
      <sheetName val="김포IO"/>
      <sheetName val="LD"/>
      <sheetName val="FA설치명세"/>
      <sheetName val="처리단락"/>
      <sheetName val="조건표"/>
      <sheetName val="Sheet38"/>
      <sheetName val="부속동"/>
      <sheetName val="일위목록"/>
      <sheetName val="1안"/>
      <sheetName val="설직재-1"/>
      <sheetName val="일반전기C"/>
      <sheetName val="부대공"/>
      <sheetName val="포장공"/>
      <sheetName val="토공"/>
      <sheetName val="ilch"/>
      <sheetName val="을"/>
      <sheetName val="정부노임단가"/>
      <sheetName val="DATA"/>
      <sheetName val="데이타"/>
      <sheetName val="골조시행"/>
      <sheetName val="샘플표지"/>
      <sheetName val="대보~세기"/>
      <sheetName val="AHU집계"/>
      <sheetName val="대운반(철재)"/>
      <sheetName val="쌍송교"/>
      <sheetName val="수지예산"/>
      <sheetName val="노(97_1,97_9,98_1)"/>
      <sheetName val="출력은_금물"/>
      <sheetName val="_냉각수펌프"/>
      <sheetName val="단가_"/>
      <sheetName val="수공기"/>
      <sheetName val="공통(20-91)"/>
      <sheetName val="기둥(원형)"/>
      <sheetName val="기초공"/>
      <sheetName val="사업부배부A"/>
      <sheetName val="연결관단위"/>
      <sheetName val="부대내역"/>
      <sheetName val="적용단위길이"/>
      <sheetName val="피벗테이블데이터분석"/>
      <sheetName val="특수기호강도거푸집"/>
      <sheetName val="종배수관면벽신"/>
      <sheetName val="종배수관(신)"/>
      <sheetName val="자료입력"/>
      <sheetName val="품셈"/>
      <sheetName val="단가산출"/>
      <sheetName val="내역(100%)"/>
      <sheetName val="기계설비표선정수장"/>
      <sheetName val="전담운영PM"/>
      <sheetName val="Base"/>
      <sheetName val="예산총괄표"/>
      <sheetName val="인건비"/>
      <sheetName val="주소"/>
      <sheetName val="공조기휀"/>
      <sheetName val="공량(1월22일)"/>
      <sheetName val="원내역"/>
      <sheetName val="Y-WORK"/>
      <sheetName val="전기일위대가"/>
      <sheetName val="시설물기초"/>
      <sheetName val="tggwan(mac)"/>
      <sheetName val="BOQ(전체)"/>
      <sheetName val="공주-교대(A1)"/>
      <sheetName val="아파트건축"/>
      <sheetName val="원가계산"/>
      <sheetName val="수정내역"/>
      <sheetName val="실행내역"/>
      <sheetName val="전시원"/>
      <sheetName val="전시내"/>
      <sheetName val="표"/>
      <sheetName val="목"/>
      <sheetName val="설 (3)"/>
      <sheetName val="설 (2)"/>
      <sheetName val="설"/>
      <sheetName val="일"/>
      <sheetName val="일집표"/>
      <sheetName val="일위표"/>
      <sheetName val="수표"/>
      <sheetName val="총집"/>
      <sheetName val="원가"/>
      <sheetName val="집계표"/>
      <sheetName val="제작총집계표"/>
      <sheetName val="총경기장별내역서(10-11)"/>
      <sheetName val="경기장별내역서(12-107)"/>
      <sheetName val="단가산출서"/>
      <sheetName val="재료단가"/>
      <sheetName val="현장"/>
      <sheetName val="예산M11A"/>
      <sheetName val="건축내역"/>
      <sheetName val="101동"/>
      <sheetName val="2000년1차"/>
      <sheetName val="2000전체분"/>
      <sheetName val="출자한도"/>
      <sheetName val="교통대책내역"/>
      <sheetName val="일대-1"/>
      <sheetName val="공사개요(서광주)"/>
      <sheetName val="백암비스타내역"/>
      <sheetName val="MAIN_TABLE"/>
      <sheetName val="기본일위"/>
      <sheetName val="I一般比"/>
      <sheetName val="기초자료"/>
      <sheetName val="danga"/>
      <sheetName val="ELECTRIC"/>
      <sheetName val="공내역"/>
      <sheetName val="1구간BOQ"/>
      <sheetName val="1차 내역서"/>
      <sheetName val="총괄표"/>
      <sheetName val="DATA 입력란"/>
      <sheetName val="중기손료"/>
      <sheetName val="기초단가"/>
      <sheetName val="을지"/>
      <sheetName val="가로등내역서"/>
      <sheetName val="외주비"/>
      <sheetName val="일반공사"/>
      <sheetName val="공사미수"/>
      <sheetName val="대공종"/>
      <sheetName val="산출-설비"/>
      <sheetName val="내역1공구"/>
      <sheetName val="용산1(해보)"/>
      <sheetName val="예산"/>
      <sheetName val="실행"/>
      <sheetName val="도시가스현황"/>
      <sheetName val="일위대가내역"/>
      <sheetName val="설계서을"/>
      <sheetName val="실행철강하도"/>
      <sheetName val="단"/>
      <sheetName val="설계내역서"/>
      <sheetName val="단1"/>
      <sheetName val="단가산출(T)"/>
      <sheetName val="수량집계"/>
      <sheetName val="잡비계산"/>
      <sheetName val="설계조건"/>
      <sheetName val="일위"/>
      <sheetName val="흥양2교토공집계표"/>
      <sheetName val="C3"/>
      <sheetName val="납부서"/>
      <sheetName val="건축원가"/>
      <sheetName val="대목"/>
      <sheetName val="목록"/>
      <sheetName val="ESCO개보수공사"/>
      <sheetName val="말뚝지지력산정"/>
      <sheetName val="Mc1"/>
      <sheetName val="표지1"/>
      <sheetName val="WORK"/>
      <sheetName val="산출근거(단청공사)"/>
      <sheetName val="갑지(추정)"/>
      <sheetName val="사업수지"/>
      <sheetName val="WEIGHT LIST"/>
      <sheetName val="POL6차-PIPING"/>
      <sheetName val="물량"/>
      <sheetName val="산#2-1 (2)"/>
      <sheetName val="산#3-1"/>
      <sheetName val="재집"/>
      <sheetName val="기본단가표"/>
      <sheetName val="식재인부"/>
      <sheetName val="재료"/>
      <sheetName val="영창26"/>
      <sheetName val="요율"/>
      <sheetName val="공사비총괄표"/>
      <sheetName val="본공사"/>
      <sheetName val="적용토목"/>
      <sheetName val="갑지"/>
      <sheetName val="기초내역서"/>
      <sheetName val="대가목록표"/>
      <sheetName val="내역서중"/>
      <sheetName val="일위(PANEL)"/>
      <sheetName val="대로근거"/>
      <sheetName val="관로토공"/>
      <sheetName val="우수관"/>
      <sheetName val="토사(PE)"/>
      <sheetName val="설계서"/>
      <sheetName val="골재산출"/>
      <sheetName val="산근"/>
      <sheetName val="AIR SHOWER(3인용)"/>
      <sheetName val="연부97-1"/>
      <sheetName val="자갈,시멘트,모래산출"/>
      <sheetName val="자료"/>
      <sheetName val="차수공개요"/>
      <sheetName val="조명율표"/>
      <sheetName val="본체"/>
      <sheetName val="5공철탑검토표"/>
      <sheetName val="4공철탑검토"/>
      <sheetName val="철탑공사"/>
      <sheetName val="Customer Databas"/>
      <sheetName val="위생설비"/>
      <sheetName val="스포회원매출"/>
      <sheetName val="원가 (2)"/>
      <sheetName val="#2_일위대가목록"/>
      <sheetName val="패널"/>
      <sheetName val="TANK견적대지"/>
      <sheetName val="DAN"/>
      <sheetName val="백호우계수"/>
      <sheetName val="일위목록-기"/>
      <sheetName val="BOX전기내역"/>
      <sheetName val="원가계산서"/>
      <sheetName val="CTEMCOST"/>
      <sheetName val="식재수량표"/>
      <sheetName val="공종별내역서"/>
      <sheetName val="1공구내역"/>
      <sheetName val="별표"/>
      <sheetName val="건축공사실행"/>
      <sheetName val="공량산출서"/>
      <sheetName val="중기일위대가"/>
      <sheetName val="공사비"/>
      <sheetName val="공사예산하조서(O.K)"/>
      <sheetName val="도로정위치부표"/>
      <sheetName val="도로조사부표"/>
      <sheetName val="식재가격"/>
      <sheetName val="식재총괄"/>
      <sheetName val="리스(CIF)산출"/>
      <sheetName val="총체보활공정표"/>
      <sheetName val="Pier 3"/>
      <sheetName val="예산변경사항"/>
      <sheetName val="파일의이용"/>
      <sheetName val="전기공사일위대가"/>
      <sheetName val="아파트"/>
      <sheetName val="공통비(전체)"/>
      <sheetName val="Inst."/>
      <sheetName val="인사자료총집계"/>
      <sheetName val="노무비"/>
      <sheetName val="단중표"/>
      <sheetName val="ABUT수량-A1"/>
      <sheetName val="심사계산"/>
      <sheetName val="심사물량"/>
      <sheetName val="일위대가목차"/>
      <sheetName val="설치자재"/>
      <sheetName val="변경내역"/>
      <sheetName val="교각1"/>
      <sheetName val="파형강관및곡선부보강및날개벽"/>
      <sheetName val="코드"/>
      <sheetName val="단위수량산출"/>
      <sheetName val="교각토공"/>
      <sheetName val="원가계산 (2)"/>
      <sheetName val="70%"/>
      <sheetName val="배수공"/>
      <sheetName val="건축기성"/>
      <sheetName val="예가표"/>
      <sheetName val="공사비집계"/>
      <sheetName val="골막이(야매)"/>
      <sheetName val="1공구산출내역서"/>
      <sheetName val="옥외 전력간선공사"/>
      <sheetName val="ITEM"/>
      <sheetName val="(4-2)열관류값-2"/>
      <sheetName val="부하계산서"/>
      <sheetName val="Tool"/>
      <sheetName val="구간산출"/>
      <sheetName val="원가계산서 "/>
      <sheetName val="5흙막이"/>
      <sheetName val="단가 및 재료비"/>
      <sheetName val="중기사용료산출근거"/>
      <sheetName val="설계기준"/>
      <sheetName val="내역1"/>
      <sheetName val="3F"/>
      <sheetName val="수리결과"/>
      <sheetName val="노무비단가"/>
      <sheetName val="폐토수익화 "/>
      <sheetName val="열린교실"/>
      <sheetName val="정산서 "/>
      <sheetName val="미드수량"/>
      <sheetName val="★도급내역"/>
      <sheetName val="99총공사내역서"/>
      <sheetName val="전선 및 전선관"/>
      <sheetName val="인테리어내역"/>
      <sheetName val="일위총괄표"/>
      <sheetName val="소총괄표1"/>
      <sheetName val="코드표"/>
      <sheetName val="입력"/>
      <sheetName val="6공구(당초)"/>
      <sheetName val="제출내역 (2)"/>
      <sheetName val="상반기손익차2총괄"/>
      <sheetName val="진주방향"/>
      <sheetName val="마산방향"/>
      <sheetName val="마산방향철근집계"/>
      <sheetName val="9811"/>
      <sheetName val="BID"/>
      <sheetName val="INPUT"/>
      <sheetName val="합천내역"/>
      <sheetName val="A LINE"/>
      <sheetName val="1. 설계조건 2.단면가정 3. 하중계산"/>
      <sheetName val="노무자명부"/>
      <sheetName val="설계명세"/>
      <sheetName val="조명시설"/>
      <sheetName val="9509"/>
      <sheetName val="자재비"/>
      <sheetName val="소운반"/>
      <sheetName val="집수정단면도 (2)"/>
      <sheetName val="담장산출"/>
      <sheetName val="산출근거"/>
      <sheetName val="RE9604"/>
      <sheetName val="토공(우물통,기타) "/>
      <sheetName val="교각별철근수량집계표"/>
      <sheetName val="당초"/>
      <sheetName val="NYS"/>
      <sheetName val="지질조사"/>
      <sheetName val="재료비노무비"/>
      <sheetName val="LF자재단가"/>
      <sheetName val="자재단가"/>
      <sheetName val="식생블럭단위수량"/>
      <sheetName val="노임,재료비"/>
      <sheetName val="토공 total"/>
      <sheetName val="기술부대조건"/>
      <sheetName val="asd"/>
      <sheetName val="6PILE  (돌출)"/>
      <sheetName val="교수설계"/>
      <sheetName val="지하"/>
      <sheetName val="LEGEND"/>
      <sheetName val="102역사"/>
      <sheetName val="6호기"/>
      <sheetName val="Sheet6"/>
      <sheetName val="도급기성"/>
      <sheetName val="설비단가표"/>
      <sheetName val="오수공수량집계표"/>
      <sheetName val="견적업체"/>
      <sheetName val="계수시트"/>
      <sheetName val="효성CB 1P기초"/>
      <sheetName val="교사기준면적(초등)"/>
      <sheetName val="일위대가 "/>
      <sheetName val="도급예산내역서봉투"/>
      <sheetName val="공사원가계산서"/>
      <sheetName val="설계산출표지"/>
      <sheetName val="도급예산내역서총괄표"/>
      <sheetName val="을부담운반비"/>
      <sheetName val="설계산출기초"/>
      <sheetName val="운반비산출"/>
      <sheetName val="공통가설"/>
      <sheetName val="중기"/>
      <sheetName val="특외대"/>
      <sheetName val="48전력선로일위"/>
      <sheetName val="단가표"/>
      <sheetName val="1.설계조건"/>
      <sheetName val="공사직종별노임"/>
      <sheetName val=" HIT-&gt;HMC 견적(3900)"/>
      <sheetName val="공통가설공사"/>
      <sheetName val="카메라"/>
      <sheetName val="견적"/>
      <sheetName val="약품공급2"/>
      <sheetName val="기계공사비집계(원안)"/>
      <sheetName val="설_(3)"/>
      <sheetName val="설_(2)"/>
      <sheetName val="3BL공동구_수량"/>
      <sheetName val="입찰안"/>
      <sheetName val="노무,재료"/>
      <sheetName val="율촌법률사무소2내역"/>
      <sheetName val="물량입력"/>
      <sheetName val="사다리"/>
      <sheetName val="CIVIL4"/>
      <sheetName val="내역서(중수)"/>
      <sheetName val="CAT_5"/>
      <sheetName val="단가비교표_공통1"/>
      <sheetName val="도급견적가"/>
      <sheetName val="내역(원안-대안)"/>
      <sheetName val="일위(철거)"/>
      <sheetName val="96정변2"/>
      <sheetName val="E총15"/>
      <sheetName val="수주추정"/>
      <sheetName val="조경일람"/>
      <sheetName val="guard(mac)"/>
      <sheetName val="내역(설계)"/>
      <sheetName val="ELEC"/>
      <sheetName val="당진1,2호기전선관설치및접지4차공사내역서-을지"/>
      <sheetName val="본체철근표"/>
      <sheetName val="역공종"/>
      <sheetName val="시멘트"/>
      <sheetName val="전기일위목록"/>
      <sheetName val="001"/>
      <sheetName val="단위내역서"/>
      <sheetName val="공사개요"/>
      <sheetName val="금액집계"/>
      <sheetName val="갑지1"/>
      <sheetName val="N賃率_職"/>
      <sheetName val="부대공Ⅱ"/>
      <sheetName val="간접1"/>
      <sheetName val="장비가동"/>
      <sheetName val="내역표지"/>
      <sheetName val="대치판정"/>
      <sheetName val="원가서"/>
      <sheetName val="제-노임"/>
      <sheetName val="제직재"/>
      <sheetName val="내역서 "/>
      <sheetName val="주beam"/>
      <sheetName val="물량표"/>
      <sheetName val="200"/>
      <sheetName val="민감도"/>
      <sheetName val="DATE"/>
      <sheetName val="공사착공계"/>
      <sheetName val="배수내역"/>
      <sheetName val="기흥하도용"/>
      <sheetName val="제작비추산총괄표"/>
      <sheetName val="갑"/>
      <sheetName val="노무비 근거"/>
      <sheetName val="내역서1"/>
      <sheetName val="AIR_SHOWER(3인용)"/>
      <sheetName val="Customer_Databas"/>
      <sheetName val="토공(우물통,기타)_"/>
      <sheetName val="원가_(2)"/>
      <sheetName val="_HIT-&gt;HMC_견적(3900)"/>
      <sheetName val="공사입찰정보입력"/>
      <sheetName val="첨부1"/>
      <sheetName val="일위대가1"/>
      <sheetName val="JUCKEYK"/>
      <sheetName val="부하자료"/>
      <sheetName val="국내"/>
      <sheetName val="내역서 제출"/>
      <sheetName val="2000년 공정표"/>
      <sheetName val="토공집계표"/>
      <sheetName val="내역서(기성청구)"/>
      <sheetName val="청주(철골발주의뢰서)"/>
      <sheetName val="유기공정"/>
      <sheetName val="총수량집계표"/>
      <sheetName val="하도급원가계산총괄표(식재)"/>
      <sheetName val="세골재  T2 변경 현황"/>
      <sheetName val="sub"/>
      <sheetName val="반포2차"/>
      <sheetName val="유림콘도"/>
      <sheetName val="상가분양"/>
      <sheetName val="터널조도"/>
      <sheetName val="단위단가"/>
      <sheetName val="토공_total"/>
      <sheetName val="6PILE__(돌출)"/>
      <sheetName val="b_balju"/>
      <sheetName val="노 무 비"/>
      <sheetName val="기타 정보통신공사"/>
      <sheetName val="내역관리1"/>
      <sheetName val="찍기"/>
      <sheetName val="내역서적용수량"/>
      <sheetName val="가도공"/>
      <sheetName val="특별땅고르기"/>
      <sheetName val="직공비"/>
      <sheetName val="계약서"/>
      <sheetName val="A 견적"/>
      <sheetName val="청곡지선입력"/>
      <sheetName val="부대"/>
      <sheetName val="일위CODE"/>
      <sheetName val="gyun"/>
      <sheetName val="3본사"/>
      <sheetName val="봉방동근생"/>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현장관리비데이타"/>
      <sheetName val="소각장스케줄"/>
      <sheetName val="60명당사(총괄)"/>
      <sheetName val="SG"/>
      <sheetName val="요약&amp;결과"/>
      <sheetName val="금융"/>
      <sheetName val="일위목록데이타"/>
      <sheetName val="전기"/>
      <sheetName val="전기단가조사서"/>
      <sheetName val="화전내"/>
      <sheetName val="성곽내역서"/>
      <sheetName val="TEMP"/>
      <sheetName val="JA"/>
      <sheetName val="일(4)"/>
      <sheetName val="원형1호맨홀토공수량"/>
      <sheetName val="수입"/>
      <sheetName val="hvac내역서(제어동)"/>
      <sheetName val="ÀÏ¸í"/>
      <sheetName val="ÀÏ¸í95"/>
      <sheetName val="ÀÏºñ"/>
      <sheetName val="ÀÏºñ95"/>
      <sheetName val="°æ¸í"/>
      <sheetName val="°æ¸í95"/>
      <sheetName val="°æ¹è"/>
      <sheetName val="°æ¹è95"/>
      <sheetName val="ÀÓÀ²"/>
      <sheetName val="ÀÓÀ²95"/>
      <sheetName val="°£³ëºñ"/>
      <sheetName val="°£³ëºñ95"/>
      <sheetName val="Á÷³ë"/>
      <sheetName val="°øÁ¤À²"/>
      <sheetName val="°ÇÁý"/>
      <sheetName val="°ÇÃà"/>
      <sheetName val="±â¼³Áý"/>
      <sheetName val="¼³Áý"/>
      <sheetName val="ÁøÂ¥³»¿ª"/>
      <sheetName val="ÃÑ°ý"/>
      <sheetName val="Áý°è"/>
      <sheetName val="³»¿ª"/>
      <sheetName val="°ø·®Áý"/>
      <sheetName val="´Ü°¡"/>
      <sheetName val="¹èºÎÀ²"/>
      <sheetName val="¿Ï¼º1"/>
      <sheetName val="¿Ï¼º2"/>
      <sheetName val="»êÀçºñÀ²"/>
      <sheetName val="¾ÈÀüºñÀ²"/>
      <sheetName val="ÀÏ¹ÝºñÀ²"/>
      <sheetName val="³ëÀÓ"/>
      <sheetName val="°ø·®"/>
      <sheetName val="Àû¿ë´ë°¡"/>
      <sheetName val="Áö¼ö³»¿ª"/>
      <sheetName val="³ë(97.1,97.9,98.1)"/>
      <sheetName val="³ëÀÓ´Ü°¡"/>
      <sheetName val="ÀÏÀ§´ë°¡¸ñ·Ï"/>
      <sheetName val="³»¿ª¼­2¾È"/>
      <sheetName val="ÀÏÀ§_ÆÄÀÏ"/>
      <sheetName val="°ßÀû¼­"/>
      <sheetName val="Ãâ·ÂÀº ±Ý¹°"/>
      <sheetName val="ÀÏÀ§´ë°¡"/>
      <sheetName val="Ã¶°Å»êÃâ±Ù°Å"/>
      <sheetName val="ÀÏÀ§´ë°¡(°ÇÃà)"/>
      <sheetName val="BabyÀÏÀ§´ë°¡"/>
      <sheetName val=" ³Ã°¢¼öÆßÇÁ"/>
      <sheetName val="°æ»ê"/>
      <sheetName val="´Ü°¡ "/>
      <sheetName val="Á÷Àç"/>
      <sheetName val="¼ÒºñÀÚ°¡"/>
      <sheetName val="¼ö·®»êÃâ"/>
      <sheetName val="´Ü°¡Á¶»ç"/>
      <sheetName val="Àú"/>
      <sheetName val="³»¿ª¼­(»ïÈ£)"/>
      <sheetName val="°£Á¢ºñ"/>
      <sheetName val="ÀÏÀ§´ë°¡(ÃâÀÔ)"/>
      <sheetName val="2°ø±¸»êÃâ³»¿ª"/>
      <sheetName val="½ÄÀçÀÏÀ§´ë°¡"/>
      <sheetName val="´ë,À¯,·¥"/>
      <sheetName val="±¹º°ÀÎ¿ø"/>
      <sheetName val="JòÁî§4"/>
      <sheetName val="ÀÏÀ§´ë°¡(4Ãþ¿ø°Ý)"/>
      <sheetName val="±âÃÊÀÏÀ§´ë°¡"/>
      <sheetName val="´Ü°¡´ëºñÇ¥"/>
      <sheetName val="»êÃâ±âÃÊ"/>
      <sheetName val="¿¬°á°ü¾Ï°Å"/>
      <sheetName val="Àû¿ë°ÇÃà"/>
      <sheetName val="Ç¥Áö"/>
      <sheetName val="±â°è³»¿ª"/>
      <sheetName val="µµ±Þ³»¿ª¼­"/>
      <sheetName val="9GNG¿î¹Ý"/>
      <sheetName val="±â°è°æºñ(½Ã°£´ç)"/>
      <sheetName val="·¥¸Ó"/>
      <sheetName val="Â÷¾×º¸Áõ"/>
      <sheetName val="ºÎºÐº°¼ö·®»êÃâ(Á¶ÇÕ±âÃÊ)"/>
      <sheetName val="¼Ò¹æ"/>
      <sheetName val="ÅÍÆÄ±â¹×Àç·á"/>
      <sheetName val="2F È¸ÀÇ½Ç°ßÀû(5_14 ÀÏ´ë)"/>
      <sheetName val="NìüëÒ-òÅ"/>
      <sheetName val="´Ü°¡Á¶»ç¼­"/>
      <sheetName val="1¾È"/>
      <sheetName val="¼ÕÀÍºÐ¼®"/>
      <sheetName val="°ÇÃàºÎÇÏ"/>
      <sheetName val="±èÆ÷IO"/>
      <sheetName val="지주토목내역서"/>
      <sheetName val="원가계산서(남측)"/>
      <sheetName val="토목공사"/>
      <sheetName val="품셈TABLE"/>
      <sheetName val="1"/>
      <sheetName val="연습"/>
      <sheetName val="수목표준대가"/>
      <sheetName val="3수량"/>
      <sheetName val="4.주beam"/>
      <sheetName val="날개벽수량표"/>
      <sheetName val="배관단가조사서"/>
      <sheetName val="익산"/>
      <sheetName val="견적서1"/>
      <sheetName val="덤프트럭계수"/>
      <sheetName val="CP-E2 (품셈표)"/>
      <sheetName val="터널대가"/>
      <sheetName val="기타자료"/>
      <sheetName val="급수"/>
      <sheetName val="내부예산(5101~3)"/>
      <sheetName val="우각부보강"/>
      <sheetName val="06 일위대가목록"/>
      <sheetName val="투입내역"/>
      <sheetName val="자금신청서"/>
      <sheetName val="XL4Poppy"/>
      <sheetName val="매입-계약"/>
      <sheetName val="5사남"/>
      <sheetName val="비교1"/>
      <sheetName val="공통단가"/>
      <sheetName val="운반비"/>
      <sheetName val="기준FACTOR"/>
      <sheetName val="산출목록표"/>
      <sheetName val="工관리비율"/>
      <sheetName val="工완성공사율"/>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기초일위"/>
      <sheetName val="백룡교차로"/>
      <sheetName val="산정교차로"/>
      <sheetName val="신영교차로"/>
      <sheetName val="3.2제조설비"/>
      <sheetName val="Sheet7(ㅅ)"/>
      <sheetName val="별표 "/>
      <sheetName val="입력변수"/>
      <sheetName val="단가대비표 (3)"/>
      <sheetName val="01상노임"/>
      <sheetName val="경영상태"/>
      <sheetName val="직접공사비"/>
      <sheetName val="#3_일위대가목록"/>
      <sheetName val="지점장"/>
      <sheetName val="원본"/>
      <sheetName val="98지급계획"/>
      <sheetName val="FAX"/>
      <sheetName val="자재표"/>
      <sheetName val="간접비계산"/>
      <sheetName val="J-EQ"/>
      <sheetName val="전기내역"/>
      <sheetName val="신우"/>
      <sheetName val="현장관리비"/>
      <sheetName val="유림총괄"/>
      <sheetName val="예산서"/>
      <sheetName val="구천"/>
      <sheetName val="전계가"/>
      <sheetName val="작업일보"/>
      <sheetName val="산출금액내역"/>
      <sheetName val="내역서01"/>
      <sheetName val="수배전반"/>
      <sheetName val="사급자재(1단계)"/>
      <sheetName val="용역비내역-진짜"/>
      <sheetName val="01"/>
      <sheetName val="부대집계"/>
      <sheetName val="관급단가"/>
      <sheetName val="기초입력 DATA"/>
      <sheetName val="공사비산출서"/>
      <sheetName val="한강운반비"/>
      <sheetName val="현장관리비참조"/>
      <sheetName val="청도공장"/>
      <sheetName val="세부내역서(전기)"/>
      <sheetName val="수량산출(생반)"/>
      <sheetName val="접지수량"/>
      <sheetName val="제경비율"/>
      <sheetName val="기본가정"/>
      <sheetName val="통합집계표"/>
      <sheetName val="단가일람"/>
      <sheetName val="갑지.을지"/>
      <sheetName val="일위대가(1)"/>
      <sheetName val="작성"/>
      <sheetName val="COST"/>
      <sheetName val="개요"/>
      <sheetName val="노임단가(08.01)"/>
      <sheetName val="그림"/>
      <sheetName val="그림2"/>
      <sheetName val="일위(시설)"/>
      <sheetName val="BSD (2)"/>
      <sheetName val="구성1"/>
      <sheetName val="구성2"/>
      <sheetName val="구성3"/>
      <sheetName val="구성4"/>
      <sheetName val="화의-현금흐름"/>
      <sheetName val="공문"/>
      <sheetName val="설계"/>
      <sheetName val="총괄내역"/>
      <sheetName val="단가및재료비"/>
      <sheetName val="이토변실(A3-LINE)"/>
      <sheetName val="실행내역 "/>
      <sheetName val="노무단가"/>
      <sheetName val="적용노임"/>
      <sheetName val="단가(1)"/>
      <sheetName val="토적표(1)"/>
      <sheetName val="토적표(광혁측량)"/>
      <sheetName val="선급비용"/>
      <sheetName val="인적사항"/>
      <sheetName val="단재적표"/>
      <sheetName val="투찰가"/>
      <sheetName val="2000.05"/>
      <sheetName val="철근중량"/>
      <sheetName val="하이테콤직원"/>
      <sheetName val="정거장 설계조건"/>
      <sheetName val="구의33고"/>
      <sheetName val="실행(1)"/>
      <sheetName val="Sheet1_(2)"/>
      <sheetName val="2F_회의실견적(5_14_일대)"/>
      <sheetName val="냉천부속동"/>
      <sheetName val="TABLE"/>
      <sheetName val="RAHMEN"/>
      <sheetName val="AV시스템"/>
      <sheetName val="20관리비율"/>
      <sheetName val="민속촌메뉴"/>
      <sheetName val="2F 회의실견적_5_14 일대_"/>
      <sheetName val="97"/>
      <sheetName val="일위대가목록 "/>
      <sheetName val="(1)본선수량집계"/>
      <sheetName val="간접(90)"/>
      <sheetName val="현장경비"/>
      <sheetName val="보증수수료산출"/>
      <sheetName val="화재 탐지 설비"/>
      <sheetName val="정렬"/>
      <sheetName val="하조서"/>
      <sheetName val="덕전리"/>
      <sheetName val="구조물공1"/>
      <sheetName val="배수및구조물공1"/>
      <sheetName val="도로경계블럭단위토공"/>
      <sheetName val="일위대가(가설)"/>
      <sheetName val="시설물일위"/>
      <sheetName val="관급자재"/>
      <sheetName val="기중"/>
      <sheetName val="물집"/>
      <sheetName val="간접"/>
      <sheetName val="산출내역서집계표"/>
      <sheetName val="분석"/>
      <sheetName val="1.우편집중내역서"/>
      <sheetName val="날개벽"/>
      <sheetName val="제경비(전체)"/>
      <sheetName val="간접재료비산출표-27-30"/>
      <sheetName val="가시설단위수량"/>
      <sheetName val="단위수량"/>
      <sheetName val="SORCE1"/>
      <sheetName val="S1,3"/>
      <sheetName val="노(97_1,97_9,98_1)1"/>
      <sheetName val="출력은_금물1"/>
      <sheetName val="_냉각수펌프1"/>
      <sheetName val="단가_1"/>
      <sheetName val="현장관리비_산출내역"/>
      <sheetName val="토목내역서_(도급단가)"/>
      <sheetName val="DATA_입력란"/>
      <sheetName val="1__설계조건_2_단면가정_3__하중계산"/>
      <sheetName val="1차_내역서"/>
      <sheetName val="공사예산하조서(O_K)"/>
      <sheetName val="원가계산_(2)"/>
      <sheetName val="Inst_"/>
      <sheetName val="비교표"/>
      <sheetName val="상하차비용(기계상차)"/>
      <sheetName val="수간보호"/>
      <sheetName val="횡배수관"/>
      <sheetName val="직접수량"/>
      <sheetName val="PAC"/>
      <sheetName val="시설일위"/>
      <sheetName val="조명일위"/>
      <sheetName val="소일위대가코드표"/>
      <sheetName val="교대(A1-A2)"/>
      <sheetName val="노무비 "/>
      <sheetName val="기본설계기준"/>
      <sheetName val="고양시"/>
      <sheetName val="배관BM(일반)"/>
      <sheetName val="포승중환경개선공사(변경)"/>
      <sheetName val="산출0"/>
      <sheetName val="내역전기"/>
      <sheetName val="C-직노1"/>
      <sheetName val="WING3"/>
      <sheetName val="PIPING"/>
      <sheetName val="수량총괄"/>
      <sheetName val="암거단위"/>
      <sheetName val="견적(100%)"/>
      <sheetName val="입상내역"/>
      <sheetName val="기초자료입력"/>
      <sheetName val="가락화장을지"/>
      <sheetName val="구리토평1전기"/>
      <sheetName val="C.전기공사"/>
      <sheetName val="원가총괄"/>
      <sheetName val="조명율"/>
      <sheetName val="변경내역(전체)"/>
      <sheetName val="기초입력"/>
      <sheetName val="빌딩 안내"/>
      <sheetName val="설_(3)1"/>
      <sheetName val="설_(2)1"/>
      <sheetName val="3BL공동구_수량1"/>
      <sheetName val="1_설계조건"/>
      <sheetName val="2000년_공정표"/>
      <sheetName val="노무비_근거"/>
      <sheetName val="전선_및_전선관"/>
      <sheetName val="효성CB_1P기초"/>
      <sheetName val="내역서_제출"/>
      <sheetName val="&lt;--"/>
      <sheetName val="16-1"/>
      <sheetName val="단가비교"/>
      <sheetName val="1000 DB구축 부표"/>
      <sheetName val="CT "/>
      <sheetName val="발신정보"/>
      <sheetName val="기초대가"/>
      <sheetName val="조도계산서 (도서)"/>
      <sheetName val="명세서"/>
      <sheetName val="맨홀수량산출"/>
      <sheetName val="유림골조"/>
      <sheetName val="Total"/>
      <sheetName val="예산총괄"/>
      <sheetName val="옥외계측"/>
      <sheetName val="CODE"/>
      <sheetName val="전체"/>
      <sheetName val="인공"/>
      <sheetName val="도급자재"/>
      <sheetName val="참조자료"/>
      <sheetName val="교각계산"/>
      <sheetName val="직접노무"/>
      <sheetName val="직접재료"/>
      <sheetName val="계측기"/>
      <sheetName val="전기2005"/>
      <sheetName val="통신2005"/>
      <sheetName val="총괄집계표"/>
      <sheetName val="철콘"/>
      <sheetName val="표  지"/>
      <sheetName val="분전반"/>
      <sheetName val="품셈총괄"/>
      <sheetName val="표층포설및다짐"/>
      <sheetName val="0Title"/>
      <sheetName val="추가예산"/>
      <sheetName val="오동"/>
      <sheetName val="내역5"/>
      <sheetName val="인건-측정"/>
      <sheetName val="한전일위"/>
      <sheetName val="일용노임단가"/>
      <sheetName val="(전남)시범지구 운영실적 및 결과분석(8월까지)"/>
      <sheetName val="대조"/>
      <sheetName val="나한"/>
      <sheetName val="물가시세"/>
      <sheetName val="부하"/>
      <sheetName val="DATA테이블1 (2)"/>
      <sheetName val="건축기계설비표선정수장"/>
      <sheetName val="DB"/>
      <sheetName val="공연,전시"/>
      <sheetName val="s.v"/>
      <sheetName val="국내조달(통합-1)"/>
      <sheetName val="도담구내 개소별 명세"/>
      <sheetName val="지급자재"/>
      <sheetName val="금융비용"/>
      <sheetName val="콘크리트"/>
      <sheetName val="노무단가산정"/>
      <sheetName val="인공산출"/>
      <sheetName val="주요기준"/>
      <sheetName val="자재단가비교표"/>
      <sheetName val="건설기계사용료목록"/>
      <sheetName val="집"/>
      <sheetName val="간선계산"/>
      <sheetName val="계화배수"/>
      <sheetName val="99년하반기"/>
      <sheetName val="철근집계"/>
      <sheetName val="COPING"/>
      <sheetName val="예비용"/>
      <sheetName val="기초목록"/>
      <sheetName val="단가(자재)"/>
      <sheetName val="공사추진현황"/>
      <sheetName val="도급내역서(재노경)"/>
      <sheetName val="와동수량"/>
      <sheetName val="직원현황"/>
      <sheetName val="공정코드"/>
      <sheetName val="상행-교대(A1-A2)"/>
      <sheetName val="전기설계변경"/>
      <sheetName val="전체제잡비"/>
      <sheetName val="바닥판"/>
      <sheetName val="입력DATA"/>
      <sheetName val="부자재 적용비율"/>
      <sheetName val="인부노임"/>
      <sheetName val="원가계산서(변경)"/>
      <sheetName val="집수정토공"/>
      <sheetName val="설계명세서"/>
      <sheetName val="남양시작동자105노65기1.3화1.2"/>
      <sheetName val="조정율"/>
      <sheetName val="노임200103"/>
      <sheetName val="자재테이블"/>
      <sheetName val="양식_자재단가조사표"/>
      <sheetName val="하중계산"/>
      <sheetName val="안정성검토"/>
      <sheetName val="포장복구집계"/>
      <sheetName val="공기압축기실"/>
      <sheetName val="집수A"/>
      <sheetName val="참고"/>
      <sheetName val="SHEET PILE단가"/>
      <sheetName val="사유서제출현황-2"/>
      <sheetName val="수량산출서"/>
      <sheetName val="국도접속 차도부수량"/>
      <sheetName val="준공정산"/>
      <sheetName val="실행대비"/>
      <sheetName val="기초분물량표"/>
      <sheetName val="세부내역"/>
      <sheetName val="실행-집행"/>
      <sheetName val="특별교실"/>
      <sheetName val="5.동별횡주관경"/>
      <sheetName val="Uint보온"/>
      <sheetName val="가설공사"/>
      <sheetName val="조건표 (2)"/>
      <sheetName val="퍼스트"/>
      <sheetName val="시운전연료비"/>
      <sheetName val="예산명세서"/>
      <sheetName val="합의경상"/>
      <sheetName val="B-data"/>
      <sheetName val="천방교접속"/>
      <sheetName val="대포2교접속"/>
      <sheetName val="진흥지역조서(구역밖)"/>
      <sheetName val="건축공사"/>
      <sheetName val="신규 수주분(사용자 정의)"/>
      <sheetName val="동해title"/>
      <sheetName val="설-원가"/>
      <sheetName val="단중"/>
      <sheetName val="문학간접"/>
      <sheetName val="자재일람"/>
      <sheetName val="제출내역 (3)"/>
      <sheetName val="기성내역서표지"/>
      <sheetName val="도로일위대가표"/>
      <sheetName val="지하시설물작성"/>
      <sheetName val="인원계획-미화"/>
      <sheetName val="입력정보"/>
      <sheetName val="GI-LIST"/>
      <sheetName val="기기리스트"/>
      <sheetName val="OPT7"/>
      <sheetName val="과천MAIN"/>
      <sheetName val="재료비"/>
      <sheetName val="노임단가 (2)"/>
      <sheetName val="원가계산서구조조정"/>
      <sheetName val="장애코드"/>
      <sheetName val="기존단가 (2)"/>
      <sheetName val="노단"/>
      <sheetName val="관리비비계상"/>
      <sheetName val="봉양~조차장간고하개명(신설)"/>
      <sheetName val="재료비집계"/>
      <sheetName val="일위대가(계측기설치)"/>
      <sheetName val="PSCbeam설계"/>
      <sheetName val="P-1"/>
      <sheetName val="A조"/>
      <sheetName val="콤보박스와 리스트박스의 연결"/>
      <sheetName val="우배수"/>
      <sheetName val="000000"/>
      <sheetName val="시험물량산출"/>
      <sheetName val="조도계산(가로등NEW)"/>
      <sheetName val="조명율데이타"/>
      <sheetName val="일위(설)"/>
      <sheetName val="직원관리자료"/>
      <sheetName val="4.1단가표"/>
      <sheetName val="4.2노임단가표"/>
      <sheetName val="창원- 전기공사"/>
      <sheetName val="sw1"/>
      <sheetName val="NOMUBI"/>
      <sheetName val="모델링"/>
      <sheetName val="견적내역서"/>
      <sheetName val="계산표지"/>
      <sheetName val="노(97_1,97_9,98_1)2"/>
      <sheetName val="출력은_금물2"/>
      <sheetName val="_냉각수펌프2"/>
      <sheetName val="단가_2"/>
      <sheetName val="현장관리비_산출내역1"/>
      <sheetName val="토목내역서_(도급단가)1"/>
      <sheetName val="Sheet1_(2)1"/>
      <sheetName val="2F_회의실견적(5_14_일대)1"/>
      <sheetName val="DATA_입력란1"/>
      <sheetName val="1__설계조건_2_단면가정_3__하중계산1"/>
      <sheetName val="1차_내역서1"/>
      <sheetName val="공사예산하조서(O_K)1"/>
      <sheetName val="원가계산_(2)1"/>
      <sheetName val="Inst_1"/>
      <sheetName val="f산출"/>
      <sheetName val="일위_FILE"/>
      <sheetName val="년도별매출손익"/>
      <sheetName val="97품목별"/>
      <sheetName val="쌀엿"/>
      <sheetName val="물엿"/>
      <sheetName val="내역(가지)"/>
      <sheetName val="예정(3)"/>
      <sheetName val="동원(3)"/>
      <sheetName val="48평형"/>
      <sheetName val="62평형"/>
      <sheetName val="총공사내역서"/>
      <sheetName val="상수도토공집계표"/>
      <sheetName val="투찰내역"/>
      <sheetName val="본사업"/>
      <sheetName val="사전공사"/>
      <sheetName val="단가산출2"/>
      <sheetName val="직원자료입력"/>
      <sheetName val="어룡"/>
      <sheetName val="wall"/>
      <sheetName val="I.설계조건"/>
      <sheetName val="광양방향"/>
      <sheetName val="금액"/>
      <sheetName val="산출"/>
      <sheetName val="기계경비일람"/>
      <sheetName val="노임(1차)"/>
      <sheetName val="Sheet4"/>
      <sheetName val="철근량"/>
      <sheetName val="본서하반기"/>
      <sheetName val="하반기(지구대)"/>
      <sheetName val="일위단가"/>
      <sheetName val="기계공사"/>
      <sheetName val="골조"/>
      <sheetName val="앉음벽 (2)"/>
      <sheetName val="2.대외공문"/>
      <sheetName val="주안3차A-A"/>
      <sheetName val="간접경상비"/>
      <sheetName val="Cost bd-&quot;A&quot;"/>
      <sheetName val="기안1"/>
      <sheetName val=" 토목 처리장도급내역서 "/>
      <sheetName val="BF12-R0"/>
      <sheetName val="Summary Sheets"/>
      <sheetName val="b_balju-단가단가단가"/>
      <sheetName val="내역 (2)"/>
      <sheetName val="잡비"/>
      <sheetName val="결재판"/>
      <sheetName val="1단계"/>
      <sheetName val="97년 추정"/>
      <sheetName val="내역서_"/>
      <sheetName val="2F_회의실견적_5_14_일대_"/>
      <sheetName val="일위대가목록_"/>
      <sheetName val="3_2제조설비"/>
      <sheetName val="노_무_비"/>
      <sheetName val="WEIGHT_LIST"/>
      <sheetName val="산#2-1_(2)"/>
      <sheetName val="을-ATYPE"/>
      <sheetName val="남양시작동자105노65기1_3화1_2"/>
      <sheetName val="설_(3)2"/>
      <sheetName val="설_(2)2"/>
      <sheetName val="3BL공동구_수량2"/>
      <sheetName val="6PILE__(돌출)1"/>
      <sheetName val="AIR_SHOWER(3인용)1"/>
      <sheetName val="Customer_Databas1"/>
      <sheetName val="토공(우물통,기타)_1"/>
      <sheetName val="원가_(2)1"/>
      <sheetName val="_HIT-&gt;HMC_견적(3900)1"/>
      <sheetName val="토공_total1"/>
      <sheetName val="1_설계조건1"/>
      <sheetName val="내역서_1"/>
      <sheetName val="2F_회의실견적_5_14_일대_1"/>
      <sheetName val="일위대가목록_1"/>
      <sheetName val="전선_및_전선관1"/>
      <sheetName val="3_2제조설비1"/>
      <sheetName val="노_무_비1"/>
      <sheetName val="내역서_제출1"/>
      <sheetName val="WEIGHT_LIST1"/>
      <sheetName val="산#2-1_(2)1"/>
      <sheetName val="남양시작동자105노65기1_3화1_21"/>
      <sheetName val="기본단가"/>
      <sheetName val="인건비단가"/>
      <sheetName val="시중노임(공사)"/>
      <sheetName val="급수 (LPM)"/>
      <sheetName val="기계경비산출기준"/>
      <sheetName val="경영"/>
      <sheetName val="98년"/>
      <sheetName val="실적"/>
      <sheetName val="장비집계"/>
      <sheetName val="조건"/>
      <sheetName val="빙축열"/>
      <sheetName val="고내분기~한림"/>
      <sheetName val="광령~경마장"/>
      <sheetName val="세기~광령"/>
      <sheetName val="정보"/>
      <sheetName val="2.토목공사"/>
      <sheetName val="월별수입"/>
      <sheetName val="현대물량"/>
      <sheetName val="기성내역"/>
      <sheetName val="관급"/>
      <sheetName val="기본사항"/>
      <sheetName val="피엘"/>
      <sheetName val="총괄갑 "/>
      <sheetName val="제잡비"/>
      <sheetName val="토목"/>
      <sheetName val="약품설비"/>
      <sheetName val="유입맨홀산출"/>
      <sheetName val="직접시공계획서"/>
      <sheetName val="FAB4생산"/>
      <sheetName val="일위-1"/>
      <sheetName val="주차구획선수량"/>
      <sheetName val="재료할증"/>
      <sheetName val="낙찰표"/>
      <sheetName val="개별직종노임단가(2003.9)"/>
      <sheetName val="실행내역 (2)"/>
      <sheetName val="2.노임및손료"/>
      <sheetName val="일 위 목 록 표"/>
      <sheetName val="연결원본-절대지우지말것"/>
      <sheetName val="AHU-01"/>
      <sheetName val="간접비 총괄표"/>
      <sheetName val="3.자재비(총괄)"/>
      <sheetName val="4.고용보험"/>
      <sheetName val="휴가비,급량비"/>
      <sheetName val="ETC"/>
      <sheetName val="1-1"/>
      <sheetName val="남양구조시험동"/>
      <sheetName val="토공A1"/>
      <sheetName val="참조 (2)"/>
      <sheetName val="신표지1"/>
      <sheetName val="청곡지거입력"/>
      <sheetName val="P-산#1-1(WOWA1)"/>
      <sheetName val="단중표-ST"/>
      <sheetName val="95년12월말"/>
      <sheetName val="자재발주서"/>
      <sheetName val="개거재료산출"/>
      <sheetName val="ATM기초철가"/>
      <sheetName val="시중노임"/>
      <sheetName val="형틀공사"/>
      <sheetName val="다이꾸"/>
      <sheetName val="중질쓰레기"/>
      <sheetName val="압축공기소요량"/>
      <sheetName val="보일러물질수지"/>
      <sheetName val="조달단가"/>
      <sheetName val="CL분석결과"/>
      <sheetName val="강관주휀스"/>
      <sheetName val="B부대공"/>
      <sheetName val="투찰(하수)"/>
      <sheetName val="통신원가"/>
      <sheetName val="일위(집)"/>
      <sheetName val="17F MOCKUP B-1,B-2"/>
      <sheetName val="자재단가리스트"/>
      <sheetName val="관로공정"/>
      <sheetName val="총내역서"/>
      <sheetName val="자재대"/>
      <sheetName val="간지"/>
      <sheetName val="견적단가"/>
      <sheetName val="기초작업"/>
      <sheetName val="전신환매도율"/>
      <sheetName val="관리보고"/>
      <sheetName val="시화점실행"/>
      <sheetName val="광장"/>
      <sheetName val="MEMORY"/>
      <sheetName val="프로젝트"/>
      <sheetName val="기계경비_시간당_"/>
      <sheetName val="분전함신설"/>
      <sheetName val="접지1종"/>
      <sheetName val="2.고용보험료산출근거"/>
      <sheetName val="프랜트면허"/>
      <sheetName val="포승중환경개선공사_변경_"/>
      <sheetName val="A1"/>
      <sheetName val="플랜트 설치"/>
      <sheetName val="세부내역서"/>
      <sheetName val="7.환경"/>
      <sheetName val="면적표"/>
      <sheetName val="Data&amp;Result"/>
      <sheetName val="환율change"/>
      <sheetName val="실행기초"/>
      <sheetName val="적용률"/>
      <sheetName val="1구간FRP수량산출"/>
      <sheetName val="견"/>
      <sheetName val="품셈총괄표"/>
      <sheetName val="12.일위대가"/>
      <sheetName val="발열량"/>
      <sheetName val="RM목표&amp;실적"/>
      <sheetName val="빌딩코드"/>
      <sheetName val="QandAJunior"/>
      <sheetName val="교사기준면_x0000__x0000__x0005__x0000_"/>
      <sheetName val="일집"/>
      <sheetName val="철콘산출"/>
      <sheetName val="구분자"/>
      <sheetName val="암거단위-1련"/>
      <sheetName val="빗물받이(910-510-410)"/>
      <sheetName val="45,46"/>
      <sheetName val="제안서입력"/>
      <sheetName val="장비선정 "/>
      <sheetName val="ES조서출력하기"/>
      <sheetName val="H-pile(298x299)"/>
      <sheetName val="H-pile(250x250)"/>
      <sheetName val="소업1교"/>
      <sheetName val="8.PILE  (돌출)"/>
      <sheetName val="ÀÏÀ§(PANEL)"/>
      <sheetName val="Pro gc-02 "/>
      <sheetName val="1Month+Sheet2!"/>
      <sheetName val="회사정보"/>
      <sheetName val="토량1-1"/>
      <sheetName val="도급"/>
      <sheetName val="경비"/>
      <sheetName val="anaysis_sheet"/>
      <sheetName val="104동"/>
      <sheetName val="(포장)BOQ-실적공사"/>
      <sheetName val="도로단위당"/>
      <sheetName val="자재목록"/>
      <sheetName val="3집"/>
      <sheetName val="D-3503"/>
      <sheetName val="기술조건"/>
      <sheetName val="대비"/>
      <sheetName val="Sheet15"/>
      <sheetName val="전기내역1"/>
      <sheetName val="단가 (2)"/>
      <sheetName val="NO.1-NO12(설계예산서)"/>
      <sheetName val="내역률노무비"/>
      <sheetName val="매설지선굴착"/>
      <sheetName val="unitpric"/>
      <sheetName val="●수량(침구보관창고-21평)"/>
      <sheetName val="C.배수관공"/>
      <sheetName val="통신물량"/>
      <sheetName val="적용품셈"/>
      <sheetName val="일위대가Ṕ*䤸ᵳ"/>
      <sheetName val="전기변내역"/>
      <sheetName val="내역서(사업소)"/>
      <sheetName val="유역면적"/>
      <sheetName val="단조-노임"/>
      <sheetName val="기본항목 입력"/>
      <sheetName val="조사집계표(1)_솎아베기"/>
      <sheetName val="조사집계표(2)_솎아베기"/>
      <sheetName val="필지별내역서"/>
      <sheetName val="조사집계표(3)_솎아베기"/>
      <sheetName val="영외수지"/>
      <sheetName val="전등,DC등 내역서"/>
      <sheetName val="로선구조"/>
      <sheetName val="교대(A1)"/>
      <sheetName val="(C)원내역"/>
      <sheetName val="48단가"/>
      <sheetName val="일단의 주택지"/>
      <sheetName val="자  재"/>
      <sheetName val="건축외주"/>
      <sheetName val="전통건설"/>
      <sheetName val="설계내역2"/>
      <sheetName val="유수전환공사"/>
      <sheetName val="공종목록표"/>
      <sheetName val="기본자료"/>
      <sheetName val="평가데이터"/>
      <sheetName val="부안변전"/>
      <sheetName val="전기외주내역"/>
      <sheetName val="기초목"/>
      <sheetName val="직접인건비"/>
      <sheetName val="단가표 (2)"/>
      <sheetName val="현장지지물물량"/>
      <sheetName val="수토공단위당"/>
      <sheetName val="FD"/>
      <sheetName val="99관저"/>
      <sheetName val="우수공집계"/>
      <sheetName val="FB25JN"/>
      <sheetName val="J형측구단위수량"/>
      <sheetName val="횡배수관집현황(2공구)"/>
      <sheetName val="일위대가서식"/>
      <sheetName val="대비2"/>
      <sheetName val="2차기성내역서"/>
      <sheetName val="항목등록"/>
      <sheetName val="공사내역"/>
      <sheetName val="이형관"/>
      <sheetName val="공종"/>
      <sheetName val="22관계"/>
      <sheetName val="22기타(L,R)"/>
      <sheetName val="22전선계"/>
      <sheetName val="월래"/>
      <sheetName val="수목데이타 "/>
      <sheetName val="용역비산출"/>
      <sheetName val="횡배수관설치현황"/>
      <sheetName val="증감대비"/>
      <sheetName val="기초코드"/>
      <sheetName val="도봉2지구"/>
      <sheetName val="내역서(교량)전체"/>
      <sheetName val="제출내역_(2)"/>
      <sheetName val="I_설계조건"/>
      <sheetName val="일위대가_"/>
      <sheetName val="집수정단면도_(2)"/>
      <sheetName val="실행내역_"/>
      <sheetName val="2000_05"/>
      <sheetName val="세골재__T2_변경_현황"/>
      <sheetName val="갑지_을지"/>
      <sheetName val="기타_정보통신공사"/>
      <sheetName val="BSD_(2)"/>
      <sheetName val="국도접속_차도부수량"/>
      <sheetName val="정거장_설계조건"/>
      <sheetName val="일위대가56-1_"/>
      <sheetName val="일위대가71-1_"/>
      <sheetName val="일위대가74-1_"/>
      <sheetName val="일위대가76-1_"/>
      <sheetName val="일위대가77-1_"/>
      <sheetName val="일위대가78-1_"/>
      <sheetName val="별표_"/>
      <sheetName val="단가대비표_(3)"/>
      <sheetName val="노임단가(08_01)"/>
      <sheetName val="C_전기공사"/>
      <sheetName val=""/>
      <sheetName val="설비"/>
      <sheetName val="기초"/>
      <sheetName val="D"/>
      <sheetName val="설계예산서"/>
      <sheetName val="현장경상비"/>
      <sheetName val="AS포장복구 "/>
      <sheetName val="청천내"/>
      <sheetName val="공리일"/>
      <sheetName val="2003 일위대가"/>
      <sheetName val="(A)내역서"/>
      <sheetName val="INDEX"/>
      <sheetName val="시행예산"/>
      <sheetName val="공통비총괄표"/>
      <sheetName val="공종단가"/>
      <sheetName val="6-1. 관개량조서"/>
      <sheetName val="건축2"/>
      <sheetName val="1.토공집계표"/>
      <sheetName val="접속단위"/>
      <sheetName val="기뇣đ"/>
      <sheetName val="결재갑지"/>
      <sheetName val="직접경비호표"/>
      <sheetName val="집 계 표"/>
      <sheetName val="기준표"/>
      <sheetName val="전기내역서"/>
      <sheetName val="토목내역"/>
      <sheetName val="평형별부하집계4-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받이,연결관집계"/>
      <sheetName val="우수받이노선별집계"/>
      <sheetName val="원본(2)"/>
      <sheetName val="받이연결(관)조서"/>
      <sheetName val="연결관원형"/>
      <sheetName val="연결관암거"/>
      <sheetName val="접속흄관이음몰탈단위수량(2차)"/>
      <sheetName val="우수받이단위수량(2차)"/>
      <sheetName val="집수정연결관집계"/>
      <sheetName val="집수정연결관조서"/>
      <sheetName val="플륨연장조서"/>
      <sheetName val="콘크리트벤치플륨2"/>
      <sheetName val="유공관연장"/>
      <sheetName val="노임단가"/>
      <sheetName val="내역서"/>
      <sheetName val="원가"/>
      <sheetName val="우수공"/>
      <sheetName val="일위대가목록"/>
      <sheetName val="설계내역서"/>
      <sheetName val="맨홀수량"/>
      <sheetName val="터파기및재료"/>
      <sheetName val="기둥(원형)"/>
      <sheetName val="기초공"/>
      <sheetName val="A LINE"/>
      <sheetName val="토사(PE)"/>
      <sheetName val="단위중량"/>
      <sheetName val="부대공"/>
      <sheetName val="토공"/>
      <sheetName val="포장공"/>
      <sheetName val="수량산출"/>
      <sheetName val="단가조사"/>
      <sheetName val="피벗테이블데이터분석"/>
      <sheetName val="적용단위길이"/>
      <sheetName val="-레미콘집계"/>
      <sheetName val="-몰탈콘크리트"/>
      <sheetName val="자갈,시멘트,모래산출"/>
      <sheetName val="-철근집계"/>
      <sheetName val="포장재료(1)"/>
      <sheetName val="-흄관집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원가"/>
      <sheetName val="공사개요"/>
      <sheetName val="공기기준"/>
      <sheetName val="당초비교"/>
      <sheetName val="산출근거"/>
      <sheetName val="조정원가"/>
      <sheetName val="조정집계"/>
      <sheetName val="요율"/>
      <sheetName val="하도급사항 적용"/>
      <sheetName val="Sheet1"/>
      <sheetName val="금액내역서"/>
      <sheetName val="2공구산출내역"/>
      <sheetName val="Base"/>
      <sheetName val="직노"/>
      <sheetName val="일위대가"/>
      <sheetName val="공통가설"/>
      <sheetName val="노임단가"/>
      <sheetName val="일반전기C"/>
      <sheetName val="내역서"/>
      <sheetName val="내역서(삼호)"/>
      <sheetName val="연결관암거"/>
      <sheetName val="Baby일위대가"/>
      <sheetName val="COPING"/>
      <sheetName val="저"/>
      <sheetName val="현장관리비"/>
      <sheetName val="실행내역"/>
      <sheetName val="내역"/>
      <sheetName val="1차 내역서"/>
      <sheetName val="경산"/>
      <sheetName val="음료실행"/>
      <sheetName val="내역(100%)"/>
      <sheetName val="#REF"/>
      <sheetName val="KYEOUSAN"/>
      <sheetName val="06 일위대가목록"/>
      <sheetName val="날개벽"/>
      <sheetName val="본체"/>
      <sheetName val="터파기및재료"/>
      <sheetName val="열린교실"/>
      <sheetName val="댐구조도"/>
      <sheetName val="세월교산출기초"/>
      <sheetName val="외주비"/>
      <sheetName val="구리토평1전기"/>
      <sheetName val="N賃率-職"/>
      <sheetName val="건축내역"/>
      <sheetName val="5흙막이"/>
      <sheetName val="적용건축"/>
      <sheetName val="unitpric"/>
      <sheetName val="건축공사실행"/>
      <sheetName val="별표"/>
      <sheetName val="일위대가목록"/>
      <sheetName val="수목표준대가"/>
      <sheetName val="Sheet1 (2)"/>
      <sheetName val="data"/>
      <sheetName val="견적서"/>
      <sheetName val="교통대책내역"/>
      <sheetName val=" 냉각수펌프"/>
      <sheetName val="공조기휀"/>
      <sheetName val="AHU집계"/>
      <sheetName val="단가산출"/>
      <sheetName val="아파트건축"/>
      <sheetName val="단가조사"/>
      <sheetName val="시설물기초"/>
      <sheetName val="단"/>
      <sheetName val="기성고"/>
      <sheetName val="차액보증"/>
      <sheetName val="전기"/>
      <sheetName val="단가 및 재료비"/>
      <sheetName val="중기사용료산출근거"/>
      <sheetName val="하도급사항_적용"/>
      <sheetName val="도급내역서"/>
      <sheetName val="골조시행"/>
      <sheetName val="70%"/>
      <sheetName val="BID"/>
      <sheetName val="BOQ"/>
      <sheetName val="1-1"/>
      <sheetName val="부대내역"/>
      <sheetName val="철거산출근거"/>
      <sheetName val="전체"/>
      <sheetName val="내역서2안"/>
      <sheetName val="시중노임(공사)"/>
      <sheetName val="의왕내역"/>
      <sheetName val="wall"/>
      <sheetName val="데이타"/>
      <sheetName val="월별수입"/>
      <sheetName val="을"/>
      <sheetName val="토목"/>
      <sheetName val="전선 및 전선관"/>
      <sheetName val="J直材4"/>
      <sheetName val="재집"/>
      <sheetName val="비교표"/>
      <sheetName val="환산"/>
      <sheetName val="1차_내역서"/>
      <sheetName val="하도급사항_적용1"/>
      <sheetName val="1차_내역서1"/>
      <sheetName val="Sheet3"/>
      <sheetName val="건축부하"/>
      <sheetName val="김포IO"/>
      <sheetName val="직재"/>
      <sheetName val="위치조서"/>
      <sheetName val="표지"/>
      <sheetName val="Mc1"/>
      <sheetName val="연결임시"/>
      <sheetName val="날개벽수량표"/>
      <sheetName val="고등학교"/>
      <sheetName val="일위목록"/>
      <sheetName val="2"/>
      <sheetName val="분전반"/>
      <sheetName val="Sheet4"/>
      <sheetName val="4-10"/>
      <sheetName val="수량산출"/>
      <sheetName val="2002하반기노임기준"/>
      <sheetName val="산출-설비"/>
      <sheetName val="예정(3)"/>
      <sheetName val="부대공Ⅱ"/>
      <sheetName val="배관내역"/>
      <sheetName val="Sheet5"/>
      <sheetName val="기둥1"/>
      <sheetName val="견적내역"/>
      <sheetName val="P-1"/>
      <sheetName val="시멘트"/>
      <sheetName val="인테리어내역"/>
      <sheetName val="정부노임단가"/>
      <sheetName val="1공구(을)"/>
      <sheetName val="건물"/>
      <sheetName val="PROJECT BRIEF(EX.NEW)"/>
      <sheetName val="A LINE"/>
      <sheetName val="공내역"/>
      <sheetName val="전기변내역"/>
      <sheetName val="COL"/>
      <sheetName val="내역1"/>
      <sheetName val="부대공"/>
      <sheetName val="포장공"/>
      <sheetName val="토공"/>
      <sheetName val="5사남"/>
      <sheetName val="일위대가내역"/>
      <sheetName val="토목내역"/>
      <sheetName val="쌍송교"/>
      <sheetName val="퍼스트"/>
      <sheetName val="도시가스현황"/>
      <sheetName val="일위대가(가설)"/>
      <sheetName val="기계내역"/>
      <sheetName val="자동차폐수처리장"/>
      <sheetName val="JUCKEYK"/>
      <sheetName val="Total"/>
      <sheetName val="분전함신설"/>
      <sheetName val="접지1종"/>
      <sheetName val="개요"/>
      <sheetName val="공량산출서"/>
      <sheetName val="설비2차"/>
      <sheetName val="한진금융비"/>
      <sheetName val="참고"/>
      <sheetName val="소운반"/>
      <sheetName val="집수정단면도 (2)"/>
      <sheetName val="일위대가목차"/>
      <sheetName val="guard(mac)"/>
      <sheetName val="tggwan(mac)"/>
      <sheetName val="토 적 표"/>
      <sheetName val="교각1"/>
      <sheetName val="1.설계조건"/>
      <sheetName val="품셈TABLE"/>
      <sheetName val="1안"/>
      <sheetName val="원가 (2)"/>
      <sheetName val="메서,변+증"/>
      <sheetName val="ELECTRIC"/>
      <sheetName val="전등,DC등 내역서"/>
      <sheetName val="내역서(설비+소방)"/>
      <sheetName val="6호기"/>
      <sheetName val="공사예산하조서(O.K)"/>
      <sheetName val="피벗테이블데이터분석"/>
      <sheetName val="적용단위길이"/>
      <sheetName val="사급자재"/>
      <sheetName val="합천내역"/>
      <sheetName val="BCK3672"/>
      <sheetName val="A조"/>
      <sheetName val="BOX날개벽"/>
      <sheetName val="실행철강하도"/>
      <sheetName val="Sheet2"/>
      <sheetName val="현장경상비"/>
      <sheetName val="(4-2)열관류값-2"/>
      <sheetName val="토목주소"/>
      <sheetName val="환율"/>
      <sheetName val="제2호단위수량"/>
      <sheetName val="단가산출서"/>
      <sheetName val="총괄내역"/>
      <sheetName val="패널"/>
      <sheetName val="도급양식"/>
      <sheetName val="단위중량"/>
      <sheetName val="기둥(원형)"/>
      <sheetName val="기초공"/>
      <sheetName val="일위대가(건축)"/>
      <sheetName val="용산1(해보)"/>
      <sheetName val="자재단가"/>
      <sheetName val="설계명세서"/>
      <sheetName val="품셈표"/>
      <sheetName val="토공(우물통,기타) "/>
      <sheetName val="9811"/>
      <sheetName val="PAC"/>
      <sheetName val="건축원가계산서"/>
      <sheetName val="원가계산서"/>
      <sheetName val="기계설비"/>
      <sheetName val="_냉각수펌프"/>
      <sheetName val="각종양식"/>
      <sheetName val="기초부하"/>
      <sheetName val="건축기성"/>
      <sheetName val="통장출금액"/>
      <sheetName val="관로내역원"/>
      <sheetName val="INPUT"/>
      <sheetName val="목록"/>
      <sheetName val="대비표"/>
      <sheetName val="단중표"/>
      <sheetName val="역T형옹벽(3.0)"/>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공사실행"/>
      <sheetName val="공사개요"/>
      <sheetName val="공기기준"/>
      <sheetName val="창호1"/>
      <sheetName val="건축원가"/>
      <sheetName val="금액내역서"/>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직노"/>
      <sheetName val="일반전기C"/>
      <sheetName val="저"/>
      <sheetName val="Baby일위대가"/>
      <sheetName val="공통가설"/>
      <sheetName val="토목내역"/>
      <sheetName val="연결관암거"/>
      <sheetName val="별표"/>
      <sheetName val="터파기및재료"/>
      <sheetName val="일위대가"/>
      <sheetName val="목표세부명세"/>
      <sheetName val="노임단가"/>
      <sheetName val="통장출금액"/>
      <sheetName val="행당원가"/>
      <sheetName val="Sheet1"/>
      <sheetName val="급수"/>
      <sheetName val="내역서"/>
      <sheetName val="일반공사"/>
      <sheetName val="Sheeࡴ40"/>
      <sheetName val="단가"/>
      <sheetName val="현장관리비"/>
      <sheetName val="철거산출근거"/>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단가조사서"/>
      <sheetName val=" 냉각수펌프"/>
      <sheetName val="2공구산출내역"/>
      <sheetName val="내역서2안"/>
      <sheetName val="골조시행"/>
      <sheetName val="날개벽"/>
      <sheetName val="Base"/>
      <sheetName val="WEIGHT LIST"/>
      <sheetName val="#REF"/>
      <sheetName val="산#2-1 (2)"/>
      <sheetName val="일위대가(건축)"/>
      <sheetName val="Total"/>
      <sheetName val="부대내역"/>
      <sheetName val="내역"/>
      <sheetName val="1-1"/>
      <sheetName val="Breakdown"/>
      <sheetName val="UnitRate"/>
      <sheetName val="기초자료"/>
      <sheetName val="수목표준대가"/>
      <sheetName val="여흥"/>
      <sheetName val="Sheet2"/>
      <sheetName val="1차 내역서"/>
      <sheetName val="외주비"/>
      <sheetName val="경산"/>
      <sheetName val="차액보증"/>
      <sheetName val="전력"/>
      <sheetName val="일위대가(가설)"/>
      <sheetName val="물량표"/>
      <sheetName val="산출-설비"/>
      <sheetName val="토적계산서"/>
      <sheetName val="열린교실"/>
      <sheetName val="가로등내역서"/>
      <sheetName val="공사예산하조서(O.K)"/>
      <sheetName val="증감대비"/>
      <sheetName val="설계도1"/>
      <sheetName val="입력값1"/>
      <sheetName val="적용건축"/>
      <sheetName val="단가조사"/>
      <sheetName val="wall"/>
      <sheetName val="의왕내역"/>
      <sheetName val="BOQ(전체)"/>
      <sheetName val="내역서(삼호)"/>
      <sheetName val="설계"/>
      <sheetName val="노임"/>
      <sheetName val="1안"/>
      <sheetName val="총괄집계표"/>
      <sheetName val="구분자"/>
      <sheetName val="Sheet15"/>
      <sheetName val="Mc1"/>
      <sheetName val="입찰안"/>
      <sheetName val="대전-교대(A1-A2)"/>
      <sheetName val="건축도급단가"/>
      <sheetName val="실행단가"/>
      <sheetName val="COVER"/>
      <sheetName val="ELECTRIC"/>
      <sheetName val="간접비"/>
      <sheetName val="부대공"/>
      <sheetName val="포장공"/>
      <sheetName val="토공"/>
      <sheetName val="일반전기(을지)"/>
      <sheetName val="패널"/>
      <sheetName val="정부노임단가"/>
      <sheetName val="Sheet4"/>
      <sheetName val="전체"/>
      <sheetName val="기계설비"/>
      <sheetName val="실행내역"/>
      <sheetName val="계측기"/>
      <sheetName val="토목"/>
      <sheetName val="전선 및 전선관"/>
      <sheetName val="1_종합손익(도급)1"/>
      <sheetName val="1_종합손익(주택,개발)1"/>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_냉각수펌프"/>
      <sheetName val="P-1"/>
      <sheetName val="그림"/>
      <sheetName val="구성1"/>
      <sheetName val="구성2"/>
      <sheetName val="구성3"/>
      <sheetName val="구성4"/>
      <sheetName val="그림2"/>
      <sheetName val="Tool"/>
      <sheetName val="견적서"/>
      <sheetName val="데리네이타현황"/>
      <sheetName val="분전반"/>
      <sheetName val="5흙막이"/>
      <sheetName val="암거날개벽재료집계"/>
      <sheetName val="06 일위대가목록"/>
      <sheetName val="토공사"/>
      <sheetName val="기성고"/>
      <sheetName val="단중표"/>
      <sheetName val="문학간접"/>
      <sheetName val="간접"/>
      <sheetName val="합계"/>
      <sheetName val="NYS"/>
      <sheetName val="수입"/>
      <sheetName val="5사남"/>
      <sheetName val="본체"/>
      <sheetName val="투찰가"/>
      <sheetName val="unit 4"/>
      <sheetName val="이름"/>
      <sheetName val="급여표"/>
      <sheetName val="직원투입계획"/>
      <sheetName val="재집"/>
      <sheetName val="직재"/>
      <sheetName val="산출내역서"/>
      <sheetName val="1차사업FS"/>
      <sheetName val="내역5"/>
      <sheetName val="사업수지"/>
      <sheetName val="DATA"/>
      <sheetName val="데이타"/>
      <sheetName val="토공집계표"/>
      <sheetName val="예가표"/>
      <sheetName val="교각1"/>
      <sheetName val="쌍송교"/>
      <sheetName val="BSD (2)"/>
      <sheetName val="갑지(추정)"/>
      <sheetName val="Sheet3"/>
      <sheetName val="Sheet5"/>
      <sheetName val="도급FORM"/>
      <sheetName val="70%"/>
      <sheetName val="건축내역"/>
      <sheetName val="기자재비"/>
      <sheetName val="일위대가내역"/>
      <sheetName val="유치원내역"/>
      <sheetName val="일위대가단가표"/>
      <sheetName val="자재목록"/>
      <sheetName val="입력"/>
      <sheetName val="가CP"/>
      <sheetName val="전기변내역"/>
      <sheetName val="교통대책내역"/>
      <sheetName val="CTEMCOST"/>
      <sheetName val="도봉2지구"/>
      <sheetName val="도급내역서"/>
      <sheetName val="22단가"/>
      <sheetName val="22인공"/>
      <sheetName val="(4-2)열관류값-2"/>
      <sheetName val="실행철강하도"/>
      <sheetName val="N賃率-職"/>
      <sheetName val="도시가스현황"/>
      <sheetName val="일위대가표"/>
      <sheetName val="(포장)BOQ-실적공사"/>
      <sheetName val="건장설비"/>
      <sheetName val="cctv"/>
      <sheetName val="BEND LOSS"/>
      <sheetName val="asd"/>
      <sheetName val="인부노임"/>
      <sheetName val="고등학교"/>
      <sheetName val="원가"/>
      <sheetName val="명단"/>
      <sheetName val="J直材4"/>
      <sheetName val="구리토평1전기"/>
      <sheetName val="공조기휀"/>
      <sheetName val="AHU집계"/>
      <sheetName val="기초부하"/>
      <sheetName val="예산내역"/>
      <sheetName val="총괄수지표"/>
      <sheetName val="프랜트면허"/>
      <sheetName val="외주"/>
      <sheetName val="전국현황"/>
      <sheetName val="2002하반기노임기준"/>
      <sheetName val="분전함신설"/>
      <sheetName val="접지1종"/>
      <sheetName val="급명"/>
      <sheetName val="공내역"/>
      <sheetName val="수목데이타 "/>
      <sheetName val="신공"/>
      <sheetName val="EJ"/>
      <sheetName val="냉천부속동"/>
      <sheetName val="을"/>
      <sheetName val="001"/>
      <sheetName val="연습"/>
      <sheetName val="소운반"/>
      <sheetName val="집수정단면도 (2)"/>
      <sheetName val="산출내역서1"/>
      <sheetName val="DATE"/>
      <sheetName val="메서,변+증"/>
      <sheetName val="전기외주내역"/>
      <sheetName val="A조"/>
      <sheetName val="토공(도면)"/>
      <sheetName val="공정표"/>
      <sheetName val="BID"/>
      <sheetName val="계약내역(2)"/>
      <sheetName val="구조물공1"/>
      <sheetName val="배수및구조물공1"/>
      <sheetName val="관로내역원"/>
      <sheetName val="목록"/>
      <sheetName val="PAC"/>
      <sheetName val="대전노은1차_조적_집계표"/>
      <sheetName val="Macro1"/>
      <sheetName val="오산갈곳"/>
      <sheetName val="총괄표"/>
      <sheetName val="기계내역"/>
      <sheetName val="수량산출서"/>
      <sheetName val="기둥(원형)"/>
      <sheetName val="기초공"/>
      <sheetName val="아파트건축"/>
      <sheetName val="1차_내역서"/>
      <sheetName val="공사예산하조서(O_K)"/>
      <sheetName val="배수공"/>
      <sheetName val="조직공사중"/>
      <sheetName val="실행갑지"/>
      <sheetName val="BOX복구단위수량"/>
      <sheetName val="시중노임(공사)"/>
      <sheetName val="대비"/>
      <sheetName val="돈암사업"/>
      <sheetName val="내역(100%)"/>
      <sheetName val="CON'C"/>
      <sheetName val="환산"/>
      <sheetName val="D-3109"/>
      <sheetName val="현장관리비 "/>
      <sheetName val="수량산출근거(본선)"/>
      <sheetName val="내   역"/>
      <sheetName val="일위_파일"/>
      <sheetName val="COST"/>
      <sheetName val="노무비"/>
      <sheetName val="납부서"/>
      <sheetName val="SUMMARY"/>
      <sheetName val="PAINT"/>
      <sheetName val="rs94"/>
      <sheetName val="측량노임단가"/>
      <sheetName val="산출근거"/>
      <sheetName val="을지"/>
      <sheetName val="A LINE"/>
      <sheetName val="ABUT수량-A1"/>
      <sheetName val="BOX날개벽"/>
      <sheetName val="COL"/>
      <sheetName val="견적내역"/>
      <sheetName val="수량산출"/>
      <sheetName val="분류표"/>
      <sheetName val="차수"/>
      <sheetName val="샷시제품"/>
      <sheetName val="분양가"/>
      <sheetName val="노임이"/>
      <sheetName val="용산1(해보)"/>
      <sheetName val="토공사(흙막이)"/>
      <sheetName val="배관BM(일반)"/>
      <sheetName val="참고"/>
      <sheetName val="램머"/>
      <sheetName val="기계경비(시간당)"/>
      <sheetName val="월별손익"/>
      <sheetName val="020114"/>
      <sheetName val="0111월"/>
      <sheetName val="호프"/>
      <sheetName val="고정자산"/>
      <sheetName val="월별수입"/>
      <sheetName val="매출원가추정"/>
      <sheetName val="매출추정"/>
      <sheetName val="가정"/>
      <sheetName val="982월원안"/>
      <sheetName val="01"/>
      <sheetName val="RE9604"/>
      <sheetName val="설비2차"/>
      <sheetName val="익산"/>
      <sheetName val="사업부배부A"/>
      <sheetName val="02.설비등급기준표"/>
      <sheetName val="JUCKEYK"/>
      <sheetName val="물건조서"/>
      <sheetName val="1_종합손익(도급)2"/>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_냉각수펌프1"/>
      <sheetName val="전선_및_전선관"/>
      <sheetName val="WEIGHT_LIST"/>
      <sheetName val="산#2-1_(2)"/>
      <sheetName val="물량내역서"/>
      <sheetName val="PI"/>
      <sheetName val="기초목"/>
      <sheetName val="database"/>
      <sheetName val="현장경비"/>
      <sheetName val="6호기"/>
      <sheetName val="식재인부"/>
      <sheetName val="A"/>
      <sheetName val="Sheet1 (2)"/>
      <sheetName val="sst,stl창호"/>
      <sheetName val="건축부하"/>
      <sheetName val="김포IO"/>
      <sheetName val="APT"/>
      <sheetName val="단위중량"/>
      <sheetName val="단가표"/>
      <sheetName val="SILICATE"/>
      <sheetName val="설계서"/>
      <sheetName val="설계예시"/>
      <sheetName val="BSD_(2)"/>
      <sheetName val="unit_4"/>
      <sheetName val="수목데이타_"/>
      <sheetName val="BEND_LOSS"/>
      <sheetName val="현장관리비_"/>
      <sheetName val="내___역"/>
      <sheetName val="일위(설)"/>
      <sheetName val="기술조건"/>
      <sheetName val="단가산출"/>
      <sheetName val="도급견적가"/>
      <sheetName val="99총공사내역서"/>
      <sheetName val="덤프트럭계수"/>
      <sheetName val="실행"/>
      <sheetName val="총괄갑 "/>
      <sheetName val="b_balju"/>
      <sheetName val="계정"/>
      <sheetName val="부재리스트"/>
      <sheetName val="CONCRETE"/>
      <sheetName val="TANK견적대지"/>
      <sheetName val="예산총괄표"/>
      <sheetName val="횡배수관집현황(2공구)"/>
      <sheetName val="KEY"/>
      <sheetName val="출자한도1031"/>
      <sheetName val="예산명세서"/>
      <sheetName val="하부철근수량"/>
      <sheetName val="96노임기준"/>
      <sheetName val="9811"/>
      <sheetName val="1차_내역서1"/>
      <sheetName val="공사예산하조서(O_K)1"/>
      <sheetName val="요율"/>
      <sheetName val="자재대"/>
      <sheetName val="토목내역서 (도급단가)"/>
      <sheetName val="총괄"/>
      <sheetName val="날개벽수량표"/>
      <sheetName val="2월"/>
      <sheetName val="안산기계장치"/>
      <sheetName val="승용"/>
      <sheetName val="공통가설공사"/>
      <sheetName val="시설물일위"/>
      <sheetName val="1가설캠프"/>
      <sheetName val="대표자"/>
      <sheetName val="국영"/>
      <sheetName val="경상직원"/>
      <sheetName val="조직도"/>
      <sheetName val="단가산출서"/>
      <sheetName val="변경내역"/>
      <sheetName val="개요"/>
      <sheetName val="토공(우물통,기타) "/>
      <sheetName val="단가 및 재료비"/>
      <sheetName val="중기사용료산출근거"/>
      <sheetName val="갑지"/>
    </sheetNames>
    <sheetDataSet>
      <sheetData sheetId="0"/>
      <sheetData sheetId="1"/>
      <sheetData sheetId="2"/>
      <sheetData sheetId="3"/>
      <sheetData sheetId="4" refreshError="1"/>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설계서용지"/>
      <sheetName val="외과수술산출내역"/>
      <sheetName val="일위대가목록"/>
      <sheetName val="일위대가표"/>
      <sheetName val=" 자재내역"/>
      <sheetName val="자재조서"/>
      <sheetName val="공통가설"/>
      <sheetName val="건축공사실행"/>
      <sheetName val="Sheet1"/>
      <sheetName val="#REF"/>
      <sheetName val="단가산출"/>
      <sheetName val="일위대가"/>
      <sheetName val="unitpric"/>
      <sheetName val="위치조서"/>
      <sheetName val="건축원가"/>
      <sheetName val="2공구자재집"/>
      <sheetName val="06 일위대가목록"/>
      <sheetName val="DATE"/>
      <sheetName val="VXXXXX"/>
      <sheetName val="순공사비"/>
      <sheetName val="적현로"/>
      <sheetName val="목록"/>
      <sheetName val="댐구조도"/>
      <sheetName val="세월교산출기초"/>
      <sheetName val="부대공Ⅱ"/>
      <sheetName val="대가목록"/>
      <sheetName val="●수량(침구보관창고-21평)"/>
      <sheetName val="내역"/>
      <sheetName val="경북 성주 월항면"/>
      <sheetName val="단재적표"/>
      <sheetName val="금액내역서"/>
      <sheetName val="노임"/>
      <sheetName val="적용단위길이"/>
      <sheetName val="피벗테이블데이터분석"/>
      <sheetName val="특수기호강도거푸집"/>
      <sheetName val="종배수관면벽신"/>
      <sheetName val="종배수관(신)"/>
      <sheetName val="자료입력"/>
      <sheetName val="이토변실"/>
      <sheetName val="단청공사"/>
      <sheetName val="목차"/>
      <sheetName val="토적계산"/>
      <sheetName val="내역서"/>
      <sheetName val="개별직종노임단가(2002.5)"/>
      <sheetName val="터파기및재료"/>
      <sheetName val="증감대비"/>
      <sheetName val="덕전리"/>
      <sheetName val="배수공"/>
      <sheetName val="노무비"/>
      <sheetName val="C.배수관공"/>
      <sheetName val="Y-WORK"/>
      <sheetName val="000000"/>
      <sheetName val="4차원가계산서"/>
      <sheetName val="상하차비용(기계상차)"/>
      <sheetName val="수간보호"/>
      <sheetName val="운반비"/>
      <sheetName val="단가조사"/>
      <sheetName val="참조 (2)"/>
      <sheetName val="20관리비율"/>
      <sheetName val="단가목록"/>
      <sheetName val="수량산출표"/>
      <sheetName val="직접경비"/>
      <sheetName val="교대(A1)"/>
      <sheetName val="도근좌표"/>
      <sheetName val="2공구산출내역"/>
      <sheetName val="조서"/>
      <sheetName val="배수계"/>
      <sheetName val="단위단가"/>
      <sheetName val="본체"/>
      <sheetName val="A-4"/>
      <sheetName val="일위대가(가설)"/>
      <sheetName val="Base"/>
      <sheetName val="우석문틀"/>
      <sheetName val="모래기초"/>
      <sheetName val="견적보고서"/>
      <sheetName val="표지"/>
      <sheetName val="DATA 입력부"/>
      <sheetName val="아파트건축"/>
      <sheetName val="단위수량"/>
      <sheetName val="건축"/>
      <sheetName val="차도부연장현황"/>
      <sheetName val="직노"/>
      <sheetName val="지급자재"/>
      <sheetName val="노임단가"/>
      <sheetName val="웅진교-S2"/>
      <sheetName val="암거"/>
      <sheetName val="포장공"/>
      <sheetName val="산출내역서"/>
      <sheetName val="N賃率-職"/>
      <sheetName val="단가산출 (2)"/>
      <sheetName val="자재단가"/>
      <sheetName val="내역서(삼호)"/>
      <sheetName val="견적서1"/>
      <sheetName val="공사예산하조서(O.K)"/>
      <sheetName val="자금신청서"/>
      <sheetName val="토공"/>
      <sheetName val="내역서01"/>
      <sheetName val="경산"/>
      <sheetName val="데이타"/>
      <sheetName val="총괄내역서"/>
      <sheetName val="관급자재대"/>
      <sheetName val="Sheet2"/>
    </sheetNames>
    <sheetDataSet>
      <sheetData sheetId="0" refreshError="1"/>
      <sheetData sheetId="1"/>
      <sheetData sheetId="2" refreshError="1"/>
      <sheetData sheetId="3">
        <row r="1">
          <cell r="A1" t="str">
            <v>연 번</v>
          </cell>
          <cell r="B1" t="str">
            <v>공  종</v>
          </cell>
          <cell r="C1" t="str">
            <v>규 격</v>
          </cell>
          <cell r="D1" t="str">
            <v>단위</v>
          </cell>
          <cell r="E1" t="str">
            <v>재 료 비</v>
          </cell>
          <cell r="F1">
            <v>0</v>
          </cell>
          <cell r="G1" t="str">
            <v>노 무 비</v>
          </cell>
          <cell r="H1">
            <v>0</v>
          </cell>
          <cell r="I1" t="str">
            <v>경    비</v>
          </cell>
          <cell r="J1">
            <v>0</v>
          </cell>
          <cell r="K1" t="str">
            <v>총    액</v>
          </cell>
          <cell r="L1">
            <v>0</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통가설"/>
      <sheetName val="공종집계"/>
      <sheetName val="건축집계"/>
      <sheetName val="실행예산 (2)"/>
      <sheetName val="실행예산"/>
      <sheetName val="현장관리비"/>
      <sheetName val="원미내역"/>
      <sheetName val="현장추가분"/>
      <sheetName val="건축공사실행"/>
      <sheetName val="건축원가"/>
      <sheetName val="일위대가"/>
      <sheetName val="부대공Ⅱ"/>
      <sheetName val="WONMI"/>
      <sheetName val="내역"/>
      <sheetName val="노임"/>
      <sheetName val="준검 내역서"/>
      <sheetName val=" FURNACE현설"/>
      <sheetName val="02자재"/>
      <sheetName val="단위단가"/>
      <sheetName val="BOQ"/>
      <sheetName val="총괄집계표"/>
      <sheetName val="설계내역서"/>
      <sheetName val="단위수량"/>
      <sheetName val="CTEMCOST"/>
      <sheetName val="내역서"/>
      <sheetName val="6호기"/>
      <sheetName val="대가목록"/>
      <sheetName val="DATE"/>
      <sheetName val="참고사항"/>
      <sheetName val="근로자자료입력"/>
      <sheetName val="노무비"/>
      <sheetName val="투찰가"/>
      <sheetName val="용산3(영광)"/>
      <sheetName val="은행"/>
      <sheetName val="Macro1"/>
      <sheetName val="설비"/>
      <sheetName val="고분전시관"/>
      <sheetName val="Option"/>
      <sheetName val="순공사비"/>
      <sheetName val="변경내역을"/>
      <sheetName val="쌍송교"/>
      <sheetName val="#REF"/>
      <sheetName val="설계"/>
      <sheetName val="품셈TABLE"/>
      <sheetName val="직노"/>
      <sheetName val="삭제내역1차"/>
      <sheetName val="1.공사비집계"/>
      <sheetName val="기본사항"/>
      <sheetName val="Sheet2"/>
      <sheetName val="적현로"/>
      <sheetName val="유림골조"/>
      <sheetName val="기계설비"/>
      <sheetName val="공주-교대(A1)"/>
      <sheetName val="회사정보"/>
      <sheetName val="손익분석"/>
      <sheetName val="실행대비"/>
      <sheetName val="목록1"/>
      <sheetName val="6PILE  (돌출)"/>
      <sheetName val="목록"/>
      <sheetName val="금액내역서"/>
      <sheetName val="단재적표"/>
      <sheetName val="2공구자재집"/>
      <sheetName val="unitpric"/>
      <sheetName val="교대(A1)"/>
      <sheetName val="댐구조도"/>
      <sheetName val="세월교산출기초"/>
      <sheetName val="계림(함평)"/>
      <sheetName val="계림(장성)"/>
      <sheetName val="건축내역"/>
      <sheetName val="일위대가목록"/>
      <sheetName val="본체"/>
      <sheetName val="교량전기"/>
      <sheetName val="교통대책내역"/>
      <sheetName val="공조기휀"/>
      <sheetName val="Sheet5"/>
      <sheetName val="기본일위"/>
      <sheetName val="EACT10"/>
      <sheetName val="실행예산_(2)"/>
      <sheetName val="_FURNACE현설"/>
      <sheetName val="준검_내역서"/>
      <sheetName val="날개벽"/>
      <sheetName val="일위대가표"/>
      <sheetName val="적용단위길이"/>
      <sheetName val="피벗테이블데이터분석"/>
      <sheetName val="특수기호강도거푸집"/>
      <sheetName val="종배수관면벽신"/>
      <sheetName val="종배수관(신)"/>
      <sheetName val="자료입력"/>
      <sheetName val="2공구산출내역"/>
      <sheetName val="업무코드(보호해제-0000)"/>
      <sheetName val="암거날개벽재료집계"/>
      <sheetName val="증감대비"/>
      <sheetName val="1"/>
      <sheetName val="일위대가(가설)"/>
      <sheetName val="수량산출"/>
      <sheetName val="갑지1"/>
      <sheetName val="MRS세부"/>
      <sheetName val="조명일위"/>
      <sheetName val="조서"/>
      <sheetName val="배수계"/>
      <sheetName val="06 일위대가목록"/>
      <sheetName val="3.설계설명서"/>
      <sheetName val="원가계산서"/>
      <sheetName val="기기리스트"/>
      <sheetName val="원형1호맨홀토공수량"/>
      <sheetName val="기본단가표"/>
      <sheetName val="총괄갑 "/>
      <sheetName val="일위목차"/>
      <sheetName val="변경내역서"/>
      <sheetName val="광양방향"/>
      <sheetName val="인사자료총집계"/>
      <sheetName val="공사개요"/>
      <sheetName val="Sheet1"/>
      <sheetName val="차도부연장현황"/>
      <sheetName val="동원인원"/>
      <sheetName val="자재단가"/>
      <sheetName val="환산"/>
      <sheetName val="기계경비집계"/>
      <sheetName val="식재일위대가"/>
      <sheetName val="일위대가목차"/>
      <sheetName val="말뚝지지력산정"/>
      <sheetName val="도근좌표"/>
      <sheetName val="날개벽(시점좌측)"/>
      <sheetName val="교대(A1-A2)"/>
      <sheetName val="토공"/>
      <sheetName val="인건비"/>
      <sheetName val="C.배수관공"/>
      <sheetName val="상행-교대(A1-A2)"/>
      <sheetName val="000000"/>
      <sheetName val="Base"/>
      <sheetName val="자가"/>
      <sheetName val="목록2"/>
      <sheetName val="자재"/>
      <sheetName val="중기"/>
      <sheetName val="물가자료"/>
      <sheetName val="단가조사"/>
      <sheetName val="마장"/>
      <sheetName val="수량집계"/>
      <sheetName val="내역(설비)"/>
      <sheetName val="49-119"/>
      <sheetName val="업체명"/>
      <sheetName val="관리"/>
      <sheetName val="1차 내역서"/>
      <sheetName val="우석문틀"/>
      <sheetName val="납부서"/>
      <sheetName val="추천서"/>
      <sheetName val="대구은행"/>
      <sheetName val="대전-교대(A1-A2)"/>
      <sheetName val="BID"/>
      <sheetName val="건축2"/>
      <sheetName val="45,46"/>
      <sheetName val="목동공동구방재구간"/>
      <sheetName val="주현(해보)"/>
      <sheetName val="주현(영광)"/>
      <sheetName val="진주방향"/>
      <sheetName val="마산방향"/>
      <sheetName val="마산방향철근집계"/>
      <sheetName val="내역서(삼호)"/>
      <sheetName val="목상"/>
      <sheetName val="배치(1)"/>
      <sheetName val="산림조사야장(1)"/>
      <sheetName val="매목조사(1)"/>
      <sheetName val="고분"/>
      <sheetName val="물가"/>
      <sheetName val="원가"/>
      <sheetName val="집계표"/>
      <sheetName val="대총괄"/>
      <sheetName val="내역(대광)"/>
      <sheetName val="현금"/>
      <sheetName val="재료"/>
      <sheetName val="설치자재"/>
      <sheetName val="그림"/>
      <sheetName val="그림2"/>
      <sheetName val="목차"/>
      <sheetName val="목동세대 산출근거"/>
      <sheetName val="업체코드"/>
      <sheetName val="95MAKER"/>
      <sheetName val="관급자재"/>
      <sheetName val="내역서(1공구)"/>
      <sheetName val="설계내역"/>
      <sheetName val="현장별계약현황('98.10.31)"/>
      <sheetName val="노무비산출(아파트 전체)-경보"/>
      <sheetName val="일반공사"/>
      <sheetName val="합천내역"/>
      <sheetName val="노임이"/>
      <sheetName val="자재표"/>
      <sheetName val="대전노은1차_조적_집계표"/>
      <sheetName val="CT "/>
      <sheetName val="#2_일위대가목록"/>
      <sheetName val="해창정"/>
      <sheetName val="도급자재"/>
      <sheetName val="목록표"/>
      <sheetName val="퇴직금(울산천상)"/>
      <sheetName val="6F8"/>
      <sheetName val="잡비"/>
      <sheetName val="3F"/>
      <sheetName val="세부"/>
      <sheetName val="1차설계변경내역"/>
      <sheetName val="목포방향"/>
      <sheetName val="220 (2)"/>
      <sheetName val="차수"/>
      <sheetName val="대비"/>
      <sheetName val="무전표"/>
      <sheetName val="간접비"/>
      <sheetName val="기계공사"/>
      <sheetName val="관로내역원"/>
      <sheetName val="통장출금액"/>
      <sheetName val="1_공사비집계"/>
      <sheetName val="실행예산_(2)1"/>
      <sheetName val="준검_내역서1"/>
      <sheetName val="_FURNACE현설1"/>
      <sheetName val="1_공사비집계1"/>
      <sheetName val="기초단가"/>
      <sheetName val="을"/>
      <sheetName val="파일항타"/>
      <sheetName val="부대공"/>
      <sheetName val="포장공"/>
      <sheetName val="01"/>
      <sheetName val="General Data"/>
      <sheetName val="제1회기성청구.20110620.xlsx"/>
      <sheetName val="Sheet3"/>
      <sheetName val="내역(기계설비)"/>
      <sheetName val="흄관"/>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점수계산1-2"/>
      <sheetName val="작성개요"/>
      <sheetName val="공사비"/>
      <sheetName val="공사비비교"/>
      <sheetName val="견적조건"/>
      <sheetName val="공기"/>
      <sheetName val="사내공문"/>
      <sheetName val="PILE"/>
      <sheetName val="b_gs"/>
      <sheetName val="SILICATE"/>
      <sheetName val="1-1"/>
      <sheetName val="관기성공.내"/>
      <sheetName val="시멘트"/>
      <sheetName val="CCC"/>
      <sheetName val="CAT_5"/>
      <sheetName val="부재리스트"/>
      <sheetName val="간접"/>
      <sheetName val="Macro7"/>
      <sheetName val="9811"/>
      <sheetName val="2000년1차"/>
      <sheetName val="단가 "/>
      <sheetName val="남양주부대"/>
      <sheetName val="건축"/>
      <sheetName val="단가"/>
      <sheetName val="건축일"/>
      <sheetName val="총내역"/>
      <sheetName val="인원계획-미화"/>
      <sheetName val="1)fs"/>
      <sheetName val="행거,슈,볼트,펌프,잡재"/>
      <sheetName val="건축공사집계"/>
      <sheetName val="국민연금"/>
      <sheetName val="설비2차"/>
      <sheetName val="99년신청"/>
      <sheetName val="APT"/>
      <sheetName val="Total"/>
      <sheetName val="외주비"/>
      <sheetName val="조명율표"/>
      <sheetName val="1안"/>
      <sheetName val="견"/>
      <sheetName val="익산"/>
      <sheetName val="명단"/>
      <sheetName val="피벗(기술관리)"/>
      <sheetName val="실행"/>
      <sheetName val="콤보박스와 리스트박스의 연결"/>
      <sheetName val="차액보증"/>
      <sheetName val="70%"/>
      <sheetName val="조직공사중"/>
      <sheetName val="카렌스센터계량기설치공사"/>
      <sheetName val="Sheet4"/>
      <sheetName val="프로젝트"/>
      <sheetName val="수목표준대가"/>
      <sheetName val="견적서"/>
      <sheetName val="의왕내역"/>
      <sheetName val="일용노임단가"/>
      <sheetName val="참조자료"/>
      <sheetName val="Mc1"/>
      <sheetName val="금관"/>
      <sheetName val="백화"/>
      <sheetName val="노임단가"/>
      <sheetName val="b_balju-단가단가단가"/>
      <sheetName val="평가데이터"/>
      <sheetName val="청천내"/>
      <sheetName val="신갈"/>
      <sheetName val="예산"/>
      <sheetName val="총괄내역서"/>
      <sheetName val="현장별"/>
      <sheetName val="입찰견적보고서"/>
      <sheetName val="추가예산"/>
      <sheetName val="ABUT수량-A1"/>
      <sheetName val="일위대가(건축)"/>
      <sheetName val="입찰"/>
      <sheetName val="현경"/>
      <sheetName val="Macro3"/>
      <sheetName val="건축토목내역"/>
      <sheetName val="저"/>
      <sheetName val="갑지(추정)"/>
      <sheetName val="분양면적표"/>
      <sheetName val="건축개요"/>
      <sheetName val="기초부하"/>
      <sheetName val=" 냉각수펌프"/>
      <sheetName val="001"/>
      <sheetName val="기술부 VENDOR LIST"/>
      <sheetName val="골조시행"/>
      <sheetName val="호프"/>
      <sheetName val="기초목록"/>
      <sheetName val="공기산정"/>
      <sheetName val="맨홀"/>
      <sheetName val="데이타"/>
      <sheetName val="2003상반기노임기준"/>
      <sheetName val="Data&amp;Result"/>
      <sheetName val="인건-측정"/>
      <sheetName val="사업부배부A"/>
      <sheetName val="업체별기성내역"/>
      <sheetName val="기본자료입력"/>
      <sheetName val="세금자료"/>
      <sheetName val="맨홀수량산출"/>
      <sheetName val="증감내역서"/>
      <sheetName val="실행갑지"/>
      <sheetName val="안양1공구_건축"/>
      <sheetName val="일반전기C"/>
      <sheetName val="기본단가"/>
      <sheetName val="입찰안"/>
      <sheetName val="금액"/>
      <sheetName val="노무,재료"/>
      <sheetName val="유림총괄"/>
      <sheetName val="월별수입"/>
      <sheetName val="예산명세서"/>
      <sheetName val="설계명세서"/>
      <sheetName val="내역5"/>
      <sheetName val="96노임기준"/>
      <sheetName val="부동산"/>
      <sheetName val="식재"/>
      <sheetName val="시설물"/>
      <sheetName val="식재출력용"/>
      <sheetName val="유지관리"/>
      <sheetName val="Project Brief"/>
      <sheetName val="b_balju (2)"/>
      <sheetName val="b_gunmul"/>
      <sheetName val="구의33고"/>
      <sheetName val="COPING"/>
      <sheetName val="코드표"/>
      <sheetName val="산출근거(본선외)"/>
      <sheetName val="input(본선외)"/>
      <sheetName val="1.설계조건"/>
      <sheetName val="BSD (2)"/>
      <sheetName val="성남여성복지내역"/>
      <sheetName val="Breakdown"/>
      <sheetName val="UnitRate"/>
      <sheetName val="SLAB&quot;1&quot;"/>
      <sheetName val="백암비스타내역"/>
      <sheetName val="정부노임단가"/>
      <sheetName val="전기"/>
      <sheetName val="수입"/>
      <sheetName val="경비"/>
      <sheetName val="식재인부"/>
      <sheetName val="0.1 KEY ASSUMPTIONS"/>
      <sheetName val="0.2 SCENARIO"/>
      <sheetName val="0. CONTROL"/>
      <sheetName val="하수급견적대비"/>
      <sheetName val="Project_Brief"/>
      <sheetName val="b_balju_(2)"/>
      <sheetName val="SG"/>
      <sheetName val="코드"/>
      <sheetName val="을지"/>
      <sheetName val="직공비"/>
      <sheetName val="실행단가철(ems코드적용)"/>
      <sheetName val="실행단가"/>
      <sheetName val="기초코드"/>
      <sheetName val="간접비내역-1"/>
      <sheetName val="작성기준"/>
      <sheetName val="Bia"/>
      <sheetName val="So lieu"/>
      <sheetName val="TH VL, NC, DDHT Thanhphuoc"/>
      <sheetName val="CODE"/>
      <sheetName val="Tables"/>
      <sheetName val="품목"/>
      <sheetName val="사급자재"/>
      <sheetName val="인테리어내역"/>
      <sheetName val="MTL$-INTER"/>
      <sheetName val="PBS"/>
      <sheetName val="11.자재단가"/>
      <sheetName val="COPING-1"/>
      <sheetName val="역T형교대-2수량"/>
      <sheetName val="삼성전기"/>
      <sheetName val="Sheet1 (2)"/>
      <sheetName val="간선계산"/>
      <sheetName val="Summary Sheets"/>
      <sheetName val="단가표"/>
      <sheetName val="부산4"/>
      <sheetName val="CON"/>
      <sheetName val="CABLE"/>
      <sheetName val="TG9504"/>
      <sheetName val="960318-1"/>
      <sheetName val="F5"/>
      <sheetName val="방송일위대가"/>
      <sheetName val="단가조사서"/>
      <sheetName val="J01"/>
      <sheetName val="원가계산"/>
      <sheetName val="PROJECT BRIEF(EX.NEW)"/>
      <sheetName val="관기성공_내"/>
      <sheetName val="So_lieu"/>
      <sheetName val="TH_VL,_NC,_DDHT_Thanhphuoc"/>
      <sheetName val="관기성공_내1"/>
      <sheetName val="So_lieu1"/>
      <sheetName val="TH_VL,_NC,_DDHT_Thanhphuoc1"/>
      <sheetName val="빌딩 안내"/>
      <sheetName val="DESIGN CRITERIA"/>
      <sheetName val="포장복구집계"/>
      <sheetName val="전력"/>
      <sheetName val="배수공"/>
      <sheetName val="계수시트"/>
      <sheetName val="내역서2안"/>
      <sheetName val="대차대조-보고"/>
      <sheetName val="일위"/>
      <sheetName val="단가 및 재료비"/>
      <sheetName val="중기사용료산출근거"/>
      <sheetName val="터파기및재료"/>
      <sheetName val="고시단가"/>
      <sheetName val="단가산출2"/>
      <sheetName val="설비공사"/>
      <sheetName val="04년부품"/>
      <sheetName val="동별내역-3월5일"/>
      <sheetName val="대비표"/>
      <sheetName val="토공집계"/>
      <sheetName val="웅진교-S2"/>
      <sheetName val="수수료율표"/>
      <sheetName val="개산공사비"/>
      <sheetName val="Baby일위대가"/>
      <sheetName val="내역서을지"/>
      <sheetName val="단가표 (2)"/>
      <sheetName val="3층LOAD"/>
      <sheetName val="1층LOAD"/>
      <sheetName val="아파트"/>
      <sheetName val="토공사(흙막이)"/>
      <sheetName val="unit 4"/>
      <sheetName val="내역서(철콘)"/>
      <sheetName val="8.PILE  (돌출)"/>
      <sheetName val="평균높이산출근거"/>
      <sheetName val="횡배수관위치조서"/>
      <sheetName val="제출문"/>
      <sheetName val="특별교실"/>
      <sheetName val="토공(우물통,기타) "/>
      <sheetName val="설계내역서(남한강)"/>
      <sheetName val="경로당내역건축"/>
      <sheetName val="정화조동내역"/>
      <sheetName val="경산"/>
      <sheetName val="자재비"/>
      <sheetName val="조경일람"/>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refreshError="1"/>
      <sheetData sheetId="264"/>
      <sheetData sheetId="265"/>
      <sheetData sheetId="266"/>
      <sheetData sheetId="267"/>
      <sheetData sheetId="268"/>
      <sheetData sheetId="269"/>
      <sheetData sheetId="270"/>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refreshError="1"/>
      <sheetData sheetId="380" refreshError="1"/>
      <sheetData sheetId="381"/>
      <sheetData sheetId="382"/>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1 (3)"/>
      <sheetName val="Sheet2 (3)"/>
      <sheetName val="Sheet3 (3)"/>
      <sheetName val="Sheet1 (2)"/>
      <sheetName val="노무비단가"/>
      <sheetName val="DOHWA03"/>
      <sheetName val="교대(A1)"/>
      <sheetName val="DATE"/>
      <sheetName val="백호우계수"/>
      <sheetName val="터파기및재료"/>
      <sheetName val="일위대가목록"/>
      <sheetName val="내역"/>
      <sheetName val="일위대가"/>
      <sheetName val="적용단위길이"/>
      <sheetName val="피벗테이블데이터분석"/>
      <sheetName val="특수기호강도거푸집"/>
      <sheetName val="종배수관면벽신"/>
      <sheetName val="종배수관(신)"/>
      <sheetName val="자료입력"/>
      <sheetName val="수목표준대가"/>
      <sheetName val="노무단가"/>
      <sheetName val="건축내역"/>
      <sheetName val="노임단가"/>
      <sheetName val="화재 탐지 설비"/>
      <sheetName val="주형"/>
      <sheetName val="unitpric"/>
      <sheetName val="ABUT수량-A1"/>
      <sheetName val="noyim"/>
      <sheetName val="N賃率-職"/>
      <sheetName val="공예을"/>
      <sheetName val="내역서"/>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날개벽"/>
      <sheetName val="수자재단위당"/>
      <sheetName val="금액내역서"/>
      <sheetName val="데이타"/>
      <sheetName val="시점교대"/>
      <sheetName val="1.설계조건"/>
      <sheetName val="VXXXXX"/>
      <sheetName val="재적조서"/>
      <sheetName val="시설물일위"/>
      <sheetName val="직노"/>
      <sheetName val="5흙막이"/>
      <sheetName val="날개벽수량표"/>
      <sheetName val="신규일위대가"/>
      <sheetName val="부경대총괄내역서"/>
      <sheetName val="총집계표"/>
      <sheetName val="단재적표"/>
      <sheetName val="TOTAL_BOQ"/>
      <sheetName val="단가산출"/>
      <sheetName val="실행갑지"/>
      <sheetName val="집계표"/>
      <sheetName val="공사개요"/>
      <sheetName val="일위대가모듈"/>
      <sheetName val="산출근거"/>
      <sheetName val="지점별강우량"/>
      <sheetName val="ITEM"/>
      <sheetName val="●수량(침구보관창고-21평)"/>
      <sheetName val="맨홀수량"/>
      <sheetName val="종배수관"/>
      <sheetName val="INPUT"/>
      <sheetName val="설계조건"/>
      <sheetName val="날개벽(TYPE3)"/>
      <sheetName val="용산1(해보)"/>
      <sheetName val="01"/>
      <sheetName val="과천MAIN"/>
      <sheetName val="부대내역"/>
      <sheetName val="현황"/>
      <sheetName val="수안보-MBR1"/>
      <sheetName val="일반공사"/>
      <sheetName val="기둥(원형)"/>
      <sheetName val="기초공"/>
      <sheetName val="#REF"/>
      <sheetName val="갑지"/>
      <sheetName val="진주방향"/>
      <sheetName val="마산방향"/>
      <sheetName val="교각1"/>
      <sheetName val="대창(장성)"/>
      <sheetName val="이름표지정"/>
      <sheetName val="단가산출서"/>
      <sheetName val="배수장토목공사비"/>
      <sheetName val="일위대가(가설)"/>
      <sheetName val="강관파일내역"/>
      <sheetName val="000000"/>
      <sheetName val="간지"/>
      <sheetName val="당촌교교총괄수량"/>
      <sheetName val="타공종이기"/>
      <sheetName val="토공총집계"/>
      <sheetName val="총집계"/>
      <sheetName val="본체총집계 "/>
      <sheetName val="콘크리트수량총집계표 "/>
      <sheetName val="총철근집계표"/>
      <sheetName val="본체총철근집계표 "/>
      <sheetName val="평택토공집계"/>
      <sheetName val="당촌교(평택토공)"/>
      <sheetName val="본체평택집계"/>
      <sheetName val="부대공평택집계 "/>
      <sheetName val="본체철근집계표(평택방향)"/>
      <sheetName val="부대공철근집계표(평택방향) "/>
      <sheetName val="평택삽도"/>
      <sheetName val="평택산근"/>
      <sheetName val="당촌교(U-TYPE)"/>
      <sheetName val="당촌교(평택방향 시점측)"/>
      <sheetName val="당촌교(평택방향 종점측)"/>
      <sheetName val="음성토공집계"/>
      <sheetName val="당촌교(음성토공)"/>
      <sheetName val="음성집계"/>
      <sheetName val="철근집계표(음성방향) "/>
      <sheetName val="음성삽도"/>
      <sheetName val="음성산근"/>
      <sheetName val="당촌교(음성방향 시점측)"/>
      <sheetName val="당촌교(음성방향 종점측)"/>
      <sheetName val="당촌교(6.0M)평택시점"/>
      <sheetName val="당촌교(5.281M)평택종점"/>
      <sheetName val="당촌교(6.0M)음성종점"/>
      <sheetName val="당촌교(5.57M)음성시점"/>
      <sheetName val="가시설 집계표"/>
      <sheetName val="가시설"/>
      <sheetName val="5Strand-장기처짐PCI"/>
      <sheetName val="예측단가간지"/>
      <sheetName val="6PILE  (돌출)"/>
      <sheetName val="내역(중앙)"/>
      <sheetName val="내역(창신)"/>
      <sheetName val="INPUT(덕도방향-시점)"/>
      <sheetName val="원가계산서"/>
      <sheetName val="배수공 내역서 적용수량"/>
      <sheetName val="품셈TABLE"/>
      <sheetName val="총괄표 "/>
      <sheetName val="건축"/>
      <sheetName val="C.배수관공"/>
      <sheetName val="1"/>
      <sheetName val="단가 및 재료비"/>
      <sheetName val="단가산출2"/>
      <sheetName val="중기사용료산출근거"/>
      <sheetName val="예산총괄표"/>
      <sheetName val="교대(A1-A2)"/>
      <sheetName val="기본단가표"/>
      <sheetName val="단가"/>
      <sheetName val="공통가설"/>
      <sheetName val="U-TYPE(1)"/>
      <sheetName val="IC1집계"/>
      <sheetName val="IC1목포시방향"/>
      <sheetName val="IC1목포시방향OUT"/>
      <sheetName val="IC1압해도방향"/>
      <sheetName val="IC1압해도방향OUT"/>
      <sheetName val="J형측구단위수량"/>
      <sheetName val="교각계산"/>
      <sheetName val="대로근거"/>
      <sheetName val="차액보증"/>
      <sheetName val="토목검측서"/>
      <sheetName val="조명시설"/>
      <sheetName val="예정(3)"/>
      <sheetName val="동원(3)"/>
      <sheetName val="단위중량"/>
      <sheetName val="단면 (2)"/>
      <sheetName val="일위"/>
      <sheetName val="SLAB"/>
      <sheetName val="덕전리"/>
      <sheetName val="교각토공"/>
      <sheetName val="일위대가표"/>
      <sheetName val="일반수량총괄집계"/>
      <sheetName val="수량산출서"/>
      <sheetName val="차도부연장현황"/>
      <sheetName val="Sheet17"/>
      <sheetName val="교대집계"/>
      <sheetName val="(A1)"/>
      <sheetName val="(A1)M"/>
      <sheetName val="WING1(우)"/>
      <sheetName val="(A2)M"/>
      <sheetName val="수질정화시설"/>
      <sheetName val="우수받이"/>
      <sheetName val="2.단면가정"/>
      <sheetName val="4.말뚝설계"/>
      <sheetName val="가감수량"/>
      <sheetName val="맨홀수량산출"/>
      <sheetName val="비탈면보호공수량산출"/>
      <sheetName val="Sheet1 _2_"/>
      <sheetName val="성서방향-교대(A2)"/>
      <sheetName val="1,2,3,4,5단위수량"/>
      <sheetName val="공구명"/>
      <sheetName val="가도공"/>
      <sheetName val="Sheet5"/>
      <sheetName val="터널조도"/>
      <sheetName val="구조물철거타공정이월"/>
      <sheetName val="공내역"/>
      <sheetName val="암거단위"/>
      <sheetName val="횡 연장"/>
      <sheetName val="단가일람"/>
      <sheetName val="자재일람"/>
      <sheetName val="조경일람"/>
      <sheetName val="암거단위-1련"/>
      <sheetName val="2000년1차"/>
      <sheetName val="전선관"/>
      <sheetName val="횡배수관수량집계"/>
      <sheetName val="횡배수관기초"/>
      <sheetName val="수량"/>
      <sheetName val="총괄서"/>
      <sheetName val="총괄내역"/>
      <sheetName val="슬래브(PF)(하류)"/>
      <sheetName val="총괄내역서"/>
      <sheetName val="우각부보강"/>
      <sheetName val="정부노임단가"/>
      <sheetName val="공사비예산서(토목분)"/>
      <sheetName val="실행철강하도"/>
      <sheetName val="변경품셈"/>
      <sheetName val="데리네이타현황"/>
      <sheetName val="밸브설치"/>
      <sheetName val="제경비"/>
      <sheetName val="노무비"/>
      <sheetName val="덤프트럭계수"/>
      <sheetName val="중기사용료"/>
      <sheetName val="DATA 입력란"/>
      <sheetName val="1. 설계조건 2.단면가정 3. 하중계산"/>
      <sheetName val="data"/>
      <sheetName val="상촌2교-일반수량집계"/>
      <sheetName val="식재인부"/>
      <sheetName val="총괄"/>
      <sheetName val="목포방향"/>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설계내역"/>
      <sheetName val="표지(갑)"/>
      <sheetName val="표지(을)"/>
      <sheetName val="원가계산서"/>
      <sheetName val="총괄내역"/>
      <sheetName val="신정1.2지구내역"/>
      <sheetName val="Sheet1"/>
      <sheetName val="단재적표"/>
      <sheetName val="변경내역"/>
      <sheetName val="Sheet1 (2)"/>
      <sheetName val="일위대가목록"/>
      <sheetName val="마산방향"/>
      <sheetName val="진주방향"/>
      <sheetName val="수량산출"/>
      <sheetName val="데리네이타현황"/>
      <sheetName val="#REF"/>
      <sheetName val="수자재단위당"/>
      <sheetName val="골막이(야매)"/>
      <sheetName val="덕전리"/>
      <sheetName val="일위대가표"/>
      <sheetName val="일위대가"/>
      <sheetName val="구조물토적"/>
      <sheetName val="단위수량"/>
      <sheetName val="집계"/>
      <sheetName val="기자재수량"/>
      <sheetName val="대창(장성)"/>
      <sheetName val="단가산출"/>
      <sheetName val="설계요소"/>
      <sheetName val="총괄"/>
      <sheetName val="data"/>
      <sheetName val="인자기준"/>
      <sheetName val="수정일위대가"/>
      <sheetName val="예가 (2)"/>
      <sheetName val="일반수량총괄집계"/>
      <sheetName val="관급자재"/>
      <sheetName val="총집계표"/>
      <sheetName val="9GNG운반"/>
      <sheetName val="내부마감"/>
      <sheetName val="빗물받이(910-510-410)"/>
      <sheetName val="맨홀수량"/>
      <sheetName val="집계표"/>
      <sheetName val="N賃率-職"/>
      <sheetName val="공예을"/>
      <sheetName val="자가"/>
      <sheetName val="업무코드(보호해제-0000)"/>
      <sheetName val="총괄내역서"/>
      <sheetName val="내역서"/>
      <sheetName val="공통가설"/>
      <sheetName val="1"/>
      <sheetName val="토공"/>
      <sheetName val="노임단가"/>
      <sheetName val="노임"/>
      <sheetName val="신규식재수량"/>
      <sheetName val="7급줄떼"/>
      <sheetName val="자재비"/>
      <sheetName val="토공총괄표"/>
      <sheetName val="수리보고서비"/>
      <sheetName val="물량산출서"/>
      <sheetName val="근로자자료입력"/>
      <sheetName val="참고자료"/>
      <sheetName val="간지"/>
      <sheetName val="단가 및 재료비"/>
      <sheetName val="중기사용료산출근거"/>
      <sheetName val="사정표"/>
      <sheetName val="날개벽수량표"/>
      <sheetName val="unitpric"/>
      <sheetName val="4.나.고사목 전수조사서"/>
      <sheetName val="자재단가"/>
      <sheetName val="소분류목록"/>
      <sheetName val="터파기및재료"/>
      <sheetName val="공사개요"/>
      <sheetName val="조명시설"/>
      <sheetName val="입력"/>
      <sheetName val="토목주소"/>
      <sheetName val="인건-측정"/>
      <sheetName val="별표집계"/>
      <sheetName val="단"/>
      <sheetName val="BID"/>
      <sheetName val="내역서 (2)"/>
      <sheetName val="상하차비용(기계상차)"/>
      <sheetName val="수간보호"/>
      <sheetName val="운반비"/>
      <sheetName val="DATE"/>
      <sheetName val="송전재료비"/>
      <sheetName val="본부장"/>
      <sheetName val="2공구산출내역"/>
      <sheetName val="수량집계표"/>
      <sheetName val="설계설명서"/>
      <sheetName val="소요인원산출서"/>
      <sheetName val="먼저기록"/>
      <sheetName val="[변경내역.xls]______C_____________4"/>
      <sheetName val="[변경내역.xls]______C_____________2"/>
      <sheetName val="[변경내역.xls]______C_____________3"/>
      <sheetName val="상촌2교-일반수량집계"/>
      <sheetName val="시점교대"/>
      <sheetName val="2003상반기노임기준"/>
      <sheetName val="수량산출서-2"/>
      <sheetName val="1차네트공정"/>
      <sheetName val="2공구자재집"/>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refreshError="1"/>
      <sheetData sheetId="95" refreshError="1"/>
      <sheetData sheetId="96" refreshError="1"/>
      <sheetData sheetId="97" refreshError="1"/>
      <sheetData sheetId="98" refreshError="1"/>
      <sheetData sheetId="99"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표"/>
      <sheetName val="원가계산서"/>
      <sheetName val="설계서용지"/>
      <sheetName val="외과수술산출내역"/>
      <sheetName val="일위대가목록"/>
      <sheetName val="일위대가표"/>
      <sheetName val=" 자재내역"/>
      <sheetName val="자재조서"/>
      <sheetName val="공통가설"/>
      <sheetName val="표지1"/>
      <sheetName val="단재적표"/>
      <sheetName val="건축공사실행"/>
      <sheetName val="건축원가"/>
      <sheetName val="평창보호수내역서"/>
      <sheetName val="06 일위대가목록"/>
      <sheetName val="단가(1)"/>
      <sheetName val="이토변실(A3-LINE)"/>
      <sheetName val="Sheet1 (2)"/>
      <sheetName val="인자기준"/>
      <sheetName val="댐구조도"/>
      <sheetName val="횡배수관집현황(2공구)"/>
      <sheetName val="1 자원총괄"/>
      <sheetName val="unitpric"/>
      <sheetName val="INPUT"/>
      <sheetName val="노임단가"/>
      <sheetName val="DATA 입력부"/>
      <sheetName val="일위대가"/>
      <sheetName val="지역명"/>
      <sheetName val="자재단가"/>
    </sheetNames>
    <sheetDataSet>
      <sheetData sheetId="0"/>
      <sheetData sheetId="1"/>
      <sheetData sheetId="2"/>
      <sheetData sheetId="3"/>
      <sheetData sheetId="4">
        <row r="1">
          <cell r="A1" t="str">
            <v>연 번</v>
          </cell>
          <cell r="B1" t="str">
            <v>공  종</v>
          </cell>
          <cell r="C1" t="str">
            <v>규 격</v>
          </cell>
          <cell r="D1" t="str">
            <v>단위</v>
          </cell>
          <cell r="E1" t="str">
            <v>재 료 비</v>
          </cell>
          <cell r="G1" t="str">
            <v>노 무 비</v>
          </cell>
          <cell r="I1" t="str">
            <v>경    비</v>
          </cell>
          <cell r="K1" t="str">
            <v>총    액</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모듈"/>
      <sheetName val="일위대가집계표"/>
      <sheetName val="일위대가표"/>
      <sheetName val="DATA"/>
      <sheetName val="일위대가표지"/>
      <sheetName val="시행분집계"/>
      <sheetName val="일위대가시행분"/>
      <sheetName val="단가산출표지"/>
      <sheetName val="단가산출집계"/>
      <sheetName val="XXXXXX"/>
      <sheetName val="우수관로 자재집계  "/>
      <sheetName val="우수관로 수량집계"/>
      <sheetName val="우수관로자재접합 "/>
      <sheetName val="맨홀집계표 "/>
      <sheetName val="맨홀수량"/>
      <sheetName val="맨홀토공"/>
      <sheetName val="VXXXXXX"/>
      <sheetName val="-구조물공토공"/>
      <sheetName val="-접속도로-"/>
      <sheetName val="-접속도로증감1"/>
      <sheetName val="Sheet1"/>
      <sheetName val="2공구산출내역"/>
      <sheetName val="일위대가목록"/>
      <sheetName val="산출근거"/>
      <sheetName val="원가계산"/>
      <sheetName val="위치조서"/>
      <sheetName val="식재가격"/>
      <sheetName val="식재총괄"/>
      <sheetName val="일위목록"/>
      <sheetName val="일위대가"/>
      <sheetName val="세월교산출기초"/>
      <sheetName val="guard(mac)"/>
      <sheetName val="관급자재"/>
      <sheetName val="교대(A1)"/>
      <sheetName val="단가산출"/>
      <sheetName val="터파기및재료"/>
      <sheetName val="unitpric"/>
      <sheetName val="단위수량"/>
      <sheetName val="DATE"/>
      <sheetName val="1"/>
      <sheetName val="설계예산서"/>
      <sheetName val="수문일1"/>
      <sheetName val="인자기준"/>
      <sheetName val="noyim"/>
      <sheetName val="단재적표"/>
      <sheetName val="계약서"/>
      <sheetName val="낙찰표"/>
      <sheetName val="데이타"/>
      <sheetName val="말뚝지지력산정"/>
      <sheetName val="소요량"/>
      <sheetName val="A-4"/>
      <sheetName val="개산공사비"/>
      <sheetName val="횡날개수집"/>
      <sheetName val="자재단가 산출근거"/>
      <sheetName val="백호우계수"/>
      <sheetName val="노임단가"/>
      <sheetName val="신규식재수량"/>
      <sheetName val="식재인부"/>
      <sheetName val="입찰안"/>
      <sheetName val="자재단가"/>
      <sheetName val="T13(P68~72,78)"/>
      <sheetName val="노임"/>
      <sheetName val="품셈TABLE"/>
      <sheetName val="본체"/>
      <sheetName val="노임자재단가"/>
      <sheetName val="전기공사일위대가"/>
      <sheetName val="98수문일위"/>
      <sheetName val="4차원가계산서"/>
      <sheetName val="금액내역서"/>
      <sheetName val="1 자원총괄"/>
      <sheetName val="건축내역"/>
      <sheetName val="평균높이산출근거"/>
      <sheetName val="횡배수관위치조서"/>
      <sheetName val="공통가설"/>
      <sheetName val="Baby일위대가"/>
      <sheetName val="상행-교대(A1-A2)"/>
      <sheetName val="#REF"/>
      <sheetName val="DATA입력"/>
      <sheetName val="취수탑"/>
      <sheetName val="단  가  대  비  표"/>
      <sheetName val="일  위  대  가  목  록"/>
      <sheetName val="입찰"/>
      <sheetName val="현경"/>
      <sheetName val="개소별수량산출"/>
      <sheetName val="기계경비"/>
      <sheetName val="빗물받이(910-510-410)"/>
      <sheetName val="바닥막이1.5"/>
      <sheetName val="집계표"/>
      <sheetName val="재적표"/>
      <sheetName val="임소반구역"/>
      <sheetName val="소나무"/>
      <sheetName val="구조물토적"/>
      <sheetName val="기계공사"/>
      <sheetName val="배수통관(좌)"/>
      <sheetName val="수자재단위당"/>
      <sheetName val="덕전리"/>
      <sheetName val="적용단위길이"/>
      <sheetName val="피벗테이블데이터분석"/>
      <sheetName val="수량집계"/>
      <sheetName val="발안전력구"/>
      <sheetName val="콘_재료분리(1)"/>
      <sheetName val="수로단위수량"/>
      <sheetName val="배수장토목공사비"/>
      <sheetName val="산출"/>
      <sheetName val="수리보고서비"/>
      <sheetName val="100만평"/>
      <sheetName val="SUB일위대가"/>
      <sheetName val="물집"/>
      <sheetName val="목차"/>
      <sheetName val="식재"/>
      <sheetName val="시설물"/>
      <sheetName val="식재출력용"/>
      <sheetName val="유지관리"/>
      <sheetName val="단가"/>
      <sheetName val="단가결정"/>
      <sheetName val="호표총"/>
      <sheetName val=" 토목 처리장도급내역서 "/>
      <sheetName val="수량산출"/>
      <sheetName val="Sheet6"/>
      <sheetName val="내역서"/>
      <sheetName val="복통공사비"/>
      <sheetName val="본제당공사비"/>
      <sheetName val="시험비"/>
      <sheetName val="자재대"/>
      <sheetName val="중기운반비"/>
      <sheetName val="진입도로공사비"/>
      <sheetName val="취수탑공사비"/>
      <sheetName val="토취장복구"/>
      <sheetName val="사유서제출현황-2"/>
      <sheetName val="수량산출내역1115"/>
      <sheetName val="산출내역서집계표"/>
      <sheetName val="산출내역서"/>
      <sheetName val="70%"/>
      <sheetName val="FB25JN"/>
      <sheetName val="쌍송교"/>
      <sheetName val="골재산출"/>
      <sheetName val="원가"/>
      <sheetName val="간지"/>
      <sheetName val="시멘,골재"/>
      <sheetName val="콘크집계"/>
      <sheetName val="낙차공"/>
      <sheetName val="자재집계1"/>
      <sheetName val="측구날개벽"/>
      <sheetName val="호안공재료집계표"/>
      <sheetName val="대치판정"/>
      <sheetName val="공토공단위당"/>
      <sheetName val="수량표"/>
      <sheetName val="BID"/>
      <sheetName val="5흙막이"/>
      <sheetName val="별표집계"/>
      <sheetName val="횡배수관토공수량"/>
      <sheetName val="3.바닥판설계"/>
      <sheetName val="건축공사실행"/>
      <sheetName val="구조물철거타공정이월"/>
      <sheetName val="날개벽"/>
      <sheetName val="3수량"/>
      <sheetName val="Sheet1 (2)"/>
      <sheetName val="형식 - 1-2-3"/>
      <sheetName val="암거날개벽재료집계"/>
      <sheetName val=""/>
      <sheetName val="1. 설계조건 2.단면가정 3. 하중계산"/>
      <sheetName val="45,46"/>
      <sheetName val="폐기물"/>
      <sheetName val="날개수량1.5"/>
      <sheetName val="소야공정계획표"/>
      <sheetName val="부대내역"/>
      <sheetName val="공사개요"/>
      <sheetName val="96보완계획7.12"/>
      <sheetName val="지점별강우량"/>
      <sheetName val="기초일위"/>
      <sheetName val="토목주소"/>
      <sheetName val="설계요소"/>
      <sheetName val="자료"/>
      <sheetName val="설계예산서(2_소천우회토목)"/>
      <sheetName val="6PILE  (돌출)"/>
      <sheetName val="내역"/>
      <sheetName val="어소블럭"/>
      <sheetName val="인건-측정"/>
      <sheetName val="주공 갑지"/>
      <sheetName val="단가조사"/>
      <sheetName val="Macro1"/>
      <sheetName val="TA법"/>
      <sheetName val="수목단가"/>
      <sheetName val="시설수량표"/>
      <sheetName val="식재수량표"/>
      <sheetName val="원가계산 (2)"/>
      <sheetName val="N賃率-職"/>
      <sheetName val="_____C_My_Documents___________2"/>
      <sheetName val="수량산출표"/>
      <sheetName val="댐구조도"/>
      <sheetName val="인수공규격"/>
      <sheetName val="날개벽수량표"/>
      <sheetName val="수목표준대가"/>
      <sheetName val="근로자자료입력"/>
      <sheetName val="참고자료"/>
      <sheetName val="직노"/>
      <sheetName val="Sheet9"/>
      <sheetName val="\\연종\C\My Documents\설계파일모음\설계프로"/>
      <sheetName val="보고서원고"/>
      <sheetName val="초기화면"/>
      <sheetName val="계약내역서"/>
      <sheetName val="ABUT수량-A1"/>
      <sheetName val="배수공"/>
      <sheetName val="건설노임단가"/>
      <sheetName val="일반수량총괄집계"/>
      <sheetName val="횡배수관집현황(2공구)"/>
      <sheetName val="포장수량집계표"/>
      <sheetName val="예정공정표"/>
      <sheetName val="물가자료"/>
      <sheetName val="연결임시"/>
      <sheetName val="부대공(집계)"/>
      <sheetName val="자재집계표지"/>
      <sheetName val="자재"/>
      <sheetName val="재료집계표"/>
      <sheetName val="재료집계표빽업"/>
      <sheetName val="단가표"/>
      <sheetName val="위치"/>
      <sheetName val="일위_파일"/>
      <sheetName val="투찰내역"/>
      <sheetName val="조명시설"/>
      <sheetName val="간접비계산"/>
      <sheetName val="실행"/>
      <sheetName val="갑지"/>
      <sheetName val="가설공사비"/>
      <sheetName val="현장관리비"/>
      <sheetName val="유효폭의 계산"/>
      <sheetName val="AIR갑지"/>
      <sheetName val="시설대외"/>
      <sheetName val="갑지 (3)"/>
      <sheetName val="내역서양식"/>
      <sheetName val="단가마지막 (2)"/>
      <sheetName val="열량계단가비교"/>
      <sheetName val="열량계단가비교 (2)"/>
      <sheetName val="배관공사"/>
      <sheetName val="설계명세서"/>
      <sheetName val="구조물총"/>
      <sheetName val="BOX총"/>
      <sheetName val="BOX재료"/>
      <sheetName val="박스단위(1.5×1.0)본선"/>
      <sheetName val="날개단위(1.5×1.5)마을"/>
      <sheetName val="날개수량(1.5×1.5)2마을"/>
      <sheetName val="난간,지수단위"/>
      <sheetName val="난간,지수수량"/>
      <sheetName val="박스연장조서 "/>
      <sheetName val="우오수공집계"/>
      <sheetName val="우수받이집계"/>
      <sheetName val="우수받이단위"/>
      <sheetName val="우수받이위치조서"/>
      <sheetName val="오수관집계"/>
      <sheetName val="오수관연장조서"/>
      <sheetName val="표지"/>
      <sheetName val="구조물공집계"/>
      <sheetName val="암거집계 "/>
      <sheetName val="암거구체수량"/>
      <sheetName val="암거구체"/>
      <sheetName val="날개벽집계표"/>
      <sheetName val="날개벽단위"/>
      <sheetName val="차수벽집계표"/>
      <sheetName val="차수벽"/>
      <sheetName val="구조물깨기"/>
      <sheetName val="BOX총집계"/>
      <sheetName val="BOX집계"/>
      <sheetName val="지수토공수량"/>
      <sheetName val="난간지수수량"/>
      <sheetName val="날개벽공제"/>
      <sheetName val="날개벽단위수량"/>
      <sheetName val="날개벽단위수량1 (2)"/>
      <sheetName val="날개단위"/>
      <sheetName val="날개벽집계"/>
      <sheetName val="박스연장조서"/>
      <sheetName val="박스단위1"/>
      <sheetName val="BOX난간차수"/>
      <sheetName val="날개벽단위수량1"/>
      <sheetName val="날개벽단위수량2"/>
      <sheetName val="날개단위1"/>
      <sheetName val="횡배수단위"/>
      <sheetName val="종배집계"/>
      <sheetName val="Sheet2"/>
      <sheetName val="Sheet3"/>
      <sheetName val="철근레미집"/>
      <sheetName val="몰탈포장집"/>
      <sheetName val="토공계획"/>
      <sheetName val="토적표"/>
      <sheetName val="개거집계"/>
      <sheetName val="개거연장"/>
      <sheetName val="개거2.0"/>
      <sheetName val="개거1.7"/>
      <sheetName val="개거1.5"/>
      <sheetName val="개거1.3"/>
      <sheetName val="작업일수"/>
      <sheetName val="그라수량"/>
      <sheetName val="주입량"/>
      <sheetName val="찬공량총괄"/>
      <sheetName val="찬공량공별내역"/>
      <sheetName val="포장총집"/>
      <sheetName val="포장총집계"/>
      <sheetName val="포장집"/>
      <sheetName val="포장집계"/>
      <sheetName val="표준횡단"/>
      <sheetName val="확폭면적"/>
      <sheetName val="포장연장"/>
      <sheetName val="측구증감"/>
      <sheetName val="측구공제"/>
      <sheetName val="L형절포장공제"/>
      <sheetName val="L형성포장공제"/>
      <sheetName val="L형옹벽포장공제"/>
      <sheetName val="브럭체인"/>
      <sheetName val="접속수량집"/>
      <sheetName val="접속포장집"/>
      <sheetName val="접속산출 "/>
      <sheetName val="수방진입"/>
      <sheetName val="도수로집"/>
      <sheetName val="도수로"/>
      <sheetName val="측구공집계"/>
      <sheetName val="L형옹벽측구"/>
      <sheetName val="L형측구"/>
      <sheetName val="맹암거(TY-1)"/>
      <sheetName val="맹암거(TY-2)"/>
      <sheetName val="V형측구"/>
      <sheetName val="암거평균H"/>
      <sheetName val="암거사각보강"/>
      <sheetName val="횡배수집계"/>
      <sheetName val="횡배수량"/>
      <sheetName val="횡토공1"/>
      <sheetName val="횡토공 2"/>
      <sheetName val="횡토공 3"/>
      <sheetName val="횡배수관보강"/>
      <sheetName val="횡배날개수량"/>
      <sheetName val="횡배날공제"/>
      <sheetName val="횡배날개공제"/>
      <sheetName val="횡배날개토공"/>
      <sheetName val="횡배평균H"/>
      <sheetName val="횡날개벽토공"/>
      <sheetName val="절도수단위"/>
      <sheetName val="도수단위"/>
      <sheetName val="집수정집계"/>
      <sheetName val="종배집계표"/>
      <sheetName val="면벽단위량"/>
      <sheetName val="종배토공단위량"/>
      <sheetName val="빗물집계"/>
      <sheetName val="구조물공"/>
      <sheetName val="옹벽집계"/>
      <sheetName val="옹벽단위"/>
      <sheetName val="옹벽신축이음"/>
      <sheetName val="석축집계"/>
      <sheetName val="석축조서"/>
      <sheetName val="돌붙임"/>
      <sheetName val="laroux"/>
      <sheetName val="일위산출근거 (2)"/>
      <sheetName val="COST"/>
      <sheetName val="인부노임"/>
      <sheetName val="내역표지"/>
      <sheetName val="원가(02발주)"/>
      <sheetName val="사급 관급"/>
      <sheetName val="관급자재 (2)"/>
      <sheetName val="사급자재"/>
      <sheetName val="원가(상우)"/>
      <sheetName val="상와우(변경)"/>
      <sheetName val="원가(상좌)"/>
      <sheetName val="상와좌(변경)"/>
      <sheetName val="원가(이전)"/>
      <sheetName val="이전(변경)"/>
      <sheetName val="원가(구하)"/>
      <sheetName val="구하(변경)"/>
      <sheetName val="원가(구상)"/>
      <sheetName val="구상(변경)"/>
      <sheetName val="비교"/>
      <sheetName val="예정공정표 (2)"/>
      <sheetName val="예정공정표 (3)"/>
      <sheetName val="목차."/>
      <sheetName val="1.설계설명서"/>
      <sheetName val="설계설명서"/>
      <sheetName val="2.예정공정"/>
      <sheetName val="3.일반시방"/>
      <sheetName val="4.설변 내역"/>
      <sheetName val="5.단가결정"/>
      <sheetName val="6.수량산출서"/>
      <sheetName val="갑지 (2)"/>
      <sheetName val="동원인원계획표"/>
      <sheetName val="Sheet7"/>
      <sheetName val="설계변경사유 (2)"/>
      <sheetName val="Sheet4"/>
      <sheetName val="대비"/>
      <sheetName val="2.대외공문"/>
      <sheetName val="3.하중산정4.지지력"/>
      <sheetName val="8공구일위"/>
      <sheetName val="9공구일위"/>
      <sheetName val="10공구일위"/>
      <sheetName val="11공구일위"/>
      <sheetName val="본부조서"/>
      <sheetName val="건설갑지"/>
      <sheetName val="광세자재청구서"/>
      <sheetName val="2회기성청구서"/>
      <sheetName val="광세기성고내역"/>
      <sheetName val="견적서갑지"/>
      <sheetName val="견적서을지"/>
      <sheetName val="사진"/>
      <sheetName val="JUCKEYK"/>
      <sheetName val="예산명세서"/>
      <sheetName val="자료입력"/>
      <sheetName val="내역(정지)"/>
      <sheetName val="일위(PN)"/>
      <sheetName val="TRE TABLE"/>
      <sheetName val="냉천부속동"/>
      <sheetName val="10월"/>
      <sheetName val="일위대가(건축)"/>
      <sheetName val="노무비"/>
      <sheetName val="8.수량산출 (2)"/>
      <sheetName val="유림골조"/>
      <sheetName val="설비내역서"/>
      <sheetName val="건축내역서"/>
      <sheetName val="전기내역서"/>
      <sheetName val="송전재료비"/>
      <sheetName val="상반기손익차2총괄"/>
      <sheetName val="주요공사"/>
      <sheetName val="자재별집계"/>
      <sheetName val="총재료집계"/>
      <sheetName val="개거재료집계"/>
      <sheetName val="개거수량산출"/>
      <sheetName val="개거위치조서"/>
      <sheetName val="덮개재료집계"/>
      <sheetName val="덮개수량산출"/>
      <sheetName val="덮개위치조서"/>
      <sheetName val="토적계산"/>
      <sheetName val="폐기물산출"/>
      <sheetName val="깨기재료집계"/>
      <sheetName val="깨기수량산출"/>
      <sheetName val="깨기위치조서"/>
      <sheetName val="중보용수로취입수문재료표"/>
      <sheetName val="중보용수로취입수문"/>
      <sheetName val="중보용수로취입수깨기수량"/>
      <sheetName val="목록"/>
      <sheetName val="암거단위-1련"/>
      <sheetName val="설비2차"/>
      <sheetName val="순공사비"/>
      <sheetName val="현장별계약현황('98.10.31)"/>
      <sheetName val="기(단) (1)"/>
      <sheetName val="시설물일위"/>
      <sheetName val="맨홀조서"/>
      <sheetName val="납부서"/>
      <sheetName val="노임이"/>
      <sheetName val="6호기"/>
      <sheetName val="산출기준(파견전산실)"/>
      <sheetName val="예가표"/>
      <sheetName val="인원계획-미화"/>
      <sheetName val="일반관리비"/>
      <sheetName val="CR CODE"/>
      <sheetName val="부서CODE"/>
      <sheetName val="THEME CODE"/>
      <sheetName val="작성양식"/>
      <sheetName val="충주"/>
      <sheetName val="COVER"/>
      <sheetName val="급여11월"/>
      <sheetName val="인건비"/>
      <sheetName val="98지급계획"/>
      <sheetName val="A"/>
      <sheetName val="내역서2안"/>
      <sheetName val="안전장치"/>
      <sheetName val=" 냉각수펌프"/>
      <sheetName val="부속동"/>
      <sheetName val="공문"/>
      <sheetName val="빈"/>
      <sheetName val="부표총괄"/>
      <sheetName val="기초목"/>
      <sheetName val="2000년1차"/>
      <sheetName val="00노임기준"/>
      <sheetName val="본문"/>
      <sheetName val="견적서"/>
      <sheetName val="변경내역을"/>
      <sheetName val="갑지_(3)"/>
      <sheetName val="단가마지막_(2)"/>
      <sheetName val="열량계단가비교_(2)"/>
      <sheetName val="인부신상자료"/>
      <sheetName val="공조기"/>
      <sheetName val="손익차9월2"/>
      <sheetName val="수입"/>
      <sheetName val="3련 BOX"/>
      <sheetName val="Total"/>
      <sheetName val="회사99"/>
      <sheetName val="참조자료"/>
      <sheetName val="요율"/>
      <sheetName val="자  재"/>
      <sheetName val="건축외주"/>
      <sheetName val="File_관급"/>
      <sheetName val="공정집계"/>
      <sheetName val="코드표"/>
      <sheetName val="자동차폐수처리장"/>
      <sheetName val="경산"/>
      <sheetName val="기본사항"/>
      <sheetName val="7단가"/>
      <sheetName val="관급"/>
      <sheetName val="대제목 (수량)"/>
      <sheetName val="깨기집계"/>
      <sheetName val="깨기수량(계남)"/>
      <sheetName val="총괄집계"/>
      <sheetName val="골재집계"/>
      <sheetName val="호안집계(계남제)"/>
      <sheetName val="호안 산출근거(계남제) "/>
      <sheetName val="단위수량(계남제)"/>
      <sheetName val="돌붙임수량"/>
      <sheetName val="연장및면적"/>
      <sheetName val="돌붙임보호"/>
      <sheetName val="교통대책내역"/>
      <sheetName val="7.노임단가"/>
      <sheetName val="남대문빌딩"/>
      <sheetName val="H-PILE수량집계"/>
      <sheetName val="조건표"/>
      <sheetName val="일위대가(4층원격)"/>
      <sheetName val="20관리비율"/>
      <sheetName val="J直材4"/>
      <sheetName val="분전함신설"/>
      <sheetName val="접지1종"/>
      <sheetName val="관로공표지"/>
      <sheetName val="토공1차"/>
      <sheetName val="I一般比"/>
      <sheetName val="금융비용"/>
      <sheetName val="단가비교표(노무)"/>
      <sheetName val="을"/>
      <sheetName val="내역서(기계)"/>
      <sheetName val="_____C_My_Documents___________3"/>
      <sheetName val="SG"/>
      <sheetName val="전신환매도율"/>
      <sheetName val="부경대총괄내역서"/>
      <sheetName val="실행철강하도"/>
      <sheetName val="이름표"/>
      <sheetName val="수량"/>
      <sheetName val="_____C_My_Documents___________4"/>
      <sheetName val="_____C_My_Documents___________5"/>
      <sheetName val="1.설계조건"/>
      <sheetName val="수원공사비"/>
      <sheetName val="총괄내역"/>
      <sheetName val="배수내역"/>
      <sheetName val="1-1평균터파기고(1)"/>
      <sheetName val="적현로"/>
      <sheetName val="일반공사"/>
      <sheetName val="노무비단가"/>
      <sheetName val="다이꾸"/>
      <sheetName val="보집계표"/>
      <sheetName val="화산경계"/>
      <sheetName val="전체"/>
      <sheetName val="BQ"/>
      <sheetName val="시중노임"/>
      <sheetName val="갑지1"/>
      <sheetName val="갑지2"/>
      <sheetName val="갑지3"/>
      <sheetName val="갑지4"/>
      <sheetName val="구조물주요자재 (2)"/>
      <sheetName val="구조물주요자재"/>
      <sheetName val="시멘트골재"/>
      <sheetName val="콘크리트수량"/>
      <sheetName val="내역적용수량"/>
      <sheetName val="이기수량"/>
      <sheetName val="가도,축도"/>
      <sheetName val="토공총괄"/>
      <sheetName val="교량총괄집계"/>
      <sheetName val="철근수량총괄"/>
      <sheetName val="토공총괄집계"/>
      <sheetName val="일반수량총괄"/>
      <sheetName val="신성1철근169"/>
      <sheetName val="슬래브수량173"/>
      <sheetName val="슬래브철근175"/>
      <sheetName val="콘크 산툴  179"/>
      <sheetName val="율촌강재"/>
      <sheetName val="거푸집산출"/>
      <sheetName val="도장수량188"/>
      <sheetName val="도장면적수량"/>
      <sheetName val="도장콘크"/>
      <sheetName val="도장거푸집"/>
      <sheetName val="광양강재"/>
      <sheetName val="광양도장208"/>
      <sheetName val="도장면적수량 215"/>
      <sheetName val="강교총량"/>
      <sheetName val="총괄강재"/>
      <sheetName val="도장수량총괄"/>
      <sheetName val="가설벤트수량"/>
      <sheetName val="토공집계222"/>
      <sheetName val="일반수량223"/>
      <sheetName val="교대철근225"/>
      <sheetName val="교대산출227"/>
      <sheetName val="교대산출243"/>
      <sheetName val="교대산출260"/>
      <sheetName val="교대철근280"/>
      <sheetName val="토공집계"/>
      <sheetName val="교각일반수량"/>
      <sheetName val="교각철근수량"/>
      <sheetName val="토공산출"/>
      <sheetName val="콘크리트산출294"/>
      <sheetName val="가시설317"/>
      <sheetName val="옹벽토공"/>
      <sheetName val="옹벽일반"/>
      <sheetName val="옹벽철근"/>
      <sheetName val="옹벽산출322"/>
      <sheetName val="옹벽콘크산출"/>
      <sheetName val="수량잡계328"/>
      <sheetName val="철근수량"/>
      <sheetName val="보강토조립"/>
      <sheetName val="섬유보강재"/>
      <sheetName val="부속자재"/>
      <sheetName val="가축도수량"/>
      <sheetName val="가시설산출336"/>
      <sheetName val="신성1교가교TYPE-A"/>
      <sheetName val="신성1교가교TYPE-B"/>
      <sheetName val="내역서적용"/>
      <sheetName val="일괄인쇄"/>
      <sheetName val="을지"/>
      <sheetName val="#3_일위대가목록"/>
      <sheetName val="지구단위계획"/>
      <sheetName val="배수관토공산출"/>
      <sheetName val="공예을"/>
      <sheetName val="000000"/>
      <sheetName val="_____C_My_Documents___________6"/>
      <sheetName val="마산월령동골조물량변경"/>
      <sheetName val="48일위(기존)"/>
      <sheetName val="집계"/>
      <sheetName val="도로횡단-D300"/>
      <sheetName val="예총"/>
      <sheetName val="간접재료비산출표-27-30"/>
      <sheetName val="적용토목"/>
      <sheetName val="//연종/C/My Documents/설계파일모음/설계프로"/>
      <sheetName val="보할공정"/>
      <sheetName val="단가 "/>
      <sheetName val="일위총괄표"/>
      <sheetName val="공통단가"/>
      <sheetName val="운반비"/>
      <sheetName val="2000양배"/>
      <sheetName val="R&amp;D"/>
      <sheetName val="접속도로"/>
      <sheetName val="총집계표"/>
      <sheetName val="_____C_My_Documents___________7"/>
      <sheetName val="_____C_My_Documents___________8"/>
      <sheetName val="_____C_My_Documents___________9"/>
      <sheetName val="예산M12A"/>
      <sheetName val="중기 부표"/>
      <sheetName val="본사공가현황"/>
      <sheetName val="2000,9월 일위"/>
      <sheetName val="경상직원"/>
    </sheetNames>
    <definedNames>
      <definedName name="수식입력매크로"/>
      <definedName name="일위규격매크로"/>
      <definedName name="일위코드입력매크로"/>
      <definedName name="일위화면복귀매크로"/>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refreshError="1"/>
      <sheetData sheetId="261" refreshError="1"/>
      <sheetData sheetId="262"/>
      <sheetData sheetId="263" refreshError="1"/>
      <sheetData sheetId="264" refreshError="1"/>
      <sheetData sheetId="265" refreshError="1"/>
      <sheetData sheetId="266"/>
      <sheetData sheetId="267" refreshError="1"/>
      <sheetData sheetId="268" refreshError="1"/>
      <sheetData sheetId="269"/>
      <sheetData sheetId="270" refreshError="1"/>
      <sheetData sheetId="271" refreshError="1"/>
      <sheetData sheetId="272" refreshError="1"/>
      <sheetData sheetId="273" refreshError="1"/>
      <sheetData sheetId="274" refreshError="1"/>
      <sheetData sheetId="275" refreshError="1"/>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sheetData sheetId="399"/>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sheetData sheetId="520" refreshError="1"/>
      <sheetData sheetId="521" refreshError="1"/>
      <sheetData sheetId="522" refreshError="1"/>
      <sheetData sheetId="523" refreshError="1"/>
      <sheetData sheetId="524" refreshError="1"/>
      <sheetData sheetId="525" refreshError="1"/>
      <sheetData sheetId="526"/>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sheetData sheetId="544"/>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sheetData sheetId="571"/>
      <sheetData sheetId="572" refreshError="1"/>
      <sheetData sheetId="573"/>
      <sheetData sheetId="574"/>
      <sheetData sheetId="575"/>
      <sheetData sheetId="576"/>
      <sheetData sheetId="577"/>
      <sheetData sheetId="578"/>
      <sheetData sheetId="579" refreshError="1"/>
      <sheetData sheetId="580" refreshError="1"/>
      <sheetData sheetId="581" refreshError="1"/>
      <sheetData sheetId="582" refreshError="1"/>
      <sheetData sheetId="583" refreshError="1"/>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sheetData sheetId="629"/>
      <sheetData sheetId="630"/>
      <sheetData sheetId="631" refreshError="1"/>
      <sheetData sheetId="632" refreshError="1"/>
      <sheetData sheetId="633" refreshError="1"/>
      <sheetData sheetId="634" refreshError="1"/>
      <sheetData sheetId="635"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덕전리"/>
      <sheetName val="조서및연장산출"/>
      <sheetName val="배수공수량"/>
      <sheetName val="암거공수량집계"/>
      <sheetName val="횡배수공집계"/>
      <sheetName val="수로관및집수정수량집계"/>
      <sheetName val="횡배수토공(P.E,BOX) "/>
      <sheetName val="수로관및집수정"/>
      <sheetName val="지수벽 및 파라피트"/>
      <sheetName val="암거수량"/>
      <sheetName val="암거날개벽수량"/>
      <sheetName val="암거날개벽토공"/>
      <sheetName val="횡배수관날개벽"/>
      <sheetName val="횡배수관날개벽잔토 "/>
      <sheetName val="횡배수관날개벽수량표"/>
      <sheetName val="횡배수관날개벽잔토산식치수표"/>
      <sheetName val="토적계산서"/>
      <sheetName val="포장자재수량집계"/>
      <sheetName val="콘크리트포장"/>
      <sheetName val="토사측구"/>
      <sheetName val="표 지 "/>
      <sheetName val="자재집계"/>
      <sheetName val="토공집계"/>
      <sheetName val="총괄자재집계"/>
      <sheetName val="암거날개벽수량(1.5M)"/>
      <sheetName val="암거날개벽토공(1.5)"/>
      <sheetName val="토공집계(소계)"/>
      <sheetName val="관급자재대"/>
      <sheetName val="면벽수량"/>
      <sheetName val="흄관(보호)(1연)"/>
      <sheetName val="흄관 보호토공(1연)"/>
      <sheetName val="단재적표"/>
      <sheetName val="T13(P68~72,78)"/>
      <sheetName val="●수량(침구보관창고-21평)"/>
      <sheetName val="골막이(야매)"/>
      <sheetName val="원가서"/>
      <sheetName val="Sheet1 (2)"/>
      <sheetName val="총괄내역"/>
      <sheetName val="조명시설"/>
      <sheetName val="인자기준_2007"/>
      <sheetName val="할인_할증률산정"/>
      <sheetName val="금액단가표"/>
      <sheetName val="자료기입"/>
      <sheetName val="예정공정표(장기간)"/>
      <sheetName val="수량"/>
      <sheetName val="날개벽수량표"/>
      <sheetName val="구조물터파기수량집계"/>
      <sheetName val="측구터파기공수량집계"/>
      <sheetName val="배수공 시멘트 및 골재량 산출"/>
      <sheetName val="96보완계획7.12"/>
      <sheetName val="7급줄떼"/>
      <sheetName val="일위대가(1)"/>
      <sheetName val="대치판정"/>
      <sheetName val="토공"/>
      <sheetName val="토적"/>
      <sheetName val="자재집계표"/>
      <sheetName val="DATA 입력란"/>
      <sheetName val="시방서"/>
      <sheetName val="일위대가표"/>
      <sheetName val="DATE"/>
      <sheetName val="난간벽단위"/>
      <sheetName val="마산월령동골조물량변경"/>
      <sheetName val="000000"/>
      <sheetName val="설 계"/>
      <sheetName val="DDD"/>
      <sheetName val="코드표"/>
      <sheetName val="맨홀수량산출(A-LINE)"/>
      <sheetName val="06 일위대가목록"/>
      <sheetName val="#REF"/>
      <sheetName val="일위대가"/>
      <sheetName val="예정공정표"/>
      <sheetName val="본체"/>
      <sheetName val="입력"/>
      <sheetName val="단면치수"/>
      <sheetName val="설계서"/>
      <sheetName val="설계서(동안동)"/>
      <sheetName val="포장공"/>
      <sheetName val="배수공"/>
      <sheetName val="unitpric"/>
      <sheetName val="TOTAL_BOQ"/>
      <sheetName val="노임단가"/>
      <sheetName val="교대(A1)"/>
      <sheetName val="암거"/>
      <sheetName val="암거단위"/>
      <sheetName val="2경간"/>
      <sheetName val="N賃率-職"/>
      <sheetName val="대전-교대(A1-A2)"/>
      <sheetName val="토적기초"/>
      <sheetName val="자가"/>
      <sheetName val="98수문일위"/>
      <sheetName val="일위"/>
      <sheetName val="최적단면"/>
      <sheetName val="기초자료입력"/>
      <sheetName val="맨홀조서"/>
      <sheetName val="일위대가모듈"/>
      <sheetName val="노단"/>
      <sheetName val="현장관리비"/>
      <sheetName val="일위대가목록"/>
      <sheetName val="실행철강하도"/>
      <sheetName val="일위대가(가설)"/>
      <sheetName val="1"/>
      <sheetName val="원가계산서"/>
      <sheetName val="단위수량"/>
      <sheetName val="내역서"/>
      <sheetName val="총집계표"/>
      <sheetName val="입력란"/>
      <sheetName val="97노임단가"/>
      <sheetName val="COPING"/>
      <sheetName val="data"/>
      <sheetName val="횡배수조서"/>
      <sheetName val="BID"/>
      <sheetName val="총괄집계 "/>
      <sheetName val="단면가정"/>
      <sheetName val="부재력정리"/>
      <sheetName val="중기사용료"/>
      <sheetName val="[DDD.XLS]A__MSOFFICE_Excel_DA_3"/>
      <sheetName val="[DDD.XLS]A__MSOFFICE_Excel_DA_2"/>
      <sheetName val="[DDD.XLS]A__MSOFFICE_Excel_DA_4"/>
      <sheetName val="[DDD.XLS]A__MSOFFICE_Excel_DA_5"/>
      <sheetName val="[DDD.XLS]A__MSOFFICE_Excel_DA_8"/>
      <sheetName val="[DDD.XLS]A__MSOFFICE_Excel_DA_6"/>
      <sheetName val="[DDD.XLS]A__MSOFFICE_Excel_DA_7"/>
      <sheetName val="[DDD.XLS]A__MSOFFICE_Excel_D_12"/>
      <sheetName val="[DDD.XLS]A__MSOFFICE_Excel_DA_9"/>
      <sheetName val="[DDD.XLS]A__MSOFFICE_Excel_D_10"/>
      <sheetName val="[DDD.XLS]A__MSOFFICE_Excel_D_11"/>
      <sheetName val="[DDD.XLS]A__MSOFFICE_Excel_D_13"/>
      <sheetName val="토사(PE)"/>
      <sheetName val="도근좌표"/>
      <sheetName val="MYUN(MAC)"/>
      <sheetName val="수량산출"/>
      <sheetName val="Sheet2"/>
      <sheetName val="일반수량총괄집계"/>
      <sheetName val="도급내역서"/>
      <sheetName val="Sheet3"/>
      <sheetName val="내역"/>
      <sheetName val="견적대비"/>
      <sheetName val="02자재"/>
      <sheetName val="남양내역"/>
      <sheetName val="증감내역서"/>
      <sheetName val="산출근거"/>
      <sheetName val="지점별강우량"/>
      <sheetName val="이름표지정"/>
      <sheetName val="기초일위"/>
      <sheetName val="CTEMCOST"/>
      <sheetName val="갑지"/>
      <sheetName val=""/>
      <sheetName val="용소리교"/>
      <sheetName val="배지거총재료집계표"/>
      <sheetName val="[DDD.XLS]A__MSOFFICE_Excel_D_15"/>
      <sheetName val="[DDD.XLS]A__MSOFFICE_Excel_D_14"/>
      <sheetName val="noyim"/>
      <sheetName val="물가변동대가세부내역서"/>
      <sheetName val="순공사비"/>
      <sheetName val="공통가설"/>
      <sheetName val="[DDD.XLS]A__MSOFFICE_Excel_D_17"/>
      <sheetName val="[DDD.XLS]A:\MSOFFICE\Excel\DATA"/>
      <sheetName val="[DDD.XLS]A__MSOFFICE_Excel_D_16"/>
      <sheetName val="[DDD.XLS]A__MSOFFICE_Excel_D_19"/>
      <sheetName val="[DDD.XLS]A__MSOFFICE_Excel_D_18"/>
      <sheetName val="[DDD.XLS]A__MSOFFICE_Excel_D_21"/>
      <sheetName val="[DDD.XLS]A__MSOFFICE_Excel_D_20"/>
      <sheetName val="[DDD.XLS]A__MSOFFICE_Excel_D_22"/>
      <sheetName val="[DDD.XLS]A__MSOFFICE_Excel_D_23"/>
      <sheetName val="[DDD.XLS]A__MSOFFICE_Excel_D_24"/>
      <sheetName val="[DDD.XLS]A__MSOFFICE_Excel_D_26"/>
      <sheetName val="[DDD.XLS]A__MSOFFICE_Excel_D_25"/>
      <sheetName val="[DDD.XLS]A__MSOFFICE_Excel_D_27"/>
      <sheetName val="[DDD.XLS]A__MSOFFICE_Excel_D_28"/>
      <sheetName val="[DDD.XLS]A__MSOFFICE_Excel_D_29"/>
      <sheetName val="8.PILE  (돌출)"/>
      <sheetName val="(A)내역서"/>
      <sheetName val="보안등"/>
      <sheetName val="장비단"/>
      <sheetName val="노임단"/>
      <sheetName val="한강운반비"/>
      <sheetName val="Sheet1"/>
      <sheetName val="총괄서"/>
      <sheetName val="9GNG운반"/>
      <sheetName val="직원명부"/>
      <sheetName val="단가"/>
      <sheetName val="유림골조"/>
      <sheetName val="노임"/>
      <sheetName val="총괄"/>
      <sheetName val="사다리"/>
      <sheetName val="터파기및재료"/>
      <sheetName val="수리계산(10년)5유역"/>
      <sheetName val="P,E이중관Φ400"/>
      <sheetName val="P,E이중관Φ800"/>
      <sheetName val="종배수관"/>
      <sheetName val="차액보증"/>
      <sheetName val="6공구(당초)"/>
      <sheetName val="단위가격"/>
      <sheetName val="지급자재"/>
      <sheetName val="TYPE-A"/>
      <sheetName val="시점교대"/>
      <sheetName val="총괄표 "/>
      <sheetName val="다곡2교"/>
      <sheetName val="[DDD.XLS]A__MSOFFICE_Excel_D_30"/>
      <sheetName val="[DDD.XLS]A__MSOFFICE_Excel_D_31"/>
      <sheetName val="[DDD.XLS]A__MSOFFICE_Excel_D_32"/>
      <sheetName val="BOX"/>
      <sheetName val="시설수량표"/>
      <sheetName val="백호우계수"/>
      <sheetName val="DB구축"/>
      <sheetName val="집계표"/>
      <sheetName val="데리네이타현황"/>
      <sheetName val="내역서단가산출용"/>
      <sheetName val="기초단가"/>
      <sheetName val="값"/>
      <sheetName val="2.건축"/>
      <sheetName val="건축"/>
      <sheetName val="설비"/>
      <sheetName val="초기화면"/>
      <sheetName val="간지"/>
      <sheetName val="산출근거 "/>
      <sheetName val="수량집계"/>
      <sheetName val="횡배수토공(P_E,BOX)_"/>
      <sheetName val="지수벽_및_파라피트"/>
      <sheetName val="횡배수관날개벽잔토_"/>
      <sheetName val="표_지_"/>
      <sheetName val="암거날개벽수량(1_5M)"/>
      <sheetName val="암거날개벽토공(1_5)"/>
      <sheetName val="직접경비"/>
      <sheetName val="[DDD.XLS]A__MSOFFICE_Excel_D_34"/>
      <sheetName val="[DDD.XLS]A__MSOFFICE_Excel_D_33"/>
      <sheetName val="부총"/>
      <sheetName val="배수설비"/>
      <sheetName val="대창(장성)"/>
      <sheetName val="송전재료비"/>
      <sheetName val="신고조서"/>
      <sheetName val="토목수량(공정)"/>
      <sheetName val="증감대비"/>
      <sheetName val="공사비예산서(토목분)"/>
      <sheetName val="설계명세"/>
      <sheetName val="2000년1차"/>
      <sheetName val="guard(mac)"/>
      <sheetName val="Main"/>
      <sheetName val="인자기준"/>
      <sheetName val="건축공사실행"/>
      <sheetName val="자재단가"/>
      <sheetName val="기존포장깨기"/>
      <sheetName val="석축헐기"/>
      <sheetName val="J형측구단위수량"/>
      <sheetName val="제잡비계산"/>
      <sheetName val="기초자료"/>
      <sheetName val="화해(장성)"/>
      <sheetName val="화해(함평)"/>
      <sheetName val="이토변실"/>
      <sheetName val="5Strand-장기처짐PCI"/>
      <sheetName val="Total"/>
      <sheetName val="원가"/>
      <sheetName val="을지"/>
      <sheetName val="산출내역서집계표"/>
      <sheetName val="시설물일위"/>
      <sheetName val="수리보고서비"/>
      <sheetName val="사정표"/>
      <sheetName val="설계공통자료입력"/>
      <sheetName val="정산변경사유"/>
      <sheetName val="경비"/>
      <sheetName val="도급분"/>
      <sheetName val="설명서"/>
      <sheetName val="설계물량종합표"/>
      <sheetName val="4안전율"/>
      <sheetName val="8.식재일위"/>
      <sheetName val="B시설가격"/>
      <sheetName val="시중노임단가"/>
      <sheetName val="공예을"/>
      <sheetName val="I一般比"/>
      <sheetName val="물가대비표"/>
      <sheetName val="(2)자금(신용)"/>
      <sheetName val="[DDD.XLS]A__MSOFFICE_Excel_D_35"/>
      <sheetName val="[DDD.XLS]A__MSOFFICE_Excel_D_36"/>
      <sheetName val="[DDD.XLS]A__MSOFFICE_Excel_D_37"/>
      <sheetName val="[DDD.XLS]A__MSOFFICE_Excel_D_38"/>
      <sheetName val="철근량"/>
      <sheetName val="[DDD.XLS]A__MSOFFICE_Excel_D_43"/>
      <sheetName val="[DDD.XLS]A__MSOFFICE_Excel_D_42"/>
      <sheetName val="[DDD.XLS]A__MSOFFICE_Excel_D_41"/>
      <sheetName val="[DDD.XLS]A__MSOFFICE_Excel_D_39"/>
      <sheetName val="[DDD.XLS]A__MSOFFICE_Excel_D_40"/>
      <sheetName val="기본단가표"/>
      <sheetName val="지수"/>
      <sheetName val="교대시점"/>
      <sheetName val="[DDD.XLS]A__MSOFFICE_Excel_D_44"/>
      <sheetName val="오동"/>
      <sheetName val="대조"/>
      <sheetName val="나한"/>
      <sheetName val="수량산출서"/>
      <sheetName val="공사개요"/>
      <sheetName val="C.배수관공"/>
      <sheetName val="s"/>
      <sheetName val="2F 회의실견적(5_14 일대)"/>
      <sheetName val="98NS-N"/>
      <sheetName val="TOTAL3"/>
      <sheetName val="기초코드"/>
      <sheetName val="100만평"/>
      <sheetName val="[DDD.XLS]A__MSOFFICE_Excel_D_45"/>
      <sheetName val="실행"/>
      <sheetName val="심사물량"/>
      <sheetName val="연장및면적(좌측)"/>
      <sheetName val="ABUT수량-A1"/>
      <sheetName val="본공사"/>
      <sheetName val="노무비단가"/>
      <sheetName val="수자재단위당"/>
      <sheetName val="4.장비손료"/>
      <sheetName val="지수적용공사비내역서"/>
      <sheetName val="7+160암거변경"/>
      <sheetName val="Sheet22"/>
      <sheetName val="6-1.보오링(1)"/>
      <sheetName val="6-8.공내수압탄성자연"/>
      <sheetName val="설계서을"/>
      <sheetName val="직접인건비"/>
      <sheetName val="직접경비산출근거"/>
      <sheetName val="인구"/>
      <sheetName val="차선도색-연장,수량(1)"/>
      <sheetName val="기술부 VENDOR LIST"/>
      <sheetName val="1공구내역서(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sheetData sheetId="147" refreshError="1"/>
      <sheetData sheetId="148" refreshError="1"/>
      <sheetData sheetId="149"/>
      <sheetData sheetId="150"/>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refreshError="1"/>
      <sheetData sheetId="276"/>
      <sheetData sheetId="277"/>
      <sheetData sheetId="278"/>
      <sheetData sheetId="279"/>
      <sheetData sheetId="280"/>
      <sheetData sheetId="281" refreshError="1"/>
      <sheetData sheetId="282" refreshError="1"/>
      <sheetData sheetId="283" refreshError="1"/>
      <sheetData sheetId="284"/>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일위대가"/>
      <sheetName val="#REF"/>
      <sheetName val="내역서 "/>
      <sheetName val="수량집계표"/>
      <sheetName val="내역서"/>
      <sheetName val="노임단가"/>
      <sheetName val="공종별수량집계"/>
      <sheetName val="성곽내역서"/>
      <sheetName val="Book1"/>
      <sheetName val="운반수량"/>
      <sheetName val="터파기및재료"/>
      <sheetName val="조명시설"/>
      <sheetName val="골막이(야매)"/>
      <sheetName val="수량산출"/>
      <sheetName val="06 일위대가목록"/>
      <sheetName val="新철폐복2"/>
      <sheetName val="新철폐복3"/>
      <sheetName val="unitpric"/>
      <sheetName val="한강운반비"/>
      <sheetName val="단"/>
      <sheetName val="날개벽수량표"/>
      <sheetName val="산출근거"/>
      <sheetName val="일위대가목록"/>
      <sheetName val="ABUT수량-A1"/>
      <sheetName val="연장및면적(좌측)"/>
      <sheetName val="실행철강하도"/>
      <sheetName val="포장공"/>
      <sheetName val="제-노임"/>
      <sheetName val="제직재"/>
      <sheetName val="(A)내역서"/>
      <sheetName val="아주기계"/>
      <sheetName val="중기사용료"/>
      <sheetName val="구조물터파기수량집계"/>
      <sheetName val="원본(갑지)"/>
      <sheetName val="측구터파기공수량집계"/>
      <sheetName val="배수공 시멘트 및 골재량 산출"/>
      <sheetName val="COVER"/>
      <sheetName val="BASF"/>
      <sheetName val="aer tk"/>
      <sheetName val="적용건축"/>
      <sheetName val="총괄내역"/>
      <sheetName val="2F 회의실견적(5_14 일대)"/>
      <sheetName val="단가"/>
      <sheetName val="9GNG운반"/>
      <sheetName val="내역"/>
      <sheetName val="집계표"/>
      <sheetName val="수리보고서비"/>
      <sheetName val="N賃率-職"/>
      <sheetName val="연부97-1"/>
      <sheetName val="중기손료"/>
      <sheetName val="DATE"/>
      <sheetName val="설비"/>
      <sheetName val="화설내"/>
      <sheetName val="사다리"/>
    </sheetNames>
    <sheetDataSet>
      <sheetData sheetId="0"/>
      <sheetData sheetId="1" refreshError="1"/>
      <sheetData sheetId="2" refreshError="1"/>
      <sheetData sheetId="3"/>
      <sheetData sheetId="4"/>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값"/>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합계"/>
      <sheetName val="비고"/>
      <sheetName val="수고"/>
      <sheetName val="재적"/>
      <sheetName val="제거량"/>
      <sheetName val="미래목"/>
      <sheetName val="미래목가지"/>
      <sheetName val="단가(숲가꾸기)"/>
      <sheetName val="단가(산물수집)"/>
      <sheetName val="단가(하산집재)"/>
      <sheetName val="예산서"/>
      <sheetName val="바닥막이1.5"/>
      <sheetName val="Sheet1 (2)"/>
      <sheetName val="덕전리"/>
      <sheetName val="신고조서"/>
      <sheetName val="일위대가"/>
      <sheetName val="일위대가표"/>
      <sheetName val="구조물토적"/>
      <sheetName val="인건비"/>
      <sheetName val="단재적표"/>
      <sheetName val="총괄내역"/>
      <sheetName val="2공구산출내역"/>
      <sheetName val="토적기초"/>
      <sheetName val="골막이(야매)"/>
      <sheetName val="간지"/>
      <sheetName val="대치판정"/>
      <sheetName val="목차"/>
      <sheetName val="실행철강하도"/>
      <sheetName val="배수관연장조서"/>
      <sheetName val="자재단가"/>
      <sheetName val="unitpric"/>
      <sheetName val="근로자료"/>
      <sheetName val="자재"/>
      <sheetName val="노임"/>
      <sheetName val="날개벽수량표"/>
      <sheetName val="BOX"/>
      <sheetName val="차액보증"/>
      <sheetName val="횡배수조서"/>
      <sheetName val="터파기및재료"/>
      <sheetName val="포장(수량)-관로부"/>
      <sheetName val="설계요소"/>
      <sheetName val="단가산출"/>
      <sheetName val="단가2운반"/>
      <sheetName val="기계경비"/>
      <sheetName val="일반자재"/>
      <sheetName val="단가표"/>
      <sheetName val=""/>
      <sheetName val="떼흙막이"/>
      <sheetName val="떼흙막이산출"/>
      <sheetName val="구조"/>
      <sheetName val="운반거리표"/>
      <sheetName val="집계서식"/>
      <sheetName val="단위수량"/>
      <sheetName val="4안전율"/>
      <sheetName val="원"/>
      <sheetName val="원가계산서"/>
      <sheetName val="Sheet1"/>
      <sheetName val="노임단가"/>
      <sheetName val="관로공표지"/>
      <sheetName val="일위대가목록"/>
      <sheetName val="수량산출"/>
      <sheetName val="신천3호용수로"/>
      <sheetName val="자료기입"/>
      <sheetName val="연장및면적(좌측)"/>
      <sheetName val="[예산서.xls]__Aaa_c_My_Documents_2"/>
      <sheetName val="[예산서.xls]__Aaa_c_My_Documents_3"/>
      <sheetName val="[예산서.xls]__Aaa_c_My_Documents_4"/>
      <sheetName val="[예산서.xls]__Aaa_c_My_Documents_9"/>
      <sheetName val="조명시설"/>
      <sheetName val="총괄내역서"/>
      <sheetName val="내역서"/>
      <sheetName val="코드표"/>
      <sheetName val="구조물터파기수량집계"/>
      <sheetName val="측구터파기공수량집계"/>
      <sheetName val="tip"/>
      <sheetName val="입력란"/>
      <sheetName val="97노임단가"/>
      <sheetName val="[예산서.xls]__Aaa_c_My_Documents_5"/>
      <sheetName val="[예산서.xls]__Aaa_c_My_Documents_7"/>
      <sheetName val="[예산서.xls]__Aaa_c_My_Documents_6"/>
      <sheetName val="[예산서.xls]__Aaa_c_My_Documents_8"/>
      <sheetName val="[예산서.xls]__Aaa_c_My_Document_12"/>
      <sheetName val="[예산서.xls]__Aaa_c_My_Document_11"/>
      <sheetName val="[예산서.xls]__Aaa_c_My_Document_10"/>
      <sheetName val="직노"/>
      <sheetName val="[예산서.xls]\\Aaa\c\My Documents\예"/>
      <sheetName val="3련 BOX"/>
      <sheetName val="[예산서.xls]__Aaa_c_My_Document_13"/>
      <sheetName val="빌딩 안내"/>
      <sheetName val="수량산출표"/>
      <sheetName val="요율표"/>
      <sheetName val="목록"/>
      <sheetName val="이름표지정"/>
      <sheetName val="옹벽산근"/>
      <sheetName val="[예산서.xls]__Aaa_c_My_Document_27"/>
      <sheetName val="[예산서.xls]__Aaa_c_My_Document_14"/>
      <sheetName val="[예산서.xls]__Aaa_c_My_Document_16"/>
      <sheetName val="[예산서.xls]__Aaa_c_My_Document_15"/>
      <sheetName val="[예산서.xls]__Aaa_c_My_Document_18"/>
      <sheetName val="[예산서.xls]__Aaa_c_My_Document_17"/>
      <sheetName val="[예산서.xls]__Aaa_c_My_Document_19"/>
      <sheetName val="[예산서.xls]__Aaa_c_My_Document_20"/>
      <sheetName val="[예산서.xls]__Aaa_c_My_Document_21"/>
      <sheetName val="[예산서.xls]__Aaa_c_My_Document_22"/>
      <sheetName val="[예산서.xls]__Aaa_c_My_Document_23"/>
      <sheetName val="[예산서.xls]__Aaa_c_My_Document_24"/>
      <sheetName val="[예산서.xls]__Aaa_c_My_Document_25"/>
      <sheetName val="[예산서.xls]__Aaa_c_My_Document_26"/>
      <sheetName val="data"/>
      <sheetName val="[예산서.xls]__Aaa_c_My_Document_29"/>
      <sheetName val="[예산서.xls]__Aaa_c_My_Document_28"/>
      <sheetName val="[예산서.xls]__Aaa_c_My_Document_35"/>
      <sheetName val="[예산서.xls]__Aaa_c_My_Document_31"/>
      <sheetName val="[예산서.xls]__Aaa_c_My_Document_30"/>
      <sheetName val="[예산서.xls]__Aaa_c_My_Document_32"/>
      <sheetName val="[예산서.xls]__Aaa_c_My_Document_33"/>
      <sheetName val="[예산서.xls]__Aaa_c_My_Document_34"/>
      <sheetName val="[예산서.xls]__Aaa_c_My_Document_36"/>
      <sheetName val="[예산서.xls]__Aaa_c_My_Document_37"/>
      <sheetName val="[예산서.xls]__Aaa_c_My_Document_39"/>
      <sheetName val="[예산서.xls]__Aaa_c_My_Document_38"/>
      <sheetName val="[예산서.xls]__Aaa_c_My_Document_41"/>
      <sheetName val="[예산서.xls]__Aaa_c_My_Document_40"/>
      <sheetName val="[예산서.xls]__Aaa_c_My_Document_44"/>
      <sheetName val="[예산서.xls]__Aaa_c_My_Document_42"/>
      <sheetName val="[예산서.xls]__Aaa_c_My_Document_43"/>
      <sheetName val="[예산서.xls]__Aaa_c_My_Document_45"/>
      <sheetName val="[예산서.xls]__Aaa_c_My_Document_46"/>
      <sheetName val="[예산서.xls]__Aaa_c_My_Document_47"/>
      <sheetName val="[예산서.xls]__Aaa_c_My_Document_48"/>
      <sheetName val="[예산서.xls]__Aaa_c_My_Document_54"/>
      <sheetName val="[예산서.xls]__Aaa_c_My_Document_53"/>
      <sheetName val="[예산서.xls]__Aaa_c_My_Document_49"/>
      <sheetName val="[예산서.xls]__Aaa_c_My_Document_50"/>
      <sheetName val="[예산서.xls]__Aaa_c_My_Document_51"/>
      <sheetName val="[예산서.xls]__Aaa_c_My_Document_52"/>
      <sheetName val="일위대가모듈"/>
      <sheetName val="총괄표"/>
      <sheetName val="단가"/>
      <sheetName val="위치조서"/>
      <sheetName val="지급자재"/>
      <sheetName val="여과지동"/>
      <sheetName val="기초자료"/>
      <sheetName val="(A)내역서"/>
      <sheetName val="중기조종사 단위단가"/>
      <sheetName val="대가표(품셈)"/>
      <sheetName val="DATE"/>
      <sheetName val="[예산서.xls]__Aaa_c_My_Document_56"/>
      <sheetName val="[예산서.xls]__Aaa_c_My_Document_55"/>
      <sheetName val="[예산서.xls]__Aaa_c_My_Document_57"/>
      <sheetName val="[예산서.xls]__Aaa_c_My_Document_58"/>
      <sheetName val="[예산서.xls]__Aaa_c_My_Document_64"/>
      <sheetName val="[예산서.xls]__Aaa_c_My_Document_59"/>
      <sheetName val="위치"/>
      <sheetName val="기본단가표"/>
      <sheetName val="원형1호맨홀토공수량"/>
      <sheetName val="1공구산출내역서"/>
      <sheetName val="[예산서.xls]__Aaa_c_My_Document_60"/>
      <sheetName val="[예산서.xls]__Aaa_c_My_Document_61"/>
      <sheetName val="[예산서.xls]__Aaa_c_My_Document_63"/>
      <sheetName val="[예산서.xls]__Aaa_c_My_Document_62"/>
      <sheetName val="sh1"/>
      <sheetName val="[예산서.xls]__Aaa_c_My_Document_69"/>
      <sheetName val="[예산서.xls]__Aaa_c_My_Document_66"/>
      <sheetName val="[예산서.xls]__Aaa_c_My_Document_65"/>
      <sheetName val="[예산서.xls]__Aaa_c_My_Document_68"/>
      <sheetName val="[예산서.xls]__Aaa_c_My_Document_67"/>
      <sheetName val="원가서"/>
      <sheetName val="[예산서.xls]__Aaa_c_My_Document_70"/>
      <sheetName val="98수문일위"/>
      <sheetName val="J형측구단위수량"/>
      <sheetName val="[예산서.xls]__Aaa_c_My_Document_71"/>
      <sheetName val="[예산서.xls]__Aaa_c_My_Document_72"/>
      <sheetName val="[예산서.xls]__Aaa_c_My_Documen_106"/>
      <sheetName val="[예산서.xls]__Aaa_c_My_Document_73"/>
      <sheetName val="단가산출(T)"/>
      <sheetName val="[예산서.xls]__Aaa_c_My_Document_79"/>
      <sheetName val="[예산서.xls]__Aaa_c_My_Document_78"/>
      <sheetName val="[예산서.xls]__Aaa_c_My_Document_75"/>
      <sheetName val="[예산서.xls]__Aaa_c_My_Document_74"/>
      <sheetName val="[예산서.xls]__Aaa_c_My_Document_76"/>
      <sheetName val="[예산서.xls]__Aaa_c_My_Document_77"/>
      <sheetName val="[예산서.xls]__Aaa_c_My_Document_80"/>
      <sheetName val="[예산서.xls]__Aaa_c_My_Document_81"/>
      <sheetName val="[예산서.xls]__Aaa_c_My_Document_82"/>
      <sheetName val="[예산서.xls]__Aaa_c_My_Document_83"/>
      <sheetName val="[예산서.xls]__Aaa_c_My_Document_84"/>
      <sheetName val="[예산서.xls]__Aaa_c_My_Document_86"/>
      <sheetName val="[예산서.xls]__Aaa_c_My_Document_85"/>
      <sheetName val="[예산서.xls]__Aaa_c_My_Document_87"/>
      <sheetName val="[예산서.xls]__Aaa_c_My_Document_89"/>
      <sheetName val="[예산서.xls]__Aaa_c_My_Document_88"/>
      <sheetName val="[예산서.xls]__Aaa_c_My_Document_90"/>
      <sheetName val="[예산서.xls]__Aaa_c_My_Document_91"/>
      <sheetName val="[예산서.xls]__Aaa_c_My_Document_92"/>
      <sheetName val="[예산서.xls]__Aaa_c_My_Document_94"/>
      <sheetName val="[예산서.xls]__Aaa_c_My_Document_93"/>
      <sheetName val="[예산서.xls]__Aaa_c_My_Document_95"/>
      <sheetName val="[예산서.xls]__Aaa_c_My_Document_98"/>
      <sheetName val="[예산서.xls]__Aaa_c_My_Document_96"/>
      <sheetName val="[예산서.xls]__Aaa_c_My_Document_97"/>
      <sheetName val="[예산서.xls]__Aaa_c_My_Documen_100"/>
      <sheetName val="[예산서.xls]__Aaa_c_My_Document_99"/>
      <sheetName val="[예산서.xls]__Aaa_c_My_Documen_101"/>
      <sheetName val="[예산서.xls]__Aaa_c_My_Documen_102"/>
      <sheetName val="[예산서.xls]__Aaa_c_My_Documen_103"/>
      <sheetName val="[예산서.xls]__Aaa_c_My_Documen_108"/>
      <sheetName val="기본입력"/>
      <sheetName val="[예산서.xls]__Aaa_c_My_Documen_104"/>
      <sheetName val="[예산서.xls]__Aaa_c_My_Documen_105"/>
      <sheetName val="[예산서.xls]__Aaa_c_My_Documen_113"/>
      <sheetName val="[예산서.xls]__Aaa_c_My_Documen_107"/>
      <sheetName val="[예산서.xls]__Aaa_c_My_Documen_110"/>
      <sheetName val="[예산서.xls]__Aaa_c_My_Documen_109"/>
      <sheetName val="[예산서.xls]__Aaa_c_My_Documen_111"/>
      <sheetName val="[예산서.xls]__Aaa_c_My_Documen_112"/>
      <sheetName val="[예산서.xls]__Aaa_c_My_Documen_11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sheetData sheetId="175"/>
      <sheetData sheetId="176" refreshError="1"/>
      <sheetData sheetId="177" refreshError="1"/>
      <sheetData sheetId="178"/>
      <sheetData sheetId="179" refreshError="1"/>
      <sheetData sheetId="180" refreshError="1"/>
      <sheetData sheetId="181" refreshError="1"/>
      <sheetData sheetId="182" refreshError="1"/>
      <sheetData sheetId="183"/>
      <sheetData sheetId="184"/>
      <sheetData sheetId="185"/>
      <sheetData sheetId="186"/>
      <sheetData sheetId="187" refreshError="1"/>
      <sheetData sheetId="188" refreshError="1"/>
      <sheetData sheetId="189"/>
      <sheetData sheetId="190"/>
      <sheetData sheetId="191"/>
      <sheetData sheetId="192"/>
      <sheetData sheetId="193" refreshError="1"/>
      <sheetData sheetId="194" refreshError="1"/>
      <sheetData sheetId="195" refreshError="1"/>
      <sheetData sheetId="196" refreshError="1"/>
      <sheetData sheetId="197"/>
      <sheetData sheetId="198"/>
      <sheetData sheetId="199"/>
      <sheetData sheetId="200"/>
      <sheetData sheetId="201" refreshError="1"/>
      <sheetData sheetId="202" refreshError="1"/>
      <sheetData sheetId="203" refreshError="1"/>
      <sheetData sheetId="204"/>
      <sheetData sheetId="205"/>
      <sheetData sheetId="206"/>
      <sheetData sheetId="207"/>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refreshError="1"/>
      <sheetData sheetId="223"/>
      <sheetData sheetId="224"/>
      <sheetData sheetId="225"/>
      <sheetData sheetId="226"/>
      <sheetData sheetId="227"/>
      <sheetData sheetId="228"/>
      <sheetData sheetId="229" refreshError="1"/>
      <sheetData sheetId="230"/>
      <sheetData sheetId="231" refreshError="1"/>
      <sheetData sheetId="232"/>
      <sheetData sheetId="233" refreshError="1"/>
      <sheetData sheetId="234"/>
      <sheetData sheetId="235"/>
      <sheetData sheetId="236"/>
      <sheetData sheetId="237"/>
      <sheetData sheetId="238" refreshError="1"/>
      <sheetData sheetId="239" refreshError="1"/>
      <sheetData sheetId="240"/>
      <sheetData sheetId="241"/>
      <sheetData sheetId="242"/>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직원"/>
      <sheetName val="1"/>
      <sheetName val="총괄내역"/>
      <sheetName val="단재적표"/>
      <sheetName val="예가 (2)"/>
      <sheetName val="덕전리"/>
      <sheetName val="일위대가목록"/>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단위중량"/>
      <sheetName val="단면제원 "/>
      <sheetName val="합성단면제원"/>
      <sheetName val="탄성받침제원"/>
      <sheetName val="기초강성"/>
      <sheetName val="응답수정계수"/>
      <sheetName val="MODELING"/>
      <sheetName val="해석설과"/>
      <sheetName val="수정설계지진력"/>
      <sheetName val="사용받침검토"/>
      <sheetName val="실행철강하도"/>
      <sheetName val="본평교-내진설계"/>
      <sheetName val="원가계산서"/>
      <sheetName val="날개벽수량표"/>
      <sheetName val="터파기및재료"/>
      <sheetName val="이토변실(A3-LINE)"/>
      <sheetName val="코드표"/>
      <sheetName val="자재단가"/>
      <sheetName val="덕전리"/>
      <sheetName val="06 일위대가목록"/>
      <sheetName val="기본단가표"/>
      <sheetName val="1"/>
      <sheetName val="단재적표"/>
      <sheetName val="원가"/>
      <sheetName val="______WHASUNG_dwg_____________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원가계산서"/>
      <sheetName val="내역서(직영비)"/>
      <sheetName val="1"/>
      <sheetName val="001"/>
      <sheetName val="중기조종사 단위단가"/>
      <sheetName val="실행철강하도"/>
      <sheetName val="자재단가"/>
      <sheetName val="1-1"/>
      <sheetName val="관급"/>
      <sheetName val="설비"/>
      <sheetName val="배수관연장조서"/>
      <sheetName val="기본단가표"/>
      <sheetName val="내역서"/>
      <sheetName val="원가계산(2)"/>
      <sheetName val="내역"/>
      <sheetName val="sh1"/>
      <sheetName val="총괄내역"/>
      <sheetName val="덕전리"/>
      <sheetName val="BOX"/>
      <sheetName val="일위대가"/>
      <sheetName val="건축내역"/>
      <sheetName val="토공사"/>
      <sheetName val="바닥막이1.5"/>
      <sheetName val="DANGA"/>
      <sheetName val="일위산출"/>
      <sheetName val="MOTOR"/>
      <sheetName val="목록"/>
      <sheetName val="수목데이타"/>
      <sheetName val="#REF"/>
      <sheetName val="터파기및재료"/>
      <sheetName val="산수배수"/>
      <sheetName val="골막이(야매)"/>
      <sheetName val="원"/>
      <sheetName val="대가표(품셈)"/>
      <sheetName val="단재적표"/>
      <sheetName val="직재"/>
      <sheetName val="ITEM"/>
      <sheetName val="06 일위대가목록"/>
      <sheetName val="1단계"/>
      <sheetName val="목차"/>
      <sheetName val="총괄내역서"/>
      <sheetName val="data"/>
      <sheetName val="공사대장"/>
      <sheetName val="신고조서"/>
      <sheetName val="대치판정"/>
      <sheetName val="원하대비"/>
      <sheetName val="원도급"/>
      <sheetName val="하도급"/>
      <sheetName val="대비2"/>
      <sheetName val="청천내"/>
      <sheetName val="CODE"/>
      <sheetName val="산출근거"/>
      <sheetName val="위치조서"/>
      <sheetName val="Sheet3"/>
      <sheetName val="원내역"/>
      <sheetName val="단가"/>
      <sheetName val="설계조건"/>
      <sheetName val="DATE"/>
      <sheetName val="단청공사"/>
      <sheetName val="변화치수"/>
      <sheetName val="습지도저"/>
      <sheetName val="기타기기"/>
      <sheetName val="2월분"/>
      <sheetName val="포장(수량)-관로부"/>
      <sheetName val="3련 BOX"/>
      <sheetName val="TOTAL_BOQ"/>
      <sheetName val="일위대가목록"/>
      <sheetName val="날개벽수량표"/>
      <sheetName val="관로공표지"/>
      <sheetName val="unitpric"/>
      <sheetName val="______C_work______________My__2"/>
      <sheetName val="공종단가"/>
      <sheetName val="01"/>
      <sheetName val="우수관연장및높이"/>
      <sheetName val="우수맨홀평균높이"/>
      <sheetName val="선급금신청서"/>
      <sheetName val="원가"/>
      <sheetName val="여과지동"/>
      <sheetName val="기초자료"/>
      <sheetName val="물가자료"/>
      <sheetName val="수량산출"/>
      <sheetName val="일반수량총괄집계"/>
      <sheetName val="______C_work______________My__3"/>
      <sheetName val="노무비 근거"/>
      <sheetName val="토사(PE)"/>
      <sheetName val="1차네트공정"/>
      <sheetName val="공통(20-91)"/>
      <sheetName val="노임단가"/>
      <sheetName val="견적(갑지)"/>
      <sheetName val="토목내역"/>
      <sheetName val="내역서2안"/>
      <sheetName val="명세서"/>
      <sheetName val="광주운남을"/>
      <sheetName val="정부노임단가"/>
      <sheetName val="단가조사서"/>
      <sheetName val="중기사용료산출근거"/>
      <sheetName val="시화점실행"/>
      <sheetName val="집계표"/>
      <sheetName val="노무비단가"/>
      <sheetName val="XL4Poppy"/>
      <sheetName val="CT"/>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0000"/>
      <sheetName val="100000"/>
      <sheetName val="1000"/>
      <sheetName val="2000"/>
      <sheetName val="pldt"/>
      <sheetName val="원가계산서"/>
      <sheetName val="설계서용지"/>
      <sheetName val="일위대가표"/>
      <sheetName val="일위대가목록"/>
      <sheetName val="총괄표"/>
      <sheetName val="2001-자재조서"/>
      <sheetName val=" 자재내역"/>
      <sheetName val="2001.1단비"/>
      <sheetName val="규격분류필터"/>
      <sheetName val="총괄수량표"/>
      <sheetName val="자재조서"/>
      <sheetName val="Sheet2"/>
      <sheetName val="Sheet3"/>
      <sheetName val="공사원가계산서"/>
      <sheetName val="설계서용지(을)"/>
      <sheetName val="총괄표(주요수종)"/>
      <sheetName val="2003.2 자재조서 "/>
      <sheetName val="직종 노임"/>
      <sheetName val="외과수술산출내역"/>
      <sheetName val="일위대가표 (2)"/>
      <sheetName val="DANGA"/>
      <sheetName val="XL4Poppy"/>
      <sheetName val="단가비교"/>
      <sheetName val="집계표"/>
      <sheetName val="투입내역"/>
      <sheetName val="철근집계"/>
      <sheetName val="일위대가"/>
      <sheetName val="2001-02-노원 보호수(상반기)"/>
      <sheetName val="골막이(야매)"/>
      <sheetName val="자재일람"/>
      <sheetName val="제경비"/>
      <sheetName val="수량산출서 (2)"/>
      <sheetName val="일위산출"/>
      <sheetName val="근로자명단"/>
      <sheetName val="상수도토공집계표"/>
      <sheetName val="기초단가"/>
      <sheetName val="교통대책내역"/>
      <sheetName val="CPM챠트"/>
      <sheetName val="1-1"/>
      <sheetName val="자재단가비교표"/>
      <sheetName val="Macro1"/>
      <sheetName val="L_RPTA05_목록"/>
      <sheetName val="현장조사"/>
      <sheetName val="1공구산출내역서"/>
      <sheetName val="자재"/>
      <sheetName val="원형1호맨홀토공수량"/>
      <sheetName val="수량산출서-2"/>
      <sheetName val="#REF"/>
      <sheetName val="하중계산"/>
      <sheetName val="단가조사서"/>
      <sheetName val="건축내역"/>
      <sheetName val="내역"/>
      <sheetName val="노임단가"/>
      <sheetName val="SLAB"/>
      <sheetName val="자재단가표"/>
      <sheetName val="물량산출서"/>
      <sheetName val="바닥막이1.5"/>
      <sheetName val="덕전리"/>
      <sheetName val="측구터파기공수량집계"/>
      <sheetName val="배수공 시멘트 및 골재량 산출"/>
      <sheetName val="총괄내역서"/>
      <sheetName val="현장관리비"/>
      <sheetName val="설계내역"/>
      <sheetName val="별표집계"/>
      <sheetName val="증감대비"/>
      <sheetName val="기계경비시간당손료목록"/>
      <sheetName val="재료비"/>
      <sheetName val="자재단가"/>
      <sheetName val="설계예산서"/>
      <sheetName val="폐기물"/>
      <sheetName val="산출내역서"/>
      <sheetName val="SLAB&quot;1&quot;"/>
      <sheetName val="노임"/>
      <sheetName val="근로자명단2008"/>
      <sheetName val="계약서"/>
      <sheetName val="가로등기초"/>
      <sheetName val="PAD TR보호대기초"/>
      <sheetName val="공사비예산서(토목분)"/>
      <sheetName val="실행철강하도"/>
      <sheetName val="원"/>
      <sheetName val="신고조서"/>
      <sheetName val="단재적표"/>
      <sheetName val="●수량(침구보관창고-21평)"/>
      <sheetName val="직노"/>
      <sheetName val="내역서(삼호)"/>
      <sheetName val="견적서1"/>
      <sheetName val="공사예산하조서(O.K)"/>
      <sheetName val="2공구산출내역"/>
    </sheetNames>
    <sheetDataSet>
      <sheetData sheetId="0">
        <row r="1">
          <cell r="A1" t="str">
            <v>연번</v>
          </cell>
        </row>
      </sheetData>
      <sheetData sheetId="1">
        <row r="1">
          <cell r="A1" t="str">
            <v>연번</v>
          </cell>
        </row>
      </sheetData>
      <sheetData sheetId="2">
        <row r="1">
          <cell r="A1" t="str">
            <v>연번</v>
          </cell>
        </row>
      </sheetData>
      <sheetData sheetId="3">
        <row r="1">
          <cell r="A1" t="str">
            <v>연번</v>
          </cell>
        </row>
      </sheetData>
      <sheetData sheetId="4"/>
      <sheetData sheetId="5" refreshError="1"/>
      <sheetData sheetId="6">
        <row r="1">
          <cell r="A1" t="str">
            <v>연번</v>
          </cell>
        </row>
      </sheetData>
      <sheetData sheetId="7">
        <row r="1">
          <cell r="A1" t="str">
            <v>연번</v>
          </cell>
        </row>
      </sheetData>
      <sheetData sheetId="8">
        <row r="1">
          <cell r="A1" t="str">
            <v>연번</v>
          </cell>
        </row>
      </sheetData>
      <sheetData sheetId="9">
        <row r="1">
          <cell r="A1" t="str">
            <v>연번</v>
          </cell>
          <cell r="B1" t="str">
            <v>공  종</v>
          </cell>
          <cell r="C1" t="str">
            <v>규 격</v>
          </cell>
          <cell r="D1" t="str">
            <v>단위</v>
          </cell>
          <cell r="E1" t="str">
            <v>재 료 비</v>
          </cell>
          <cell r="F1" t="str">
            <v>노 무 비</v>
          </cell>
          <cell r="G1" t="str">
            <v>노 무 비</v>
          </cell>
          <cell r="H1" t="str">
            <v>총    액</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원가계산서"/>
      <sheetName val="외과수술산출내역"/>
      <sheetName val="설계서용지"/>
      <sheetName val="일위대가목록"/>
      <sheetName val="일위대가표"/>
      <sheetName val="총괄표"/>
      <sheetName val=" 자재내역"/>
      <sheetName val="자재조서"/>
      <sheetName val="양평보호수내역서2"/>
      <sheetName val="담장산출"/>
      <sheetName val="제경비"/>
      <sheetName val="자재단가비교표"/>
      <sheetName val="XL4Poppy"/>
      <sheetName val="일위대가"/>
      <sheetName val="1"/>
      <sheetName val="토공사"/>
      <sheetName val="guard(mac)"/>
      <sheetName val="현장조사"/>
      <sheetName val="내역"/>
      <sheetName val="단재적표"/>
      <sheetName val="산출내역서"/>
      <sheetName val="골막이(야매)"/>
      <sheetName val="업무코드(보호해제-0000)"/>
      <sheetName val="총괄내역"/>
      <sheetName val="철근집계"/>
      <sheetName val="퍼스트"/>
      <sheetName val="집계표"/>
      <sheetName val="인력소운반"/>
      <sheetName val="측구터파기공수량집계"/>
      <sheetName val="배수공 시멘트 및 골재량 산출"/>
      <sheetName val="상수도토공집계표"/>
      <sheetName val="덕전리"/>
      <sheetName val="근로자명단"/>
      <sheetName val="일위목록"/>
      <sheetName val="산출근거"/>
      <sheetName val="일위(시설)"/>
      <sheetName val="근로자명단2008"/>
      <sheetName val="노임단가"/>
      <sheetName val="댐구조도"/>
      <sheetName val="세월교산출기초"/>
      <sheetName val="06 일위대가목록"/>
      <sheetName val="일위산출"/>
      <sheetName val="1공구산출내역서"/>
      <sheetName val="입상내역"/>
      <sheetName val="일위총괄표"/>
      <sheetName val="합계"/>
      <sheetName val="총괄"/>
      <sheetName val="산수배수"/>
      <sheetName val="실행철강하도"/>
      <sheetName val="간접비계산"/>
      <sheetName val="직노"/>
      <sheetName val="날개"/>
      <sheetName val="계약서"/>
      <sheetName val="갑지"/>
      <sheetName val="입목재적"/>
      <sheetName val="일위목록데이타"/>
      <sheetName val="우수공,맨홀,집수정"/>
      <sheetName val="터널대가"/>
      <sheetName val="금액내역서"/>
      <sheetName val="2공구산출내역"/>
      <sheetName val="예가평정서표지"/>
      <sheetName val="별표집계"/>
      <sheetName val="증감대비"/>
      <sheetName val="보도블럭(소형고압블럭)"/>
      <sheetName val="화천"/>
      <sheetName val="노임단가 "/>
      <sheetName val="단위수량"/>
      <sheetName val="단가 및 재료비"/>
      <sheetName val="data"/>
      <sheetName val="#REF"/>
      <sheetName val="unitpric"/>
      <sheetName val="2월분"/>
      <sheetName val="맨홀수량산출"/>
      <sheetName val="단가대비표"/>
      <sheetName val="자재대"/>
      <sheetName val="설계예산서"/>
      <sheetName val="P1(좌,우)"/>
      <sheetName val="I一般比"/>
      <sheetName val="Macro1"/>
      <sheetName val="단가"/>
      <sheetName val="기존단가 (2)"/>
      <sheetName val="(당평)자재"/>
      <sheetName val="인구"/>
      <sheetName val="환경평가"/>
      <sheetName val="INPUT"/>
      <sheetName val="1공구원가계산서"/>
      <sheetName val="유입량"/>
      <sheetName val="자재단가"/>
      <sheetName val="단가조사"/>
      <sheetName val="단가비교"/>
      <sheetName val="날개벽수량표"/>
      <sheetName val="약품공급2"/>
      <sheetName val="입력(NO PRINT)"/>
      <sheetName val="원"/>
      <sheetName val="신고조서"/>
      <sheetName val="●수량(침구보관창고-21평)"/>
      <sheetName val="내역서(삼호)"/>
      <sheetName val="견적서1"/>
      <sheetName val="공사예산하조서(O.K)"/>
      <sheetName val="투입내역"/>
      <sheetName val="자금신청서"/>
    </sheetNames>
    <sheetDataSet>
      <sheetData sheetId="0">
        <row r="1">
          <cell r="A1" t="str">
            <v>연 번</v>
          </cell>
        </row>
      </sheetData>
      <sheetData sheetId="1">
        <row r="1">
          <cell r="A1" t="str">
            <v>연 번</v>
          </cell>
        </row>
      </sheetData>
      <sheetData sheetId="2">
        <row r="1">
          <cell r="A1" t="str">
            <v>연 번</v>
          </cell>
        </row>
      </sheetData>
      <sheetData sheetId="3">
        <row r="1">
          <cell r="A1" t="str">
            <v>연 번</v>
          </cell>
        </row>
      </sheetData>
      <sheetData sheetId="4">
        <row r="1">
          <cell r="A1" t="str">
            <v>연 번</v>
          </cell>
          <cell r="B1" t="str">
            <v>공  종</v>
          </cell>
          <cell r="C1" t="str">
            <v>규 격</v>
          </cell>
          <cell r="D1" t="str">
            <v>단위</v>
          </cell>
          <cell r="E1" t="str">
            <v>재 료 비</v>
          </cell>
          <cell r="F1" t="str">
            <v>노 무 비</v>
          </cell>
          <cell r="G1" t="str">
            <v>노 무 비</v>
          </cell>
          <cell r="H1" t="str">
            <v>총    액</v>
          </cell>
          <cell r="I1" t="str">
            <v>경    비</v>
          </cell>
          <cell r="J1">
            <v>0</v>
          </cell>
          <cell r="K1" t="str">
            <v>총    액</v>
          </cell>
          <cell r="L1">
            <v>0</v>
          </cell>
          <cell r="M1" t="str">
            <v>비고</v>
          </cell>
        </row>
        <row r="2">
          <cell r="E2" t="str">
            <v>단가</v>
          </cell>
          <cell r="F2" t="str">
            <v>금 액</v>
          </cell>
          <cell r="G2" t="str">
            <v>단가</v>
          </cell>
          <cell r="H2" t="str">
            <v>금 액</v>
          </cell>
          <cell r="I2" t="str">
            <v>단가</v>
          </cell>
          <cell r="J2" t="str">
            <v>금 액</v>
          </cell>
          <cell r="K2" t="str">
            <v>단가</v>
          </cell>
          <cell r="L2" t="str">
            <v>금 액</v>
          </cell>
        </row>
      </sheetData>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규격분류필터"/>
      <sheetName val="총괄수량표"/>
      <sheetName val="일위대가목록"/>
      <sheetName val="일위대가표"/>
      <sheetName val="자재조서"/>
      <sheetName val=" 자재내역"/>
      <sheetName val="설계서용지"/>
      <sheetName val="Sheet2"/>
      <sheetName val="Sheet3"/>
      <sheetName val="공사원가계산서"/>
      <sheetName val="설계서용지(을)"/>
      <sheetName val="총괄표(주요수종)"/>
      <sheetName val="총괄표"/>
      <sheetName val="2003.2 자재조서 "/>
      <sheetName val="직종 노임"/>
      <sheetName val="외과수술산출내역"/>
      <sheetName val="일위대가표 (2)"/>
      <sheetName val="녹지대 소나무 영양공급 및 보호관리 공사"/>
      <sheetName val="XL4Poppy"/>
      <sheetName val="현장조사"/>
      <sheetName val="일위대가"/>
      <sheetName val="철근집계"/>
      <sheetName val="인력소운반"/>
      <sheetName val="집계표"/>
      <sheetName val="자재단가비교표"/>
      <sheetName val="상수도토공집계표"/>
      <sheetName val="1"/>
      <sheetName val="골막이(야매)"/>
      <sheetName val="제경비"/>
      <sheetName val="06 일위대가목록"/>
      <sheetName val="일위산출"/>
      <sheetName val="#REF"/>
      <sheetName val="실행철강하도"/>
      <sheetName val="내역"/>
      <sheetName val="Sheet1"/>
      <sheetName val="일위총괄표"/>
      <sheetName val="단가조사서"/>
      <sheetName val="건축내역"/>
      <sheetName val="일위목록"/>
      <sheetName val="퍼스트"/>
      <sheetName val="Macro1"/>
      <sheetName val="Macro2"/>
      <sheetName val="산출내역서"/>
      <sheetName val="unitpric"/>
      <sheetName val="일위(시설)"/>
      <sheetName val="단재적표"/>
      <sheetName val="덕전리"/>
      <sheetName val="갑지"/>
      <sheetName val="날개벽수량표"/>
      <sheetName val="BOX"/>
      <sheetName val="바닥막이1.5"/>
      <sheetName val="측구터파기공수량집계"/>
      <sheetName val="배수공 시멘트 및 골재량 산출"/>
      <sheetName val="입목재적"/>
      <sheetName val="1공구산출내역서"/>
      <sheetName val="근로자명단"/>
      <sheetName val="근로자명단2008"/>
      <sheetName val="우수공,맨홀,집수정"/>
      <sheetName val="접속도로"/>
      <sheetName val="별표집계"/>
      <sheetName val="투입내역"/>
      <sheetName val="신고조서"/>
      <sheetName val="보도블럭(소형고압블럭)"/>
      <sheetName val="간접비계산"/>
      <sheetName val="수량산출서-2"/>
      <sheetName val="합계"/>
      <sheetName val="교통대책내역"/>
      <sheetName val="자재대"/>
      <sheetName val="총괄공사비"/>
      <sheetName val="설계기준"/>
      <sheetName val="b_balju_cho"/>
      <sheetName val="부속동"/>
      <sheetName val="약품공급2"/>
      <sheetName val="시약"/>
      <sheetName val="DATE"/>
      <sheetName val="노임단가"/>
      <sheetName val="공량산출근거서"/>
      <sheetName val="BID"/>
      <sheetName val="단가산출(T)"/>
      <sheetName val="조명시설"/>
      <sheetName val="P1(좌,우)"/>
      <sheetName val="관급자재"/>
      <sheetName val="1,2공구원가계산서"/>
      <sheetName val="2공구산출내역"/>
      <sheetName val="물가"/>
      <sheetName val="원"/>
      <sheetName val="●수량(침구보관창고-21평)"/>
      <sheetName val="증감대비"/>
      <sheetName val="직노"/>
      <sheetName val="내역서(삼호)"/>
      <sheetName val="견적서1"/>
      <sheetName val="공사예산하조서(O.K)"/>
      <sheetName val="자재"/>
    </sheetNames>
    <sheetDataSet>
      <sheetData sheetId="0">
        <row r="1">
          <cell r="A1" t="str">
            <v>연번</v>
          </cell>
        </row>
      </sheetData>
      <sheetData sheetId="1">
        <row r="1">
          <cell r="A1" t="str">
            <v>연번</v>
          </cell>
        </row>
      </sheetData>
      <sheetData sheetId="2">
        <row r="1">
          <cell r="A1" t="str">
            <v>연번</v>
          </cell>
        </row>
      </sheetData>
      <sheetData sheetId="3">
        <row r="1">
          <cell r="A1" t="str">
            <v>연번</v>
          </cell>
          <cell r="B1" t="str">
            <v>공  종</v>
          </cell>
          <cell r="C1" t="str">
            <v>규 격</v>
          </cell>
          <cell r="D1" t="str">
            <v>단위</v>
          </cell>
          <cell r="E1" t="str">
            <v>재 료 비</v>
          </cell>
          <cell r="F1" t="str">
            <v>노 무 비</v>
          </cell>
          <cell r="G1" t="str">
            <v>노 무 비</v>
          </cell>
          <cell r="H1" t="str">
            <v>총    액</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VXXX"/>
      <sheetName val="원가계산서"/>
      <sheetName val="외과수술산출내역"/>
      <sheetName val="2001.2 자재조서"/>
      <sheetName val="설계서용지"/>
      <sheetName val=" 자재내역"/>
      <sheetName val="일위대가표"/>
      <sheetName val="일위대가목록"/>
      <sheetName val="XL4Poppy"/>
      <sheetName val="단가조사"/>
      <sheetName val="06 일위대가목록"/>
      <sheetName val="자재일람"/>
      <sheetName val="일위대가목차"/>
      <sheetName val="내역서2안"/>
      <sheetName val="일위대가"/>
      <sheetName val="조건표 (2)"/>
      <sheetName val="투입내역"/>
      <sheetName val="현장조사"/>
      <sheetName val="일위총괄표"/>
      <sheetName val="보호수(상수리)"/>
      <sheetName val="공량산출서"/>
      <sheetName val="수목표준대가"/>
      <sheetName val="unitpric"/>
      <sheetName val="내역"/>
      <sheetName val="갑지"/>
      <sheetName val="단가일람"/>
      <sheetName val="철근집계"/>
      <sheetName val="상수도토공집계표"/>
      <sheetName val="자재단가비교표"/>
      <sheetName val="조경일람"/>
      <sheetName val="2공구산출내역"/>
      <sheetName val="집계표"/>
      <sheetName val="노임단가"/>
      <sheetName val="현장관리비"/>
      <sheetName val="비탈면보호공수량산출"/>
      <sheetName val="건축내역"/>
      <sheetName val="총괄표"/>
      <sheetName val="웅진교-S2"/>
      <sheetName val="합계"/>
      <sheetName val="단가대비표"/>
      <sheetName val="(A)내역서"/>
      <sheetName val="기계경비(시간당)"/>
      <sheetName val="램머"/>
      <sheetName val="내역서"/>
      <sheetName val="단위량당중기"/>
      <sheetName val="단"/>
      <sheetName val="단가 및 재료비"/>
      <sheetName val="DATE"/>
      <sheetName val="백암비스타내역"/>
      <sheetName val="2설계 (웅촌고연)"/>
      <sheetName val="단가표"/>
      <sheetName val="일위_파일"/>
      <sheetName val="Mc1"/>
      <sheetName val="청주(철골발주의뢰서)"/>
      <sheetName val="이토변실(A3-LINE)"/>
      <sheetName val="횡배수관"/>
      <sheetName val="원"/>
      <sheetName val="신고조서"/>
      <sheetName val="단재적표"/>
      <sheetName val="●수량(침구보관창고-21평)"/>
      <sheetName val="증감대비"/>
      <sheetName val="직노"/>
      <sheetName val="내역서(삼호)"/>
      <sheetName val="자재단가"/>
    </sheetNames>
    <sheetDataSet>
      <sheetData sheetId="0">
        <row r="1">
          <cell r="A1" t="str">
            <v>연번</v>
          </cell>
        </row>
      </sheetData>
      <sheetData sheetId="1">
        <row r="1">
          <cell r="A1" t="str">
            <v>연번</v>
          </cell>
        </row>
      </sheetData>
      <sheetData sheetId="2">
        <row r="1">
          <cell r="A1" t="str">
            <v>연번</v>
          </cell>
        </row>
      </sheetData>
      <sheetData sheetId="3">
        <row r="1">
          <cell r="A1" t="str">
            <v>연번</v>
          </cell>
        </row>
      </sheetData>
      <sheetData sheetId="4">
        <row r="1">
          <cell r="A1" t="str">
            <v>연번</v>
          </cell>
        </row>
      </sheetData>
      <sheetData sheetId="5">
        <row r="1">
          <cell r="A1" t="str">
            <v>연번</v>
          </cell>
        </row>
      </sheetData>
      <sheetData sheetId="6">
        <row r="1">
          <cell r="A1" t="str">
            <v>연번</v>
          </cell>
        </row>
      </sheetData>
      <sheetData sheetId="7">
        <row r="1">
          <cell r="A1" t="str">
            <v>연번</v>
          </cell>
        </row>
      </sheetData>
      <sheetData sheetId="8">
        <row r="1">
          <cell r="A1" t="str">
            <v>연번</v>
          </cell>
          <cell r="B1" t="str">
            <v>공  종</v>
          </cell>
          <cell r="C1" t="str">
            <v>규 격</v>
          </cell>
          <cell r="D1" t="str">
            <v>단위</v>
          </cell>
          <cell r="E1" t="str">
            <v>재 료 비</v>
          </cell>
          <cell r="F1" t="str">
            <v>노 무 비</v>
          </cell>
          <cell r="G1" t="str">
            <v>노 무 비</v>
          </cell>
          <cell r="H1" t="str">
            <v>총    액</v>
          </cell>
          <cell r="I1" t="str">
            <v>경    비</v>
          </cell>
          <cell r="J1">
            <v>0</v>
          </cell>
          <cell r="K1" t="str">
            <v>총    액</v>
          </cell>
          <cell r="L1">
            <v>0</v>
          </cell>
          <cell r="M1" t="str">
            <v>비고</v>
          </cell>
        </row>
        <row r="2">
          <cell r="E2" t="str">
            <v>단가</v>
          </cell>
          <cell r="F2" t="str">
            <v>금액</v>
          </cell>
          <cell r="G2" t="str">
            <v>단가</v>
          </cell>
          <cell r="H2" t="str">
            <v>금액</v>
          </cell>
          <cell r="I2" t="str">
            <v>단가</v>
          </cell>
          <cell r="J2" t="str">
            <v>금액</v>
          </cell>
          <cell r="K2" t="str">
            <v>단가</v>
          </cell>
          <cell r="L2" t="str">
            <v>금액</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옆"/>
      <sheetName val="표지"/>
      <sheetName val="결재"/>
      <sheetName val="목차"/>
      <sheetName val="임목처분현황"/>
      <sheetName val="현장사진"/>
      <sheetName val="예정공정표"/>
      <sheetName val="공종별소요인원산출내역"/>
      <sheetName val="조사결과보고서"/>
      <sheetName val="일반.특별.전문시방서"/>
      <sheetName val="전문시방서 (공익+다층림)"/>
      <sheetName val="전문시방서(수집)"/>
      <sheetName val="수량산출서"/>
      <sheetName val="임소반별 표지"/>
      <sheetName val="임소반별필지조서"/>
      <sheetName val="미이용산림바이오매스내역"/>
      <sheetName val="잔존구및산림영향권분석"/>
      <sheetName val="설계내역서 표지"/>
      <sheetName val="공사비원가계산서"/>
      <sheetName val="공사비원가계산서 (조합)"/>
      <sheetName val="설계내역"/>
      <sheetName val="ha당 단가산출서표지"/>
      <sheetName val="단가산출서(수확)"/>
      <sheetName val="단가산출서(임내정리)"/>
      <sheetName val="내역산출서(작업로)"/>
      <sheetName val="단가산출서(운반)"/>
      <sheetName val="수량산출서(가지)"/>
      <sheetName val="수종선택 60-13"/>
      <sheetName val="임소반별작업계획"/>
      <sheetName val="표준지조사내역"/>
      <sheetName val="수종59-5"/>
      <sheetName val="수고59-5"/>
      <sheetName val="매목59-5"/>
      <sheetName val="수종59-6"/>
      <sheetName val="수고59-6"/>
      <sheetName val="매목59-6"/>
      <sheetName val="수고60-13"/>
      <sheetName val="매목60-13"/>
      <sheetName val="단가산출근거(작업로개설)"/>
      <sheetName val="기계경비산출근거"/>
      <sheetName val="할인할증산출서"/>
      <sheetName val="구역화물표"/>
      <sheetName val="소반별시방서표지"/>
      <sheetName val="소반별시방서"/>
      <sheetName val="소반별공통사항"/>
      <sheetName val="수간재적표"/>
      <sheetName val="수량산출서(작업로)"/>
      <sheetName val="GPS좌표"/>
      <sheetName val="설계적용기준표지"/>
      <sheetName val="기초자료"/>
      <sheetName val="설계적용기준"/>
      <sheetName val="소나무재선충병미감염확인증"/>
      <sheetName val="증빙서류 표지"/>
      <sheetName val="등록증사본"/>
      <sheetName val="조재율"/>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4">
          <cell r="J34">
            <v>10</v>
          </cell>
        </row>
      </sheetData>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ow r="12">
          <cell r="I12" t="str">
            <v>개벌</v>
          </cell>
        </row>
        <row r="13">
          <cell r="I13" t="str">
            <v>택벌</v>
          </cell>
        </row>
        <row r="14">
          <cell r="I14" t="str">
            <v>모수</v>
          </cell>
        </row>
        <row r="15">
          <cell r="I15" t="str">
            <v>모수</v>
          </cell>
        </row>
        <row r="16">
          <cell r="I16" t="str">
            <v>산벌</v>
          </cell>
        </row>
        <row r="17">
          <cell r="I17" t="str">
            <v>도태간벌</v>
          </cell>
        </row>
        <row r="18">
          <cell r="I18" t="str">
            <v>정량간벌</v>
          </cell>
        </row>
      </sheetData>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위대가"/>
      <sheetName val="건축내역"/>
      <sheetName val="일위대가목록"/>
      <sheetName val="범례표"/>
    </sheetNames>
    <sheetDataSet>
      <sheetData sheetId="0" refreshError="1"/>
      <sheetData sheetId="1"/>
      <sheetData sheetId="2" refreshError="1"/>
      <sheetData sheetId="3"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xxxxxx"/>
      <sheetName val="공사계획서"/>
      <sheetName val="공사설명서"/>
      <sheetName val="공사비예산서"/>
      <sheetName val="공사설계서"/>
      <sheetName val="품셈"/>
      <sheetName val="공정표"/>
      <sheetName val="도장면적1"/>
      <sheetName val="도장재료"/>
      <sheetName val="업무처리전"/>
      <sheetName val="기기별품적용"/>
      <sheetName val="3월중점검기기"/>
      <sheetName val="준공검사원지명서"/>
      <sheetName val="준공검사보고서"/>
      <sheetName val="공사정산"/>
      <sheetName val="정산품셈"/>
      <sheetName val="변경내용"/>
      <sheetName val="도장면적"/>
      <sheetName val="직노"/>
      <sheetName val="준공정산"/>
      <sheetName val="기초자료입력"/>
      <sheetName val="200"/>
      <sheetName val="단재적표"/>
      <sheetName val="설계명세서"/>
      <sheetName val="10현장조직"/>
      <sheetName val="공사비_NDE"/>
      <sheetName val="직종단가"/>
      <sheetName val="노임단가"/>
      <sheetName val="5공철탑검토표"/>
      <sheetName val="4공철탑검토"/>
      <sheetName val="증감대비"/>
      <sheetName val="직종단가 (2)"/>
      <sheetName val="Input"/>
      <sheetName val="사.연간 면적 산출표"/>
      <sheetName val="노무비산출"/>
      <sheetName val="공"/>
      <sheetName val="정산"/>
      <sheetName val="준공머리"/>
      <sheetName val="당초"/>
      <sheetName val="예산M11A"/>
      <sheetName val="교수설계"/>
      <sheetName val="data"/>
      <sheetName val="자재단가"/>
      <sheetName val="설계서"/>
      <sheetName val="배수공"/>
      <sheetName val="공사직종별노임"/>
      <sheetName val="모래기초"/>
      <sheetName val="손익분석"/>
      <sheetName val="골재산출"/>
      <sheetName val="철거분"/>
      <sheetName val="보호"/>
      <sheetName val="총괄내역서"/>
      <sheetName val="산출근거"/>
      <sheetName val="설계내역서"/>
      <sheetName val="설계명세"/>
      <sheetName val="실행내역"/>
      <sheetName val="투입내역"/>
      <sheetName val="00상노임"/>
      <sheetName val="자료"/>
      <sheetName val="내역서"/>
      <sheetName val="동방설계서"/>
      <sheetName val="공사내역(총괄)"/>
      <sheetName val="가. 노임단가"/>
      <sheetName val="총(신설)"/>
      <sheetName val="단가비교"/>
      <sheetName val="철거산출근거"/>
      <sheetName val="철거수량"/>
      <sheetName val="수량조서"/>
      <sheetName val="MOTOR"/>
      <sheetName val="일위대가목차"/>
      <sheetName val="노임단가(직종번호 순)"/>
      <sheetName val="공사비총괄표"/>
      <sheetName val="부총"/>
      <sheetName val="노임단가(일반)"/>
      <sheetName val="설계계획서"/>
      <sheetName val="재료비"/>
      <sheetName val="입찰안"/>
      <sheetName val="간이설계"/>
      <sheetName val="10-1.훼손지 가.부지"/>
      <sheetName val="공예을"/>
      <sheetName val="공사착공계"/>
      <sheetName val="#REF"/>
      <sheetName val="자가"/>
      <sheetName val="설명"/>
      <sheetName val="#2_일위대가목록"/>
      <sheetName val="식생블럭단위수량"/>
      <sheetName val="조명시설"/>
      <sheetName val="자재비"/>
      <sheetName val="평가데이터"/>
      <sheetName val="품셈표"/>
      <sheetName val="공종산출내역서"/>
      <sheetName val="날개벽수량표"/>
      <sheetName val="공종단가"/>
      <sheetName val="공무공A"/>
      <sheetName val="3BL공동구 수량"/>
      <sheetName val="3월협력"/>
      <sheetName val="일용노임단가"/>
      <sheetName val="명세서"/>
      <sheetName val="자료입력"/>
      <sheetName val="#3_일위대가목록"/>
      <sheetName val="을02"/>
      <sheetName val="경비"/>
      <sheetName val="노임변동률"/>
      <sheetName val="구조물공"/>
      <sheetName val="종배수관면벽구"/>
      <sheetName val="기계경비"/>
      <sheetName val="유림골조"/>
      <sheetName val="MANUFACTORY"/>
      <sheetName val="품셈집계표"/>
      <sheetName val="초"/>
      <sheetName val="재료"/>
      <sheetName val="과세내역(세부)"/>
      <sheetName val="일위대가"/>
      <sheetName val="      "/>
      <sheetName val="노무단가산정"/>
      <sheetName val="조직도"/>
      <sheetName val="기본입력표"/>
      <sheetName val="03상노임"/>
      <sheetName val="공예율"/>
      <sheetName val="내역서1"/>
      <sheetName val="노무비"/>
      <sheetName val="표  지"/>
      <sheetName val="내역서적용수량"/>
      <sheetName val="7급줄떼"/>
      <sheetName val="중기"/>
      <sheetName val="설계서(7)"/>
      <sheetName val="예산서(6)"/>
      <sheetName val="건축내역"/>
      <sheetName val="집계표"/>
      <sheetName val="Sheet1"/>
    </sheetNames>
    <sheetDataSet>
      <sheetData sheetId="0" refreshError="1"/>
      <sheetData sheetId="1"/>
      <sheetData sheetId="2"/>
      <sheetData sheetId="3"/>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항목 입력"/>
      <sheetName val="단재적표"/>
      <sheetName val="사업계획서"/>
      <sheetName val="대상지조사서"/>
      <sheetName val="표준지조사 (23도)"/>
      <sheetName val="표준지조사 23(로)"/>
      <sheetName val="표준지조사 (23루)"/>
      <sheetName val="재적조서"/>
      <sheetName val="단가산출서 (23도)"/>
      <sheetName val="단가산출서(23로)"/>
      <sheetName val="단가산출서(23루)"/>
      <sheetName val="설계내역서"/>
      <sheetName val="원가계산서"/>
      <sheetName val="평정서"/>
      <sheetName val="건축내역"/>
      <sheetName val="계약서"/>
      <sheetName val="내역"/>
      <sheetName val="설계요소"/>
      <sheetName val="노임단가"/>
      <sheetName val="일위대가목록"/>
      <sheetName val="단가산출 및 원가계산(원본)(1)"/>
      <sheetName val="날개벽수량표"/>
      <sheetName val="1"/>
      <sheetName val=""/>
      <sheetName val="기초자료"/>
      <sheetName val="일위대가"/>
      <sheetName val="데리네이타현황"/>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공Ⅱ"/>
      <sheetName val="결재지"/>
      <sheetName val="갑지"/>
      <sheetName val="토공"/>
      <sheetName val="배수공"/>
      <sheetName val="구조물공"/>
      <sheetName val="포장공"/>
      <sheetName val="부대공"/>
      <sheetName val="터널공"/>
      <sheetName val="군부대공사"/>
      <sheetName val="상수도이설공"/>
      <sheetName val="광통신관로공"/>
      <sheetName val="석수IC"/>
      <sheetName val="개착구간"/>
      <sheetName val="직접비"/>
      <sheetName val="표지"/>
      <sheetName val="준공머리"/>
      <sheetName val="직노"/>
      <sheetName val="단재적표"/>
      <sheetName val="Sheet1"/>
      <sheetName val="Sheet2"/>
      <sheetName val="Sheet3"/>
      <sheetName val="실행갑지(2차공사)"/>
      <sheetName val="내역갑지"/>
      <sheetName val="2차분 내역"/>
      <sheetName val="예비비"/>
      <sheetName val="설계누락분"/>
      <sheetName val="부대공II(잔여)"/>
      <sheetName val="가설사무실"/>
      <sheetName val="조직도"/>
      <sheetName val="오수중계펌프장전기시설"/>
      <sheetName val="설계내역서"/>
      <sheetName val="자재단가"/>
      <sheetName val="200"/>
      <sheetName val="실행내역"/>
      <sheetName val="설계요소"/>
      <sheetName val="바닥막이1.5"/>
      <sheetName val="수량집계"/>
      <sheetName val="토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약서"/>
      <sheetName val="설계요소"/>
      <sheetName val="작업량난이도"/>
      <sheetName val="필지별내역서"/>
      <sheetName val="소반면적집계"/>
      <sheetName val="하산집재"/>
      <sheetName val="등고선식집재"/>
      <sheetName val="설계내역(숲)"/>
      <sheetName val="설계내역(산물)"/>
      <sheetName val="내역서"/>
      <sheetName val="원가계산서"/>
      <sheetName val="표지"/>
      <sheetName val="간지"/>
      <sheetName val="위치도"/>
      <sheetName val="현장사진"/>
      <sheetName val="설계설명서"/>
      <sheetName val="설계적용기준"/>
      <sheetName val="예정공정표"/>
      <sheetName val="일반시방서"/>
      <sheetName val="특별시방서"/>
      <sheetName val="전문시방서"/>
      <sheetName val="소반공통"/>
      <sheetName val="GPS좌표"/>
      <sheetName val="설계내역간지"/>
      <sheetName val="재선충미감염확인서"/>
      <sheetName val="사무소간지"/>
      <sheetName val="수고조사야장"/>
      <sheetName val="건축내역"/>
      <sheetName val="일위대가목록"/>
      <sheetName val="7급줄떼"/>
      <sheetName val="단재적표"/>
      <sheetName val="일위대가"/>
      <sheetName val="200"/>
      <sheetName val="바닥막이1.5"/>
      <sheetName val="계약서"/>
      <sheetName val="수량집계"/>
      <sheetName val="Sheet1"/>
      <sheetName val="부대공Ⅱ"/>
      <sheetName val="직노"/>
      <sheetName val="자재단가"/>
      <sheetName val="공사설계서"/>
      <sheetName val="수량산출서 갑지"/>
      <sheetName val="7급줄떼공"/>
      <sheetName val="내역"/>
      <sheetName val="총수량집계표"/>
      <sheetName val="산출근거"/>
      <sheetName val="손익분석"/>
      <sheetName val="준공머리"/>
      <sheetName val="지급자재"/>
      <sheetName val="중사"/>
      <sheetName val="곡성(평,범례) 숲가꾸기 실시설계"/>
      <sheetName val="수량산출표"/>
      <sheetName val="data"/>
      <sheetName val="노임단가"/>
      <sheetName val="제잡비계산"/>
      <sheetName val="기안문"/>
      <sheetName val="#REF"/>
      <sheetName val="노임"/>
      <sheetName val="자재"/>
      <sheetName val="날개벽수량표"/>
      <sheetName val="입찰안"/>
      <sheetName val="1"/>
      <sheetName val="범례표"/>
      <sheetName val="부대단위수량"/>
      <sheetName val="CTEMCOST"/>
      <sheetName val="06 일위대가목록"/>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부대공Ⅱ"/>
      <sheetName val="결재지"/>
      <sheetName val="갑지"/>
      <sheetName val="토공"/>
      <sheetName val="배수공"/>
      <sheetName val="구조물공"/>
      <sheetName val="포장공"/>
      <sheetName val="부대공"/>
      <sheetName val="터널공"/>
      <sheetName val="군부대공사"/>
      <sheetName val="상수도이설공"/>
      <sheetName val="광통신관로공"/>
      <sheetName val="석수IC"/>
      <sheetName val="개착구간"/>
      <sheetName val="직접비"/>
      <sheetName val="설계요소"/>
      <sheetName val="건축내역"/>
      <sheetName val="일위대가목록"/>
      <sheetName val="단재적표"/>
      <sheetName val="THIRD"/>
      <sheetName val="암거단위"/>
      <sheetName val="자재일람"/>
      <sheetName val="설계내역서"/>
      <sheetName val="표지"/>
      <sheetName val="계약서"/>
      <sheetName val="원가계산서"/>
      <sheetName val="토공사"/>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부대공Ⅱ"/>
      <sheetName val="설계요소"/>
      <sheetName val="단가"/>
      <sheetName val="일반부표"/>
      <sheetName val="총괄표"/>
      <sheetName val="코드"/>
      <sheetName val="부하계산서"/>
      <sheetName val="데이타"/>
      <sheetName val="자료입력"/>
      <sheetName val="설계내역서"/>
      <sheetName val="공정코드"/>
      <sheetName val="수량총괄"/>
      <sheetName val="설계예산서"/>
      <sheetName val="실행내역"/>
      <sheetName val="소방 "/>
      <sheetName val="경비"/>
      <sheetName val="내역서 제출"/>
      <sheetName val="Sheet1"/>
      <sheetName val="200"/>
      <sheetName val="일위대가"/>
      <sheetName val="건축내역"/>
      <sheetName val="품셈TABLE"/>
      <sheetName val="일위대가목차"/>
      <sheetName val="공통가설"/>
      <sheetName val="일위대가목록"/>
      <sheetName val="수량산출서 갑지"/>
      <sheetName val="표지"/>
      <sheetName val="말뚝지지력산정"/>
      <sheetName val="철근량"/>
      <sheetName val="손익분석"/>
      <sheetName val="단재적표"/>
      <sheetName val="현장조사"/>
      <sheetName val="교각1"/>
      <sheetName val="용수개거 내역수량집계표"/>
      <sheetName val="내역서"/>
      <sheetName val="약품공급2"/>
      <sheetName val="SIL98"/>
      <sheetName val="전체"/>
      <sheetName val="#REF"/>
      <sheetName val="4.장비손료"/>
      <sheetName val="깨기"/>
      <sheetName val="가스"/>
      <sheetName val="케이블"/>
      <sheetName val="일위대가모음"/>
      <sheetName val="실행철강하도"/>
      <sheetName val="제경비율"/>
      <sheetName val="을"/>
      <sheetName val="직노"/>
      <sheetName val="입찰보고"/>
      <sheetName val="RE9604"/>
      <sheetName val="기계공사비집계(원안)"/>
      <sheetName val="식재인부"/>
      <sheetName val="06 일위대가목록"/>
      <sheetName val="건축직"/>
      <sheetName val="교각별철근수량집계표"/>
      <sheetName val="220 (2)"/>
      <sheetName val="지급자재"/>
      <sheetName val="내역"/>
      <sheetName val="자재일람"/>
      <sheetName val="코드표"/>
      <sheetName val="2000년 공정표"/>
      <sheetName val="설계명세서"/>
      <sheetName val="원가"/>
      <sheetName val="노임단가"/>
      <sheetName val="신우"/>
      <sheetName val="자재단가"/>
      <sheetName val="건축"/>
      <sheetName val="갑지"/>
      <sheetName val="1"/>
      <sheetName val="당초"/>
      <sheetName val="정산내역서"/>
      <sheetName val="날개벽수량표"/>
      <sheetName val="업무코드(보호해제-0000)"/>
      <sheetName val="부대단위수량"/>
      <sheetName val="용소리교"/>
      <sheetName val="금액내역서"/>
      <sheetName val="7급줄떼"/>
      <sheetName val="인사자료총집계"/>
      <sheetName val="현대물량"/>
      <sheetName val="직접비"/>
      <sheetName val="산출내역서"/>
      <sheetName val="일위대가표"/>
      <sheetName val="전화번호부"/>
      <sheetName val="전화번호DB"/>
      <sheetName val="중기사용료"/>
      <sheetName val="노임"/>
      <sheetName val="날개벽(시점좌측)"/>
      <sheetName val="001"/>
      <sheetName val="기초자료"/>
      <sheetName val="Total"/>
      <sheetName val="3절_CheckList_구분"/>
      <sheetName val="단가산출"/>
      <sheetName val="총괄내역"/>
      <sheetName val="단중표"/>
      <sheetName val="입력자료(노무비)"/>
      <sheetName val="수량집계"/>
      <sheetName val="암거단위"/>
      <sheetName val="부하(성남)"/>
      <sheetName val="FILE1"/>
      <sheetName val="발주내역"/>
      <sheetName val="입찰안"/>
      <sheetName val="A-4"/>
      <sheetName val="개요"/>
      <sheetName val="(C)원내역"/>
      <sheetName val="SLAB&quot;1&quot;"/>
      <sheetName val="조명시설"/>
      <sheetName val="반응조"/>
      <sheetName val="9GNG운반"/>
      <sheetName val="수량산출"/>
      <sheetName val="노임(1차)"/>
      <sheetName val="수량산출서"/>
      <sheetName val="내역총괄"/>
      <sheetName val="내역총괄2"/>
      <sheetName val="내역총괄3"/>
      <sheetName val="BID"/>
      <sheetName val="부안일위"/>
      <sheetName val="단가비교표_공통1"/>
      <sheetName val="원형1호맨홀토공수량"/>
      <sheetName val="범용개발순소요비용"/>
      <sheetName val="DATE"/>
      <sheetName val="GI-LIST"/>
      <sheetName val="DATA"/>
      <sheetName val="견적서"/>
      <sheetName val="설 계"/>
      <sheetName val="정렬"/>
      <sheetName val="COPING"/>
      <sheetName val="조내역"/>
      <sheetName val="전차선로 물량표"/>
      <sheetName val="상하차_운반비,_운반비"/>
      <sheetName val="통계연보"/>
      <sheetName val="TB-내역서"/>
      <sheetName val="총(철거)"/>
      <sheetName val="20관리비율"/>
      <sheetName val="주방환기"/>
      <sheetName val="하도급통지서"/>
      <sheetName val="강원랜드-강산"/>
      <sheetName val="기초자료입력및 K치 확인"/>
      <sheetName val="철근"/>
      <sheetName val="단가산출서"/>
      <sheetName val="변경총괄지(1)"/>
      <sheetName val="L-type"/>
      <sheetName val="코드명"/>
      <sheetName val="일위대가 (호표)"/>
      <sheetName val="원가계산서"/>
      <sheetName val="터파기및재료"/>
      <sheetName val="MIJIBI"/>
      <sheetName val="준검 내역서"/>
      <sheetName val="01"/>
      <sheetName val="자재테이블"/>
      <sheetName val="구조물공"/>
      <sheetName val="95년12월말"/>
      <sheetName val="b_balju"/>
      <sheetName val="총공사비"/>
      <sheetName val="공사원가1"/>
      <sheetName val="실행"/>
      <sheetName val="현금흐름"/>
      <sheetName val="토목주소"/>
      <sheetName val="프랜트면허"/>
      <sheetName val="견적조건"/>
      <sheetName val="중기조종사 단위단가"/>
      <sheetName val="단위단가"/>
      <sheetName val="토공내역서"/>
      <sheetName val="VXXXXX"/>
      <sheetName val="SUB일위대가"/>
      <sheetName val="Customer Databas"/>
      <sheetName val="재개발"/>
      <sheetName val="공사개요"/>
      <sheetName val="적격심사표"/>
      <sheetName val="총괄-1"/>
      <sheetName val="청주(철골발주의뢰서)"/>
      <sheetName val="영외수지"/>
      <sheetName val="평균터파기고(1-2,ASP)"/>
      <sheetName val="Ⅴ-2.공종별내역"/>
      <sheetName val="골재산출"/>
      <sheetName val="산출근거"/>
      <sheetName val="식생블럭단위수량"/>
      <sheetName val="오동"/>
      <sheetName val="대조"/>
      <sheetName val="나한"/>
      <sheetName val="공비대비"/>
      <sheetName val="요율"/>
      <sheetName val="중갑지"/>
      <sheetName val="전신환매도율"/>
      <sheetName val="골조"/>
      <sheetName val="벽체면적당일위대가"/>
      <sheetName val="제직재"/>
      <sheetName val="백암비스타내역"/>
      <sheetName val="일대-1"/>
      <sheetName val="노무비"/>
      <sheetName val="전기일위대가"/>
      <sheetName val="INPUT"/>
      <sheetName val="세부내역"/>
      <sheetName val="조경일람"/>
      <sheetName val="CTEMCOST"/>
      <sheetName val="재료"/>
      <sheetName val="설직재-1"/>
      <sheetName val="감가상각"/>
      <sheetName val="바닥막이1.5"/>
      <sheetName val="제잡비계산"/>
      <sheetName val="계약서"/>
      <sheetName val="공사설계서"/>
      <sheetName val="보호"/>
      <sheetName val="견적"/>
      <sheetName val="청곡지선입력"/>
      <sheetName val="년도별시공"/>
      <sheetName val="철골공사"/>
      <sheetName val="기자재비"/>
      <sheetName val="환율"/>
      <sheetName val="단가표 (3)"/>
      <sheetName val="data2"/>
      <sheetName val="수목단가"/>
      <sheetName val="시설수량표"/>
      <sheetName val="식재수량표"/>
      <sheetName val="지하1층"/>
      <sheetName val="내역표지"/>
      <sheetName val="b_balju-단가단가단가"/>
      <sheetName val="설계"/>
      <sheetName val="설계조건"/>
      <sheetName val="102역사"/>
      <sheetName val="11.자재단가"/>
      <sheetName val="갑지1"/>
      <sheetName val="코드일람표"/>
      <sheetName val="총괄내역서"/>
      <sheetName val="6PILE  (돌출)"/>
      <sheetName val="공구"/>
      <sheetName val="현장"/>
      <sheetName val="항공측량노임단가"/>
      <sheetName val="단가목록"/>
      <sheetName val="NYS"/>
      <sheetName val="MAIN_TABLE"/>
      <sheetName val="단면가정"/>
      <sheetName val="연부97-1"/>
      <sheetName val="N賃率-職"/>
      <sheetName val="예산변경사항"/>
      <sheetName val="공통가설공사"/>
      <sheetName val="장비가동"/>
      <sheetName val="조명율표"/>
      <sheetName val="전기"/>
      <sheetName val="한일양산"/>
      <sheetName val="영창26"/>
      <sheetName val="예산서 "/>
      <sheetName val="평3"/>
      <sheetName val="PIPE(UG)내역"/>
      <sheetName val="guard(mac)"/>
      <sheetName val="산근"/>
      <sheetName val="별표 "/>
      <sheetName val="중기"/>
      <sheetName val="내역관리1"/>
      <sheetName val="대비표(토공1안)"/>
      <sheetName val="자재표"/>
      <sheetName val="7.경제성결과"/>
      <sheetName val="DB"/>
      <sheetName val="기초데이타"/>
      <sheetName val="지구단위계획"/>
      <sheetName val="낙찰표"/>
      <sheetName val="단가 및 재료비"/>
      <sheetName val="단가산출2"/>
      <sheetName val="단가산출1"/>
      <sheetName val="중기사용료산출근거"/>
      <sheetName val="cpm챠트"/>
      <sheetName val="자료"/>
      <sheetName val="ABUT수량-A1"/>
      <sheetName val="설계명세"/>
      <sheetName val="내역서_제출"/>
      <sheetName val="소방_"/>
      <sheetName val="2000년_공정표"/>
      <sheetName val="DANGA"/>
      <sheetName val="지주 (2)"/>
      <sheetName val="수량분배표"/>
      <sheetName val="차수공개요"/>
      <sheetName val="삭제금지단가"/>
      <sheetName val="견적대비(1차) (2)"/>
      <sheetName val="갑지(추정)"/>
      <sheetName val="적용토목"/>
      <sheetName val="앉음벽 (2)"/>
      <sheetName val="표  지"/>
    </sheetNames>
    <sheetDataSet>
      <sheetData sheetId="0" refreshError="1">
        <row r="10">
          <cell r="B10">
            <v>62281</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결재란"/>
      <sheetName val="설계설명서"/>
      <sheetName val="예정공정표"/>
      <sheetName val="설계내역"/>
      <sheetName val="원가계산서"/>
      <sheetName val="총괄내역서"/>
      <sheetName val="관급자재소요량"/>
      <sheetName val="노무비"/>
      <sheetName val="재료비"/>
      <sheetName val="기계경비"/>
      <sheetName val="품셈"/>
      <sheetName val="노무비총괄"/>
      <sheetName val="자재비총괄"/>
      <sheetName val="기계경비단가표총괄"/>
      <sheetName val="자재운반거리"/>
      <sheetName val="1"/>
      <sheetName val="2"/>
      <sheetName val="3"/>
      <sheetName val="4"/>
      <sheetName val="5"/>
      <sheetName val="6"/>
      <sheetName val="7"/>
      <sheetName val="8"/>
      <sheetName val="9"/>
      <sheetName val="10"/>
      <sheetName val="11"/>
      <sheetName val="12"/>
      <sheetName val="13"/>
      <sheetName val="14"/>
      <sheetName val="15"/>
      <sheetName val="지번별"/>
      <sheetName val="토적"/>
      <sheetName val="줄떼DATA"/>
      <sheetName val="줄떼"/>
      <sheetName val="산돌쌓기"/>
      <sheetName val="야면석(깬잡석) 기슭막이"/>
      <sheetName val="야면석(깬잡석) 기슭막이 (2)"/>
      <sheetName val="트레일러 경비내역"/>
      <sheetName val="펌프카 경비내역"/>
      <sheetName val="덤프트럭"/>
      <sheetName val="굴삭기 경비내역"/>
      <sheetName val="뿌레카 경비내역"/>
      <sheetName val="깬돌 운반비 및 재료비"/>
      <sheetName val="깬잡석 운반비 및 재료비"/>
      <sheetName val="재료비 단가표"/>
      <sheetName val="노무비단가표총괄"/>
      <sheetName val="노무비단가표"/>
      <sheetName val="자재비단가표"/>
      <sheetName val="기계경비단가총괄"/>
      <sheetName val="기계경비 단가표"/>
      <sheetName val="Sheet1"/>
      <sheetName val="사방댐 DATA"/>
      <sheetName val="사방댐안전점검표 (2)"/>
      <sheetName val="유량산출"/>
      <sheetName val="부댐구조도"/>
      <sheetName val="부댐구조도 (2)"/>
      <sheetName val="부댐"/>
      <sheetName val="바닥막이"/>
      <sheetName val="바닥막이 (3)"/>
      <sheetName val="본댐구조도"/>
      <sheetName val="본댐구조도 (2)"/>
      <sheetName val="본댐구조도 (3)"/>
      <sheetName val="상굴토DATA"/>
      <sheetName val="산출근거"/>
      <sheetName val="Sheet2"/>
      <sheetName val="설계요소"/>
      <sheetName val="토공사"/>
      <sheetName val="부대공Ⅱ"/>
      <sheetName val="noyim"/>
      <sheetName val="unitpric"/>
      <sheetName val="기본자료"/>
      <sheetName val="봉룡천"/>
      <sheetName val="단재적표"/>
      <sheetName val="반응조"/>
      <sheetName val="수량집계"/>
      <sheetName val="사방댐(2002 부여)"/>
      <sheetName val="교통표지판수량집계표"/>
      <sheetName val="계약서"/>
      <sheetName val="일위대가"/>
      <sheetName val="200"/>
      <sheetName val="일위대가표"/>
      <sheetName val="전기"/>
      <sheetName val="설계예산서"/>
      <sheetName val="바닥막이1.5"/>
      <sheetName val="부대단위수량"/>
      <sheetName val="조명시설"/>
      <sheetName val="건축내역"/>
      <sheetName val="지점별강우량"/>
      <sheetName val="CTEMCOST"/>
      <sheetName val="배수통관(좌)"/>
      <sheetName val="(C)원내역"/>
      <sheetName val="1 자원총괄"/>
      <sheetName val="직노"/>
      <sheetName val="#2_일위대가목록"/>
      <sheetName val="#3_일위대가목록"/>
      <sheetName val="일위대가목록"/>
      <sheetName val="투입내역"/>
      <sheetName val="원"/>
      <sheetName val="신고조서"/>
      <sheetName val="단위단가"/>
      <sheetName val="99노임단가"/>
      <sheetName val=""/>
      <sheetName val="기초일위"/>
      <sheetName val="예가평정서표지"/>
      <sheetName val="환경기계공정표 (3)"/>
      <sheetName val="설계기준"/>
      <sheetName val="내역1"/>
      <sheetName val="오억미만"/>
      <sheetName val="현장조사"/>
      <sheetName val="교각1"/>
      <sheetName val="용수개거 내역수량집계표"/>
      <sheetName val="●수량(침구보관창고-21평)"/>
      <sheetName val="증감대비"/>
      <sheetName val="수량산출표"/>
      <sheetName val="BOX"/>
      <sheetName val="별표집계"/>
      <sheetName val="기안문"/>
      <sheetName val="공사설계서"/>
      <sheetName val="날개벽수량표"/>
      <sheetName val="내역"/>
      <sheetName val="공사비명세서"/>
      <sheetName val="기초자료"/>
      <sheetName val="공정코드"/>
      <sheetName val="맨홀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1">
          <cell r="A1" t="str">
            <v>토 공  설 계 명 세 서</v>
          </cell>
        </row>
        <row r="3">
          <cell r="A3" t="str">
            <v>명     칭</v>
          </cell>
          <cell r="B3" t="str">
            <v>치     수</v>
          </cell>
          <cell r="C3" t="str">
            <v>수 량</v>
          </cell>
          <cell r="D3" t="str">
            <v>단 위</v>
          </cell>
          <cell r="E3" t="str">
            <v>단   가</v>
          </cell>
          <cell r="F3" t="str">
            <v>금    액</v>
          </cell>
          <cell r="G3" t="str">
            <v>적                               요</v>
          </cell>
          <cell r="O3" t="str">
            <v>코드
번호</v>
          </cell>
        </row>
        <row r="4">
          <cell r="A4" t="str">
            <v>계</v>
          </cell>
          <cell r="F4">
            <v>11124580</v>
          </cell>
        </row>
        <row r="5">
          <cell r="A5" t="str">
            <v>절  토</v>
          </cell>
          <cell r="C5">
            <v>2287.393</v>
          </cell>
          <cell r="D5" t="str">
            <v>㎥</v>
          </cell>
          <cell r="G5" t="str">
            <v>절  토 :</v>
          </cell>
          <cell r="H5">
            <v>864.68299999999999</v>
          </cell>
          <cell r="I5" t="str">
            <v>㎥</v>
          </cell>
          <cell r="J5" t="str">
            <v>상굴토 :</v>
          </cell>
          <cell r="K5">
            <v>1422.71</v>
          </cell>
          <cell r="L5" t="str">
            <v>㎥  (암 :</v>
          </cell>
          <cell r="M5">
            <v>52.209999999999994</v>
          </cell>
          <cell r="N5" t="str">
            <v>㎥)</v>
          </cell>
        </row>
        <row r="6">
          <cell r="A6" t="str">
            <v>성  토</v>
          </cell>
          <cell r="C6">
            <v>761.28199999999993</v>
          </cell>
          <cell r="D6" t="str">
            <v>㎥</v>
          </cell>
          <cell r="G6" t="str">
            <v>성  토 :</v>
          </cell>
          <cell r="H6">
            <v>761.28199999999993</v>
          </cell>
          <cell r="I6" t="str">
            <v>㎥</v>
          </cell>
          <cell r="J6" t="str">
            <v/>
          </cell>
          <cell r="K6">
            <v>0</v>
          </cell>
          <cell r="L6" t="str">
            <v/>
          </cell>
        </row>
        <row r="7">
          <cell r="A7" t="str">
            <v>떼</v>
          </cell>
          <cell r="B7" t="str">
            <v>200×200×30</v>
          </cell>
          <cell r="C7">
            <v>537.27</v>
          </cell>
          <cell r="D7" t="str">
            <v>㎡</v>
          </cell>
          <cell r="E7">
            <v>5000</v>
          </cell>
          <cell r="F7">
            <v>2686350</v>
          </cell>
          <cell r="G7" t="str">
            <v>평  떼 :</v>
          </cell>
          <cell r="H7">
            <v>537.27</v>
          </cell>
          <cell r="I7" t="str">
            <v>㎡</v>
          </cell>
          <cell r="O7" t="str">
            <v>M00085</v>
          </cell>
        </row>
        <row r="8">
          <cell r="A8" t="str">
            <v>트레일러</v>
          </cell>
          <cell r="B8" t="str">
            <v>20TON</v>
          </cell>
          <cell r="C8">
            <v>2</v>
          </cell>
          <cell r="D8" t="str">
            <v>회</v>
          </cell>
          <cell r="E8">
            <v>59818</v>
          </cell>
          <cell r="F8">
            <v>119636</v>
          </cell>
          <cell r="G8" t="str">
            <v>굴삭기 왕복운반</v>
          </cell>
          <cell r="O8" t="str">
            <v>S00001</v>
          </cell>
        </row>
        <row r="9">
          <cell r="A9" t="str">
            <v>굴삭기</v>
          </cell>
          <cell r="B9" t="str">
            <v>q : 0.7</v>
          </cell>
          <cell r="C9">
            <v>102.63999999999999</v>
          </cell>
          <cell r="D9" t="str">
            <v>hr</v>
          </cell>
          <cell r="E9">
            <v>42491</v>
          </cell>
          <cell r="F9">
            <v>4361276</v>
          </cell>
          <cell r="G9">
            <v>0</v>
          </cell>
          <cell r="O9" t="str">
            <v>S00003</v>
          </cell>
        </row>
        <row r="10">
          <cell r="A10">
            <v>0</v>
          </cell>
          <cell r="B10">
            <v>0</v>
          </cell>
          <cell r="C10">
            <v>67.489999999999995</v>
          </cell>
          <cell r="D10">
            <v>0</v>
          </cell>
          <cell r="E10">
            <v>0</v>
          </cell>
          <cell r="F10">
            <v>0</v>
          </cell>
          <cell r="G10" t="str">
            <v>절  토 :</v>
          </cell>
          <cell r="H10">
            <v>2287.393</v>
          </cell>
          <cell r="I10" t="str">
            <v>㎥×</v>
          </cell>
          <cell r="J10">
            <v>95</v>
          </cell>
          <cell r="K10" t="str">
            <v>%÷32.2㎥/hr</v>
          </cell>
          <cell r="O10" t="str">
            <v>S00003-1</v>
          </cell>
        </row>
        <row r="11">
          <cell r="A11">
            <v>0</v>
          </cell>
          <cell r="B11">
            <v>0</v>
          </cell>
          <cell r="C11">
            <v>35.15</v>
          </cell>
          <cell r="D11">
            <v>0</v>
          </cell>
          <cell r="E11">
            <v>0</v>
          </cell>
          <cell r="F11">
            <v>0</v>
          </cell>
          <cell r="G11" t="str">
            <v>되메우기 및 잔토처리 :</v>
          </cell>
          <cell r="H11">
            <v>1578.3209999999997</v>
          </cell>
          <cell r="I11" t="str">
            <v>㎥÷44.9㎥/hr</v>
          </cell>
          <cell r="O11" t="str">
            <v>S00003-4</v>
          </cell>
        </row>
        <row r="12">
          <cell r="A12" t="str">
            <v>뿌레카</v>
          </cell>
          <cell r="B12" t="str">
            <v>q:0.7</v>
          </cell>
          <cell r="C12">
            <v>20.88</v>
          </cell>
          <cell r="D12" t="str">
            <v>hr</v>
          </cell>
          <cell r="E12">
            <v>51513</v>
          </cell>
          <cell r="F12">
            <v>1075591</v>
          </cell>
          <cell r="G12" t="str">
            <v>암터파기 :</v>
          </cell>
          <cell r="H12">
            <v>52.209999999999994</v>
          </cell>
          <cell r="I12" t="str">
            <v>㎥÷2.5㎥/hr</v>
          </cell>
          <cell r="O12" t="str">
            <v>S00004</v>
          </cell>
        </row>
        <row r="13">
          <cell r="A13" t="str">
            <v>보통인부</v>
          </cell>
          <cell r="B13">
            <v>0</v>
          </cell>
          <cell r="C13">
            <v>70.42</v>
          </cell>
          <cell r="D13" t="str">
            <v>인</v>
          </cell>
          <cell r="E13">
            <v>40922</v>
          </cell>
          <cell r="F13">
            <v>2881727</v>
          </cell>
          <cell r="G13">
            <v>0</v>
          </cell>
          <cell r="O13" t="str">
            <v>L00020</v>
          </cell>
        </row>
        <row r="14">
          <cell r="A14">
            <v>0</v>
          </cell>
          <cell r="B14">
            <v>0</v>
          </cell>
          <cell r="C14">
            <v>18.3</v>
          </cell>
          <cell r="D14" t="str">
            <v>인</v>
          </cell>
          <cell r="E14">
            <v>0</v>
          </cell>
          <cell r="F14">
            <v>0</v>
          </cell>
          <cell r="G14" t="str">
            <v>절  토</v>
          </cell>
          <cell r="H14">
            <v>2287.393</v>
          </cell>
          <cell r="I14" t="str">
            <v>㎥×</v>
          </cell>
          <cell r="J14">
            <v>5</v>
          </cell>
          <cell r="K14" t="str">
            <v>%×0.16인/㎥</v>
          </cell>
          <cell r="O14" t="str">
            <v>L00020-20</v>
          </cell>
        </row>
        <row r="15">
          <cell r="A15">
            <v>0</v>
          </cell>
          <cell r="B15">
            <v>0</v>
          </cell>
          <cell r="C15">
            <v>10.210000000000001</v>
          </cell>
          <cell r="D15" t="str">
            <v>인</v>
          </cell>
          <cell r="E15">
            <v>0</v>
          </cell>
          <cell r="F15">
            <v>0</v>
          </cell>
          <cell r="G15" t="str">
            <v>사면 고르기</v>
          </cell>
          <cell r="H15">
            <v>537.27</v>
          </cell>
          <cell r="I15" t="str">
            <v>㎡×0.019인/㎡</v>
          </cell>
          <cell r="O15" t="str">
            <v>L00020-7</v>
          </cell>
        </row>
        <row r="16">
          <cell r="A16">
            <v>0</v>
          </cell>
          <cell r="B16">
            <v>0</v>
          </cell>
          <cell r="C16">
            <v>4.84</v>
          </cell>
          <cell r="D16" t="str">
            <v>인</v>
          </cell>
          <cell r="E16">
            <v>0</v>
          </cell>
          <cell r="F16">
            <v>0</v>
          </cell>
          <cell r="G16" t="str">
            <v>떼 운반</v>
          </cell>
          <cell r="H16">
            <v>537.27</v>
          </cell>
          <cell r="I16" t="str">
            <v>㎡×0.009인/㎡</v>
          </cell>
          <cell r="O16" t="str">
            <v>L00020-8</v>
          </cell>
        </row>
        <row r="17">
          <cell r="A17">
            <v>0</v>
          </cell>
          <cell r="B17">
            <v>0</v>
          </cell>
          <cell r="C17">
            <v>37.07</v>
          </cell>
          <cell r="D17" t="str">
            <v>인</v>
          </cell>
          <cell r="E17">
            <v>0</v>
          </cell>
          <cell r="F17">
            <v>0</v>
          </cell>
          <cell r="G17" t="str">
            <v>떼 붙임</v>
          </cell>
          <cell r="H17">
            <v>537.27</v>
          </cell>
          <cell r="I17" t="str">
            <v>㎡×0.069인/㎡</v>
          </cell>
          <cell r="O17" t="str">
            <v>L00020-9</v>
          </cell>
        </row>
        <row r="18">
          <cell r="A18" t="str">
            <v/>
          </cell>
          <cell r="B18" t="str">
            <v/>
          </cell>
          <cell r="D18" t="str">
            <v/>
          </cell>
          <cell r="E18" t="str">
            <v/>
          </cell>
          <cell r="F18" t="str">
            <v/>
          </cell>
          <cell r="G18" t="str">
            <v/>
          </cell>
        </row>
        <row r="19">
          <cell r="A19" t="str">
            <v/>
          </cell>
          <cell r="B19" t="str">
            <v/>
          </cell>
          <cell r="D19" t="str">
            <v/>
          </cell>
          <cell r="E19" t="str">
            <v/>
          </cell>
          <cell r="F19" t="str">
            <v/>
          </cell>
          <cell r="G19" t="str">
            <v/>
          </cell>
        </row>
        <row r="20">
          <cell r="A20" t="str">
            <v/>
          </cell>
          <cell r="B20" t="str">
            <v/>
          </cell>
          <cell r="D20" t="str">
            <v/>
          </cell>
          <cell r="E20" t="str">
            <v/>
          </cell>
          <cell r="F20" t="str">
            <v/>
          </cell>
          <cell r="G20" t="str">
            <v/>
          </cell>
        </row>
        <row r="21">
          <cell r="A21" t="str">
            <v/>
          </cell>
          <cell r="B21" t="str">
            <v/>
          </cell>
          <cell r="D21" t="str">
            <v/>
          </cell>
          <cell r="E21" t="str">
            <v/>
          </cell>
          <cell r="F21" t="str">
            <v/>
          </cell>
          <cell r="G21" t="str">
            <v/>
          </cell>
        </row>
        <row r="22">
          <cell r="A22" t="str">
            <v/>
          </cell>
          <cell r="B22" t="str">
            <v/>
          </cell>
          <cell r="D22" t="str">
            <v/>
          </cell>
          <cell r="E22" t="str">
            <v/>
          </cell>
          <cell r="F22" t="str">
            <v/>
          </cell>
          <cell r="G22" t="str">
            <v/>
          </cell>
        </row>
        <row r="23">
          <cell r="A23" t="str">
            <v/>
          </cell>
          <cell r="B23" t="str">
            <v/>
          </cell>
          <cell r="D23" t="str">
            <v/>
          </cell>
          <cell r="E23" t="str">
            <v/>
          </cell>
          <cell r="F23" t="str">
            <v/>
          </cell>
          <cell r="G23" t="str">
            <v/>
          </cell>
        </row>
        <row r="24">
          <cell r="A24" t="str">
            <v/>
          </cell>
          <cell r="B24" t="str">
            <v/>
          </cell>
          <cell r="D24" t="str">
            <v/>
          </cell>
          <cell r="E24" t="str">
            <v/>
          </cell>
          <cell r="F24" t="str">
            <v/>
          </cell>
          <cell r="G24" t="str">
            <v/>
          </cell>
        </row>
        <row r="25">
          <cell r="A25" t="str">
            <v/>
          </cell>
          <cell r="B25" t="str">
            <v/>
          </cell>
          <cell r="D25" t="str">
            <v/>
          </cell>
          <cell r="E25" t="str">
            <v/>
          </cell>
          <cell r="F25" t="str">
            <v/>
          </cell>
          <cell r="G25" t="str">
            <v/>
          </cell>
        </row>
        <row r="26">
          <cell r="A26" t="str">
            <v/>
          </cell>
          <cell r="B26" t="str">
            <v/>
          </cell>
          <cell r="D26" t="str">
            <v/>
          </cell>
          <cell r="E26" t="str">
            <v/>
          </cell>
          <cell r="F26" t="str">
            <v/>
          </cell>
          <cell r="G26" t="str">
            <v/>
          </cell>
        </row>
        <row r="27">
          <cell r="A27" t="str">
            <v/>
          </cell>
          <cell r="B27" t="str">
            <v/>
          </cell>
          <cell r="D27" t="str">
            <v/>
          </cell>
          <cell r="E27" t="str">
            <v/>
          </cell>
          <cell r="F27" t="str">
            <v/>
          </cell>
          <cell r="G27" t="str">
            <v/>
          </cell>
        </row>
        <row r="28">
          <cell r="A28" t="str">
            <v/>
          </cell>
          <cell r="B28" t="str">
            <v/>
          </cell>
          <cell r="D28" t="str">
            <v/>
          </cell>
          <cell r="E28" t="str">
            <v/>
          </cell>
          <cell r="F28" t="str">
            <v/>
          </cell>
          <cell r="G28" t="str">
            <v/>
          </cell>
        </row>
        <row r="29">
          <cell r="A29" t="str">
            <v/>
          </cell>
          <cell r="B29" t="str">
            <v/>
          </cell>
          <cell r="D29" t="str">
            <v/>
          </cell>
          <cell r="E29" t="str">
            <v/>
          </cell>
          <cell r="F29" t="str">
            <v/>
          </cell>
          <cell r="G29" t="str">
            <v/>
          </cell>
        </row>
        <row r="30">
          <cell r="A30" t="str">
            <v/>
          </cell>
          <cell r="B30" t="str">
            <v/>
          </cell>
          <cell r="D30" t="str">
            <v/>
          </cell>
          <cell r="E30" t="str">
            <v/>
          </cell>
          <cell r="F30" t="str">
            <v/>
          </cell>
          <cell r="G30" t="str">
            <v/>
          </cell>
        </row>
        <row r="31">
          <cell r="A31" t="str">
            <v/>
          </cell>
          <cell r="B31" t="str">
            <v/>
          </cell>
          <cell r="D31" t="str">
            <v/>
          </cell>
          <cell r="E31" t="str">
            <v/>
          </cell>
          <cell r="F31" t="str">
            <v/>
          </cell>
          <cell r="G31" t="str">
            <v/>
          </cell>
        </row>
        <row r="32">
          <cell r="A32" t="str">
            <v/>
          </cell>
          <cell r="B32" t="str">
            <v/>
          </cell>
          <cell r="D32" t="str">
            <v/>
          </cell>
          <cell r="E32" t="str">
            <v/>
          </cell>
          <cell r="F32" t="str">
            <v/>
          </cell>
          <cell r="G32" t="str">
            <v/>
          </cell>
        </row>
        <row r="33">
          <cell r="A33" t="str">
            <v/>
          </cell>
          <cell r="B33" t="str">
            <v/>
          </cell>
          <cell r="D33" t="str">
            <v/>
          </cell>
          <cell r="E33" t="str">
            <v/>
          </cell>
          <cell r="F33" t="str">
            <v/>
          </cell>
          <cell r="G33" t="str">
            <v/>
          </cell>
        </row>
        <row r="34">
          <cell r="A34" t="str">
            <v/>
          </cell>
          <cell r="B34" t="str">
            <v/>
          </cell>
          <cell r="D34" t="str">
            <v/>
          </cell>
          <cell r="E34" t="str">
            <v/>
          </cell>
          <cell r="F34" t="str">
            <v/>
          </cell>
          <cell r="G34" t="str">
            <v/>
          </cell>
        </row>
        <row r="35">
          <cell r="A35" t="str">
            <v/>
          </cell>
          <cell r="B35" t="str">
            <v/>
          </cell>
          <cell r="D35" t="str">
            <v/>
          </cell>
          <cell r="E35" t="str">
            <v/>
          </cell>
          <cell r="F35" t="str">
            <v/>
          </cell>
          <cell r="G35" t="str">
            <v/>
          </cell>
        </row>
        <row r="36">
          <cell r="A36" t="str">
            <v/>
          </cell>
          <cell r="B36" t="str">
            <v/>
          </cell>
          <cell r="D36" t="str">
            <v/>
          </cell>
          <cell r="E36" t="str">
            <v/>
          </cell>
          <cell r="F36" t="str">
            <v/>
          </cell>
          <cell r="G36" t="str">
            <v/>
          </cell>
        </row>
        <row r="37">
          <cell r="A37" t="str">
            <v/>
          </cell>
          <cell r="B37" t="str">
            <v/>
          </cell>
          <cell r="D37" t="str">
            <v/>
          </cell>
          <cell r="E37" t="str">
            <v/>
          </cell>
          <cell r="F37" t="str">
            <v/>
          </cell>
          <cell r="G37" t="str">
            <v/>
          </cell>
        </row>
        <row r="38">
          <cell r="A38" t="str">
            <v/>
          </cell>
          <cell r="B38" t="str">
            <v/>
          </cell>
          <cell r="D38" t="str">
            <v/>
          </cell>
          <cell r="E38" t="str">
            <v/>
          </cell>
          <cell r="F38" t="str">
            <v/>
          </cell>
          <cell r="G38" t="str">
            <v/>
          </cell>
        </row>
        <row r="39">
          <cell r="A39" t="str">
            <v/>
          </cell>
          <cell r="B39" t="str">
            <v/>
          </cell>
          <cell r="D39" t="str">
            <v/>
          </cell>
          <cell r="E39" t="str">
            <v/>
          </cell>
          <cell r="F39" t="str">
            <v/>
          </cell>
          <cell r="G39" t="str">
            <v/>
          </cell>
        </row>
        <row r="40">
          <cell r="A40" t="str">
            <v/>
          </cell>
          <cell r="B40" t="str">
            <v/>
          </cell>
          <cell r="D40" t="str">
            <v/>
          </cell>
          <cell r="E40" t="str">
            <v/>
          </cell>
          <cell r="F40" t="str">
            <v/>
          </cell>
          <cell r="G40" t="str">
            <v/>
          </cell>
        </row>
        <row r="41">
          <cell r="A41" t="str">
            <v/>
          </cell>
          <cell r="B41" t="str">
            <v/>
          </cell>
          <cell r="D41" t="str">
            <v/>
          </cell>
          <cell r="E41" t="str">
            <v/>
          </cell>
          <cell r="F41" t="str">
            <v/>
          </cell>
          <cell r="G41" t="str">
            <v/>
          </cell>
        </row>
        <row r="42">
          <cell r="A42" t="str">
            <v/>
          </cell>
          <cell r="B42" t="str">
            <v/>
          </cell>
          <cell r="D42" t="str">
            <v/>
          </cell>
          <cell r="E42" t="str">
            <v/>
          </cell>
          <cell r="F42" t="str">
            <v/>
          </cell>
          <cell r="G42" t="str">
            <v/>
          </cell>
        </row>
        <row r="43">
          <cell r="A43" t="str">
            <v/>
          </cell>
          <cell r="B43" t="str">
            <v/>
          </cell>
          <cell r="D43" t="str">
            <v/>
          </cell>
          <cell r="E43" t="str">
            <v/>
          </cell>
          <cell r="F43" t="str">
            <v/>
          </cell>
          <cell r="G43" t="str">
            <v/>
          </cell>
        </row>
        <row r="44">
          <cell r="A44" t="str">
            <v/>
          </cell>
          <cell r="B44" t="str">
            <v/>
          </cell>
          <cell r="D44" t="str">
            <v/>
          </cell>
          <cell r="E44" t="str">
            <v/>
          </cell>
          <cell r="F44" t="str">
            <v/>
          </cell>
          <cell r="G44" t="str">
            <v/>
          </cell>
        </row>
        <row r="45">
          <cell r="A45" t="str">
            <v/>
          </cell>
          <cell r="B45" t="str">
            <v/>
          </cell>
          <cell r="D45" t="str">
            <v/>
          </cell>
          <cell r="E45" t="str">
            <v/>
          </cell>
          <cell r="F45" t="str">
            <v/>
          </cell>
          <cell r="G45" t="str">
            <v/>
          </cell>
        </row>
        <row r="46">
          <cell r="A46" t="str">
            <v/>
          </cell>
          <cell r="B46" t="str">
            <v/>
          </cell>
          <cell r="D46" t="str">
            <v/>
          </cell>
          <cell r="E46" t="str">
            <v/>
          </cell>
          <cell r="F46" t="str">
            <v/>
          </cell>
          <cell r="G46" t="str">
            <v/>
          </cell>
        </row>
        <row r="47">
          <cell r="A47" t="str">
            <v/>
          </cell>
          <cell r="B47" t="str">
            <v/>
          </cell>
          <cell r="D47" t="str">
            <v/>
          </cell>
          <cell r="E47" t="str">
            <v/>
          </cell>
          <cell r="F47" t="str">
            <v/>
          </cell>
          <cell r="G47" t="str">
            <v/>
          </cell>
        </row>
        <row r="48">
          <cell r="A48" t="str">
            <v/>
          </cell>
          <cell r="B48" t="str">
            <v/>
          </cell>
          <cell r="D48" t="str">
            <v/>
          </cell>
          <cell r="E48" t="str">
            <v/>
          </cell>
          <cell r="F48" t="str">
            <v/>
          </cell>
          <cell r="G48" t="str">
            <v/>
          </cell>
        </row>
        <row r="49">
          <cell r="A49" t="str">
            <v/>
          </cell>
          <cell r="B49" t="str">
            <v/>
          </cell>
          <cell r="D49" t="str">
            <v/>
          </cell>
          <cell r="E49" t="str">
            <v/>
          </cell>
          <cell r="F49" t="str">
            <v/>
          </cell>
          <cell r="G49" t="str">
            <v/>
          </cell>
        </row>
        <row r="50">
          <cell r="A50" t="str">
            <v/>
          </cell>
          <cell r="B50" t="str">
            <v/>
          </cell>
          <cell r="D50" t="str">
            <v/>
          </cell>
          <cell r="E50" t="str">
            <v/>
          </cell>
          <cell r="F50" t="str">
            <v/>
          </cell>
          <cell r="G50" t="str">
            <v/>
          </cell>
        </row>
        <row r="51">
          <cell r="A51" t="str">
            <v/>
          </cell>
          <cell r="B51" t="str">
            <v/>
          </cell>
          <cell r="D51" t="str">
            <v/>
          </cell>
          <cell r="E51" t="str">
            <v/>
          </cell>
          <cell r="F51" t="str">
            <v/>
          </cell>
          <cell r="G51" t="str">
            <v/>
          </cell>
        </row>
      </sheetData>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포장단면계산"/>
      <sheetName val="#REF"/>
      <sheetName val="교각계산"/>
      <sheetName val="측구공위치"/>
      <sheetName val="L형측구단위수량"/>
      <sheetName val="계산중"/>
      <sheetName val="횡배위치"/>
      <sheetName val="이월토공집계"/>
      <sheetName val="수량계산"/>
      <sheetName val="98수문일위"/>
      <sheetName val="찰쌓기수량집계"/>
      <sheetName val="본선포장"/>
      <sheetName val="Sheet1 (2)"/>
      <sheetName val="피벗테이블데이터분석"/>
      <sheetName val="조명시설"/>
      <sheetName val="DANGA"/>
      <sheetName val="가시설(TYPE-A)"/>
      <sheetName val="1-1평균터파기고(1)"/>
      <sheetName val="총괄-1"/>
      <sheetName val="입찰안"/>
      <sheetName val="배수통관(좌)"/>
      <sheetName val="노임단가"/>
      <sheetName val="수종59-6"/>
      <sheetName val="포장공사"/>
      <sheetName val="구조물공1"/>
      <sheetName val="(C)원내역"/>
      <sheetName val="실행철강하도"/>
      <sheetName val="손익분석"/>
      <sheetName val="견적대비"/>
      <sheetName val="토공 total"/>
      <sheetName val="종단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찰표"/>
      <sheetName val="00지역시설공사낙찰표"/>
      <sheetName val="00지역시설공사낙찰표 (2)"/>
      <sheetName val="토공사"/>
      <sheetName val="품셈TABLE"/>
      <sheetName val="일위대가"/>
      <sheetName val="참조자료"/>
      <sheetName val="낙찰추정표"/>
      <sheetName val="금액내역서"/>
      <sheetName val="견적조건"/>
      <sheetName val="계약서"/>
      <sheetName val="기초일위"/>
      <sheetName val="시설일위"/>
      <sheetName val="조명일위"/>
      <sheetName val="입찰안"/>
      <sheetName val="1"/>
      <sheetName val="토적기초"/>
      <sheetName val="자료"/>
      <sheetName val="견적사양비교표"/>
      <sheetName val="횡배수관토공수량"/>
      <sheetName val="4.장비손료"/>
      <sheetName val="단재적표"/>
      <sheetName val="수량총괄"/>
      <sheetName val="1호맨홀토공"/>
      <sheetName val="토목공사일반"/>
      <sheetName val="#REF"/>
      <sheetName val="설 계"/>
      <sheetName val="별표집계"/>
      <sheetName val="직노"/>
      <sheetName val="실행내역"/>
      <sheetName val="부대공Ⅱ"/>
      <sheetName val="수량집계"/>
      <sheetName val="품셈(기초)"/>
      <sheetName val="수량산출서"/>
      <sheetName val="-배수구조총재료"/>
      <sheetName val="수문일1"/>
      <sheetName val="위치조서"/>
      <sheetName val="설계"/>
      <sheetName val="지구단위계획"/>
      <sheetName val="업무코드(보호해제-0000)"/>
      <sheetName val="자재단가"/>
      <sheetName val="98수문일위"/>
      <sheetName val="바닥막이1.5"/>
      <sheetName val="EQUIPMENT -2"/>
      <sheetName val="접속도로"/>
      <sheetName val="인구밀도산정"/>
      <sheetName val="DATE"/>
      <sheetName val="석축산"/>
      <sheetName val="3련 BOX"/>
      <sheetName val="적용토목"/>
      <sheetName val="ABUT수량-A1"/>
      <sheetName val="내역서"/>
      <sheetName val="단가"/>
      <sheetName val="일위대가목록"/>
      <sheetName val="용소리교"/>
      <sheetName val="총괄-1"/>
      <sheetName val="4공철탑검토"/>
      <sheetName val="수량집계표"/>
      <sheetName val="현장관리비"/>
      <sheetName val="BID"/>
      <sheetName val="노임"/>
      <sheetName val="9GNG운반"/>
      <sheetName val="품목"/>
      <sheetName val="일위대가(계측기설치)"/>
      <sheetName val="I一般比"/>
      <sheetName val="00지역시설공사낙찰표_(2)"/>
      <sheetName val="터파기및재료"/>
      <sheetName val="INPUT-DATA"/>
      <sheetName val="단가대비표"/>
      <sheetName val="부하계산서"/>
      <sheetName val="1. 설계조건 2.단면가정 3. 하중계산"/>
      <sheetName val="DATA 입력란"/>
      <sheetName val="공사설명서"/>
      <sheetName val="00상노임"/>
      <sheetName val="배수통관(좌)"/>
      <sheetName val="sw1"/>
      <sheetName val="NOMUBI"/>
      <sheetName val="토공총괄표"/>
      <sheetName val="대비"/>
      <sheetName val="노임단가"/>
      <sheetName val="Base"/>
      <sheetName val="인사자료총집계"/>
      <sheetName val="200"/>
      <sheetName val="A-4"/>
      <sheetName val="1차네트공정"/>
      <sheetName val="토공(우물통,기타) "/>
      <sheetName val="증감분석"/>
      <sheetName val="1.수인터널"/>
      <sheetName val="1호맨홀수량산출"/>
      <sheetName val="단가 및 재료비"/>
      <sheetName val="도급양식"/>
      <sheetName val="합계내역"/>
      <sheetName val="시설물기초"/>
      <sheetName val="을지"/>
      <sheetName val="사  업  비  수  지  예  산  서"/>
      <sheetName val="폐목얽기(5열)"/>
      <sheetName val="날개벽수량표"/>
      <sheetName val="내역"/>
      <sheetName val="토목주소"/>
      <sheetName val="프랜트면허"/>
      <sheetName val="01"/>
      <sheetName val="총괄집계 "/>
      <sheetName val="위치"/>
      <sheetName val="단가(반정1교-원주)"/>
      <sheetName val="견적서"/>
      <sheetName val="배수공"/>
      <sheetName val="맨홀조서"/>
      <sheetName val="기초자료입력"/>
      <sheetName val="기본DATA"/>
      <sheetName val="1-1평균터파기고(1)"/>
      <sheetName val="인건비 "/>
      <sheetName val="집계표(건축전기)"/>
      <sheetName val="설직재-1"/>
      <sheetName val="Sheet5"/>
      <sheetName val="Sheet2"/>
      <sheetName val="요율"/>
      <sheetName val="준공머리"/>
      <sheetName val="정부노임단가"/>
      <sheetName val="갑지(추정)"/>
      <sheetName val="6PILE  (돌출)"/>
      <sheetName val="연결임시"/>
      <sheetName val="할증표"/>
      <sheetName val="용집"/>
      <sheetName val="최적단면"/>
      <sheetName val="실행예산"/>
      <sheetName val="설계내역서"/>
      <sheetName val="수정시산표"/>
      <sheetName val="INPUT"/>
      <sheetName val="집계표"/>
      <sheetName val="포장수량집계"/>
      <sheetName val="1.취수장"/>
      <sheetName val="견적"/>
      <sheetName val="산출근거"/>
      <sheetName val="식생블럭단위수량"/>
      <sheetName val="일위"/>
      <sheetName val="설비"/>
      <sheetName val="현경"/>
      <sheetName val="오억미만"/>
      <sheetName val="JUCKEYK"/>
      <sheetName val="기계 도급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목"/>
      <sheetName val="일대"/>
      <sheetName val="단목"/>
      <sheetName val="단산"/>
      <sheetName val="중목"/>
      <sheetName val="중사"/>
      <sheetName val="노단"/>
      <sheetName val="Module1"/>
      <sheetName val="Module2"/>
      <sheetName val="Module3"/>
      <sheetName val="Module4"/>
      <sheetName val="Module5"/>
      <sheetName val="Module6"/>
      <sheetName val="단재적표"/>
      <sheetName val="입찰안"/>
      <sheetName val="낙찰표"/>
      <sheetName val="98수문일위"/>
      <sheetName val="1"/>
      <sheetName val="Book"/>
      <sheetName val="업무량"/>
      <sheetName val="별표집계"/>
      <sheetName val="일위대가"/>
    </sheetNames>
    <sheetDataSet>
      <sheetData sheetId="0"/>
      <sheetData sheetId="1"/>
      <sheetData sheetId="2"/>
      <sheetData sheetId="3"/>
      <sheetData sheetId="4"/>
      <sheetData sheetId="5">
        <row r="11">
          <cell r="G11">
            <v>1163.72</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Sheet2"/>
      <sheetName val="Sheet1"/>
      <sheetName val="96보완계획7.12"/>
      <sheetName val="실행철강하도"/>
      <sheetName val="자재단가"/>
      <sheetName val="하조서"/>
      <sheetName val="한강운반비"/>
      <sheetName val="G.R300경비"/>
      <sheetName val="#REF"/>
    </sheetNames>
    <sheetDataSet>
      <sheetData sheetId="0"/>
      <sheetData sheetId="1"/>
      <sheetData sheetId="2"/>
      <sheetData sheetId="3">
        <row r="76">
          <cell r="L76">
            <v>0</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입찰표지"/>
      <sheetName val="총괄표"/>
      <sheetName val="전체내역서"/>
      <sheetName val="전기내역서"/>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1공구 건정토건 토공"/>
      <sheetName val="1공구 건정토건 철콘"/>
      <sheetName val="단가산출"/>
      <sheetName val="자재수량"/>
      <sheetName val="Sheet1"/>
      <sheetName val="보도내역 (3)"/>
      <sheetName val="Module1"/>
      <sheetName val="주차구획선수량"/>
      <sheetName val="입찰안"/>
      <sheetName val="실행철강하도"/>
      <sheetName val="96보완계획7.12"/>
      <sheetName val="Qheet6"/>
      <sheetName val="준검 내역서"/>
      <sheetName val="산출내역서"/>
      <sheetName val="차액보증"/>
      <sheetName val="토사(PE)"/>
      <sheetName val="도급"/>
      <sheetName val="신공항A-9(원가수정)"/>
      <sheetName val="공사개요"/>
      <sheetName val="갑지"/>
      <sheetName val="내역서"/>
      <sheetName val="데리네이타현황"/>
      <sheetName val="일위대가"/>
      <sheetName val="내역"/>
      <sheetName val="가도공"/>
      <sheetName val="자재단가비교표"/>
      <sheetName val="개요"/>
      <sheetName val="토적집계"/>
      <sheetName val="#REF"/>
      <sheetName val="변경비교-을"/>
      <sheetName val="하조서"/>
      <sheetName val="한강운반비"/>
      <sheetName val="부대tu"/>
      <sheetName val="저"/>
      <sheetName val="정부노임단가"/>
      <sheetName val="A-4"/>
      <sheetName val="BID"/>
      <sheetName val="6공구(당초)"/>
      <sheetName val="품의서"/>
      <sheetName val="금호"/>
      <sheetName val="목차"/>
      <sheetName val="노임단가"/>
      <sheetName val="SG"/>
      <sheetName val="서∼군(2)"/>
      <sheetName val="시공여유율"/>
      <sheetName val="을"/>
      <sheetName val="재개발"/>
      <sheetName val="소야공정계획표"/>
      <sheetName val="SANTOGO"/>
      <sheetName val="총괄-1"/>
      <sheetName val="단가산출서"/>
      <sheetName val="일위대가표"/>
      <sheetName val="후다내역"/>
      <sheetName val="98NS-N"/>
      <sheetName val="기초코드"/>
      <sheetName val="SP-B1"/>
      <sheetName val="45,46"/>
      <sheetName val="실행대비"/>
      <sheetName val="자재단가"/>
      <sheetName val="대로근거"/>
      <sheetName val="1.수인터널"/>
      <sheetName val="입력시트"/>
      <sheetName val="낙찰표"/>
      <sheetName val="공제구간조서"/>
      <sheetName val="98지급계획"/>
      <sheetName val="대비"/>
      <sheetName val="입적표"/>
      <sheetName val="설계예산서"/>
      <sheetName val="공업용수관로"/>
      <sheetName val="건축내역서"/>
      <sheetName val="단가비교표"/>
      <sheetName val="DATA"/>
      <sheetName val="일위(토목)"/>
      <sheetName val="중로근거"/>
      <sheetName val="시화점실행"/>
      <sheetName val="토목주소"/>
      <sheetName val="갑지(추정)"/>
      <sheetName val="기본단가"/>
      <sheetName val="설 계"/>
      <sheetName val="경비"/>
      <sheetName val="0.0ControlSheet"/>
      <sheetName val="0.1keyAssumption"/>
      <sheetName val="2.대외공문"/>
      <sheetName val="설계"/>
      <sheetName val="공통가설"/>
      <sheetName val="보할"/>
      <sheetName val="지주설치제원"/>
      <sheetName val="부대내역"/>
      <sheetName val="건축내역"/>
      <sheetName val="6PILE  (돌출)"/>
      <sheetName val="Total"/>
      <sheetName val="물가시세"/>
      <sheetName val="원형1호맨홀토공수량"/>
      <sheetName val="eq_data"/>
      <sheetName val="BJJIN"/>
      <sheetName val="전기공사"/>
      <sheetName val="AS포장복구 "/>
      <sheetName val="초기화면"/>
      <sheetName val="2000년1차"/>
      <sheetName val="Dae_Jiju"/>
      <sheetName val="Sikje_ingun"/>
      <sheetName val="TREE_D"/>
      <sheetName val="특수선일위대가"/>
      <sheetName val="장비집계"/>
      <sheetName val="결과조달"/>
      <sheetName val="원본(갑지)"/>
      <sheetName val="단면가정"/>
      <sheetName val="설계조건"/>
      <sheetName val="부재력정리"/>
      <sheetName val="내역(최종본4.5)"/>
      <sheetName val="3차준공"/>
      <sheetName val="입찰품의서"/>
      <sheetName val="실행내역서"/>
      <sheetName val="배수통관(좌)"/>
      <sheetName val="DATE"/>
      <sheetName val="단"/>
      <sheetName val="N賃率-職"/>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공문(신)"/>
      <sheetName val="수로단위수량"/>
      <sheetName val="공사비총괄표"/>
      <sheetName val="노임"/>
      <sheetName val="입출재고현황 (2)"/>
      <sheetName val="준공조서갑지"/>
      <sheetName val="실행내역"/>
      <sheetName val="인건-측정"/>
      <sheetName val="INPUT"/>
      <sheetName val="계약서"/>
      <sheetName val="배관단가조사서"/>
      <sheetName val="총괄내역서"/>
      <sheetName val="위치조서"/>
      <sheetName val="조명시설"/>
      <sheetName val="횡배수관토공수량"/>
      <sheetName val="강교(Sub)"/>
      <sheetName val="흥양2교토공집계표"/>
      <sheetName val="A-7-1LINE(수량)"/>
      <sheetName val="Sheet1 (2)"/>
      <sheetName val="상-교대(A1-A2)"/>
      <sheetName val="대치판정"/>
      <sheetName val="증감대비"/>
      <sheetName val="접속도로1"/>
      <sheetName val="전체_1설계"/>
      <sheetName val="토공사"/>
      <sheetName val="전기일위대가"/>
      <sheetName val="가시설"/>
      <sheetName val="전신환매도율"/>
      <sheetName val="설직재-1"/>
      <sheetName val="충주"/>
      <sheetName val="손익현황"/>
      <sheetName val="현황CODE"/>
      <sheetName val="2000년하반기"/>
      <sheetName val="맨홀수량"/>
      <sheetName val="기계내역"/>
      <sheetName val="수문일1"/>
      <sheetName val="하수급견적대비"/>
      <sheetName val="현장관리"/>
      <sheetName val="여과지동"/>
      <sheetName val="기초자료"/>
      <sheetName val="광산내역"/>
      <sheetName val="교대(A1)"/>
      <sheetName val="ELECTRIC"/>
      <sheetName val="기성신청"/>
      <sheetName val="APT"/>
      <sheetName val="간접비"/>
      <sheetName val="I一般比"/>
      <sheetName val="연결임시"/>
      <sheetName val="구천"/>
      <sheetName val="ABUT수량-A1"/>
      <sheetName val="을지"/>
      <sheetName val="6호기"/>
      <sheetName val="수자재단위당"/>
      <sheetName val="일위대가(1)"/>
      <sheetName val="몰탈재료산출"/>
      <sheetName val="자재목록"/>
      <sheetName val="중기목록"/>
      <sheetName val="단가목록"/>
      <sheetName val="일위목록"/>
      <sheetName val="노임목록"/>
      <sheetName val="표지"/>
      <sheetName val="전신"/>
      <sheetName val="수량조서"/>
      <sheetName val="4)유동표"/>
      <sheetName val="직노"/>
      <sheetName val="일위대가(가설)"/>
      <sheetName val="물량표"/>
      <sheetName val="가격조사서"/>
      <sheetName val="wall"/>
      <sheetName val="교각계산"/>
      <sheetName val="TYPE-A"/>
      <sheetName val="9GNG운반"/>
      <sheetName val="type-F"/>
      <sheetName val="EQUIP-H"/>
      <sheetName val="부대입찰 내역서"/>
      <sheetName val="전차선로 물량표"/>
      <sheetName val="자재"/>
      <sheetName val="공통(20-91)"/>
      <sheetName val="교각1"/>
      <sheetName val="공종별산출내역서"/>
      <sheetName val="BSD (2)"/>
      <sheetName val="단가"/>
      <sheetName val="최초침전지집계표"/>
      <sheetName val="4.내진설계"/>
      <sheetName val="관일"/>
      <sheetName val="철거산출근거"/>
      <sheetName val="수량산출"/>
      <sheetName val="일위대가(계측기설치)"/>
      <sheetName val="실행내역서 "/>
      <sheetName val="공사"/>
      <sheetName val="설계예산"/>
      <sheetName val="관급"/>
      <sheetName val="코드표"/>
      <sheetName val="1.설계조건"/>
      <sheetName val="현대물량"/>
      <sheetName val="음료실행"/>
      <sheetName val="_REF"/>
      <sheetName val="노원열병합  건축공사기성내역서"/>
      <sheetName val="노임이"/>
      <sheetName val="세금자료"/>
      <sheetName val="뚝토공"/>
      <sheetName val="중기일위대가"/>
      <sheetName val="주경기-오배수"/>
      <sheetName val="데이타"/>
      <sheetName val="자재일람"/>
      <sheetName val="1.취수장"/>
      <sheetName val="적용대가"/>
      <sheetName val="인건비 "/>
      <sheetName val="포장공자재집계표"/>
      <sheetName val=" 총괄표"/>
      <sheetName val="토공(우물통,기타) "/>
      <sheetName val="팔당터널(1공구)"/>
      <sheetName val="배수내역"/>
      <sheetName val="원가서"/>
      <sheetName val="공사비예산서(토목분)"/>
      <sheetName val="s"/>
      <sheetName val="1. 설계조건 2.단면가정 3. 하중계산"/>
      <sheetName val="DATA 입력란"/>
      <sheetName val="1_수인터널"/>
      <sheetName val="6PILE__(돌출)"/>
      <sheetName val="2_대외공문"/>
      <sheetName val="설_계"/>
      <sheetName val="AS포장복구_"/>
      <sheetName val="부하(성남)"/>
      <sheetName val="부하계산서"/>
      <sheetName val="nys"/>
      <sheetName val="제잡비.xls"/>
      <sheetName val="3BL공동구 수량"/>
      <sheetName val="산출내역서집계표"/>
      <sheetName val="2.고용보험료산출근거"/>
      <sheetName val="부대공Ⅱ"/>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총집계표"/>
      <sheetName val="간지"/>
      <sheetName val="골조시행"/>
      <sheetName val="단가조사"/>
      <sheetName val="Eq. Mobilization"/>
      <sheetName val="집계"/>
      <sheetName val="날개벽(시점좌측)"/>
      <sheetName val="수량3"/>
      <sheetName val="토목내역"/>
      <sheetName val="참조"/>
      <sheetName val="Front"/>
      <sheetName val="CONCRETE"/>
      <sheetName val="건축집계"/>
      <sheetName val="경영상태"/>
      <sheetName val="MOTOR"/>
      <sheetName val="경영혁신본부"/>
      <sheetName val="설계명세서"/>
      <sheetName val="설계내역서"/>
      <sheetName val="2.건축"/>
      <sheetName val="견적대비표"/>
      <sheetName val="설계기준"/>
      <sheetName val="내역1"/>
      <sheetName val="명단"/>
      <sheetName val="TB-내역서"/>
      <sheetName val="신대방33(적용)"/>
      <sheetName val="포장단면별단위수량"/>
      <sheetName val="연습"/>
      <sheetName val="자재집계표"/>
      <sheetName val="내역(최종본4_5)"/>
      <sheetName val="0_0ControlSheet"/>
      <sheetName val="0_1keyAssumption"/>
      <sheetName val="노무비"/>
      <sheetName val="2000전체분"/>
      <sheetName val="현장관리비"/>
      <sheetName val="원가계산서"/>
      <sheetName val="Y-WORK"/>
      <sheetName val="200"/>
      <sheetName val="Type(123)"/>
      <sheetName val="마산방향"/>
      <sheetName val="진주방향"/>
      <sheetName val="덕전리"/>
      <sheetName val="98수문일위"/>
      <sheetName val="플랜트 설치"/>
      <sheetName val="날개벽"/>
      <sheetName val="보고"/>
      <sheetName val="집계표(OPTION)"/>
      <sheetName val="J直材4"/>
      <sheetName val="투찰(하수)"/>
      <sheetName val="견적서"/>
      <sheetName val="현장별계약현황('98.10.31)"/>
      <sheetName val="구의33고"/>
      <sheetName val="금액내역서"/>
      <sheetName val="세부내역"/>
      <sheetName val="확약서"/>
      <sheetName val="선정요령"/>
      <sheetName val="STAND20"/>
      <sheetName val="COPING"/>
      <sheetName val="0Title"/>
      <sheetName val="프랜트면허"/>
      <sheetName val="일위(PN)"/>
      <sheetName val="설계서"/>
      <sheetName val="예산서"/>
      <sheetName val="총공사비"/>
      <sheetName val="국내"/>
      <sheetName val="우석문틀"/>
      <sheetName val="가로등내역서"/>
      <sheetName val="전라자금"/>
      <sheetName val="b_yesan"/>
      <sheetName val="화설내"/>
      <sheetName val="도급b_balju"/>
      <sheetName val="원가계산 (2)"/>
      <sheetName val="하중"/>
      <sheetName val="인사자료총집계"/>
      <sheetName val="건축내역(진해석동)"/>
      <sheetName val="실행간접비용"/>
      <sheetName val="예산M6-B"/>
      <sheetName val="AB자재단가"/>
      <sheetName val="상세산출"/>
      <sheetName val="적현로"/>
      <sheetName val="Sheet9"/>
      <sheetName val="경비2내역"/>
      <sheetName val="sw1"/>
      <sheetName val="VXXXXXXX"/>
      <sheetName val="집계표(수배전제조구매)"/>
      <sheetName val="F4-F7"/>
      <sheetName val="장비당단가 (1)"/>
      <sheetName val="Sheet2 (2)"/>
      <sheetName val="업무"/>
      <sheetName val="전기"/>
      <sheetName val="IW-LIST"/>
      <sheetName val="발주설계서(당초)"/>
      <sheetName val="현장관리비 산출내역"/>
      <sheetName val="97년 추정"/>
      <sheetName val="건설성적"/>
      <sheetName val="증감내역서"/>
      <sheetName val="전기단가조사서"/>
      <sheetName val="인건비"/>
      <sheetName val="산수배수"/>
      <sheetName val="실행(ALT1)"/>
      <sheetName val="정보"/>
      <sheetName val="종단계산"/>
      <sheetName val="입적6-10"/>
      <sheetName val="공량산출서"/>
      <sheetName val="JUCKEYK"/>
      <sheetName val="건축-물가변동"/>
      <sheetName val="품셈TABLE"/>
      <sheetName val="현황산출서"/>
      <sheetName val="INPUT(덕도방향-시점)"/>
      <sheetName val="CPM챠트"/>
      <sheetName val="지우지마"/>
      <sheetName val="토목"/>
      <sheetName val="DC-O-4-S(설명서)"/>
      <sheetName val="평균터파기고(1-2,ASP)"/>
      <sheetName val="내   역"/>
      <sheetName val="단가(반정1교-원주)"/>
      <sheetName val="주요자재단가"/>
      <sheetName val="각형맨홀"/>
      <sheetName val="본공사"/>
      <sheetName val="S0"/>
      <sheetName val="자금청구"/>
      <sheetName val="1.설계기준"/>
      <sheetName val="수량산출서"/>
      <sheetName val="내역서01"/>
      <sheetName val="프라임 강변역(4,236)"/>
      <sheetName val="물집"/>
      <sheetName val="설-원가"/>
      <sheetName val="공사비산출내역"/>
      <sheetName val="세부내역서"/>
      <sheetName val="신공항A-;(원가수정)"/>
      <sheetName val="건축공사"/>
      <sheetName val="콤보박스와 리스트박스의 연결"/>
      <sheetName val="유형처분"/>
      <sheetName val="수 량 명 세 서 - 1"/>
      <sheetName val="견적조건"/>
      <sheetName val="현경"/>
      <sheetName val="입찰"/>
      <sheetName val="S12"/>
      <sheetName val="FB25JN"/>
      <sheetName val="시중노임단가"/>
      <sheetName val="구조물철거타공정이월"/>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4_내진설계"/>
      <sheetName val="입출재고현황_(2)"/>
      <sheetName val="Sheet1_(2)"/>
      <sheetName val="중사"/>
      <sheetName val="횡배수관"/>
      <sheetName val="밸브설치"/>
      <sheetName val="공정표 "/>
      <sheetName val="50-4(2차)"/>
      <sheetName val="총괄"/>
      <sheetName val="예산내역서"/>
      <sheetName val="3F"/>
      <sheetName val="마산월령동골조물량변경"/>
      <sheetName val="장비별표(오거보링)(Ø400)(12M)"/>
      <sheetName val="사통"/>
      <sheetName val="건집"/>
      <sheetName val="기집"/>
      <sheetName val="토집"/>
      <sheetName val="조집"/>
      <sheetName val="지급자재"/>
      <sheetName val="CALCULATION"/>
      <sheetName val="내역서변경성원"/>
      <sheetName val="1호맨홀수량산출"/>
      <sheetName val="관련자료입력"/>
      <sheetName val="아파트-가설"/>
      <sheetName val="일위대가목록"/>
      <sheetName val="TOT"/>
      <sheetName val="앵커구조계산"/>
      <sheetName val="4.전기"/>
      <sheetName val="맨홀(2호)"/>
      <sheetName val="대우"/>
      <sheetName val="1맨AO"/>
      <sheetName val="지중자재단가"/>
      <sheetName val="공문"/>
      <sheetName val="P.M 별"/>
      <sheetName val="기초(1)"/>
      <sheetName val="집 계 표"/>
      <sheetName val="경상비"/>
      <sheetName val="수토공단위당"/>
      <sheetName val="TEST1"/>
      <sheetName val="수량집계표"/>
      <sheetName val="배수공"/>
      <sheetName val="별표 "/>
      <sheetName val="기계경비"/>
      <sheetName val="내역분기"/>
      <sheetName val="차수"/>
      <sheetName val="base"/>
      <sheetName val="포설list원본"/>
      <sheetName val="건축적용원가계산"/>
      <sheetName val="비교1"/>
      <sheetName val="신우"/>
      <sheetName val="수입"/>
      <sheetName val="업무분장"/>
      <sheetName val="깨기"/>
      <sheetName val="기계경비일람"/>
      <sheetName val="보도경계블럭"/>
      <sheetName val="A"/>
      <sheetName val="식재수량표"/>
      <sheetName val="식재일위"/>
      <sheetName val="5.2코핑"/>
      <sheetName val="남양내역"/>
      <sheetName val="10동"/>
      <sheetName val="출장내역"/>
      <sheetName val="예산총괄표"/>
      <sheetName val="재료비"/>
      <sheetName val="역T형"/>
      <sheetName val="설내역서 "/>
      <sheetName val="TBN실행"/>
      <sheetName val="산출근거"/>
      <sheetName val="샘플표지"/>
      <sheetName val="CIP 공사"/>
      <sheetName val="간접"/>
      <sheetName val="전체ﾴ엿서"/>
      <sheetName val="8.PILE  (돌출)"/>
      <sheetName val="2000년 공정표"/>
      <sheetName val="입찰보고"/>
      <sheetName val="일위대가목차"/>
      <sheetName val="DATA 입력부"/>
      <sheetName val="구조물터파기수량집계"/>
      <sheetName val="측구터파기공수량집계"/>
      <sheetName val="배수공 시멘트 및 골재량 산출"/>
      <sheetName val="7.PILE  (돌출)"/>
      <sheetName val="명세서"/>
      <sheetName val="1.3.1절점좌표"/>
      <sheetName val="1.1설계기준"/>
      <sheetName val="철근단면적"/>
      <sheetName val="부안일위"/>
      <sheetName val="모래기초"/>
      <sheetName val="기흥하도용"/>
      <sheetName val="본부장"/>
      <sheetName val="현장별"/>
      <sheetName val="날개벽수량표"/>
      <sheetName val="파이프류"/>
      <sheetName val="설계변경내역서"/>
      <sheetName val="원가계산"/>
      <sheetName val="직공비"/>
      <sheetName val="NOMUBI"/>
      <sheetName val="벽체면적당일위대가"/>
      <sheetName val="동원(3)"/>
      <sheetName val="작성기준"/>
      <sheetName val="변경후원본2"/>
      <sheetName val="울산자금"/>
      <sheetName val="機器明細(MC)"/>
      <sheetName val="강북라우터"/>
      <sheetName val="유림골조"/>
      <sheetName val="말고개터널조명전압강하"/>
      <sheetName val="2000.05"/>
      <sheetName val="개산공사비"/>
      <sheetName val="1차설계변경내역"/>
      <sheetName val="choose"/>
      <sheetName val="견적을지"/>
      <sheetName val="PI"/>
      <sheetName val="ITEM"/>
      <sheetName val="대림경상68억"/>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2.교량(신설)"/>
      <sheetName val="내역서(전기)"/>
      <sheetName val="간접경상비"/>
      <sheetName val="BREAKDOWN(철거설치)"/>
      <sheetName val="배수관공"/>
      <sheetName val="측구공"/>
      <sheetName val="영업소실적"/>
      <sheetName val="수목단가"/>
      <sheetName val="표지 (2)"/>
      <sheetName val="연부97-1"/>
      <sheetName val="갑지1"/>
      <sheetName val="WORK"/>
      <sheetName val="토공"/>
      <sheetName val="공사분석"/>
      <sheetName val="구분자"/>
      <sheetName val="견적의뢰서"/>
      <sheetName val="현장일반사항"/>
      <sheetName val="실행(표지,갑,을)"/>
      <sheetName val="tggwan(mac)"/>
      <sheetName val="공통가설공사"/>
      <sheetName val="현금흐름"/>
      <sheetName val="1안"/>
      <sheetName val="1차3회-개소별명세서-빨간색-인쇄용(21873)"/>
      <sheetName val="시설수량표"/>
      <sheetName val="토목품셈"/>
      <sheetName val="4.장비손료"/>
      <sheetName val="산출금액내역"/>
      <sheetName val="C-노임단가"/>
      <sheetName val="코드"/>
      <sheetName val="위생기구"/>
      <sheetName val="기계실냉난방"/>
      <sheetName val="Baby일위대가"/>
      <sheetName val="1.본부별"/>
      <sheetName val="소비자가"/>
      <sheetName val="내역서당초"/>
      <sheetName val="마감사양"/>
      <sheetName val="000000"/>
      <sheetName val="변경후-SHEET"/>
      <sheetName val="guard(mac)"/>
      <sheetName val="CTEMCOST"/>
      <sheetName val="토량1-1"/>
      <sheetName val="수량산출서 갑지"/>
      <sheetName val="1"/>
      <sheetName val="10"/>
      <sheetName val="11"/>
      <sheetName val="12"/>
      <sheetName val="13"/>
      <sheetName val="14"/>
      <sheetName val="15"/>
      <sheetName val="16"/>
      <sheetName val="2"/>
      <sheetName val="3"/>
      <sheetName val="4"/>
      <sheetName val="5"/>
      <sheetName val="6"/>
      <sheetName val="7"/>
      <sheetName val="8"/>
      <sheetName val="9"/>
      <sheetName val="5사남"/>
      <sheetName val="표지 (3)"/>
      <sheetName val="주요자재1"/>
      <sheetName val="주요자재2"/>
      <sheetName val="시멘트골재량"/>
      <sheetName val="구조물골재"/>
      <sheetName val="철근1"/>
      <sheetName val="구조물타공종이월"/>
      <sheetName val="타공종이월"/>
      <sheetName val="철근수량1"/>
      <sheetName val="교각수량"/>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상수도토공집계표"/>
      <sheetName val="조건"/>
      <sheetName val="중기가격"/>
      <sheetName val="96노임기준"/>
      <sheetName val="9-1차이내역"/>
      <sheetName val="#3E1_GCR"/>
      <sheetName val="소소총괄표"/>
      <sheetName val="식재"/>
      <sheetName val="시설물"/>
      <sheetName val="식재출력용"/>
      <sheetName val="유지관리"/>
      <sheetName val="남양시작동010313100%"/>
      <sheetName val="단가표"/>
      <sheetName val="울산자동제어"/>
      <sheetName val="일위_파일"/>
      <sheetName val="일반부표"/>
      <sheetName val="교각"/>
      <sheetName val="시설물기초"/>
      <sheetName val="단위단가"/>
      <sheetName val="총공사내역서"/>
      <sheetName val="상호참고자료"/>
      <sheetName val="SF내역및원가02"/>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투찰내역"/>
      <sheetName val="간접비계산"/>
      <sheetName val="합계"/>
      <sheetName val="일위CODE"/>
      <sheetName val="Macro1"/>
      <sheetName val="중기비"/>
      <sheetName val="품셈"/>
      <sheetName val="#2_일위대가목록"/>
      <sheetName val="관급자재"/>
      <sheetName val="포장공"/>
      <sheetName val="근로자자료입력"/>
      <sheetName val="참고자료"/>
      <sheetName val="48일위"/>
      <sheetName val="49일위"/>
      <sheetName val="22일위"/>
      <sheetName val="입력그림"/>
      <sheetName val="0_0ControlSheet1"/>
      <sheetName val="0_1keyAssumption1"/>
      <sheetName val="내역(최종본4_5)1"/>
      <sheetName val="토공(우물통,기타)_"/>
      <sheetName val="현장별계약현황('98_10_31)"/>
      <sheetName val="97년_추정"/>
      <sheetName val="현장관리비_산출내역"/>
      <sheetName val="Eq__Mobilization"/>
      <sheetName val="원가계산_(2)"/>
      <sheetName val="일반수량"/>
      <sheetName val="시운전연료"/>
      <sheetName val="흄관기초"/>
      <sheetName val="건축토목실행내역"/>
      <sheetName val="일위"/>
      <sheetName val="횡날개수집"/>
      <sheetName val="969910( R)"/>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품셈총괄표"/>
      <sheetName val="2공구산출내역"/>
      <sheetName val="교각토공 _2_"/>
      <sheetName val="수량산출표"/>
      <sheetName val="바닥판"/>
      <sheetName val="원가"/>
      <sheetName val="1-1호"/>
      <sheetName val="예정(3)"/>
      <sheetName val="전기실-1"/>
      <sheetName val="잡철물"/>
      <sheetName val="단중"/>
      <sheetName val="금융비용"/>
      <sheetName val="교통대책내역"/>
      <sheetName val="산근(1)"/>
      <sheetName val="단양 00 아파트-세부내역"/>
      <sheetName val="수문보고"/>
      <sheetName val="단위수량"/>
      <sheetName val="품셈(기초)"/>
      <sheetName val="EJ"/>
      <sheetName val="1공구_건정토건_토공2"/>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4_내진설계1"/>
      <sheetName val="입출재고현황_(2)1"/>
      <sheetName val="Sheet1_(2)1"/>
      <sheetName val="공통부대비"/>
      <sheetName val="부산제일극장"/>
      <sheetName val="수주현황2월"/>
      <sheetName val="cable-data"/>
      <sheetName val="노무비산출"/>
      <sheetName val="97 사업추정(WEKI)"/>
      <sheetName val="기본DATA"/>
      <sheetName val="현장지지물물량"/>
      <sheetName val="공통자료"/>
      <sheetName val="안전시설내역서"/>
      <sheetName val="SUB일위대가"/>
      <sheetName val="광통신 견적내역서1"/>
      <sheetName val="할증 "/>
      <sheetName val="unit 4"/>
      <sheetName val="당초"/>
      <sheetName val="1,2공구원가계산서"/>
      <sheetName val="Mc1"/>
      <sheetName val="4.경비 5.영업외수지"/>
      <sheetName val="TS"/>
      <sheetName val="지급어음"/>
      <sheetName val="최종보고1"/>
      <sheetName val=" 견적서"/>
      <sheetName val="3월"/>
      <sheetName val="CJE"/>
      <sheetName val="구단"/>
      <sheetName val="원본"/>
      <sheetName val="8)중점관리장비현황"/>
      <sheetName val="효율표"/>
      <sheetName val="전체기준Data"/>
      <sheetName val="돈암사업"/>
      <sheetName val="평3"/>
      <sheetName val="참조-(1)"/>
      <sheetName val="database"/>
      <sheetName val="기둥(원형)"/>
      <sheetName val="XL4Poppy"/>
      <sheetName val="조명일위"/>
      <sheetName val="일위대가D"/>
      <sheetName val="HRSG SMALL07220"/>
      <sheetName val="기본설계기준"/>
      <sheetName val="단가적용"/>
      <sheetName val="운반비요율"/>
      <sheetName val="6. 안전관리비"/>
      <sheetName val="유동표"/>
      <sheetName val="하도내역 (철콘)"/>
      <sheetName val="특기사항"/>
      <sheetName val="b_balju"/>
      <sheetName val="3.공통공사대비"/>
      <sheetName val="외주가공"/>
      <sheetName val="DATA2000"/>
      <sheetName val="5.정산서"/>
      <sheetName val="포장직선구간"/>
      <sheetName val="입력값"/>
      <sheetName val="설계기준 및 하중계산"/>
      <sheetName val="내역총괄"/>
      <sheetName val="내역총괄2"/>
      <sheetName val="내역총괄3"/>
      <sheetName val="기기리스트"/>
      <sheetName val="CODE"/>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예산총괄"/>
      <sheetName val="공정집계_국별"/>
      <sheetName val="표준건축비"/>
      <sheetName val="별표집계"/>
      <sheetName val="A1"/>
      <sheetName val="일위단가"/>
      <sheetName val="c_balju"/>
      <sheetName val="입력데이타"/>
      <sheetName val="ORIGIN"/>
      <sheetName val="노임조서"/>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이월"/>
      <sheetName val="2터널시점"/>
      <sheetName val="SLAB근거-1"/>
      <sheetName val="단면 (2)"/>
      <sheetName val="업체별기성내역"/>
      <sheetName val="포장(수량)-관로부"/>
      <sheetName val="기초1"/>
      <sheetName val="잡비"/>
      <sheetName val="음성방향"/>
      <sheetName val="유치원내역"/>
      <sheetName val="P_RPTB04_산근"/>
      <sheetName val="하도금액분계"/>
      <sheetName val="견적"/>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만년달력"/>
      <sheetName val="단가산출(T)"/>
      <sheetName val="공사원가계산서"/>
      <sheetName val="인사자료"/>
      <sheetName val="맨홀수량산출"/>
      <sheetName val="재료집계표"/>
      <sheetName val="쌍송교"/>
      <sheetName val="말뚝지지력산정"/>
      <sheetName val="Macro(전동기)"/>
      <sheetName val="첨부1-1"/>
      <sheetName val="빙설"/>
      <sheetName val="주식"/>
      <sheetName val="정렬"/>
      <sheetName val="정부노임"/>
      <sheetName val="적용토목"/>
      <sheetName val="식재인부"/>
      <sheetName val="평자재단가"/>
      <sheetName val="발주처자료입력"/>
      <sheetName val="회사기본자료"/>
      <sheetName val="하자보증자료"/>
      <sheetName val="기술자관련자료"/>
      <sheetName val="다곡2교"/>
      <sheetName val="증감분석"/>
      <sheetName val="EQUIP LIST"/>
      <sheetName val="설계명세"/>
      <sheetName val="FI원가_1"/>
      <sheetName val="구조물"/>
      <sheetName val="기초입력 DATA"/>
      <sheetName val="입찰내역"/>
      <sheetName val="배수문"/>
      <sheetName val="1_수인터널2"/>
      <sheetName val="AS포장복구_2"/>
      <sheetName val="2_대외공문2"/>
      <sheetName val="6PILE__(돌출)2"/>
      <sheetName val="설_계2"/>
      <sheetName val="내역(최종본4_5)2"/>
      <sheetName val="0_0ControlSheet2"/>
      <sheetName val="0_1keyAssumption2"/>
      <sheetName val="부대입찰_내역서1"/>
      <sheetName val="전차선로_물량표1"/>
      <sheetName val="BSD_(2)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플랜트_설치"/>
      <sheetName val="내부마감"/>
      <sheetName val="재활용 악취_먼지DUCT산출"/>
      <sheetName val="항목지정"/>
      <sheetName val="경비산출"/>
      <sheetName val="학생내역"/>
      <sheetName val="예산M12A"/>
      <sheetName val="예산M2"/>
      <sheetName val="송라터널총괄"/>
      <sheetName val="매원개착터널총괄"/>
      <sheetName val="점수계산1-2"/>
      <sheetName val="남양시작동자105노65기1.3화1.2"/>
      <sheetName val="관음목장(제출용)자105인97.5"/>
      <sheetName val="식재일위대가"/>
      <sheetName val="기초일위대가"/>
      <sheetName val="단가대비표"/>
      <sheetName val="1062-X방향 "/>
      <sheetName val="간접재료비산출표-27-30"/>
      <sheetName val="산출근거(S4)"/>
      <sheetName val="단가조사-2"/>
      <sheetName val="VE절감"/>
      <sheetName val="터파기및재료"/>
      <sheetName val="기본사항"/>
      <sheetName val="본사인상전"/>
      <sheetName val="인원현황"/>
      <sheetName val="일반관리비전체분당초변경대비표"/>
      <sheetName val="사용계획"/>
      <sheetName val="지급수수료월별금액산정"/>
      <sheetName val="상가지급현황"/>
      <sheetName val="Ⅱ1-0타"/>
      <sheetName val="설비"/>
      <sheetName val="산출기준(파견전산실)"/>
      <sheetName val="현장관리비데이타"/>
      <sheetName val="공정코드"/>
      <sheetName val="재료"/>
      <sheetName val="현장식당(1)"/>
      <sheetName val="기안"/>
      <sheetName val="이자율"/>
      <sheetName val="내역및원가02"/>
      <sheetName val="전체내역 (2)"/>
      <sheetName val="Hyundai.Unit.cost.xls"/>
      <sheetName val="1F"/>
      <sheetName val="단중표"/>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설계내역"/>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대공종"/>
      <sheetName val="암거"/>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포장수량집계"/>
      <sheetName val="원내역서 그대로"/>
      <sheetName val="(C)원내역"/>
      <sheetName val="b_balju_cho"/>
      <sheetName val="유림콘도"/>
      <sheetName val="성서방향-교대(A2)"/>
      <sheetName val="경비 (1)"/>
      <sheetName val="2F 회의실견적(5_14 일대)"/>
      <sheetName val="편성절차"/>
      <sheetName val="구조물공"/>
      <sheetName val="부대공"/>
      <sheetName val="2002자금수지계획(진행+신규)"/>
      <sheetName val="2변경1"/>
      <sheetName val="입력"/>
      <sheetName val="가중치"/>
      <sheetName val="부대공자재집계표"/>
      <sheetName val="작성"/>
      <sheetName val="공사수행보고"/>
      <sheetName val="중기단가"/>
      <sheetName val="전계가"/>
      <sheetName val="방송(체육관)"/>
      <sheetName val="TYPE1"/>
      <sheetName val="공사비"/>
      <sheetName val="배선(낙차)"/>
      <sheetName val="전도품의"/>
      <sheetName val="손익분석"/>
      <sheetName val="공통비"/>
      <sheetName val="VENDOR LIST"/>
      <sheetName val="정의"/>
      <sheetName val="영동(D)"/>
      <sheetName val="제거식EA"/>
      <sheetName val="표층포설및다짐"/>
      <sheetName val="3차토목내역"/>
      <sheetName val="총괄집계 "/>
      <sheetName val="15100"/>
      <sheetName val="산출근거#2-3"/>
      <sheetName val="전국현황"/>
      <sheetName val="실행"/>
      <sheetName val="산근"/>
      <sheetName val="형틀공사"/>
      <sheetName val="배명(단가)"/>
      <sheetName val="물량산출근거"/>
      <sheetName val="자재co"/>
      <sheetName val="UR2-Calculation"/>
      <sheetName val="사진"/>
      <sheetName val="예총"/>
      <sheetName val="Trend(Agitator)"/>
      <sheetName val="L형옹벽"/>
      <sheetName val="포장절단"/>
      <sheetName val="1호맨홀토공"/>
      <sheetName val="Sight n M.H"/>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kimre scrubber"/>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분전반일위대가"/>
      <sheetName val="매출요약(월별) -년간"/>
      <sheetName val="일위대가-01"/>
      <sheetName val="01"/>
      <sheetName val="대비표"/>
      <sheetName val="상행-교대(A1-A2)"/>
      <sheetName val="말뚝기초(안정검토)-외측"/>
      <sheetName val="NAIL단가산출"/>
      <sheetName val="DC"/>
      <sheetName val="청 구"/>
      <sheetName val="은행"/>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PROJECT BRIEF"/>
      <sheetName val="감액총괄표"/>
      <sheetName val="Sheet14"/>
      <sheetName val="Sheet13"/>
      <sheetName val="COVER"/>
      <sheetName val="BOJUNGGM"/>
      <sheetName val="빙100장비사양"/>
      <sheetName val="토지산출내역"/>
      <sheetName val="램머"/>
      <sheetName val="수목데이타 "/>
      <sheetName val="BQ(실행)"/>
      <sheetName val="현장관리비내역서"/>
      <sheetName val="투찰추정"/>
      <sheetName val="교각별철근수량집계표"/>
      <sheetName val="기초공"/>
      <sheetName val="토  공"/>
      <sheetName val="심사"/>
      <sheetName val="소방사항"/>
      <sheetName val="한성교회 신축공사(050713)_CheckList"/>
      <sheetName val="장척총괄"/>
      <sheetName val="참고"/>
      <sheetName val="4월예정공정표"/>
      <sheetName val="수전기기DATA"/>
      <sheetName val=" "/>
      <sheetName val="도"/>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집계표(공종별)"/>
      <sheetName val="교통표지판수량집계표"/>
      <sheetName val="배수장토목공사비"/>
      <sheetName val="철골공사"/>
      <sheetName val="P_x0005_"/>
      <sheetName val="P嘐"/>
      <sheetName val="외주현황.wq1"/>
      <sheetName val="EP0618"/>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70%"/>
      <sheetName val="내역서 (2)"/>
      <sheetName val="도급내역"/>
      <sheetName val="工완성공사율"/>
      <sheetName val="단가대비표 (3)"/>
      <sheetName val="미장"/>
      <sheetName val="48_x0005__x0000_"/>
      <sheetName val="옥외"/>
      <sheetName val="ASALTOTA"/>
      <sheetName val="strut type"/>
      <sheetName val="맨홀되메우기"/>
      <sheetName val="소일위대가코드표"/>
      <sheetName val="단면설계"/>
      <sheetName val="안정검토"/>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단면_(2)"/>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울산시산표"/>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총수량집계표"/>
      <sheetName val="수장"/>
      <sheetName val="당진1,2호기전선관설치및접지4차공사내역서-을지"/>
      <sheetName val="현금흐름표"/>
      <sheetName val="07제품별수익성"/>
      <sheetName val="출력X"/>
      <sheetName val="6동"/>
      <sheetName val="용집"/>
      <sheetName val="검토현황"/>
      <sheetName val="증감내역"/>
      <sheetName val="옹벽단면치수"/>
      <sheetName val="10.경제성분석"/>
      <sheetName val="중기일위대밀"/>
      <sheetName val="포장공사"/>
      <sheetName val="제경비율"/>
      <sheetName val="PAINT"/>
      <sheetName val="수량명세서"/>
      <sheetName val="사  업  비  수  지  예  산  서"/>
      <sheetName val="1차설계Ꮗԯ_x0000_"/>
      <sheetName val="1차설계逷≙_xdc00_≙"/>
      <sheetName val="-15.0"/>
      <sheetName val="중기사용료산출근거"/>
      <sheetName val="단가 및 재료비"/>
      <sheetName val="시가지우회도로공내역서"/>
      <sheetName val="PĴ"/>
      <sheetName val="Pꮸ"/>
      <sheetName val="P估"/>
      <sheetName val="quotation"/>
      <sheetName val="용수간선"/>
      <sheetName val="가격"/>
      <sheetName val="일위대가1"/>
      <sheetName val="단면치수"/>
      <sheetName val="2.1"/>
      <sheetName val="T기성9605"/>
      <sheetName val="비교표"/>
      <sheetName val="상세도"/>
      <sheetName val="미드수량"/>
      <sheetName val="배관물량집계(기본)"/>
      <sheetName val="다중모드"/>
      <sheetName val="hvac(제어동)"/>
      <sheetName val="일반물자(한국통신)"/>
      <sheetName val="108.수선비"/>
      <sheetName val="맨홀_공사비"/>
      <sheetName val="예산대비"/>
      <sheetName val="기본정보"/>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개인별 순위표"/>
      <sheetName val="CM 1"/>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자료"/>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주beam"/>
      <sheetName val="9811"/>
      <sheetName val="출력용"/>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단가조사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지구단위계획"/>
      <sheetName val="Sheet10"/>
      <sheetName val="통합"/>
      <sheetName val="기계 도급내역서"/>
      <sheetName val="철탑공사"/>
      <sheetName val="총체보활공정표"/>
      <sheetName val="MIJIBI"/>
      <sheetName val="ETC"/>
      <sheetName val="기성금내역서"/>
      <sheetName val="L형옹벽(key)"/>
      <sheetName val="기초단가일람표"/>
      <sheetName val="암거(2)"/>
      <sheetName val="철거폐쇄현황"/>
      <sheetName val="죽원1교"/>
      <sheetName val="사다리"/>
      <sheetName val="SPEC"/>
      <sheetName val="SCH"/>
      <sheetName val="일위대가 (PM)"/>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경성자금"/>
      <sheetName val="문학간접"/>
      <sheetName val="도급내역서"/>
      <sheetName val="관리비비계상"/>
      <sheetName val="일위목차"/>
      <sheetName val="품목"/>
      <sheetName val="전기2005"/>
      <sheetName val="참조자료"/>
      <sheetName val="내역서(총)"/>
      <sheetName val="TCDB"/>
      <sheetName val=" ｹ-ﾌﾞﾙ"/>
      <sheetName val="7월11일"/>
      <sheetName val="제수"/>
      <sheetName val="공기"/>
      <sheetName val="단위중기"/>
      <sheetName val="수량-가로등"/>
      <sheetName val="수량산근(출력X)"/>
      <sheetName val="표준화수량집계표(출력X)"/>
      <sheetName val="품셈총괄(출력X)"/>
      <sheetName val="새공통"/>
      <sheetName val="01AC"/>
      <sheetName val="단지배치도"/>
      <sheetName val="입찰유의사항"/>
      <sheetName val="하도급이행사항"/>
      <sheetName val="공내역 및 견적조건"/>
      <sheetName val="특수조건"/>
      <sheetName val="참석확인"/>
      <sheetName val="FRP PIPING 일위대가"/>
      <sheetName val="세부항목"/>
      <sheetName val="출력자료"/>
      <sheetName val="내역(가지)"/>
      <sheetName val="평균높이산출근거"/>
      <sheetName val="횡배수관위치조서"/>
      <sheetName val="교각토"/>
      <sheetName val="지점별강우량"/>
      <sheetName val="외주대비-구ꮸ〇"/>
      <sheetName val="공사명입력"/>
      <sheetName val="울진항공등화 내역서"/>
      <sheetName val="내역(설계)"/>
      <sheetName val="영흥TL(UP,DOWN) "/>
      <sheetName val="일 위 대 가 표"/>
      <sheetName val="연돌일위집계"/>
      <sheetName val="0226"/>
      <sheetName val="울산"/>
      <sheetName val="Xunit (단위환산)"/>
      <sheetName val="Anti"/>
      <sheetName val="FANDBS"/>
      <sheetName val="GRDATA"/>
      <sheetName val="SHAFTDBSE"/>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유통기한 프로그램"/>
      <sheetName val="배부전"/>
      <sheetName val="고객사 관리 코드"/>
      <sheetName val="업무처리전"/>
      <sheetName val="산출0"/>
      <sheetName val="중기쥰종사 단위단가"/>
      <sheetName val="원하대비"/>
      <sheetName val="신천3호용수로"/>
      <sheetName val="통계연보"/>
      <sheetName val="2.1외주"/>
      <sheetName val="2.3노무"/>
      <sheetName val="2.4자재"/>
      <sheetName val="2.2장비"/>
      <sheetName val="2.5경비"/>
      <sheetName val="2.6수목대"/>
      <sheetName val="3련 BOX"/>
      <sheetName val="도수로집계"/>
      <sheetName val="OPTION"/>
      <sheetName val="맨홀수량산출(A-LINE)"/>
      <sheetName val="일위집계"/>
      <sheetName val="배명(단가柖"/>
      <sheetName val="tra-vat-lieu"/>
      <sheetName val="1월"/>
      <sheetName val="Balance"/>
      <sheetName val="제안실적sum조회"/>
      <sheetName val="7.전산해석결과"/>
      <sheetName val="4.하중"/>
      <sheetName val="회사정보"/>
      <sheetName val="편입토지조서"/>
      <sheetName val="전체공사"/>
      <sheetName val="맨홀"/>
      <sheetName val="2004노형교"/>
      <sheetName val="품종코드"/>
      <sheetName val="경비공통"/>
      <sheetName val="Macro3"/>
      <sheetName val="Basic"/>
      <sheetName val="info"/>
      <sheetName val="금액"/>
      <sheetName val="위치"/>
      <sheetName val="인적사항"/>
      <sheetName val="신평리 권리자명부"/>
      <sheetName val="수완하도"/>
      <sheetName val="김포내역"/>
      <sheetName val="배수내역(총수량)"/>
      <sheetName val="차선"/>
      <sheetName val="차조서"/>
      <sheetName val="JJ"/>
      <sheetName val="ESC(K치)"/>
      <sheetName val="콘센트신설"/>
      <sheetName val="CAPVC"/>
      <sheetName val="태안9)3-2)원내역"/>
      <sheetName val="흄관기鬀"/>
      <sheetName val="자재비"/>
      <sheetName val="JUCK"/>
      <sheetName val="물량표S"/>
      <sheetName val="중기산출근거기초"/>
      <sheetName val="일반수량집계표"/>
      <sheetName val="대동교-단면(무장)"/>
      <sheetName val="라멘수량(무장)"/>
      <sheetName val="대동교-단면(아산)"/>
      <sheetName val="토공집계표"/>
      <sheetName val="토공시점"/>
      <sheetName val="토공종점"/>
      <sheetName val="신규단가산출"/>
      <sheetName val="준설량산정표"/>
      <sheetName val="날개벽(좌,우=45도,75도)"/>
      <sheetName val="POOM_MOTO"/>
      <sheetName val="POOM_MOTO2"/>
      <sheetName val="태화42 "/>
      <sheetName val="인원조직표"/>
      <sheetName val="3.관로전환기"/>
      <sheetName val="기초부재력검토"/>
      <sheetName val="단가(동바蔨ũ"/>
      <sheetName val="연장및면적(좌측)"/>
      <sheetName val="부영주택(잡철물)"/>
      <sheetName val="납부서"/>
      <sheetName val="월별수입"/>
      <sheetName val="건축공사실행"/>
      <sheetName val="건축원가"/>
      <sheetName val="1차 내역서"/>
      <sheetName val="물량내역서"/>
      <sheetName val="매인"/>
      <sheetName val="견적颙⿬_x0005_"/>
      <sheetName val="견적颙⿶_x0005_"/>
      <sheetName val="견적_x0005__x0000_"/>
      <sheetName val="견적叐E吜"/>
      <sheetName val="견적颙』_x0005_"/>
      <sheetName val="EACT10"/>
      <sheetName val="내역서 "/>
      <sheetName val="물량집계표(1c)"/>
      <sheetName val="감가상각"/>
      <sheetName val="채권(하반기)"/>
      <sheetName val="연차일수"/>
      <sheetName val="2004연차사용현황"/>
      <sheetName val="TEMP2"/>
      <sheetName val="BS"/>
      <sheetName val="PL"/>
      <sheetName val="환율"/>
      <sheetName val="22인공"/>
      <sheetName val="1-1"/>
      <sheetName val="공통단가"/>
      <sheetName val="실행간접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인입관수량총괄"/>
      <sheetName val="D1.2 COF모듈자재 입출재고 (B급)"/>
      <sheetName val="배수喘_x001a_"/>
      <sheetName val="VOC"/>
      <sheetName val="배수관산출"/>
      <sheetName val="기초자료입력"/>
      <sheetName val="교량"/>
      <sheetName val="단위수량DATA"/>
      <sheetName val="F 월별기성수금현황 "/>
      <sheetName val="내역서-2"/>
      <sheetName val="물량표(신)"/>
      <sheetName val="EQ"/>
      <sheetName val="일위대가(산근)"/>
      <sheetName val="간이연락"/>
      <sheetName val="토공정보"/>
      <sheetName val="8설7발"/>
      <sheetName val="TYPE-1"/>
      <sheetName val="220 (2)"/>
      <sheetName val="조ꟕ"/>
      <sheetName val="FILE1"/>
      <sheetName val="흄관기_x0000_"/>
      <sheetName val="흄관기0"/>
      <sheetName val="하도계약반영"/>
      <sheetName val="99 조정금액"/>
      <sheetName val="주안3차A-A"/>
      <sheetName val="비목군분류일위"/>
      <sheetName val="대창(장성)"/>
      <sheetName val="NOM³_x0000_Ԁ"/>
      <sheetName val="NOMֳ_x0000_缀"/>
      <sheetName val="BEND LOSS"/>
      <sheetName val="인제내역"/>
      <sheetName val="기계사급자재"/>
      <sheetName val="월별계획"/>
      <sheetName val="3BL공동구_x0000__x0000_Ԁ"/>
      <sheetName val="3BL공동구"/>
      <sheetName val="1И"/>
      <sheetName val="1鶈"/>
      <sheetName val="보강현황"/>
      <sheetName val="항목코드"/>
      <sheetName val="인상효1"/>
      <sheetName val="내역(전력)"/>
      <sheetName val="VENT"/>
      <sheetName val="준검_내逃ᚹ欃"/>
      <sheetName val="HW일위"/>
      <sheetName val="함열량 db"/>
      <sheetName val="D.B"/>
      <sheetName val="1공구_건정토건_철槜〚"/>
      <sheetName val="변경집계표"/>
      <sheetName val="공량(전기)"/>
      <sheetName val="내역서1999.8최종"/>
      <sheetName val="토공 total"/>
      <sheetName val="부대표지_x0000__x0000__x0005__x0000_腰"/>
      <sheetName val="설계내역2"/>
      <sheetName val="3.전기산출기초"/>
      <sheetName val="TRAY 헹거산출"/>
      <sheetName val="Proposal"/>
      <sheetName val="슬래브수량산출"/>
      <sheetName val="콘크리트"/>
      <sheetName val="토량산출서"/>
      <sheetName val="20관리비율"/>
      <sheetName val="변경내역서"/>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방배동내역_(총괄)1"/>
      <sheetName val="간_지11"/>
      <sheetName val="2_교량(신설)1"/>
      <sheetName val="EQUIP_LIST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PTVT (MAU)"/>
      <sheetName val="기초목"/>
      <sheetName val="125x125"/>
      <sheetName val="TOSHIBA-Structure"/>
      <sheetName val="Bab泅啢堀㭔*"/>
      <sheetName val="사리부설"/>
      <sheetName val="관접합및부설"/>
      <sheetName val="치수표"/>
      <sheetName val="합천내역"/>
      <sheetName val="수벽설치(효자)"/>
      <sheetName val="용산1(해보)"/>
      <sheetName val="가정급수관"/>
      <sheetName val="할증표"/>
      <sheetName val="설비비4"/>
      <sheetName val="적용단가"/>
      <sheetName val="콘크리트포장"/>
      <sheetName val="암거난간벽집계(2)"/>
      <sheetName val="표  지"/>
      <sheetName val="설계예시"/>
      <sheetName val="양배수장"/>
      <sheetName val="맨홀토공"/>
      <sheetName val="전기일목(조사가)"/>
      <sheetName val="공사내역"/>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제잡비"/>
      <sheetName val="대가표(품셈)"/>
      <sheetName val="견적서갑지연속"/>
      <sheetName val="업체별기성"/>
      <sheetName val="토목-물가"/>
      <sheetName val="시약"/>
      <sheetName val="주공기준"/>
      <sheetName val="SAMPLE!"/>
      <sheetName val="FAB별"/>
      <sheetName val="사유서제출현황-2"/>
      <sheetName val="근로자명단2013"/>
      <sheetName val="철집"/>
      <sheetName val="YES-T"/>
      <sheetName val="총공사Ԁ쭭㠯"/>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배수구조총재료"/>
      <sheetName val="단위중량표"/>
      <sheetName val="기계실냉༛彬"/>
      <sheetName val="06 일위대가목록"/>
      <sheetName val="인부신상_x0000__x0000_"/>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BOX_본체"/>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단면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3련_BOX"/>
      <sheetName val="총괄집계_"/>
      <sheetName val="고객사_관리_코드"/>
      <sheetName val="기존단가 (2)"/>
      <sheetName val="Level-DATA"/>
      <sheetName val="Fr Revit"/>
      <sheetName val="NSA Summary"/>
      <sheetName val="FitOutConfCentre"/>
      <sheetName val="발주현황"/>
      <sheetName val="외주대비-구_x0005__x0000_"/>
      <sheetName val="외주대비-구멫⽄"/>
      <sheetName val="외주대비-구_x0000__x0000_"/>
      <sheetName val="자판실행"/>
      <sheetName val="총괄표 "/>
      <sheetName val="䣐"/>
      <sheetName val="GAEYO"/>
      <sheetName val="1.1"/>
      <sheetName val="1.청구서"/>
      <sheetName val="2.내역서"/>
      <sheetName val="기성지급예정"/>
      <sheetName val="실지급내역"/>
      <sheetName val="노무비지급"/>
      <sheetName val="표"/>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토목단가"/>
      <sheetName val="외주대비x_x0000_Ԁ_x0000_"/>
      <sheetName val="수지예산"/>
      <sheetName val="식생블럭단위수량"/>
      <sheetName val="제잡비(주공종)"/>
      <sheetName val="K2 site Total 내역서"/>
      <sheetName val="0217상가미분양자산"/>
      <sheetName val="부대표지_x0000__x0000__x0005__x0000_䥀"/>
      <sheetName val="행정표준(2惍"/>
      <sheetName val="행정표준(2ネ"/>
      <sheetName val="부대표지츀 _x0000__x0000_얈"/>
      <sheetName val="부대표지츀 _x0000__x0000_篐"/>
      <sheetName val="타설"/>
      <sheetName val="구조ఀ덀_x0000_"/>
      <sheetName val="2_1"/>
      <sheetName val="사__업__비__수__지__예__산__서"/>
      <sheetName val="기계_도급내역서"/>
      <sheetName val="10_경제성분석"/>
      <sheetName val="1차설계逷≙≙"/>
      <sheetName val="구조怀ྋĀ"/>
      <sheetName val="연평잔"/>
      <sheetName val="Efficiency"/>
      <sheetName val="벽체면적˱ጐɈី"/>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전압강하"/>
      <sheetName val="LD"/>
      <sheetName val="GiaVT"/>
      <sheetName val="Q'ty"/>
      <sheetName val="chi tiet"/>
      <sheetName val="PPC Summary"/>
      <sheetName val="Worshop"/>
      <sheetName val="ac"/>
      <sheetName val="LPG"/>
      <sheetName val="Lumen"/>
      <sheetName val="부도어음"/>
      <sheetName val="계약대비내역서 (부경)"/>
      <sheetName val="집행대비내역서 (부경)"/>
      <sheetName val="계약그라우팅.포장"/>
      <sheetName val="계약사무실조경 "/>
      <sheetName val="횡배수관 토공량 산출"/>
      <sheetName val="평가내역"/>
      <sheetName val="부대공사비"/>
      <sheetName val="구조물터파기ꗤNˠ"/>
      <sheetName val="_x0000__x0010__x0000_내"/>
      <sheetName val="기초입력ԯ_x0000_缀_x0000__x0000_"/>
      <sheetName val="매입"/>
      <sheetName val="수로BOX"/>
      <sheetName val="해외교육"/>
      <sheetName val="foxz"/>
      <sheetName val="Tong hop"/>
      <sheetName val="Phan lap dat"/>
      <sheetName val="Lắp Ráp"/>
      <sheetName val="토공계산서(부체도로)"/>
      <sheetName val="부대표지_x0000__x0000__x0005__x0000_⽠"/>
      <sheetName val="건_′近丂"/>
      <sheetName val="건_ê_x0000_Ԁ"/>
      <sheetName val="2013년상반기"/>
      <sheetName val="⑻동원인원산출서⑧"/>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수량산출서_x0010__x0000_"/>
      <sheetName val="내역 "/>
      <sheetName val="3.1.6 전산처리결과"/>
      <sheetName val="도시정비"/>
      <sheetName val="개발"/>
      <sheetName val="도시정비 "/>
      <sheetName val="민간"/>
      <sheetName val="경비_원본"/>
      <sheetName val="인부신상헾⼳"/>
      <sheetName val="호곡중학교"/>
      <sheetName val="공종코드"/>
      <sheetName val="조ꌀ"/>
      <sheetName val="조Ꝣ"/>
      <sheetName val="본장"/>
      <sheetName val="PIPING"/>
      <sheetName val="총공사_x0000__x0000_Ԁ"/>
      <sheetName val="수량산출서_x0000__x0000__x0005_"/>
      <sheetName val="-15_0"/>
      <sheetName val="청_구"/>
      <sheetName val="공내역_및_견적조건"/>
      <sheetName val="_ｹ-ﾌﾞﾙ"/>
      <sheetName val="신평리_권리자명부"/>
      <sheetName val="97_사업추정(WEKI)"/>
      <sheetName val="1-׃⼿"/>
      <sheetName val="1-닑⽋"/>
      <sheetName val="1-_x0005__x0000_"/>
      <sheetName val="A-100전제"/>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설_계5"/>
      <sheetName val="0_0ControlSheet5"/>
      <sheetName val="0_1keyAssumption5"/>
      <sheetName val="2_대외공문5"/>
      <sheetName val="6PILE__(돌출)5"/>
      <sheetName val="AS포장복구_5"/>
      <sheetName val="내역(최종본4_5)5"/>
      <sheetName val="입출재고현황_(2)4"/>
      <sheetName val="Sheet1_(2)4"/>
      <sheetName val="노원열병합__건축공사기성내역서4"/>
      <sheetName val="현장별계약현황('98_10_31)4"/>
      <sheetName val="부대입찰_내역서4"/>
      <sheetName val="전차선로_물량표4"/>
      <sheetName val="3BL공동구_수량4"/>
      <sheetName val="BSD_(2)4"/>
      <sheetName val="4_내진설계4"/>
      <sheetName val="토공(우물통,기타)_4"/>
      <sheetName val="96보완계획7_124"/>
      <sheetName val="1_취수장4"/>
      <sheetName val="_총괄표4"/>
      <sheetName val="제잡비_xls4"/>
      <sheetName val="실행내역서_4"/>
      <sheetName val="1__설계조건_2_단면가정_3__하중계산4"/>
      <sheetName val="DATA_입력란4"/>
      <sheetName val="2_고용보험료산출근거4"/>
      <sheetName val="인건비_4"/>
      <sheetName val="원가계산_(2)4"/>
      <sheetName val="콤보박스와_리스트박스의_연결4"/>
      <sheetName val="Eq__Mobilization4"/>
      <sheetName val="1_설계조건4"/>
      <sheetName val="플랜트_설치4"/>
      <sheetName val="97년_추정4"/>
      <sheetName val="현장관리비_산출내역4"/>
      <sheetName val="내___역2"/>
      <sheetName val="프라임_강변역(4,236)2"/>
      <sheetName val="집_계_표2"/>
      <sheetName val="5_2코핑2"/>
      <sheetName val="배수공_시멘트_및_골재량_산출2"/>
      <sheetName val="7_PILE__(돌출)2"/>
      <sheetName val="P_M_별2"/>
      <sheetName val="2000년_공정표2"/>
      <sheetName val="DATA_입력부2"/>
      <sheetName val="설내역서_3"/>
      <sheetName val="광통신_견적내역서12"/>
      <sheetName val="할증_2"/>
      <sheetName val="unit_42"/>
      <sheetName val="CIP_공사3"/>
      <sheetName val="4_경비_5_영업외수지2"/>
      <sheetName val="_견적서2"/>
      <sheetName val="수량산출서_갑지2"/>
      <sheetName val="2_교량(신설)2"/>
      <sheetName val="1_3_1절점좌표2"/>
      <sheetName val="1_1설계기준2"/>
      <sheetName val="5_정산서2"/>
      <sheetName val="2000_052"/>
      <sheetName val="1_본부별2"/>
      <sheetName val="EQUIP_LIST2"/>
      <sheetName val="노무비_2"/>
      <sheetName val="내역서_제출2"/>
      <sheetName val="구조______2"/>
      <sheetName val="간_지12"/>
      <sheetName val="화재_탐지_설비2"/>
      <sheetName val="4_일위대가집계2"/>
      <sheetName val="5__현장관리비(new)_2"/>
      <sheetName val="Customer_Databas2"/>
      <sheetName val="방배동내역_(총괄)2"/>
      <sheetName val="기초입력_DATA2"/>
      <sheetName val="재활용_악취_먼지DUCT산출2"/>
      <sheetName val="4_장비손료2"/>
      <sheetName val="단양_00_아파트-세부내역2"/>
      <sheetName val="5호광장_(만점)2"/>
      <sheetName val="인천국제_(만점)_(2)2"/>
      <sheetName val="전선_및_전선관1"/>
      <sheetName val="VENDOR_LIST1"/>
      <sheetName val="남양시작동자105노65기1_3화1_21"/>
      <sheetName val="관음목장(제출용)자105인97_51"/>
      <sheetName val="원내역서_그대로1"/>
      <sheetName val="PROJECT_BRIEF1"/>
      <sheetName val="설계기준_및_하중계산1"/>
      <sheetName val="1062-X방향_1"/>
      <sheetName val="TABLE_DB1"/>
      <sheetName val="쌍용_data_base1"/>
      <sheetName val="수목데이타_1"/>
      <sheetName val="Sight_n_M_H1"/>
      <sheetName val="단가_1"/>
      <sheetName val="매출요약(월별)_-년간1"/>
      <sheetName val="Piping_Design_Data1"/>
      <sheetName val="4_&amp;_10-inch,_CO2_Combo_&amp;_Sweep1"/>
      <sheetName val="1_䷨수장1"/>
      <sheetName val="4_뀴진설Ⳅ1"/>
      <sheetName val="전䰨선로_물량표1"/>
      <sheetName val="㶀대입찰_내역서1"/>
      <sheetName val="969910(_R)1"/>
      <sheetName val="전체내역_(2)1"/>
      <sheetName val="Hyundai_Unit_cost_xls1"/>
      <sheetName val="2F_회의실견적(5_14_일대)1"/>
      <sheetName val="경비_(1)1"/>
      <sheetName val="단가_및_재료비1"/>
      <sheetName val="7_전산해석결과"/>
      <sheetName val="4_하중"/>
      <sheetName val="108_수선비1"/>
      <sheetName val="일위대가_(PM)1"/>
      <sheetName val="①idea_pipeline1"/>
      <sheetName val="IMP_통일양식1"/>
      <sheetName val="LYS_통일양식1"/>
      <sheetName val="Xunit_(단위환산)1"/>
      <sheetName val="유통기한_프로그램1"/>
      <sheetName val="토__공"/>
      <sheetName val="내역서_"/>
      <sheetName val="모선자재_집계표"/>
      <sheetName val="재료의_할증"/>
      <sheetName val="D1_2_COF모듈자재_입출재고_(B급)"/>
      <sheetName val="견적颙⿬"/>
      <sheetName val="견적颙⿶"/>
      <sheetName val="견적"/>
      <sheetName val="견적颙』"/>
      <sheetName val="표__지"/>
      <sheetName val="99_조정금액"/>
      <sheetName val="외주현황_wq1"/>
      <sheetName val="태화42_"/>
      <sheetName val="배수喘"/>
      <sheetName val="220_(2)"/>
      <sheetName val="토공_total"/>
      <sheetName val="함열량_db"/>
      <sheetName val="BEND_LOSS"/>
      <sheetName val="3_관로전환기"/>
      <sheetName val="내역서1999_8최종"/>
      <sheetName val="부대표지腰"/>
      <sheetName val="3_전기산출기초"/>
      <sheetName val="F_월별기성수금현황_"/>
      <sheetName val="TRAY_헹거산출"/>
      <sheetName val="기존단가_(2)"/>
      <sheetName val="1_1"/>
      <sheetName val="_"/>
      <sheetName val="Config"/>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동력부하계산"/>
      <sheetName val="템플릿"/>
      <sheetName val="1_설계기준3"/>
      <sheetName val="8_PILE__(돌출)3"/>
      <sheetName val="표지_(2)4"/>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b_balju_(2)3"/>
      <sheetName val="4_LINE2"/>
      <sheetName val="7_th2"/>
      <sheetName val="_갑지2"/>
      <sheetName val="A_LINE2"/>
      <sheetName val="5__현장관리비_new__2"/>
      <sheetName val="Temporary_Mooring2"/>
      <sheetName val="중기조종사_단위단가3"/>
      <sheetName val="총_원가계산2"/>
      <sheetName val="제출내역_(2)2"/>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내역서_(2)1"/>
      <sheetName val="총괄집계_1"/>
      <sheetName val="한성교회_신축공사(050713)_CheckList1"/>
      <sheetName val="9_1지하2층하부보2"/>
      <sheetName val="4_일위대가2"/>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4_2_1_마루높이_검토1"/>
      <sheetName val="BOX_본체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STEEL_BOX_단면설계(SEC_8)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6_이토처리시간1"/>
      <sheetName val="울진항공등화_내역서1"/>
      <sheetName val="영흥TL(UP,DOWN)_1"/>
      <sheetName val="일_위_대_가_표1"/>
      <sheetName val="고객사_관리_코드1"/>
      <sheetName val="2_1외주1"/>
      <sheetName val="2_3노무1"/>
      <sheetName val="2_4자재1"/>
      <sheetName val="2_2장비1"/>
      <sheetName val="2_5경비1"/>
      <sheetName val="2_6수목대1"/>
      <sheetName val="3련_BOX1"/>
      <sheetName val="중기쥰종사_단위단가1"/>
      <sheetName val="PTVT_(MAU)1"/>
      <sheetName val="chi_tiet"/>
      <sheetName val="PPC_Summary"/>
      <sheetName val="chiettinh"/>
      <sheetName val="Parem"/>
      <sheetName val="THVT"/>
      <sheetName val="장비당단가_(1)3"/>
      <sheetName val="Sheet2_(2)3"/>
      <sheetName val="수_량_명_세_서_-_13"/>
      <sheetName val="별표_3"/>
      <sheetName val="2_건축3"/>
      <sheetName val="공정표_3"/>
      <sheetName val="1차_내역서1"/>
      <sheetName val="kimre_scrubber1"/>
      <sheetName val="strut_type1"/>
      <sheetName val="FRP_PIPING_일위대가1"/>
      <sheetName val="Div26_-_Elect"/>
      <sheetName val="Bảng_mã_VT"/>
      <sheetName val="Khoi_luong"/>
      <sheetName val="DonGia_chetao"/>
      <sheetName val="DonGia_VatTuLK"/>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Rate"/>
      <sheetName val="Kiem-Toan"/>
      <sheetName val="gVL"/>
      <sheetName val="Quantity"/>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Prelims"/>
      <sheetName val="cong thuc tinh chi tiet"/>
      <sheetName val="00000000"/>
      <sheetName val="cong_thuc_tinh_chi_tiet"/>
      <sheetName val="cong_thuc_tinh_chi_tiet1"/>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변경갑지"/>
      <sheetName val="증감(갑지)"/>
      <sheetName val="교각¾_x0000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철근׃"/>
      <sheetName val="01. DATA"/>
      <sheetName val="BD운반거리"/>
      <sheetName val="기초데이타"/>
      <sheetName val="SIL98"/>
      <sheetName val="수정_x0000__x0000_"/>
      <sheetName val="CF_DT"/>
      <sheetName val="일위대가Ȓ_x0000_"/>
      <sheetName val="일위대가顔-"/>
      <sheetName val="재무가정"/>
      <sheetName val="사전공사"/>
      <sheetName val="오억미만"/>
      <sheetName val="기본데이타입력"/>
      <sheetName val="서울대규장각(가시설흙막이)"/>
      <sheetName val="chitiet"/>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견적표지_(3"/>
      <sheetName val="SCOPE OF WORK"/>
      <sheetName val="BG"/>
      <sheetName val="대3류 "/>
      <sheetName val="외주대비 ᨀ晙ԯ"/>
      <sheetName val="入力作成表"/>
      <sheetName val="D_MUC"/>
      <sheetName val="내역서-설비"/>
      <sheetName val="전도금정산서(27)"/>
      <sheetName val="3.단가산출서"/>
      <sheetName val="4.단가산출기초"/>
      <sheetName val="출장㺎Ă"/>
      <sheetName val="견적_x0005_"/>
      <sheetName val="CԀ"/>
      <sheetName val="1공구_건정토건_토_x0000__x0000_"/>
      <sheetName val="자재단가표"/>
      <sheetName val="계산내역(설비)"/>
      <sheetName val="bang TH"/>
      <sheetName val="아파트급수지하PIT층평면도(평면도)"/>
      <sheetName val="[회다내역,X켊楳켎攳嶪剃嶮布쵌섌)"/>
      <sheetName val="금회_청구사항(기계)"/>
      <sheetName val="기성갑지_(소방)"/>
      <sheetName val="금회_청구사항(소방)"/>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투찰금액"/>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_1"/>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현장´_x0000_Ԁ_x0000_"/>
      <sheetName val="NOM³"/>
      <sheetName val="NOMֳ"/>
      <sheetName val="기초입력ԯ"/>
      <sheetName val="외주대비x"/>
      <sheetName val="일위대가목׃"/>
      <sheetName val="A1내역_총괄표"/>
      <sheetName val="교각怀"/>
      <sheetName val="Summary"/>
      <sheetName val="H. MECHANICAL"/>
      <sheetName val="J. FIRE FIGHTING"/>
      <sheetName val="MECHANICAL"/>
      <sheetName val="Sikje_in"/>
      <sheetName val="샌딩_에폭시_도장"/>
      <sheetName val="외주대비_ᨀ晙ԯ"/>
      <sheetName val="Thống kê"/>
      <sheetName val="시작"/>
      <sheetName val="받을어음"/>
      <sheetName val="유가증권"/>
      <sheetName val="대손상각"/>
      <sheetName val="[후다_x0001_ _x0010__x0000__x0003_ _x0010__x0000__x0001__x0000__x0010__x0000__x0001_ _x0010__x0000__x0003_"/>
      <sheetName val="유통간부"/>
      <sheetName val="장기"/>
      <sheetName val="수정계획3"/>
      <sheetName val="Sàn T1"/>
      <sheetName val="Lỗ thông gió"/>
      <sheetName val="CodeSheet"/>
      <sheetName val="Tai khoan"/>
      <sheetName val="Shelves"/>
      <sheetName val="DI-ESTI"/>
      <sheetName val="Sikje_in_x0005_"/>
      <sheetName val="Bang gia 2011.10.12"/>
      <sheetName val="HS"/>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5.6 NTKL ĐHKK "/>
      <sheetName val="5.12 NTKL PCCC"/>
      <sheetName val="ThongSo"/>
      <sheetName val="Index"/>
      <sheetName val="샌딩_에폭시_도장1"/>
      <sheetName val="외주대비_ᨀ晙ԯ1"/>
      <sheetName val="[후다___"/>
      <sheetName val="Thống_kê"/>
      <sheetName val="3_단가산출서"/>
      <sheetName val="4_단가산출기초"/>
      <sheetName val="H__MECHANICAL"/>
      <sheetName val="J__FIRE_FIGHTING"/>
      <sheetName val="동업계매출속보"/>
      <sheetName val="GI-LIST"/>
      <sheetName val="중기사용료 (2)"/>
      <sheetName val="목창호"/>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0"/>
      <sheetName val="Cọc nhồi"/>
      <sheetName val="MTL(AG)"/>
      <sheetName val="Notes"/>
      <sheetName val="01__DATA"/>
      <sheetName val="_후다_x0001_ _x0010__x0000__x0003"/>
      <sheetName val="新规"/>
      <sheetName val="D &amp; W sizes"/>
      <sheetName val="Package1"/>
      <sheetName val="5.NKTC"/>
      <sheetName val="4.BBNT-LĐ"/>
      <sheetName val="tra_vat_lieu"/>
      <sheetName val="ptvt"/>
      <sheetName val="[후다_x0001_ _x0010_"/>
      <sheetName val="ጳ"/>
      <sheetName val="ጷ"/>
      <sheetName val="ጱ"/>
      <sheetName val="ጊ"/>
      <sheetName val="ጵ"/>
      <sheetName val="ጿ"/>
      <sheetName val="ጸ"/>
      <sheetName val="ፍ"/>
      <sheetName val="ጶ"/>
      <sheetName val="ድ"/>
      <sheetName val="ጴ"/>
      <sheetName val="ጲ"/>
      <sheetName val="ፘ"/>
      <sheetName val="፡"/>
      <sheetName val="፠"/>
      <sheetName val="፥"/>
      <sheetName val="_후다_x0001_ _x0010_"/>
      <sheetName val="Goc CC"/>
      <sheetName val="Tai_khoan"/>
      <sheetName val="중기사용료_(2)"/>
      <sheetName val="BTRA"/>
      <sheetName val="Gtvl"/>
      <sheetName val="Thkp"/>
      <sheetName val="Gia_THKP"/>
      <sheetName val="GiaTH_PT2"/>
      <sheetName val="Sàn tầng 01 ( old )"/>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코드일람표"/>
      <sheetName val="전_x0000_"/>
      <sheetName val="원가 (2)"/>
      <sheetName val="Rect. 10"/>
      <sheetName val="연령현황"/>
      <sheetName val="기성내역서"/>
      <sheetName val="제품목록"/>
      <sheetName val="1차설계逷≙?≙"/>
      <sheetName val="수량산출서_x0010_"/>
      <sheetName val="총공사"/>
      <sheetName val="부대표지츀 "/>
      <sheetName val="건_ê"/>
      <sheetName val="외Å_x0000_怀"/>
      <sheetName val="시설_x0000__x0000__x0005_"/>
      <sheetName val="일위(열차무선)"/>
      <sheetName val="(A)내역서"/>
      <sheetName val="분뇨"/>
      <sheetName val="구의동공내역서"/>
      <sheetName val="__"/>
      <sheetName val="운동장 (2)"/>
      <sheetName val="일대목록표"/>
      <sheetName val="99년원가"/>
      <sheetName val="산출(1~20)"/>
      <sheetName val="신고조서"/>
      <sheetName val="판정1교토공"/>
      <sheetName val="특별땅고르기"/>
      <sheetName val="직접공사비"/>
      <sheetName val="조인트"/>
      <sheetName val="데리네И̏䨸ɟ"/>
      <sheetName val="주공 갑지"/>
      <sheetName val="마스터02"/>
      <sheetName val="O＆P"/>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투자효율분석"/>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여흥"/>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BOQFinishing"/>
      <sheetName val="일반전기"/>
      <sheetName val="교대(A1-A2)"/>
      <sheetName val="별표총괄"/>
      <sheetName val="사용성검토"/>
      <sheetName val="물가변동 총괄서"/>
      <sheetName val="수량조서(신)"/>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7-3단면_상시"/>
      <sheetName val="12호기내역서(건축분)"/>
      <sheetName val="TYPE A"/>
      <sheetName val="옹벽수량집계"/>
      <sheetName val="1SPAN"/>
      <sheetName val="국공유지및사유지"/>
      <sheetName val="K55수출"/>
      <sheetName val="변경원가서갑"/>
      <sheetName val="기경집계"/>
      <sheetName val="물가변동_총괄서1"/>
      <sheetName val="허용전류-IEC_DATA1"/>
      <sheetName val="7_1유효폭1"/>
      <sheetName val="본선_토공_분배표1"/>
      <sheetName val="을_2"/>
      <sheetName val="을_1"/>
      <sheetName val="토공_갑지"/>
      <sheetName val="Pier_3"/>
      <sheetName val="각사별공사비분개_"/>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설비원가"/>
      <sheetName val="장비투입 (2)"/>
      <sheetName val="CC16-내역서"/>
      <sheetName val="시설물일위"/>
      <sheetName val="1ST"/>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교대시점"/>
      <sheetName val="1.토공"/>
      <sheetName val="부대공사"/>
      <sheetName val="구역화물"/>
      <sheetName val="차도조도계산"/>
      <sheetName val="공통비(전체)"/>
      <sheetName val="2연BOX"/>
      <sheetName val="DC-2303"/>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하수BOX이설"/>
      <sheetName val="할증"/>
      <sheetName val="방조제+선착장+배수갑문+부대공+1-2방조제"/>
      <sheetName val="계산근거"/>
      <sheetName val="plan&amp;section of foundation"/>
      <sheetName val="design criteria"/>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허용전류-IEC_DATA2"/>
      <sheetName val="본선_토공_분배표2"/>
      <sheetName val="7_1유효폭2"/>
      <sheetName val="토공_갑지1"/>
      <sheetName val="각사별공사비분개_1"/>
      <sheetName val="을_21"/>
      <sheetName val="을_11"/>
      <sheetName val="Pier_31"/>
      <sheetName val="해외_연수비용_계산-삭제1"/>
      <sheetName val="해외_기술훈련비_(합계)1"/>
      <sheetName val="TYPE_A"/>
      <sheetName val="BOX(1_5X1_5)"/>
      <sheetName val="장비투입_(2)"/>
      <sheetName val="C_&amp;_G_RHS"/>
      <sheetName val="5_3_단면가정"/>
      <sheetName val="ITB_COST"/>
      <sheetName val="CATCH_BASIN"/>
      <sheetName val="Man_Hole"/>
      <sheetName val="Process_Piping"/>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공사비대비표(을지)"/>
      <sheetName val="BREAKDOW_x0000__x0000_Ԁ_x0000_瀀㄂ᗖ"/>
      <sheetName val="BREAKDOW_x0000__x0000_Ԁ_x0000_　柳ᤍ"/>
      <sheetName val="BREAKDOW頀ᵛ瀞囏_x001c__x0000_攀"/>
      <sheetName val="BREAKDOW_x0000__x0000_Ԁ_x0000_ 횱_xd9c1_"/>
      <sheetName val="2_대외ɡ_x0000_က"/>
      <sheetName val="2_대외ⱔⰀ"/>
      <sheetName val="2.입력sheet"/>
      <sheetName val="위생悱"/>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금속및금속창호"/>
      <sheetName val="근생APT-신마감"/>
      <sheetName val="복지관_FIART"/>
      <sheetName val="근생APT-FIART"/>
      <sheetName val="근생-FIART"/>
      <sheetName val="옥외 전력간선공사"/>
      <sheetName val="gyun"/>
      <sheetName val="갑漅⿊"/>
      <sheetName val="18.궤도재료"/>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건_裪选"/>
      <sheetName val="건_䃪氼᠝"/>
      <sheetName val="본댐설계"/>
      <sheetName val="፝"/>
      <sheetName val="위생䲀æ"/>
      <sheetName val="장비명"/>
      <sheetName val="수량산출서"/>
      <sheetName val="Rect__10"/>
      <sheetName val="1-"/>
      <sheetName val="내"/>
      <sheetName val="부대표지츀_얈"/>
      <sheetName val="부대표지츀_篐"/>
      <sheetName val="electrical"/>
      <sheetName val="Gia"/>
      <sheetName val="THMAVT"/>
      <sheetName val="Pag_hal"/>
      <sheetName val="HVAC"/>
      <sheetName val="IMF Code"/>
      <sheetName val="보도내 "/>
      <sheetName val="01__DATA1"/>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Sikje_in"/>
      <sheetName val="Bang_gia_2011_10_12"/>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_후다__x0003"/>
      <sheetName val="Cọc_nhồi"/>
      <sheetName val="Bang_TH"/>
      <sheetName val="5_6_NTKL_ĐHKK_"/>
      <sheetName val="5_12_NTKL_PCCC"/>
      <sheetName val="Tai_khoan1"/>
      <sheetName val="중기사용료_(2)1"/>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GIAVLIEU"/>
      <sheetName val="Elec LG"/>
      <sheetName val="Ref"/>
      <sheetName val="電気設備表"/>
      <sheetName val="DI_ESTI"/>
      <sheetName val="운동장_(2)"/>
      <sheetName val="외주대비_-석É"/>
      <sheetName val="ESTI."/>
      <sheetName val="1.Requisition(E)"/>
      <sheetName val="dtct cong"/>
      <sheetName val="単価表"/>
      <sheetName val="SLCONG"/>
      <sheetName val="SLGA"/>
      <sheetName val="Doi so"/>
      <sheetName val="手动计画"/>
      <sheetName val="DTCT"/>
      <sheetName val="TL rieng"/>
      <sheetName val="3.1"/>
      <sheetName val="3.10"/>
      <sheetName val="3.2"/>
      <sheetName val="3.3"/>
      <sheetName val="3.4"/>
      <sheetName val="3.5"/>
      <sheetName val="3.6"/>
      <sheetName val="3.7"/>
      <sheetName val="3.8"/>
      <sheetName val="3.9"/>
      <sheetName val="8월차잔"/>
      <sheetName val="시설이용권명세서"/>
      <sheetName val="전기일위목록"/>
      <sheetName val="Kihon-Jiko"/>
      <sheetName val="DG"/>
      <sheetName val="NHÀ NHẬP LIỆU"/>
      <sheetName val="MÓNG SILO"/>
      <sheetName val="Measure 1306"/>
      <sheetName val="DAF-2"/>
      <sheetName val="DM.ChiPhi"/>
      <sheetName val="CODE-LIST"/>
      <sheetName val="Basic Wage"/>
      <sheetName val="Menber List"/>
      <sheetName val="PL Vua"/>
      <sheetName val="조선용암면"/>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escon"/>
      <sheetName val="NS"/>
      <sheetName val="NKC6"/>
      <sheetName val="_후다___"/>
      <sheetName val="ጊ후다내역.XLS_0_0ControlSheet3"/>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TAIKHOAN"/>
      <sheetName val="Pipe"/>
      <sheetName val="TEMP"/>
      <sheetName val="PPS2"/>
      <sheetName val="시멘혷_xdf67__x0000__x0000_"/>
      <sheetName val="시멘혾_xdf67__x0000__x0000_"/>
      <sheetName val="표지 ¬_x0000__x0000_"/>
      <sheetName val="3BL공동구__x0000__x0000_"/>
      <sheetName val="현장´"/>
      <sheetName val="토목공사일반"/>
      <sheetName val="4ⶌ쌈"/>
      <sheetName val="4_x0000__x0000_Ԁ"/>
      <sheetName val="측구_x0000_"/>
      <sheetName val="홈용접표"/>
      <sheetName val="표지 (3_x0005_"/>
      <sheetName val="_x0000__x0008__x0000__x0005__x0000_"/>
      <sheetName val="_x0000__x0004__x0000__x0004__x0000_"/>
      <sheetName val="_x0000__x0003__x0000__x0004__x0000__x0000__x0000__x0000_"/>
      <sheetName val="단가산출서(토공사)"/>
      <sheetName val="피벗테이블데이터분석"/>
      <sheetName val="가시설흙막이"/>
      <sheetName val="수정시산표"/>
      <sheetName val="급수공사"/>
      <sheetName val="단가(강재운_x0000__x0000_"/>
      <sheetName val="제작계획"/>
      <sheetName val="주공_갑지"/>
      <sheetName val="5_2_6~7공사요율"/>
      <sheetName val="04_12월건강보험(일용직)"/>
      <sheetName val="1_내역(청_하역장전등)"/>
      <sheetName val="보도내_䪾"/>
      <sheetName val="2_원가집계"/>
      <sheetName val="05_유류비자금청구(완)"/>
      <sheetName val="19_07월_세_계"/>
      <sheetName val="19_07항목별(시트복사금지100번쓰기)"/>
      <sheetName val="19_05월"/>
      <sheetName val="grid_(1)"/>
      <sheetName val="경율산정_XLS"/>
      <sheetName val="PAD_TR보호대기초"/>
      <sheetName val="보도내_"/>
      <sheetName val="수⋜Ɇ녈"/>
      <sheetName val="1공구_건정토건_철槜〩"/>
      <sheetName val="1공구_건정토건_철㑸4"/>
      <sheetName val="토목내역서 (도급단가) (2)"/>
      <sheetName val="변경요청내역"/>
      <sheetName val="1차3회-개소별명세서-빨간색-인쇄용(2187_x0000__x0000_"/>
      <sheetName val="간접비 총괄표"/>
      <sheetName val="견적(._x0000__x0000_"/>
      <sheetName val="조명율ၒ"/>
      <sheetName val="구조물타공濐̉"/>
      <sheetName val="내역서변⢳쨁"/>
      <sheetName val="내역서변⢳쉨쨁"/>
      <sheetName val="내역서변⢳쨁"/>
      <sheetName val="내역서변ꙭ _x0000_"/>
      <sheetName val="Assumptions"/>
      <sheetName val="말고개터널조명전¬_x0000_Ԁ"/>
      <sheetName val="외Å_x0000_"/>
      <sheetName val="외Å_x0000_退"/>
      <sheetName val="BH-1 (2)"/>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내역서_x0000__x0000_Ԁ_x0000_"/>
      <sheetName val="건축2"/>
      <sheetName val="Cable임피던스"/>
      <sheetName val="건축일"/>
      <sheetName val="일위수량"/>
      <sheetName val="가설재손료"/>
      <sheetName val="C.MECHANICAL"/>
      <sheetName val="견적대비"/>
      <sheetName val="NX01"/>
      <sheetName val="Du thau"/>
      <sheetName val="1.관로"/>
      <sheetName val="입찰품_x0005__x0000_"/>
      <sheetName val="입찰품誀걜"/>
      <sheetName val="입찰품紴"/>
      <sheetName val="Sikje_in_x005f_x0005__x005f_x0000_"/>
      <sheetName val="CԀ_x005f_x0000_缀"/>
      <sheetName val="TỔNG HỢ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후다내역.XLS]__H1775_c_ESTI96____2"/>
      <sheetName val="신축이음"/>
      <sheetName val="업무량"/>
      <sheetName val="인원계획-미화"/>
      <sheetName val="PMT"/>
      <sheetName val="2.교_x0000__x0000__xdd08_̚벝"/>
      <sheetName val="벽체면적당일위Á_x0000_"/>
      <sheetName val="1공구_건정토건_철_x0000__x0000_"/>
      <sheetName val="정보매체A동"/>
      <sheetName val="청산공사"/>
      <sheetName val="보안등"/>
      <sheetName val="인부신상ĺ"/>
      <sheetName val="0_0Control렌㟳䠓䒆_x0013__x0000_"/>
      <sheetName val="0_0Control뀌欨砓﹮_x0012__x0000_"/>
      <sheetName val="0_0Control㠌ᅝ逜㓿_x001c__x0000_"/>
      <sheetName val="0_0Control㠌ᅝ퀜㔋_x001c__x0000_"/>
      <sheetName val="5-8공구"/>
      <sheetName val="식재鱸þ"/>
      <sheetName val="전도금청구서"/>
      <sheetName val="2월"/>
      <sheetName val="산출내력"/>
      <sheetName val="4.수량산출서"/>
      <sheetName val="단가多〒_x0005_"/>
      <sheetName val="외주정비"/>
      <sheetName val="전문품의"/>
      <sheetName val="const."/>
      <sheetName val="특기시방서"/>
      <sheetName val="인력소운반"/>
      <sheetName val="흥양2교토_x0000_h曘ʹ"/>
      <sheetName val="흥양2교토_x0000__x0000__x0005__x0000_"/>
      <sheetName val="인부노임"/>
      <sheetName val="안양동교 1안"/>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용역비내역-진짜"/>
      <sheetName val="일위대가 "/>
      <sheetName val="_x0015__x0000_"/>
      <sheetName val="교각토ꙭ"/>
      <sheetName val="9-1❬ǻ_xdbf8_ἐ"/>
      <sheetName val="_________x005f_x0000__x005f_x0000__x005f_x0000__2"/>
      <sheetName val="NOM³_x005f_x0000_Ԁ"/>
      <sheetName val="NOMֳ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식재雨ē"/>
      <sheetName val="내역서(부대공사)"/>
      <sheetName val="폐기물"/>
      <sheetName val="식재_x0002_"/>
      <sheetName val="금융비×"/>
      <sheetName val="수지"/>
      <sheetName val="간지1"/>
      <sheetName val="1.사유서"/>
      <sheetName val="간지2"/>
      <sheetName val="간지3"/>
      <sheetName val="부재별집계표"/>
      <sheetName val="도면"/>
      <sheetName val="3차토목ꊆ"/>
      <sheetName val="4_내진_x0005__x0000_"/>
      <sheetName val="Parameters"/>
      <sheetName val="02_EqptCost"/>
      <sheetName val="단가최종"/>
      <sheetName val="직공_x0000_"/>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sheetData sheetId="2480"/>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sheetData sheetId="2755" refreshError="1"/>
      <sheetData sheetId="2756" refreshError="1"/>
      <sheetData sheetId="2757" refreshError="1"/>
      <sheetData sheetId="2758" refreshError="1"/>
      <sheetData sheetId="2759" refreshError="1"/>
      <sheetData sheetId="2760" refreshError="1"/>
      <sheetData sheetId="2761">
        <row r="1">
          <cell r="A1" t="str">
            <v>PHIẾU XỬ LÝ HỒ SƠ THANH TOÁN VƯỢT THẨM QUYỀN PD</v>
          </cell>
        </row>
      </sheetData>
      <sheetData sheetId="2762">
        <row r="1">
          <cell r="A1" t="str">
            <v>PHIẾU XỬ LÝ HỒ SƠ THANH TOÁN VƯỢT THẨM QUYỀN PD</v>
          </cell>
        </row>
      </sheetData>
      <sheetData sheetId="2763">
        <row r="1">
          <cell r="A1" t="str">
            <v>PHIẾU XỬ LÝ HỒ SƠ THANH TOÁN VƯỢT THẨM QUYỀN PD</v>
          </cell>
        </row>
      </sheetData>
      <sheetData sheetId="2764">
        <row r="1">
          <cell r="A1" t="str">
            <v>PHIẾU XỬ LÝ HỒ SƠ THANH TOÁN VƯỢT THẨM QUYỀN PD</v>
          </cell>
        </row>
      </sheetData>
      <sheetData sheetId="2765">
        <row r="1">
          <cell r="A1" t="str">
            <v>PHIẾU XỬ LÝ HỒ SƠ THANH TOÁN VƯỢT THẨM QUYỀN PD</v>
          </cell>
        </row>
      </sheetData>
      <sheetData sheetId="2766">
        <row r="1">
          <cell r="A1" t="str">
            <v>PHIẾU XỬ LÝ HỒ SƠ THANH TOÁN VƯỢT THẨM QUYỀN PD</v>
          </cell>
        </row>
      </sheetData>
      <sheetData sheetId="2767">
        <row r="1">
          <cell r="A1" t="str">
            <v>PHIẾU XỬ LÝ HỒ SƠ THANH TOÁN VƯỢT THẨM QUYỀN PD</v>
          </cell>
        </row>
      </sheetData>
      <sheetData sheetId="2768">
        <row r="1">
          <cell r="A1" t="str">
            <v>PHIẾU XỬ LÝ HỒ SƠ THANH TOÁN VƯỢT THẨM QUYỀN PD</v>
          </cell>
        </row>
      </sheetData>
      <sheetData sheetId="2769">
        <row r="1">
          <cell r="A1" t="str">
            <v>PHIẾU XỬ LÝ HỒ SƠ THANH TOÁN VƯỢT THẨM QUYỀN PD</v>
          </cell>
        </row>
      </sheetData>
      <sheetData sheetId="2770">
        <row r="1">
          <cell r="A1" t="str">
            <v>PHIẾU XỬ LÝ HỒ SƠ THANH TOÁN VƯỢT THẨM QUYỀN PD</v>
          </cell>
        </row>
      </sheetData>
      <sheetData sheetId="2771">
        <row r="1">
          <cell r="A1" t="str">
            <v>PHIẾU XỬ LÝ HỒ SƠ THANH TOÁN VƯỢT THẨM QUYỀN PD</v>
          </cell>
        </row>
      </sheetData>
      <sheetData sheetId="2772">
        <row r="1">
          <cell r="A1" t="str">
            <v>PHIẾU XỬ LÝ HỒ SƠ THANH TOÁN VƯỢT THẨM QUYỀN PD</v>
          </cell>
        </row>
      </sheetData>
      <sheetData sheetId="2773">
        <row r="1">
          <cell r="A1" t="str">
            <v>PHIẾU XỬ LÝ HỒ SƠ THANH TOÁN VƯỢT THẨM QUYỀN PD</v>
          </cell>
        </row>
      </sheetData>
      <sheetData sheetId="2774">
        <row r="1">
          <cell r="A1" t="str">
            <v>PHIẾU XỬ LÝ HỒ SƠ THANH TOÁN VƯỢT THẨM QUYỀN PD</v>
          </cell>
        </row>
      </sheetData>
      <sheetData sheetId="2775">
        <row r="1">
          <cell r="A1" t="str">
            <v>PHIẾU XỬ LÝ HỒ SƠ THANH TOÁN VƯỢT THẨM QUYỀN PD</v>
          </cell>
        </row>
      </sheetData>
      <sheetData sheetId="2776">
        <row r="1">
          <cell r="A1" t="str">
            <v>PHIẾU XỬ LÝ HỒ SƠ THANH TOÁN VƯỢT THẨM QUYỀN PD</v>
          </cell>
        </row>
      </sheetData>
      <sheetData sheetId="2777">
        <row r="1">
          <cell r="A1" t="str">
            <v>PHIẾU XỬ LÝ HỒ SƠ THANH TOÁN VƯỢT THẨM QUYỀN PD</v>
          </cell>
        </row>
      </sheetData>
      <sheetData sheetId="2778">
        <row r="1">
          <cell r="A1" t="str">
            <v>PHIẾU XỬ LÝ HỒ SƠ THANH TOÁN VƯỢT THẨM QUYỀN PD</v>
          </cell>
        </row>
      </sheetData>
      <sheetData sheetId="2779">
        <row r="1">
          <cell r="A1" t="str">
            <v>PHIẾU XỬ LÝ HỒ SƠ THANH TOÁN VƯỢT THẨM QUYỀN PD</v>
          </cell>
        </row>
      </sheetData>
      <sheetData sheetId="2780">
        <row r="1">
          <cell r="A1" t="str">
            <v>PHIẾU XỬ LÝ HỒ SƠ THANH TOÁN VƯỢT THẨM QUYỀN PD</v>
          </cell>
        </row>
      </sheetData>
      <sheetData sheetId="2781">
        <row r="1">
          <cell r="A1" t="str">
            <v>PHIẾU XỬ LÝ HỒ SƠ THANH TOÁN VƯỢT THẨM QUYỀN PD</v>
          </cell>
        </row>
      </sheetData>
      <sheetData sheetId="2782">
        <row r="1">
          <cell r="A1" t="str">
            <v>PHIẾU XỬ LÝ HỒ SƠ THANH TOÁN VƯỢT THẨM QUYỀN PD</v>
          </cell>
        </row>
      </sheetData>
      <sheetData sheetId="2783">
        <row r="1">
          <cell r="A1" t="str">
            <v>PHIẾU XỬ LÝ HỒ SƠ THANH TOÁN VƯỢT THẨM QUYỀN PD</v>
          </cell>
        </row>
      </sheetData>
      <sheetData sheetId="2784">
        <row r="1">
          <cell r="A1" t="str">
            <v>PHIẾU XỬ LÝ HỒ SƠ THANH TOÁN VƯỢT THẨM QUYỀN PD</v>
          </cell>
        </row>
      </sheetData>
      <sheetData sheetId="2785">
        <row r="1">
          <cell r="A1" t="str">
            <v>PHIẾU XỬ LÝ HỒ SƠ THANH TOÁN VƯỢT THẨM QUYỀN PD</v>
          </cell>
        </row>
      </sheetData>
      <sheetData sheetId="2786">
        <row r="1">
          <cell r="A1" t="str">
            <v>PHIẾU XỬ LÝ HỒ SƠ THANH TOÁN VƯỢT THẨM QUYỀN PD</v>
          </cell>
        </row>
      </sheetData>
      <sheetData sheetId="2787">
        <row r="1">
          <cell r="A1" t="str">
            <v>PHIẾU XỬ LÝ HỒ SƠ THANH TOÁN VƯỢT THẨM QUYỀN PD</v>
          </cell>
        </row>
      </sheetData>
      <sheetData sheetId="2788">
        <row r="1">
          <cell r="A1" t="str">
            <v>PHIẾU XỬ LÝ HỒ SƠ THANH TOÁN VƯỢT THẨM QUYỀN PD</v>
          </cell>
        </row>
      </sheetData>
      <sheetData sheetId="2789">
        <row r="1">
          <cell r="A1" t="str">
            <v>PHIẾU XỬ LÝ HỒ SƠ THANH TOÁN VƯỢT THẨM QUYỀN PD</v>
          </cell>
        </row>
      </sheetData>
      <sheetData sheetId="2790">
        <row r="1">
          <cell r="A1" t="str">
            <v>PHIẾU XỬ LÝ HỒ SƠ THANH TOÁN VƯỢT THẨM QUYỀN PD</v>
          </cell>
        </row>
      </sheetData>
      <sheetData sheetId="2791">
        <row r="1">
          <cell r="A1" t="str">
            <v>PHIẾU XỬ LÝ HỒ SƠ THANH TOÁN VƯỢT THẨM QUYỀN PD</v>
          </cell>
        </row>
      </sheetData>
      <sheetData sheetId="2792">
        <row r="1">
          <cell r="A1" t="str">
            <v>PHIẾU XỬ LÝ HỒ SƠ THANH TOÁN VƯỢT THẨM QUYỀN PD</v>
          </cell>
        </row>
      </sheetData>
      <sheetData sheetId="2793">
        <row r="1">
          <cell r="A1" t="str">
            <v>PHIẾU XỬ LÝ HỒ SƠ THANH TOÁN VƯỢT THẨM QUYỀN PD</v>
          </cell>
        </row>
      </sheetData>
      <sheetData sheetId="2794">
        <row r="1">
          <cell r="A1" t="str">
            <v>PHIẾU XỬ LÝ HỒ SƠ THANH TOÁN VƯỢT THẨM QUYỀN PD</v>
          </cell>
        </row>
      </sheetData>
      <sheetData sheetId="2795">
        <row r="1">
          <cell r="A1" t="str">
            <v>PHIẾU XỬ LÝ HỒ SƠ THANH TOÁN VƯỢT THẨM QUYỀN PD</v>
          </cell>
        </row>
      </sheetData>
      <sheetData sheetId="2796">
        <row r="1">
          <cell r="A1" t="str">
            <v>PHIẾU XỬ LÝ HỒ SƠ THANH TOÁN VƯỢT THẨM QUYỀN PD</v>
          </cell>
        </row>
      </sheetData>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sheetData sheetId="2953"/>
      <sheetData sheetId="2954"/>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ow r="1">
          <cell r="A1" t="str">
            <v>PHIẾU XỬ LÝ HỒ SƠ THANH TOÁN VƯỢT THẨM QUYỀN PD</v>
          </cell>
        </row>
      </sheetData>
      <sheetData sheetId="2994">
        <row r="1">
          <cell r="A1" t="str">
            <v>PHIẾU XỬ LÝ HỒ SƠ THANH TOÁN VƯỢT THẨM QUYỀN PD</v>
          </cell>
        </row>
      </sheetData>
      <sheetData sheetId="2995" refreshError="1"/>
      <sheetData sheetId="2996" refreshError="1"/>
      <sheetData sheetId="2997" refreshError="1"/>
      <sheetData sheetId="2998" refreshError="1"/>
      <sheetData sheetId="2999">
        <row r="1">
          <cell r="A1" t="str">
            <v>PHIẾU XỬ LÝ HỒ SƠ THANH TOÁN VƯỢT THẨM QUYỀN PD</v>
          </cell>
        </row>
      </sheetData>
      <sheetData sheetId="3000">
        <row r="1">
          <cell r="A1" t="str">
            <v>PHIẾU XỬ LÝ HỒ SƠ THANH TOÁN VƯỢT THẨM QUYỀN PD</v>
          </cell>
        </row>
      </sheetData>
      <sheetData sheetId="3001">
        <row r="1">
          <cell r="A1" t="str">
            <v>PHIẾU XỬ LÝ HỒ SƠ THANH TOÁN VƯỢT THẨM QUYỀN PD</v>
          </cell>
        </row>
      </sheetData>
      <sheetData sheetId="3002">
        <row r="1">
          <cell r="A1" t="str">
            <v>PHIẾU XỬ LÝ HỒ SƠ THANH TOÁN VƯỢT THẨM QUYỀN PD</v>
          </cell>
        </row>
      </sheetData>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ow r="1">
          <cell r="A1" t="str">
            <v>PHIẾU XỬ LÝ HỒ SƠ THANH TOÁN VƯỢT THẨM QUYỀN PD</v>
          </cell>
        </row>
      </sheetData>
      <sheetData sheetId="3010">
        <row r="1">
          <cell r="A1" t="str">
            <v>PHIẾU XỬ LÝ HỒ SƠ THANH TOÁN VƯỢT THẨM QUYỀN PD</v>
          </cell>
        </row>
      </sheetData>
      <sheetData sheetId="3011">
        <row r="1">
          <cell r="A1" t="str">
            <v>PHIẾU XỬ LÝ HỒ SƠ THANH TOÁN VƯỢT THẨM QUYỀN PD</v>
          </cell>
        </row>
      </sheetData>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ow r="1">
          <cell r="A1" t="str">
            <v>PHIẾU XỬ LÝ HỒ SƠ THANH TOÁN VƯỢT THẨM QUYỀN PD</v>
          </cell>
        </row>
      </sheetData>
      <sheetData sheetId="3038">
        <row r="1">
          <cell r="A1" t="str">
            <v>PHIẾU XỬ LÝ HỒ SƠ THANH TOÁN VƯỢT THẨM QUYỀN PD</v>
          </cell>
        </row>
      </sheetData>
      <sheetData sheetId="3039">
        <row r="1">
          <cell r="A1" t="str">
            <v>PHIẾU XỬ LÝ HỒ SƠ THANH TOÁN VƯỢT THẨM QUYỀN PD</v>
          </cell>
        </row>
      </sheetData>
      <sheetData sheetId="3040">
        <row r="1">
          <cell r="A1" t="str">
            <v>PHIẾU XỬ LÝ HỒ SƠ THANH TOÁN VƯỢT THẨM QUYỀN PD</v>
          </cell>
        </row>
      </sheetData>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ow r="1">
          <cell r="A1" t="str">
            <v>PHIẾU XỬ LÝ HỒ SƠ THANH TOÁN VƯỢT THẨM QUYỀN PD</v>
          </cell>
        </row>
      </sheetData>
      <sheetData sheetId="3053">
        <row r="1">
          <cell r="A1" t="str">
            <v>PHIẾU XỬ LÝ HỒ SƠ THANH TOÁN VƯỢT THẨM QUYỀN PD</v>
          </cell>
        </row>
      </sheetData>
      <sheetData sheetId="3054">
        <row r="1">
          <cell r="A1" t="str">
            <v>PHIẾU XỬ LÝ HỒ SƠ THANH TOÁN VƯỢT THẨM QUYỀN PD</v>
          </cell>
        </row>
      </sheetData>
      <sheetData sheetId="3055">
        <row r="1">
          <cell r="A1" t="str">
            <v>PHIẾU XỬ LÝ HỒ SƠ THANH TOÁN VƯỢT THẨM QUYỀN PD</v>
          </cell>
        </row>
      </sheetData>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ow r="1">
          <cell r="A1" t="str">
            <v>PHIẾU XỬ LÝ HỒ SƠ THANH TOÁN VƯỢT THẨM QUYỀN PD</v>
          </cell>
        </row>
      </sheetData>
      <sheetData sheetId="3067">
        <row r="1">
          <cell r="A1" t="str">
            <v>PHIẾU XỬ LÝ HỒ SƠ THANH TOÁN VƯỢT THẨM QUYỀN PD</v>
          </cell>
        </row>
      </sheetData>
      <sheetData sheetId="3068">
        <row r="1">
          <cell r="A1" t="str">
            <v>PHIẾU XỬ LÝ HỒ SƠ THANH TOÁN VƯỢT THẨM QUYỀN PD</v>
          </cell>
        </row>
      </sheetData>
      <sheetData sheetId="3069">
        <row r="1">
          <cell r="A1" t="str">
            <v>PHIẾU XỬ LÝ HỒ SƠ THANH TOÁN VƯỢT THẨM QUYỀN PD</v>
          </cell>
        </row>
      </sheetData>
      <sheetData sheetId="3070">
        <row r="1">
          <cell r="A1" t="str">
            <v>PHIẾU XỬ LÝ HỒ SƠ THANH TOÁN VƯỢT THẨM QUYỀN PD</v>
          </cell>
        </row>
      </sheetData>
      <sheetData sheetId="3071">
        <row r="1">
          <cell r="A1" t="str">
            <v>PHIẾU XỬ LÝ HỒ SƠ THANH TOÁN VƯỢT THẨM QUYỀN PD</v>
          </cell>
        </row>
      </sheetData>
      <sheetData sheetId="3072" refreshError="1"/>
      <sheetData sheetId="3073" refreshError="1"/>
      <sheetData sheetId="3074" refreshError="1"/>
      <sheetData sheetId="3075" refreshError="1"/>
      <sheetData sheetId="3076">
        <row r="1">
          <cell r="A1" t="str">
            <v>PHIẾU XỬ LÝ HỒ SƠ THANH TOÁN VƯỢT THẨM QUYỀN PD</v>
          </cell>
        </row>
      </sheetData>
      <sheetData sheetId="3077">
        <row r="1">
          <cell r="A1" t="str">
            <v>PHIẾU XỬ LÝ HỒ SƠ THANH TOÁN VƯỢT THẨM QUYỀN PD</v>
          </cell>
        </row>
      </sheetData>
      <sheetData sheetId="3078">
        <row r="1">
          <cell r="A1" t="str">
            <v>PHIẾU XỬ LÝ HỒ SƠ THANH TOÁN VƯỢT THẨM QUYỀN PD</v>
          </cell>
        </row>
      </sheetData>
      <sheetData sheetId="3079">
        <row r="1">
          <cell r="A1" t="str">
            <v>PHIẾU XỬ LÝ HỒ SƠ THANH TOÁN VƯỢT THẨM QUYỀN PD</v>
          </cell>
        </row>
      </sheetData>
      <sheetData sheetId="3080">
        <row r="1">
          <cell r="A1" t="str">
            <v>PHIẾU XỬ LÝ HỒ SƠ THANH TOÁN VƯỢT THẨM QUYỀN PD</v>
          </cell>
        </row>
      </sheetData>
      <sheetData sheetId="3081">
        <row r="1">
          <cell r="A1" t="str">
            <v>PHIẾU XỬ LÝ HỒ SƠ THANH TOÁN VƯỢT THẨM QUYỀN PD</v>
          </cell>
        </row>
      </sheetData>
      <sheetData sheetId="3082">
        <row r="1">
          <cell r="A1" t="str">
            <v>PHIẾU XỬ LÝ HỒ SƠ THANH TOÁN VƯỢT THẨM QUYỀN PD</v>
          </cell>
        </row>
      </sheetData>
      <sheetData sheetId="3083">
        <row r="1">
          <cell r="A1" t="str">
            <v>PHIẾU XỬ LÝ HỒ SƠ THANH TOÁN VƯỢT THẨM QUYỀN PD</v>
          </cell>
        </row>
      </sheetData>
      <sheetData sheetId="3084">
        <row r="1">
          <cell r="A1" t="str">
            <v>PHIẾU XỬ LÝ HỒ SƠ THANH TOÁN VƯỢT THẨM QUYỀN PD</v>
          </cell>
        </row>
      </sheetData>
      <sheetData sheetId="3085">
        <row r="1">
          <cell r="A1" t="str">
            <v>PHIẾU XỬ LÝ HỒ SƠ THANH TOÁN VƯỢT THẨM QUYỀN PD</v>
          </cell>
        </row>
      </sheetData>
      <sheetData sheetId="3086">
        <row r="1">
          <cell r="A1" t="str">
            <v>PHIẾU XỬ LÝ HỒ SƠ THANH TOÁN VƯỢT THẨM QUYỀN PD</v>
          </cell>
        </row>
      </sheetData>
      <sheetData sheetId="3087">
        <row r="1">
          <cell r="A1" t="str">
            <v>PHIẾU XỬ LÝ HỒ SƠ THANH TOÁN VƯỢT THẨM QUYỀN PD</v>
          </cell>
        </row>
      </sheetData>
      <sheetData sheetId="3088">
        <row r="1">
          <cell r="A1" t="str">
            <v>PHIẾU XỬ LÝ HỒ SƠ THANH TOÁN VƯỢT THẨM QUYỀN PD</v>
          </cell>
        </row>
      </sheetData>
      <sheetData sheetId="3089">
        <row r="1">
          <cell r="A1" t="str">
            <v>PHIẾU XỬ LÝ HỒ SƠ THANH TOÁN VƯỢT THẨM QUYỀN PD</v>
          </cell>
        </row>
      </sheetData>
      <sheetData sheetId="3090">
        <row r="1">
          <cell r="A1" t="str">
            <v>PHIẾU XỬ LÝ HỒ SƠ THANH TOÁN VƯỢT THẨM QUYỀN PD</v>
          </cell>
        </row>
      </sheetData>
      <sheetData sheetId="3091">
        <row r="1">
          <cell r="A1" t="str">
            <v>PHIẾU XỬ LÝ HỒ SƠ THANH TOÁN VƯỢT THẨM QUYỀN PD</v>
          </cell>
        </row>
      </sheetData>
      <sheetData sheetId="3092">
        <row r="1">
          <cell r="A1" t="str">
            <v>PHIẾU XỬ LÝ HỒ SƠ THANH TOÁN VƯỢT THẨM QUYỀN PD</v>
          </cell>
        </row>
      </sheetData>
      <sheetData sheetId="3093">
        <row r="1">
          <cell r="A1" t="str">
            <v>PHIẾU XỬ LÝ HỒ SƠ THANH TOÁN VƯỢT THẨM QUYỀN PD</v>
          </cell>
        </row>
      </sheetData>
      <sheetData sheetId="3094">
        <row r="1">
          <cell r="A1" t="str">
            <v>PHIẾU XỬ LÝ HỒ SƠ THANH TOÁN VƯỢT THẨM QUYỀN PD</v>
          </cell>
        </row>
      </sheetData>
      <sheetData sheetId="3095">
        <row r="1">
          <cell r="A1" t="str">
            <v>PHIẾU XỬ LÝ HỒ SƠ THANH TOÁN VƯỢT THẨM QUYỀN PD</v>
          </cell>
        </row>
      </sheetData>
      <sheetData sheetId="3096">
        <row r="1">
          <cell r="A1" t="str">
            <v>PHIẾU XỬ LÝ HỒ SƠ THANH TOÁN VƯỢT THẨM QUYỀN PD</v>
          </cell>
        </row>
      </sheetData>
      <sheetData sheetId="3097">
        <row r="1">
          <cell r="A1" t="str">
            <v>PHIẾU XỬ LÝ HỒ SƠ THANH TOÁN VƯỢT THẨM QUYỀN PD</v>
          </cell>
        </row>
      </sheetData>
      <sheetData sheetId="3098">
        <row r="1">
          <cell r="A1" t="str">
            <v>PHIẾU XỬ LÝ HỒ SƠ THANH TOÁN VƯỢT THẨM QUYỀN PD</v>
          </cell>
        </row>
      </sheetData>
      <sheetData sheetId="3099">
        <row r="1">
          <cell r="A1" t="str">
            <v>PHIẾU XỬ LÝ HỒ SƠ THANH TOÁN VƯỢT THẨM QUYỀN PD</v>
          </cell>
        </row>
      </sheetData>
      <sheetData sheetId="3100">
        <row r="1">
          <cell r="A1" t="str">
            <v>PHIẾU XỬ LÝ HỒ SƠ THANH TOÁN VƯỢT THẨM QUYỀN PD</v>
          </cell>
        </row>
      </sheetData>
      <sheetData sheetId="3101">
        <row r="1">
          <cell r="A1" t="str">
            <v>PHIẾU XỬ LÝ HỒ SƠ THANH TOÁN VƯỢT THẨM QUYỀN PD</v>
          </cell>
        </row>
      </sheetData>
      <sheetData sheetId="3102">
        <row r="1">
          <cell r="A1" t="str">
            <v>PHIẾU XỬ LÝ HỒ SƠ THANH TOÁN VƯỢT THẨM QUYỀN PD</v>
          </cell>
        </row>
      </sheetData>
      <sheetData sheetId="3103">
        <row r="1">
          <cell r="A1" t="str">
            <v>PHIẾU XỬ LÝ HỒ SƠ THANH TOÁN VƯỢT THẨM QUYỀN PD</v>
          </cell>
        </row>
      </sheetData>
      <sheetData sheetId="3104">
        <row r="1">
          <cell r="A1" t="str">
            <v>PHIẾU XỬ LÝ HỒ SƠ THANH TOÁN VƯỢT THẨM QUYỀN PD</v>
          </cell>
        </row>
      </sheetData>
      <sheetData sheetId="3105">
        <row r="1">
          <cell r="A1" t="str">
            <v>PHIẾU XỬ LÝ HỒ SƠ THANH TOÁN VƯỢT THẨM QUYỀN PD</v>
          </cell>
        </row>
      </sheetData>
      <sheetData sheetId="3106">
        <row r="1">
          <cell r="A1" t="str">
            <v>PHIẾU XỬ LÝ HỒ SƠ THANH TOÁN VƯỢT THẨM QUYỀN PD</v>
          </cell>
        </row>
      </sheetData>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ow r="1">
          <cell r="A1" t="str">
            <v>PHIẾU XỬ LÝ HỒ SƠ THANH TOÁN VƯỢT THẨM QUYỀN PD</v>
          </cell>
        </row>
      </sheetData>
      <sheetData sheetId="3110">
        <row r="1">
          <cell r="A1" t="str">
            <v>PHIẾU XỬ LÝ HỒ SƠ THANH TOÁN VƯỢT THẨM QUYỀN PD</v>
          </cell>
        </row>
      </sheetData>
      <sheetData sheetId="3111">
        <row r="1">
          <cell r="A1" t="str">
            <v>PHIẾU XỬ LÝ HỒ SƠ THANH TOÁN VƯỢT THẨM QUYỀN PD</v>
          </cell>
        </row>
      </sheetData>
      <sheetData sheetId="3112">
        <row r="1">
          <cell r="A1" t="str">
            <v>PHIẾU XỬ LÝ HỒ SƠ THANH TOÁN VƯỢT THẨM QUYỀN PD</v>
          </cell>
        </row>
      </sheetData>
      <sheetData sheetId="3113">
        <row r="1">
          <cell r="A1" t="str">
            <v>PHIẾU XỬ LÝ HỒ SƠ THANH TOÁN VƯỢT THẨM QUYỀN PD</v>
          </cell>
        </row>
      </sheetData>
      <sheetData sheetId="3114">
        <row r="1">
          <cell r="A1" t="str">
            <v>PHIẾU XỬ LÝ HỒ SƠ THANH TOÁN VƯỢT THẨM QUYỀN PD</v>
          </cell>
        </row>
      </sheetData>
      <sheetData sheetId="3115">
        <row r="1">
          <cell r="A1" t="str">
            <v>PHIẾU XỬ LÝ HỒ SƠ THANH TOÁN VƯỢT THẨM QUYỀN PD</v>
          </cell>
        </row>
      </sheetData>
      <sheetData sheetId="3116">
        <row r="1">
          <cell r="A1" t="str">
            <v>PHIẾU XỬ LÝ HỒ SƠ THANH TOÁN VƯỢT THẨM QUYỀN PD</v>
          </cell>
        </row>
      </sheetData>
      <sheetData sheetId="3117">
        <row r="1">
          <cell r="A1" t="str">
            <v>PHIẾU XỬ LÝ HỒ SƠ THANH TOÁN VƯỢT THẨM QUYỀN PD</v>
          </cell>
        </row>
      </sheetData>
      <sheetData sheetId="3118">
        <row r="1">
          <cell r="A1" t="str">
            <v>PHIẾU XỬ LÝ HỒ SƠ THANH TOÁN VƯỢT THẨM QUYỀN PD</v>
          </cell>
        </row>
      </sheetData>
      <sheetData sheetId="3119">
        <row r="1">
          <cell r="A1" t="str">
            <v>PHIẾU XỬ LÝ HỒ SƠ THANH TOÁN VƯỢT THẨM QUYỀN PD</v>
          </cell>
        </row>
      </sheetData>
      <sheetData sheetId="3120">
        <row r="1">
          <cell r="A1" t="str">
            <v>PHIẾU XỬ LÝ HỒ SƠ THANH TOÁN VƯỢT THẨM QUYỀN PD</v>
          </cell>
        </row>
      </sheetData>
      <sheetData sheetId="3121">
        <row r="1">
          <cell r="A1" t="str">
            <v>PHIẾU XỬ LÝ HỒ SƠ THANH TOÁN VƯỢT THẨM QUYỀN PD</v>
          </cell>
        </row>
      </sheetData>
      <sheetData sheetId="3122">
        <row r="1">
          <cell r="A1" t="str">
            <v>PHIẾU XỬ LÝ HỒ SƠ THANH TOÁN VƯỢT THẨM QUYỀN PD</v>
          </cell>
        </row>
      </sheetData>
      <sheetData sheetId="3123">
        <row r="1">
          <cell r="A1" t="str">
            <v>PHIẾU XỬ LÝ HỒ SƠ THANH TOÁN VƯỢT THẨM QUYỀN PD</v>
          </cell>
        </row>
      </sheetData>
      <sheetData sheetId="3124">
        <row r="1">
          <cell r="A1" t="str">
            <v>PHIẾU XỬ LÝ HỒ SƠ THANH TOÁN VƯỢT THẨM QUYỀN PD</v>
          </cell>
        </row>
      </sheetData>
      <sheetData sheetId="3125">
        <row r="1">
          <cell r="A1" t="str">
            <v>PHIẾU XỬ LÝ HỒ SƠ THANH TOÁN VƯỢT THẨM QUYỀN PD</v>
          </cell>
        </row>
      </sheetData>
      <sheetData sheetId="3126">
        <row r="1">
          <cell r="A1" t="str">
            <v>PHIẾU XỬ LÝ HỒ SƠ THANH TOÁN VƯỢT THẨM QUYỀN PD</v>
          </cell>
        </row>
      </sheetData>
      <sheetData sheetId="3127">
        <row r="1">
          <cell r="A1" t="str">
            <v>PHIẾU XỬ LÝ HỒ SƠ THANH TOÁN VƯỢT THẨM QUYỀN PD</v>
          </cell>
        </row>
      </sheetData>
      <sheetData sheetId="3128">
        <row r="1">
          <cell r="A1" t="str">
            <v>PHIẾU XỬ LÝ HỒ SƠ THANH TOÁN VƯỢT THẨM QUYỀN PD</v>
          </cell>
        </row>
      </sheetData>
      <sheetData sheetId="3129">
        <row r="1">
          <cell r="A1" t="str">
            <v>PHIẾU XỬ LÝ HỒ SƠ THANH TOÁN VƯỢT THẨM QUYỀN PD</v>
          </cell>
        </row>
      </sheetData>
      <sheetData sheetId="3130">
        <row r="1">
          <cell r="A1" t="str">
            <v>PHIẾU XỬ LÝ HỒ SƠ THANH TOÁN VƯỢT THẨM QUYỀN PD</v>
          </cell>
        </row>
      </sheetData>
      <sheetData sheetId="3131">
        <row r="1">
          <cell r="A1" t="str">
            <v>PHIẾU XỬ LÝ HỒ SƠ THANH TOÁN VƯỢT THẨM QUYỀN PD</v>
          </cell>
        </row>
      </sheetData>
      <sheetData sheetId="3132">
        <row r="1">
          <cell r="A1" t="str">
            <v>PHIẾU XỬ LÝ HỒ SƠ THANH TOÁN VƯỢT THẨM QUYỀN PD</v>
          </cell>
        </row>
      </sheetData>
      <sheetData sheetId="3133">
        <row r="1">
          <cell r="A1" t="str">
            <v>PHIẾU XỬ LÝ HỒ SƠ THANH TOÁN VƯỢT THẨM QUYỀN PD</v>
          </cell>
        </row>
      </sheetData>
      <sheetData sheetId="3134">
        <row r="1">
          <cell r="A1" t="str">
            <v>PHIẾU XỬ LÝ HỒ SƠ THANH TOÁN VƯỢT THẨM QUYỀN PD</v>
          </cell>
        </row>
      </sheetData>
      <sheetData sheetId="3135">
        <row r="1">
          <cell r="A1" t="str">
            <v>PHIẾU XỬ LÝ HỒ SƠ THANH TOÁN VƯỢT THẨM QUYỀN PD</v>
          </cell>
        </row>
      </sheetData>
      <sheetData sheetId="3136">
        <row r="1">
          <cell r="A1" t="str">
            <v>PHIẾU XỬ LÝ HỒ SƠ THANH TOÁN VƯỢT THẨM QUYỀN PD</v>
          </cell>
        </row>
      </sheetData>
      <sheetData sheetId="3137">
        <row r="1">
          <cell r="A1" t="str">
            <v>PHIẾU XỬ LÝ HỒ SƠ THANH TOÁN VƯỢT THẨM QUYỀN PD</v>
          </cell>
        </row>
      </sheetData>
      <sheetData sheetId="3138">
        <row r="1">
          <cell r="A1" t="str">
            <v>PHIẾU XỬ LÝ HỒ SƠ THANH TOÁN VƯỢT THẨM QUYỀN PD</v>
          </cell>
        </row>
      </sheetData>
      <sheetData sheetId="3139">
        <row r="1">
          <cell r="A1" t="str">
            <v>PHIẾU XỬ LÝ HỒ SƠ THANH TOÁN VƯỢT THẨM QUYỀN PD</v>
          </cell>
        </row>
      </sheetData>
      <sheetData sheetId="3140">
        <row r="1">
          <cell r="A1" t="str">
            <v>PHIẾU XỬ LÝ HỒ SƠ THANH TOÁN VƯỢT THẨM QUYỀN PD</v>
          </cell>
        </row>
      </sheetData>
      <sheetData sheetId="3141">
        <row r="1">
          <cell r="A1" t="str">
            <v>PHIẾU XỬ LÝ HỒ SƠ THANH TOÁN VƯỢT THẨM QUYỀN PD</v>
          </cell>
        </row>
      </sheetData>
      <sheetData sheetId="3142">
        <row r="1">
          <cell r="A1" t="str">
            <v>PHIẾU XỬ LÝ HỒ SƠ THANH TOÁN VƯỢT THẨM QUYỀN PD</v>
          </cell>
        </row>
      </sheetData>
      <sheetData sheetId="3143">
        <row r="1">
          <cell r="A1" t="str">
            <v>PHIẾU XỬ LÝ HỒ SƠ THANH TOÁN VƯỢT THẨM QUYỀN PD</v>
          </cell>
        </row>
      </sheetData>
      <sheetData sheetId="3144">
        <row r="1">
          <cell r="A1" t="str">
            <v>PHIẾU XỬ LÝ HỒ SƠ THANH TOÁN VƯỢT THẨM QUYỀN PD</v>
          </cell>
        </row>
      </sheetData>
      <sheetData sheetId="3145">
        <row r="1">
          <cell r="A1" t="str">
            <v>PHIẾU XỬ LÝ HỒ SƠ THANH TOÁN VƯỢT THẨM QUYỀN PD</v>
          </cell>
        </row>
      </sheetData>
      <sheetData sheetId="3146">
        <row r="1">
          <cell r="A1" t="str">
            <v>PHIẾU XỬ LÝ HỒ SƠ THANH TOÁN VƯỢT THẨM QUYỀN PD</v>
          </cell>
        </row>
      </sheetData>
      <sheetData sheetId="3147">
        <row r="1">
          <cell r="A1" t="str">
            <v>PHIẾU XỬ LÝ HỒ SƠ THANH TOÁN VƯỢT THẨM QUYỀN PD</v>
          </cell>
        </row>
      </sheetData>
      <sheetData sheetId="3148">
        <row r="1">
          <cell r="A1" t="str">
            <v>PHIẾU XỬ LÝ HỒ SƠ THANH TOÁN VƯỢT THẨM QUYỀN PD</v>
          </cell>
        </row>
      </sheetData>
      <sheetData sheetId="3149">
        <row r="1">
          <cell r="A1" t="str">
            <v>PHIẾU XỬ LÝ HỒ SƠ THANH TOÁN VƯỢT THẨM QUYỀN PD</v>
          </cell>
        </row>
      </sheetData>
      <sheetData sheetId="3150">
        <row r="1">
          <cell r="A1" t="str">
            <v>PHIẾU XỬ LÝ HỒ SƠ THANH TOÁN VƯỢT THẨM QUYỀN PD</v>
          </cell>
        </row>
      </sheetData>
      <sheetData sheetId="3151">
        <row r="1">
          <cell r="A1" t="str">
            <v>PHIẾU XỬ LÝ HỒ SƠ THANH TOÁN VƯỢT THẨM QUYỀN PD</v>
          </cell>
        </row>
      </sheetData>
      <sheetData sheetId="3152">
        <row r="1">
          <cell r="A1" t="str">
            <v>PHIẾU XỬ LÝ HỒ SƠ THANH TOÁN VƯỢT THẨM QUYỀN PD</v>
          </cell>
        </row>
      </sheetData>
      <sheetData sheetId="3153">
        <row r="1">
          <cell r="A1" t="str">
            <v>PHIẾU XỬ LÝ HỒ SƠ THANH TOÁN VƯỢT THẨM QUYỀN PD</v>
          </cell>
        </row>
      </sheetData>
      <sheetData sheetId="3154">
        <row r="1">
          <cell r="A1" t="str">
            <v>PHIẾU XỬ LÝ HỒ SƠ THANH TOÁN VƯỢT THẨM QUYỀN PD</v>
          </cell>
        </row>
      </sheetData>
      <sheetData sheetId="3155">
        <row r="1">
          <cell r="A1" t="str">
            <v>PHIẾU XỬ LÝ HỒ SƠ THANH TOÁN VƯỢT THẨM QUYỀN PD</v>
          </cell>
        </row>
      </sheetData>
      <sheetData sheetId="3156">
        <row r="1">
          <cell r="A1" t="str">
            <v>PHIẾU XỬ LÝ HỒ SƠ THANH TOÁN VƯỢT THẨM QUYỀN PD</v>
          </cell>
        </row>
      </sheetData>
      <sheetData sheetId="3157">
        <row r="1">
          <cell r="A1" t="str">
            <v>PHIẾU XỬ LÝ HỒ SƠ THANH TOÁN VƯỢT THẨM QUYỀN PD</v>
          </cell>
        </row>
      </sheetData>
      <sheetData sheetId="3158">
        <row r="1">
          <cell r="A1" t="str">
            <v>PHIẾU XỬ LÝ HỒ SƠ THANH TOÁN VƯỢT THẨM QUYỀN PD</v>
          </cell>
        </row>
      </sheetData>
      <sheetData sheetId="3159">
        <row r="1">
          <cell r="A1" t="str">
            <v>PHIẾU XỬ LÝ HỒ SƠ THANH TOÁN VƯỢT THẨM QUYỀN PD</v>
          </cell>
        </row>
      </sheetData>
      <sheetData sheetId="3160">
        <row r="1">
          <cell r="A1" t="str">
            <v>PHIẾU XỬ LÝ HỒ SƠ THANH TOÁN VƯỢT THẨM QUYỀN PD</v>
          </cell>
        </row>
      </sheetData>
      <sheetData sheetId="3161">
        <row r="1">
          <cell r="A1" t="str">
            <v>PHIẾU XỬ LÝ HỒ SƠ THANH TOÁN VƯỢT THẨM QUYỀN PD</v>
          </cell>
        </row>
      </sheetData>
      <sheetData sheetId="3162">
        <row r="1">
          <cell r="A1" t="str">
            <v>PHIẾU XỬ LÝ HỒ SƠ THANH TOÁN VƯỢT THẨM QUYỀN PD</v>
          </cell>
        </row>
      </sheetData>
      <sheetData sheetId="3163">
        <row r="1">
          <cell r="A1" t="str">
            <v>PHIẾU XỬ LÝ HỒ SƠ THANH TOÁN VƯỢT THẨM QUYỀN PD</v>
          </cell>
        </row>
      </sheetData>
      <sheetData sheetId="3164">
        <row r="1">
          <cell r="A1" t="str">
            <v>PHIẾU XỬ LÝ HỒ SƠ THANH TOÁN VƯỢT THẨM QUYỀN PD</v>
          </cell>
        </row>
      </sheetData>
      <sheetData sheetId="3165">
        <row r="1">
          <cell r="A1" t="str">
            <v>PHIẾU XỬ LÝ HỒ SƠ THANH TOÁN VƯỢT THẨM QUYỀN PD</v>
          </cell>
        </row>
      </sheetData>
      <sheetData sheetId="3166">
        <row r="1">
          <cell r="A1" t="str">
            <v>PHIẾU XỬ LÝ HỒ SƠ THANH TOÁN VƯỢT THẨM QUYỀN PD</v>
          </cell>
        </row>
      </sheetData>
      <sheetData sheetId="3167">
        <row r="1">
          <cell r="A1" t="str">
            <v>PHIẾU XỬ LÝ HỒ SƠ THANH TOÁN VƯỢT THẨM QUYỀN PD</v>
          </cell>
        </row>
      </sheetData>
      <sheetData sheetId="3168">
        <row r="1">
          <cell r="A1" t="str">
            <v>PHIẾU XỬ LÝ HỒ SƠ THANH TOÁN VƯỢT THẨM QUYỀN PD</v>
          </cell>
        </row>
      </sheetData>
      <sheetData sheetId="3169">
        <row r="1">
          <cell r="A1" t="str">
            <v>PHIẾU XỬ LÝ HỒ SƠ THANH TOÁN VƯỢT THẨM QUYỀN PD</v>
          </cell>
        </row>
      </sheetData>
      <sheetData sheetId="3170">
        <row r="1">
          <cell r="A1" t="str">
            <v>PHIẾU XỬ LÝ HỒ SƠ THANH TOÁN VƯỢT THẨM QUYỀN PD</v>
          </cell>
        </row>
      </sheetData>
      <sheetData sheetId="3171">
        <row r="1">
          <cell r="A1" t="str">
            <v>PHIẾU XỬ LÝ HỒ SƠ THANH TOÁN VƯỢT THẨM QUYỀN PD</v>
          </cell>
        </row>
      </sheetData>
      <sheetData sheetId="3172">
        <row r="1">
          <cell r="A1" t="str">
            <v>PHIẾU XỬ LÝ HỒ SƠ THANH TOÁN VƯỢT THẨM QUYỀN PD</v>
          </cell>
        </row>
      </sheetData>
      <sheetData sheetId="3173">
        <row r="1">
          <cell r="A1" t="str">
            <v>PHIẾU XỬ LÝ HỒ SƠ THANH TOÁN VƯỢT THẨM QUYỀN PD</v>
          </cell>
        </row>
      </sheetData>
      <sheetData sheetId="3174">
        <row r="1">
          <cell r="A1" t="str">
            <v>PHIẾU XỬ LÝ HỒ SƠ THANH TOÁN VƯỢT THẨM QUYỀN PD</v>
          </cell>
        </row>
      </sheetData>
      <sheetData sheetId="3175">
        <row r="1">
          <cell r="A1" t="str">
            <v>PHIẾU XỬ LÝ HỒ SƠ THANH TOÁN VƯỢT THẨM QUYỀN PD</v>
          </cell>
        </row>
      </sheetData>
      <sheetData sheetId="3176">
        <row r="1">
          <cell r="A1" t="str">
            <v>PHIẾU XỬ LÝ HỒ SƠ THANH TOÁN VƯỢT THẨM QUYỀN PD</v>
          </cell>
        </row>
      </sheetData>
      <sheetData sheetId="3177">
        <row r="1">
          <cell r="A1" t="str">
            <v>PHIẾU XỬ LÝ HỒ SƠ THANH TOÁN VƯỢT THẨM QUYỀN PD</v>
          </cell>
        </row>
      </sheetData>
      <sheetData sheetId="3178">
        <row r="1">
          <cell r="A1" t="str">
            <v>PHIẾU XỬ LÝ HỒ SƠ THANH TOÁN VƯỢT THẨM QUYỀN PD</v>
          </cell>
        </row>
      </sheetData>
      <sheetData sheetId="3179">
        <row r="1">
          <cell r="A1" t="str">
            <v>PHIẾU XỬ LÝ HỒ SƠ THANH TOÁN VƯỢT THẨM QUYỀN PD</v>
          </cell>
        </row>
      </sheetData>
      <sheetData sheetId="3180">
        <row r="1">
          <cell r="A1" t="str">
            <v>PHIẾU XỬ LÝ HỒ SƠ THANH TOÁN VƯỢT THẨM QUYỀN PD</v>
          </cell>
        </row>
      </sheetData>
      <sheetData sheetId="3181">
        <row r="1">
          <cell r="A1" t="str">
            <v>PHIẾU XỬ LÝ HỒ SƠ THANH TOÁN VƯỢT THẨM QUYỀN PD</v>
          </cell>
        </row>
      </sheetData>
      <sheetData sheetId="3182">
        <row r="1">
          <cell r="A1" t="str">
            <v>PHIẾU XỬ LÝ HỒ SƠ THANH TOÁN VƯỢT THẨM QUYỀN PD</v>
          </cell>
        </row>
      </sheetData>
      <sheetData sheetId="3183">
        <row r="1">
          <cell r="A1" t="str">
            <v>PHIẾU XỬ LÝ HỒ SƠ THANH TOÁN VƯỢT THẨM QUYỀN PD</v>
          </cell>
        </row>
      </sheetData>
      <sheetData sheetId="3184">
        <row r="1">
          <cell r="A1" t="str">
            <v>PHIẾU XỬ LÝ HỒ SƠ THANH TOÁN VƯỢT THẨM QUYỀN PD</v>
          </cell>
        </row>
      </sheetData>
      <sheetData sheetId="3185">
        <row r="1">
          <cell r="A1" t="str">
            <v>PHIẾU XỬ LÝ HỒ SƠ THANH TOÁN VƯỢT THẨM QUYỀN PD</v>
          </cell>
        </row>
      </sheetData>
      <sheetData sheetId="3186">
        <row r="1">
          <cell r="A1" t="str">
            <v>PHIẾU XỬ LÝ HỒ SƠ THANH TOÁN VƯỢT THẨM QUYỀN PD</v>
          </cell>
        </row>
      </sheetData>
      <sheetData sheetId="3187">
        <row r="1">
          <cell r="A1" t="str">
            <v>PHIẾU XỬ LÝ HỒ SƠ THANH TOÁN VƯỢT THẨM QUYỀN PD</v>
          </cell>
        </row>
      </sheetData>
      <sheetData sheetId="3188">
        <row r="1">
          <cell r="A1" t="str">
            <v>PHIẾU XỬ LÝ HỒ SƠ THANH TOÁN VƯỢT THẨM QUYỀN PD</v>
          </cell>
        </row>
      </sheetData>
      <sheetData sheetId="3189">
        <row r="1">
          <cell r="A1" t="str">
            <v>PHIẾU XỬ LÝ HỒ SƠ THANH TOÁN VƯỢT THẨM QUYỀN PD</v>
          </cell>
        </row>
      </sheetData>
      <sheetData sheetId="3190">
        <row r="1">
          <cell r="A1" t="str">
            <v>PHIẾU XỬ LÝ HỒ SƠ THANH TOÁN VƯỢT THẨM QUYỀN PD</v>
          </cell>
        </row>
      </sheetData>
      <sheetData sheetId="3191">
        <row r="1">
          <cell r="A1" t="str">
            <v>PHIẾU XỬ LÝ HỒ SƠ THANH TOÁN VƯỢT THẨM QUYỀN PD</v>
          </cell>
        </row>
      </sheetData>
      <sheetData sheetId="3192">
        <row r="1">
          <cell r="A1" t="str">
            <v>PHIẾU XỬ LÝ HỒ SƠ THANH TOÁN VƯỢT THẨM QUYỀN PD</v>
          </cell>
        </row>
      </sheetData>
      <sheetData sheetId="3193">
        <row r="1">
          <cell r="A1" t="str">
            <v>PHIẾU XỬ LÝ HỒ SƠ THANH TOÁN VƯỢT THẨM QUYỀN PD</v>
          </cell>
        </row>
      </sheetData>
      <sheetData sheetId="3194">
        <row r="1">
          <cell r="A1" t="str">
            <v>PHIẾU XỬ LÝ HỒ SƠ THANH TOÁN VƯỢT THẨM QUYỀN PD</v>
          </cell>
        </row>
      </sheetData>
      <sheetData sheetId="3195">
        <row r="1">
          <cell r="A1" t="str">
            <v>PHIẾU XỬ LÝ HỒ SƠ THANH TOÁN VƯỢT THẨM QUYỀN PD</v>
          </cell>
        </row>
      </sheetData>
      <sheetData sheetId="3196">
        <row r="1">
          <cell r="A1" t="str">
            <v>PHIẾU XỬ LÝ HỒ SƠ THANH TOÁN VƯỢT THẨM QUYỀN PD</v>
          </cell>
        </row>
      </sheetData>
      <sheetData sheetId="3197">
        <row r="1">
          <cell r="A1" t="str">
            <v>PHIẾU XỬ LÝ HỒ SƠ THANH TOÁN VƯỢT THẨM QUYỀN PD</v>
          </cell>
        </row>
      </sheetData>
      <sheetData sheetId="3198">
        <row r="1">
          <cell r="A1" t="str">
            <v>PHIẾU XỬ LÝ HỒ SƠ THANH TOÁN VƯỢT THẨM QUYỀN PD</v>
          </cell>
        </row>
      </sheetData>
      <sheetData sheetId="3199">
        <row r="1">
          <cell r="A1" t="str">
            <v>PHIẾU XỬ LÝ HỒ SƠ THANH TOÁN VƯỢT THẨM QUYỀN PD</v>
          </cell>
        </row>
      </sheetData>
      <sheetData sheetId="3200">
        <row r="1">
          <cell r="A1" t="str">
            <v>PHIẾU XỬ LÝ HỒ SƠ THANH TOÁN VƯỢT THẨM QUYỀN PD</v>
          </cell>
        </row>
      </sheetData>
      <sheetData sheetId="3201">
        <row r="1">
          <cell r="A1" t="str">
            <v>PHIẾU XỬ LÝ HỒ SƠ THANH TOÁN VƯỢT THẨM QUYỀN PD</v>
          </cell>
        </row>
      </sheetData>
      <sheetData sheetId="3202">
        <row r="1">
          <cell r="A1" t="str">
            <v>PHIẾU XỬ LÝ HỒ SƠ THANH TOÁN VƯỢT THẨM QUYỀN PD</v>
          </cell>
        </row>
      </sheetData>
      <sheetData sheetId="3203">
        <row r="1">
          <cell r="A1" t="str">
            <v>PHIẾU XỬ LÝ HỒ SƠ THANH TOÁN VƯỢT THẨM QUYỀN PD</v>
          </cell>
        </row>
      </sheetData>
      <sheetData sheetId="3204">
        <row r="1">
          <cell r="A1" t="str">
            <v>PHIẾU XỬ LÝ HỒ SƠ THANH TOÁN VƯỢT THẨM QUYỀN PD</v>
          </cell>
        </row>
      </sheetData>
      <sheetData sheetId="3205">
        <row r="1">
          <cell r="A1" t="str">
            <v>PHIẾU XỬ LÝ HỒ SƠ THANH TOÁN VƯỢT THẨM QUYỀN PD</v>
          </cell>
        </row>
      </sheetData>
      <sheetData sheetId="3206">
        <row r="1">
          <cell r="A1" t="str">
            <v>PHIẾU XỬ LÝ HỒ SƠ THANH TOÁN VƯỢT THẨM QUYỀN PD</v>
          </cell>
        </row>
      </sheetData>
      <sheetData sheetId="3207">
        <row r="1">
          <cell r="A1" t="str">
            <v>PHIẾU XỬ LÝ HỒ SƠ THANH TOÁN VƯỢT THẨM QUYỀN PD</v>
          </cell>
        </row>
      </sheetData>
      <sheetData sheetId="3208">
        <row r="1">
          <cell r="A1" t="str">
            <v>PHIẾU XỬ LÝ HỒ SƠ THANH TOÁN VƯỢT THẨM QUYỀN PD</v>
          </cell>
        </row>
      </sheetData>
      <sheetData sheetId="3209">
        <row r="1">
          <cell r="A1" t="str">
            <v>PHIẾU XỬ LÝ HỒ SƠ THANH TOÁN VƯỢT THẨM QUYỀN PD</v>
          </cell>
        </row>
      </sheetData>
      <sheetData sheetId="3210">
        <row r="1">
          <cell r="A1" t="str">
            <v>PHIẾU XỬ LÝ HỒ SƠ THANH TOÁN VƯỢT THẨM QUYỀN PD</v>
          </cell>
        </row>
      </sheetData>
      <sheetData sheetId="3211">
        <row r="1">
          <cell r="A1" t="str">
            <v>PHIẾU XỬ LÝ HỒ SƠ THANH TOÁN VƯỢT THẨM QUYỀN PD</v>
          </cell>
        </row>
      </sheetData>
      <sheetData sheetId="3212">
        <row r="1">
          <cell r="A1" t="str">
            <v>PHIẾU XỬ LÝ HỒ SƠ THANH TOÁN VƯỢT THẨM QUYỀN PD</v>
          </cell>
        </row>
      </sheetData>
      <sheetData sheetId="3213">
        <row r="1">
          <cell r="A1" t="str">
            <v>PHIẾU XỬ LÝ HỒ SƠ THANH TOÁN VƯỢT THẨM QUYỀN PD</v>
          </cell>
        </row>
      </sheetData>
      <sheetData sheetId="3214">
        <row r="1">
          <cell r="A1" t="str">
            <v>PHIẾU XỬ LÝ HỒ SƠ THANH TOÁN VƯỢT THẨM QUYỀN PD</v>
          </cell>
        </row>
      </sheetData>
      <sheetData sheetId="3215">
        <row r="1">
          <cell r="A1" t="str">
            <v>PHIẾU XỬ LÝ HỒ SƠ THANH TOÁN VƯỢT THẨM QUYỀN PD</v>
          </cell>
        </row>
      </sheetData>
      <sheetData sheetId="3216">
        <row r="1">
          <cell r="A1" t="str">
            <v>PHIẾU XỬ LÝ HỒ SƠ THANH TOÁN VƯỢT THẨM QUYỀN PD</v>
          </cell>
        </row>
      </sheetData>
      <sheetData sheetId="3217">
        <row r="1">
          <cell r="A1" t="str">
            <v>PHIẾU XỬ LÝ HỒ SƠ THANH TOÁN VƯỢT THẨM QUYỀN PD</v>
          </cell>
        </row>
      </sheetData>
      <sheetData sheetId="3218">
        <row r="1">
          <cell r="A1" t="str">
            <v>PHIẾU XỬ LÝ HỒ SƠ THANH TOÁN VƯỢT THẨM QUYỀN PD</v>
          </cell>
        </row>
      </sheetData>
      <sheetData sheetId="3219">
        <row r="1">
          <cell r="A1" t="str">
            <v>PHIẾU XỬ LÝ HỒ SƠ THANH TOÁN VƯỢT THẨM QUYỀN PD</v>
          </cell>
        </row>
      </sheetData>
      <sheetData sheetId="3220">
        <row r="1">
          <cell r="A1" t="str">
            <v>PHIẾU XỬ LÝ HỒ SƠ THANH TOÁN VƯỢT THẨM QUYỀN PD</v>
          </cell>
        </row>
      </sheetData>
      <sheetData sheetId="3221">
        <row r="1">
          <cell r="A1" t="str">
            <v>PHIẾU XỬ LÝ HỒ SƠ THANH TOÁN VƯỢT THẨM QUYỀN PD</v>
          </cell>
        </row>
      </sheetData>
      <sheetData sheetId="3222">
        <row r="1">
          <cell r="A1" t="str">
            <v>PHIẾU XỬ LÝ HỒ SƠ THANH TOÁN VƯỢT THẨM QUYỀN PD</v>
          </cell>
        </row>
      </sheetData>
      <sheetData sheetId="3223">
        <row r="1">
          <cell r="A1" t="str">
            <v>PHIẾU XỬ LÝ HỒ SƠ THANH TOÁN VƯỢT THẨM QUYỀN PD</v>
          </cell>
        </row>
      </sheetData>
      <sheetData sheetId="3224">
        <row r="1">
          <cell r="A1" t="str">
            <v>PHIẾU XỬ LÝ HỒ SƠ THANH TOÁN VƯỢT THẨM QUYỀN PD</v>
          </cell>
        </row>
      </sheetData>
      <sheetData sheetId="3225">
        <row r="1">
          <cell r="A1" t="str">
            <v>PHIẾU XỬ LÝ HỒ SƠ THANH TOÁN VƯỢT THẨM QUYỀN PD</v>
          </cell>
        </row>
      </sheetData>
      <sheetData sheetId="3226" refreshError="1"/>
      <sheetData sheetId="3227">
        <row r="1">
          <cell r="A1" t="str">
            <v>PHIẾU XỬ LÝ HỒ SƠ THANH TOÁN VƯỢT THẨM QUYỀN PD</v>
          </cell>
        </row>
      </sheetData>
      <sheetData sheetId="3228">
        <row r="1">
          <cell r="A1" t="str">
            <v>PHIẾU XỬ LÝ HỒ SƠ THANH TOÁN VƯỢT THẨM QUYỀN PD</v>
          </cell>
        </row>
      </sheetData>
      <sheetData sheetId="3229">
        <row r="1">
          <cell r="A1" t="str">
            <v>PHIẾU XỬ LÝ HỒ SƠ THANH TOÁN VƯỢT THẨM QUYỀN PD</v>
          </cell>
        </row>
      </sheetData>
      <sheetData sheetId="3230">
        <row r="1">
          <cell r="A1" t="str">
            <v>PHIẾU XỬ LÝ HỒ SƠ THANH TOÁN VƯỢT THẨM QUYỀN PD</v>
          </cell>
        </row>
      </sheetData>
      <sheetData sheetId="3231">
        <row r="1">
          <cell r="A1" t="str">
            <v>PHIẾU XỬ LÝ HỒ SƠ THANH TOÁN VƯỢT THẨM QUYỀN PD</v>
          </cell>
        </row>
      </sheetData>
      <sheetData sheetId="3232">
        <row r="1">
          <cell r="A1" t="str">
            <v>PHIẾU XỬ LÝ HỒ SƠ THANH TOÁN VƯỢT THẨM QUYỀN PD</v>
          </cell>
        </row>
      </sheetData>
      <sheetData sheetId="3233">
        <row r="1">
          <cell r="A1" t="str">
            <v>PHIẾU XỬ LÝ HỒ SƠ THANH TOÁN VƯỢT THẨM QUYỀN PD</v>
          </cell>
        </row>
      </sheetData>
      <sheetData sheetId="3234">
        <row r="1">
          <cell r="A1" t="str">
            <v>PHIẾU XỬ LÝ HỒ SƠ THANH TOÁN VƯỢT THẨM QUYỀN PD</v>
          </cell>
        </row>
      </sheetData>
      <sheetData sheetId="3235">
        <row r="1">
          <cell r="A1" t="str">
            <v>PHIẾU XỬ LÝ HỒ SƠ THANH TOÁN VƯỢT THẨM QUYỀN PD</v>
          </cell>
        </row>
      </sheetData>
      <sheetData sheetId="3236">
        <row r="1">
          <cell r="A1" t="str">
            <v>PHIẾU XỬ LÝ HỒ SƠ THANH TOÁN VƯỢT THẨM QUYỀN PD</v>
          </cell>
        </row>
      </sheetData>
      <sheetData sheetId="3237">
        <row r="1">
          <cell r="A1" t="str">
            <v>PHIẾU XỬ LÝ HỒ SƠ THANH TOÁN VƯỢT THẨM QUYỀN PD</v>
          </cell>
        </row>
      </sheetData>
      <sheetData sheetId="3238">
        <row r="1">
          <cell r="A1" t="str">
            <v>PHIẾU XỬ LÝ HỒ SƠ THANH TOÁN VƯỢT THẨM QUYỀN PD</v>
          </cell>
        </row>
      </sheetData>
      <sheetData sheetId="3239">
        <row r="1">
          <cell r="A1" t="str">
            <v>PHIẾU XỬ LÝ HỒ SƠ THANH TOÁN VƯỢT THẨM QUYỀN PD</v>
          </cell>
        </row>
      </sheetData>
      <sheetData sheetId="3240">
        <row r="1">
          <cell r="A1" t="str">
            <v>PHIẾU XỬ LÝ HỒ SƠ THANH TOÁN VƯỢT THẨM QUYỀN PD</v>
          </cell>
        </row>
      </sheetData>
      <sheetData sheetId="3241">
        <row r="1">
          <cell r="A1" t="str">
            <v>PHIẾU XỬ LÝ HỒ SƠ THANH TOÁN VƯỢT THẨM QUYỀN PD</v>
          </cell>
        </row>
      </sheetData>
      <sheetData sheetId="3242">
        <row r="1">
          <cell r="A1" t="str">
            <v>PHIẾU XỬ LÝ HỒ SƠ THANH TOÁN VƯỢT THẨM QUYỀN PD</v>
          </cell>
        </row>
      </sheetData>
      <sheetData sheetId="3243">
        <row r="1">
          <cell r="A1" t="str">
            <v>PHIẾU XỬ LÝ HỒ SƠ THANH TOÁN VƯỢT THẨM QUYỀN PD</v>
          </cell>
        </row>
      </sheetData>
      <sheetData sheetId="3244">
        <row r="1">
          <cell r="A1" t="str">
            <v>PHIẾU XỬ LÝ HỒ SƠ THANH TOÁN VƯỢT THẨM QUYỀN PD</v>
          </cell>
        </row>
      </sheetData>
      <sheetData sheetId="3245">
        <row r="1">
          <cell r="A1" t="str">
            <v>PHIẾU XỬ LÝ HỒ SƠ THANH TOÁN VƯỢT THẨM QUYỀN PD</v>
          </cell>
        </row>
      </sheetData>
      <sheetData sheetId="3246">
        <row r="1">
          <cell r="A1" t="str">
            <v>PHIẾU XỬ LÝ HỒ SƠ THANH TOÁN VƯỢT THẨM QUYỀN PD</v>
          </cell>
        </row>
      </sheetData>
      <sheetData sheetId="3247">
        <row r="1">
          <cell r="A1" t="str">
            <v>PHIẾU XỬ LÝ HỒ SƠ THANH TOÁN VƯỢT THẨM QUYỀN PD</v>
          </cell>
        </row>
      </sheetData>
      <sheetData sheetId="3248">
        <row r="1">
          <cell r="A1" t="str">
            <v>PHIẾU XỬ LÝ HỒ SƠ THANH TOÁN VƯỢT THẨM QUYỀN PD</v>
          </cell>
        </row>
      </sheetData>
      <sheetData sheetId="3249">
        <row r="1">
          <cell r="A1" t="str">
            <v>PHIẾU XỬ LÝ HỒ SƠ THANH TOÁN VƯỢT THẨM QUYỀN PD</v>
          </cell>
        </row>
      </sheetData>
      <sheetData sheetId="3250">
        <row r="1">
          <cell r="A1" t="str">
            <v>PHIẾU XỬ LÝ HỒ SƠ THANH TOÁN VƯỢT THẨM QUYỀN PD</v>
          </cell>
        </row>
      </sheetData>
      <sheetData sheetId="3251">
        <row r="1">
          <cell r="A1" t="str">
            <v>PHIẾU XỬ LÝ HỒ SƠ THANH TOÁN VƯỢT THẨM QUYỀN PD</v>
          </cell>
        </row>
      </sheetData>
      <sheetData sheetId="3252">
        <row r="1">
          <cell r="A1" t="str">
            <v>PHIẾU XỬ LÝ HỒ SƠ THANH TOÁN VƯỢT THẨM QUYỀN PD</v>
          </cell>
        </row>
      </sheetData>
      <sheetData sheetId="3253">
        <row r="1">
          <cell r="A1" t="str">
            <v>PHIẾU XỬ LÝ HỒ SƠ THANH TOÁN VƯỢT THẨM QUYỀN PD</v>
          </cell>
        </row>
      </sheetData>
      <sheetData sheetId="3254">
        <row r="1">
          <cell r="A1" t="str">
            <v>PHIẾU XỬ LÝ HỒ SƠ THANH TOÁN VƯỢT THẨM QUYỀN PD</v>
          </cell>
        </row>
      </sheetData>
      <sheetData sheetId="3255">
        <row r="1">
          <cell r="A1" t="str">
            <v>PHIẾU XỬ LÝ HỒ SƠ THANH TOÁN VƯỢT THẨM QUYỀN PD</v>
          </cell>
        </row>
      </sheetData>
      <sheetData sheetId="3256">
        <row r="1">
          <cell r="A1" t="str">
            <v>PHIẾU XỬ LÝ HỒ SƠ THANH TOÁN VƯỢT THẨM QUYỀN PD</v>
          </cell>
        </row>
      </sheetData>
      <sheetData sheetId="3257">
        <row r="1">
          <cell r="A1" t="str">
            <v>PHIẾU XỬ LÝ HỒ SƠ THANH TOÁN VƯỢT THẨM QUYỀN PD</v>
          </cell>
        </row>
      </sheetData>
      <sheetData sheetId="3258">
        <row r="1">
          <cell r="A1" t="str">
            <v>PHIẾU XỬ LÝ HỒ SƠ THANH TOÁN VƯỢT THẨM QUYỀN PD</v>
          </cell>
        </row>
      </sheetData>
      <sheetData sheetId="3259">
        <row r="1">
          <cell r="A1" t="str">
            <v>PHIẾU XỬ LÝ HỒ SƠ THANH TOÁN VƯỢT THẨM QUYỀN PD</v>
          </cell>
        </row>
      </sheetData>
      <sheetData sheetId="3260">
        <row r="1">
          <cell r="A1" t="str">
            <v>PHIẾU XỬ LÝ HỒ SƠ THANH TOÁN VƯỢT THẨM QUYỀN PD</v>
          </cell>
        </row>
      </sheetData>
      <sheetData sheetId="3261">
        <row r="1">
          <cell r="A1" t="str">
            <v>PHIẾU XỬ LÝ HỒ SƠ THANH TOÁN VƯỢT THẨM QUYỀN PD</v>
          </cell>
        </row>
      </sheetData>
      <sheetData sheetId="3262">
        <row r="1">
          <cell r="A1" t="str">
            <v>PHIẾU XỬ LÝ HỒ SƠ THANH TOÁN VƯỢT THẨM QUYỀN PD</v>
          </cell>
        </row>
      </sheetData>
      <sheetData sheetId="3263">
        <row r="1">
          <cell r="A1" t="str">
            <v>PHIẾU XỬ LÝ HỒ SƠ THANH TOÁN VƯỢT THẨM QUYỀN PD</v>
          </cell>
        </row>
      </sheetData>
      <sheetData sheetId="3264">
        <row r="1">
          <cell r="A1" t="str">
            <v>PHIẾU XỬ LÝ HỒ SƠ THANH TOÁN VƯỢT THẨM QUYỀN PD</v>
          </cell>
        </row>
      </sheetData>
      <sheetData sheetId="3265">
        <row r="1">
          <cell r="A1" t="str">
            <v>PHIẾU XỬ LÝ HỒ SƠ THANH TOÁN VƯỢT THẨM QUYỀN PD</v>
          </cell>
        </row>
      </sheetData>
      <sheetData sheetId="3266">
        <row r="1">
          <cell r="A1" t="str">
            <v>PHIẾU XỬ LÝ HỒ SƠ THANH TOÁN VƯỢT THẨM QUYỀN PD</v>
          </cell>
        </row>
      </sheetData>
      <sheetData sheetId="3267">
        <row r="1">
          <cell r="A1" t="str">
            <v>PHIẾU XỬ LÝ HỒ SƠ THANH TOÁN VƯỢT THẨM QUYỀN PD</v>
          </cell>
        </row>
      </sheetData>
      <sheetData sheetId="3268">
        <row r="1">
          <cell r="A1" t="str">
            <v>PHIẾU XỬ LÝ HỒ SƠ THANH TOÁN VƯỢT THẨM QUYỀN PD</v>
          </cell>
        </row>
      </sheetData>
      <sheetData sheetId="3269" refreshError="1"/>
      <sheetData sheetId="3270" refreshError="1"/>
      <sheetData sheetId="3271">
        <row r="1">
          <cell r="A1" t="str">
            <v>PHIẾU XỬ LÝ HỒ SƠ THANH TOÁN VƯỢT THẨM QUYỀN PD</v>
          </cell>
        </row>
      </sheetData>
      <sheetData sheetId="3272">
        <row r="1">
          <cell r="A1" t="str">
            <v>PHIẾU XỬ LÝ HỒ SƠ THANH TOÁN VƯỢT THẨM QUYỀN PD</v>
          </cell>
        </row>
      </sheetData>
      <sheetData sheetId="3273">
        <row r="1">
          <cell r="A1" t="str">
            <v>PHIẾU XỬ LÝ HỒ SƠ THANH TOÁN VƯỢT THẨM QUYỀN PD</v>
          </cell>
        </row>
      </sheetData>
      <sheetData sheetId="3274">
        <row r="1">
          <cell r="A1" t="str">
            <v>PHIẾU XỬ LÝ HỒ SƠ THANH TOÁN VƯỢT THẨM QUYỀN PD</v>
          </cell>
        </row>
      </sheetData>
      <sheetData sheetId="3275">
        <row r="1">
          <cell r="A1" t="str">
            <v>PHIẾU XỬ LÝ HỒ SƠ THANH TOÁN VƯỢT THẨM QUYỀN PD</v>
          </cell>
        </row>
      </sheetData>
      <sheetData sheetId="3276">
        <row r="1">
          <cell r="A1" t="str">
            <v>PHIẾU XỬ LÝ HỒ SƠ THANH TOÁN VƯỢT THẨM QUYỀN PD</v>
          </cell>
        </row>
      </sheetData>
      <sheetData sheetId="3277">
        <row r="1">
          <cell r="A1" t="str">
            <v>PHIẾU XỬ LÝ HỒ SƠ THANH TOÁN VƯỢT THẨM QUYỀN PD</v>
          </cell>
        </row>
      </sheetData>
      <sheetData sheetId="3278">
        <row r="1">
          <cell r="A1" t="str">
            <v>PHIẾU XỬ LÝ HỒ SƠ THANH TOÁN VƯỢT THẨM QUYỀN PD</v>
          </cell>
        </row>
      </sheetData>
      <sheetData sheetId="3279">
        <row r="1">
          <cell r="A1" t="str">
            <v>PHIẾU XỬ LÝ HỒ SƠ THANH TOÁN VƯỢT THẨM QUYỀN PD</v>
          </cell>
        </row>
      </sheetData>
      <sheetData sheetId="3280">
        <row r="1">
          <cell r="A1" t="str">
            <v>PHIẾU XỬ LÝ HỒ SƠ THANH TOÁN VƯỢT THẨM QUYỀN PD</v>
          </cell>
        </row>
      </sheetData>
      <sheetData sheetId="3281">
        <row r="1">
          <cell r="A1" t="str">
            <v>PHIẾU XỬ LÝ HỒ SƠ THANH TOÁN VƯỢT THẨM QUYỀN PD</v>
          </cell>
        </row>
      </sheetData>
      <sheetData sheetId="3282">
        <row r="1">
          <cell r="A1" t="str">
            <v>PHIẾU XỬ LÝ HỒ SƠ THANH TOÁN VƯỢT THẨM QUYỀN PD</v>
          </cell>
        </row>
      </sheetData>
      <sheetData sheetId="3283">
        <row r="1">
          <cell r="A1" t="str">
            <v>PHIẾU XỬ LÝ HỒ SƠ THANH TOÁN VƯỢT THẨM QUYỀN PD</v>
          </cell>
        </row>
      </sheetData>
      <sheetData sheetId="3284">
        <row r="1">
          <cell r="A1" t="str">
            <v>PHIẾU XỬ LÝ HỒ SƠ THANH TOÁN VƯỢT THẨM QUYỀN PD</v>
          </cell>
        </row>
      </sheetData>
      <sheetData sheetId="3285">
        <row r="1">
          <cell r="A1" t="str">
            <v>PHIẾU XỬ LÝ HỒ SƠ THANH TOÁN VƯỢT THẨM QUYỀN PD</v>
          </cell>
        </row>
      </sheetData>
      <sheetData sheetId="3286">
        <row r="1">
          <cell r="A1" t="str">
            <v>PHIẾU XỬ LÝ HỒ SƠ THANH TOÁN VƯỢT THẨM QUYỀN PD</v>
          </cell>
        </row>
      </sheetData>
      <sheetData sheetId="3287">
        <row r="1">
          <cell r="A1" t="str">
            <v>PHIẾU XỬ LÝ HỒ SƠ THANH TOÁN VƯỢT THẨM QUYỀN PD</v>
          </cell>
        </row>
      </sheetData>
      <sheetData sheetId="3288">
        <row r="1">
          <cell r="A1" t="str">
            <v>PHIẾU XỬ LÝ HỒ SƠ THANH TOÁN VƯỢT THẨM QUYỀN PD</v>
          </cell>
        </row>
      </sheetData>
      <sheetData sheetId="3289">
        <row r="1">
          <cell r="A1" t="str">
            <v>PHIẾU XỬ LÝ HỒ SƠ THANH TOÁN VƯỢT THẨM QUYỀN PD</v>
          </cell>
        </row>
      </sheetData>
      <sheetData sheetId="3290">
        <row r="1">
          <cell r="A1" t="str">
            <v>PHIẾU XỬ LÝ HỒ SƠ THANH TOÁN VƯỢT THẨM QUYỀN PD</v>
          </cell>
        </row>
      </sheetData>
      <sheetData sheetId="3291">
        <row r="1">
          <cell r="A1" t="str">
            <v>PHIẾU XỬ LÝ HỒ SƠ THANH TOÁN VƯỢT THẨM QUYỀN PD</v>
          </cell>
        </row>
      </sheetData>
      <sheetData sheetId="3292">
        <row r="1">
          <cell r="A1" t="str">
            <v>PHIẾU XỬ LÝ HỒ SƠ THANH TOÁN VƯỢT THẨM QUYỀN PD</v>
          </cell>
        </row>
      </sheetData>
      <sheetData sheetId="3293">
        <row r="1">
          <cell r="A1" t="str">
            <v>PHIẾU XỬ LÝ HỒ SƠ THANH TOÁN VƯỢT THẨM QUYỀN PD</v>
          </cell>
        </row>
      </sheetData>
      <sheetData sheetId="3294">
        <row r="1">
          <cell r="A1" t="str">
            <v>PHIẾU XỬ LÝ HỒ SƠ THANH TOÁN VƯỢT THẨM QUYỀN PD</v>
          </cell>
        </row>
      </sheetData>
      <sheetData sheetId="3295">
        <row r="1">
          <cell r="A1" t="str">
            <v>PHIẾU XỬ LÝ HỒ SƠ THANH TOÁN VƯỢT THẨM QUYỀN PD</v>
          </cell>
        </row>
      </sheetData>
      <sheetData sheetId="3296">
        <row r="1">
          <cell r="A1" t="str">
            <v>PHIẾU XỬ LÝ HỒ SƠ THANH TOÁN VƯỢT THẨM QUYỀN PD</v>
          </cell>
        </row>
      </sheetData>
      <sheetData sheetId="3297">
        <row r="1">
          <cell r="A1" t="str">
            <v>PHIẾU XỬ LÝ HỒ SƠ THANH TOÁN VƯỢT THẨM QUYỀN PD</v>
          </cell>
        </row>
      </sheetData>
      <sheetData sheetId="3298">
        <row r="1">
          <cell r="A1" t="str">
            <v>PHIẾU XỬ LÝ HỒ SƠ THANH TOÁN VƯỢT THẨM QUYỀN PD</v>
          </cell>
        </row>
      </sheetData>
      <sheetData sheetId="3299">
        <row r="1">
          <cell r="A1" t="str">
            <v>PHIẾU XỬ LÝ HỒ SƠ THANH TOÁN VƯỢT THẨM QUYỀN PD</v>
          </cell>
        </row>
      </sheetData>
      <sheetData sheetId="3300">
        <row r="1">
          <cell r="A1" t="str">
            <v>PHIẾU XỬ LÝ HỒ SƠ THANH TOÁN VƯỢT THẨM QUYỀN PD</v>
          </cell>
        </row>
      </sheetData>
      <sheetData sheetId="3301">
        <row r="1">
          <cell r="A1" t="str">
            <v>PHIẾU XỬ LÝ HỒ SƠ THANH TOÁN VƯỢT THẨM QUYỀN PD</v>
          </cell>
        </row>
      </sheetData>
      <sheetData sheetId="3302">
        <row r="1">
          <cell r="A1" t="str">
            <v>PHIẾU XỬ LÝ HỒ SƠ THANH TOÁN VƯỢT THẨM QUYỀN PD</v>
          </cell>
        </row>
      </sheetData>
      <sheetData sheetId="3303">
        <row r="1">
          <cell r="A1" t="str">
            <v>PHIẾU XỬ LÝ HỒ SƠ THANH TOÁN VƯỢT THẨM QUYỀN PD</v>
          </cell>
        </row>
      </sheetData>
      <sheetData sheetId="3304">
        <row r="1">
          <cell r="A1" t="str">
            <v>PHIẾU XỬ LÝ HỒ SƠ THANH TOÁN VƯỢT THẨM QUYỀN PD</v>
          </cell>
        </row>
      </sheetData>
      <sheetData sheetId="3305">
        <row r="1">
          <cell r="A1" t="str">
            <v>PHIẾU XỬ LÝ HỒ SƠ THANH TOÁN VƯỢT THẨM QUYỀN PD</v>
          </cell>
        </row>
      </sheetData>
      <sheetData sheetId="3306">
        <row r="1">
          <cell r="A1" t="str">
            <v>PHIẾU XỬ LÝ HỒ SƠ THANH TOÁN VƯỢT THẨM QUYỀN PD</v>
          </cell>
        </row>
      </sheetData>
      <sheetData sheetId="3307">
        <row r="1">
          <cell r="A1" t="str">
            <v>PHIẾU XỬ LÝ HỒ SƠ THANH TOÁN VƯỢT THẨM QUYỀN PD</v>
          </cell>
        </row>
      </sheetData>
      <sheetData sheetId="3308">
        <row r="1">
          <cell r="A1" t="str">
            <v>PHIẾU XỬ LÝ HỒ SƠ THANH TOÁN VƯỢT THẨM QUYỀN PD</v>
          </cell>
        </row>
      </sheetData>
      <sheetData sheetId="3309">
        <row r="1">
          <cell r="A1" t="str">
            <v>PHIẾU XỬ LÝ HỒ SƠ THANH TOÁN VƯỢT THẨM QUYỀN PD</v>
          </cell>
        </row>
      </sheetData>
      <sheetData sheetId="3310">
        <row r="1">
          <cell r="A1" t="str">
            <v>PHIẾU XỬ LÝ HỒ SƠ THANH TOÁN VƯỢT THẨM QUYỀN PD</v>
          </cell>
        </row>
      </sheetData>
      <sheetData sheetId="3311">
        <row r="1">
          <cell r="A1" t="str">
            <v>PHIẾU XỬ LÝ HỒ SƠ THANH TOÁN VƯỢT THẨM QUYỀN PD</v>
          </cell>
        </row>
      </sheetData>
      <sheetData sheetId="3312">
        <row r="1">
          <cell r="A1" t="str">
            <v>PHIẾU XỬ LÝ HỒ SƠ THANH TOÁN VƯỢT THẨM QUYỀN PD</v>
          </cell>
        </row>
      </sheetData>
      <sheetData sheetId="3313">
        <row r="1">
          <cell r="A1" t="str">
            <v>PHIẾU XỬ LÝ HỒ SƠ THANH TOÁN VƯỢT THẨM QUYỀN PD</v>
          </cell>
        </row>
      </sheetData>
      <sheetData sheetId="3314">
        <row r="1">
          <cell r="A1" t="str">
            <v>PHIẾU XỬ LÝ HỒ SƠ THANH TOÁN VƯỢT THẨM QUYỀN PD</v>
          </cell>
        </row>
      </sheetData>
      <sheetData sheetId="3315">
        <row r="1">
          <cell r="A1" t="str">
            <v>PHIẾU XỬ LÝ HỒ SƠ THANH TOÁN VƯỢT THẨM QUYỀN PD</v>
          </cell>
        </row>
      </sheetData>
      <sheetData sheetId="3316">
        <row r="1">
          <cell r="A1" t="str">
            <v>PHIẾU XỬ LÝ HỒ SƠ THANH TOÁN VƯỢT THẨM QUYỀN PD</v>
          </cell>
        </row>
      </sheetData>
      <sheetData sheetId="3317">
        <row r="1">
          <cell r="A1" t="str">
            <v>PHIẾU XỬ LÝ HỒ SƠ THANH TOÁN VƯỢT THẨM QUYỀN PD</v>
          </cell>
        </row>
      </sheetData>
      <sheetData sheetId="3318">
        <row r="1">
          <cell r="A1" t="str">
            <v>PHIẾU XỬ LÝ HỒ SƠ THANH TOÁN VƯỢT THẨM QUYỀN PD</v>
          </cell>
        </row>
      </sheetData>
      <sheetData sheetId="3319">
        <row r="1">
          <cell r="A1" t="str">
            <v>PHIẾU XỬ LÝ HỒ SƠ THANH TOÁN VƯỢT THẨM QUYỀN PD</v>
          </cell>
        </row>
      </sheetData>
      <sheetData sheetId="3320">
        <row r="1">
          <cell r="A1" t="str">
            <v>PHIẾU XỬ LÝ HỒ SƠ THANH TOÁN VƯỢT THẨM QUYỀN PD</v>
          </cell>
        </row>
      </sheetData>
      <sheetData sheetId="3321">
        <row r="1">
          <cell r="A1" t="str">
            <v>PHIẾU XỬ LÝ HỒ SƠ THANH TOÁN VƯỢT THẨM QUYỀN PD</v>
          </cell>
        </row>
      </sheetData>
      <sheetData sheetId="3322">
        <row r="1">
          <cell r="A1" t="str">
            <v>PHIẾU XỬ LÝ HỒ SƠ THANH TOÁN VƯỢT THẨM QUYỀN PD</v>
          </cell>
        </row>
      </sheetData>
      <sheetData sheetId="3323">
        <row r="1">
          <cell r="A1" t="str">
            <v>PHIẾU XỬ LÝ HỒ SƠ THANH TOÁN VƯỢT THẨM QUYỀN PD</v>
          </cell>
        </row>
      </sheetData>
      <sheetData sheetId="3324">
        <row r="1">
          <cell r="A1" t="str">
            <v>PHIẾU XỬ LÝ HỒ SƠ THANH TOÁN VƯỢT THẨM QUYỀN PD</v>
          </cell>
        </row>
      </sheetData>
      <sheetData sheetId="3325">
        <row r="1">
          <cell r="A1" t="str">
            <v>PHIẾU XỬ LÝ HỒ SƠ THANH TOÁN VƯỢT THẨM QUYỀN PD</v>
          </cell>
        </row>
      </sheetData>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efreshError="1"/>
      <sheetData sheetId="3437" refreshError="1"/>
      <sheetData sheetId="3438" refreshError="1"/>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ow r="1">
          <cell r="A1" t="str">
            <v>PHIẾU XỬ LÝ HỒ SƠ THANH TOÁN VƯỢT THẨM QUYỀN PD</v>
          </cell>
        </row>
      </sheetData>
      <sheetData sheetId="3537">
        <row r="1">
          <cell r="A1" t="str">
            <v>PHIẾU XỬ LÝ HỒ SƠ THANH TOÁN VƯỢT THẨM QUYỀN PD</v>
          </cell>
        </row>
      </sheetData>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ow r="1">
          <cell r="A1" t="str">
            <v>PHIẾU XỬ LÝ HỒ SƠ THANH TOÁN VƯỢT THẨM QUYỀN PD</v>
          </cell>
        </row>
      </sheetData>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ow r="1">
          <cell r="A1" t="str">
            <v>PHIẾU XỬ LÝ HỒ SƠ THANH TOÁN VƯỢT THẨM QUYỀN PD</v>
          </cell>
        </row>
      </sheetData>
      <sheetData sheetId="3620">
        <row r="1">
          <cell r="A1" t="str">
            <v>PHIẾU XỬ LÝ HỒ SƠ THANH TOÁN VƯỢT THẨM QUYỀN PD</v>
          </cell>
        </row>
      </sheetData>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ow r="1">
          <cell r="A1" t="str">
            <v>PHIẾU XỬ LÝ HỒ SƠ THANH TOÁN VƯỢT THẨM QUYỀN PD</v>
          </cell>
        </row>
      </sheetData>
      <sheetData sheetId="3627">
        <row r="1">
          <cell r="A1" t="str">
            <v>PHIẾU XỬ LÝ HỒ SƠ THANH TOÁN VƯỢT THẨM QUYỀN PD</v>
          </cell>
        </row>
      </sheetData>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efreshError="1"/>
      <sheetData sheetId="3770" refreshError="1"/>
      <sheetData sheetId="3771" refreshError="1"/>
      <sheetData sheetId="3772" refreshError="1"/>
      <sheetData sheetId="3773" refreshError="1"/>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efreshError="1"/>
      <sheetData sheetId="3871">
        <row r="1">
          <cell r="A1" t="str">
            <v>PHIẾU XỬ LÝ HỒ SƠ THANH TOÁN VƯỢT THẨM QUYỀN PD</v>
          </cell>
        </row>
      </sheetData>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ow r="1">
          <cell r="A1" t="str">
            <v>PHIẾU XỬ LÝ HỒ SƠ THANH TOÁN VƯỢT THẨM QUYỀN PD</v>
          </cell>
        </row>
      </sheetData>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ow r="1">
          <cell r="A1" t="str">
            <v>PHIẾU XỬ LÝ HỒ SƠ THANH TOÁN VƯỢT THẨM QUYỀN PD</v>
          </cell>
        </row>
      </sheetData>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ow r="1">
          <cell r="A1" t="str">
            <v>PHIẾU XỬ LÝ HỒ SƠ THANH TOÁN VƯỢT THẨM QUYỀN PD</v>
          </cell>
        </row>
      </sheetData>
      <sheetData sheetId="3936">
        <row r="1">
          <cell r="A1" t="str">
            <v>PHIẾU XỬ LÝ HỒ SƠ THANH TOÁN VƯỢT THẨM QUYỀN PD</v>
          </cell>
        </row>
      </sheetData>
      <sheetData sheetId="3937">
        <row r="1">
          <cell r="A1" t="str">
            <v>PHIẾU XỬ LÝ HỒ SƠ THANH TOÁN VƯỢT THẨM QUYỀN PD</v>
          </cell>
        </row>
      </sheetData>
      <sheetData sheetId="3938">
        <row r="1">
          <cell r="A1" t="str">
            <v>PHIẾU XỬ LÝ HỒ SƠ THANH TOÁN VƯỢT THẨM QUYỀN PD</v>
          </cell>
        </row>
      </sheetData>
      <sheetData sheetId="3939">
        <row r="1">
          <cell r="A1" t="str">
            <v>PHIẾU XỬ LÝ HỒ SƠ THANH TOÁN VƯỢT THẨM QUYỀN PD</v>
          </cell>
        </row>
      </sheetData>
      <sheetData sheetId="3940">
        <row r="1">
          <cell r="A1" t="str">
            <v>PHIẾU XỬ LÝ HỒ SƠ THANH TOÁN VƯỢT THẨM QUYỀN PD</v>
          </cell>
        </row>
      </sheetData>
      <sheetData sheetId="3941">
        <row r="1">
          <cell r="A1" t="str">
            <v>PHIẾU XỬ LÝ HỒ SƠ THANH TOÁN VƯỢT THẨM QUYỀN PD</v>
          </cell>
        </row>
      </sheetData>
      <sheetData sheetId="3942">
        <row r="1">
          <cell r="A1" t="str">
            <v>PHIẾU XỬ LÝ HỒ SƠ THANH TOÁN VƯỢT THẨM QUYỀN PD</v>
          </cell>
        </row>
      </sheetData>
      <sheetData sheetId="3943">
        <row r="1">
          <cell r="A1" t="str">
            <v>PHIẾU XỬ LÝ HỒ SƠ THANH TOÁN VƯỢT THẨM QUYỀN PD</v>
          </cell>
        </row>
      </sheetData>
      <sheetData sheetId="3944">
        <row r="1">
          <cell r="A1" t="str">
            <v>PHIẾU XỬ LÝ HỒ SƠ THANH TOÁN VƯỢT THẨM QUYỀN PD</v>
          </cell>
        </row>
      </sheetData>
      <sheetData sheetId="3945">
        <row r="1">
          <cell r="A1" t="str">
            <v>PHIẾU XỬ LÝ HỒ SƠ THANH TOÁN VƯỢT THẨM QUYỀN PD</v>
          </cell>
        </row>
      </sheetData>
      <sheetData sheetId="3946">
        <row r="1">
          <cell r="A1" t="str">
            <v>PHIẾU XỬ LÝ HỒ SƠ THANH TOÁN VƯỢT THẨM QUYỀN PD</v>
          </cell>
        </row>
      </sheetData>
      <sheetData sheetId="3947">
        <row r="1">
          <cell r="A1" t="str">
            <v>PHIẾU XỬ LÝ HỒ SƠ THANH TOÁN VƯỢT THẨM QUYỀN PD</v>
          </cell>
        </row>
      </sheetData>
      <sheetData sheetId="3948">
        <row r="1">
          <cell r="A1" t="str">
            <v>PHIẾU XỬ LÝ HỒ SƠ THANH TOÁN VƯỢT THẨM QUYỀN PD</v>
          </cell>
        </row>
      </sheetData>
      <sheetData sheetId="3949">
        <row r="1">
          <cell r="A1" t="str">
            <v>PHIẾU XỬ LÝ HỒ SƠ THANH TOÁN VƯỢT THẨM QUYỀN PD</v>
          </cell>
        </row>
      </sheetData>
      <sheetData sheetId="3950">
        <row r="1">
          <cell r="A1" t="str">
            <v>PHIẾU XỬ LÝ HỒ SƠ THANH TOÁN VƯỢT THẨM QUYỀN PD</v>
          </cell>
        </row>
      </sheetData>
      <sheetData sheetId="3951">
        <row r="1">
          <cell r="A1" t="str">
            <v>PHIẾU XỬ LÝ HỒ SƠ THANH TOÁN VƯỢT THẨM QUYỀN PD</v>
          </cell>
        </row>
      </sheetData>
      <sheetData sheetId="3952">
        <row r="1">
          <cell r="A1" t="str">
            <v>PHIẾU XỬ LÝ HỒ SƠ THANH TOÁN VƯỢT THẨM QUYỀN PD</v>
          </cell>
        </row>
      </sheetData>
      <sheetData sheetId="3953">
        <row r="1">
          <cell r="A1" t="str">
            <v>PHIẾU XỬ LÝ HỒ SƠ THANH TOÁN VƯỢT THẨM QUYỀN PD</v>
          </cell>
        </row>
      </sheetData>
      <sheetData sheetId="3954">
        <row r="1">
          <cell r="A1" t="str">
            <v>PHIẾU XỬ LÝ HỒ SƠ THANH TOÁN VƯỢT THẨM QUYỀN PD</v>
          </cell>
        </row>
      </sheetData>
      <sheetData sheetId="3955">
        <row r="1">
          <cell r="A1" t="str">
            <v>PHIẾU XỬ LÝ HỒ SƠ THANH TOÁN VƯỢT THẨM QUYỀN PD</v>
          </cell>
        </row>
      </sheetData>
      <sheetData sheetId="3956">
        <row r="1">
          <cell r="A1" t="str">
            <v>PHIẾU XỬ LÝ HỒ SƠ THANH TOÁN VƯỢT THẨM QUYỀN PD</v>
          </cell>
        </row>
      </sheetData>
      <sheetData sheetId="3957">
        <row r="1">
          <cell r="A1" t="str">
            <v>PHIẾU XỬ LÝ HỒ SƠ THANH TOÁN VƯỢT THẨM QUYỀN PD</v>
          </cell>
        </row>
      </sheetData>
      <sheetData sheetId="3958">
        <row r="1">
          <cell r="A1" t="str">
            <v>PHIẾU XỬ LÝ HỒ SƠ THANH TOÁN VƯỢT THẨM QUYỀN PD</v>
          </cell>
        </row>
      </sheetData>
      <sheetData sheetId="3959">
        <row r="1">
          <cell r="A1" t="str">
            <v>PHIẾU XỬ LÝ HỒ SƠ THANH TOÁN VƯỢT THẨM QUYỀN PD</v>
          </cell>
        </row>
      </sheetData>
      <sheetData sheetId="3960">
        <row r="1">
          <cell r="A1" t="str">
            <v>PHIẾU XỬ LÝ HỒ SƠ THANH TOÁN VƯỢT THẨM QUYỀN PD</v>
          </cell>
        </row>
      </sheetData>
      <sheetData sheetId="3961">
        <row r="1">
          <cell r="A1" t="str">
            <v>PHIẾU XỬ LÝ HỒ SƠ THANH TOÁN VƯỢT THẨM QUYỀN PD</v>
          </cell>
        </row>
      </sheetData>
      <sheetData sheetId="3962">
        <row r="1">
          <cell r="A1" t="str">
            <v>PHIẾU XỬ LÝ HỒ SƠ THANH TOÁN VƯỢT THẨM QUYỀN PD</v>
          </cell>
        </row>
      </sheetData>
      <sheetData sheetId="3963">
        <row r="1">
          <cell r="A1" t="str">
            <v>PHIẾU XỬ LÝ HỒ SƠ THANH TOÁN VƯỢT THẨM QUYỀN PD</v>
          </cell>
        </row>
      </sheetData>
      <sheetData sheetId="3964">
        <row r="1">
          <cell r="A1" t="str">
            <v>PHIẾU XỬ LÝ HỒ SƠ THANH TOÁN VƯỢT THẨM QUYỀN PD</v>
          </cell>
        </row>
      </sheetData>
      <sheetData sheetId="3965">
        <row r="1">
          <cell r="A1" t="str">
            <v>PHIẾU XỬ LÝ HỒ SƠ THANH TOÁN VƯỢT THẨM QUYỀN PD</v>
          </cell>
        </row>
      </sheetData>
      <sheetData sheetId="3966">
        <row r="1">
          <cell r="A1" t="str">
            <v>PHIẾU XỬ LÝ HỒ SƠ THANH TOÁN VƯỢT THẨM QUYỀN PD</v>
          </cell>
        </row>
      </sheetData>
      <sheetData sheetId="3967">
        <row r="1">
          <cell r="A1" t="str">
            <v>PHIẾU XỬ LÝ HỒ SƠ THANH TOÁN VƯỢT THẨM QUYỀN PD</v>
          </cell>
        </row>
      </sheetData>
      <sheetData sheetId="3968">
        <row r="1">
          <cell r="A1" t="str">
            <v>PHIẾU XỬ LÝ HỒ SƠ THANH TOÁN VƯỢT THẨM QUYỀN PD</v>
          </cell>
        </row>
      </sheetData>
      <sheetData sheetId="3969">
        <row r="1">
          <cell r="A1" t="str">
            <v>PHIẾU XỬ LÝ HỒ SƠ THANH TOÁN VƯỢT THẨM QUYỀN PD</v>
          </cell>
        </row>
      </sheetData>
      <sheetData sheetId="3970">
        <row r="1">
          <cell r="A1" t="str">
            <v>PHIẾU XỬ LÝ HỒ SƠ THANH TOÁN VƯỢT THẨM QUYỀN PD</v>
          </cell>
        </row>
      </sheetData>
      <sheetData sheetId="3971">
        <row r="1">
          <cell r="A1" t="str">
            <v>PHIẾU XỬ LÝ HỒ SƠ THANH TOÁN VƯỢT THẨM QUYỀN PD</v>
          </cell>
        </row>
      </sheetData>
      <sheetData sheetId="3972">
        <row r="1">
          <cell r="A1" t="str">
            <v>PHIẾU XỬ LÝ HỒ SƠ THANH TOÁN VƯỢT THẨM QUYỀN PD</v>
          </cell>
        </row>
      </sheetData>
      <sheetData sheetId="3973">
        <row r="1">
          <cell r="A1" t="str">
            <v>PHIẾU XỬ LÝ HỒ SƠ THANH TOÁN VƯỢT THẨM QUYỀN PD</v>
          </cell>
        </row>
      </sheetData>
      <sheetData sheetId="3974">
        <row r="1">
          <cell r="A1" t="str">
            <v>PHIẾU XỬ LÝ HỒ SƠ THANH TOÁN VƯỢT THẨM QUYỀN PD</v>
          </cell>
        </row>
      </sheetData>
      <sheetData sheetId="3975">
        <row r="1">
          <cell r="A1" t="str">
            <v>PHIẾU XỬ LÝ HỒ SƠ THANH TOÁN VƯỢT THẨM QUYỀN PD</v>
          </cell>
        </row>
      </sheetData>
      <sheetData sheetId="3976">
        <row r="1">
          <cell r="A1" t="str">
            <v>PHIẾU XỬ LÝ HỒ SƠ THANH TOÁN VƯỢT THẨM QUYỀN PD</v>
          </cell>
        </row>
      </sheetData>
      <sheetData sheetId="3977">
        <row r="1">
          <cell r="A1" t="str">
            <v>PHIẾU XỬ LÝ HỒ SƠ THANH TOÁN VƯỢT THẨM QUYỀN PD</v>
          </cell>
        </row>
      </sheetData>
      <sheetData sheetId="3978">
        <row r="1">
          <cell r="A1" t="str">
            <v>PHIẾU XỬ LÝ HỒ SƠ THANH TOÁN VƯỢT THẨM QUYỀN PD</v>
          </cell>
        </row>
      </sheetData>
      <sheetData sheetId="3979">
        <row r="1">
          <cell r="A1" t="str">
            <v>PHIẾU XỬ LÝ HỒ SƠ THANH TOÁN VƯỢT THẨM QUYỀN PD</v>
          </cell>
        </row>
      </sheetData>
      <sheetData sheetId="3980">
        <row r="1">
          <cell r="A1" t="str">
            <v>PHIẾU XỬ LÝ HỒ SƠ THANH TOÁN VƯỢT THẨM QUYỀN PD</v>
          </cell>
        </row>
      </sheetData>
      <sheetData sheetId="3981">
        <row r="1">
          <cell r="A1" t="str">
            <v>PHIẾU XỬ LÝ HỒ SƠ THANH TOÁN VƯỢT THẨM QUYỀN PD</v>
          </cell>
        </row>
      </sheetData>
      <sheetData sheetId="3982">
        <row r="1">
          <cell r="A1" t="str">
            <v>PHIẾU XỬ LÝ HỒ SƠ THANH TOÁN VƯỢT THẨM QUYỀN PD</v>
          </cell>
        </row>
      </sheetData>
      <sheetData sheetId="3983">
        <row r="1">
          <cell r="A1" t="str">
            <v>PHIẾU XỬ LÝ HỒ SƠ THANH TOÁN VƯỢT THẨM QUYỀN PD</v>
          </cell>
        </row>
      </sheetData>
      <sheetData sheetId="3984">
        <row r="1">
          <cell r="A1" t="str">
            <v>PHIẾU XỬ LÝ HỒ SƠ THANH TOÁN VƯỢT THẨM QUYỀN PD</v>
          </cell>
        </row>
      </sheetData>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ow r="1">
          <cell r="A1" t="str">
            <v>PHIẾU XỬ LÝ HỒ SƠ THANH TOÁN VƯỢT THẨM QUYỀN PD</v>
          </cell>
        </row>
      </sheetData>
      <sheetData sheetId="3991">
        <row r="1">
          <cell r="A1" t="str">
            <v>PHIẾU XỬ LÝ HỒ SƠ THANH TOÁN VƯỢT THẨM QUYỀN PD</v>
          </cell>
        </row>
      </sheetData>
      <sheetData sheetId="3992">
        <row r="1">
          <cell r="A1" t="str">
            <v>PHIẾU XỬ LÝ HỒ SƠ THANH TOÁN VƯỢT THẨM QUYỀN PD</v>
          </cell>
        </row>
      </sheetData>
      <sheetData sheetId="3993">
        <row r="1">
          <cell r="A1" t="str">
            <v>PHIẾU XỬ LÝ HỒ SƠ THANH TOÁN VƯỢT THẨM QUYỀN PD</v>
          </cell>
        </row>
      </sheetData>
      <sheetData sheetId="3994">
        <row r="1">
          <cell r="A1" t="str">
            <v>PHIẾU XỬ LÝ HỒ SƠ THANH TOÁN VƯỢT THẨM QUYỀN PD</v>
          </cell>
        </row>
      </sheetData>
      <sheetData sheetId="3995">
        <row r="1">
          <cell r="A1" t="str">
            <v>PHIẾU XỬ LÝ HỒ SƠ THANH TOÁN VƯỢT THẨM QUYỀN PD</v>
          </cell>
        </row>
      </sheetData>
      <sheetData sheetId="3996">
        <row r="1">
          <cell r="A1" t="str">
            <v>PHIẾU XỬ LÝ HỒ SƠ THANH TOÁN VƯỢT THẨM QUYỀN PD</v>
          </cell>
        </row>
      </sheetData>
      <sheetData sheetId="3997">
        <row r="1">
          <cell r="A1" t="str">
            <v>PHIẾU XỬ LÝ HỒ SƠ THANH TOÁN VƯỢT THẨM QUYỀN PD</v>
          </cell>
        </row>
      </sheetData>
      <sheetData sheetId="3998">
        <row r="1">
          <cell r="A1" t="str">
            <v>PHIẾU XỬ LÝ HỒ SƠ THANH TOÁN VƯỢT THẨM QUYỀN PD</v>
          </cell>
        </row>
      </sheetData>
      <sheetData sheetId="3999">
        <row r="1">
          <cell r="A1" t="str">
            <v>PHIẾU XỬ LÝ HỒ SƠ THANH TOÁN VƯỢT THẨM QUYỀN PD</v>
          </cell>
        </row>
      </sheetData>
      <sheetData sheetId="4000">
        <row r="1">
          <cell r="A1" t="str">
            <v>PHIẾU XỬ LÝ HỒ SƠ THANH TOÁN VƯỢT THẨM QUYỀN PD</v>
          </cell>
        </row>
      </sheetData>
      <sheetData sheetId="4001">
        <row r="1">
          <cell r="A1" t="str">
            <v>PHIẾU XỬ LÝ HỒ SƠ THANH TOÁN VƯỢT THẨM QUYỀN PD</v>
          </cell>
        </row>
      </sheetData>
      <sheetData sheetId="4002">
        <row r="1">
          <cell r="A1" t="str">
            <v>PHIẾU XỬ LÝ HỒ SƠ THANH TOÁN VƯỢT THẨM QUYỀN PD</v>
          </cell>
        </row>
      </sheetData>
      <sheetData sheetId="4003">
        <row r="1">
          <cell r="A1" t="str">
            <v>PHIẾU XỬ LÝ HỒ SƠ THANH TOÁN VƯỢT THẨM QUYỀN PD</v>
          </cell>
        </row>
      </sheetData>
      <sheetData sheetId="4004">
        <row r="1">
          <cell r="A1" t="str">
            <v>PHIẾU XỬ LÝ HỒ SƠ THANH TOÁN VƯỢT THẨM QUYỀN PD</v>
          </cell>
        </row>
      </sheetData>
      <sheetData sheetId="4005">
        <row r="1">
          <cell r="A1" t="str">
            <v>PHIẾU XỬ LÝ HỒ SƠ THANH TOÁN VƯỢT THẨM QUYỀN PD</v>
          </cell>
        </row>
      </sheetData>
      <sheetData sheetId="4006">
        <row r="1">
          <cell r="A1" t="str">
            <v>PHIẾU XỬ LÝ HỒ SƠ THANH TOÁN VƯỢT THẨM QUYỀN PD</v>
          </cell>
        </row>
      </sheetData>
      <sheetData sheetId="4007">
        <row r="1">
          <cell r="A1" t="str">
            <v>PHIẾU XỬ LÝ HỒ SƠ THANH TOÁN VƯỢT THẨM QUYỀN PD</v>
          </cell>
        </row>
      </sheetData>
      <sheetData sheetId="4008">
        <row r="1">
          <cell r="A1" t="str">
            <v>PHIẾU XỬ LÝ HỒ SƠ THANH TOÁN VƯỢT THẨM QUYỀN PD</v>
          </cell>
        </row>
      </sheetData>
      <sheetData sheetId="4009">
        <row r="1">
          <cell r="A1" t="str">
            <v>PHIẾU XỬ LÝ HỒ SƠ THANH TOÁN VƯỢT THẨM QUYỀN PD</v>
          </cell>
        </row>
      </sheetData>
      <sheetData sheetId="4010">
        <row r="1">
          <cell r="A1" t="str">
            <v>PHIẾU XỬ LÝ HỒ SƠ THANH TOÁN VƯỢT THẨM QUYỀN PD</v>
          </cell>
        </row>
      </sheetData>
      <sheetData sheetId="4011">
        <row r="1">
          <cell r="A1" t="str">
            <v>PHIẾU XỬ LÝ HỒ SƠ THANH TOÁN VƯỢT THẨM QUYỀN PD</v>
          </cell>
        </row>
      </sheetData>
      <sheetData sheetId="4012">
        <row r="1">
          <cell r="A1" t="str">
            <v>PHIẾU XỬ LÝ HỒ SƠ THANH TOÁN VƯỢT THẨM QUYỀN PD</v>
          </cell>
        </row>
      </sheetData>
      <sheetData sheetId="4013">
        <row r="1">
          <cell r="A1" t="str">
            <v>PHIẾU XỬ LÝ HỒ SƠ THANH TOÁN VƯỢT THẨM QUYỀN PD</v>
          </cell>
        </row>
      </sheetData>
      <sheetData sheetId="4014">
        <row r="1">
          <cell r="A1" t="str">
            <v>PHIẾU XỬ LÝ HỒ SƠ THANH TOÁN VƯỢT THẨM QUYỀN PD</v>
          </cell>
        </row>
      </sheetData>
      <sheetData sheetId="4015">
        <row r="1">
          <cell r="A1" t="str">
            <v>PHIẾU XỬ LÝ HỒ SƠ THANH TOÁN VƯỢT THẨM QUYỀN PD</v>
          </cell>
        </row>
      </sheetData>
      <sheetData sheetId="4016">
        <row r="1">
          <cell r="A1" t="str">
            <v>PHIẾU XỬ LÝ HỒ SƠ THANH TOÁN VƯỢT THẨM QUYỀN PD</v>
          </cell>
        </row>
      </sheetData>
      <sheetData sheetId="4017">
        <row r="1">
          <cell r="A1" t="str">
            <v>PHIẾU XỬ LÝ HỒ SƠ THANH TOÁN VƯỢT THẨM QUYỀN PD</v>
          </cell>
        </row>
      </sheetData>
      <sheetData sheetId="4018">
        <row r="1">
          <cell r="A1" t="str">
            <v>PHIẾU XỬ LÝ HỒ SƠ THANH TOÁN VƯỢT THẨM QUYỀN PD</v>
          </cell>
        </row>
      </sheetData>
      <sheetData sheetId="4019">
        <row r="1">
          <cell r="A1" t="str">
            <v>PHIẾU XỬ LÝ HỒ SƠ THANH TOÁN VƯỢT THẨM QUYỀN PD</v>
          </cell>
        </row>
      </sheetData>
      <sheetData sheetId="4020">
        <row r="1">
          <cell r="A1" t="str">
            <v>PHIẾU XỬ LÝ HỒ SƠ THANH TOÁN VƯỢT THẨM QUYỀN PD</v>
          </cell>
        </row>
      </sheetData>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ow r="1">
          <cell r="A1" t="str">
            <v>PHIẾU XỬ LÝ HỒ SƠ THANH TOÁN VƯỢT THẨM QUYỀN PD</v>
          </cell>
        </row>
      </sheetData>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ow r="1">
          <cell r="A1" t="str">
            <v>PHIẾU XỬ LÝ HỒ SƠ THANH TOÁN VƯỢT THẨM QUYỀN PD</v>
          </cell>
        </row>
      </sheetData>
      <sheetData sheetId="4046">
        <row r="1">
          <cell r="A1" t="str">
            <v>PHIẾU XỬ LÝ HỒ SƠ THANH TOÁN VƯỢT THẨM QUYỀN PD</v>
          </cell>
        </row>
      </sheetData>
      <sheetData sheetId="4047">
        <row r="1">
          <cell r="A1" t="str">
            <v>PHIẾU XỬ LÝ HỒ SƠ THANH TOÁN VƯỢT THẨM QUYỀN PD</v>
          </cell>
        </row>
      </sheetData>
      <sheetData sheetId="4048">
        <row r="1">
          <cell r="A1" t="str">
            <v>PHIẾU XỬ LÝ HỒ SƠ THANH TOÁN VƯỢT THẨM QUYỀN PD</v>
          </cell>
        </row>
      </sheetData>
      <sheetData sheetId="4049">
        <row r="1">
          <cell r="A1" t="str">
            <v>PHIẾU XỬ LÝ HỒ SƠ THANH TOÁN VƯỢT THẨM QUYỀN PD</v>
          </cell>
        </row>
      </sheetData>
      <sheetData sheetId="4050">
        <row r="1">
          <cell r="A1" t="str">
            <v>PHIẾU XỬ LÝ HỒ SƠ THANH TOÁN VƯỢT THẨM QUYỀN PD</v>
          </cell>
        </row>
      </sheetData>
      <sheetData sheetId="4051">
        <row r="1">
          <cell r="A1" t="str">
            <v>PHIẾU XỬ LÝ HỒ SƠ THANH TOÁN VƯỢT THẨM QUYỀN PD</v>
          </cell>
        </row>
      </sheetData>
      <sheetData sheetId="4052">
        <row r="1">
          <cell r="A1" t="str">
            <v>PHIẾU XỬ LÝ HỒ SƠ THANH TOÁN VƯỢT THẨM QUYỀN PD</v>
          </cell>
        </row>
      </sheetData>
      <sheetData sheetId="4053">
        <row r="1">
          <cell r="A1" t="str">
            <v>PHIẾU XỬ LÝ HỒ SƠ THANH TOÁN VƯỢT THẨM QUYỀN PD</v>
          </cell>
        </row>
      </sheetData>
      <sheetData sheetId="4054">
        <row r="1">
          <cell r="A1" t="str">
            <v>PHIẾU XỬ LÝ HỒ SƠ THANH TOÁN VƯỢT THẨM QUYỀN PD</v>
          </cell>
        </row>
      </sheetData>
      <sheetData sheetId="4055">
        <row r="1">
          <cell r="A1" t="str">
            <v>PHIẾU XỬ LÝ HỒ SƠ THANH TOÁN VƯỢT THẨM QUYỀN PD</v>
          </cell>
        </row>
      </sheetData>
      <sheetData sheetId="4056">
        <row r="1">
          <cell r="A1" t="str">
            <v>PHIẾU XỬ LÝ HỒ SƠ THANH TOÁN VƯỢT THẨM QUYỀN PD</v>
          </cell>
        </row>
      </sheetData>
      <sheetData sheetId="4057">
        <row r="1">
          <cell r="A1" t="str">
            <v>PHIẾU XỬ LÝ HỒ SƠ THANH TOÁN VƯỢT THẨM QUYỀN PD</v>
          </cell>
        </row>
      </sheetData>
      <sheetData sheetId="4058">
        <row r="1">
          <cell r="A1" t="str">
            <v>PHIẾU XỬ LÝ HỒ SƠ THANH TOÁN VƯỢT THẨM QUYỀN PD</v>
          </cell>
        </row>
      </sheetData>
      <sheetData sheetId="4059">
        <row r="1">
          <cell r="A1" t="str">
            <v>PHIẾU XỬ LÝ HỒ SƠ THANH TOÁN VƯỢT THẨM QUYỀN PD</v>
          </cell>
        </row>
      </sheetData>
      <sheetData sheetId="4060">
        <row r="1">
          <cell r="A1" t="str">
            <v>PHIẾU XỬ LÝ HỒ SƠ THANH TOÁN VƯỢT THẨM QUYỀN PD</v>
          </cell>
        </row>
      </sheetData>
      <sheetData sheetId="4061">
        <row r="1">
          <cell r="A1" t="str">
            <v>PHIẾU XỬ LÝ HỒ SƠ THANH TOÁN VƯỢT THẨM QUYỀN PD</v>
          </cell>
        </row>
      </sheetData>
      <sheetData sheetId="4062">
        <row r="1">
          <cell r="A1" t="str">
            <v>PHIẾU XỬ LÝ HỒ SƠ THANH TOÁN VƯỢT THẨM QUYỀN PD</v>
          </cell>
        </row>
      </sheetData>
      <sheetData sheetId="4063">
        <row r="1">
          <cell r="A1" t="str">
            <v>PHIẾU XỬ LÝ HỒ SƠ THANH TOÁN VƯỢT THẨM QUYỀN PD</v>
          </cell>
        </row>
      </sheetData>
      <sheetData sheetId="4064">
        <row r="1">
          <cell r="A1" t="str">
            <v>PHIẾU XỬ LÝ HỒ SƠ THANH TOÁN VƯỢT THẨM QUYỀN PD</v>
          </cell>
        </row>
      </sheetData>
      <sheetData sheetId="4065">
        <row r="1">
          <cell r="A1" t="str">
            <v>PHIẾU XỬ LÝ HỒ SƠ THANH TOÁN VƯỢT THẨM QUYỀN PD</v>
          </cell>
        </row>
      </sheetData>
      <sheetData sheetId="4066">
        <row r="1">
          <cell r="A1" t="str">
            <v>PHIẾU XỬ LÝ HỒ SƠ THANH TOÁN VƯỢT THẨM QUYỀN PD</v>
          </cell>
        </row>
      </sheetData>
      <sheetData sheetId="4067">
        <row r="1">
          <cell r="A1" t="str">
            <v>PHIẾU XỬ LÝ HỒ SƠ THANH TOÁN VƯỢT THẨM QUYỀN PD</v>
          </cell>
        </row>
      </sheetData>
      <sheetData sheetId="4068">
        <row r="1">
          <cell r="A1" t="str">
            <v>PHIẾU XỬ LÝ HỒ SƠ THANH TOÁN VƯỢT THẨM QUYỀN PD</v>
          </cell>
        </row>
      </sheetData>
      <sheetData sheetId="4069">
        <row r="1">
          <cell r="A1" t="str">
            <v>PHIẾU XỬ LÝ HỒ SƠ THANH TOÁN VƯỢT THẨM QUYỀN PD</v>
          </cell>
        </row>
      </sheetData>
      <sheetData sheetId="4070"/>
      <sheetData sheetId="4071">
        <row r="1">
          <cell r="A1" t="str">
            <v>PHIẾU XỬ LÝ HỒ SƠ THANH TOÁN VƯỢT THẨM QUYỀN PD</v>
          </cell>
        </row>
      </sheetData>
      <sheetData sheetId="4072">
        <row r="1">
          <cell r="A1" t="str">
            <v>PHIẾU XỬ LÝ HỒ SƠ THANH TOÁN VƯỢT THẨM QUYỀN PD</v>
          </cell>
        </row>
      </sheetData>
      <sheetData sheetId="4073">
        <row r="1">
          <cell r="A1" t="str">
            <v>PHIẾU XỬ LÝ HỒ SƠ THANH TOÁN VƯỢT THẨM QUYỀN PD</v>
          </cell>
        </row>
      </sheetData>
      <sheetData sheetId="4074">
        <row r="1">
          <cell r="A1" t="str">
            <v>PHIẾU XỬ LÝ HỒ SƠ THANH TOÁN VƯỢT THẨM QUYỀN PD</v>
          </cell>
        </row>
      </sheetData>
      <sheetData sheetId="4075">
        <row r="1">
          <cell r="A1" t="str">
            <v>PHIẾU XỬ LÝ HỒ SƠ THANH TOÁN VƯỢT THẨM QUYỀN PD</v>
          </cell>
        </row>
      </sheetData>
      <sheetData sheetId="4076">
        <row r="1">
          <cell r="A1" t="str">
            <v>PHIẾU XỬ LÝ HỒ SƠ THANH TOÁN VƯỢT THẨM QUYỀN PD</v>
          </cell>
        </row>
      </sheetData>
      <sheetData sheetId="4077">
        <row r="1">
          <cell r="A1" t="str">
            <v>PHIẾU XỬ LÝ HỒ SƠ THANH TOÁN VƯỢT THẨM QUYỀN PD</v>
          </cell>
        </row>
      </sheetData>
      <sheetData sheetId="4078">
        <row r="1">
          <cell r="A1" t="str">
            <v>PHIẾU XỬ LÝ HỒ SƠ THANH TOÁN VƯỢT THẨM QUYỀN PD</v>
          </cell>
        </row>
      </sheetData>
      <sheetData sheetId="4079">
        <row r="1">
          <cell r="A1" t="str">
            <v>PHIẾU XỬ LÝ HỒ SƠ THANH TOÁN VƯỢT THẨM QUYỀN PD</v>
          </cell>
        </row>
      </sheetData>
      <sheetData sheetId="4080">
        <row r="1">
          <cell r="A1" t="str">
            <v>PHIẾU XỬ LÝ HỒ SƠ THANH TOÁN VƯỢT THẨM QUYỀN PD</v>
          </cell>
        </row>
      </sheetData>
      <sheetData sheetId="4081">
        <row r="1">
          <cell r="A1" t="str">
            <v>PHIẾU XỬ LÝ HỒ SƠ THANH TOÁN VƯỢT THẨM QUYỀN PD</v>
          </cell>
        </row>
      </sheetData>
      <sheetData sheetId="4082">
        <row r="1">
          <cell r="A1" t="str">
            <v>PHIẾU XỬ LÝ HỒ SƠ THANH TOÁN VƯỢT THẨM QUYỀN PD</v>
          </cell>
        </row>
      </sheetData>
      <sheetData sheetId="4083">
        <row r="1">
          <cell r="A1" t="str">
            <v>PHIẾU XỬ LÝ HỒ SƠ THANH TOÁN VƯỢT THẨM QUYỀN PD</v>
          </cell>
        </row>
      </sheetData>
      <sheetData sheetId="4084">
        <row r="1">
          <cell r="A1" t="str">
            <v>PHIẾU XỬ LÝ HỒ SƠ THANH TOÁN VƯỢT THẨM QUYỀN PD</v>
          </cell>
        </row>
      </sheetData>
      <sheetData sheetId="4085">
        <row r="1">
          <cell r="A1" t="str">
            <v>PHIẾU XỬ LÝ HỒ SƠ THANH TOÁN VƯỢT THẨM QUYỀN PD</v>
          </cell>
        </row>
      </sheetData>
      <sheetData sheetId="4086">
        <row r="1">
          <cell r="A1" t="str">
            <v>PHIẾU XỬ LÝ HỒ SƠ THANH TOÁN VƯỢT THẨM QUYỀN PD</v>
          </cell>
        </row>
      </sheetData>
      <sheetData sheetId="4087">
        <row r="1">
          <cell r="A1" t="str">
            <v>PHIẾU XỬ LÝ HỒ SƠ THANH TOÁN VƯỢT THẨM QUYỀN PD</v>
          </cell>
        </row>
      </sheetData>
      <sheetData sheetId="4088">
        <row r="1">
          <cell r="A1" t="str">
            <v>PHIẾU XỬ LÝ HỒ SƠ THANH TOÁN VƯỢT THẨM QUYỀN PD</v>
          </cell>
        </row>
      </sheetData>
      <sheetData sheetId="4089">
        <row r="1">
          <cell r="A1" t="str">
            <v>PHIẾU XỬ LÝ HỒ SƠ THANH TOÁN VƯỢT THẨM QUYỀN PD</v>
          </cell>
        </row>
      </sheetData>
      <sheetData sheetId="4090">
        <row r="1">
          <cell r="A1" t="str">
            <v>PHIẾU XỬ LÝ HỒ SƠ THANH TOÁN VƯỢT THẨM QUYỀN PD</v>
          </cell>
        </row>
      </sheetData>
      <sheetData sheetId="4091">
        <row r="1">
          <cell r="A1" t="str">
            <v>PHIẾU XỬ LÝ HỒ SƠ THANH TOÁN VƯỢT THẨM QUYỀN PD</v>
          </cell>
        </row>
      </sheetData>
      <sheetData sheetId="4092">
        <row r="1">
          <cell r="A1" t="str">
            <v>PHIẾU XỬ LÝ HỒ SƠ THANH TOÁN VƯỢT THẨM QUYỀN PD</v>
          </cell>
        </row>
      </sheetData>
      <sheetData sheetId="4093">
        <row r="1">
          <cell r="A1" t="str">
            <v>PHIẾU XỬ LÝ HỒ SƠ THANH TOÁN VƯỢT THẨM QUYỀN PD</v>
          </cell>
        </row>
      </sheetData>
      <sheetData sheetId="4094">
        <row r="1">
          <cell r="A1" t="str">
            <v>PHIẾU XỬ LÝ HỒ SƠ THANH TOÁN VƯỢT THẨM QUYỀN PD</v>
          </cell>
        </row>
      </sheetData>
      <sheetData sheetId="4095">
        <row r="1">
          <cell r="A1" t="str">
            <v>PHIẾU XỬ LÝ HỒ SƠ THANH TOÁN VƯỢT THẨM QUYỀN PD</v>
          </cell>
        </row>
      </sheetData>
      <sheetData sheetId="4096">
        <row r="1">
          <cell r="A1" t="str">
            <v>PHIẾU XỬ LÝ HỒ SƠ THANH TOÁN VƯỢT THẨM QUYỀN PD</v>
          </cell>
        </row>
      </sheetData>
      <sheetData sheetId="4097">
        <row r="1">
          <cell r="A1" t="str">
            <v>PHIẾU XỬ LÝ HỒ SƠ THANH TOÁN VƯỢT THẨM QUYỀN PD</v>
          </cell>
        </row>
      </sheetData>
      <sheetData sheetId="4098">
        <row r="1">
          <cell r="A1" t="str">
            <v>PHIẾU XỬ LÝ HỒ SƠ THANH TOÁN VƯỢT THẨM QUYỀN PD</v>
          </cell>
        </row>
      </sheetData>
      <sheetData sheetId="4099">
        <row r="1">
          <cell r="A1" t="str">
            <v>PHIẾU XỬ LÝ HỒ SƠ THANH TOÁN VƯỢT THẨM QUYỀN PD</v>
          </cell>
        </row>
      </sheetData>
      <sheetData sheetId="4100">
        <row r="1">
          <cell r="A1" t="str">
            <v>PHIẾU XỬ LÝ HỒ SƠ THANH TOÁN VƯỢT THẨM QUYỀN PD</v>
          </cell>
        </row>
      </sheetData>
      <sheetData sheetId="4101">
        <row r="1">
          <cell r="A1" t="str">
            <v>PHIẾU XỬ LÝ HỒ SƠ THANH TOÁN VƯỢT THẨM QUYỀN PD</v>
          </cell>
        </row>
      </sheetData>
      <sheetData sheetId="4102">
        <row r="1">
          <cell r="A1" t="str">
            <v>PHIẾU XỬ LÝ HỒ SƠ THANH TOÁN VƯỢT THẨM QUYỀN PD</v>
          </cell>
        </row>
      </sheetData>
      <sheetData sheetId="4103">
        <row r="1">
          <cell r="A1" t="str">
            <v>PHIẾU XỬ LÝ HỒ SƠ THANH TOÁN VƯỢT THẨM QUYỀN PD</v>
          </cell>
        </row>
      </sheetData>
      <sheetData sheetId="4104">
        <row r="1">
          <cell r="A1" t="str">
            <v>PHIẾU XỬ LÝ HỒ SƠ THANH TOÁN VƯỢT THẨM QUYỀN PD</v>
          </cell>
        </row>
      </sheetData>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ow r="1">
          <cell r="A1" t="str">
            <v>PHIẾU XỬ LÝ HỒ SƠ THANH TOÁN VƯỢT THẨM QUYỀN PD</v>
          </cell>
        </row>
      </sheetData>
      <sheetData sheetId="4108">
        <row r="1">
          <cell r="A1" t="str">
            <v>PHIẾU XỬ LÝ HỒ SƠ THANH TOÁN VƯỢT THẨM QUYỀN PD</v>
          </cell>
        </row>
      </sheetData>
      <sheetData sheetId="4109">
        <row r="1">
          <cell r="A1" t="str">
            <v>PHIẾU XỬ LÝ HỒ SƠ THANH TOÁN VƯỢT THẨM QUYỀN PD</v>
          </cell>
        </row>
      </sheetData>
      <sheetData sheetId="4110">
        <row r="1">
          <cell r="A1" t="str">
            <v>PHIẾU XỬ LÝ HỒ SƠ THANH TOÁN VƯỢT THẨM QUYỀN PD</v>
          </cell>
        </row>
      </sheetData>
      <sheetData sheetId="4111">
        <row r="1">
          <cell r="A1" t="str">
            <v>PHIẾU XỬ LÝ HỒ SƠ THANH TOÁN VƯỢT THẨM QUYỀN PD</v>
          </cell>
        </row>
      </sheetData>
      <sheetData sheetId="4112">
        <row r="1">
          <cell r="A1" t="str">
            <v>PHIẾU XỬ LÝ HỒ SƠ THANH TOÁN VƯỢT THẨM QUYỀN PD</v>
          </cell>
        </row>
      </sheetData>
      <sheetData sheetId="4113">
        <row r="1">
          <cell r="A1" t="str">
            <v>PHIẾU XỬ LÝ HỒ SƠ THANH TOÁN VƯỢT THẨM QUYỀN PD</v>
          </cell>
        </row>
      </sheetData>
      <sheetData sheetId="4114">
        <row r="1">
          <cell r="A1" t="str">
            <v>PHIẾU XỬ LÝ HỒ SƠ THANH TOÁN VƯỢT THẨM QUYỀN PD</v>
          </cell>
        </row>
      </sheetData>
      <sheetData sheetId="4115">
        <row r="1">
          <cell r="A1" t="str">
            <v>PHIẾU XỬ LÝ HỒ SƠ THANH TOÁN VƯỢT THẨM QUYỀN PD</v>
          </cell>
        </row>
      </sheetData>
      <sheetData sheetId="4116">
        <row r="1">
          <cell r="A1" t="str">
            <v>PHIẾU XỬ LÝ HỒ SƠ THANH TOÁN VƯỢT THẨM QUYỀN PD</v>
          </cell>
        </row>
      </sheetData>
      <sheetData sheetId="4117">
        <row r="1">
          <cell r="A1" t="str">
            <v>PHIẾU XỬ LÝ HỒ SƠ THANH TOÁN VƯỢT THẨM QUYỀN PD</v>
          </cell>
        </row>
      </sheetData>
      <sheetData sheetId="4118">
        <row r="1">
          <cell r="A1" t="str">
            <v>PHIẾU XỬ LÝ HỒ SƠ THANH TOÁN VƯỢT THẨM QUYỀN PD</v>
          </cell>
        </row>
      </sheetData>
      <sheetData sheetId="4119">
        <row r="1">
          <cell r="A1" t="str">
            <v>PHIẾU XỬ LÝ HỒ SƠ THANH TOÁN VƯỢT THẨM QUYỀN PD</v>
          </cell>
        </row>
      </sheetData>
      <sheetData sheetId="4120">
        <row r="1">
          <cell r="A1" t="str">
            <v>PHIẾU XỬ LÝ HỒ SƠ THANH TOÁN VƯỢT THẨM QUYỀN PD</v>
          </cell>
        </row>
      </sheetData>
      <sheetData sheetId="4121">
        <row r="1">
          <cell r="A1" t="str">
            <v>PHIẾU XỬ LÝ HỒ SƠ THANH TOÁN VƯỢT THẨM QUYỀN PD</v>
          </cell>
        </row>
      </sheetData>
      <sheetData sheetId="4122">
        <row r="1">
          <cell r="A1" t="str">
            <v>PHIẾU XỬ LÝ HỒ SƠ THANH TOÁN VƯỢT THẨM QUYỀN PD</v>
          </cell>
        </row>
      </sheetData>
      <sheetData sheetId="4123">
        <row r="1">
          <cell r="A1" t="str">
            <v>PHIẾU XỬ LÝ HỒ SƠ THANH TOÁN VƯỢT THẨM QUYỀN PD</v>
          </cell>
        </row>
      </sheetData>
      <sheetData sheetId="4124">
        <row r="1">
          <cell r="A1" t="str">
            <v>PHIẾU XỬ LÝ HỒ SƠ THANH TOÁN VƯỢT THẨM QUYỀN PD</v>
          </cell>
        </row>
      </sheetData>
      <sheetData sheetId="4125">
        <row r="1">
          <cell r="A1" t="str">
            <v>PHIẾU XỬ LÝ HỒ SƠ THANH TOÁN VƯỢT THẨM QUYỀN PD</v>
          </cell>
        </row>
      </sheetData>
      <sheetData sheetId="4126">
        <row r="1">
          <cell r="A1" t="str">
            <v>PHIẾU XỬ LÝ HỒ SƠ THANH TOÁN VƯỢT THẨM QUYỀN PD</v>
          </cell>
        </row>
      </sheetData>
      <sheetData sheetId="4127">
        <row r="1">
          <cell r="A1" t="str">
            <v>PHIẾU XỬ LÝ HỒ SƠ THANH TOÁN VƯỢT THẨM QUYỀN PD</v>
          </cell>
        </row>
      </sheetData>
      <sheetData sheetId="4128">
        <row r="1">
          <cell r="A1" t="str">
            <v>PHIẾU XỬ LÝ HỒ SƠ THANH TOÁN VƯỢT THẨM QUYỀN PD</v>
          </cell>
        </row>
      </sheetData>
      <sheetData sheetId="4129">
        <row r="1">
          <cell r="A1" t="str">
            <v>PHIẾU XỬ LÝ HỒ SƠ THANH TOÁN VƯỢT THẨM QUYỀN PD</v>
          </cell>
        </row>
      </sheetData>
      <sheetData sheetId="4130">
        <row r="1">
          <cell r="A1" t="str">
            <v>PHIẾU XỬ LÝ HỒ SƠ THANH TOÁN VƯỢT THẨM QUYỀN PD</v>
          </cell>
        </row>
      </sheetData>
      <sheetData sheetId="4131">
        <row r="1">
          <cell r="A1" t="str">
            <v>PHIẾU XỬ LÝ HỒ SƠ THANH TOÁN VƯỢT THẨM QUYỀN PD</v>
          </cell>
        </row>
      </sheetData>
      <sheetData sheetId="4132">
        <row r="1">
          <cell r="A1" t="str">
            <v>PHIẾU XỬ LÝ HỒ SƠ THANH TOÁN VƯỢT THẨM QUYỀN PD</v>
          </cell>
        </row>
      </sheetData>
      <sheetData sheetId="4133">
        <row r="1">
          <cell r="A1" t="str">
            <v>PHIẾU XỬ LÝ HỒ SƠ THANH TOÁN VƯỢT THẨM QUYỀN PD</v>
          </cell>
        </row>
      </sheetData>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sheetData sheetId="4146"/>
      <sheetData sheetId="4147">
        <row r="1">
          <cell r="A1" t="str">
            <v>PHIẾU XỬ LÝ HỒ SƠ THANH TOÁN VƯỢT THẨM QUYỀN PD</v>
          </cell>
        </row>
      </sheetData>
      <sheetData sheetId="4148">
        <row r="1">
          <cell r="A1" t="str">
            <v>PHIẾU XỬ LÝ HỒ SƠ THANH TOÁN VƯỢT THẨM QUYỀN PD</v>
          </cell>
        </row>
      </sheetData>
      <sheetData sheetId="4149">
        <row r="1">
          <cell r="A1" t="str">
            <v>PHIẾU XỬ LÝ HỒ SƠ THANH TOÁN VƯỢT THẨM QUYỀN PD</v>
          </cell>
        </row>
      </sheetData>
      <sheetData sheetId="4150">
        <row r="1">
          <cell r="A1" t="str">
            <v>PHIẾU XỬ LÝ HỒ SƠ THANH TOÁN VƯỢT THẨM QUYỀN PD</v>
          </cell>
        </row>
      </sheetData>
      <sheetData sheetId="4151">
        <row r="1">
          <cell r="A1" t="str">
            <v>PHIẾU XỬ LÝ HỒ SƠ THANH TOÁN VƯỢT THẨM QUYỀN PD</v>
          </cell>
        </row>
      </sheetData>
      <sheetData sheetId="4152">
        <row r="1">
          <cell r="A1" t="str">
            <v>PHIẾU XỬ LÝ HỒ SƠ THANH TOÁN VƯỢT THẨM QUYỀN PD</v>
          </cell>
        </row>
      </sheetData>
      <sheetData sheetId="4153">
        <row r="1">
          <cell r="A1" t="str">
            <v>PHIẾU XỬ LÝ HỒ SƠ THANH TOÁN VƯỢT THẨM QUYỀN PD</v>
          </cell>
        </row>
      </sheetData>
      <sheetData sheetId="4154">
        <row r="1">
          <cell r="A1" t="str">
            <v>PHIẾU XỬ LÝ HỒ SƠ THANH TOÁN VƯỢT THẨM QUYỀN PD</v>
          </cell>
        </row>
      </sheetData>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ow r="1">
          <cell r="A1" t="str">
            <v>PHIẾU XỬ LÝ HỒ SƠ THANH TOÁN VƯỢT THẨM QUYỀN PD</v>
          </cell>
        </row>
      </sheetData>
      <sheetData sheetId="4158">
        <row r="1">
          <cell r="A1" t="str">
            <v>PHIẾU XỬ LÝ HỒ SƠ THANH TOÁN VƯỢT THẨM QUYỀN PD</v>
          </cell>
        </row>
      </sheetData>
      <sheetData sheetId="4159">
        <row r="1">
          <cell r="A1" t="str">
            <v>PHIẾU XỬ LÝ HỒ SƠ THANH TOÁN VƯỢT THẨM QUYỀN PD</v>
          </cell>
        </row>
      </sheetData>
      <sheetData sheetId="4160">
        <row r="1">
          <cell r="A1" t="str">
            <v>PHIẾU XỬ LÝ HỒ SƠ THANH TOÁN VƯỢT THẨM QUYỀN PD</v>
          </cell>
        </row>
      </sheetData>
      <sheetData sheetId="4161">
        <row r="1">
          <cell r="A1" t="str">
            <v>PHIẾU XỬ LÝ HỒ SƠ THANH TOÁN VƯỢT THẨM QUYỀN PD</v>
          </cell>
        </row>
      </sheetData>
      <sheetData sheetId="4162">
        <row r="1">
          <cell r="A1" t="str">
            <v>PHIẾU XỬ LÝ HỒ SƠ THANH TOÁN VƯỢT THẨM QUYỀN PD</v>
          </cell>
        </row>
      </sheetData>
      <sheetData sheetId="4163">
        <row r="1">
          <cell r="A1" t="str">
            <v>PHIẾU XỬ LÝ HỒ SƠ THANH TOÁN VƯỢT THẨM QUYỀN PD</v>
          </cell>
        </row>
      </sheetData>
      <sheetData sheetId="4164">
        <row r="1">
          <cell r="A1" t="str">
            <v>PHIẾU XỬ LÝ HỒ SƠ THANH TOÁN VƯỢT THẨM QUYỀN PD</v>
          </cell>
        </row>
      </sheetData>
      <sheetData sheetId="4165">
        <row r="1">
          <cell r="A1" t="str">
            <v>PHIẾU XỬ LÝ HỒ SƠ THANH TOÁN VƯỢT THẨM QUYỀN PD</v>
          </cell>
        </row>
      </sheetData>
      <sheetData sheetId="4166">
        <row r="1">
          <cell r="A1" t="str">
            <v>PHIẾU XỬ LÝ HỒ SƠ THANH TOÁN VƯỢT THẨM QUYỀN PD</v>
          </cell>
        </row>
      </sheetData>
      <sheetData sheetId="4167">
        <row r="1">
          <cell r="A1" t="str">
            <v>PHIẾU XỬ LÝ HỒ SƠ THANH TOÁN VƯỢT THẨM QUYỀN PD</v>
          </cell>
        </row>
      </sheetData>
      <sheetData sheetId="4168">
        <row r="1">
          <cell r="A1" t="str">
            <v>PHIẾU XỬ LÝ HỒ SƠ THANH TOÁN VƯỢT THẨM QUYỀN PD</v>
          </cell>
        </row>
      </sheetData>
      <sheetData sheetId="4169">
        <row r="1">
          <cell r="A1" t="str">
            <v>PHIẾU XỬ LÝ HỒ SƠ THANH TOÁN VƯỢT THẨM QUYỀN PD</v>
          </cell>
        </row>
      </sheetData>
      <sheetData sheetId="4170">
        <row r="1">
          <cell r="A1" t="str">
            <v>PHIẾU XỬ LÝ HỒ SƠ THANH TOÁN VƯỢT THẨM QUYỀN PD</v>
          </cell>
        </row>
      </sheetData>
      <sheetData sheetId="4171">
        <row r="1">
          <cell r="A1" t="str">
            <v>PHIẾU XỬ LÝ HỒ SƠ THANH TOÁN VƯỢT THẨM QUYỀN PD</v>
          </cell>
        </row>
      </sheetData>
      <sheetData sheetId="4172">
        <row r="1">
          <cell r="A1" t="str">
            <v>PHIẾU XỬ LÝ HỒ SƠ THANH TOÁN VƯỢT THẨM QUYỀN PD</v>
          </cell>
        </row>
      </sheetData>
      <sheetData sheetId="4173">
        <row r="1">
          <cell r="A1" t="str">
            <v>PHIẾU XỬ LÝ HỒ SƠ THANH TOÁN VƯỢT THẨM QUYỀN PD</v>
          </cell>
        </row>
      </sheetData>
      <sheetData sheetId="4174">
        <row r="1">
          <cell r="A1" t="str">
            <v>PHIẾU XỬ LÝ HỒ SƠ THANH TOÁN VƯỢT THẨM QUYỀN PD</v>
          </cell>
        </row>
      </sheetData>
      <sheetData sheetId="4175">
        <row r="1">
          <cell r="A1" t="str">
            <v>PHIẾU XỬ LÝ HỒ SƠ THANH TOÁN VƯỢT THẨM QUYỀN PD</v>
          </cell>
        </row>
      </sheetData>
      <sheetData sheetId="4176">
        <row r="1">
          <cell r="A1" t="str">
            <v>PHIẾU XỬ LÝ HỒ SƠ THANH TOÁN VƯỢT THẨM QUYỀN PD</v>
          </cell>
        </row>
      </sheetData>
      <sheetData sheetId="4177">
        <row r="1">
          <cell r="A1" t="str">
            <v>PHIẾU XỬ LÝ HỒ SƠ THANH TOÁN VƯỢT THẨM QUYỀN PD</v>
          </cell>
        </row>
      </sheetData>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ow r="1">
          <cell r="A1" t="str">
            <v>PHIẾU XỬ LÝ HỒ SƠ THANH TOÁN VƯỢT THẨM QUYỀN PD</v>
          </cell>
        </row>
      </sheetData>
      <sheetData sheetId="4197">
        <row r="1">
          <cell r="A1" t="str">
            <v>PHIẾU XỬ LÝ HỒ SƠ THANH TOÁN VƯỢT THẨM QUYỀN PD</v>
          </cell>
        </row>
      </sheetData>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ow r="1">
          <cell r="A1" t="str">
            <v>PHIẾU XỬ LÝ HỒ SƠ THANH TOÁN VƯỢT THẨM QUYỀN PD</v>
          </cell>
        </row>
      </sheetData>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ow r="1">
          <cell r="A1" t="str">
            <v>PHIẾU XỬ LÝ HỒ SƠ THANH TOÁN VƯỢT THẨM QUYỀN PD</v>
          </cell>
        </row>
      </sheetData>
      <sheetData sheetId="4220">
        <row r="1">
          <cell r="A1" t="str">
            <v>PHIẾU XỬ LÝ HỒ SƠ THANH TOÁN VƯỢT THẨM QUYỀN PD</v>
          </cell>
        </row>
      </sheetData>
      <sheetData sheetId="4221"/>
      <sheetData sheetId="4222"/>
      <sheetData sheetId="4223">
        <row r="1">
          <cell r="A1" t="str">
            <v>PHIẾU XỬ LÝ HỒ SƠ THANH TOÁN VƯỢT THẨM QUYỀN PD</v>
          </cell>
        </row>
      </sheetData>
      <sheetData sheetId="4224">
        <row r="1">
          <cell r="A1" t="str">
            <v>PHIẾU XỬ LÝ HỒ SƠ THANH TOÁN VƯỢT THẨM QUYỀN PD</v>
          </cell>
        </row>
      </sheetData>
      <sheetData sheetId="4225">
        <row r="1">
          <cell r="A1" t="str">
            <v>PHIẾU XỬ LÝ HỒ SƠ THANH TOÁN VƯỢT THẨM QUYỀN PD</v>
          </cell>
        </row>
      </sheetData>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ow r="1">
          <cell r="A1" t="str">
            <v>PHIẾU XỬ LÝ HỒ SƠ THANH TOÁN VƯỢT THẨM QUYỀN PD</v>
          </cell>
        </row>
      </sheetData>
      <sheetData sheetId="4230">
        <row r="1">
          <cell r="A1" t="str">
            <v>PHIẾU XỬ LÝ HỒ SƠ THANH TOÁN VƯỢT THẨM QUYỀN PD</v>
          </cell>
        </row>
      </sheetData>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ow r="1">
          <cell r="A1" t="str">
            <v>PHIẾU XỬ LÝ HỒ SƠ THANH TOÁN VƯỢT THẨM QUYỀN PD</v>
          </cell>
        </row>
      </sheetData>
      <sheetData sheetId="4249"/>
      <sheetData sheetId="4250"/>
      <sheetData sheetId="4251"/>
      <sheetData sheetId="4252"/>
      <sheetData sheetId="4253">
        <row r="1">
          <cell r="A1" t="str">
            <v>PHIẾU XỬ LÝ HỒ SƠ THANH TOÁN VƯỢT THẨM QUYỀN PD</v>
          </cell>
        </row>
      </sheetData>
      <sheetData sheetId="4254"/>
      <sheetData sheetId="4255">
        <row r="1">
          <cell r="A1" t="str">
            <v>PHIẾU XỬ LÝ HỒ SƠ THANH TOÁN VƯỢT THẨM QUYỀN PD</v>
          </cell>
        </row>
      </sheetData>
      <sheetData sheetId="4256">
        <row r="1">
          <cell r="A1" t="str">
            <v>PHIẾU XỬ LÝ HỒ SƠ THANH TOÁN VƯỢT THẨM QUYỀN PD</v>
          </cell>
        </row>
      </sheetData>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ow r="1">
          <cell r="A1" t="str">
            <v>PHIẾU XỬ LÝ HỒ SƠ THANH TOÁN VƯỢT THẨM QUYỀN PD</v>
          </cell>
        </row>
      </sheetData>
      <sheetData sheetId="4270">
        <row r="1">
          <cell r="A1" t="str">
            <v>PHIẾU XỬ LÝ HỒ SƠ THANH TOÁN VƯỢT THẨM QUYỀN PD</v>
          </cell>
        </row>
      </sheetData>
      <sheetData sheetId="4271">
        <row r="1">
          <cell r="A1" t="str">
            <v>PHIẾU XỬ LÝ HỒ SƠ THANH TOÁN VƯỢT THẨM QUYỀN PD</v>
          </cell>
        </row>
      </sheetData>
      <sheetData sheetId="4272">
        <row r="1">
          <cell r="A1" t="str">
            <v>PHIẾU XỬ LÝ HỒ SƠ THANH TOÁN VƯỢT THẨM QUYỀN PD</v>
          </cell>
        </row>
      </sheetData>
      <sheetData sheetId="4273">
        <row r="1">
          <cell r="A1" t="str">
            <v>PHIẾU XỬ LÝ HỒ SƠ THANH TOÁN VƯỢT THẨM QUYỀN PD</v>
          </cell>
        </row>
      </sheetData>
      <sheetData sheetId="4274">
        <row r="1">
          <cell r="A1" t="str">
            <v>PHIẾU XỬ LÝ HỒ SƠ THANH TOÁN VƯỢT THẨM QUYỀN PD</v>
          </cell>
        </row>
      </sheetData>
      <sheetData sheetId="4275">
        <row r="1">
          <cell r="A1" t="str">
            <v>PHIẾU XỬ LÝ HỒ SƠ THANH TOÁN VƯỢT THẨM QUYỀN PD</v>
          </cell>
        </row>
      </sheetData>
      <sheetData sheetId="4276">
        <row r="1">
          <cell r="A1" t="str">
            <v>PHIẾU XỬ LÝ HỒ SƠ THANH TOÁN VƯỢT THẨM QUYỀN PD</v>
          </cell>
        </row>
      </sheetData>
      <sheetData sheetId="4277">
        <row r="1">
          <cell r="A1" t="str">
            <v>PHIẾU XỬ LÝ HỒ SƠ THANH TOÁN VƯỢT THẨM QUYỀN PD</v>
          </cell>
        </row>
      </sheetData>
      <sheetData sheetId="4278">
        <row r="1">
          <cell r="A1" t="str">
            <v>PHIẾU XỬ LÝ HỒ SƠ THANH TOÁN VƯỢT THẨM QUYỀN PD</v>
          </cell>
        </row>
      </sheetData>
      <sheetData sheetId="4279">
        <row r="1">
          <cell r="A1" t="str">
            <v>PHIẾU XỬ LÝ HỒ SƠ THANH TOÁN VƯỢT THẨM QUYỀN PD</v>
          </cell>
        </row>
      </sheetData>
      <sheetData sheetId="4280">
        <row r="1">
          <cell r="A1" t="str">
            <v>PHIẾU XỬ LÝ HỒ SƠ THANH TOÁN VƯỢT THẨM QUYỀN PD</v>
          </cell>
        </row>
      </sheetData>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ow r="1">
          <cell r="A1" t="str">
            <v>PHIẾU XỬ LÝ HỒ SƠ THANH TOÁN VƯỢT THẨM QUYỀN PD</v>
          </cell>
        </row>
      </sheetData>
      <sheetData sheetId="4490">
        <row r="1">
          <cell r="A1" t="str">
            <v>PHIẾU XỬ LÝ HỒ SƠ THANH TOÁN VƯỢT THẨM QUYỀN PD</v>
          </cell>
        </row>
      </sheetData>
      <sheetData sheetId="4491">
        <row r="1">
          <cell r="A1" t="str">
            <v>PHIẾU XỬ LÝ HỒ SƠ THANH TOÁN VƯỢT THẨM QUYỀN PD</v>
          </cell>
        </row>
      </sheetData>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sheetData sheetId="5018" refreshError="1"/>
      <sheetData sheetId="5019"/>
      <sheetData sheetId="5020"/>
      <sheetData sheetId="5021"/>
      <sheetData sheetId="5022"/>
      <sheetData sheetId="5023"/>
      <sheetData sheetId="5024"/>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sheetData sheetId="5042"/>
      <sheetData sheetId="5043"/>
      <sheetData sheetId="5044"/>
      <sheetData sheetId="5045"/>
      <sheetData sheetId="5046"/>
      <sheetData sheetId="5047">
        <row r="1">
          <cell r="A1" t="str">
            <v>PHIẾU XỬ LÝ HỒ SƠ THANH TOÁN VƯỢT THẨM QUYỀN PD</v>
          </cell>
        </row>
      </sheetData>
      <sheetData sheetId="5048">
        <row r="1">
          <cell r="A1" t="str">
            <v>PHIẾU XỬ LÝ HỒ SƠ THANH TOÁN VƯỢT THẨM QUYỀN PD</v>
          </cell>
        </row>
      </sheetData>
      <sheetData sheetId="5049"/>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sheetData sheetId="5055"/>
      <sheetData sheetId="5056">
        <row r="1">
          <cell r="A1" t="str">
            <v>PHIẾU XỬ LÝ HỒ SƠ THANH TOÁN VƯỢT THẨM QUYỀN PD</v>
          </cell>
        </row>
      </sheetData>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ow r="1">
          <cell r="A1" t="str">
            <v>PHIẾU XỬ LÝ HỒ SƠ THANH TOÁN VƯỢT THẨM QUYỀN PD</v>
          </cell>
        </row>
      </sheetData>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ow r="1">
          <cell r="A1" t="str">
            <v>PHIẾU XỬ LÝ HỒ SƠ THANH TOÁN VƯỢT THẨM QUYỀN PD</v>
          </cell>
        </row>
      </sheetData>
      <sheetData sheetId="5352">
        <row r="1">
          <cell r="A1" t="str">
            <v>PHIẾU XỬ LÝ HỒ SƠ THANH TOÁN VƯỢT THẨM QUYỀN PD</v>
          </cell>
        </row>
      </sheetData>
      <sheetData sheetId="5353">
        <row r="1">
          <cell r="A1" t="str">
            <v>PHIẾU XỬ LÝ HỒ SƠ THANH TOÁN VƯỢT THẨM QUYỀN PD</v>
          </cell>
        </row>
      </sheetData>
      <sheetData sheetId="5354">
        <row r="1">
          <cell r="A1" t="str">
            <v>PHIẾU XỬ LÝ HỒ SƠ THANH TOÁN VƯỢT THẨM QUYỀN PD</v>
          </cell>
        </row>
      </sheetData>
      <sheetData sheetId="5355">
        <row r="1">
          <cell r="A1" t="str">
            <v>PHIẾU XỬ LÝ HỒ SƠ THANH TOÁN VƯỢT THẨM QUYỀN PD</v>
          </cell>
        </row>
      </sheetData>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ow r="1">
          <cell r="A1" t="str">
            <v>PHIẾU XỬ LÝ HỒ SƠ THANH TOÁN VƯỢT THẨM QUYỀN PD</v>
          </cell>
        </row>
      </sheetData>
      <sheetData sheetId="5361">
        <row r="1">
          <cell r="A1" t="str">
            <v>PHIẾU XỬ LÝ HỒ SƠ THANH TOÁN VƯỢT THẨM QUYỀN PD</v>
          </cell>
        </row>
      </sheetData>
      <sheetData sheetId="5362">
        <row r="1">
          <cell r="A1" t="str">
            <v>PHIẾU XỬ LÝ HỒ SƠ THANH TOÁN VƯỢT THẨM QUYỀN PD</v>
          </cell>
        </row>
      </sheetData>
      <sheetData sheetId="5363">
        <row r="1">
          <cell r="A1" t="str">
            <v>PHIẾU XỬ LÝ HỒ SƠ THANH TOÁN VƯỢT THẨM QUYỀN PD</v>
          </cell>
        </row>
      </sheetData>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ow r="1">
          <cell r="A1" t="str">
            <v>PHIẾU XỬ LÝ HỒ SƠ THANH TOÁN VƯỢT THẨM QUYỀN PD</v>
          </cell>
        </row>
      </sheetData>
      <sheetData sheetId="5368">
        <row r="1">
          <cell r="A1" t="str">
            <v>PHIẾU XỬ LÝ HỒ SƠ THANH TOÁN VƯỢT THẨM QUYỀN PD</v>
          </cell>
        </row>
      </sheetData>
      <sheetData sheetId="5369">
        <row r="1">
          <cell r="A1" t="str">
            <v>PHIẾU XỬ LÝ HỒ SƠ THANH TOÁN VƯỢT THẨM QUYỀN PD</v>
          </cell>
        </row>
      </sheetData>
      <sheetData sheetId="5370">
        <row r="1">
          <cell r="A1" t="str">
            <v>PHIẾU XỬ LÝ HỒ SƠ THANH TOÁN VƯỢT THẨM QUYỀN PD</v>
          </cell>
        </row>
      </sheetData>
      <sheetData sheetId="5371">
        <row r="1">
          <cell r="A1" t="str">
            <v>PHIẾU XỬ LÝ HỒ SƠ THANH TOÁN VƯỢT THẨM QUYỀN PD</v>
          </cell>
        </row>
      </sheetData>
      <sheetData sheetId="5372">
        <row r="1">
          <cell r="A1" t="str">
            <v>PHIẾU XỬ LÝ HỒ SƠ THANH TOÁN VƯỢT THẨM QUYỀN PD</v>
          </cell>
        </row>
      </sheetData>
      <sheetData sheetId="5373">
        <row r="1">
          <cell r="A1" t="str">
            <v>PHIẾU XỬ LÝ HỒ SƠ THANH TOÁN VƯỢT THẨM QUYỀN PD</v>
          </cell>
        </row>
      </sheetData>
      <sheetData sheetId="5374">
        <row r="1">
          <cell r="A1" t="str">
            <v>PHIẾU XỬ LÝ HỒ SƠ THANH TOÁN VƯỢT THẨM QUYỀN PD</v>
          </cell>
        </row>
      </sheetData>
      <sheetData sheetId="5375">
        <row r="1">
          <cell r="A1" t="str">
            <v>PHIẾU XỬ LÝ HỒ SƠ THANH TOÁN VƯỢT THẨM QUYỀN PD</v>
          </cell>
        </row>
      </sheetData>
      <sheetData sheetId="5376">
        <row r="1">
          <cell r="A1" t="str">
            <v>PHIẾU XỬ LÝ HỒ SƠ THANH TOÁN VƯỢT THẨM QUYỀN PD</v>
          </cell>
        </row>
      </sheetData>
      <sheetData sheetId="5377">
        <row r="1">
          <cell r="A1" t="str">
            <v>PHIẾU XỬ LÝ HỒ SƠ THANH TOÁN VƯỢT THẨM QUYỀN PD</v>
          </cell>
        </row>
      </sheetData>
      <sheetData sheetId="5378">
        <row r="1">
          <cell r="A1" t="str">
            <v>PHIẾU XỬ LÝ HỒ SƠ THANH TOÁN VƯỢT THẨM QUYỀN PD</v>
          </cell>
        </row>
      </sheetData>
      <sheetData sheetId="5379">
        <row r="1">
          <cell r="A1" t="str">
            <v>PHIẾU XỬ LÝ HỒ SƠ THANH TOÁN VƯỢT THẨM QUYỀN PD</v>
          </cell>
        </row>
      </sheetData>
      <sheetData sheetId="5380">
        <row r="1">
          <cell r="A1" t="str">
            <v>PHIẾU XỬ LÝ HỒ SƠ THANH TOÁN VƯỢT THẨM QUYỀN PD</v>
          </cell>
        </row>
      </sheetData>
      <sheetData sheetId="5381">
        <row r="1">
          <cell r="A1" t="str">
            <v>PHIẾU XỬ LÝ HỒ SƠ THANH TOÁN VƯỢT THẨM QUYỀN PD</v>
          </cell>
        </row>
      </sheetData>
      <sheetData sheetId="5382">
        <row r="1">
          <cell r="A1" t="str">
            <v>PHIẾU XỬ LÝ HỒ SƠ THANH TOÁN VƯỢT THẨM QUYỀN PD</v>
          </cell>
        </row>
      </sheetData>
      <sheetData sheetId="5383">
        <row r="1">
          <cell r="A1" t="str">
            <v>PHIẾU XỬ LÝ HỒ SƠ THANH TOÁN VƯỢT THẨM QUYỀN PD</v>
          </cell>
        </row>
      </sheetData>
      <sheetData sheetId="5384">
        <row r="1">
          <cell r="A1" t="str">
            <v>PHIẾU XỬ LÝ HỒ SƠ THANH TOÁN VƯỢT THẨM QUYỀN PD</v>
          </cell>
        </row>
      </sheetData>
      <sheetData sheetId="5385">
        <row r="1">
          <cell r="A1" t="str">
            <v>PHIẾU XỬ LÝ HỒ SƠ THANH TOÁN VƯỢT THẨM QUYỀN PD</v>
          </cell>
        </row>
      </sheetData>
      <sheetData sheetId="5386">
        <row r="1">
          <cell r="A1" t="str">
            <v>PHIẾU XỬ LÝ HỒ SƠ THANH TOÁN VƯỢT THẨM QUYỀN PD</v>
          </cell>
        </row>
      </sheetData>
      <sheetData sheetId="5387">
        <row r="1">
          <cell r="A1" t="str">
            <v>PHIẾU XỬ LÝ HỒ SƠ THANH TOÁN VƯỢT THẨM QUYỀN PD</v>
          </cell>
        </row>
      </sheetData>
      <sheetData sheetId="5388">
        <row r="1">
          <cell r="A1" t="str">
            <v>PHIẾU XỬ LÝ HỒ SƠ THANH TOÁN VƯỢT THẨM QUYỀN PD</v>
          </cell>
        </row>
      </sheetData>
      <sheetData sheetId="5389">
        <row r="1">
          <cell r="A1" t="str">
            <v>PHIẾU XỬ LÝ HỒ SƠ THANH TOÁN VƯỢT THẨM QUYỀN PD</v>
          </cell>
        </row>
      </sheetData>
      <sheetData sheetId="5390">
        <row r="1">
          <cell r="A1" t="str">
            <v>PHIẾU XỬ LÝ HỒ SƠ THANH TOÁN VƯỢT THẨM QUYỀN PD</v>
          </cell>
        </row>
      </sheetData>
      <sheetData sheetId="5391">
        <row r="1">
          <cell r="A1" t="str">
            <v>PHIẾU XỬ LÝ HỒ SƠ THANH TOÁN VƯỢT THẨM QUYỀN PD</v>
          </cell>
        </row>
      </sheetData>
      <sheetData sheetId="5392">
        <row r="1">
          <cell r="A1" t="str">
            <v>PHIẾU XỬ LÝ HỒ SƠ THANH TOÁN VƯỢT THẨM QUYỀN PD</v>
          </cell>
        </row>
      </sheetData>
      <sheetData sheetId="5393">
        <row r="1">
          <cell r="A1" t="str">
            <v>PHIẾU XỬ LÝ HỒ SƠ THANH TOÁN VƯỢT THẨM QUYỀN PD</v>
          </cell>
        </row>
      </sheetData>
      <sheetData sheetId="5394">
        <row r="1">
          <cell r="A1" t="str">
            <v>PHIẾU XỬ LÝ HỒ SƠ THANH TOÁN VƯỢT THẨM QUYỀN PD</v>
          </cell>
        </row>
      </sheetData>
      <sheetData sheetId="5395">
        <row r="1">
          <cell r="A1" t="str">
            <v>PHIẾU XỬ LÝ HỒ SƠ THANH TOÁN VƯỢT THẨM QUYỀN PD</v>
          </cell>
        </row>
      </sheetData>
      <sheetData sheetId="5396">
        <row r="1">
          <cell r="A1" t="str">
            <v>PHIẾU XỬ LÝ HỒ SƠ THANH TOÁN VƯỢT THẨM QUYỀN PD</v>
          </cell>
        </row>
      </sheetData>
      <sheetData sheetId="5397">
        <row r="1">
          <cell r="A1" t="str">
            <v>PHIẾU XỬ LÝ HỒ SƠ THANH TOÁN VƯỢT THẨM QUYỀN PD</v>
          </cell>
        </row>
      </sheetData>
      <sheetData sheetId="5398">
        <row r="1">
          <cell r="A1" t="str">
            <v>PHIẾU XỬ LÝ HỒ SƠ THANH TOÁN VƯỢT THẨM QUYỀN PD</v>
          </cell>
        </row>
      </sheetData>
      <sheetData sheetId="5399">
        <row r="1">
          <cell r="A1" t="str">
            <v>PHIẾU XỬ LÝ HỒ SƠ THANH TOÁN VƯỢT THẨM QUYỀN PD</v>
          </cell>
        </row>
      </sheetData>
      <sheetData sheetId="5400">
        <row r="1">
          <cell r="A1" t="str">
            <v>PHIẾU XỬ LÝ HỒ SƠ THANH TOÁN VƯỢT THẨM QUYỀN PD</v>
          </cell>
        </row>
      </sheetData>
      <sheetData sheetId="5401">
        <row r="1">
          <cell r="A1" t="str">
            <v>PHIẾU XỬ LÝ HỒ SƠ THANH TOÁN VƯỢT THẨM QUYỀN PD</v>
          </cell>
        </row>
      </sheetData>
      <sheetData sheetId="5402">
        <row r="1">
          <cell r="A1" t="str">
            <v>PHIẾU XỬ LÝ HỒ SƠ THANH TOÁN VƯỢT THẨM QUYỀN PD</v>
          </cell>
        </row>
      </sheetData>
      <sheetData sheetId="5403">
        <row r="1">
          <cell r="A1" t="str">
            <v>PHIẾU XỬ LÝ HỒ SƠ THANH TOÁN VƯỢT THẨM QUYỀN PD</v>
          </cell>
        </row>
      </sheetData>
      <sheetData sheetId="5404">
        <row r="1">
          <cell r="A1" t="str">
            <v>PHIẾU XỬ LÝ HỒ SƠ THANH TOÁN VƯỢT THẨM QUYỀN PD</v>
          </cell>
        </row>
      </sheetData>
      <sheetData sheetId="5405">
        <row r="1">
          <cell r="A1" t="str">
            <v>PHIẾU XỬ LÝ HỒ SƠ THANH TOÁN VƯỢT THẨM QUYỀN PD</v>
          </cell>
        </row>
      </sheetData>
      <sheetData sheetId="5406">
        <row r="1">
          <cell r="A1" t="str">
            <v>PHIẾU XỬ LÝ HỒ SƠ THANH TOÁN VƯỢT THẨM QUYỀN PD</v>
          </cell>
        </row>
      </sheetData>
      <sheetData sheetId="5407">
        <row r="1">
          <cell r="A1" t="str">
            <v>PHIẾU XỬ LÝ HỒ SƠ THANH TOÁN VƯỢT THẨM QUYỀN PD</v>
          </cell>
        </row>
      </sheetData>
      <sheetData sheetId="5408">
        <row r="1">
          <cell r="A1" t="str">
            <v>PHIẾU XỬ LÝ HỒ SƠ THANH TOÁN VƯỢT THẨM QUYỀN PD</v>
          </cell>
        </row>
      </sheetData>
      <sheetData sheetId="5409">
        <row r="1">
          <cell r="A1" t="str">
            <v>PHIẾU XỬ LÝ HỒ SƠ THANH TOÁN VƯỢT THẨM QUYỀN PD</v>
          </cell>
        </row>
      </sheetData>
      <sheetData sheetId="5410">
        <row r="1">
          <cell r="A1" t="str">
            <v>PHIẾU XỬ LÝ HỒ SƠ THANH TOÁN VƯỢT THẨM QUYỀN PD</v>
          </cell>
        </row>
      </sheetData>
      <sheetData sheetId="5411">
        <row r="1">
          <cell r="A1" t="str">
            <v>PHIẾU XỬ LÝ HỒ SƠ THANH TOÁN VƯỢT THẨM QUYỀN PD</v>
          </cell>
        </row>
      </sheetData>
      <sheetData sheetId="5412">
        <row r="1">
          <cell r="A1" t="str">
            <v>PHIẾU XỬ LÝ HỒ SƠ THANH TOÁN VƯỢT THẨM QUYỀN PD</v>
          </cell>
        </row>
      </sheetData>
      <sheetData sheetId="5413">
        <row r="1">
          <cell r="A1" t="str">
            <v>PHIẾU XỬ LÝ HỒ SƠ THANH TOÁN VƯỢT THẨM QUYỀN PD</v>
          </cell>
        </row>
      </sheetData>
      <sheetData sheetId="5414">
        <row r="1">
          <cell r="A1" t="str">
            <v>PHIẾU XỬ LÝ HỒ SƠ THANH TOÁN VƯỢT THẨM QUYỀN PD</v>
          </cell>
        </row>
      </sheetData>
      <sheetData sheetId="5415">
        <row r="1">
          <cell r="A1" t="str">
            <v>PHIẾU XỬ LÝ HỒ SƠ THANH TOÁN VƯỢT THẨM QUYỀN PD</v>
          </cell>
        </row>
      </sheetData>
      <sheetData sheetId="5416">
        <row r="1">
          <cell r="A1" t="str">
            <v>PHIẾU XỬ LÝ HỒ SƠ THANH TOÁN VƯỢT THẨM QUYỀN PD</v>
          </cell>
        </row>
      </sheetData>
      <sheetData sheetId="5417">
        <row r="1">
          <cell r="A1" t="str">
            <v>PHIẾU XỬ LÝ HỒ SƠ THANH TOÁN VƯỢT THẨM QUYỀN PD</v>
          </cell>
        </row>
      </sheetData>
      <sheetData sheetId="5418">
        <row r="1">
          <cell r="A1" t="str">
            <v>PHIẾU XỬ LÝ HỒ SƠ THANH TOÁN VƯỢT THẨM QUYỀN PD</v>
          </cell>
        </row>
      </sheetData>
      <sheetData sheetId="5419">
        <row r="1">
          <cell r="A1" t="str">
            <v>PHIẾU XỬ LÝ HỒ SƠ THANH TOÁN VƯỢT THẨM QUYỀN PD</v>
          </cell>
        </row>
      </sheetData>
      <sheetData sheetId="5420">
        <row r="1">
          <cell r="A1" t="str">
            <v>PHIẾU XỬ LÝ HỒ SƠ THANH TOÁN VƯỢT THẨM QUYỀN PD</v>
          </cell>
        </row>
      </sheetData>
      <sheetData sheetId="5421">
        <row r="1">
          <cell r="A1" t="str">
            <v>PHIẾU XỬ LÝ HỒ SƠ THANH TOÁN VƯỢT THẨM QUYỀN PD</v>
          </cell>
        </row>
      </sheetData>
      <sheetData sheetId="5422">
        <row r="1">
          <cell r="A1" t="str">
            <v>PHIẾU XỬ LÝ HỒ SƠ THANH TOÁN VƯỢT THẨM QUYỀN PD</v>
          </cell>
        </row>
      </sheetData>
      <sheetData sheetId="5423">
        <row r="1">
          <cell r="A1" t="str">
            <v>PHIẾU XỬ LÝ HỒ SƠ THANH TOÁN VƯỢT THẨM QUYỀN PD</v>
          </cell>
        </row>
      </sheetData>
      <sheetData sheetId="5424">
        <row r="1">
          <cell r="A1" t="str">
            <v>PHIẾU XỬ LÝ HỒ SƠ THANH TOÁN VƯỢT THẨM QUYỀN PD</v>
          </cell>
        </row>
      </sheetData>
      <sheetData sheetId="5425">
        <row r="1">
          <cell r="A1" t="str">
            <v>PHIẾU XỬ LÝ HỒ SƠ THANH TOÁN VƯỢT THẨM QUYỀN PD</v>
          </cell>
        </row>
      </sheetData>
      <sheetData sheetId="5426">
        <row r="1">
          <cell r="A1" t="str">
            <v>PHIẾU XỬ LÝ HỒ SƠ THANH TOÁN VƯỢT THẨM QUYỀN PD</v>
          </cell>
        </row>
      </sheetData>
      <sheetData sheetId="5427">
        <row r="1">
          <cell r="A1" t="str">
            <v>PHIẾU XỬ LÝ HỒ SƠ THANH TOÁN VƯỢT THẨM QUYỀN PD</v>
          </cell>
        </row>
      </sheetData>
      <sheetData sheetId="5428">
        <row r="1">
          <cell r="A1" t="str">
            <v>PHIẾU XỬ LÝ HỒ SƠ THANH TOÁN VƯỢT THẨM QUYỀN PD</v>
          </cell>
        </row>
      </sheetData>
      <sheetData sheetId="5429">
        <row r="1">
          <cell r="A1" t="str">
            <v>PHIẾU XỬ LÝ HỒ SƠ THANH TOÁN VƯỢT THẨM QUYỀN PD</v>
          </cell>
        </row>
      </sheetData>
      <sheetData sheetId="5430">
        <row r="1">
          <cell r="A1" t="str">
            <v>PHIẾU XỬ LÝ HỒ SƠ THANH TOÁN VƯỢT THẨM QUYỀN PD</v>
          </cell>
        </row>
      </sheetData>
      <sheetData sheetId="5431">
        <row r="1">
          <cell r="A1" t="str">
            <v>PHIẾU XỬ LÝ HỒ SƠ THANH TOÁN VƯỢT THẨM QUYỀN PD</v>
          </cell>
        </row>
      </sheetData>
      <sheetData sheetId="5432">
        <row r="1">
          <cell r="A1" t="str">
            <v>PHIẾU XỬ LÝ HỒ SƠ THANH TOÁN VƯỢT THẨM QUYỀN PD</v>
          </cell>
        </row>
      </sheetData>
      <sheetData sheetId="5433">
        <row r="1">
          <cell r="A1" t="str">
            <v>PHIẾU XỬ LÝ HỒ SƠ THANH TOÁN VƯỢT THẨM QUYỀN PD</v>
          </cell>
        </row>
      </sheetData>
      <sheetData sheetId="5434">
        <row r="1">
          <cell r="A1" t="str">
            <v>PHIẾU XỬ LÝ HỒ SƠ THANH TOÁN VƯỢT THẨM QUYỀN PD</v>
          </cell>
        </row>
      </sheetData>
      <sheetData sheetId="5435">
        <row r="1">
          <cell r="A1" t="str">
            <v>PHIẾU XỬ LÝ HỒ SƠ THANH TOÁN VƯỢT THẨM QUYỀN PD</v>
          </cell>
        </row>
      </sheetData>
      <sheetData sheetId="5436">
        <row r="1">
          <cell r="A1" t="str">
            <v>PHIẾU XỬ LÝ HỒ SƠ THANH TOÁN VƯỢT THẨM QUYỀN PD</v>
          </cell>
        </row>
      </sheetData>
      <sheetData sheetId="5437">
        <row r="1">
          <cell r="A1" t="str">
            <v>PHIẾU XỬ LÝ HỒ SƠ THANH TOÁN VƯỢT THẨM QUYỀN PD</v>
          </cell>
        </row>
      </sheetData>
      <sheetData sheetId="5438">
        <row r="1">
          <cell r="A1" t="str">
            <v>PHIẾU XỬ LÝ HỒ SƠ THANH TOÁN VƯỢT THẨM QUYỀN PD</v>
          </cell>
        </row>
      </sheetData>
      <sheetData sheetId="5439">
        <row r="1">
          <cell r="A1" t="str">
            <v>PHIẾU XỬ LÝ HỒ SƠ THANH TOÁN VƯỢT THẨM QUYỀN PD</v>
          </cell>
        </row>
      </sheetData>
      <sheetData sheetId="5440">
        <row r="1">
          <cell r="A1" t="str">
            <v>PHIẾU XỬ LÝ HỒ SƠ THANH TOÁN VƯỢT THẨM QUYỀN PD</v>
          </cell>
        </row>
      </sheetData>
      <sheetData sheetId="5441">
        <row r="1">
          <cell r="A1" t="str">
            <v>PHIẾU XỬ LÝ HỒ SƠ THANH TOÁN VƯỢT THẨM QUYỀN PD</v>
          </cell>
        </row>
      </sheetData>
      <sheetData sheetId="5442">
        <row r="1">
          <cell r="A1" t="str">
            <v>PHIẾU XỬ LÝ HỒ SƠ THANH TOÁN VƯỢT THẨM QUYỀN PD</v>
          </cell>
        </row>
      </sheetData>
      <sheetData sheetId="5443">
        <row r="1">
          <cell r="A1" t="str">
            <v>PHIẾU XỬ LÝ HỒ SƠ THANH TOÁN VƯỢT THẨM QUYỀN PD</v>
          </cell>
        </row>
      </sheetData>
      <sheetData sheetId="5444">
        <row r="1">
          <cell r="A1" t="str">
            <v>PHIẾU XỬ LÝ HỒ SƠ THANH TOÁN VƯỢT THẨM QUYỀN PD</v>
          </cell>
        </row>
      </sheetData>
      <sheetData sheetId="5445">
        <row r="1">
          <cell r="A1" t="str">
            <v>PHIẾU XỬ LÝ HỒ SƠ THANH TOÁN VƯỢT THẨM QUYỀN PD</v>
          </cell>
        </row>
      </sheetData>
      <sheetData sheetId="5446">
        <row r="1">
          <cell r="A1" t="str">
            <v>PHIẾU XỬ LÝ HỒ SƠ THANH TOÁN VƯỢT THẨM QUYỀN PD</v>
          </cell>
        </row>
      </sheetData>
      <sheetData sheetId="5447">
        <row r="1">
          <cell r="A1" t="str">
            <v>PHIẾU XỬ LÝ HỒ SƠ THANH TOÁN VƯỢT THẨM QUYỀN PD</v>
          </cell>
        </row>
      </sheetData>
      <sheetData sheetId="5448">
        <row r="1">
          <cell r="A1" t="str">
            <v>PHIẾU XỬ LÝ HỒ SƠ THANH TOÁN VƯỢT THẨM QUYỀN PD</v>
          </cell>
        </row>
      </sheetData>
      <sheetData sheetId="5449">
        <row r="1">
          <cell r="A1" t="str">
            <v>PHIẾU XỬ LÝ HỒ SƠ THANH TOÁN VƯỢT THẨM QUYỀN PD</v>
          </cell>
        </row>
      </sheetData>
      <sheetData sheetId="5450">
        <row r="1">
          <cell r="A1" t="str">
            <v>PHIẾU XỬ LÝ HỒ SƠ THANH TOÁN VƯỢT THẨM QUYỀN PD</v>
          </cell>
        </row>
      </sheetData>
      <sheetData sheetId="5451">
        <row r="1">
          <cell r="A1" t="str">
            <v>PHIẾU XỬ LÝ HỒ SƠ THANH TOÁN VƯỢT THẨM QUYỀN PD</v>
          </cell>
        </row>
      </sheetData>
      <sheetData sheetId="5452">
        <row r="1">
          <cell r="A1" t="str">
            <v>PHIẾU XỬ LÝ HỒ SƠ THANH TOÁN VƯỢT THẨM QUYỀN PD</v>
          </cell>
        </row>
      </sheetData>
      <sheetData sheetId="5453">
        <row r="1">
          <cell r="A1" t="str">
            <v>PHIẾU XỬ LÝ HỒ SƠ THANH TOÁN VƯỢT THẨM QUYỀN PD</v>
          </cell>
        </row>
      </sheetData>
      <sheetData sheetId="5454">
        <row r="1">
          <cell r="A1" t="str">
            <v>PHIẾU XỬ LÝ HỒ SƠ THANH TOÁN VƯỢT THẨM QUYỀN PD</v>
          </cell>
        </row>
      </sheetData>
      <sheetData sheetId="5455">
        <row r="1">
          <cell r="A1" t="str">
            <v>PHIẾU XỬ LÝ HỒ SƠ THANH TOÁN VƯỢT THẨM QUYỀN PD</v>
          </cell>
        </row>
      </sheetData>
      <sheetData sheetId="5456">
        <row r="1">
          <cell r="A1" t="str">
            <v>PHIẾU XỬ LÝ HỒ SƠ THANH TOÁN VƯỢT THẨM QUYỀN PD</v>
          </cell>
        </row>
      </sheetData>
      <sheetData sheetId="5457">
        <row r="1">
          <cell r="A1" t="str">
            <v>PHIẾU XỬ LÝ HỒ SƠ THANH TOÁN VƯỢT THẨM QUYỀN PD</v>
          </cell>
        </row>
      </sheetData>
      <sheetData sheetId="5458">
        <row r="1">
          <cell r="A1" t="str">
            <v>PHIẾU XỬ LÝ HỒ SƠ THANH TOÁN VƯỢT THẨM QUYỀN PD</v>
          </cell>
        </row>
      </sheetData>
      <sheetData sheetId="5459">
        <row r="1">
          <cell r="A1" t="str">
            <v>PHIẾU XỬ LÝ HỒ SƠ THANH TOÁN VƯỢT THẨM QUYỀN PD</v>
          </cell>
        </row>
      </sheetData>
      <sheetData sheetId="5460">
        <row r="1">
          <cell r="A1" t="str">
            <v>PHIẾU XỬ LÝ HỒ SƠ THANH TOÁN VƯỢT THẨM QUYỀN PD</v>
          </cell>
        </row>
      </sheetData>
      <sheetData sheetId="5461">
        <row r="1">
          <cell r="A1" t="str">
            <v>PHIẾU XỬ LÝ HỒ SƠ THANH TOÁN VƯỢT THẨM QUYỀN PD</v>
          </cell>
        </row>
      </sheetData>
      <sheetData sheetId="5462">
        <row r="1">
          <cell r="A1" t="str">
            <v>PHIẾU XỬ LÝ HỒ SƠ THANH TOÁN VƯỢT THẨM QUYỀN PD</v>
          </cell>
        </row>
      </sheetData>
      <sheetData sheetId="5463">
        <row r="1">
          <cell r="A1" t="str">
            <v>PHIẾU XỬ LÝ HỒ SƠ THANH TOÁN VƯỢT THẨM QUYỀN PD</v>
          </cell>
        </row>
      </sheetData>
      <sheetData sheetId="5464">
        <row r="1">
          <cell r="A1" t="str">
            <v>PHIẾU XỬ LÝ HỒ SƠ THANH TOÁN VƯỢT THẨM QUYỀN PD</v>
          </cell>
        </row>
      </sheetData>
      <sheetData sheetId="5465">
        <row r="1">
          <cell r="A1" t="str">
            <v>PHIẾU XỬ LÝ HỒ SƠ THANH TOÁN VƯỢT THẨM QUYỀN PD</v>
          </cell>
        </row>
      </sheetData>
      <sheetData sheetId="5466">
        <row r="1">
          <cell r="A1" t="str">
            <v>PHIẾU XỬ LÝ HỒ SƠ THANH TOÁN VƯỢT THẨM QUYỀN PD</v>
          </cell>
        </row>
      </sheetData>
      <sheetData sheetId="5467">
        <row r="1">
          <cell r="A1" t="str">
            <v>PHIẾU XỬ LÝ HỒ SƠ THANH TOÁN VƯỢT THẨM QUYỀN PD</v>
          </cell>
        </row>
      </sheetData>
      <sheetData sheetId="5468">
        <row r="1">
          <cell r="A1" t="str">
            <v>PHIẾU XỬ LÝ HỒ SƠ THANH TOÁN VƯỢT THẨM QUYỀN PD</v>
          </cell>
        </row>
      </sheetData>
      <sheetData sheetId="5469">
        <row r="1">
          <cell r="A1" t="str">
            <v>PHIẾU XỬ LÝ HỒ SƠ THANH TOÁN VƯỢT THẨM QUYỀN PD</v>
          </cell>
        </row>
      </sheetData>
      <sheetData sheetId="5470">
        <row r="1">
          <cell r="A1" t="str">
            <v>PHIẾU XỬ LÝ HỒ SƠ THANH TOÁN VƯỢT THẨM QUYỀN PD</v>
          </cell>
        </row>
      </sheetData>
      <sheetData sheetId="5471">
        <row r="1">
          <cell r="A1" t="str">
            <v>PHIẾU XỬ LÝ HỒ SƠ THANH TOÁN VƯỢT THẨM QUYỀN PD</v>
          </cell>
        </row>
      </sheetData>
      <sheetData sheetId="5472">
        <row r="1">
          <cell r="A1" t="str">
            <v>PHIẾU XỬ LÝ HỒ SƠ THANH TOÁN VƯỢT THẨM QUYỀN PD</v>
          </cell>
        </row>
      </sheetData>
      <sheetData sheetId="5473">
        <row r="1">
          <cell r="A1" t="str">
            <v>PHIẾU XỬ LÝ HỒ SƠ THANH TOÁN VƯỢT THẨM QUYỀN PD</v>
          </cell>
        </row>
      </sheetData>
      <sheetData sheetId="5474">
        <row r="1">
          <cell r="A1" t="str">
            <v>PHIẾU XỬ LÝ HỒ SƠ THANH TOÁN VƯỢT THẨM QUYỀN PD</v>
          </cell>
        </row>
      </sheetData>
      <sheetData sheetId="5475">
        <row r="1">
          <cell r="A1" t="str">
            <v>PHIẾU XỬ LÝ HỒ SƠ THANH TOÁN VƯỢT THẨM QUYỀN PD</v>
          </cell>
        </row>
      </sheetData>
      <sheetData sheetId="5476">
        <row r="1">
          <cell r="A1" t="str">
            <v>PHIẾU XỬ LÝ HỒ SƠ THANH TOÁN VƯỢT THẨM QUYỀN PD</v>
          </cell>
        </row>
      </sheetData>
      <sheetData sheetId="5477">
        <row r="1">
          <cell r="A1" t="str">
            <v>PHIẾU XỬ LÝ HỒ SƠ THANH TOÁN VƯỢT THẨM QUYỀN PD</v>
          </cell>
        </row>
      </sheetData>
      <sheetData sheetId="5478">
        <row r="1">
          <cell r="A1" t="str">
            <v>PHIẾU XỬ LÝ HỒ SƠ THANH TOÁN VƯỢT THẨM QUYỀN PD</v>
          </cell>
        </row>
      </sheetData>
      <sheetData sheetId="5479">
        <row r="1">
          <cell r="A1" t="str">
            <v>PHIẾU XỬ LÝ HỒ SƠ THANH TOÁN VƯỢT THẨM QUYỀN PD</v>
          </cell>
        </row>
      </sheetData>
      <sheetData sheetId="5480">
        <row r="1">
          <cell r="A1" t="str">
            <v>PHIẾU XỬ LÝ HỒ SƠ THANH TOÁN VƯỢT THẨM QUYỀN PD</v>
          </cell>
        </row>
      </sheetData>
      <sheetData sheetId="5481">
        <row r="1">
          <cell r="A1" t="str">
            <v>PHIẾU XỬ LÝ HỒ SƠ THANH TOÁN VƯỢT THẨM QUYỀN PD</v>
          </cell>
        </row>
      </sheetData>
      <sheetData sheetId="5482">
        <row r="1">
          <cell r="A1" t="str">
            <v>PHIẾU XỬ LÝ HỒ SƠ THANH TOÁN VƯỢT THẨM QUYỀN PD</v>
          </cell>
        </row>
      </sheetData>
      <sheetData sheetId="5483">
        <row r="1">
          <cell r="A1" t="str">
            <v>PHIẾU XỬ LÝ HỒ SƠ THANH TOÁN VƯỢT THẨM QUYỀN PD</v>
          </cell>
        </row>
      </sheetData>
      <sheetData sheetId="5484">
        <row r="1">
          <cell r="A1" t="str">
            <v>PHIẾU XỬ LÝ HỒ SƠ THANH TOÁN VƯỢT THẨM QUYỀN PD</v>
          </cell>
        </row>
      </sheetData>
      <sheetData sheetId="5485">
        <row r="1">
          <cell r="A1" t="str">
            <v>PHIẾU XỬ LÝ HỒ SƠ THANH TOÁN VƯỢT THẨM QUYỀN PD</v>
          </cell>
        </row>
      </sheetData>
      <sheetData sheetId="5486">
        <row r="1">
          <cell r="A1" t="str">
            <v>PHIẾU XỬ LÝ HỒ SƠ THANH TOÁN VƯỢT THẨM QUYỀN PD</v>
          </cell>
        </row>
      </sheetData>
      <sheetData sheetId="5487">
        <row r="1">
          <cell r="A1" t="str">
            <v>PHIẾU XỬ LÝ HỒ SƠ THANH TOÁN VƯỢT THẨM QUYỀN PD</v>
          </cell>
        </row>
      </sheetData>
      <sheetData sheetId="5488">
        <row r="1">
          <cell r="A1" t="str">
            <v>PHIẾU XỬ LÝ HỒ SƠ THANH TOÁN VƯỢT THẨM QUYỀN PD</v>
          </cell>
        </row>
      </sheetData>
      <sheetData sheetId="5489"/>
      <sheetData sheetId="5490">
        <row r="1">
          <cell r="A1" t="str">
            <v>PHIẾU XỬ LÝ HỒ SƠ THANH TOÁN VƯỢT THẨM QUYỀN PD</v>
          </cell>
        </row>
      </sheetData>
      <sheetData sheetId="5491">
        <row r="1">
          <cell r="A1" t="str">
            <v>PHIẾU XỬ LÝ HỒ SƠ THANH TOÁN VƯỢT THẨM QUYỀN PD</v>
          </cell>
        </row>
      </sheetData>
      <sheetData sheetId="5492">
        <row r="1">
          <cell r="A1" t="str">
            <v>PHIẾU XỬ LÝ HỒ SƠ THANH TOÁN VƯỢT THẨM QUYỀN PD</v>
          </cell>
        </row>
      </sheetData>
      <sheetData sheetId="5493">
        <row r="1">
          <cell r="A1" t="str">
            <v>PHIẾU XỬ LÝ HỒ SƠ THANH TOÁN VƯỢT THẨM QUYỀN PD</v>
          </cell>
        </row>
      </sheetData>
      <sheetData sheetId="5494">
        <row r="1">
          <cell r="A1" t="str">
            <v>PHIẾU XỬ LÝ HỒ SƠ THANH TOÁN VƯỢT THẨM QUYỀN PD</v>
          </cell>
        </row>
      </sheetData>
      <sheetData sheetId="5495">
        <row r="1">
          <cell r="A1" t="str">
            <v>PHIẾU XỬ LÝ HỒ SƠ THANH TOÁN VƯỢT THẨM QUYỀN PD</v>
          </cell>
        </row>
      </sheetData>
      <sheetData sheetId="5496">
        <row r="1">
          <cell r="A1" t="str">
            <v>PHIẾU XỬ LÝ HỒ SƠ THANH TOÁN VƯỢT THẨM QUYỀN PD</v>
          </cell>
        </row>
      </sheetData>
      <sheetData sheetId="5497">
        <row r="1">
          <cell r="A1" t="str">
            <v>PHIẾU XỬ LÝ HỒ SƠ THANH TOÁN VƯỢT THẨM QUYỀN PD</v>
          </cell>
        </row>
      </sheetData>
      <sheetData sheetId="5498">
        <row r="1">
          <cell r="A1" t="str">
            <v>PHIẾU XỬ LÝ HỒ SƠ THANH TOÁN VƯỢT THẨM QUYỀN PD</v>
          </cell>
        </row>
      </sheetData>
      <sheetData sheetId="5499">
        <row r="1">
          <cell r="A1" t="str">
            <v>PHIẾU XỬ LÝ HỒ SƠ THANH TOÁN VƯỢT THẨM QUYỀN PD</v>
          </cell>
        </row>
      </sheetData>
      <sheetData sheetId="5500">
        <row r="1">
          <cell r="A1" t="str">
            <v>PHIẾU XỬ LÝ HỒ SƠ THANH TOÁN VƯỢT THẨM QUYỀN PD</v>
          </cell>
        </row>
      </sheetData>
      <sheetData sheetId="5501">
        <row r="1">
          <cell r="A1" t="str">
            <v>PHIẾU XỬ LÝ HỒ SƠ THANH TOÁN VƯỢT THẨM QUYỀN PD</v>
          </cell>
        </row>
      </sheetData>
      <sheetData sheetId="5502">
        <row r="1">
          <cell r="A1" t="str">
            <v>PHIẾU XỬ LÝ HỒ SƠ THANH TOÁN VƯỢT THẨM QUYỀN PD</v>
          </cell>
        </row>
      </sheetData>
      <sheetData sheetId="5503">
        <row r="1">
          <cell r="A1" t="str">
            <v>PHIẾU XỬ LÝ HỒ SƠ THANH TOÁN VƯỢT THẨM QUYỀN PD</v>
          </cell>
        </row>
      </sheetData>
      <sheetData sheetId="5504">
        <row r="1">
          <cell r="A1" t="str">
            <v>PHIẾU XỬ LÝ HỒ SƠ THANH TOÁN VƯỢT THẨM QUYỀN PD</v>
          </cell>
        </row>
      </sheetData>
      <sheetData sheetId="5505">
        <row r="1">
          <cell r="A1" t="str">
            <v>PHIẾU XỬ LÝ HỒ SƠ THANH TOÁN VƯỢT THẨM QUYỀN PD</v>
          </cell>
        </row>
      </sheetData>
      <sheetData sheetId="5506">
        <row r="1">
          <cell r="A1" t="str">
            <v>PHIẾU XỬ LÝ HỒ SƠ THANH TOÁN VƯỢT THẨM QUYỀN PD</v>
          </cell>
        </row>
      </sheetData>
      <sheetData sheetId="5507">
        <row r="1">
          <cell r="A1" t="str">
            <v>PHIẾU XỬ LÝ HỒ SƠ THANH TOÁN VƯỢT THẨM QUYỀN PD</v>
          </cell>
        </row>
      </sheetData>
      <sheetData sheetId="5508">
        <row r="1">
          <cell r="A1" t="str">
            <v>PHIẾU XỬ LÝ HỒ SƠ THANH TOÁN VƯỢT THẨM QUYỀN PD</v>
          </cell>
        </row>
      </sheetData>
      <sheetData sheetId="5509">
        <row r="1">
          <cell r="A1" t="str">
            <v>PHIẾU XỬ LÝ HỒ SƠ THANH TOÁN VƯỢT THẨM QUYỀN PD</v>
          </cell>
        </row>
      </sheetData>
      <sheetData sheetId="5510">
        <row r="1">
          <cell r="A1" t="str">
            <v>PHIẾU XỬ LÝ HỒ SƠ THANH TOÁN VƯỢT THẨM QUYỀN PD</v>
          </cell>
        </row>
      </sheetData>
      <sheetData sheetId="5511">
        <row r="1">
          <cell r="A1" t="str">
            <v>PHIẾU XỬ LÝ HỒ SƠ THANH TOÁN VƯỢT THẨM QUYỀN PD</v>
          </cell>
        </row>
      </sheetData>
      <sheetData sheetId="5512">
        <row r="1">
          <cell r="A1" t="str">
            <v>PHIẾU XỬ LÝ HỒ SƠ THANH TOÁN VƯỢT THẨM QUYỀN PD</v>
          </cell>
        </row>
      </sheetData>
      <sheetData sheetId="5513">
        <row r="1">
          <cell r="A1" t="str">
            <v>PHIẾU XỬ LÝ HỒ SƠ THANH TOÁN VƯỢT THẨM QUYỀN PD</v>
          </cell>
        </row>
      </sheetData>
      <sheetData sheetId="5514">
        <row r="1">
          <cell r="A1" t="str">
            <v>PHIẾU XỬ LÝ HỒ SƠ THANH TOÁN VƯỢT THẨM QUYỀN PD</v>
          </cell>
        </row>
      </sheetData>
      <sheetData sheetId="5515">
        <row r="1">
          <cell r="A1" t="str">
            <v>PHIẾU XỬ LÝ HỒ SƠ THANH TOÁN VƯỢT THẨM QUYỀN PD</v>
          </cell>
        </row>
      </sheetData>
      <sheetData sheetId="5516">
        <row r="1">
          <cell r="A1" t="str">
            <v>PHIẾU XỬ LÝ HỒ SƠ THANH TOÁN VƯỢT THẨM QUYỀN PD</v>
          </cell>
        </row>
      </sheetData>
      <sheetData sheetId="5517">
        <row r="1">
          <cell r="A1" t="str">
            <v>PHIẾU XỬ LÝ HỒ SƠ THANH TOÁN VƯỢT THẨM QUYỀN PD</v>
          </cell>
        </row>
      </sheetData>
      <sheetData sheetId="5518">
        <row r="1">
          <cell r="A1" t="str">
            <v>PHIẾU XỬ LÝ HỒ SƠ THANH TOÁN VƯỢT THẨM QUYỀN PD</v>
          </cell>
        </row>
      </sheetData>
      <sheetData sheetId="5519">
        <row r="1">
          <cell r="A1" t="str">
            <v>PHIẾU XỬ LÝ HỒ SƠ THANH TOÁN VƯỢT THẨM QUYỀN PD</v>
          </cell>
        </row>
      </sheetData>
      <sheetData sheetId="5520">
        <row r="1">
          <cell r="A1" t="str">
            <v>PHIẾU XỬ LÝ HỒ SƠ THANH TOÁN VƯỢT THẨM QUYỀN PD</v>
          </cell>
        </row>
      </sheetData>
      <sheetData sheetId="5521">
        <row r="1">
          <cell r="A1" t="str">
            <v>PHIẾU XỬ LÝ HỒ SƠ THANH TOÁN VƯỢT THẨM QUYỀN PD</v>
          </cell>
        </row>
      </sheetData>
      <sheetData sheetId="5522">
        <row r="1">
          <cell r="A1" t="str">
            <v>PHIẾU XỬ LÝ HỒ SƠ THANH TOÁN VƯỢT THẨM QUYỀN PD</v>
          </cell>
        </row>
      </sheetData>
      <sheetData sheetId="5523">
        <row r="1">
          <cell r="A1" t="str">
            <v>PHIẾU XỬ LÝ HỒ SƠ THANH TOÁN VƯỢT THẨM QUYỀN PD</v>
          </cell>
        </row>
      </sheetData>
      <sheetData sheetId="5524">
        <row r="1">
          <cell r="A1" t="str">
            <v>PHIẾU XỬ LÝ HỒ SƠ THANH TOÁN VƯỢT THẨM QUYỀN PD</v>
          </cell>
        </row>
      </sheetData>
      <sheetData sheetId="5525">
        <row r="1">
          <cell r="A1" t="str">
            <v>PHIẾU XỬ LÝ HỒ SƠ THANH TOÁN VƯỢT THẨM QUYỀN PD</v>
          </cell>
        </row>
      </sheetData>
      <sheetData sheetId="5526">
        <row r="1">
          <cell r="A1" t="str">
            <v>PHIẾU XỬ LÝ HỒ SƠ THANH TOÁN VƯỢT THẨM QUYỀN PD</v>
          </cell>
        </row>
      </sheetData>
      <sheetData sheetId="5527">
        <row r="1">
          <cell r="A1" t="str">
            <v>PHIẾU XỬ LÝ HỒ SƠ THANH TOÁN VƯỢT THẨM QUYỀN PD</v>
          </cell>
        </row>
      </sheetData>
      <sheetData sheetId="5528">
        <row r="1">
          <cell r="A1" t="str">
            <v>PHIẾU XỬ LÝ HỒ SƠ THANH TOÁN VƯỢT THẨM QUYỀN PD</v>
          </cell>
        </row>
      </sheetData>
      <sheetData sheetId="5529">
        <row r="1">
          <cell r="A1" t="str">
            <v>PHIẾU XỬ LÝ HỒ SƠ THANH TOÁN VƯỢT THẨM QUYỀN PD</v>
          </cell>
        </row>
      </sheetData>
      <sheetData sheetId="5530">
        <row r="1">
          <cell r="A1" t="str">
            <v>PHIẾU XỬ LÝ HỒ SƠ THANH TOÁN VƯỢT THẨM QUYỀN PD</v>
          </cell>
        </row>
      </sheetData>
      <sheetData sheetId="5531">
        <row r="1">
          <cell r="A1" t="str">
            <v>PHIẾU XỬ LÝ HỒ SƠ THANH TOÁN VƯỢT THẨM QUYỀN PD</v>
          </cell>
        </row>
      </sheetData>
      <sheetData sheetId="5532">
        <row r="1">
          <cell r="A1" t="str">
            <v>PHIẾU XỬ LÝ HỒ SƠ THANH TOÁN VƯỢT THẨM QUYỀN PD</v>
          </cell>
        </row>
      </sheetData>
      <sheetData sheetId="5533">
        <row r="1">
          <cell r="A1" t="str">
            <v>PHIẾU XỬ LÝ HỒ SƠ THANH TOÁN VƯỢT THẨM QUYỀN PD</v>
          </cell>
        </row>
      </sheetData>
      <sheetData sheetId="5534">
        <row r="1">
          <cell r="A1" t="str">
            <v>PHIẾU XỬ LÝ HỒ SƠ THANH TOÁN VƯỢT THẨM QUYỀN PD</v>
          </cell>
        </row>
      </sheetData>
      <sheetData sheetId="5535">
        <row r="1">
          <cell r="A1" t="str">
            <v>PHIẾU XỬ LÝ HỒ SƠ THANH TOÁN VƯỢT THẨM QUYỀN PD</v>
          </cell>
        </row>
      </sheetData>
      <sheetData sheetId="5536">
        <row r="1">
          <cell r="A1" t="str">
            <v>PHIẾU XỬ LÝ HỒ SƠ THANH TOÁN VƯỢT THẨM QUYỀN PD</v>
          </cell>
        </row>
      </sheetData>
      <sheetData sheetId="5537">
        <row r="1">
          <cell r="A1" t="str">
            <v>PHIẾU XỬ LÝ HỒ SƠ THANH TOÁN VƯỢT THẨM QUYỀN PD</v>
          </cell>
        </row>
      </sheetData>
      <sheetData sheetId="5538">
        <row r="1">
          <cell r="A1" t="str">
            <v>PHIẾU XỬ LÝ HỒ SƠ THANH TOÁN VƯỢT THẨM QUYỀN PD</v>
          </cell>
        </row>
      </sheetData>
      <sheetData sheetId="5539">
        <row r="1">
          <cell r="A1" t="str">
            <v>PHIẾU XỬ LÝ HỒ SƠ THANH TOÁN VƯỢT THẨM QUYỀN PD</v>
          </cell>
        </row>
      </sheetData>
      <sheetData sheetId="5540">
        <row r="1">
          <cell r="A1" t="str">
            <v>PHIẾU XỬ LÝ HỒ SƠ THANH TOÁN VƯỢT THẨM QUYỀN PD</v>
          </cell>
        </row>
      </sheetData>
      <sheetData sheetId="5541">
        <row r="1">
          <cell r="A1" t="str">
            <v>PHIẾU XỬ LÝ HỒ SƠ THANH TOÁN VƯỢT THẨM QUYỀN PD</v>
          </cell>
        </row>
      </sheetData>
      <sheetData sheetId="5542">
        <row r="1">
          <cell r="A1" t="str">
            <v>PHIẾU XỬ LÝ HỒ SƠ THANH TOÁN VƯỢT THẨM QUYỀN PD</v>
          </cell>
        </row>
      </sheetData>
      <sheetData sheetId="5543">
        <row r="1">
          <cell r="A1" t="str">
            <v>PHIẾU XỬ LÝ HỒ SƠ THANH TOÁN VƯỢT THẨM QUYỀN PD</v>
          </cell>
        </row>
      </sheetData>
      <sheetData sheetId="5544">
        <row r="1">
          <cell r="A1" t="str">
            <v>PHIẾU XỬ LÝ HỒ SƠ THANH TOÁN VƯỢT THẨM QUYỀN PD</v>
          </cell>
        </row>
      </sheetData>
      <sheetData sheetId="5545">
        <row r="1">
          <cell r="A1" t="str">
            <v>PHIẾU XỬ LÝ HỒ SƠ THANH TOÁN VƯỢT THẨM QUYỀN PD</v>
          </cell>
        </row>
      </sheetData>
      <sheetData sheetId="5546">
        <row r="1">
          <cell r="A1" t="str">
            <v>PHIẾU XỬ LÝ HỒ SƠ THANH TOÁN VƯỢT THẨM QUYỀN PD</v>
          </cell>
        </row>
      </sheetData>
      <sheetData sheetId="5547">
        <row r="1">
          <cell r="A1" t="str">
            <v>PHIẾU XỬ LÝ HỒ SƠ THANH TOÁN VƯỢT THẨM QUYỀN PD</v>
          </cell>
        </row>
      </sheetData>
      <sheetData sheetId="5548">
        <row r="1">
          <cell r="A1" t="str">
            <v>PHIẾU XỬ LÝ HỒ SƠ THANH TOÁN VƯỢT THẨM QUYỀN PD</v>
          </cell>
        </row>
      </sheetData>
      <sheetData sheetId="5549">
        <row r="1">
          <cell r="A1" t="str">
            <v>PHIẾU XỬ LÝ HỒ SƠ THANH TOÁN VƯỢT THẨM QUYỀN PD</v>
          </cell>
        </row>
      </sheetData>
      <sheetData sheetId="5550">
        <row r="1">
          <cell r="A1" t="str">
            <v>PHIẾU XỬ LÝ HỒ SƠ THANH TOÁN VƯỢT THẨM QUYỀN PD</v>
          </cell>
        </row>
      </sheetData>
      <sheetData sheetId="5551">
        <row r="1">
          <cell r="A1" t="str">
            <v>PHIẾU XỬ LÝ HỒ SƠ THANH TOÁN VƯỢT THẨM QUYỀN PD</v>
          </cell>
        </row>
      </sheetData>
      <sheetData sheetId="5552">
        <row r="1">
          <cell r="A1" t="str">
            <v>PHIẾU XỬ LÝ HỒ SƠ THANH TOÁN VƯỢT THẨM QUYỀN PD</v>
          </cell>
        </row>
      </sheetData>
      <sheetData sheetId="5553">
        <row r="1">
          <cell r="A1" t="str">
            <v>PHIẾU XỬ LÝ HỒ SƠ THANH TOÁN VƯỢT THẨM QUYỀN PD</v>
          </cell>
        </row>
      </sheetData>
      <sheetData sheetId="5554">
        <row r="1">
          <cell r="A1" t="str">
            <v>PHIẾU XỬ LÝ HỒ SƠ THANH TOÁN VƯỢT THẨM QUYỀN PD</v>
          </cell>
        </row>
      </sheetData>
      <sheetData sheetId="5555">
        <row r="1">
          <cell r="A1" t="str">
            <v>PHIẾU XỬ LÝ HỒ SƠ THANH TOÁN VƯỢT THẨM QUYỀN PD</v>
          </cell>
        </row>
      </sheetData>
      <sheetData sheetId="5556">
        <row r="1">
          <cell r="A1" t="str">
            <v>PHIẾU XỬ LÝ HỒ SƠ THANH TOÁN VƯỢT THẨM QUYỀN PD</v>
          </cell>
        </row>
      </sheetData>
      <sheetData sheetId="5557">
        <row r="1">
          <cell r="A1" t="str">
            <v>PHIẾU XỬ LÝ HỒ SƠ THANH TOÁN VƯỢT THẨM QUYỀN PD</v>
          </cell>
        </row>
      </sheetData>
      <sheetData sheetId="5558">
        <row r="1">
          <cell r="A1" t="str">
            <v>PHIẾU XỬ LÝ HỒ SƠ THANH TOÁN VƯỢT THẨM QUYỀN PD</v>
          </cell>
        </row>
      </sheetData>
      <sheetData sheetId="5559">
        <row r="1">
          <cell r="A1" t="str">
            <v>PHIẾU XỬ LÝ HỒ SƠ THANH TOÁN VƯỢT THẨM QUYỀN PD</v>
          </cell>
        </row>
      </sheetData>
      <sheetData sheetId="5560">
        <row r="1">
          <cell r="A1" t="str">
            <v>PHIẾU XỬ LÝ HỒ SƠ THANH TOÁN VƯỢT THẨM QUYỀN PD</v>
          </cell>
        </row>
      </sheetData>
      <sheetData sheetId="5561">
        <row r="1">
          <cell r="A1" t="str">
            <v>PHIẾU XỬ LÝ HỒ SƠ THANH TOÁN VƯỢT THẨM QUYỀN PD</v>
          </cell>
        </row>
      </sheetData>
      <sheetData sheetId="5562">
        <row r="1">
          <cell r="A1" t="str">
            <v>PHIẾU XỬ LÝ HỒ SƠ THANH TOÁN VƯỢT THẨM QUYỀN PD</v>
          </cell>
        </row>
      </sheetData>
      <sheetData sheetId="5563">
        <row r="1">
          <cell r="A1" t="str">
            <v>PHIẾU XỬ LÝ HỒ SƠ THANH TOÁN VƯỢT THẨM QUYỀN PD</v>
          </cell>
        </row>
      </sheetData>
      <sheetData sheetId="5564">
        <row r="1">
          <cell r="A1" t="str">
            <v>PHIẾU XỬ LÝ HỒ SƠ THANH TOÁN VƯỢT THẨM QUYỀN PD</v>
          </cell>
        </row>
      </sheetData>
      <sheetData sheetId="5565">
        <row r="1">
          <cell r="A1" t="str">
            <v>PHIẾU XỬ LÝ HỒ SƠ THANH TOÁN VƯỢT THẨM QUYỀN PD</v>
          </cell>
        </row>
      </sheetData>
      <sheetData sheetId="5566">
        <row r="1">
          <cell r="A1" t="str">
            <v>PHIẾU XỬ LÝ HỒ SƠ THANH TOÁN VƯỢT THẨM QUYỀN PD</v>
          </cell>
        </row>
      </sheetData>
      <sheetData sheetId="5567">
        <row r="1">
          <cell r="A1" t="str">
            <v>PHIẾU XỬ LÝ HỒ SƠ THANH TOÁN VƯỢT THẨM QUYỀN PD</v>
          </cell>
        </row>
      </sheetData>
      <sheetData sheetId="5568">
        <row r="1">
          <cell r="A1" t="str">
            <v>PHIẾU XỬ LÝ HỒ SƠ THANH TOÁN VƯỢT THẨM QUYỀN PD</v>
          </cell>
        </row>
      </sheetData>
      <sheetData sheetId="5569">
        <row r="1">
          <cell r="A1" t="str">
            <v>PHIẾU XỬ LÝ HỒ SƠ THANH TOÁN VƯỢT THẨM QUYỀN PD</v>
          </cell>
        </row>
      </sheetData>
      <sheetData sheetId="5570">
        <row r="1">
          <cell r="A1" t="str">
            <v>PHIẾU XỬ LÝ HỒ SƠ THANH TOÁN VƯỢT THẨM QUYỀN PD</v>
          </cell>
        </row>
      </sheetData>
      <sheetData sheetId="5571">
        <row r="1">
          <cell r="A1" t="str">
            <v>PHIẾU XỬ LÝ HỒ SƠ THANH TOÁN VƯỢT THẨM QUYỀN PD</v>
          </cell>
        </row>
      </sheetData>
      <sheetData sheetId="5572">
        <row r="1">
          <cell r="A1" t="str">
            <v>PHIẾU XỬ LÝ HỒ SƠ THANH TOÁN VƯỢT THẨM QUYỀN PD</v>
          </cell>
        </row>
      </sheetData>
      <sheetData sheetId="5573">
        <row r="1">
          <cell r="A1" t="str">
            <v>PHIẾU XỬ LÝ HỒ SƠ THANH TOÁN VƯỢT THẨM QUYỀN PD</v>
          </cell>
        </row>
      </sheetData>
      <sheetData sheetId="5574">
        <row r="1">
          <cell r="A1" t="str">
            <v>PHIẾU XỬ LÝ HỒ SƠ THANH TOÁN VƯỢT THẨM QUYỀN PD</v>
          </cell>
        </row>
      </sheetData>
      <sheetData sheetId="5575">
        <row r="1">
          <cell r="A1" t="str">
            <v>PHIẾU XỬ LÝ HỒ SƠ THANH TOÁN VƯỢT THẨM QUYỀN PD</v>
          </cell>
        </row>
      </sheetData>
      <sheetData sheetId="5576">
        <row r="1">
          <cell r="A1" t="str">
            <v>PHIẾU XỬ LÝ HỒ SƠ THANH TOÁN VƯỢT THẨM QUYỀN PD</v>
          </cell>
        </row>
      </sheetData>
      <sheetData sheetId="5577">
        <row r="1">
          <cell r="A1" t="str">
            <v>PHIẾU XỬ LÝ HỒ SƠ THANH TOÁN VƯỢT THẨM QUYỀN PD</v>
          </cell>
        </row>
      </sheetData>
      <sheetData sheetId="5578">
        <row r="1">
          <cell r="A1" t="str">
            <v>PHIẾU XỬ LÝ HỒ SƠ THANH TOÁN VƯỢT THẨM QUYỀN PD</v>
          </cell>
        </row>
      </sheetData>
      <sheetData sheetId="5579">
        <row r="1">
          <cell r="A1" t="str">
            <v>PHIẾU XỬ LÝ HỒ SƠ THANH TOÁN VƯỢT THẨM QUYỀN PD</v>
          </cell>
        </row>
      </sheetData>
      <sheetData sheetId="5580">
        <row r="1">
          <cell r="A1" t="str">
            <v>PHIẾU XỬ LÝ HỒ SƠ THANH TOÁN VƯỢT THẨM QUYỀN PD</v>
          </cell>
        </row>
      </sheetData>
      <sheetData sheetId="5581">
        <row r="1">
          <cell r="A1" t="str">
            <v>PHIẾU XỬ LÝ HỒ SƠ THANH TOÁN VƯỢT THẨM QUYỀN PD</v>
          </cell>
        </row>
      </sheetData>
      <sheetData sheetId="5582">
        <row r="1">
          <cell r="A1" t="str">
            <v>PHIẾU XỬ LÝ HỒ SƠ THANH TOÁN VƯỢT THẨM QUYỀN PD</v>
          </cell>
        </row>
      </sheetData>
      <sheetData sheetId="5583">
        <row r="1">
          <cell r="A1" t="str">
            <v>PHIẾU XỬ LÝ HỒ SƠ THANH TOÁN VƯỢT THẨM QUYỀN PD</v>
          </cell>
        </row>
      </sheetData>
      <sheetData sheetId="5584">
        <row r="1">
          <cell r="A1" t="str">
            <v>PHIẾU XỬ LÝ HỒ SƠ THANH TOÁN VƯỢT THẨM QUYỀN PD</v>
          </cell>
        </row>
      </sheetData>
      <sheetData sheetId="5585">
        <row r="1">
          <cell r="A1" t="str">
            <v>PHIẾU XỬ LÝ HỒ SƠ THANH TOÁN VƯỢT THẨM QUYỀN PD</v>
          </cell>
        </row>
      </sheetData>
      <sheetData sheetId="5586">
        <row r="1">
          <cell r="A1" t="str">
            <v>PHIẾU XỬ LÝ HỒ SƠ THANH TOÁN VƯỢT THẨM QUYỀN PD</v>
          </cell>
        </row>
      </sheetData>
      <sheetData sheetId="5587">
        <row r="1">
          <cell r="A1" t="str">
            <v>PHIẾU XỬ LÝ HỒ SƠ THANH TOÁN VƯỢT THẨM QUYỀN PD</v>
          </cell>
        </row>
      </sheetData>
      <sheetData sheetId="5588">
        <row r="1">
          <cell r="A1" t="str">
            <v>PHIẾU XỬ LÝ HỒ SƠ THANH TOÁN VƯỢT THẨM QUYỀN PD</v>
          </cell>
        </row>
      </sheetData>
      <sheetData sheetId="5589">
        <row r="1">
          <cell r="A1" t="str">
            <v>PHIẾU XỬ LÝ HỒ SƠ THANH TOÁN VƯỢT THẨM QUYỀN PD</v>
          </cell>
        </row>
      </sheetData>
      <sheetData sheetId="5590">
        <row r="1">
          <cell r="A1" t="str">
            <v>PHIẾU XỬ LÝ HỒ SƠ THANH TOÁN VƯỢT THẨM QUYỀN PD</v>
          </cell>
        </row>
      </sheetData>
      <sheetData sheetId="5591">
        <row r="1">
          <cell r="A1" t="str">
            <v>PHIẾU XỬ LÝ HỒ SƠ THANH TOÁN VƯỢT THẨM QUYỀN PD</v>
          </cell>
        </row>
      </sheetData>
      <sheetData sheetId="5592">
        <row r="1">
          <cell r="A1" t="str">
            <v>PHIẾU XỬ LÝ HỒ SƠ THANH TOÁN VƯỢT THẨM QUYỀN PD</v>
          </cell>
        </row>
      </sheetData>
      <sheetData sheetId="5593">
        <row r="1">
          <cell r="A1" t="str">
            <v>PHIẾU XỬ LÝ HỒ SƠ THANH TOÁN VƯỢT THẨM QUYỀN PD</v>
          </cell>
        </row>
      </sheetData>
      <sheetData sheetId="5594">
        <row r="1">
          <cell r="A1" t="str">
            <v>PHIẾU XỬ LÝ HỒ SƠ THANH TOÁN VƯỢT THẨM QUYỀN PD</v>
          </cell>
        </row>
      </sheetData>
      <sheetData sheetId="5595">
        <row r="1">
          <cell r="A1" t="str">
            <v>PHIẾU XỬ LÝ HỒ SƠ THANH TOÁN VƯỢT THẨM QUYỀN PD</v>
          </cell>
        </row>
      </sheetData>
      <sheetData sheetId="5596">
        <row r="1">
          <cell r="A1" t="str">
            <v>PHIẾU XỬ LÝ HỒ SƠ THANH TOÁN VƯỢT THẨM QUYỀN PD</v>
          </cell>
        </row>
      </sheetData>
      <sheetData sheetId="5597">
        <row r="1">
          <cell r="A1" t="str">
            <v>PHIẾU XỬ LÝ HỒ SƠ THANH TOÁN VƯỢT THẨM QUYỀN PD</v>
          </cell>
        </row>
      </sheetData>
      <sheetData sheetId="5598">
        <row r="1">
          <cell r="A1" t="str">
            <v>PHIẾU XỬ LÝ HỒ SƠ THANH TOÁN VƯỢT THẨM QUYỀN PD</v>
          </cell>
        </row>
      </sheetData>
      <sheetData sheetId="5599">
        <row r="1">
          <cell r="A1" t="str">
            <v>PHIẾU XỬ LÝ HỒ SƠ THANH TOÁN VƯỢT THẨM QUYỀN PD</v>
          </cell>
        </row>
      </sheetData>
      <sheetData sheetId="5600">
        <row r="1">
          <cell r="A1" t="str">
            <v>PHIẾU XỬ LÝ HỒ SƠ THANH TOÁN VƯỢT THẨM QUYỀN PD</v>
          </cell>
        </row>
      </sheetData>
      <sheetData sheetId="5601">
        <row r="1">
          <cell r="A1" t="str">
            <v>PHIẾU XỬ LÝ HỒ SƠ THANH TOÁN VƯỢT THẨM QUYỀN PD</v>
          </cell>
        </row>
      </sheetData>
      <sheetData sheetId="5602">
        <row r="1">
          <cell r="A1" t="str">
            <v>PHIẾU XỬ LÝ HỒ SƠ THANH TOÁN VƯỢT THẨM QUYỀN PD</v>
          </cell>
        </row>
      </sheetData>
      <sheetData sheetId="5603">
        <row r="1">
          <cell r="A1" t="str">
            <v>PHIẾU XỬ LÝ HỒ SƠ THANH TOÁN VƯỢT THẨM QUYỀN PD</v>
          </cell>
        </row>
      </sheetData>
      <sheetData sheetId="5604">
        <row r="1">
          <cell r="A1" t="str">
            <v>PHIẾU XỬ LÝ HỒ SƠ THANH TOÁN VƯỢT THẨM QUYỀN PD</v>
          </cell>
        </row>
      </sheetData>
      <sheetData sheetId="5605">
        <row r="1">
          <cell r="A1" t="str">
            <v>PHIẾU XỬ LÝ HỒ SƠ THANH TOÁN VƯỢT THẨM QUYỀN PD</v>
          </cell>
        </row>
      </sheetData>
      <sheetData sheetId="5606">
        <row r="1">
          <cell r="A1" t="str">
            <v>PHIẾU XỬ LÝ HỒ SƠ THANH TOÁN VƯỢT THẨM QUYỀN PD</v>
          </cell>
        </row>
      </sheetData>
      <sheetData sheetId="5607">
        <row r="1">
          <cell r="A1" t="str">
            <v>PHIẾU XỬ LÝ HỒ SƠ THANH TOÁN VƯỢT THẨM QUYỀN PD</v>
          </cell>
        </row>
      </sheetData>
      <sheetData sheetId="5608">
        <row r="1">
          <cell r="A1" t="str">
            <v>PHIẾU XỬ LÝ HỒ SƠ THANH TOÁN VƯỢT THẨM QUYỀN PD</v>
          </cell>
        </row>
      </sheetData>
      <sheetData sheetId="5609">
        <row r="1">
          <cell r="A1" t="str">
            <v>PHIẾU XỬ LÝ HỒ SƠ THANH TOÁN VƯỢT THẨM QUYỀN PD</v>
          </cell>
        </row>
      </sheetData>
      <sheetData sheetId="5610">
        <row r="1">
          <cell r="A1" t="str">
            <v>PHIẾU XỬ LÝ HỒ SƠ THANH TOÁN VƯỢT THẨM QUYỀN PD</v>
          </cell>
        </row>
      </sheetData>
      <sheetData sheetId="5611">
        <row r="1">
          <cell r="A1" t="str">
            <v>PHIẾU XỬ LÝ HỒ SƠ THANH TOÁN VƯỢT THẨM QUYỀN PD</v>
          </cell>
        </row>
      </sheetData>
      <sheetData sheetId="5612">
        <row r="1">
          <cell r="A1" t="str">
            <v>PHIẾU XỬ LÝ HỒ SƠ THANH TOÁN VƯỢT THẨM QUYỀN PD</v>
          </cell>
        </row>
      </sheetData>
      <sheetData sheetId="5613">
        <row r="1">
          <cell r="A1" t="str">
            <v>PHIẾU XỬ LÝ HỒ SƠ THANH TOÁN VƯỢT THẨM QUYỀN PD</v>
          </cell>
        </row>
      </sheetData>
      <sheetData sheetId="5614">
        <row r="1">
          <cell r="A1" t="str">
            <v>PHIẾU XỬ LÝ HỒ SƠ THANH TOÁN VƯỢT THẨM QUYỀN PD</v>
          </cell>
        </row>
      </sheetData>
      <sheetData sheetId="5615">
        <row r="1">
          <cell r="A1" t="str">
            <v>PHIẾU XỬ LÝ HỒ SƠ THANH TOÁN VƯỢT THẨM QUYỀN PD</v>
          </cell>
        </row>
      </sheetData>
      <sheetData sheetId="5616">
        <row r="1">
          <cell r="A1" t="str">
            <v>PHIẾU XỬ LÝ HỒ SƠ THANH TOÁN VƯỢT THẨM QUYỀN PD</v>
          </cell>
        </row>
      </sheetData>
      <sheetData sheetId="5617">
        <row r="1">
          <cell r="A1" t="str">
            <v>PHIẾU XỬ LÝ HỒ SƠ THANH TOÁN VƯỢT THẨM QUYỀN PD</v>
          </cell>
        </row>
      </sheetData>
      <sheetData sheetId="5618">
        <row r="1">
          <cell r="A1" t="str">
            <v>PHIẾU XỬ LÝ HỒ SƠ THANH TOÁN VƯỢT THẨM QUYỀN PD</v>
          </cell>
        </row>
      </sheetData>
      <sheetData sheetId="5619">
        <row r="1">
          <cell r="A1" t="str">
            <v>PHIẾU XỬ LÝ HỒ SƠ THANH TOÁN VƯỢT THẨM QUYỀN PD</v>
          </cell>
        </row>
      </sheetData>
      <sheetData sheetId="5620">
        <row r="1">
          <cell r="A1" t="str">
            <v>PHIẾU XỬ LÝ HỒ SƠ THANH TOÁN VƯỢT THẨM QUYỀN PD</v>
          </cell>
        </row>
      </sheetData>
      <sheetData sheetId="5621">
        <row r="1">
          <cell r="A1" t="str">
            <v>PHIẾU XỬ LÝ HỒ SƠ THANH TOÁN VƯỢT THẨM QUYỀN PD</v>
          </cell>
        </row>
      </sheetData>
      <sheetData sheetId="5622">
        <row r="1">
          <cell r="A1" t="str">
            <v>PHIẾU XỬ LÝ HỒ SƠ THANH TOÁN VƯỢT THẨM QUYỀN PD</v>
          </cell>
        </row>
      </sheetData>
      <sheetData sheetId="5623">
        <row r="1">
          <cell r="A1" t="str">
            <v>PHIẾU XỬ LÝ HỒ SƠ THANH TOÁN VƯỢT THẨM QUYỀN PD</v>
          </cell>
        </row>
      </sheetData>
      <sheetData sheetId="5624">
        <row r="1">
          <cell r="A1" t="str">
            <v>PHIẾU XỬ LÝ HỒ SƠ THANH TOÁN VƯỢT THẨM QUYỀN PD</v>
          </cell>
        </row>
      </sheetData>
      <sheetData sheetId="5625">
        <row r="1">
          <cell r="A1" t="str">
            <v>PHIẾU XỬ LÝ HỒ SƠ THANH TOÁN VƯỢT THẨM QUYỀN PD</v>
          </cell>
        </row>
      </sheetData>
      <sheetData sheetId="5626">
        <row r="1">
          <cell r="A1" t="str">
            <v>PHIẾU XỬ LÝ HỒ SƠ THANH TOÁN VƯỢT THẨM QUYỀN PD</v>
          </cell>
        </row>
      </sheetData>
      <sheetData sheetId="5627">
        <row r="1">
          <cell r="A1" t="str">
            <v>PHIẾU XỬ LÝ HỒ SƠ THANH TOÁN VƯỢT THẨM QUYỀN PD</v>
          </cell>
        </row>
      </sheetData>
      <sheetData sheetId="5628">
        <row r="1">
          <cell r="A1" t="str">
            <v>PHIẾU XỬ LÝ HỒ SƠ THANH TOÁN VƯỢT THẨM QUYỀN PD</v>
          </cell>
        </row>
      </sheetData>
      <sheetData sheetId="5629">
        <row r="1">
          <cell r="A1" t="str">
            <v>PHIẾU XỬ LÝ HỒ SƠ THANH TOÁN VƯỢT THẨM QUYỀN PD</v>
          </cell>
        </row>
      </sheetData>
      <sheetData sheetId="5630">
        <row r="1">
          <cell r="A1" t="str">
            <v>PHIẾU XỬ LÝ HỒ SƠ THANH TOÁN VƯỢT THẨM QUYỀN PD</v>
          </cell>
        </row>
      </sheetData>
      <sheetData sheetId="5631">
        <row r="1">
          <cell r="A1" t="str">
            <v>PHIẾU XỬ LÝ HỒ SƠ THANH TOÁN VƯỢT THẨM QUYỀN PD</v>
          </cell>
        </row>
      </sheetData>
      <sheetData sheetId="5632">
        <row r="1">
          <cell r="A1" t="str">
            <v>PHIẾU XỬ LÝ HỒ SƠ THANH TOÁN VƯỢT THẨM QUYỀN PD</v>
          </cell>
        </row>
      </sheetData>
      <sheetData sheetId="5633">
        <row r="1">
          <cell r="A1" t="str">
            <v>PHIẾU XỬ LÝ HỒ SƠ THANH TOÁN VƯỢT THẨM QUYỀN PD</v>
          </cell>
        </row>
      </sheetData>
      <sheetData sheetId="5634"/>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ow r="1">
          <cell r="A1" t="str">
            <v>PHIẾU XỬ LÝ HỒ SƠ THANH TOÁN VƯỢT THẨM QUYỀN PD</v>
          </cell>
        </row>
      </sheetData>
      <sheetData sheetId="5644">
        <row r="1">
          <cell r="A1" t="str">
            <v>PHIẾU XỬ LÝ HỒ SƠ THANH TOÁN VƯỢT THẨM QUYỀN PD</v>
          </cell>
        </row>
      </sheetData>
      <sheetData sheetId="5645">
        <row r="1">
          <cell r="A1" t="str">
            <v>PHIẾU XỬ LÝ HỒ SƠ THANH TOÁN VƯỢT THẨM QUYỀN PD</v>
          </cell>
        </row>
      </sheetData>
      <sheetData sheetId="5646">
        <row r="1">
          <cell r="A1" t="str">
            <v>PHIẾU XỬ LÝ HỒ SƠ THANH TOÁN VƯỢT THẨM QUYỀN PD</v>
          </cell>
        </row>
      </sheetData>
      <sheetData sheetId="5647">
        <row r="1">
          <cell r="A1" t="str">
            <v>PHIẾU XỬ LÝ HỒ SƠ THANH TOÁN VƯỢT THẨM QUYỀN PD</v>
          </cell>
        </row>
      </sheetData>
      <sheetData sheetId="5648">
        <row r="1">
          <cell r="A1" t="str">
            <v>PHIẾU XỬ LÝ HỒ SƠ THANH TOÁN VƯỢT THẨM QUYỀN PD</v>
          </cell>
        </row>
      </sheetData>
      <sheetData sheetId="5649">
        <row r="1">
          <cell r="A1" t="str">
            <v>PHIẾU XỬ LÝ HỒ SƠ THANH TOÁN VƯỢT THẨM QUYỀN PD</v>
          </cell>
        </row>
      </sheetData>
      <sheetData sheetId="5650">
        <row r="1">
          <cell r="A1" t="str">
            <v>PHIẾU XỬ LÝ HỒ SƠ THANH TOÁN VƯỢT THẨM QUYỀN PD</v>
          </cell>
        </row>
      </sheetData>
      <sheetData sheetId="5651">
        <row r="1">
          <cell r="A1" t="str">
            <v>PHIẾU XỬ LÝ HỒ SƠ THANH TOÁN VƯỢT THẨM QUYỀN PD</v>
          </cell>
        </row>
      </sheetData>
      <sheetData sheetId="5652">
        <row r="1">
          <cell r="A1" t="str">
            <v>PHIẾU XỬ LÝ HỒ SƠ THANH TOÁN VƯỢT THẨM QUYỀN PD</v>
          </cell>
        </row>
      </sheetData>
      <sheetData sheetId="5653" refreshError="1"/>
      <sheetData sheetId="5654" refreshError="1"/>
      <sheetData sheetId="5655" refreshError="1"/>
      <sheetData sheetId="5656" refreshError="1"/>
      <sheetData sheetId="5657" refreshError="1"/>
      <sheetData sheetId="5658" refreshError="1"/>
      <sheetData sheetId="5659"/>
      <sheetData sheetId="5660"/>
      <sheetData sheetId="5661"/>
      <sheetData sheetId="5662" refreshError="1"/>
      <sheetData sheetId="5663" refreshError="1"/>
      <sheetData sheetId="5664" refreshError="1"/>
      <sheetData sheetId="5665">
        <row r="1">
          <cell r="A1" t="str">
            <v>PHIẾU XỬ LÝ HỒ SƠ THANH TOÁN VƯỢT THẨM QUYỀN PD</v>
          </cell>
        </row>
      </sheetData>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efreshError="1"/>
      <sheetData sheetId="5693" refreshError="1"/>
      <sheetData sheetId="5694" refreshError="1"/>
      <sheetData sheetId="5695" refreshError="1"/>
      <sheetData sheetId="5696" refreshError="1"/>
      <sheetData sheetId="5697" refreshError="1"/>
      <sheetData sheetId="5698" refreshError="1"/>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ow r="1">
          <cell r="A1" t="str">
            <v>PHIẾU XỬ LÝ HỒ SƠ THANH TOÁN VƯỢT THẨM QUYỀN PD</v>
          </cell>
        </row>
      </sheetData>
      <sheetData sheetId="5706">
        <row r="1">
          <cell r="A1" t="str">
            <v>PHIẾU XỬ LÝ HỒ SƠ THANH TOÁN VƯỢT THẨM QUYỀN PD</v>
          </cell>
        </row>
      </sheetData>
      <sheetData sheetId="5707">
        <row r="1">
          <cell r="A1" t="str">
            <v>PHIẾU XỬ LÝ HỒ SƠ THANH TOÁN VƯỢT THẨM QUYỀN PD</v>
          </cell>
        </row>
      </sheetData>
      <sheetData sheetId="5708">
        <row r="1">
          <cell r="A1" t="str">
            <v>PHIẾU XỬ LÝ HỒ SƠ THANH TOÁN VƯỢT THẨM QUYỀN PD</v>
          </cell>
        </row>
      </sheetData>
      <sheetData sheetId="5709">
        <row r="1">
          <cell r="A1" t="str">
            <v>PHIẾU XỬ LÝ HỒ SƠ THANH TOÁN VƯỢT THẨM QUYỀN PD</v>
          </cell>
        </row>
      </sheetData>
      <sheetData sheetId="5710">
        <row r="1">
          <cell r="A1" t="str">
            <v>PHIẾU XỬ LÝ HỒ SƠ THANH TOÁN VƯỢT THẨM QUYỀN PD</v>
          </cell>
        </row>
      </sheetData>
      <sheetData sheetId="5711">
        <row r="1">
          <cell r="A1" t="str">
            <v>PHIẾU XỬ LÝ HỒ SƠ THANH TOÁN VƯỢT THẨM QUYỀN PD</v>
          </cell>
        </row>
      </sheetData>
      <sheetData sheetId="5712">
        <row r="1">
          <cell r="A1" t="str">
            <v>PHIẾU XỬ LÝ HỒ SƠ THANH TOÁN VƯỢT THẨM QUYỀN PD</v>
          </cell>
        </row>
      </sheetData>
      <sheetData sheetId="5713">
        <row r="1">
          <cell r="A1" t="str">
            <v>PHIẾU XỬ LÝ HỒ SƠ THANH TOÁN VƯỢT THẨM QUYỀN PD</v>
          </cell>
        </row>
      </sheetData>
      <sheetData sheetId="5714">
        <row r="1">
          <cell r="A1" t="str">
            <v>PHIẾU XỬ LÝ HỒ SƠ THANH TOÁN VƯỢT THẨM QUYỀN PD</v>
          </cell>
        </row>
      </sheetData>
      <sheetData sheetId="5715">
        <row r="1">
          <cell r="A1" t="str">
            <v>PHIẾU XỬ LÝ HỒ SƠ THANH TOÁN VƯỢT THẨM QUYỀN PD</v>
          </cell>
        </row>
      </sheetData>
      <sheetData sheetId="5716">
        <row r="1">
          <cell r="A1" t="str">
            <v>PHIẾU XỬ LÝ HỒ SƠ THANH TOÁN VƯỢT THẨM QUYỀN PD</v>
          </cell>
        </row>
      </sheetData>
      <sheetData sheetId="5717">
        <row r="1">
          <cell r="A1" t="str">
            <v>PHIẾU XỬ LÝ HỒ SƠ THANH TOÁN VƯỢT THẨM QUYỀN PD</v>
          </cell>
        </row>
      </sheetData>
      <sheetData sheetId="5718">
        <row r="1">
          <cell r="A1" t="str">
            <v>PHIẾU XỬ LÝ HỒ SƠ THANH TOÁN VƯỢT THẨM QUYỀN PD</v>
          </cell>
        </row>
      </sheetData>
      <sheetData sheetId="5719">
        <row r="1">
          <cell r="A1" t="str">
            <v>PHIẾU XỬ LÝ HỒ SƠ THANH TOÁN VƯỢT THẨM QUYỀN PD</v>
          </cell>
        </row>
      </sheetData>
      <sheetData sheetId="5720">
        <row r="1">
          <cell r="A1" t="str">
            <v>PHIẾU XỬ LÝ HỒ SƠ THANH TOÁN VƯỢT THẨM QUYỀN PD</v>
          </cell>
        </row>
      </sheetData>
      <sheetData sheetId="5721">
        <row r="1">
          <cell r="A1" t="str">
            <v>PHIẾU XỬ LÝ HỒ SƠ THANH TOÁN VƯỢT THẨM QUYỀN PD</v>
          </cell>
        </row>
      </sheetData>
      <sheetData sheetId="5722">
        <row r="1">
          <cell r="A1" t="str">
            <v>PHIẾU XỬ LÝ HỒ SƠ THANH TOÁN VƯỢT THẨM QUYỀN PD</v>
          </cell>
        </row>
      </sheetData>
      <sheetData sheetId="5723">
        <row r="1">
          <cell r="A1" t="str">
            <v>PHIẾU XỬ LÝ HỒ SƠ THANH TOÁN VƯỢT THẨM QUYỀN PD</v>
          </cell>
        </row>
      </sheetData>
      <sheetData sheetId="5724">
        <row r="1">
          <cell r="A1" t="str">
            <v>PHIẾU XỬ LÝ HỒ SƠ THANH TOÁN VƯỢT THẨM QUYỀN PD</v>
          </cell>
        </row>
      </sheetData>
      <sheetData sheetId="5725">
        <row r="1">
          <cell r="A1" t="str">
            <v>PHIẾU XỬ LÝ HỒ SƠ THANH TOÁN VƯỢT THẨM QUYỀN PD</v>
          </cell>
        </row>
      </sheetData>
      <sheetData sheetId="5726">
        <row r="1">
          <cell r="A1" t="str">
            <v>PHIẾU XỬ LÝ HỒ SƠ THANH TOÁN VƯỢT THẨM QUYỀN PD</v>
          </cell>
        </row>
      </sheetData>
      <sheetData sheetId="5727">
        <row r="1">
          <cell r="A1" t="str">
            <v>PHIẾU XỬ LÝ HỒ SƠ THANH TOÁN VƯỢT THẨM QUYỀN PD</v>
          </cell>
        </row>
      </sheetData>
      <sheetData sheetId="5728">
        <row r="1">
          <cell r="A1" t="str">
            <v>PHIẾU XỬ LÝ HỒ SƠ THANH TOÁN VƯỢT THẨM QUYỀN PD</v>
          </cell>
        </row>
      </sheetData>
      <sheetData sheetId="5729">
        <row r="1">
          <cell r="A1" t="str">
            <v>PHIẾU XỬ LÝ HỒ SƠ THANH TOÁN VƯỢT THẨM QUYỀN PD</v>
          </cell>
        </row>
      </sheetData>
      <sheetData sheetId="5730">
        <row r="1">
          <cell r="A1" t="str">
            <v>PHIẾU XỬ LÝ HỒ SƠ THANH TOÁN VƯỢT THẨM QUYỀN PD</v>
          </cell>
        </row>
      </sheetData>
      <sheetData sheetId="5731">
        <row r="1">
          <cell r="A1" t="str">
            <v>PHIẾU XỬ LÝ HỒ SƠ THANH TOÁN VƯỢT THẨM QUYỀN PD</v>
          </cell>
        </row>
      </sheetData>
      <sheetData sheetId="5732">
        <row r="1">
          <cell r="A1" t="str">
            <v>PHIẾU XỬ LÝ HỒ SƠ THANH TOÁN VƯỢT THẨM QUYỀN PD</v>
          </cell>
        </row>
      </sheetData>
      <sheetData sheetId="5733">
        <row r="1">
          <cell r="A1" t="str">
            <v>PHIẾU XỬ LÝ HỒ SƠ THANH TOÁN VƯỢT THẨM QUYỀN PD</v>
          </cell>
        </row>
      </sheetData>
      <sheetData sheetId="5734">
        <row r="1">
          <cell r="A1" t="str">
            <v>PHIẾU XỬ LÝ HỒ SƠ THANH TOÁN VƯỢT THẨM QUYỀN PD</v>
          </cell>
        </row>
      </sheetData>
      <sheetData sheetId="5735">
        <row r="1">
          <cell r="A1" t="str">
            <v>PHIẾU XỬ LÝ HỒ SƠ THANH TOÁN VƯỢT THẨM QUYỀN PD</v>
          </cell>
        </row>
      </sheetData>
      <sheetData sheetId="5736">
        <row r="1">
          <cell r="A1" t="str">
            <v>PHIẾU XỬ LÝ HỒ SƠ THANH TOÁN VƯỢT THẨM QUYỀN PD</v>
          </cell>
        </row>
      </sheetData>
      <sheetData sheetId="5737">
        <row r="1">
          <cell r="A1" t="str">
            <v>PHIẾU XỬ LÝ HỒ SƠ THANH TOÁN VƯỢT THẨM QUYỀN PD</v>
          </cell>
        </row>
      </sheetData>
      <sheetData sheetId="5738">
        <row r="1">
          <cell r="A1" t="str">
            <v>PHIẾU XỬ LÝ HỒ SƠ THANH TOÁN VƯỢT THẨM QUYỀN PD</v>
          </cell>
        </row>
      </sheetData>
      <sheetData sheetId="5739">
        <row r="1">
          <cell r="A1" t="str">
            <v>PHIẾU XỬ LÝ HỒ SƠ THANH TOÁN VƯỢT THẨM QUYỀN PD</v>
          </cell>
        </row>
      </sheetData>
      <sheetData sheetId="5740">
        <row r="1">
          <cell r="A1" t="str">
            <v>PHIẾU XỬ LÝ HỒ SƠ THANH TOÁN VƯỢT THẨM QUYỀN PD</v>
          </cell>
        </row>
      </sheetData>
      <sheetData sheetId="5741">
        <row r="1">
          <cell r="A1" t="str">
            <v>PHIẾU XỬ LÝ HỒ SƠ THANH TOÁN VƯỢT THẨM QUYỀN PD</v>
          </cell>
        </row>
      </sheetData>
      <sheetData sheetId="5742">
        <row r="1">
          <cell r="A1" t="str">
            <v>PHIẾU XỬ LÝ HỒ SƠ THANH TOÁN VƯỢT THẨM QUYỀN PD</v>
          </cell>
        </row>
      </sheetData>
      <sheetData sheetId="5743">
        <row r="1">
          <cell r="A1" t="str">
            <v>PHIẾU XỬ LÝ HỒ SƠ THANH TOÁN VƯỢT THẨM QUYỀN PD</v>
          </cell>
        </row>
      </sheetData>
      <sheetData sheetId="5744">
        <row r="1">
          <cell r="A1" t="str">
            <v>PHIẾU XỬ LÝ HỒ SƠ THANH TOÁN VƯỢT THẨM QUYỀN PD</v>
          </cell>
        </row>
      </sheetData>
      <sheetData sheetId="5745">
        <row r="1">
          <cell r="A1" t="str">
            <v>PHIẾU XỬ LÝ HỒ SƠ THANH TOÁN VƯỢT THẨM QUYỀN PD</v>
          </cell>
        </row>
      </sheetData>
      <sheetData sheetId="5746">
        <row r="1">
          <cell r="A1" t="str">
            <v>PHIẾU XỬ LÝ HỒ SƠ THANH TOÁN VƯỢT THẨM QUYỀN PD</v>
          </cell>
        </row>
      </sheetData>
      <sheetData sheetId="5747">
        <row r="1">
          <cell r="A1" t="str">
            <v>PHIẾU XỬ LÝ HỒ SƠ THANH TOÁN VƯỢT THẨM QUYỀN PD</v>
          </cell>
        </row>
      </sheetData>
      <sheetData sheetId="5748">
        <row r="1">
          <cell r="A1" t="str">
            <v>PHIẾU XỬ LÝ HỒ SƠ THANH TOÁN VƯỢT THẨM QUYỀN PD</v>
          </cell>
        </row>
      </sheetData>
      <sheetData sheetId="5749">
        <row r="1">
          <cell r="A1" t="str">
            <v>PHIẾU XỬ LÝ HỒ SƠ THANH TOÁN VƯỢT THẨM QUYỀN PD</v>
          </cell>
        </row>
      </sheetData>
      <sheetData sheetId="5750">
        <row r="1">
          <cell r="A1" t="str">
            <v>PHIẾU XỬ LÝ HỒ SƠ THANH TOÁN VƯỢT THẨM QUYỀN PD</v>
          </cell>
        </row>
      </sheetData>
      <sheetData sheetId="5751">
        <row r="1">
          <cell r="A1" t="str">
            <v>PHIẾU XỬ LÝ HỒ SƠ THANH TOÁN VƯỢT THẨM QUYỀN PD</v>
          </cell>
        </row>
      </sheetData>
      <sheetData sheetId="5752">
        <row r="1">
          <cell r="A1" t="str">
            <v>PHIẾU XỬ LÝ HỒ SƠ THANH TOÁN VƯỢT THẨM QUYỀN PD</v>
          </cell>
        </row>
      </sheetData>
      <sheetData sheetId="5753">
        <row r="1">
          <cell r="A1" t="str">
            <v>PHIẾU XỬ LÝ HỒ SƠ THANH TOÁN VƯỢT THẨM QUYỀN PD</v>
          </cell>
        </row>
      </sheetData>
      <sheetData sheetId="5754">
        <row r="1">
          <cell r="A1" t="str">
            <v>PHIẾU XỬ LÝ HỒ SƠ THANH TOÁN VƯỢT THẨM QUYỀN PD</v>
          </cell>
        </row>
      </sheetData>
      <sheetData sheetId="5755">
        <row r="1">
          <cell r="A1" t="str">
            <v>PHIẾU XỬ LÝ HỒ SƠ THANH TOÁN VƯỢT THẨM QUYỀN PD</v>
          </cell>
        </row>
      </sheetData>
      <sheetData sheetId="5756">
        <row r="1">
          <cell r="A1" t="str">
            <v>PHIẾU XỬ LÝ HỒ SƠ THANH TOÁN VƯỢT THẨM QUYỀN PD</v>
          </cell>
        </row>
      </sheetData>
      <sheetData sheetId="5757">
        <row r="1">
          <cell r="A1" t="str">
            <v>PHIẾU XỬ LÝ HỒ SƠ THANH TOÁN VƯỢT THẨM QUYỀN PD</v>
          </cell>
        </row>
      </sheetData>
      <sheetData sheetId="5758">
        <row r="1">
          <cell r="A1" t="str">
            <v>PHIẾU XỬ LÝ HỒ SƠ THANH TOÁN VƯỢT THẨM QUYỀN PD</v>
          </cell>
        </row>
      </sheetData>
      <sheetData sheetId="5759">
        <row r="1">
          <cell r="A1" t="str">
            <v>PHIẾU XỬ LÝ HỒ SƠ THANH TOÁN VƯỢT THẨM QUYỀN PD</v>
          </cell>
        </row>
      </sheetData>
      <sheetData sheetId="5760">
        <row r="1">
          <cell r="A1" t="str">
            <v>PHIẾU XỬ LÝ HỒ SƠ THANH TOÁN VƯỢT THẨM QUYỀN PD</v>
          </cell>
        </row>
      </sheetData>
      <sheetData sheetId="5761">
        <row r="1">
          <cell r="A1" t="str">
            <v>PHIẾU XỬ LÝ HỒ SƠ THANH TOÁN VƯỢT THẨM QUYỀN PD</v>
          </cell>
        </row>
      </sheetData>
      <sheetData sheetId="5762">
        <row r="1">
          <cell r="A1" t="str">
            <v>PHIẾU XỬ LÝ HỒ SƠ THANH TOÁN VƯỢT THẨM QUYỀN PD</v>
          </cell>
        </row>
      </sheetData>
      <sheetData sheetId="5763">
        <row r="1">
          <cell r="A1" t="str">
            <v>PHIẾU XỬ LÝ HỒ SƠ THANH TOÁN VƯỢT THẨM QUYỀN PD</v>
          </cell>
        </row>
      </sheetData>
      <sheetData sheetId="5764">
        <row r="1">
          <cell r="A1" t="str">
            <v>PHIẾU XỬ LÝ HỒ SƠ THANH TOÁN VƯỢT THẨM QUYỀN PD</v>
          </cell>
        </row>
      </sheetData>
      <sheetData sheetId="5765">
        <row r="1">
          <cell r="A1" t="str">
            <v>PHIẾU XỬ LÝ HỒ SƠ THANH TOÁN VƯỢT THẨM QUYỀN PD</v>
          </cell>
        </row>
      </sheetData>
      <sheetData sheetId="5766">
        <row r="1">
          <cell r="A1" t="str">
            <v>PHIẾU XỬ LÝ HỒ SƠ THANH TOÁN VƯỢT THẨM QUYỀN PD</v>
          </cell>
        </row>
      </sheetData>
      <sheetData sheetId="5767">
        <row r="1">
          <cell r="A1" t="str">
            <v>PHIẾU XỬ LÝ HỒ SƠ THANH TOÁN VƯỢT THẨM QUYỀN PD</v>
          </cell>
        </row>
      </sheetData>
      <sheetData sheetId="5768">
        <row r="1">
          <cell r="A1" t="str">
            <v>PHIẾU XỬ LÝ HỒ SƠ THANH TOÁN VƯỢT THẨM QUYỀN PD</v>
          </cell>
        </row>
      </sheetData>
      <sheetData sheetId="5769">
        <row r="1">
          <cell r="A1" t="str">
            <v>PHIẾU XỬ LÝ HỒ SƠ THANH TOÁN VƯỢT THẨM QUYỀN PD</v>
          </cell>
        </row>
      </sheetData>
      <sheetData sheetId="5770">
        <row r="1">
          <cell r="A1" t="str">
            <v>PHIẾU XỬ LÝ HỒ SƠ THANH TOÁN VƯỢT THẨM QUYỀN PD</v>
          </cell>
        </row>
      </sheetData>
      <sheetData sheetId="5771">
        <row r="1">
          <cell r="A1" t="str">
            <v>PHIẾU XỬ LÝ HỒ SƠ THANH TOÁN VƯỢT THẨM QUYỀN PD</v>
          </cell>
        </row>
      </sheetData>
      <sheetData sheetId="5772">
        <row r="1">
          <cell r="A1" t="str">
            <v>PHIẾU XỬ LÝ HỒ SƠ THANH TOÁN VƯỢT THẨM QUYỀN PD</v>
          </cell>
        </row>
      </sheetData>
      <sheetData sheetId="5773">
        <row r="1">
          <cell r="A1" t="str">
            <v>PHIẾU XỬ LÝ HỒ SƠ THANH TOÁN VƯỢT THẨM QUYỀN PD</v>
          </cell>
        </row>
      </sheetData>
      <sheetData sheetId="5774">
        <row r="1">
          <cell r="A1" t="str">
            <v>PHIẾU XỬ LÝ HỒ SƠ THANH TOÁN VƯỢT THẨM QUYỀN PD</v>
          </cell>
        </row>
      </sheetData>
      <sheetData sheetId="5775">
        <row r="1">
          <cell r="A1" t="str">
            <v>PHIẾU XỬ LÝ HỒ SƠ THANH TOÁN VƯỢT THẨM QUYỀN PD</v>
          </cell>
        </row>
      </sheetData>
      <sheetData sheetId="5776">
        <row r="1">
          <cell r="A1" t="str">
            <v>PHIẾU XỬ LÝ HỒ SƠ THANH TOÁN VƯỢT THẨM QUYỀN PD</v>
          </cell>
        </row>
      </sheetData>
      <sheetData sheetId="5777">
        <row r="1">
          <cell r="A1" t="str">
            <v>PHIẾU XỬ LÝ HỒ SƠ THANH TOÁN VƯỢT THẨM QUYỀN PD</v>
          </cell>
        </row>
      </sheetData>
      <sheetData sheetId="5778">
        <row r="1">
          <cell r="A1" t="str">
            <v>PHIẾU XỬ LÝ HỒ SƠ THANH TOÁN VƯỢT THẨM QUYỀN PD</v>
          </cell>
        </row>
      </sheetData>
      <sheetData sheetId="5779">
        <row r="1">
          <cell r="A1" t="str">
            <v>PHIẾU XỬ LÝ HỒ SƠ THANH TOÁN VƯỢT THẨM QUYỀN PD</v>
          </cell>
        </row>
      </sheetData>
      <sheetData sheetId="5780">
        <row r="1">
          <cell r="A1" t="str">
            <v>PHIẾU XỬ LÝ HỒ SƠ THANH TOÁN VƯỢT THẨM QUYỀN PD</v>
          </cell>
        </row>
      </sheetData>
      <sheetData sheetId="5781">
        <row r="1">
          <cell r="A1" t="str">
            <v>PHIẾU XỬ LÝ HỒ SƠ THANH TOÁN VƯỢT THẨM QUYỀN PD</v>
          </cell>
        </row>
      </sheetData>
      <sheetData sheetId="5782">
        <row r="1">
          <cell r="A1" t="str">
            <v>PHIẾU XỬ LÝ HỒ SƠ THANH TOÁN VƯỢT THẨM QUYỀN PD</v>
          </cell>
        </row>
      </sheetData>
      <sheetData sheetId="5783">
        <row r="1">
          <cell r="A1" t="str">
            <v>PHIẾU XỬ LÝ HỒ SƠ THANH TOÁN VƯỢT THẨM QUYỀN PD</v>
          </cell>
        </row>
      </sheetData>
      <sheetData sheetId="5784">
        <row r="1">
          <cell r="A1" t="str">
            <v>PHIẾU XỬ LÝ HỒ SƠ THANH TOÁN VƯỢT THẨM QUYỀN PD</v>
          </cell>
        </row>
      </sheetData>
      <sheetData sheetId="5785">
        <row r="1">
          <cell r="A1" t="str">
            <v>PHIẾU XỬ LÝ HỒ SƠ THANH TOÁN VƯỢT THẨM QUYỀN PD</v>
          </cell>
        </row>
      </sheetData>
      <sheetData sheetId="5786">
        <row r="1">
          <cell r="A1" t="str">
            <v>PHIẾU XỬ LÝ HỒ SƠ THANH TOÁN VƯỢT THẨM QUYỀN PD</v>
          </cell>
        </row>
      </sheetData>
      <sheetData sheetId="5787">
        <row r="1">
          <cell r="A1" t="str">
            <v>PHIẾU XỬ LÝ HỒ SƠ THANH TOÁN VƯỢT THẨM QUYỀN PD</v>
          </cell>
        </row>
      </sheetData>
      <sheetData sheetId="5788">
        <row r="1">
          <cell r="A1" t="str">
            <v>PHIẾU XỬ LÝ HỒ SƠ THANH TOÁN VƯỢT THẨM QUYỀN PD</v>
          </cell>
        </row>
      </sheetData>
      <sheetData sheetId="5789">
        <row r="1">
          <cell r="A1" t="str">
            <v>PHIẾU XỬ LÝ HỒ SƠ THANH TOÁN VƯỢT THẨM QUYỀN PD</v>
          </cell>
        </row>
      </sheetData>
      <sheetData sheetId="5790" refreshError="1"/>
      <sheetData sheetId="5791" refreshError="1"/>
      <sheetData sheetId="5792" refreshError="1"/>
      <sheetData sheetId="5793" refreshError="1"/>
      <sheetData sheetId="5794"/>
      <sheetData sheetId="5795"/>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ow r="1">
          <cell r="A1" t="str">
            <v>PHIẾU XỬ LÝ HỒ SƠ THANH TOÁN VƯỢT THẨM QUYỀN PD</v>
          </cell>
        </row>
      </sheetData>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sheetData sheetId="5891"/>
      <sheetData sheetId="5892"/>
      <sheetData sheetId="5893"/>
      <sheetData sheetId="5894"/>
      <sheetData sheetId="5895"/>
      <sheetData sheetId="5896"/>
      <sheetData sheetId="5897"/>
      <sheetData sheetId="5898"/>
      <sheetData sheetId="5899"/>
      <sheetData sheetId="5900"/>
      <sheetData sheetId="5901">
        <row r="1">
          <cell r="A1" t="str">
            <v>PHIẾU XỬ LÝ HỒ SƠ THANH TOÁN VƯỢT THẨM QUYỀN PD</v>
          </cell>
        </row>
      </sheetData>
      <sheetData sheetId="5902">
        <row r="1">
          <cell r="A1" t="str">
            <v>PHIẾU XỬ LÝ HỒ SƠ THANH TOÁN VƯỢT THẨM QUYỀN PD</v>
          </cell>
        </row>
      </sheetData>
      <sheetData sheetId="5903">
        <row r="1">
          <cell r="A1" t="str">
            <v>PHIẾU XỬ LÝ HỒ SƠ THANH TOÁN VƯỢT THẨM QUYỀN PD</v>
          </cell>
        </row>
      </sheetData>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sheetData sheetId="5915"/>
      <sheetData sheetId="5916"/>
      <sheetData sheetId="5917"/>
      <sheetData sheetId="5918"/>
      <sheetData sheetId="5919" refreshError="1"/>
      <sheetData sheetId="5920" refreshError="1"/>
      <sheetData sheetId="5921" refreshError="1"/>
      <sheetData sheetId="5922" refreshError="1"/>
      <sheetData sheetId="5923"/>
      <sheetData sheetId="5924"/>
      <sheetData sheetId="5925"/>
      <sheetData sheetId="5926"/>
      <sheetData sheetId="5927"/>
      <sheetData sheetId="5928"/>
      <sheetData sheetId="5929"/>
      <sheetData sheetId="5930"/>
      <sheetData sheetId="5931"/>
      <sheetData sheetId="5932"/>
      <sheetData sheetId="5933" refreshError="1"/>
      <sheetData sheetId="5934" refreshError="1"/>
      <sheetData sheetId="5935"/>
      <sheetData sheetId="5936" refreshError="1"/>
      <sheetData sheetId="5937"/>
      <sheetData sheetId="5938" refreshError="1"/>
      <sheetData sheetId="5939"/>
      <sheetData sheetId="5940"/>
      <sheetData sheetId="5941"/>
      <sheetData sheetId="5942"/>
      <sheetData sheetId="5943"/>
      <sheetData sheetId="5944"/>
      <sheetData sheetId="5945"/>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sheetData sheetId="6089"/>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ow r="1">
          <cell r="A1" t="str">
            <v>PHIẾU XỬ LÝ HỒ SƠ THANH TOÁN VƯỢT THẨM QUYỀN PD</v>
          </cell>
        </row>
      </sheetData>
      <sheetData sheetId="6156" refreshError="1"/>
      <sheetData sheetId="6157" refreshError="1"/>
      <sheetData sheetId="6158" refreshError="1"/>
      <sheetData sheetId="6159" refreshError="1"/>
      <sheetData sheetId="616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간재적표"/>
      <sheetName val="수종선택"/>
      <sheetName val="매목"/>
      <sheetName val="수고"/>
    </sheetNames>
    <sheetDataSet>
      <sheetData sheetId="0"/>
      <sheetData sheetId="1"/>
      <sheetData sheetId="2">
        <row r="10">
          <cell r="E10">
            <v>315</v>
          </cell>
          <cell r="F10">
            <v>135</v>
          </cell>
          <cell r="G10">
            <v>20</v>
          </cell>
          <cell r="H10">
            <v>5</v>
          </cell>
        </row>
      </sheetData>
      <sheetData sheetId="3"/>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6:H537"/>
  <sheetViews>
    <sheetView view="pageBreakPreview" topLeftCell="A406" zoomScaleSheetLayoutView="100" workbookViewId="0">
      <selection activeCell="A158" sqref="A158"/>
    </sheetView>
  </sheetViews>
  <sheetFormatPr defaultRowHeight="16.5"/>
  <cols>
    <col min="1" max="8" width="8.77734375" style="358" customWidth="1"/>
    <col min="9" max="16384" width="8.88671875" style="360"/>
  </cols>
  <sheetData>
    <row r="6" spans="1:8" ht="16.5" customHeight="1">
      <c r="B6" s="359"/>
      <c r="C6" s="359"/>
      <c r="D6" s="359"/>
      <c r="E6" s="359"/>
      <c r="F6" s="359"/>
      <c r="G6" s="359"/>
    </row>
    <row r="7" spans="1:8" ht="16.5" customHeight="1">
      <c r="B7" s="998" t="s">
        <v>399</v>
      </c>
      <c r="C7" s="998"/>
      <c r="D7" s="998"/>
      <c r="E7" s="998"/>
      <c r="F7" s="998"/>
      <c r="G7" s="998"/>
    </row>
    <row r="8" spans="1:8" ht="16.5" customHeight="1">
      <c r="B8" s="998"/>
      <c r="C8" s="998"/>
      <c r="D8" s="998"/>
      <c r="E8" s="998"/>
      <c r="F8" s="998"/>
      <c r="G8" s="998"/>
    </row>
    <row r="9" spans="1:8" ht="16.5" customHeight="1">
      <c r="B9" s="998"/>
      <c r="C9" s="998"/>
      <c r="D9" s="998"/>
      <c r="E9" s="998"/>
      <c r="F9" s="998"/>
      <c r="G9" s="998"/>
    </row>
    <row r="10" spans="1:8" ht="16.5" customHeight="1">
      <c r="B10" s="998"/>
      <c r="C10" s="998"/>
      <c r="D10" s="998"/>
      <c r="E10" s="998"/>
      <c r="F10" s="998"/>
      <c r="G10" s="998"/>
    </row>
    <row r="11" spans="1:8" ht="16.5" customHeight="1">
      <c r="B11" s="998"/>
      <c r="C11" s="998"/>
      <c r="D11" s="998"/>
      <c r="E11" s="998"/>
      <c r="F11" s="998"/>
      <c r="G11" s="998"/>
    </row>
    <row r="12" spans="1:8" ht="16.5" customHeight="1">
      <c r="B12" s="998"/>
      <c r="C12" s="998"/>
      <c r="D12" s="998"/>
      <c r="E12" s="998"/>
      <c r="F12" s="998"/>
      <c r="G12" s="998"/>
    </row>
    <row r="15" spans="1:8">
      <c r="A15" s="999" t="s">
        <v>409</v>
      </c>
      <c r="B15" s="999"/>
      <c r="C15" s="999"/>
      <c r="D15" s="999"/>
      <c r="E15" s="999"/>
      <c r="F15" s="999"/>
      <c r="G15" s="999"/>
      <c r="H15" s="999"/>
    </row>
    <row r="16" spans="1:8">
      <c r="A16" s="999"/>
      <c r="B16" s="999"/>
      <c r="C16" s="999"/>
      <c r="D16" s="999"/>
      <c r="E16" s="999"/>
      <c r="F16" s="999"/>
      <c r="G16" s="999"/>
      <c r="H16" s="999"/>
    </row>
    <row r="18" spans="1:8" ht="17.100000000000001" customHeight="1">
      <c r="A18" s="999" t="s">
        <v>400</v>
      </c>
      <c r="B18" s="999"/>
      <c r="C18" s="999"/>
      <c r="D18" s="999"/>
      <c r="E18" s="999"/>
      <c r="F18" s="999"/>
      <c r="G18" s="999"/>
      <c r="H18" s="999"/>
    </row>
    <row r="19" spans="1:8" ht="17.100000000000001" customHeight="1">
      <c r="A19" s="999"/>
      <c r="B19" s="999"/>
      <c r="C19" s="999"/>
      <c r="D19" s="999"/>
      <c r="E19" s="999"/>
      <c r="F19" s="999"/>
      <c r="G19" s="999"/>
      <c r="H19" s="999"/>
    </row>
    <row r="20" spans="1:8">
      <c r="D20" s="361"/>
      <c r="E20" s="361"/>
      <c r="F20" s="361"/>
      <c r="G20" s="361"/>
    </row>
    <row r="21" spans="1:8" ht="17.100000000000001" customHeight="1">
      <c r="A21" s="999" t="s">
        <v>696</v>
      </c>
      <c r="B21" s="999"/>
      <c r="C21" s="999"/>
      <c r="D21" s="999"/>
      <c r="E21" s="999"/>
      <c r="F21" s="999"/>
      <c r="G21" s="999"/>
      <c r="H21" s="999"/>
    </row>
    <row r="22" spans="1:8" ht="17.100000000000001" customHeight="1">
      <c r="A22" s="999"/>
      <c r="B22" s="999"/>
      <c r="C22" s="999"/>
      <c r="D22" s="999"/>
      <c r="E22" s="999"/>
      <c r="F22" s="999"/>
      <c r="G22" s="999"/>
      <c r="H22" s="999"/>
    </row>
    <row r="23" spans="1:8">
      <c r="D23" s="361"/>
      <c r="E23" s="361"/>
      <c r="F23" s="361"/>
      <c r="G23" s="361"/>
    </row>
    <row r="24" spans="1:8" ht="17.100000000000001" customHeight="1">
      <c r="A24" s="999" t="s">
        <v>697</v>
      </c>
      <c r="B24" s="999"/>
      <c r="C24" s="999"/>
      <c r="D24" s="999"/>
      <c r="E24" s="999"/>
      <c r="F24" s="999"/>
      <c r="G24" s="999"/>
      <c r="H24" s="999"/>
    </row>
    <row r="25" spans="1:8" ht="17.100000000000001" customHeight="1">
      <c r="A25" s="999"/>
      <c r="B25" s="999"/>
      <c r="C25" s="999"/>
      <c r="D25" s="999"/>
      <c r="E25" s="999"/>
      <c r="F25" s="999"/>
      <c r="G25" s="999"/>
      <c r="H25" s="999"/>
    </row>
    <row r="50" spans="1:8" ht="16.5" customHeight="1">
      <c r="B50" s="359"/>
      <c r="C50" s="359"/>
      <c r="D50" s="359"/>
      <c r="E50" s="359"/>
      <c r="F50" s="359"/>
      <c r="G50" s="359"/>
    </row>
    <row r="51" spans="1:8" ht="16.5" customHeight="1">
      <c r="B51" s="998" t="s">
        <v>698</v>
      </c>
      <c r="C51" s="998"/>
      <c r="D51" s="998"/>
      <c r="E51" s="998"/>
      <c r="F51" s="998"/>
      <c r="G51" s="998"/>
    </row>
    <row r="52" spans="1:8" ht="16.5" customHeight="1">
      <c r="B52" s="998"/>
      <c r="C52" s="998"/>
      <c r="D52" s="998"/>
      <c r="E52" s="998"/>
      <c r="F52" s="998"/>
      <c r="G52" s="998"/>
    </row>
    <row r="53" spans="1:8" ht="16.5" customHeight="1">
      <c r="B53" s="998"/>
      <c r="C53" s="998"/>
      <c r="D53" s="998"/>
      <c r="E53" s="998"/>
      <c r="F53" s="998"/>
      <c r="G53" s="998"/>
    </row>
    <row r="54" spans="1:8" ht="16.5" customHeight="1">
      <c r="B54" s="998"/>
      <c r="C54" s="998"/>
      <c r="D54" s="998"/>
      <c r="E54" s="998"/>
      <c r="F54" s="998"/>
      <c r="G54" s="998"/>
    </row>
    <row r="55" spans="1:8" ht="16.5" customHeight="1">
      <c r="B55" s="998"/>
      <c r="C55" s="998"/>
      <c r="D55" s="998"/>
      <c r="E55" s="998"/>
      <c r="F55" s="998"/>
      <c r="G55" s="998"/>
    </row>
    <row r="56" spans="1:8" ht="16.5" customHeight="1">
      <c r="B56" s="998"/>
      <c r="C56" s="998"/>
      <c r="D56" s="998"/>
      <c r="E56" s="998"/>
      <c r="F56" s="998"/>
      <c r="G56" s="998"/>
    </row>
    <row r="59" spans="1:8">
      <c r="A59" s="999" t="s">
        <v>699</v>
      </c>
      <c r="B59" s="999"/>
      <c r="C59" s="999"/>
      <c r="D59" s="999"/>
      <c r="E59" s="999"/>
      <c r="F59" s="999"/>
      <c r="G59" s="999"/>
      <c r="H59" s="999"/>
    </row>
    <row r="60" spans="1:8">
      <c r="A60" s="999"/>
      <c r="B60" s="999"/>
      <c r="C60" s="999"/>
      <c r="D60" s="999"/>
      <c r="E60" s="999"/>
      <c r="F60" s="999"/>
      <c r="G60" s="999"/>
      <c r="H60" s="999"/>
    </row>
    <row r="62" spans="1:8" ht="17.100000000000001" customHeight="1">
      <c r="A62" s="999" t="s">
        <v>700</v>
      </c>
      <c r="B62" s="999"/>
      <c r="C62" s="999"/>
      <c r="D62" s="999"/>
      <c r="E62" s="999"/>
      <c r="F62" s="999"/>
      <c r="G62" s="999"/>
      <c r="H62" s="999"/>
    </row>
    <row r="63" spans="1:8" ht="17.100000000000001" customHeight="1">
      <c r="A63" s="999"/>
      <c r="B63" s="999"/>
      <c r="C63" s="999"/>
      <c r="D63" s="999"/>
      <c r="E63" s="999"/>
      <c r="F63" s="999"/>
      <c r="G63" s="999"/>
      <c r="H63" s="999"/>
    </row>
    <row r="64" spans="1:8">
      <c r="D64" s="361"/>
      <c r="E64" s="361"/>
      <c r="F64" s="361"/>
      <c r="G64" s="361"/>
    </row>
    <row r="65" spans="1:8" ht="17.100000000000001" customHeight="1">
      <c r="A65" s="999" t="s">
        <v>701</v>
      </c>
      <c r="B65" s="999"/>
      <c r="C65" s="999"/>
      <c r="D65" s="999"/>
      <c r="E65" s="999"/>
      <c r="F65" s="999"/>
      <c r="G65" s="999"/>
      <c r="H65" s="999"/>
    </row>
    <row r="66" spans="1:8" ht="17.100000000000001" customHeight="1">
      <c r="A66" s="999"/>
      <c r="B66" s="999"/>
      <c r="C66" s="999"/>
      <c r="D66" s="999"/>
      <c r="E66" s="999"/>
      <c r="F66" s="999"/>
      <c r="G66" s="999"/>
      <c r="H66" s="999"/>
    </row>
    <row r="67" spans="1:8">
      <c r="D67" s="361"/>
      <c r="E67" s="361"/>
      <c r="F67" s="361"/>
      <c r="G67" s="361"/>
    </row>
    <row r="68" spans="1:8" ht="17.100000000000001" customHeight="1">
      <c r="A68" s="999"/>
      <c r="B68" s="999"/>
      <c r="C68" s="999"/>
      <c r="D68" s="999"/>
      <c r="E68" s="999"/>
      <c r="F68" s="999"/>
      <c r="G68" s="999"/>
      <c r="H68" s="999"/>
    </row>
    <row r="69" spans="1:8" ht="17.100000000000001" customHeight="1">
      <c r="A69" s="999"/>
      <c r="B69" s="999"/>
      <c r="C69" s="999"/>
      <c r="D69" s="999"/>
      <c r="E69" s="999"/>
      <c r="F69" s="999"/>
      <c r="G69" s="999"/>
      <c r="H69" s="999"/>
    </row>
    <row r="94" spans="2:7" ht="17.25" customHeight="1">
      <c r="B94" s="359"/>
      <c r="C94" s="359"/>
      <c r="D94" s="359"/>
      <c r="E94" s="359"/>
      <c r="F94" s="359"/>
      <c r="G94" s="359"/>
    </row>
    <row r="95" spans="2:7" ht="16.5" customHeight="1">
      <c r="B95" s="998" t="s">
        <v>702</v>
      </c>
      <c r="C95" s="998"/>
      <c r="D95" s="998"/>
      <c r="E95" s="998"/>
      <c r="F95" s="998"/>
      <c r="G95" s="998"/>
    </row>
    <row r="96" spans="2:7" ht="16.5" customHeight="1">
      <c r="B96" s="998"/>
      <c r="C96" s="998"/>
      <c r="D96" s="998"/>
      <c r="E96" s="998"/>
      <c r="F96" s="998"/>
      <c r="G96" s="998"/>
    </row>
    <row r="97" spans="1:8" ht="16.5" customHeight="1">
      <c r="B97" s="998"/>
      <c r="C97" s="998"/>
      <c r="D97" s="998"/>
      <c r="E97" s="998"/>
      <c r="F97" s="998"/>
      <c r="G97" s="998"/>
    </row>
    <row r="98" spans="1:8" ht="16.5" customHeight="1">
      <c r="B98" s="998"/>
      <c r="C98" s="998"/>
      <c r="D98" s="998"/>
      <c r="E98" s="998"/>
      <c r="F98" s="998"/>
      <c r="G98" s="998"/>
    </row>
    <row r="99" spans="1:8" ht="16.5" customHeight="1">
      <c r="B99" s="998"/>
      <c r="C99" s="998"/>
      <c r="D99" s="998"/>
      <c r="E99" s="998"/>
      <c r="F99" s="998"/>
      <c r="G99" s="998"/>
    </row>
    <row r="100" spans="1:8" ht="16.5" customHeight="1">
      <c r="B100" s="998"/>
      <c r="C100" s="998"/>
      <c r="D100" s="998"/>
      <c r="E100" s="998"/>
      <c r="F100" s="998"/>
      <c r="G100" s="998"/>
    </row>
    <row r="103" spans="1:8" ht="17.100000000000001" customHeight="1">
      <c r="A103" s="999" t="s">
        <v>703</v>
      </c>
      <c r="B103" s="999"/>
      <c r="C103" s="999"/>
      <c r="D103" s="999"/>
      <c r="E103" s="999"/>
      <c r="F103" s="999"/>
      <c r="G103" s="999"/>
      <c r="H103" s="999"/>
    </row>
    <row r="104" spans="1:8" ht="17.100000000000001" customHeight="1">
      <c r="A104" s="999"/>
      <c r="B104" s="999"/>
      <c r="C104" s="999"/>
      <c r="D104" s="999"/>
      <c r="E104" s="999"/>
      <c r="F104" s="999"/>
      <c r="G104" s="999"/>
      <c r="H104" s="999"/>
    </row>
    <row r="105" spans="1:8">
      <c r="D105" s="361"/>
      <c r="E105" s="361"/>
      <c r="F105" s="361"/>
      <c r="G105" s="361"/>
    </row>
    <row r="106" spans="1:8" ht="17.100000000000001" customHeight="1">
      <c r="A106" s="999"/>
      <c r="B106" s="999"/>
      <c r="C106" s="999"/>
      <c r="D106" s="999"/>
      <c r="E106" s="999"/>
      <c r="F106" s="999"/>
      <c r="G106" s="999"/>
      <c r="H106" s="999"/>
    </row>
    <row r="107" spans="1:8" ht="17.100000000000001" customHeight="1">
      <c r="A107" s="999"/>
      <c r="B107" s="999"/>
      <c r="C107" s="999"/>
      <c r="D107" s="999"/>
      <c r="E107" s="999"/>
      <c r="F107" s="999"/>
      <c r="G107" s="999"/>
      <c r="H107" s="999"/>
    </row>
    <row r="108" spans="1:8">
      <c r="D108" s="361"/>
      <c r="E108" s="361"/>
      <c r="F108" s="361"/>
      <c r="G108" s="361"/>
    </row>
    <row r="109" spans="1:8" ht="17.100000000000001" customHeight="1">
      <c r="A109" s="999"/>
      <c r="B109" s="999"/>
      <c r="C109" s="999"/>
      <c r="D109" s="999"/>
      <c r="E109" s="999"/>
      <c r="F109" s="999"/>
      <c r="G109" s="999"/>
      <c r="H109" s="999"/>
    </row>
    <row r="110" spans="1:8" ht="17.100000000000001" customHeight="1">
      <c r="A110" s="999"/>
      <c r="B110" s="999"/>
      <c r="C110" s="999"/>
      <c r="D110" s="999"/>
      <c r="E110" s="999"/>
      <c r="F110" s="999"/>
      <c r="G110" s="999"/>
      <c r="H110" s="999"/>
    </row>
    <row r="138" spans="2:7" s="358" customFormat="1" ht="17.25" customHeight="1">
      <c r="B138" s="359"/>
      <c r="C138" s="359"/>
      <c r="D138" s="359"/>
      <c r="E138" s="359"/>
      <c r="F138" s="359"/>
      <c r="G138" s="359"/>
    </row>
    <row r="139" spans="2:7" s="358" customFormat="1" ht="16.5" customHeight="1">
      <c r="B139" s="998" t="s">
        <v>401</v>
      </c>
      <c r="C139" s="998"/>
      <c r="D139" s="998"/>
      <c r="E139" s="998"/>
      <c r="F139" s="998"/>
      <c r="G139" s="998"/>
    </row>
    <row r="140" spans="2:7" s="358" customFormat="1" ht="16.5" customHeight="1">
      <c r="B140" s="998"/>
      <c r="C140" s="998"/>
      <c r="D140" s="998"/>
      <c r="E140" s="998"/>
      <c r="F140" s="998"/>
      <c r="G140" s="998"/>
    </row>
    <row r="141" spans="2:7" s="358" customFormat="1" ht="16.5" customHeight="1">
      <c r="B141" s="998"/>
      <c r="C141" s="998"/>
      <c r="D141" s="998"/>
      <c r="E141" s="998"/>
      <c r="F141" s="998"/>
      <c r="G141" s="998"/>
    </row>
    <row r="142" spans="2:7" s="358" customFormat="1" ht="16.5" customHeight="1">
      <c r="B142" s="998"/>
      <c r="C142" s="998"/>
      <c r="D142" s="998"/>
      <c r="E142" s="998"/>
      <c r="F142" s="998"/>
      <c r="G142" s="998"/>
    </row>
    <row r="143" spans="2:7" ht="16.5" customHeight="1">
      <c r="B143" s="998"/>
      <c r="C143" s="998"/>
      <c r="D143" s="998"/>
      <c r="E143" s="998"/>
      <c r="F143" s="998"/>
      <c r="G143" s="998"/>
    </row>
    <row r="144" spans="2:7" ht="16.5" customHeight="1">
      <c r="B144" s="998"/>
      <c r="C144" s="998"/>
      <c r="D144" s="998"/>
      <c r="E144" s="998"/>
      <c r="F144" s="998"/>
      <c r="G144" s="998"/>
    </row>
    <row r="145" spans="1:8" ht="16.5" customHeight="1"/>
    <row r="146" spans="1:8" ht="16.5" customHeight="1"/>
    <row r="147" spans="1:8" ht="17.100000000000001" customHeight="1">
      <c r="A147" s="999" t="s">
        <v>402</v>
      </c>
      <c r="B147" s="999"/>
      <c r="C147" s="999"/>
      <c r="D147" s="999"/>
      <c r="E147" s="999"/>
      <c r="F147" s="999"/>
      <c r="G147" s="999"/>
      <c r="H147" s="999"/>
    </row>
    <row r="148" spans="1:8" ht="17.100000000000001" customHeight="1">
      <c r="A148" s="999"/>
      <c r="B148" s="999"/>
      <c r="C148" s="999"/>
      <c r="D148" s="999"/>
      <c r="E148" s="999"/>
      <c r="F148" s="999"/>
      <c r="G148" s="999"/>
      <c r="H148" s="999"/>
    </row>
    <row r="149" spans="1:8">
      <c r="D149" s="361"/>
      <c r="E149" s="361"/>
      <c r="F149" s="361"/>
      <c r="G149" s="361"/>
    </row>
    <row r="150" spans="1:8" ht="17.100000000000001" customHeight="1">
      <c r="A150" s="999" t="s">
        <v>403</v>
      </c>
      <c r="B150" s="999"/>
      <c r="C150" s="999"/>
      <c r="D150" s="999"/>
      <c r="E150" s="999"/>
      <c r="F150" s="999"/>
      <c r="G150" s="999"/>
      <c r="H150" s="999"/>
    </row>
    <row r="151" spans="1:8" ht="17.100000000000001" customHeight="1">
      <c r="A151" s="999"/>
      <c r="B151" s="999"/>
      <c r="C151" s="999"/>
      <c r="D151" s="999"/>
      <c r="E151" s="999"/>
      <c r="F151" s="999"/>
      <c r="G151" s="999"/>
      <c r="H151" s="999"/>
    </row>
    <row r="152" spans="1:8">
      <c r="D152" s="361"/>
      <c r="E152" s="361"/>
      <c r="F152" s="361"/>
      <c r="G152" s="361"/>
    </row>
    <row r="153" spans="1:8" ht="17.100000000000001" customHeight="1">
      <c r="A153" s="999" t="s">
        <v>704</v>
      </c>
      <c r="B153" s="999"/>
      <c r="C153" s="999"/>
      <c r="D153" s="999"/>
      <c r="E153" s="999"/>
      <c r="F153" s="999"/>
      <c r="G153" s="999"/>
      <c r="H153" s="999"/>
    </row>
    <row r="154" spans="1:8" ht="17.100000000000001" customHeight="1">
      <c r="A154" s="999"/>
      <c r="B154" s="999"/>
      <c r="C154" s="999"/>
      <c r="D154" s="999"/>
      <c r="E154" s="999"/>
      <c r="F154" s="999"/>
      <c r="G154" s="999"/>
      <c r="H154" s="999"/>
    </row>
    <row r="156" spans="1:8" ht="16.5" customHeight="1">
      <c r="A156" s="999" t="s">
        <v>1146</v>
      </c>
      <c r="B156" s="999"/>
      <c r="C156" s="999"/>
      <c r="D156" s="999"/>
      <c r="E156" s="999"/>
      <c r="F156" s="999"/>
      <c r="G156" s="999"/>
      <c r="H156" s="999"/>
    </row>
    <row r="157" spans="1:8" ht="16.5" customHeight="1">
      <c r="A157" s="999"/>
      <c r="B157" s="999"/>
      <c r="C157" s="999"/>
      <c r="D157" s="999"/>
      <c r="E157" s="999"/>
      <c r="F157" s="999"/>
      <c r="G157" s="999"/>
      <c r="H157" s="999"/>
    </row>
    <row r="183" spans="1:8" ht="16.5" customHeight="1">
      <c r="A183" s="362"/>
      <c r="B183" s="998" t="s">
        <v>404</v>
      </c>
      <c r="C183" s="998"/>
      <c r="D183" s="998"/>
      <c r="E183" s="998"/>
      <c r="F183" s="998"/>
      <c r="G183" s="998"/>
      <c r="H183" s="362"/>
    </row>
    <row r="184" spans="1:8" ht="16.5" customHeight="1">
      <c r="A184" s="362"/>
      <c r="B184" s="998"/>
      <c r="C184" s="998"/>
      <c r="D184" s="998"/>
      <c r="E184" s="998"/>
      <c r="F184" s="998"/>
      <c r="G184" s="998"/>
      <c r="H184" s="362"/>
    </row>
    <row r="185" spans="1:8" ht="16.5" customHeight="1">
      <c r="A185" s="362"/>
      <c r="B185" s="998"/>
      <c r="C185" s="998"/>
      <c r="D185" s="998"/>
      <c r="E185" s="998"/>
      <c r="F185" s="998"/>
      <c r="G185" s="998"/>
      <c r="H185" s="362"/>
    </row>
    <row r="186" spans="1:8" ht="16.5" customHeight="1">
      <c r="A186" s="362"/>
      <c r="B186" s="998"/>
      <c r="C186" s="998"/>
      <c r="D186" s="998"/>
      <c r="E186" s="998"/>
      <c r="F186" s="998"/>
      <c r="G186" s="998"/>
      <c r="H186" s="362"/>
    </row>
    <row r="187" spans="1:8" ht="16.5" customHeight="1">
      <c r="A187" s="362"/>
      <c r="B187" s="998"/>
      <c r="C187" s="998"/>
      <c r="D187" s="998"/>
      <c r="E187" s="998"/>
      <c r="F187" s="998"/>
      <c r="G187" s="998"/>
      <c r="H187" s="362"/>
    </row>
    <row r="188" spans="1:8" ht="16.5" customHeight="1">
      <c r="A188" s="362"/>
      <c r="B188" s="998"/>
      <c r="C188" s="998"/>
      <c r="D188" s="998"/>
      <c r="E188" s="998"/>
      <c r="F188" s="998"/>
      <c r="G188" s="998"/>
      <c r="H188" s="362"/>
    </row>
    <row r="191" spans="1:8" ht="17.100000000000001" customHeight="1">
      <c r="A191" s="999" t="s">
        <v>405</v>
      </c>
      <c r="B191" s="999"/>
      <c r="C191" s="999"/>
      <c r="D191" s="999"/>
      <c r="E191" s="999"/>
      <c r="F191" s="999"/>
      <c r="G191" s="999"/>
      <c r="H191" s="999"/>
    </row>
    <row r="192" spans="1:8" ht="17.100000000000001" customHeight="1">
      <c r="A192" s="999"/>
      <c r="B192" s="999"/>
      <c r="C192" s="999"/>
      <c r="D192" s="999"/>
      <c r="E192" s="999"/>
      <c r="F192" s="999"/>
      <c r="G192" s="999"/>
      <c r="H192" s="999"/>
    </row>
    <row r="193" spans="1:8">
      <c r="D193" s="361"/>
      <c r="E193" s="361"/>
      <c r="F193" s="361"/>
      <c r="G193" s="361"/>
    </row>
    <row r="194" spans="1:8" ht="17.100000000000001" customHeight="1">
      <c r="A194" s="999"/>
      <c r="B194" s="999"/>
      <c r="C194" s="999"/>
      <c r="D194" s="999"/>
      <c r="E194" s="999"/>
      <c r="F194" s="999"/>
      <c r="G194" s="999"/>
      <c r="H194" s="999"/>
    </row>
    <row r="195" spans="1:8" ht="17.100000000000001" customHeight="1">
      <c r="A195" s="999"/>
      <c r="B195" s="999"/>
      <c r="C195" s="999"/>
      <c r="D195" s="999"/>
      <c r="E195" s="999"/>
      <c r="F195" s="999"/>
      <c r="G195" s="999"/>
      <c r="H195" s="999"/>
    </row>
    <row r="196" spans="1:8">
      <c r="D196" s="361"/>
      <c r="E196" s="361"/>
      <c r="F196" s="361"/>
      <c r="G196" s="361"/>
    </row>
    <row r="197" spans="1:8" ht="17.100000000000001" customHeight="1">
      <c r="A197" s="1000"/>
      <c r="B197" s="1000"/>
      <c r="C197" s="1000"/>
      <c r="D197" s="1000"/>
      <c r="E197" s="1000"/>
      <c r="F197" s="1000"/>
      <c r="G197" s="1000"/>
      <c r="H197" s="1000"/>
    </row>
    <row r="198" spans="1:8" ht="17.100000000000001" customHeight="1">
      <c r="A198" s="1000"/>
      <c r="B198" s="1000"/>
      <c r="C198" s="1000"/>
      <c r="D198" s="1000"/>
      <c r="E198" s="1000"/>
      <c r="F198" s="1000"/>
      <c r="G198" s="1000"/>
      <c r="H198" s="1000"/>
    </row>
    <row r="227" spans="1:8" ht="16.5" customHeight="1">
      <c r="A227" s="362"/>
      <c r="B227" s="1001" t="s">
        <v>705</v>
      </c>
      <c r="C227" s="1001"/>
      <c r="D227" s="1001"/>
      <c r="E227" s="1001"/>
      <c r="F227" s="1001"/>
      <c r="G227" s="1001"/>
      <c r="H227" s="362"/>
    </row>
    <row r="228" spans="1:8" ht="16.5" customHeight="1">
      <c r="A228" s="362"/>
      <c r="B228" s="1001"/>
      <c r="C228" s="1001"/>
      <c r="D228" s="1001"/>
      <c r="E228" s="1001"/>
      <c r="F228" s="1001"/>
      <c r="G228" s="1001"/>
      <c r="H228" s="362"/>
    </row>
    <row r="229" spans="1:8" ht="16.5" customHeight="1">
      <c r="A229" s="362"/>
      <c r="B229" s="1001"/>
      <c r="C229" s="1001"/>
      <c r="D229" s="1001"/>
      <c r="E229" s="1001"/>
      <c r="F229" s="1001"/>
      <c r="G229" s="1001"/>
      <c r="H229" s="362"/>
    </row>
    <row r="230" spans="1:8" ht="16.5" customHeight="1">
      <c r="A230" s="362"/>
      <c r="B230" s="1001"/>
      <c r="C230" s="1001"/>
      <c r="D230" s="1001"/>
      <c r="E230" s="1001"/>
      <c r="F230" s="1001"/>
      <c r="G230" s="1001"/>
      <c r="H230" s="362"/>
    </row>
    <row r="231" spans="1:8" ht="16.5" customHeight="1">
      <c r="A231" s="362"/>
      <c r="B231" s="1001"/>
      <c r="C231" s="1001"/>
      <c r="D231" s="1001"/>
      <c r="E231" s="1001"/>
      <c r="F231" s="1001"/>
      <c r="G231" s="1001"/>
      <c r="H231" s="362"/>
    </row>
    <row r="232" spans="1:8" ht="16.5" customHeight="1">
      <c r="A232" s="362"/>
      <c r="B232" s="1001"/>
      <c r="C232" s="1001"/>
      <c r="D232" s="1001"/>
      <c r="E232" s="1001"/>
      <c r="F232" s="1001"/>
      <c r="G232" s="1001"/>
      <c r="H232" s="362"/>
    </row>
    <row r="235" spans="1:8" ht="17.100000000000001" customHeight="1">
      <c r="A235" s="999" t="s">
        <v>706</v>
      </c>
      <c r="B235" s="999"/>
      <c r="C235" s="999"/>
      <c r="D235" s="999"/>
      <c r="E235" s="999"/>
      <c r="F235" s="999"/>
      <c r="G235" s="999"/>
      <c r="H235" s="999"/>
    </row>
    <row r="236" spans="1:8" ht="17.100000000000001" customHeight="1">
      <c r="A236" s="999"/>
      <c r="B236" s="999"/>
      <c r="C236" s="999"/>
      <c r="D236" s="999"/>
      <c r="E236" s="999"/>
      <c r="F236" s="999"/>
      <c r="G236" s="999"/>
      <c r="H236" s="999"/>
    </row>
    <row r="237" spans="1:8">
      <c r="D237" s="361"/>
      <c r="E237" s="361"/>
      <c r="F237" s="361"/>
      <c r="G237" s="361"/>
    </row>
    <row r="238" spans="1:8" ht="17.100000000000001" customHeight="1">
      <c r="A238" s="999" t="s">
        <v>707</v>
      </c>
      <c r="B238" s="999"/>
      <c r="C238" s="999"/>
      <c r="D238" s="999"/>
      <c r="E238" s="999"/>
      <c r="F238" s="999"/>
      <c r="G238" s="999"/>
      <c r="H238" s="999"/>
    </row>
    <row r="239" spans="1:8" ht="17.100000000000001" customHeight="1">
      <c r="A239" s="999"/>
      <c r="B239" s="999"/>
      <c r="C239" s="999"/>
      <c r="D239" s="999"/>
      <c r="E239" s="999"/>
      <c r="F239" s="999"/>
      <c r="G239" s="999"/>
      <c r="H239" s="999"/>
    </row>
    <row r="240" spans="1:8">
      <c r="D240" s="361"/>
      <c r="E240" s="361"/>
      <c r="F240" s="361"/>
      <c r="G240" s="361"/>
    </row>
    <row r="241" spans="1:8" ht="17.100000000000001" customHeight="1">
      <c r="A241" s="999" t="s">
        <v>708</v>
      </c>
      <c r="B241" s="999"/>
      <c r="C241" s="999"/>
      <c r="D241" s="999"/>
      <c r="E241" s="999"/>
      <c r="F241" s="999"/>
      <c r="G241" s="999"/>
      <c r="H241" s="999"/>
    </row>
    <row r="242" spans="1:8" ht="17.100000000000001" customHeight="1">
      <c r="A242" s="999"/>
      <c r="B242" s="999"/>
      <c r="C242" s="999"/>
      <c r="D242" s="999"/>
      <c r="E242" s="999"/>
      <c r="F242" s="999"/>
      <c r="G242" s="999"/>
      <c r="H242" s="999"/>
    </row>
    <row r="271" spans="1:8" ht="16.5" customHeight="1">
      <c r="A271" s="362"/>
      <c r="B271" s="1001" t="s">
        <v>709</v>
      </c>
      <c r="C271" s="1001"/>
      <c r="D271" s="1001"/>
      <c r="E271" s="1001"/>
      <c r="F271" s="1001"/>
      <c r="G271" s="1001"/>
      <c r="H271" s="362"/>
    </row>
    <row r="272" spans="1:8" ht="16.5" customHeight="1">
      <c r="A272" s="362"/>
      <c r="B272" s="1001"/>
      <c r="C272" s="1001"/>
      <c r="D272" s="1001"/>
      <c r="E272" s="1001"/>
      <c r="F272" s="1001"/>
      <c r="G272" s="1001"/>
      <c r="H272" s="362"/>
    </row>
    <row r="273" spans="1:8" ht="16.5" customHeight="1">
      <c r="A273" s="362"/>
      <c r="B273" s="1001"/>
      <c r="C273" s="1001"/>
      <c r="D273" s="1001"/>
      <c r="E273" s="1001"/>
      <c r="F273" s="1001"/>
      <c r="G273" s="1001"/>
      <c r="H273" s="362"/>
    </row>
    <row r="274" spans="1:8" ht="16.5" customHeight="1">
      <c r="A274" s="362"/>
      <c r="B274" s="1001"/>
      <c r="C274" s="1001"/>
      <c r="D274" s="1001"/>
      <c r="E274" s="1001"/>
      <c r="F274" s="1001"/>
      <c r="G274" s="1001"/>
      <c r="H274" s="362"/>
    </row>
    <row r="275" spans="1:8" ht="16.5" customHeight="1">
      <c r="A275" s="362"/>
      <c r="B275" s="1001"/>
      <c r="C275" s="1001"/>
      <c r="D275" s="1001"/>
      <c r="E275" s="1001"/>
      <c r="F275" s="1001"/>
      <c r="G275" s="1001"/>
      <c r="H275" s="362"/>
    </row>
    <row r="276" spans="1:8" ht="16.5" customHeight="1">
      <c r="A276" s="362"/>
      <c r="B276" s="1001"/>
      <c r="C276" s="1001"/>
      <c r="D276" s="1001"/>
      <c r="E276" s="1001"/>
      <c r="F276" s="1001"/>
      <c r="G276" s="1001"/>
      <c r="H276" s="362"/>
    </row>
    <row r="279" spans="1:8" ht="17.100000000000001" customHeight="1">
      <c r="A279" s="999"/>
      <c r="B279" s="999"/>
      <c r="C279" s="999"/>
      <c r="D279" s="999"/>
      <c r="E279" s="999"/>
      <c r="F279" s="999"/>
      <c r="G279" s="999"/>
      <c r="H279" s="999"/>
    </row>
    <row r="280" spans="1:8" ht="17.100000000000001" customHeight="1">
      <c r="A280" s="999"/>
      <c r="B280" s="999"/>
      <c r="C280" s="999"/>
      <c r="D280" s="999"/>
      <c r="E280" s="999"/>
      <c r="F280" s="999"/>
      <c r="G280" s="999"/>
      <c r="H280" s="999"/>
    </row>
    <row r="281" spans="1:8">
      <c r="D281" s="361"/>
      <c r="E281" s="361"/>
      <c r="F281" s="361"/>
      <c r="G281" s="361"/>
    </row>
    <row r="282" spans="1:8" ht="17.100000000000001" customHeight="1">
      <c r="A282" s="999"/>
      <c r="B282" s="999"/>
      <c r="C282" s="999"/>
      <c r="D282" s="999"/>
      <c r="E282" s="999"/>
      <c r="F282" s="999"/>
      <c r="G282" s="999"/>
      <c r="H282" s="999"/>
    </row>
    <row r="283" spans="1:8" ht="17.100000000000001" customHeight="1">
      <c r="A283" s="999"/>
      <c r="B283" s="999"/>
      <c r="C283" s="999"/>
      <c r="D283" s="999"/>
      <c r="E283" s="999"/>
      <c r="F283" s="999"/>
      <c r="G283" s="999"/>
      <c r="H283" s="999"/>
    </row>
    <row r="284" spans="1:8">
      <c r="D284" s="361"/>
      <c r="E284" s="361"/>
      <c r="F284" s="361"/>
      <c r="G284" s="361"/>
    </row>
    <row r="285" spans="1:8" ht="17.100000000000001" customHeight="1">
      <c r="A285" s="1000"/>
      <c r="B285" s="1000"/>
      <c r="C285" s="1000"/>
      <c r="D285" s="1000"/>
      <c r="E285" s="1000"/>
      <c r="F285" s="1000"/>
      <c r="G285" s="1000"/>
      <c r="H285" s="1000"/>
    </row>
    <row r="286" spans="1:8" ht="17.100000000000001" customHeight="1">
      <c r="A286" s="1000"/>
      <c r="B286" s="1000"/>
      <c r="C286" s="1000"/>
      <c r="D286" s="1000"/>
      <c r="E286" s="1000"/>
      <c r="F286" s="1000"/>
      <c r="G286" s="1000"/>
      <c r="H286" s="1000"/>
    </row>
    <row r="315" spans="1:8" ht="16.5" customHeight="1">
      <c r="A315" s="362"/>
      <c r="B315" s="1001" t="s">
        <v>710</v>
      </c>
      <c r="C315" s="1001"/>
      <c r="D315" s="1001"/>
      <c r="E315" s="1001"/>
      <c r="F315" s="1001"/>
      <c r="G315" s="1001"/>
      <c r="H315" s="362"/>
    </row>
    <row r="316" spans="1:8" ht="16.5" customHeight="1">
      <c r="A316" s="362"/>
      <c r="B316" s="1001"/>
      <c r="C316" s="1001"/>
      <c r="D316" s="1001"/>
      <c r="E316" s="1001"/>
      <c r="F316" s="1001"/>
      <c r="G316" s="1001"/>
      <c r="H316" s="362"/>
    </row>
    <row r="317" spans="1:8" ht="16.5" customHeight="1">
      <c r="A317" s="362"/>
      <c r="B317" s="1001"/>
      <c r="C317" s="1001"/>
      <c r="D317" s="1001"/>
      <c r="E317" s="1001"/>
      <c r="F317" s="1001"/>
      <c r="G317" s="1001"/>
      <c r="H317" s="362"/>
    </row>
    <row r="318" spans="1:8" ht="16.5" customHeight="1">
      <c r="A318" s="362"/>
      <c r="B318" s="1001"/>
      <c r="C318" s="1001"/>
      <c r="D318" s="1001"/>
      <c r="E318" s="1001"/>
      <c r="F318" s="1001"/>
      <c r="G318" s="1001"/>
      <c r="H318" s="362"/>
    </row>
    <row r="319" spans="1:8" ht="16.5" customHeight="1">
      <c r="A319" s="362"/>
      <c r="B319" s="1001"/>
      <c r="C319" s="1001"/>
      <c r="D319" s="1001"/>
      <c r="E319" s="1001"/>
      <c r="F319" s="1001"/>
      <c r="G319" s="1001"/>
      <c r="H319" s="362"/>
    </row>
    <row r="320" spans="1:8" ht="16.5" customHeight="1">
      <c r="A320" s="362"/>
      <c r="B320" s="1001"/>
      <c r="C320" s="1001"/>
      <c r="D320" s="1001"/>
      <c r="E320" s="1001"/>
      <c r="F320" s="1001"/>
      <c r="G320" s="1001"/>
      <c r="H320" s="362"/>
    </row>
    <row r="323" spans="1:8" ht="17.100000000000001" customHeight="1">
      <c r="A323" s="999"/>
      <c r="B323" s="999"/>
      <c r="C323" s="999"/>
      <c r="D323" s="999"/>
      <c r="E323" s="999"/>
      <c r="F323" s="999"/>
      <c r="G323" s="999"/>
      <c r="H323" s="999"/>
    </row>
    <row r="324" spans="1:8" ht="17.100000000000001" customHeight="1">
      <c r="A324" s="999"/>
      <c r="B324" s="999"/>
      <c r="C324" s="999"/>
      <c r="D324" s="999"/>
      <c r="E324" s="999"/>
      <c r="F324" s="999"/>
      <c r="G324" s="999"/>
      <c r="H324" s="999"/>
    </row>
    <row r="325" spans="1:8">
      <c r="D325" s="361"/>
      <c r="E325" s="361"/>
      <c r="F325" s="361"/>
      <c r="G325" s="361"/>
    </row>
    <row r="326" spans="1:8" ht="17.100000000000001" customHeight="1">
      <c r="A326" s="999"/>
      <c r="B326" s="999"/>
      <c r="C326" s="999"/>
      <c r="D326" s="999"/>
      <c r="E326" s="999"/>
      <c r="F326" s="999"/>
      <c r="G326" s="999"/>
      <c r="H326" s="999"/>
    </row>
    <row r="327" spans="1:8" ht="17.100000000000001" customHeight="1">
      <c r="A327" s="999"/>
      <c r="B327" s="999"/>
      <c r="C327" s="999"/>
      <c r="D327" s="999"/>
      <c r="E327" s="999"/>
      <c r="F327" s="999"/>
      <c r="G327" s="999"/>
      <c r="H327" s="999"/>
    </row>
    <row r="328" spans="1:8">
      <c r="D328" s="361"/>
      <c r="E328" s="361"/>
      <c r="F328" s="361"/>
      <c r="G328" s="361"/>
    </row>
    <row r="329" spans="1:8" ht="17.100000000000001" customHeight="1">
      <c r="A329" s="1000"/>
      <c r="B329" s="1000"/>
      <c r="C329" s="1000"/>
      <c r="D329" s="1000"/>
      <c r="E329" s="1000"/>
      <c r="F329" s="1000"/>
      <c r="G329" s="1000"/>
      <c r="H329" s="1000"/>
    </row>
    <row r="330" spans="1:8" ht="17.100000000000001" customHeight="1">
      <c r="A330" s="1000"/>
      <c r="B330" s="1000"/>
      <c r="C330" s="1000"/>
      <c r="D330" s="1000"/>
      <c r="E330" s="1000"/>
      <c r="F330" s="1000"/>
      <c r="G330" s="1000"/>
      <c r="H330" s="1000"/>
    </row>
    <row r="359" spans="1:8" s="358" customFormat="1" ht="13.5">
      <c r="B359" s="998" t="s">
        <v>406</v>
      </c>
      <c r="C359" s="998"/>
      <c r="D359" s="998"/>
      <c r="E359" s="998"/>
      <c r="F359" s="998"/>
      <c r="G359" s="998"/>
    </row>
    <row r="360" spans="1:8" s="358" customFormat="1" ht="13.5">
      <c r="B360" s="998"/>
      <c r="C360" s="998"/>
      <c r="D360" s="998"/>
      <c r="E360" s="998"/>
      <c r="F360" s="998"/>
      <c r="G360" s="998"/>
    </row>
    <row r="361" spans="1:8" s="358" customFormat="1" ht="13.5">
      <c r="B361" s="998"/>
      <c r="C361" s="998"/>
      <c r="D361" s="998"/>
      <c r="E361" s="998"/>
      <c r="F361" s="998"/>
      <c r="G361" s="998"/>
    </row>
    <row r="362" spans="1:8" s="358" customFormat="1" ht="13.5">
      <c r="B362" s="998"/>
      <c r="C362" s="998"/>
      <c r="D362" s="998"/>
      <c r="E362" s="998"/>
      <c r="F362" s="998"/>
      <c r="G362" s="998"/>
    </row>
    <row r="363" spans="1:8" s="358" customFormat="1" ht="13.5">
      <c r="B363" s="998"/>
      <c r="C363" s="998"/>
      <c r="D363" s="998"/>
      <c r="E363" s="998"/>
      <c r="F363" s="998"/>
      <c r="G363" s="998"/>
    </row>
    <row r="364" spans="1:8" s="358" customFormat="1" ht="13.5">
      <c r="B364" s="998"/>
      <c r="C364" s="998"/>
      <c r="D364" s="998"/>
      <c r="E364" s="998"/>
      <c r="F364" s="998"/>
      <c r="G364" s="998"/>
    </row>
    <row r="365" spans="1:8" s="358" customFormat="1" ht="17.100000000000001" customHeight="1">
      <c r="B365" s="363"/>
      <c r="C365" s="363"/>
      <c r="D365" s="363"/>
      <c r="E365" s="363"/>
      <c r="F365" s="363"/>
      <c r="G365" s="363"/>
    </row>
    <row r="366" spans="1:8" s="358" customFormat="1" ht="17.100000000000001" customHeight="1">
      <c r="B366" s="363"/>
      <c r="C366" s="363"/>
      <c r="D366" s="363"/>
      <c r="E366" s="363"/>
      <c r="F366" s="363"/>
      <c r="G366" s="363"/>
    </row>
    <row r="367" spans="1:8" ht="17.100000000000001" customHeight="1">
      <c r="A367" s="999" t="s">
        <v>711</v>
      </c>
      <c r="B367" s="999"/>
      <c r="C367" s="999"/>
      <c r="D367" s="999"/>
      <c r="E367" s="999"/>
      <c r="F367" s="999"/>
      <c r="G367" s="999"/>
      <c r="H367" s="999"/>
    </row>
    <row r="368" spans="1:8" ht="17.100000000000001" customHeight="1">
      <c r="A368" s="999"/>
      <c r="B368" s="999"/>
      <c r="C368" s="999"/>
      <c r="D368" s="999"/>
      <c r="E368" s="999"/>
      <c r="F368" s="999"/>
      <c r="G368" s="999"/>
      <c r="H368" s="999"/>
    </row>
    <row r="369" spans="1:8">
      <c r="A369" s="364"/>
      <c r="B369" s="364"/>
      <c r="C369" s="364"/>
      <c r="D369" s="364"/>
      <c r="E369" s="364"/>
      <c r="F369" s="364"/>
      <c r="G369" s="364"/>
      <c r="H369" s="364"/>
    </row>
    <row r="370" spans="1:8" ht="17.100000000000001" customHeight="1">
      <c r="A370" s="999" t="s">
        <v>712</v>
      </c>
      <c r="B370" s="999"/>
      <c r="C370" s="999"/>
      <c r="D370" s="999"/>
      <c r="E370" s="999"/>
      <c r="F370" s="999"/>
      <c r="G370" s="999"/>
      <c r="H370" s="999"/>
    </row>
    <row r="371" spans="1:8" ht="17.100000000000001" customHeight="1">
      <c r="A371" s="999"/>
      <c r="B371" s="999"/>
      <c r="C371" s="999"/>
      <c r="D371" s="999"/>
      <c r="E371" s="999"/>
      <c r="F371" s="999"/>
      <c r="G371" s="999"/>
      <c r="H371" s="999"/>
    </row>
    <row r="372" spans="1:8">
      <c r="A372" s="364"/>
      <c r="B372" s="364"/>
      <c r="C372" s="364"/>
      <c r="D372" s="364"/>
      <c r="E372" s="364"/>
      <c r="F372" s="364"/>
      <c r="G372" s="364"/>
      <c r="H372" s="364"/>
    </row>
    <row r="373" spans="1:8" ht="16.5" customHeight="1">
      <c r="A373" s="999"/>
      <c r="B373" s="999"/>
      <c r="C373" s="999"/>
      <c r="D373" s="999"/>
      <c r="E373" s="999"/>
      <c r="F373" s="999"/>
      <c r="G373" s="999"/>
      <c r="H373" s="999"/>
    </row>
    <row r="374" spans="1:8" ht="16.5" customHeight="1">
      <c r="A374" s="999"/>
      <c r="B374" s="999"/>
      <c r="C374" s="999"/>
      <c r="D374" s="999"/>
      <c r="E374" s="999"/>
      <c r="F374" s="999"/>
      <c r="G374" s="999"/>
      <c r="H374" s="999"/>
    </row>
    <row r="375" spans="1:8">
      <c r="A375" s="364"/>
      <c r="B375" s="364"/>
      <c r="C375" s="364"/>
      <c r="D375" s="364"/>
      <c r="E375" s="364"/>
      <c r="F375" s="364"/>
      <c r="G375" s="364"/>
      <c r="H375" s="364"/>
    </row>
    <row r="376" spans="1:8" ht="16.5" customHeight="1">
      <c r="A376" s="999"/>
      <c r="B376" s="999"/>
      <c r="C376" s="999"/>
      <c r="D376" s="999"/>
      <c r="E376" s="999"/>
      <c r="F376" s="999"/>
      <c r="G376" s="999"/>
      <c r="H376" s="999"/>
    </row>
    <row r="377" spans="1:8" ht="16.5" customHeight="1">
      <c r="A377" s="999"/>
      <c r="B377" s="999"/>
      <c r="C377" s="999"/>
      <c r="D377" s="999"/>
      <c r="E377" s="999"/>
      <c r="F377" s="999"/>
      <c r="G377" s="999"/>
      <c r="H377" s="999"/>
    </row>
    <row r="402" spans="1:8">
      <c r="B402" s="998" t="s">
        <v>407</v>
      </c>
      <c r="C402" s="998"/>
      <c r="D402" s="998"/>
      <c r="E402" s="998"/>
      <c r="F402" s="998"/>
      <c r="G402" s="998"/>
    </row>
    <row r="403" spans="1:8">
      <c r="B403" s="998"/>
      <c r="C403" s="998"/>
      <c r="D403" s="998"/>
      <c r="E403" s="998"/>
      <c r="F403" s="998"/>
      <c r="G403" s="998"/>
    </row>
    <row r="404" spans="1:8">
      <c r="B404" s="998"/>
      <c r="C404" s="998"/>
      <c r="D404" s="998"/>
      <c r="E404" s="998"/>
      <c r="F404" s="998"/>
      <c r="G404" s="998"/>
    </row>
    <row r="405" spans="1:8">
      <c r="B405" s="998"/>
      <c r="C405" s="998"/>
      <c r="D405" s="998"/>
      <c r="E405" s="998"/>
      <c r="F405" s="998"/>
      <c r="G405" s="998"/>
    </row>
    <row r="406" spans="1:8">
      <c r="B406" s="998"/>
      <c r="C406" s="998"/>
      <c r="D406" s="998"/>
      <c r="E406" s="998"/>
      <c r="F406" s="998"/>
      <c r="G406" s="998"/>
    </row>
    <row r="407" spans="1:8">
      <c r="B407" s="998"/>
      <c r="C407" s="998"/>
      <c r="D407" s="998"/>
      <c r="E407" s="998"/>
      <c r="F407" s="998"/>
      <c r="G407" s="998"/>
    </row>
    <row r="410" spans="1:8" ht="17.100000000000001" customHeight="1">
      <c r="A410" s="996" t="str">
        <f>목차!K19</f>
        <v>2026년 숲가꾸기(큰나무가꾸기) 사업(7차)</v>
      </c>
      <c r="B410" s="996"/>
      <c r="C410" s="996"/>
      <c r="D410" s="996"/>
      <c r="E410" s="996"/>
      <c r="F410" s="996"/>
      <c r="G410" s="996"/>
      <c r="H410" s="996"/>
    </row>
    <row r="411" spans="1:8" ht="17.100000000000001" customHeight="1">
      <c r="A411" s="996"/>
      <c r="B411" s="996"/>
      <c r="C411" s="996"/>
      <c r="D411" s="996"/>
      <c r="E411" s="996"/>
      <c r="F411" s="996"/>
      <c r="G411" s="996"/>
      <c r="H411" s="996"/>
    </row>
    <row r="446" spans="2:7" s="358" customFormat="1" ht="13.5">
      <c r="B446" s="997"/>
      <c r="C446" s="997"/>
      <c r="D446" s="997"/>
      <c r="E446" s="997"/>
      <c r="F446" s="997"/>
      <c r="G446" s="997"/>
    </row>
    <row r="447" spans="2:7" s="358" customFormat="1" ht="13.5">
      <c r="B447" s="997"/>
      <c r="C447" s="997"/>
      <c r="D447" s="997"/>
      <c r="E447" s="997"/>
      <c r="F447" s="997"/>
      <c r="G447" s="997"/>
    </row>
    <row r="448" spans="2:7" s="358" customFormat="1" ht="13.5">
      <c r="B448" s="997"/>
      <c r="C448" s="997"/>
      <c r="D448" s="997"/>
      <c r="E448" s="997"/>
      <c r="F448" s="997"/>
      <c r="G448" s="997"/>
    </row>
    <row r="449" spans="2:7" s="358" customFormat="1" ht="13.5">
      <c r="B449" s="997"/>
      <c r="C449" s="997"/>
      <c r="D449" s="997"/>
      <c r="E449" s="997"/>
      <c r="F449" s="997"/>
      <c r="G449" s="997"/>
    </row>
    <row r="450" spans="2:7" s="358" customFormat="1" ht="13.5">
      <c r="B450" s="997"/>
      <c r="C450" s="997"/>
      <c r="D450" s="997"/>
      <c r="E450" s="997"/>
      <c r="F450" s="997"/>
      <c r="G450" s="997"/>
    </row>
    <row r="451" spans="2:7" s="358" customFormat="1" ht="13.5">
      <c r="B451" s="997"/>
      <c r="C451" s="997"/>
      <c r="D451" s="997"/>
      <c r="E451" s="997"/>
      <c r="F451" s="997"/>
      <c r="G451" s="997"/>
    </row>
    <row r="489" spans="1:8">
      <c r="A489" s="997"/>
      <c r="B489" s="997"/>
      <c r="C489" s="997"/>
      <c r="D489" s="997"/>
      <c r="E489" s="997"/>
      <c r="F489" s="997"/>
      <c r="G489" s="997"/>
      <c r="H489" s="997"/>
    </row>
    <row r="490" spans="1:8">
      <c r="A490" s="997"/>
      <c r="B490" s="997"/>
      <c r="C490" s="997"/>
      <c r="D490" s="997"/>
      <c r="E490" s="997"/>
      <c r="F490" s="997"/>
      <c r="G490" s="997"/>
      <c r="H490" s="997"/>
    </row>
    <row r="491" spans="1:8">
      <c r="A491" s="997"/>
      <c r="B491" s="997"/>
      <c r="C491" s="997"/>
      <c r="D491" s="997"/>
      <c r="E491" s="997"/>
      <c r="F491" s="997"/>
      <c r="G491" s="997"/>
      <c r="H491" s="997"/>
    </row>
    <row r="492" spans="1:8">
      <c r="A492" s="997"/>
      <c r="B492" s="997"/>
      <c r="C492" s="997"/>
      <c r="D492" s="997"/>
      <c r="E492" s="997"/>
      <c r="F492" s="997"/>
      <c r="G492" s="997"/>
      <c r="H492" s="997"/>
    </row>
    <row r="493" spans="1:8">
      <c r="A493" s="997"/>
      <c r="B493" s="997"/>
      <c r="C493" s="997"/>
      <c r="D493" s="997"/>
      <c r="E493" s="997"/>
      <c r="F493" s="997"/>
      <c r="G493" s="997"/>
      <c r="H493" s="997"/>
    </row>
    <row r="494" spans="1:8">
      <c r="A494" s="997"/>
      <c r="B494" s="997"/>
      <c r="C494" s="997"/>
      <c r="D494" s="997"/>
      <c r="E494" s="997"/>
      <c r="F494" s="997"/>
      <c r="G494" s="997"/>
      <c r="H494" s="997"/>
    </row>
    <row r="532" spans="2:7" s="358" customFormat="1" ht="13.5">
      <c r="B532" s="997"/>
      <c r="C532" s="997"/>
      <c r="D532" s="997"/>
      <c r="E532" s="997"/>
      <c r="F532" s="997"/>
      <c r="G532" s="997"/>
    </row>
    <row r="533" spans="2:7" s="358" customFormat="1" ht="13.5">
      <c r="B533" s="997"/>
      <c r="C533" s="997"/>
      <c r="D533" s="997"/>
      <c r="E533" s="997"/>
      <c r="F533" s="997"/>
      <c r="G533" s="997"/>
    </row>
    <row r="534" spans="2:7" s="358" customFormat="1" ht="13.5">
      <c r="B534" s="997"/>
      <c r="C534" s="997"/>
      <c r="D534" s="997"/>
      <c r="E534" s="997"/>
      <c r="F534" s="997"/>
      <c r="G534" s="997"/>
    </row>
    <row r="535" spans="2:7" s="358" customFormat="1" ht="13.5">
      <c r="B535" s="997"/>
      <c r="C535" s="997"/>
      <c r="D535" s="997"/>
      <c r="E535" s="997"/>
      <c r="F535" s="997"/>
      <c r="G535" s="997"/>
    </row>
    <row r="536" spans="2:7" s="358" customFormat="1" ht="13.5">
      <c r="B536" s="997"/>
      <c r="C536" s="997"/>
      <c r="D536" s="997"/>
      <c r="E536" s="997"/>
      <c r="F536" s="997"/>
      <c r="G536" s="997"/>
    </row>
    <row r="537" spans="2:7" s="358" customFormat="1" ht="13.5">
      <c r="B537" s="997"/>
      <c r="C537" s="997"/>
      <c r="D537" s="997"/>
      <c r="E537" s="997"/>
      <c r="F537" s="997"/>
      <c r="G537" s="997"/>
    </row>
  </sheetData>
  <mergeCells count="45">
    <mergeCell ref="A103:H104"/>
    <mergeCell ref="A15:H16"/>
    <mergeCell ref="B7:G12"/>
    <mergeCell ref="A18:H19"/>
    <mergeCell ref="A21:H22"/>
    <mergeCell ref="A24:H25"/>
    <mergeCell ref="B95:G100"/>
    <mergeCell ref="B51:G56"/>
    <mergeCell ref="A59:H60"/>
    <mergeCell ref="A62:H63"/>
    <mergeCell ref="A65:H66"/>
    <mergeCell ref="A68:H69"/>
    <mergeCell ref="A156:H157"/>
    <mergeCell ref="A153:H154"/>
    <mergeCell ref="A376:H377"/>
    <mergeCell ref="B402:G407"/>
    <mergeCell ref="A191:H192"/>
    <mergeCell ref="A194:H195"/>
    <mergeCell ref="A197:H198"/>
    <mergeCell ref="B359:G364"/>
    <mergeCell ref="A367:H368"/>
    <mergeCell ref="A370:H371"/>
    <mergeCell ref="A373:H374"/>
    <mergeCell ref="B227:G232"/>
    <mergeCell ref="A235:H236"/>
    <mergeCell ref="A238:H239"/>
    <mergeCell ref="A241:H242"/>
    <mergeCell ref="A323:H324"/>
    <mergeCell ref="A106:H107"/>
    <mergeCell ref="A109:H110"/>
    <mergeCell ref="B139:G144"/>
    <mergeCell ref="A147:H148"/>
    <mergeCell ref="A150:H151"/>
    <mergeCell ref="A410:H411"/>
    <mergeCell ref="B446:G451"/>
    <mergeCell ref="A489:H494"/>
    <mergeCell ref="B532:G537"/>
    <mergeCell ref="B183:G188"/>
    <mergeCell ref="A326:H327"/>
    <mergeCell ref="A329:H330"/>
    <mergeCell ref="B271:G276"/>
    <mergeCell ref="A279:H280"/>
    <mergeCell ref="A282:H283"/>
    <mergeCell ref="A285:H286"/>
    <mergeCell ref="B315:G320"/>
  </mergeCells>
  <phoneticPr fontId="29"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1"/>
  </sheetPr>
  <dimension ref="A1:AD36"/>
  <sheetViews>
    <sheetView view="pageBreakPreview" zoomScaleSheetLayoutView="100" workbookViewId="0">
      <selection activeCell="AE17" sqref="AE17"/>
    </sheetView>
  </sheetViews>
  <sheetFormatPr defaultColWidth="8.88671875" defaultRowHeight="16.5"/>
  <cols>
    <col min="1" max="27" width="2.77734375" style="296" customWidth="1"/>
    <col min="28" max="28" width="8.88671875" style="14"/>
    <col min="29" max="29" width="8.6640625" style="317" customWidth="1"/>
    <col min="30" max="30" width="8.88671875" style="32"/>
    <col min="31" max="16384" width="8.88671875" style="14"/>
  </cols>
  <sheetData>
    <row r="1" spans="1:29" ht="30" customHeight="1">
      <c r="A1" s="291"/>
      <c r="B1" s="291"/>
      <c r="C1" s="291"/>
      <c r="D1" s="291"/>
      <c r="E1" s="291"/>
      <c r="F1" s="291"/>
      <c r="G1" s="291"/>
      <c r="H1" s="291"/>
      <c r="I1" s="291"/>
      <c r="J1" s="291"/>
      <c r="K1" s="291"/>
      <c r="L1" s="291"/>
      <c r="M1" s="291"/>
      <c r="N1" s="291"/>
      <c r="O1" s="291"/>
      <c r="P1" s="291"/>
      <c r="Q1" s="291"/>
      <c r="R1" s="291"/>
      <c r="S1" s="291"/>
      <c r="T1" s="291"/>
      <c r="U1" s="291"/>
      <c r="V1" s="291"/>
      <c r="W1" s="291"/>
      <c r="X1" s="291"/>
      <c r="Y1" s="291"/>
      <c r="Z1" s="291"/>
      <c r="AA1" s="291"/>
      <c r="AC1" s="1005" t="str">
        <f>기초자료!B4</f>
        <v>2026년 숲가꾸기(큰나무가꾸기) 사업(7차)</v>
      </c>
    </row>
    <row r="2" spans="1:29" ht="30" customHeight="1">
      <c r="A2" s="291"/>
      <c r="B2" s="291"/>
      <c r="C2" s="291"/>
      <c r="D2" s="291"/>
      <c r="E2" s="291"/>
      <c r="F2" s="291"/>
      <c r="G2" s="291"/>
      <c r="H2" s="291"/>
      <c r="I2" s="291"/>
      <c r="J2" s="291"/>
      <c r="K2" s="291"/>
      <c r="L2" s="291"/>
      <c r="M2" s="291"/>
      <c r="N2" s="291"/>
      <c r="O2" s="291"/>
      <c r="P2" s="291"/>
      <c r="Q2" s="291"/>
      <c r="R2" s="291"/>
      <c r="S2" s="291"/>
      <c r="T2" s="291"/>
      <c r="U2" s="291"/>
      <c r="V2" s="291"/>
      <c r="W2" s="291"/>
      <c r="X2" s="291"/>
      <c r="Y2" s="291"/>
      <c r="Z2" s="291"/>
      <c r="AA2" s="291"/>
      <c r="AC2" s="1005"/>
    </row>
    <row r="3" spans="1:29" ht="30" customHeight="1">
      <c r="A3" s="292"/>
      <c r="B3" s="292"/>
      <c r="C3" s="292"/>
      <c r="D3" s="292"/>
      <c r="E3" s="292"/>
      <c r="F3" s="292"/>
      <c r="G3" s="292"/>
      <c r="H3" s="292"/>
      <c r="I3" s="292"/>
      <c r="J3" s="292"/>
      <c r="K3" s="292"/>
      <c r="L3" s="292"/>
      <c r="M3" s="292"/>
      <c r="N3" s="292"/>
      <c r="O3" s="293" t="s">
        <v>60</v>
      </c>
      <c r="P3" s="294"/>
      <c r="Q3" s="294"/>
      <c r="R3" s="294"/>
      <c r="S3" s="294"/>
      <c r="T3" s="294"/>
      <c r="U3" s="291"/>
      <c r="V3" s="291"/>
      <c r="W3" s="291"/>
      <c r="X3" s="291"/>
      <c r="Y3" s="291"/>
      <c r="Z3" s="291"/>
      <c r="AA3" s="291"/>
      <c r="AC3" s="1005"/>
    </row>
    <row r="4" spans="1:29" ht="30" customHeight="1" thickBot="1">
      <c r="A4" s="295"/>
      <c r="C4" s="1004" t="s">
        <v>713</v>
      </c>
      <c r="D4" s="1004"/>
      <c r="E4" s="1004"/>
      <c r="F4" s="1004"/>
      <c r="G4" s="1004"/>
      <c r="H4" s="1004"/>
      <c r="I4" s="1004"/>
      <c r="J4" s="1004"/>
      <c r="K4" s="1004"/>
      <c r="L4" s="1004"/>
      <c r="M4" s="1004"/>
      <c r="N4" s="1004"/>
      <c r="O4" s="1004"/>
      <c r="P4" s="1004"/>
      <c r="Q4" s="1004"/>
      <c r="R4" s="1004"/>
      <c r="S4" s="1004"/>
      <c r="T4" s="1004"/>
      <c r="U4" s="1004"/>
      <c r="V4" s="1004"/>
      <c r="W4" s="1004"/>
      <c r="X4" s="1004"/>
      <c r="Y4" s="1004"/>
      <c r="Z4" s="297"/>
      <c r="AA4" s="295"/>
      <c r="AC4" s="1005"/>
    </row>
    <row r="5" spans="1:29" ht="9.9499999999999993" customHeight="1" thickTop="1">
      <c r="A5" s="295"/>
      <c r="B5" s="298"/>
      <c r="C5" s="299"/>
      <c r="D5" s="299"/>
      <c r="E5" s="299"/>
      <c r="F5" s="299"/>
      <c r="G5" s="299"/>
      <c r="H5" s="299"/>
      <c r="I5" s="299"/>
      <c r="J5" s="299"/>
      <c r="K5" s="299"/>
      <c r="L5" s="299"/>
      <c r="M5" s="299"/>
      <c r="N5" s="299"/>
      <c r="O5" s="300"/>
      <c r="P5" s="300"/>
      <c r="Q5" s="300"/>
      <c r="R5" s="300"/>
      <c r="S5" s="300"/>
      <c r="T5" s="300"/>
      <c r="U5" s="300"/>
      <c r="V5" s="300"/>
      <c r="W5" s="300"/>
      <c r="X5" s="300"/>
      <c r="Y5" s="299"/>
      <c r="Z5" s="301"/>
      <c r="AA5" s="295"/>
      <c r="AC5" s="1005"/>
    </row>
    <row r="6" spans="1:29" ht="30" customHeight="1">
      <c r="A6" s="295"/>
      <c r="B6" s="302"/>
      <c r="C6" s="1002" t="str">
        <f>원가계산서!$C$3</f>
        <v>2026년 숲가꾸기(큰나무가꾸기) 사업(7차)</v>
      </c>
      <c r="D6" s="1002"/>
      <c r="E6" s="1002"/>
      <c r="F6" s="1002"/>
      <c r="G6" s="1002"/>
      <c r="H6" s="1002"/>
      <c r="I6" s="1002"/>
      <c r="J6" s="1002"/>
      <c r="K6" s="1002"/>
      <c r="L6" s="1002"/>
      <c r="M6" s="1002"/>
      <c r="N6" s="1002"/>
      <c r="O6" s="1002"/>
      <c r="P6" s="1002"/>
      <c r="Q6" s="1002"/>
      <c r="R6" s="1002"/>
      <c r="S6" s="1002"/>
      <c r="T6" s="1002"/>
      <c r="U6" s="1002"/>
      <c r="V6" s="1002"/>
      <c r="W6" s="1002"/>
      <c r="X6" s="1002"/>
      <c r="Y6" s="1002"/>
      <c r="Z6" s="303"/>
      <c r="AA6" s="295"/>
      <c r="AC6" s="1005"/>
    </row>
    <row r="7" spans="1:29" ht="30" customHeight="1">
      <c r="A7" s="304"/>
      <c r="B7" s="305"/>
      <c r="C7" s="1002"/>
      <c r="D7" s="1002"/>
      <c r="E7" s="1002"/>
      <c r="F7" s="1002"/>
      <c r="G7" s="1002"/>
      <c r="H7" s="1002"/>
      <c r="I7" s="1002"/>
      <c r="J7" s="1002"/>
      <c r="K7" s="1002"/>
      <c r="L7" s="1002"/>
      <c r="M7" s="1002"/>
      <c r="N7" s="1002"/>
      <c r="O7" s="1002"/>
      <c r="P7" s="1002"/>
      <c r="Q7" s="1002"/>
      <c r="R7" s="1002"/>
      <c r="S7" s="1002"/>
      <c r="T7" s="1002"/>
      <c r="U7" s="1002"/>
      <c r="V7" s="1002"/>
      <c r="W7" s="1002"/>
      <c r="X7" s="1002"/>
      <c r="Y7" s="1002"/>
      <c r="Z7" s="306"/>
      <c r="AA7" s="304"/>
      <c r="AC7" s="1005"/>
    </row>
    <row r="8" spans="1:29" ht="30" customHeight="1">
      <c r="A8" s="307"/>
      <c r="B8" s="308"/>
      <c r="C8" s="1002"/>
      <c r="D8" s="1002"/>
      <c r="E8" s="1002"/>
      <c r="F8" s="1002"/>
      <c r="G8" s="1002"/>
      <c r="H8" s="1002"/>
      <c r="I8" s="1002"/>
      <c r="J8" s="1002"/>
      <c r="K8" s="1002"/>
      <c r="L8" s="1002"/>
      <c r="M8" s="1002"/>
      <c r="N8" s="1002"/>
      <c r="O8" s="1002"/>
      <c r="P8" s="1002"/>
      <c r="Q8" s="1002"/>
      <c r="R8" s="1002"/>
      <c r="S8" s="1002"/>
      <c r="T8" s="1002"/>
      <c r="U8" s="1002"/>
      <c r="V8" s="1002"/>
      <c r="W8" s="1002"/>
      <c r="X8" s="1002"/>
      <c r="Y8" s="1002"/>
      <c r="Z8" s="309"/>
      <c r="AA8" s="307"/>
      <c r="AC8" s="1005"/>
    </row>
    <row r="9" spans="1:29" ht="30" customHeight="1">
      <c r="A9" s="307"/>
      <c r="B9" s="308"/>
      <c r="C9" s="1003" t="s">
        <v>1066</v>
      </c>
      <c r="D9" s="1003"/>
      <c r="E9" s="1003"/>
      <c r="F9" s="1003"/>
      <c r="G9" s="1003"/>
      <c r="H9" s="1003"/>
      <c r="I9" s="1003"/>
      <c r="J9" s="1003"/>
      <c r="K9" s="1003"/>
      <c r="L9" s="1003"/>
      <c r="M9" s="1003"/>
      <c r="N9" s="1003"/>
      <c r="O9" s="1003"/>
      <c r="P9" s="1003"/>
      <c r="Q9" s="1003"/>
      <c r="R9" s="1003"/>
      <c r="S9" s="1003"/>
      <c r="T9" s="1003"/>
      <c r="U9" s="1003"/>
      <c r="V9" s="1003"/>
      <c r="W9" s="1003"/>
      <c r="X9" s="1003"/>
      <c r="Y9" s="1003"/>
      <c r="Z9" s="309"/>
      <c r="AA9" s="307"/>
      <c r="AC9" s="1005"/>
    </row>
    <row r="10" spans="1:29" ht="9.9499999999999993" customHeight="1" thickBot="1">
      <c r="A10" s="307"/>
      <c r="B10" s="310"/>
      <c r="C10" s="311"/>
      <c r="D10" s="311"/>
      <c r="E10" s="311"/>
      <c r="F10" s="311"/>
      <c r="G10" s="311"/>
      <c r="H10" s="311"/>
      <c r="I10" s="311"/>
      <c r="J10" s="311"/>
      <c r="K10" s="311"/>
      <c r="L10" s="311"/>
      <c r="M10" s="311"/>
      <c r="N10" s="311"/>
      <c r="O10" s="311"/>
      <c r="P10" s="311"/>
      <c r="Q10" s="311"/>
      <c r="R10" s="311"/>
      <c r="S10" s="311"/>
      <c r="T10" s="311"/>
      <c r="U10" s="311"/>
      <c r="V10" s="311"/>
      <c r="W10" s="311"/>
      <c r="X10" s="311"/>
      <c r="Y10" s="311"/>
      <c r="Z10" s="312"/>
      <c r="AA10" s="307"/>
      <c r="AC10" s="1005"/>
    </row>
    <row r="11" spans="1:29" ht="30" customHeight="1" thickTop="1">
      <c r="A11" s="291"/>
      <c r="B11" s="291"/>
      <c r="C11" s="291"/>
      <c r="D11" s="291"/>
      <c r="E11" s="291"/>
      <c r="F11" s="291"/>
      <c r="G11" s="291"/>
      <c r="H11" s="291"/>
      <c r="I11" s="291"/>
      <c r="J11" s="291"/>
      <c r="K11" s="291"/>
      <c r="L11" s="291"/>
      <c r="M11" s="291"/>
      <c r="N11" s="291"/>
      <c r="O11" s="313"/>
      <c r="P11" s="313"/>
      <c r="Q11" s="313"/>
      <c r="R11" s="313"/>
      <c r="S11" s="313"/>
      <c r="T11" s="313"/>
      <c r="U11" s="313"/>
      <c r="V11" s="313"/>
      <c r="W11" s="313"/>
      <c r="X11" s="313"/>
      <c r="Y11" s="313"/>
      <c r="Z11" s="313"/>
      <c r="AA11" s="291"/>
      <c r="AC11" s="1005"/>
    </row>
    <row r="12" spans="1:29" ht="30" customHeight="1">
      <c r="A12" s="291"/>
      <c r="B12" s="291"/>
      <c r="C12" s="291"/>
      <c r="D12" s="291"/>
      <c r="E12" s="291"/>
      <c r="F12" s="291"/>
      <c r="G12" s="291"/>
      <c r="H12" s="291"/>
      <c r="I12" s="291"/>
      <c r="J12" s="291"/>
      <c r="K12" s="291"/>
      <c r="L12" s="291"/>
      <c r="M12" s="291"/>
      <c r="N12" s="291"/>
      <c r="O12" s="313"/>
      <c r="P12" s="313"/>
      <c r="Q12" s="313"/>
      <c r="R12" s="313"/>
      <c r="S12" s="313"/>
      <c r="T12" s="313"/>
      <c r="U12" s="313"/>
      <c r="V12" s="313"/>
      <c r="W12" s="313"/>
      <c r="X12" s="313"/>
      <c r="Y12" s="313"/>
      <c r="Z12" s="313"/>
      <c r="AA12" s="291"/>
      <c r="AC12" s="1005"/>
    </row>
    <row r="13" spans="1:29" ht="30" customHeight="1">
      <c r="A13" s="291"/>
      <c r="B13" s="291"/>
      <c r="C13" s="291"/>
      <c r="D13" s="291"/>
      <c r="E13" s="291"/>
      <c r="F13" s="291"/>
      <c r="G13" s="291"/>
      <c r="H13" s="291"/>
      <c r="I13" s="291"/>
      <c r="J13" s="291"/>
      <c r="K13" s="291"/>
      <c r="L13" s="291"/>
      <c r="M13" s="291"/>
      <c r="N13" s="291"/>
      <c r="O13" s="291"/>
      <c r="P13" s="291"/>
      <c r="Q13" s="291"/>
      <c r="R13" s="291"/>
      <c r="S13" s="291"/>
      <c r="T13" s="291"/>
      <c r="U13" s="291"/>
      <c r="V13" s="291"/>
      <c r="W13" s="291"/>
      <c r="X13" s="291"/>
      <c r="Y13" s="291"/>
      <c r="Z13" s="291"/>
      <c r="AA13" s="291"/>
      <c r="AC13" s="1005"/>
    </row>
    <row r="14" spans="1:29" ht="30" customHeight="1">
      <c r="A14" s="291"/>
      <c r="B14" s="291"/>
      <c r="C14" s="291"/>
      <c r="D14" s="291"/>
      <c r="E14" s="291"/>
      <c r="F14" s="291"/>
      <c r="G14" s="291"/>
      <c r="H14" s="291"/>
      <c r="I14" s="291"/>
      <c r="J14" s="291"/>
      <c r="K14" s="291"/>
      <c r="L14" s="291"/>
      <c r="M14" s="291"/>
      <c r="N14" s="291"/>
      <c r="O14" s="291"/>
      <c r="P14" s="291"/>
      <c r="Q14" s="291"/>
      <c r="R14" s="291"/>
      <c r="S14" s="291"/>
      <c r="T14" s="291"/>
      <c r="U14" s="291"/>
      <c r="V14" s="291"/>
      <c r="W14" s="291"/>
      <c r="X14" s="291"/>
      <c r="Y14" s="291"/>
      <c r="Z14" s="291"/>
      <c r="AA14" s="291"/>
      <c r="AC14" s="1005"/>
    </row>
    <row r="15" spans="1:29" ht="30" customHeight="1">
      <c r="A15" s="291"/>
      <c r="B15" s="291"/>
      <c r="C15" s="291"/>
      <c r="D15" s="291"/>
      <c r="E15" s="291"/>
      <c r="F15" s="291"/>
      <c r="G15" s="291"/>
      <c r="H15" s="291"/>
      <c r="I15" s="291"/>
      <c r="J15" s="291"/>
      <c r="K15" s="291"/>
      <c r="L15" s="291"/>
      <c r="M15" s="291"/>
      <c r="N15" s="291"/>
      <c r="O15" s="291"/>
      <c r="P15" s="291"/>
      <c r="Q15" s="291"/>
      <c r="R15" s="291"/>
      <c r="S15" s="291"/>
      <c r="T15" s="291"/>
      <c r="U15" s="291"/>
      <c r="V15" s="291"/>
      <c r="W15" s="291"/>
      <c r="X15" s="291"/>
      <c r="Y15" s="291"/>
      <c r="Z15" s="291"/>
      <c r="AA15" s="291"/>
      <c r="AC15" s="1006" t="s">
        <v>1067</v>
      </c>
    </row>
    <row r="16" spans="1:29" ht="30" customHeight="1">
      <c r="A16" s="1010" t="s">
        <v>714</v>
      </c>
      <c r="B16" s="1010"/>
      <c r="C16" s="1010"/>
      <c r="D16" s="1010"/>
      <c r="E16" s="1010"/>
      <c r="F16" s="1010"/>
      <c r="G16" s="1010"/>
      <c r="H16" s="1010"/>
      <c r="I16" s="1010"/>
      <c r="J16" s="1010"/>
      <c r="K16" s="1010"/>
      <c r="L16" s="1010"/>
      <c r="M16" s="1010"/>
      <c r="N16" s="1010"/>
      <c r="O16" s="1010"/>
      <c r="P16" s="1010"/>
      <c r="Q16" s="1010"/>
      <c r="R16" s="1010"/>
      <c r="S16" s="1010"/>
      <c r="T16" s="1010"/>
      <c r="U16" s="1010"/>
      <c r="V16" s="1010"/>
      <c r="W16" s="1010"/>
      <c r="X16" s="1010"/>
      <c r="Y16" s="1010"/>
      <c r="Z16" s="1010"/>
      <c r="AA16" s="1010"/>
      <c r="AC16" s="1007"/>
    </row>
    <row r="17" spans="1:30" ht="30" customHeight="1">
      <c r="A17" s="291"/>
      <c r="B17" s="291"/>
      <c r="C17" s="291"/>
      <c r="D17" s="291"/>
      <c r="E17" s="291"/>
      <c r="F17" s="291"/>
      <c r="G17" s="291"/>
      <c r="H17" s="291"/>
      <c r="I17" s="291"/>
      <c r="J17" s="291"/>
      <c r="K17" s="291"/>
      <c r="L17" s="291"/>
      <c r="M17" s="291"/>
      <c r="N17" s="291"/>
      <c r="O17" s="291"/>
      <c r="P17" s="291"/>
      <c r="Q17" s="291"/>
      <c r="R17" s="291"/>
      <c r="S17" s="291"/>
      <c r="T17" s="291"/>
      <c r="U17" s="291"/>
      <c r="V17" s="291"/>
      <c r="W17" s="291"/>
      <c r="X17" s="291"/>
      <c r="Y17" s="291"/>
      <c r="Z17" s="291"/>
      <c r="AA17" s="291"/>
      <c r="AC17" s="1007"/>
    </row>
    <row r="18" spans="1:30" ht="30" customHeight="1">
      <c r="A18" s="291"/>
      <c r="B18" s="291"/>
      <c r="C18" s="291"/>
      <c r="D18" s="291"/>
      <c r="E18" s="291"/>
      <c r="F18" s="291"/>
      <c r="G18" s="291"/>
      <c r="H18" s="291"/>
      <c r="I18" s="291"/>
      <c r="J18" s="291"/>
      <c r="K18" s="291"/>
      <c r="L18" s="291"/>
      <c r="M18" s="291"/>
      <c r="N18" s="291"/>
      <c r="O18" s="291"/>
      <c r="P18" s="291"/>
      <c r="Q18" s="291"/>
      <c r="R18" s="291"/>
      <c r="S18" s="291"/>
      <c r="T18" s="291"/>
      <c r="U18" s="314"/>
      <c r="V18" s="314"/>
      <c r="W18" s="314"/>
      <c r="X18" s="314"/>
      <c r="Y18" s="314"/>
      <c r="Z18" s="314"/>
      <c r="AA18" s="291"/>
      <c r="AC18" s="1006" t="s">
        <v>1068</v>
      </c>
    </row>
    <row r="19" spans="1:30" ht="30" customHeight="1">
      <c r="A19" s="291"/>
      <c r="B19" s="291"/>
      <c r="C19" s="291"/>
      <c r="D19" s="291"/>
      <c r="E19" s="291"/>
      <c r="F19" s="291"/>
      <c r="G19" s="291"/>
      <c r="H19" s="291"/>
      <c r="I19" s="291"/>
      <c r="J19" s="291"/>
      <c r="K19" s="291"/>
      <c r="L19" s="291"/>
      <c r="M19" s="291"/>
      <c r="N19" s="291"/>
      <c r="O19" s="291"/>
      <c r="P19" s="291"/>
      <c r="Q19" s="291"/>
      <c r="R19" s="291"/>
      <c r="S19" s="291"/>
      <c r="T19" s="291"/>
      <c r="U19" s="314"/>
      <c r="V19" s="314"/>
      <c r="W19" s="314"/>
      <c r="X19" s="314"/>
      <c r="Y19" s="314"/>
      <c r="Z19" s="314"/>
      <c r="AA19" s="291"/>
      <c r="AC19" s="1007"/>
    </row>
    <row r="20" spans="1:30" ht="30" customHeight="1">
      <c r="A20" s="291"/>
      <c r="B20" s="291"/>
      <c r="C20" s="291"/>
      <c r="D20" s="291"/>
      <c r="E20" s="291"/>
      <c r="F20" s="291"/>
      <c r="G20" s="291"/>
      <c r="H20" s="291"/>
      <c r="I20" s="291"/>
      <c r="J20" s="291"/>
      <c r="K20" s="291"/>
      <c r="L20" s="291"/>
      <c r="M20" s="291"/>
      <c r="N20" s="291"/>
      <c r="O20" s="291"/>
      <c r="P20" s="291"/>
      <c r="Q20" s="291"/>
      <c r="R20" s="291"/>
      <c r="S20" s="291"/>
      <c r="T20" s="291"/>
      <c r="U20" s="314"/>
      <c r="V20" s="314"/>
      <c r="W20" s="314"/>
      <c r="X20" s="314"/>
      <c r="Y20" s="314"/>
      <c r="Z20" s="314"/>
      <c r="AA20" s="291"/>
      <c r="AC20" s="1007"/>
    </row>
    <row r="21" spans="1:30" ht="30" customHeight="1">
      <c r="A21" s="291"/>
      <c r="B21" s="291"/>
      <c r="C21" s="291"/>
      <c r="D21" s="291"/>
      <c r="E21" s="291"/>
      <c r="F21" s="291"/>
      <c r="G21" s="291"/>
      <c r="H21" s="291"/>
      <c r="I21" s="291"/>
      <c r="J21" s="291"/>
      <c r="K21" s="291"/>
      <c r="L21" s="291"/>
      <c r="M21" s="291"/>
      <c r="N21" s="291"/>
      <c r="O21" s="291"/>
      <c r="P21" s="291"/>
      <c r="Q21" s="315"/>
      <c r="R21" s="315"/>
      <c r="S21" s="315"/>
      <c r="T21" s="314"/>
      <c r="U21" s="314"/>
      <c r="V21" s="314"/>
      <c r="W21" s="314"/>
      <c r="X21" s="314"/>
      <c r="Y21" s="314"/>
      <c r="Z21" s="314"/>
      <c r="AA21" s="291"/>
      <c r="AC21" s="357"/>
    </row>
    <row r="22" spans="1:30" ht="30" customHeight="1">
      <c r="A22" s="291"/>
      <c r="B22" s="291"/>
      <c r="C22" s="291"/>
      <c r="D22" s="291"/>
      <c r="E22" s="291"/>
      <c r="F22" s="291"/>
      <c r="G22" s="291"/>
      <c r="H22" s="291"/>
      <c r="I22" s="291"/>
      <c r="J22" s="291"/>
      <c r="K22" s="291"/>
      <c r="L22" s="291"/>
      <c r="M22" s="291"/>
      <c r="N22" s="291"/>
      <c r="O22" s="291"/>
      <c r="P22" s="291"/>
      <c r="Q22" s="315"/>
      <c r="R22" s="315"/>
      <c r="S22" s="315"/>
      <c r="T22" s="314"/>
      <c r="U22" s="314"/>
      <c r="V22" s="314"/>
      <c r="W22" s="314"/>
      <c r="X22" s="314"/>
      <c r="Y22" s="314"/>
      <c r="Z22" s="314"/>
      <c r="AA22" s="291"/>
      <c r="AC22" s="1008" t="s">
        <v>611</v>
      </c>
    </row>
    <row r="23" spans="1:30" ht="30" customHeight="1">
      <c r="A23" s="1011" t="s">
        <v>607</v>
      </c>
      <c r="B23" s="1011"/>
      <c r="C23" s="1011"/>
      <c r="D23" s="1011"/>
      <c r="E23" s="1011"/>
      <c r="F23" s="1011"/>
      <c r="G23" s="1011"/>
      <c r="H23" s="1011"/>
      <c r="I23" s="1011"/>
      <c r="J23" s="1011"/>
      <c r="K23" s="1011"/>
      <c r="L23" s="1011"/>
      <c r="M23" s="1011"/>
      <c r="N23" s="1011"/>
      <c r="O23" s="1011"/>
      <c r="P23" s="1011"/>
      <c r="Q23" s="1011"/>
      <c r="R23" s="1011"/>
      <c r="S23" s="1011"/>
      <c r="T23" s="1011"/>
      <c r="U23" s="1011"/>
      <c r="V23" s="1011"/>
      <c r="W23" s="1011"/>
      <c r="X23" s="1011"/>
      <c r="Y23" s="1011"/>
      <c r="Z23" s="1011"/>
      <c r="AA23" s="1011"/>
      <c r="AC23" s="1008"/>
    </row>
    <row r="24" spans="1:30" ht="30" customHeight="1">
      <c r="A24" s="1011"/>
      <c r="B24" s="1011"/>
      <c r="C24" s="1011"/>
      <c r="D24" s="1011"/>
      <c r="E24" s="1011"/>
      <c r="F24" s="1011"/>
      <c r="G24" s="1011"/>
      <c r="H24" s="1011"/>
      <c r="I24" s="1011"/>
      <c r="J24" s="1011"/>
      <c r="K24" s="1011"/>
      <c r="L24" s="1011"/>
      <c r="M24" s="1011"/>
      <c r="N24" s="1011"/>
      <c r="O24" s="1011"/>
      <c r="P24" s="1011"/>
      <c r="Q24" s="1011"/>
      <c r="R24" s="1011"/>
      <c r="S24" s="1011"/>
      <c r="T24" s="1011"/>
      <c r="U24" s="1011"/>
      <c r="V24" s="1011"/>
      <c r="W24" s="1011"/>
      <c r="X24" s="1011"/>
      <c r="Y24" s="1011"/>
      <c r="Z24" s="1011"/>
      <c r="AA24" s="1011"/>
      <c r="AC24" s="1008"/>
    </row>
    <row r="25" spans="1:30" ht="30" customHeight="1">
      <c r="A25" s="291"/>
      <c r="B25" s="291"/>
      <c r="C25" s="291"/>
      <c r="D25" s="291"/>
      <c r="E25" s="291"/>
      <c r="F25" s="291"/>
      <c r="G25" s="291"/>
      <c r="H25" s="291"/>
      <c r="I25" s="291"/>
      <c r="J25" s="291"/>
      <c r="K25" s="291"/>
      <c r="L25" s="291"/>
      <c r="M25" s="291"/>
      <c r="N25" s="291"/>
      <c r="O25" s="291"/>
      <c r="P25" s="291"/>
      <c r="Q25" s="291"/>
      <c r="R25" s="291"/>
      <c r="S25" s="291"/>
      <c r="T25" s="291"/>
      <c r="U25" s="291"/>
      <c r="V25" s="291"/>
      <c r="W25" s="291"/>
      <c r="X25" s="291"/>
      <c r="Y25" s="291"/>
      <c r="Z25" s="291"/>
      <c r="AA25" s="291"/>
      <c r="AC25" s="1008"/>
    </row>
    <row r="26" spans="1:30" ht="16.5" customHeight="1">
      <c r="AC26" s="353"/>
    </row>
    <row r="30" spans="1:30">
      <c r="AD30" s="1009"/>
    </row>
    <row r="31" spans="1:30">
      <c r="AC31" s="316"/>
      <c r="AD31" s="1009"/>
    </row>
    <row r="32" spans="1:30">
      <c r="AD32" s="1009"/>
    </row>
    <row r="33" spans="30:30">
      <c r="AD33" s="1009"/>
    </row>
    <row r="34" spans="30:30">
      <c r="AD34" s="1009"/>
    </row>
    <row r="35" spans="30:30">
      <c r="AD35" s="1009"/>
    </row>
    <row r="36" spans="30:30">
      <c r="AD36" s="1009"/>
    </row>
  </sheetData>
  <mergeCells count="11">
    <mergeCell ref="AC22:AC25"/>
    <mergeCell ref="AD30:AD32"/>
    <mergeCell ref="AD33:AD36"/>
    <mergeCell ref="A16:AA16"/>
    <mergeCell ref="A23:AA24"/>
    <mergeCell ref="C6:Y8"/>
    <mergeCell ref="C9:Y9"/>
    <mergeCell ref="C4:Y4"/>
    <mergeCell ref="AC1:AC14"/>
    <mergeCell ref="AC18:AC20"/>
    <mergeCell ref="AC15:AC17"/>
  </mergeCells>
  <phoneticPr fontId="29" type="noConversion"/>
  <printOptions horizontalCentered="1" verticalCentered="1"/>
  <pageMargins left="0.77" right="0.70866141732283472" top="0.74803149606299213" bottom="0.74803149606299213" header="0.31496062992125984" footer="0.31496062992125984"/>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1"/>
  </sheetPr>
  <dimension ref="A1:AL23"/>
  <sheetViews>
    <sheetView showGridLines="0" view="pageBreakPreview" topLeftCell="A10" zoomScaleNormal="70" zoomScaleSheetLayoutView="100" workbookViewId="0">
      <selection activeCell="AA16" sqref="AA16"/>
    </sheetView>
  </sheetViews>
  <sheetFormatPr defaultColWidth="8.88671875" defaultRowHeight="16.5"/>
  <cols>
    <col min="1" max="1" width="8.88671875" style="22" customWidth="1"/>
    <col min="2" max="2" width="7.33203125" style="22" customWidth="1"/>
    <col min="3" max="3" width="1.77734375" style="22" customWidth="1"/>
    <col min="4" max="5" width="4.5546875" style="22" customWidth="1"/>
    <col min="6" max="6" width="5" style="22" customWidth="1"/>
    <col min="7" max="7" width="4.33203125" style="22" customWidth="1"/>
    <col min="8" max="10" width="3" style="22" customWidth="1"/>
    <col min="11" max="11" width="3.77734375" style="22" customWidth="1"/>
    <col min="12" max="12" width="4.44140625" style="22" customWidth="1"/>
    <col min="13" max="13" width="2.33203125" style="22" customWidth="1"/>
    <col min="14" max="14" width="7" style="22" customWidth="1"/>
    <col min="15" max="15" width="3.77734375" style="22" customWidth="1"/>
    <col min="16" max="16" width="5.21875" style="22" customWidth="1"/>
    <col min="17" max="18" width="4.6640625" style="22" customWidth="1"/>
    <col min="19" max="19" width="3.77734375" style="22" customWidth="1"/>
    <col min="20" max="20" width="4.88671875" style="22" customWidth="1"/>
    <col min="21" max="16384" width="8.88671875" style="15"/>
  </cols>
  <sheetData>
    <row r="1" spans="1:38" s="22" customFormat="1" ht="41.45" customHeight="1" thickTop="1">
      <c r="A1" s="1012" t="s">
        <v>325</v>
      </c>
      <c r="B1" s="1013"/>
      <c r="C1" s="1013"/>
      <c r="D1" s="1014" t="s">
        <v>650</v>
      </c>
      <c r="E1" s="1014"/>
      <c r="F1" s="1014"/>
      <c r="G1" s="1014"/>
      <c r="H1" s="1014"/>
      <c r="I1" s="1014"/>
      <c r="J1" s="1014"/>
      <c r="K1" s="1014"/>
      <c r="L1" s="1014"/>
      <c r="M1" s="1014"/>
      <c r="N1" s="1014"/>
      <c r="O1" s="1014"/>
      <c r="P1" s="1014"/>
      <c r="Q1" s="1014"/>
      <c r="R1" s="1014"/>
      <c r="S1" s="1014"/>
      <c r="T1" s="1015"/>
    </row>
    <row r="2" spans="1:38" s="22" customFormat="1" ht="41.45" customHeight="1">
      <c r="A2" s="1016" t="s">
        <v>326</v>
      </c>
      <c r="B2" s="1017"/>
      <c r="C2" s="1017"/>
      <c r="D2" s="1018" t="str">
        <f>D1</f>
        <v>2026년          월          일</v>
      </c>
      <c r="E2" s="1018"/>
      <c r="F2" s="1018"/>
      <c r="G2" s="1018"/>
      <c r="H2" s="1018"/>
      <c r="I2" s="1018"/>
      <c r="J2" s="1018"/>
      <c r="K2" s="1018"/>
      <c r="L2" s="1018"/>
      <c r="M2" s="1018"/>
      <c r="N2" s="1018"/>
      <c r="O2" s="1018"/>
      <c r="P2" s="1018"/>
      <c r="Q2" s="1018"/>
      <c r="R2" s="1018"/>
      <c r="S2" s="1018"/>
      <c r="T2" s="1019"/>
    </row>
    <row r="3" spans="1:38" s="22" customFormat="1" ht="47.1" customHeight="1">
      <c r="A3" s="1016" t="s">
        <v>327</v>
      </c>
      <c r="B3" s="1017"/>
      <c r="C3" s="1017"/>
      <c r="D3" s="1017" t="s">
        <v>328</v>
      </c>
      <c r="E3" s="1017"/>
      <c r="F3" s="1017"/>
      <c r="G3" s="1017"/>
      <c r="H3" s="1017" t="s">
        <v>329</v>
      </c>
      <c r="I3" s="1017"/>
      <c r="J3" s="1017"/>
      <c r="K3" s="1017"/>
      <c r="L3" s="1017"/>
      <c r="M3" s="1017" t="s">
        <v>330</v>
      </c>
      <c r="N3" s="1017"/>
      <c r="O3" s="1017"/>
      <c r="P3" s="1017"/>
      <c r="Q3" s="1017" t="s">
        <v>331</v>
      </c>
      <c r="R3" s="1017"/>
      <c r="S3" s="1017"/>
      <c r="T3" s="1020"/>
    </row>
    <row r="4" spans="1:38" s="22" customFormat="1" ht="47.1" customHeight="1">
      <c r="A4" s="1016"/>
      <c r="B4" s="1017"/>
      <c r="C4" s="1017"/>
      <c r="D4" s="1017"/>
      <c r="E4" s="1017"/>
      <c r="F4" s="1017"/>
      <c r="G4" s="1017"/>
      <c r="H4" s="1017"/>
      <c r="I4" s="1017"/>
      <c r="J4" s="1017"/>
      <c r="K4" s="1017"/>
      <c r="L4" s="1017"/>
      <c r="M4" s="1017"/>
      <c r="N4" s="1017"/>
      <c r="O4" s="1017"/>
      <c r="P4" s="1017"/>
      <c r="Q4" s="1017"/>
      <c r="R4" s="1017"/>
      <c r="S4" s="1017"/>
      <c r="T4" s="1020"/>
    </row>
    <row r="5" spans="1:38" s="8" customFormat="1" ht="48" customHeight="1">
      <c r="A5" s="269"/>
      <c r="B5" s="270"/>
      <c r="C5" s="270"/>
      <c r="D5" s="270"/>
      <c r="E5" s="270"/>
      <c r="F5" s="270"/>
      <c r="G5" s="270"/>
      <c r="H5" s="270"/>
      <c r="I5" s="270"/>
      <c r="J5" s="270"/>
      <c r="K5" s="270"/>
      <c r="L5" s="270"/>
      <c r="M5" s="270"/>
      <c r="N5" s="270"/>
      <c r="O5" s="270"/>
      <c r="P5" s="270"/>
      <c r="Q5" s="270"/>
      <c r="R5" s="270"/>
      <c r="S5" s="270"/>
      <c r="T5" s="271"/>
      <c r="V5" s="16"/>
    </row>
    <row r="6" spans="1:38" s="16" customFormat="1" ht="56.1" customHeight="1">
      <c r="A6" s="272"/>
      <c r="B6" s="1024" t="str">
        <f>원가계산서!C3</f>
        <v>2026년 숲가꾸기(큰나무가꾸기) 사업(7차)</v>
      </c>
      <c r="C6" s="1024"/>
      <c r="D6" s="1024"/>
      <c r="E6" s="1024"/>
      <c r="F6" s="1024"/>
      <c r="G6" s="1024"/>
      <c r="H6" s="1024"/>
      <c r="I6" s="1024"/>
      <c r="J6" s="1024"/>
      <c r="K6" s="1024"/>
      <c r="L6" s="1024"/>
      <c r="M6" s="1024"/>
      <c r="N6" s="1024"/>
      <c r="O6" s="1024"/>
      <c r="P6" s="1024"/>
      <c r="Q6" s="1024"/>
      <c r="R6" s="1024"/>
      <c r="S6" s="1024"/>
      <c r="T6" s="273"/>
      <c r="V6" s="17"/>
    </row>
    <row r="7" spans="1:38" s="8" customFormat="1" ht="36.75" customHeight="1">
      <c r="A7" s="274"/>
      <c r="B7" s="1028" t="str">
        <f>표지!C9</f>
        <v>&lt; 진안 34-0-10-0 외 2(장수. 번암. 지지 산55 외 2) 28.6ha&gt;</v>
      </c>
      <c r="C7" s="1028"/>
      <c r="D7" s="1028"/>
      <c r="E7" s="1028"/>
      <c r="F7" s="1028"/>
      <c r="G7" s="1028"/>
      <c r="H7" s="1028"/>
      <c r="I7" s="1028"/>
      <c r="J7" s="1028"/>
      <c r="K7" s="1028"/>
      <c r="L7" s="1028"/>
      <c r="M7" s="1028"/>
      <c r="N7" s="1028"/>
      <c r="O7" s="1028"/>
      <c r="P7" s="1028"/>
      <c r="Q7" s="1028"/>
      <c r="R7" s="1028"/>
      <c r="S7" s="275"/>
      <c r="T7" s="276"/>
    </row>
    <row r="8" spans="1:38" s="8" customFormat="1" ht="36.75" customHeight="1">
      <c r="A8" s="274"/>
      <c r="B8" s="1029"/>
      <c r="C8" s="1029"/>
      <c r="D8" s="1029"/>
      <c r="E8" s="1029"/>
      <c r="F8" s="1029"/>
      <c r="G8" s="1029"/>
      <c r="H8" s="1029"/>
      <c r="I8" s="1029"/>
      <c r="J8" s="1029"/>
      <c r="K8" s="1029"/>
      <c r="L8" s="1029"/>
      <c r="M8" s="1029"/>
      <c r="N8" s="1029"/>
      <c r="O8" s="1029"/>
      <c r="P8" s="1029"/>
      <c r="Q8" s="1029"/>
      <c r="R8" s="1029"/>
      <c r="S8" s="275"/>
      <c r="T8" s="276"/>
    </row>
    <row r="9" spans="1:38" s="18" customFormat="1" ht="57" customHeight="1">
      <c r="A9" s="244"/>
      <c r="B9" s="277"/>
      <c r="C9" s="278"/>
      <c r="D9" s="1025"/>
      <c r="E9" s="1025"/>
      <c r="F9" s="1025"/>
      <c r="G9" s="279"/>
      <c r="H9" s="280"/>
      <c r="I9" s="1026"/>
      <c r="J9" s="1026"/>
      <c r="K9" s="1026"/>
      <c r="L9" s="1026"/>
      <c r="M9" s="1026"/>
      <c r="N9" s="1026"/>
      <c r="O9" s="1026"/>
      <c r="P9" s="1026"/>
      <c r="Q9" s="1026"/>
      <c r="R9" s="1026"/>
      <c r="S9" s="1026"/>
      <c r="T9" s="1027"/>
      <c r="U9" s="19"/>
      <c r="V9" s="19"/>
      <c r="W9" s="19"/>
      <c r="X9" s="19"/>
      <c r="Y9" s="19"/>
      <c r="Z9" s="19"/>
      <c r="AA9" s="19"/>
      <c r="AB9" s="19"/>
      <c r="AC9" s="19"/>
      <c r="AD9" s="19"/>
      <c r="AE9" s="19"/>
      <c r="AF9" s="19"/>
      <c r="AG9" s="19"/>
      <c r="AH9" s="19"/>
      <c r="AI9" s="19"/>
      <c r="AJ9" s="19"/>
      <c r="AK9" s="19"/>
      <c r="AL9" s="19"/>
    </row>
    <row r="10" spans="1:38" s="18" customFormat="1" ht="36.75" customHeight="1">
      <c r="A10" s="244"/>
      <c r="B10" s="277"/>
      <c r="C10" s="277"/>
      <c r="D10" s="277"/>
      <c r="E10" s="281"/>
      <c r="F10" s="278"/>
      <c r="G10" s="281"/>
      <c r="H10" s="1022" t="s">
        <v>364</v>
      </c>
      <c r="I10" s="1022"/>
      <c r="J10" s="1022"/>
      <c r="K10" s="1022"/>
      <c r="L10" s="1022"/>
      <c r="M10" s="1022"/>
      <c r="N10" s="1022"/>
      <c r="O10" s="1023">
        <f>O11+O12</f>
        <v>28.6</v>
      </c>
      <c r="P10" s="1023"/>
      <c r="Q10" s="277" t="s">
        <v>267</v>
      </c>
      <c r="R10" s="281"/>
      <c r="S10" s="281"/>
      <c r="T10" s="282"/>
    </row>
    <row r="11" spans="1:38" s="18" customFormat="1" ht="36.75" customHeight="1">
      <c r="A11" s="244"/>
      <c r="B11" s="278"/>
      <c r="C11" s="278" t="s">
        <v>266</v>
      </c>
      <c r="D11" s="1021" t="s">
        <v>332</v>
      </c>
      <c r="E11" s="1021"/>
      <c r="F11" s="1021"/>
      <c r="G11" s="283" t="s">
        <v>210</v>
      </c>
      <c r="H11" s="1022" t="s">
        <v>715</v>
      </c>
      <c r="I11" s="1022"/>
      <c r="J11" s="1022"/>
      <c r="K11" s="1022"/>
      <c r="L11" s="1022"/>
      <c r="M11" s="1022"/>
      <c r="N11" s="1022"/>
      <c r="O11" s="1023">
        <f>총괄설계내역서!I6</f>
        <v>20</v>
      </c>
      <c r="P11" s="1023"/>
      <c r="Q11" s="277" t="s">
        <v>267</v>
      </c>
      <c r="R11" s="284"/>
      <c r="S11" s="277"/>
      <c r="T11" s="285"/>
      <c r="U11" s="19"/>
      <c r="V11" s="19"/>
      <c r="W11" s="19"/>
      <c r="X11" s="19"/>
      <c r="Y11" s="19"/>
      <c r="Z11" s="19"/>
      <c r="AA11" s="19"/>
      <c r="AB11" s="19"/>
      <c r="AC11" s="19"/>
      <c r="AD11" s="19"/>
      <c r="AE11" s="19"/>
      <c r="AF11" s="19"/>
    </row>
    <row r="12" spans="1:38" s="18" customFormat="1" ht="36.75" customHeight="1">
      <c r="A12" s="244"/>
      <c r="B12" s="277"/>
      <c r="C12" s="278"/>
      <c r="D12" s="286"/>
      <c r="E12" s="286"/>
      <c r="F12" s="286" t="s">
        <v>268</v>
      </c>
      <c r="G12" s="283"/>
      <c r="H12" s="1022" t="s">
        <v>1077</v>
      </c>
      <c r="I12" s="1022"/>
      <c r="J12" s="1022"/>
      <c r="K12" s="1022"/>
      <c r="L12" s="1022"/>
      <c r="M12" s="1022"/>
      <c r="N12" s="1022"/>
      <c r="O12" s="1023">
        <f>총괄설계내역서!I7</f>
        <v>8.6</v>
      </c>
      <c r="P12" s="1023"/>
      <c r="Q12" s="277" t="s">
        <v>267</v>
      </c>
      <c r="R12" s="287"/>
      <c r="S12" s="277"/>
      <c r="T12" s="285"/>
      <c r="U12" s="19"/>
      <c r="V12" s="19"/>
      <c r="W12" s="19"/>
      <c r="X12" s="19"/>
      <c r="Y12" s="19"/>
      <c r="Z12" s="19"/>
      <c r="AA12" s="19"/>
      <c r="AB12" s="19"/>
      <c r="AC12" s="19"/>
      <c r="AD12" s="19"/>
      <c r="AE12" s="19"/>
      <c r="AF12" s="19"/>
    </row>
    <row r="13" spans="1:38" s="18" customFormat="1" ht="36.75" customHeight="1">
      <c r="A13" s="244"/>
      <c r="B13" s="277"/>
      <c r="C13" s="277"/>
      <c r="D13" s="277"/>
      <c r="E13" s="281"/>
      <c r="F13" s="278"/>
      <c r="G13" s="278"/>
      <c r="H13" s="277"/>
      <c r="I13" s="277"/>
      <c r="J13" s="277"/>
      <c r="K13" s="277"/>
      <c r="L13" s="277"/>
      <c r="M13" s="277"/>
      <c r="N13" s="288"/>
      <c r="O13" s="288"/>
      <c r="P13" s="288"/>
      <c r="Q13" s="288"/>
      <c r="R13" s="277"/>
      <c r="S13" s="281"/>
      <c r="T13" s="282"/>
    </row>
    <row r="14" spans="1:38" s="18" customFormat="1" ht="36.75" customHeight="1">
      <c r="A14" s="244"/>
      <c r="B14" s="277"/>
      <c r="C14" s="278" t="s">
        <v>266</v>
      </c>
      <c r="D14" s="1021" t="s">
        <v>269</v>
      </c>
      <c r="E14" s="1021"/>
      <c r="F14" s="1021"/>
      <c r="G14" s="283" t="s">
        <v>210</v>
      </c>
      <c r="H14" s="1032">
        <f>P14</f>
        <v>74912000</v>
      </c>
      <c r="I14" s="1032"/>
      <c r="J14" s="1032"/>
      <c r="K14" s="1032"/>
      <c r="L14" s="1032"/>
      <c r="M14" s="1032"/>
      <c r="N14" s="1032"/>
      <c r="O14" s="1032"/>
      <c r="P14" s="1033">
        <f>원가계산서!D33</f>
        <v>74912000</v>
      </c>
      <c r="Q14" s="1033"/>
      <c r="R14" s="1033"/>
      <c r="S14" s="1033"/>
      <c r="T14" s="1034"/>
      <c r="U14" s="20"/>
      <c r="V14" s="20"/>
      <c r="W14" s="20"/>
      <c r="X14" s="21"/>
      <c r="Y14" s="21"/>
      <c r="Z14" s="21"/>
    </row>
    <row r="15" spans="1:38" s="18" customFormat="1" ht="36.75" customHeight="1">
      <c r="A15" s="244"/>
      <c r="B15" s="277"/>
      <c r="C15" s="277"/>
      <c r="D15" s="277"/>
      <c r="E15" s="277"/>
      <c r="F15" s="278"/>
      <c r="G15" s="277"/>
      <c r="H15" s="277"/>
      <c r="I15" s="278"/>
      <c r="J15" s="278"/>
      <c r="K15" s="277"/>
      <c r="L15" s="277"/>
      <c r="M15" s="277"/>
      <c r="N15" s="277"/>
      <c r="O15" s="277"/>
      <c r="P15" s="1035" t="s">
        <v>270</v>
      </c>
      <c r="Q15" s="1035"/>
      <c r="R15" s="1035"/>
      <c r="S15" s="1035"/>
      <c r="T15" s="1036"/>
    </row>
    <row r="16" spans="1:38" s="18" customFormat="1" ht="36.75" customHeight="1">
      <c r="A16" s="244"/>
      <c r="B16" s="277"/>
      <c r="C16" s="277"/>
      <c r="D16" s="277"/>
      <c r="E16" s="277"/>
      <c r="F16" s="278"/>
      <c r="G16" s="277"/>
      <c r="H16" s="277"/>
      <c r="I16" s="278"/>
      <c r="J16" s="278"/>
      <c r="K16" s="277"/>
      <c r="L16" s="277"/>
      <c r="M16" s="277"/>
      <c r="N16" s="277"/>
      <c r="O16" s="277"/>
      <c r="P16" s="281"/>
      <c r="Q16" s="281"/>
      <c r="R16" s="281"/>
      <c r="S16" s="281"/>
      <c r="T16" s="282"/>
    </row>
    <row r="17" spans="1:20" s="18" customFormat="1" ht="36.75" customHeight="1">
      <c r="A17" s="244"/>
      <c r="B17" s="277"/>
      <c r="C17" s="1037" t="s">
        <v>266</v>
      </c>
      <c r="D17" s="1022" t="s">
        <v>265</v>
      </c>
      <c r="E17" s="1022"/>
      <c r="F17" s="1022"/>
      <c r="G17" s="1022" t="s">
        <v>210</v>
      </c>
      <c r="H17" s="280"/>
      <c r="I17" s="1038" t="s">
        <v>333</v>
      </c>
      <c r="J17" s="1038"/>
      <c r="K17" s="1038"/>
      <c r="L17" s="1038"/>
      <c r="M17" s="1038"/>
      <c r="N17" s="1038"/>
      <c r="O17" s="1038"/>
      <c r="P17" s="1038"/>
      <c r="Q17" s="1038"/>
      <c r="R17" s="1038"/>
      <c r="S17" s="1038"/>
      <c r="T17" s="1039"/>
    </row>
    <row r="18" spans="1:20" s="18" customFormat="1" ht="36.75" customHeight="1">
      <c r="A18" s="244"/>
      <c r="B18" s="277"/>
      <c r="C18" s="1037"/>
      <c r="D18" s="1022"/>
      <c r="E18" s="1022"/>
      <c r="F18" s="1022"/>
      <c r="G18" s="1022"/>
      <c r="H18" s="280"/>
      <c r="I18" s="1038" t="s">
        <v>324</v>
      </c>
      <c r="J18" s="1038"/>
      <c r="K18" s="1038"/>
      <c r="L18" s="1038"/>
      <c r="M18" s="1038"/>
      <c r="N18" s="1038"/>
      <c r="O18" s="1040" t="s">
        <v>377</v>
      </c>
      <c r="P18" s="1040"/>
      <c r="Q18" s="1040"/>
      <c r="R18" s="1040"/>
      <c r="S18" s="1040"/>
      <c r="T18" s="1041"/>
    </row>
    <row r="19" spans="1:20" s="18" customFormat="1" ht="36.75" customHeight="1">
      <c r="A19" s="244"/>
      <c r="B19" s="277"/>
      <c r="C19" s="278"/>
      <c r="D19" s="286"/>
      <c r="E19" s="286"/>
      <c r="F19" s="286"/>
      <c r="G19" s="279"/>
      <c r="H19" s="280"/>
      <c r="I19" s="289"/>
      <c r="J19" s="289"/>
      <c r="K19" s="289"/>
      <c r="L19" s="289"/>
      <c r="M19" s="289"/>
      <c r="N19" s="289"/>
      <c r="O19" s="289"/>
      <c r="P19" s="289"/>
      <c r="Q19" s="289"/>
      <c r="R19" s="289"/>
      <c r="S19" s="289"/>
      <c r="T19" s="290"/>
    </row>
    <row r="20" spans="1:20" s="18" customFormat="1" ht="36.75" customHeight="1">
      <c r="A20" s="244"/>
      <c r="B20" s="277"/>
      <c r="C20" s="278"/>
      <c r="D20" s="286"/>
      <c r="E20" s="286"/>
      <c r="F20" s="286"/>
      <c r="G20" s="279"/>
      <c r="H20" s="280"/>
      <c r="I20" s="289"/>
      <c r="J20" s="289"/>
      <c r="K20" s="289"/>
      <c r="L20" s="289"/>
      <c r="M20" s="289"/>
      <c r="N20" s="289"/>
      <c r="O20" s="289"/>
      <c r="P20" s="289"/>
      <c r="Q20" s="289"/>
      <c r="R20" s="289"/>
      <c r="S20" s="289"/>
      <c r="T20" s="290"/>
    </row>
    <row r="21" spans="1:20" s="8" customFormat="1" ht="36" customHeight="1">
      <c r="A21" s="1030" t="s">
        <v>612</v>
      </c>
      <c r="B21" s="1031"/>
      <c r="C21" s="1031"/>
      <c r="D21" s="1031"/>
      <c r="E21" s="1031"/>
      <c r="F21" s="1031"/>
      <c r="G21" s="1031"/>
      <c r="H21" s="1031"/>
      <c r="I21" s="1031"/>
      <c r="J21" s="1031"/>
      <c r="K21" s="1031"/>
      <c r="L21" s="1031"/>
      <c r="M21" s="1031"/>
      <c r="N21" s="1031"/>
      <c r="O21" s="1031"/>
      <c r="P21" s="1031"/>
      <c r="Q21" s="1031"/>
      <c r="R21" s="1031"/>
      <c r="S21" s="1031"/>
      <c r="T21" s="83"/>
    </row>
    <row r="22" spans="1:20" s="8" customFormat="1" ht="9.75" customHeight="1" thickBot="1">
      <c r="A22" s="258"/>
      <c r="B22" s="263"/>
      <c r="C22" s="263"/>
      <c r="D22" s="263"/>
      <c r="E22" s="263"/>
      <c r="F22" s="263"/>
      <c r="G22" s="263"/>
      <c r="H22" s="263"/>
      <c r="I22" s="263"/>
      <c r="J22" s="263"/>
      <c r="K22" s="263"/>
      <c r="L22" s="263"/>
      <c r="M22" s="263"/>
      <c r="N22" s="263"/>
      <c r="O22" s="263"/>
      <c r="P22" s="263"/>
      <c r="Q22" s="263"/>
      <c r="R22" s="263"/>
      <c r="S22" s="263"/>
      <c r="T22" s="265"/>
    </row>
    <row r="23" spans="1:20" s="8" customFormat="1" ht="17.25" thickTop="1">
      <c r="A23" s="26"/>
      <c r="B23" s="26"/>
      <c r="C23" s="26"/>
      <c r="D23" s="26"/>
      <c r="E23" s="26"/>
      <c r="F23" s="26"/>
      <c r="G23" s="26"/>
      <c r="H23" s="26"/>
      <c r="I23" s="26"/>
      <c r="J23" s="26"/>
      <c r="K23" s="26"/>
      <c r="L23" s="26"/>
      <c r="M23" s="26"/>
      <c r="N23" s="26"/>
      <c r="O23" s="26"/>
      <c r="P23" s="26"/>
      <c r="Q23" s="26"/>
      <c r="R23" s="26"/>
      <c r="S23" s="26"/>
      <c r="T23" s="26"/>
    </row>
  </sheetData>
  <mergeCells count="38">
    <mergeCell ref="A21:S21"/>
    <mergeCell ref="D14:F14"/>
    <mergeCell ref="H14:O14"/>
    <mergeCell ref="P14:T14"/>
    <mergeCell ref="P15:T15"/>
    <mergeCell ref="C17:C18"/>
    <mergeCell ref="D17:F18"/>
    <mergeCell ref="G17:G18"/>
    <mergeCell ref="I17:N17"/>
    <mergeCell ref="O17:T17"/>
    <mergeCell ref="I18:N18"/>
    <mergeCell ref="O18:T18"/>
    <mergeCell ref="B6:S6"/>
    <mergeCell ref="D9:F9"/>
    <mergeCell ref="I9:T9"/>
    <mergeCell ref="B7:R7"/>
    <mergeCell ref="B8:R8"/>
    <mergeCell ref="D11:F11"/>
    <mergeCell ref="H11:N11"/>
    <mergeCell ref="O11:P11"/>
    <mergeCell ref="H12:N12"/>
    <mergeCell ref="H10:N10"/>
    <mergeCell ref="O10:P10"/>
    <mergeCell ref="O12:P12"/>
    <mergeCell ref="A1:C1"/>
    <mergeCell ref="D1:T1"/>
    <mergeCell ref="A2:C2"/>
    <mergeCell ref="D2:T2"/>
    <mergeCell ref="A3:A4"/>
    <mergeCell ref="B3:C4"/>
    <mergeCell ref="D3:E4"/>
    <mergeCell ref="F3:G4"/>
    <mergeCell ref="H3:J4"/>
    <mergeCell ref="K3:L4"/>
    <mergeCell ref="M3:N4"/>
    <mergeCell ref="O3:P4"/>
    <mergeCell ref="Q3:R4"/>
    <mergeCell ref="S3:T4"/>
  </mergeCells>
  <phoneticPr fontId="29" type="noConversion"/>
  <printOptions horizontalCentered="1" verticalCentered="1"/>
  <pageMargins left="0.59055118110236227" right="0.51181102362204722" top="0.74803149606299213" bottom="0.74803149606299213" header="0.31496062992125984" footer="0.31496062992125984"/>
  <pageSetup paperSize="9"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1"/>
  </sheetPr>
  <dimension ref="A1:AC106"/>
  <sheetViews>
    <sheetView view="pageBreakPreview" zoomScaleSheetLayoutView="100" workbookViewId="0">
      <selection activeCell="S23" sqref="S23"/>
    </sheetView>
  </sheetViews>
  <sheetFormatPr defaultColWidth="8.88671875" defaultRowHeight="13.5"/>
  <cols>
    <col min="1" max="1" width="3" style="26" customWidth="1"/>
    <col min="2" max="2" width="3.44140625" style="267" customWidth="1"/>
    <col min="3" max="3" width="3" style="267" customWidth="1"/>
    <col min="4" max="6" width="5.21875" style="26" customWidth="1"/>
    <col min="7" max="7" width="7.77734375" style="26" customWidth="1"/>
    <col min="8" max="8" width="4.109375" style="26" customWidth="1"/>
    <col min="9" max="9" width="3.44140625" style="267" customWidth="1"/>
    <col min="10" max="10" width="2.88671875" style="26" customWidth="1"/>
    <col min="11" max="15" width="5.21875" style="26" customWidth="1"/>
    <col min="16" max="16" width="3.109375" style="26" customWidth="1"/>
    <col min="17" max="17" width="8.88671875" style="26"/>
    <col min="18" max="18" width="12.21875" style="26" bestFit="1" customWidth="1"/>
    <col min="19" max="16384" width="8.88671875" style="26"/>
  </cols>
  <sheetData>
    <row r="1" spans="1:28" ht="18" customHeight="1" thickTop="1">
      <c r="A1" s="1049" t="s">
        <v>271</v>
      </c>
      <c r="B1" s="1050"/>
      <c r="C1" s="1050"/>
      <c r="D1" s="1050"/>
      <c r="E1" s="1050"/>
      <c r="F1" s="1050"/>
      <c r="G1" s="1050"/>
      <c r="H1" s="1050"/>
      <c r="I1" s="1050"/>
      <c r="J1" s="1050"/>
      <c r="K1" s="1050"/>
      <c r="L1" s="1050"/>
      <c r="M1" s="1050"/>
      <c r="N1" s="1050"/>
      <c r="O1" s="1050"/>
      <c r="P1" s="1051"/>
    </row>
    <row r="2" spans="1:28" ht="18" customHeight="1">
      <c r="A2" s="1052"/>
      <c r="B2" s="1053"/>
      <c r="C2" s="1053"/>
      <c r="D2" s="1053"/>
      <c r="E2" s="1053"/>
      <c r="F2" s="1053"/>
      <c r="G2" s="1053"/>
      <c r="H2" s="1053"/>
      <c r="I2" s="1053"/>
      <c r="J2" s="1053"/>
      <c r="K2" s="1053"/>
      <c r="L2" s="1053"/>
      <c r="M2" s="1053"/>
      <c r="N2" s="1053"/>
      <c r="O2" s="1053"/>
      <c r="P2" s="1054"/>
    </row>
    <row r="3" spans="1:28" ht="18" customHeight="1">
      <c r="A3" s="1052"/>
      <c r="B3" s="1053"/>
      <c r="C3" s="1053"/>
      <c r="D3" s="1053"/>
      <c r="E3" s="1053"/>
      <c r="F3" s="1053"/>
      <c r="G3" s="1053"/>
      <c r="H3" s="1053"/>
      <c r="I3" s="1053"/>
      <c r="J3" s="1053"/>
      <c r="K3" s="1053"/>
      <c r="L3" s="1053"/>
      <c r="M3" s="1053"/>
      <c r="N3" s="1053"/>
      <c r="O3" s="1053"/>
      <c r="P3" s="1054"/>
    </row>
    <row r="4" spans="1:28" ht="27.95" customHeight="1">
      <c r="A4" s="239"/>
      <c r="B4" s="240"/>
      <c r="C4" s="240"/>
      <c r="D4" s="241"/>
      <c r="E4" s="241"/>
      <c r="F4" s="241"/>
      <c r="G4" s="241"/>
      <c r="H4" s="241"/>
      <c r="I4" s="240"/>
      <c r="J4" s="241"/>
      <c r="K4" s="242"/>
      <c r="L4" s="241"/>
      <c r="M4" s="241"/>
      <c r="N4" s="241"/>
      <c r="O4" s="241"/>
      <c r="P4" s="243"/>
    </row>
    <row r="5" spans="1:28" ht="27.95" customHeight="1">
      <c r="A5" s="244"/>
      <c r="B5" s="55" t="s">
        <v>272</v>
      </c>
      <c r="C5" s="1055" t="s">
        <v>273</v>
      </c>
      <c r="D5" s="1055"/>
      <c r="E5" s="1055"/>
      <c r="F5" s="56"/>
      <c r="G5" s="56"/>
      <c r="H5" s="56"/>
      <c r="I5" s="55" t="s">
        <v>274</v>
      </c>
      <c r="J5" s="253" t="s">
        <v>690</v>
      </c>
      <c r="K5" s="253"/>
      <c r="L5" s="253"/>
      <c r="M5" s="253"/>
      <c r="N5" s="253"/>
      <c r="P5" s="245"/>
    </row>
    <row r="6" spans="1:28" ht="27.95" customHeight="1">
      <c r="A6" s="244"/>
      <c r="B6" s="55"/>
      <c r="C6" s="246" t="s">
        <v>209</v>
      </c>
      <c r="D6" s="1046" t="s">
        <v>408</v>
      </c>
      <c r="E6" s="1046"/>
      <c r="F6" s="1046"/>
      <c r="G6" s="1046"/>
      <c r="H6" s="56"/>
      <c r="I6" s="55"/>
      <c r="J6" s="246" t="s">
        <v>209</v>
      </c>
      <c r="K6" s="1046" t="s">
        <v>691</v>
      </c>
      <c r="L6" s="1046"/>
      <c r="M6" s="1046"/>
      <c r="N6" s="1046"/>
      <c r="P6" s="245"/>
    </row>
    <row r="7" spans="1:28" ht="27.95" customHeight="1">
      <c r="A7" s="244"/>
      <c r="B7" s="58"/>
      <c r="C7" s="246" t="s">
        <v>211</v>
      </c>
      <c r="D7" s="1046" t="s">
        <v>276</v>
      </c>
      <c r="E7" s="1046"/>
      <c r="F7" s="1046"/>
      <c r="G7" s="1046"/>
      <c r="H7" s="247"/>
      <c r="I7" s="58"/>
      <c r="J7" s="246" t="s">
        <v>211</v>
      </c>
      <c r="K7" s="1046" t="s">
        <v>205</v>
      </c>
      <c r="L7" s="1046"/>
      <c r="M7" s="1046"/>
      <c r="N7" s="1046"/>
      <c r="P7" s="248"/>
    </row>
    <row r="8" spans="1:28" ht="27.95" customHeight="1">
      <c r="A8" s="244"/>
      <c r="B8" s="58"/>
      <c r="C8" s="246" t="s">
        <v>212</v>
      </c>
      <c r="D8" s="1046" t="s">
        <v>682</v>
      </c>
      <c r="E8" s="1046"/>
      <c r="F8" s="1046"/>
      <c r="G8" s="1046"/>
      <c r="H8" s="247"/>
      <c r="I8" s="58"/>
      <c r="J8" s="246" t="s">
        <v>212</v>
      </c>
      <c r="K8" s="1046" t="s">
        <v>695</v>
      </c>
      <c r="L8" s="1046"/>
      <c r="M8" s="1046"/>
      <c r="N8" s="1046"/>
      <c r="P8" s="248"/>
      <c r="V8" s="57"/>
      <c r="W8" s="1056"/>
      <c r="X8" s="1056"/>
      <c r="Y8" s="1056"/>
      <c r="Z8" s="1056"/>
      <c r="AA8" s="1056"/>
      <c r="AB8" s="1056"/>
    </row>
    <row r="9" spans="1:28" ht="27.95" customHeight="1">
      <c r="A9" s="244"/>
      <c r="B9" s="58"/>
      <c r="C9" s="246" t="s">
        <v>308</v>
      </c>
      <c r="D9" s="1046" t="s">
        <v>375</v>
      </c>
      <c r="E9" s="1046"/>
      <c r="F9" s="1046"/>
      <c r="G9" s="1046"/>
      <c r="H9" s="247"/>
      <c r="I9" s="58"/>
      <c r="J9" s="246"/>
      <c r="K9" s="1046"/>
      <c r="L9" s="1046"/>
      <c r="M9" s="1046"/>
      <c r="N9" s="1046"/>
      <c r="P9" s="248"/>
      <c r="V9" s="57"/>
      <c r="W9" s="59"/>
      <c r="X9" s="59"/>
      <c r="Y9" s="59"/>
      <c r="Z9" s="59"/>
      <c r="AA9" s="59"/>
      <c r="AB9" s="60"/>
    </row>
    <row r="10" spans="1:28" ht="27.95" customHeight="1">
      <c r="A10" s="244"/>
      <c r="B10" s="58"/>
      <c r="C10" s="246"/>
      <c r="D10" s="412"/>
      <c r="E10" s="412"/>
      <c r="F10" s="412"/>
      <c r="G10" s="412"/>
      <c r="H10" s="247"/>
      <c r="I10" s="55" t="s">
        <v>277</v>
      </c>
      <c r="J10" s="253" t="s">
        <v>692</v>
      </c>
      <c r="P10" s="248"/>
      <c r="V10" s="58"/>
    </row>
    <row r="11" spans="1:28" ht="27.95" customHeight="1">
      <c r="A11" s="244"/>
      <c r="B11" s="55" t="s">
        <v>278</v>
      </c>
      <c r="C11" s="1055" t="s">
        <v>683</v>
      </c>
      <c r="D11" s="1055"/>
      <c r="E11" s="1055"/>
      <c r="F11" s="56"/>
      <c r="G11" s="56"/>
      <c r="H11" s="247"/>
      <c r="I11" s="26"/>
      <c r="P11" s="248"/>
    </row>
    <row r="12" spans="1:28" ht="27.95" customHeight="1">
      <c r="A12" s="244"/>
      <c r="B12" s="55"/>
      <c r="C12" s="246" t="s">
        <v>209</v>
      </c>
      <c r="D12" s="1046" t="s">
        <v>684</v>
      </c>
      <c r="E12" s="1046"/>
      <c r="F12" s="1046"/>
      <c r="G12" s="1046"/>
      <c r="H12" s="247"/>
      <c r="I12" s="55" t="s">
        <v>298</v>
      </c>
      <c r="J12" s="253" t="s">
        <v>693</v>
      </c>
      <c r="P12" s="248"/>
    </row>
    <row r="13" spans="1:28" ht="27.95" customHeight="1">
      <c r="A13" s="244"/>
      <c r="B13" s="58"/>
      <c r="C13" s="246" t="s">
        <v>211</v>
      </c>
      <c r="D13" s="1046" t="s">
        <v>685</v>
      </c>
      <c r="E13" s="1046"/>
      <c r="F13" s="1046"/>
      <c r="G13" s="1046"/>
      <c r="H13" s="247"/>
      <c r="I13" s="26"/>
      <c r="P13" s="248"/>
    </row>
    <row r="14" spans="1:28" ht="27.95" customHeight="1">
      <c r="A14" s="244"/>
      <c r="B14" s="58"/>
      <c r="C14" s="246" t="s">
        <v>212</v>
      </c>
      <c r="D14" s="1046" t="s">
        <v>686</v>
      </c>
      <c r="E14" s="1046"/>
      <c r="F14" s="1046"/>
      <c r="G14" s="1046"/>
      <c r="H14" s="247"/>
      <c r="I14" s="55" t="s">
        <v>335</v>
      </c>
      <c r="J14" s="1057" t="s">
        <v>279</v>
      </c>
      <c r="K14" s="1057"/>
      <c r="L14" s="1057"/>
      <c r="M14" s="1057"/>
      <c r="N14" s="1057"/>
      <c r="O14" s="1057"/>
      <c r="P14" s="248"/>
    </row>
    <row r="15" spans="1:28" ht="27.95" customHeight="1">
      <c r="A15" s="244"/>
      <c r="B15" s="58"/>
      <c r="C15" s="246"/>
      <c r="D15" s="537"/>
      <c r="E15" s="537"/>
      <c r="F15" s="537"/>
      <c r="G15" s="537"/>
      <c r="H15" s="247"/>
      <c r="J15" s="62" t="s">
        <v>209</v>
      </c>
      <c r="K15" s="70" t="s">
        <v>662</v>
      </c>
      <c r="L15" s="70"/>
      <c r="M15" s="70"/>
      <c r="N15" s="93"/>
      <c r="O15" s="63"/>
      <c r="P15" s="248"/>
    </row>
    <row r="16" spans="1:28" ht="27.95" customHeight="1">
      <c r="A16" s="244"/>
      <c r="B16" s="55" t="s">
        <v>280</v>
      </c>
      <c r="C16" s="249" t="s">
        <v>687</v>
      </c>
      <c r="D16" s="249"/>
      <c r="E16" s="249"/>
      <c r="F16" s="249"/>
      <c r="G16" s="249"/>
      <c r="H16" s="249"/>
      <c r="J16" s="64" t="s">
        <v>211</v>
      </c>
      <c r="K16" s="1047" t="s">
        <v>694</v>
      </c>
      <c r="L16" s="1047"/>
      <c r="M16" s="1047"/>
      <c r="N16" s="1047"/>
      <c r="O16" s="1047"/>
      <c r="P16" s="248"/>
      <c r="V16" s="267"/>
      <c r="W16" s="64"/>
      <c r="X16" s="538"/>
      <c r="Y16" s="538"/>
      <c r="Z16" s="538"/>
      <c r="AA16" s="538"/>
      <c r="AB16" s="538"/>
    </row>
    <row r="17" spans="1:29" ht="27.95" customHeight="1">
      <c r="A17" s="244"/>
      <c r="B17" s="58"/>
      <c r="C17" s="246" t="s">
        <v>209</v>
      </c>
      <c r="D17" s="250" t="s">
        <v>688</v>
      </c>
      <c r="E17" s="61"/>
      <c r="F17" s="61"/>
      <c r="G17" s="61"/>
      <c r="H17" s="61"/>
      <c r="J17" s="66"/>
      <c r="K17" s="543"/>
      <c r="L17" s="543"/>
      <c r="M17" s="543"/>
      <c r="N17" s="543"/>
      <c r="O17" s="543"/>
      <c r="P17" s="248"/>
      <c r="V17" s="251"/>
      <c r="W17" s="1059"/>
      <c r="X17" s="1059"/>
      <c r="Y17" s="1059"/>
      <c r="Z17" s="1059"/>
      <c r="AA17" s="1059"/>
      <c r="AB17" s="1059"/>
    </row>
    <row r="18" spans="1:29" ht="27.95" customHeight="1">
      <c r="A18" s="244"/>
      <c r="B18" s="58"/>
      <c r="C18" s="246"/>
      <c r="D18" s="250"/>
      <c r="E18" s="61"/>
      <c r="F18" s="61"/>
      <c r="G18" s="61"/>
      <c r="H18" s="61"/>
      <c r="I18" s="251" t="s">
        <v>336</v>
      </c>
      <c r="J18" s="1058" t="s">
        <v>669</v>
      </c>
      <c r="K18" s="1058"/>
      <c r="L18" s="1058"/>
      <c r="M18" s="543"/>
      <c r="N18" s="543"/>
      <c r="O18" s="543"/>
      <c r="P18" s="248"/>
      <c r="V18" s="60"/>
      <c r="W18" s="61"/>
      <c r="X18" s="1042"/>
      <c r="Y18" s="1042"/>
      <c r="Z18" s="1042"/>
      <c r="AA18" s="1042"/>
      <c r="AB18" s="1042"/>
    </row>
    <row r="19" spans="1:29" ht="27.95" customHeight="1">
      <c r="A19" s="244"/>
      <c r="B19" s="55" t="s">
        <v>281</v>
      </c>
      <c r="C19" s="1043" t="s">
        <v>282</v>
      </c>
      <c r="D19" s="1043"/>
      <c r="E19" s="1043"/>
      <c r="F19" s="1043"/>
      <c r="G19" s="1043"/>
      <c r="H19" s="249"/>
      <c r="I19" s="26"/>
      <c r="J19" s="61" t="s">
        <v>209</v>
      </c>
      <c r="K19" s="1048" t="str">
        <f>원가계산서!C3</f>
        <v>2026년 숲가꾸기(큰나무가꾸기) 사업(7차)</v>
      </c>
      <c r="L19" s="1048"/>
      <c r="M19" s="1048"/>
      <c r="N19" s="1048"/>
      <c r="O19" s="1048"/>
      <c r="P19" s="83"/>
    </row>
    <row r="20" spans="1:29" ht="27.95" customHeight="1">
      <c r="A20" s="244"/>
      <c r="B20" s="58"/>
      <c r="C20" s="246" t="s">
        <v>209</v>
      </c>
      <c r="D20" s="70" t="s">
        <v>283</v>
      </c>
      <c r="E20" s="70"/>
      <c r="F20" s="70"/>
      <c r="G20" s="70"/>
      <c r="H20" s="247"/>
      <c r="I20" s="26"/>
      <c r="M20" s="543"/>
      <c r="N20" s="543"/>
      <c r="O20" s="543"/>
      <c r="P20" s="252"/>
    </row>
    <row r="21" spans="1:29" ht="27.95" customHeight="1">
      <c r="A21" s="244"/>
      <c r="B21" s="58"/>
      <c r="C21" s="246" t="s">
        <v>211</v>
      </c>
      <c r="D21" s="1046" t="s">
        <v>371</v>
      </c>
      <c r="E21" s="1046"/>
      <c r="F21" s="1046"/>
      <c r="G21" s="1046"/>
      <c r="H21" s="247"/>
      <c r="I21" s="26"/>
      <c r="P21" s="83"/>
      <c r="W21" s="58"/>
      <c r="X21" s="59"/>
      <c r="Y21" s="59"/>
      <c r="Z21" s="59"/>
      <c r="AA21" s="59"/>
      <c r="AB21" s="59"/>
      <c r="AC21" s="60"/>
    </row>
    <row r="22" spans="1:29" ht="27.95" customHeight="1">
      <c r="A22" s="244"/>
      <c r="B22" s="58"/>
      <c r="C22" s="246" t="s">
        <v>212</v>
      </c>
      <c r="D22" s="1046" t="s">
        <v>689</v>
      </c>
      <c r="E22" s="1046"/>
      <c r="F22" s="1046"/>
      <c r="G22" s="1046"/>
      <c r="H22" s="247"/>
      <c r="I22" s="251"/>
      <c r="J22" s="539"/>
      <c r="K22" s="539"/>
      <c r="L22" s="539"/>
      <c r="P22" s="83"/>
      <c r="W22" s="58"/>
      <c r="X22" s="59"/>
      <c r="Y22" s="59"/>
      <c r="Z22" s="59"/>
      <c r="AA22" s="59"/>
      <c r="AB22" s="59"/>
      <c r="AC22" s="60"/>
    </row>
    <row r="23" spans="1:29" ht="27.95" customHeight="1">
      <c r="A23" s="244"/>
      <c r="B23" s="58"/>
      <c r="C23" s="246" t="s">
        <v>308</v>
      </c>
      <c r="D23" s="1047" t="s">
        <v>1141</v>
      </c>
      <c r="E23" s="1047"/>
      <c r="F23" s="1047"/>
      <c r="G23" s="1047"/>
      <c r="H23" s="247"/>
      <c r="I23" s="251"/>
      <c r="J23" s="908"/>
      <c r="K23" s="908"/>
      <c r="L23" s="908"/>
      <c r="P23" s="83"/>
      <c r="W23" s="58"/>
      <c r="X23" s="59"/>
      <c r="Y23" s="59"/>
      <c r="Z23" s="59"/>
      <c r="AA23" s="59"/>
      <c r="AB23" s="59"/>
      <c r="AC23" s="60"/>
    </row>
    <row r="24" spans="1:29" ht="27.95" customHeight="1">
      <c r="A24" s="244"/>
      <c r="B24" s="55"/>
      <c r="C24" s="253"/>
      <c r="D24" s="253"/>
      <c r="E24" s="253"/>
      <c r="F24" s="253"/>
      <c r="G24" s="56"/>
      <c r="H24" s="56"/>
      <c r="I24" s="69"/>
      <c r="P24" s="252"/>
      <c r="AA24" s="61"/>
      <c r="AB24" s="61"/>
      <c r="AC24" s="56"/>
    </row>
    <row r="25" spans="1:29" ht="27.95" customHeight="1">
      <c r="A25" s="244"/>
      <c r="B25" s="55" t="s">
        <v>284</v>
      </c>
      <c r="C25" s="56" t="s">
        <v>310</v>
      </c>
      <c r="D25" s="56"/>
      <c r="E25" s="56"/>
      <c r="F25" s="56"/>
      <c r="G25" s="56"/>
      <c r="H25" s="247"/>
      <c r="I25" s="57"/>
      <c r="J25" s="68"/>
      <c r="K25" s="1044"/>
      <c r="L25" s="1044"/>
      <c r="M25" s="1044"/>
      <c r="N25" s="1044"/>
      <c r="O25" s="1044"/>
      <c r="P25" s="83"/>
      <c r="W25" s="65"/>
      <c r="X25" s="66"/>
      <c r="Y25" s="1042"/>
      <c r="Z25" s="1042"/>
      <c r="AA25" s="1042"/>
      <c r="AB25" s="1042"/>
      <c r="AC25" s="1042"/>
    </row>
    <row r="26" spans="1:29" ht="27.95" customHeight="1">
      <c r="A26" s="244"/>
      <c r="B26" s="255"/>
      <c r="C26" s="64" t="s">
        <v>209</v>
      </c>
      <c r="D26" s="1047" t="s">
        <v>275</v>
      </c>
      <c r="E26" s="1047"/>
      <c r="F26" s="1047"/>
      <c r="G26" s="1047"/>
      <c r="H26" s="56"/>
      <c r="I26" s="256"/>
      <c r="J26" s="257"/>
      <c r="K26" s="1045"/>
      <c r="L26" s="1045"/>
      <c r="M26" s="1045"/>
      <c r="N26" s="1045"/>
      <c r="O26" s="1045"/>
      <c r="P26" s="83"/>
      <c r="W26" s="67"/>
      <c r="X26" s="62"/>
      <c r="Y26" s="1042"/>
      <c r="Z26" s="1042"/>
      <c r="AA26" s="1042"/>
      <c r="AB26" s="1042"/>
      <c r="AC26" s="1042"/>
    </row>
    <row r="27" spans="1:29" ht="27.95" customHeight="1" thickBot="1">
      <c r="A27" s="258"/>
      <c r="B27" s="259"/>
      <c r="C27" s="260"/>
      <c r="D27" s="261"/>
      <c r="E27" s="261"/>
      <c r="F27" s="261"/>
      <c r="G27" s="261"/>
      <c r="H27" s="261"/>
      <c r="I27" s="262"/>
      <c r="J27" s="263"/>
      <c r="K27" s="264"/>
      <c r="L27" s="263"/>
      <c r="M27" s="263"/>
      <c r="N27" s="263"/>
      <c r="O27" s="263"/>
      <c r="P27" s="265"/>
    </row>
    <row r="28" spans="1:29" ht="17.25" thickTop="1">
      <c r="A28" s="60"/>
      <c r="B28" s="254"/>
      <c r="C28" s="254"/>
      <c r="D28" s="92"/>
      <c r="I28" s="254"/>
      <c r="J28" s="60"/>
      <c r="K28" s="266"/>
      <c r="L28" s="60"/>
      <c r="M28" s="60"/>
      <c r="N28" s="60"/>
      <c r="O28" s="60"/>
      <c r="P28" s="60"/>
    </row>
    <row r="29" spans="1:29" ht="16.5">
      <c r="D29" s="92"/>
      <c r="K29" s="268"/>
    </row>
    <row r="30" spans="1:29">
      <c r="K30" s="268"/>
    </row>
    <row r="31" spans="1:29">
      <c r="K31" s="268"/>
    </row>
    <row r="32" spans="1:29">
      <c r="K32" s="268"/>
    </row>
    <row r="33" spans="11:11">
      <c r="K33" s="268"/>
    </row>
    <row r="34" spans="11:11">
      <c r="K34" s="268"/>
    </row>
    <row r="35" spans="11:11">
      <c r="K35" s="268"/>
    </row>
    <row r="36" spans="11:11">
      <c r="K36" s="268"/>
    </row>
    <row r="37" spans="11:11">
      <c r="K37" s="268"/>
    </row>
    <row r="38" spans="11:11">
      <c r="K38" s="268"/>
    </row>
    <row r="39" spans="11:11">
      <c r="K39" s="268"/>
    </row>
    <row r="40" spans="11:11">
      <c r="K40" s="268"/>
    </row>
    <row r="41" spans="11:11">
      <c r="K41" s="268"/>
    </row>
    <row r="42" spans="11:11">
      <c r="K42" s="268"/>
    </row>
    <row r="43" spans="11:11">
      <c r="K43" s="268"/>
    </row>
    <row r="44" spans="11:11">
      <c r="K44" s="268"/>
    </row>
    <row r="45" spans="11:11">
      <c r="K45" s="268"/>
    </row>
    <row r="46" spans="11:11">
      <c r="K46" s="268"/>
    </row>
    <row r="47" spans="11:11">
      <c r="K47" s="268"/>
    </row>
    <row r="48" spans="11:11">
      <c r="K48" s="268"/>
    </row>
    <row r="49" spans="11:11">
      <c r="K49" s="268"/>
    </row>
    <row r="50" spans="11:11">
      <c r="K50" s="268"/>
    </row>
    <row r="51" spans="11:11">
      <c r="K51" s="268"/>
    </row>
    <row r="52" spans="11:11">
      <c r="K52" s="268"/>
    </row>
    <row r="53" spans="11:11">
      <c r="K53" s="268"/>
    </row>
    <row r="54" spans="11:11">
      <c r="K54" s="268"/>
    </row>
    <row r="55" spans="11:11">
      <c r="K55" s="268"/>
    </row>
    <row r="56" spans="11:11">
      <c r="K56" s="268"/>
    </row>
    <row r="57" spans="11:11">
      <c r="K57" s="268"/>
    </row>
    <row r="58" spans="11:11">
      <c r="K58" s="268"/>
    </row>
    <row r="59" spans="11:11">
      <c r="K59" s="268"/>
    </row>
    <row r="60" spans="11:11">
      <c r="K60" s="268"/>
    </row>
    <row r="61" spans="11:11">
      <c r="K61" s="268"/>
    </row>
    <row r="62" spans="11:11">
      <c r="K62" s="268"/>
    </row>
    <row r="63" spans="11:11">
      <c r="K63" s="268"/>
    </row>
    <row r="64" spans="11:11">
      <c r="K64" s="268"/>
    </row>
    <row r="65" spans="11:11">
      <c r="K65" s="268"/>
    </row>
    <row r="66" spans="11:11">
      <c r="K66" s="268"/>
    </row>
    <row r="67" spans="11:11">
      <c r="K67" s="268"/>
    </row>
    <row r="68" spans="11:11">
      <c r="K68" s="268"/>
    </row>
    <row r="69" spans="11:11">
      <c r="K69" s="268"/>
    </row>
    <row r="70" spans="11:11">
      <c r="K70" s="268"/>
    </row>
    <row r="71" spans="11:11">
      <c r="K71" s="268"/>
    </row>
    <row r="72" spans="11:11">
      <c r="K72" s="268"/>
    </row>
    <row r="73" spans="11:11">
      <c r="K73" s="268"/>
    </row>
    <row r="74" spans="11:11">
      <c r="K74" s="268"/>
    </row>
    <row r="75" spans="11:11">
      <c r="K75" s="268"/>
    </row>
    <row r="76" spans="11:11">
      <c r="K76" s="268"/>
    </row>
    <row r="77" spans="11:11">
      <c r="K77" s="268"/>
    </row>
    <row r="78" spans="11:11">
      <c r="K78" s="268"/>
    </row>
    <row r="79" spans="11:11">
      <c r="K79" s="268"/>
    </row>
    <row r="80" spans="11:11">
      <c r="K80" s="268"/>
    </row>
    <row r="81" spans="11:11">
      <c r="K81" s="268"/>
    </row>
    <row r="82" spans="11:11">
      <c r="K82" s="268"/>
    </row>
    <row r="83" spans="11:11">
      <c r="K83" s="268"/>
    </row>
    <row r="84" spans="11:11">
      <c r="K84" s="268"/>
    </row>
    <row r="85" spans="11:11">
      <c r="K85" s="268"/>
    </row>
    <row r="86" spans="11:11">
      <c r="K86" s="268"/>
    </row>
    <row r="87" spans="11:11">
      <c r="K87" s="268"/>
    </row>
    <row r="88" spans="11:11">
      <c r="K88" s="268"/>
    </row>
    <row r="89" spans="11:11">
      <c r="K89" s="268"/>
    </row>
    <row r="90" spans="11:11">
      <c r="K90" s="268"/>
    </row>
    <row r="91" spans="11:11">
      <c r="K91" s="268"/>
    </row>
    <row r="92" spans="11:11">
      <c r="K92" s="268"/>
    </row>
    <row r="93" spans="11:11">
      <c r="K93" s="268"/>
    </row>
    <row r="94" spans="11:11">
      <c r="K94" s="268"/>
    </row>
    <row r="95" spans="11:11">
      <c r="K95" s="268"/>
    </row>
    <row r="96" spans="11:11">
      <c r="K96" s="268"/>
    </row>
    <row r="97" spans="11:11">
      <c r="K97" s="268"/>
    </row>
    <row r="98" spans="11:11">
      <c r="K98" s="268"/>
    </row>
    <row r="99" spans="11:11">
      <c r="K99" s="268"/>
    </row>
    <row r="100" spans="11:11">
      <c r="K100" s="268"/>
    </row>
    <row r="101" spans="11:11">
      <c r="K101" s="268"/>
    </row>
    <row r="102" spans="11:11">
      <c r="K102" s="268"/>
    </row>
    <row r="103" spans="11:11">
      <c r="K103" s="268"/>
    </row>
    <row r="104" spans="11:11">
      <c r="K104" s="268"/>
    </row>
    <row r="105" spans="11:11">
      <c r="K105" s="268"/>
    </row>
    <row r="106" spans="11:11">
      <c r="K106" s="268"/>
    </row>
  </sheetData>
  <mergeCells count="30">
    <mergeCell ref="K9:N9"/>
    <mergeCell ref="K16:O16"/>
    <mergeCell ref="D9:G9"/>
    <mergeCell ref="J14:O14"/>
    <mergeCell ref="X18:AB18"/>
    <mergeCell ref="J18:L18"/>
    <mergeCell ref="W17:AB17"/>
    <mergeCell ref="C11:E11"/>
    <mergeCell ref="D12:G12"/>
    <mergeCell ref="D13:G13"/>
    <mergeCell ref="D14:G14"/>
    <mergeCell ref="A1:P3"/>
    <mergeCell ref="C5:E5"/>
    <mergeCell ref="D7:G7"/>
    <mergeCell ref="W8:AB8"/>
    <mergeCell ref="D8:G8"/>
    <mergeCell ref="D6:G6"/>
    <mergeCell ref="K6:N6"/>
    <mergeCell ref="K7:N7"/>
    <mergeCell ref="K8:N8"/>
    <mergeCell ref="Y25:AC25"/>
    <mergeCell ref="Y26:AC26"/>
    <mergeCell ref="C19:G19"/>
    <mergeCell ref="K25:O25"/>
    <mergeCell ref="K26:O26"/>
    <mergeCell ref="D21:G21"/>
    <mergeCell ref="D26:G26"/>
    <mergeCell ref="K19:O19"/>
    <mergeCell ref="D22:G22"/>
    <mergeCell ref="D23:G23"/>
  </mergeCells>
  <phoneticPr fontId="29" type="noConversion"/>
  <printOptions horizontalCentered="1" verticalCentered="1"/>
  <pageMargins left="0.86614173228346458" right="0.78740157480314965" top="0.78740157480314965" bottom="0.59055118110236227" header="0.51181102362204722" footer="0.51181102362204722"/>
  <pageSetup paperSize="9" scale="98"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4" tint="0.59999389629810485"/>
  </sheetPr>
  <dimension ref="A1:CA97"/>
  <sheetViews>
    <sheetView view="pageBreakPreview" zoomScale="55" zoomScaleSheetLayoutView="55" workbookViewId="0">
      <selection activeCell="A16" sqref="A16:AD17"/>
    </sheetView>
  </sheetViews>
  <sheetFormatPr defaultColWidth="8.88671875" defaultRowHeight="16.5"/>
  <cols>
    <col min="1" max="1" width="1.33203125" style="392" customWidth="1"/>
    <col min="2" max="7" width="8.33203125" style="392" customWidth="1"/>
    <col min="8" max="8" width="3.109375" style="392" customWidth="1"/>
    <col min="9" max="14" width="8.33203125" style="392" customWidth="1"/>
    <col min="15" max="15" width="0.88671875" style="392" customWidth="1"/>
    <col min="16" max="16" width="2.77734375" style="393" customWidth="1"/>
    <col min="17" max="17" width="1.33203125" style="392" customWidth="1"/>
    <col min="18" max="23" width="8.33203125" style="392" customWidth="1"/>
    <col min="24" max="24" width="3.109375" style="392" customWidth="1"/>
    <col min="25" max="30" width="8.33203125" style="392" customWidth="1"/>
    <col min="31" max="31" width="0.88671875" style="392" customWidth="1"/>
    <col min="32" max="32" width="2.77734375" style="393" customWidth="1"/>
    <col min="33" max="33" width="1.33203125" style="392" customWidth="1"/>
    <col min="34" max="39" width="8.33203125" style="392" customWidth="1"/>
    <col min="40" max="40" width="3.109375" style="392" customWidth="1"/>
    <col min="41" max="46" width="8.33203125" style="392" customWidth="1"/>
    <col min="47" max="47" width="0.88671875" style="392" customWidth="1"/>
    <col min="48" max="48" width="2.77734375" style="393" customWidth="1"/>
    <col min="49" max="49" width="1.33203125" style="392" customWidth="1"/>
    <col min="50" max="55" width="8.33203125" style="392" customWidth="1"/>
    <col min="56" max="56" width="3.109375" style="392" customWidth="1"/>
    <col min="57" max="62" width="8.33203125" style="392" customWidth="1"/>
    <col min="63" max="63" width="0.88671875" style="392" customWidth="1"/>
    <col min="64" max="64" width="2.77734375" style="393" customWidth="1"/>
    <col min="65" max="65" width="1.33203125" style="392" customWidth="1"/>
    <col min="66" max="71" width="8.33203125" style="392" customWidth="1"/>
    <col min="72" max="72" width="3.109375" style="392" customWidth="1"/>
    <col min="73" max="78" width="8.33203125" style="392" customWidth="1"/>
    <col min="79" max="79" width="0.88671875" style="392" customWidth="1"/>
    <col min="80" max="16384" width="8.88671875" style="393"/>
  </cols>
  <sheetData>
    <row r="1" spans="2:78" ht="7.5" customHeight="1"/>
    <row r="2" spans="2:78" ht="20.100000000000001" customHeight="1">
      <c r="B2" s="1060" t="s">
        <v>580</v>
      </c>
      <c r="C2" s="1060"/>
      <c r="D2" s="1060"/>
      <c r="E2" s="1060"/>
      <c r="F2" s="1060"/>
      <c r="G2" s="1060"/>
      <c r="H2" s="1060"/>
      <c r="I2" s="1060"/>
      <c r="J2" s="1060"/>
      <c r="K2" s="1060"/>
      <c r="L2" s="1060"/>
      <c r="M2" s="1060"/>
      <c r="N2" s="1060"/>
      <c r="R2" s="1060" t="s">
        <v>580</v>
      </c>
      <c r="S2" s="1060"/>
      <c r="T2" s="1060"/>
      <c r="U2" s="1060"/>
      <c r="V2" s="1060"/>
      <c r="W2" s="1060"/>
      <c r="X2" s="1060"/>
      <c r="Y2" s="1060"/>
      <c r="Z2" s="1060"/>
      <c r="AA2" s="1060"/>
      <c r="AB2" s="1060"/>
      <c r="AC2" s="1060"/>
      <c r="AD2" s="1060"/>
      <c r="AH2" s="1060" t="s">
        <v>580</v>
      </c>
      <c r="AI2" s="1060"/>
      <c r="AJ2" s="1060"/>
      <c r="AK2" s="1060"/>
      <c r="AL2" s="1060"/>
      <c r="AM2" s="1060"/>
      <c r="AN2" s="1060"/>
      <c r="AO2" s="1060"/>
      <c r="AP2" s="1060"/>
      <c r="AQ2" s="1060"/>
      <c r="AR2" s="1060"/>
      <c r="AS2" s="1060"/>
      <c r="AT2" s="1060"/>
      <c r="AX2" s="1060" t="s">
        <v>580</v>
      </c>
      <c r="AY2" s="1060"/>
      <c r="AZ2" s="1060"/>
      <c r="BA2" s="1060"/>
      <c r="BB2" s="1060"/>
      <c r="BC2" s="1060"/>
      <c r="BD2" s="1060"/>
      <c r="BE2" s="1060"/>
      <c r="BF2" s="1060"/>
      <c r="BG2" s="1060"/>
      <c r="BH2" s="1060"/>
      <c r="BI2" s="1060"/>
      <c r="BJ2" s="1060"/>
      <c r="BN2" s="1060" t="s">
        <v>580</v>
      </c>
      <c r="BO2" s="1060"/>
      <c r="BP2" s="1060"/>
      <c r="BQ2" s="1060"/>
      <c r="BR2" s="1060"/>
      <c r="BS2" s="1060"/>
      <c r="BT2" s="1060"/>
      <c r="BU2" s="1060"/>
      <c r="BV2" s="1060"/>
      <c r="BW2" s="1060"/>
      <c r="BX2" s="1060"/>
      <c r="BY2" s="1060"/>
      <c r="BZ2" s="1060"/>
    </row>
    <row r="3" spans="2:78" ht="20.100000000000001" customHeight="1">
      <c r="B3" s="1060"/>
      <c r="C3" s="1060"/>
      <c r="D3" s="1060"/>
      <c r="E3" s="1060"/>
      <c r="F3" s="1060"/>
      <c r="G3" s="1060"/>
      <c r="H3" s="1060"/>
      <c r="I3" s="1060"/>
      <c r="J3" s="1060"/>
      <c r="K3" s="1060"/>
      <c r="L3" s="1060"/>
      <c r="M3" s="1060"/>
      <c r="N3" s="1060"/>
      <c r="R3" s="1060"/>
      <c r="S3" s="1060"/>
      <c r="T3" s="1060"/>
      <c r="U3" s="1060"/>
      <c r="V3" s="1060"/>
      <c r="W3" s="1060"/>
      <c r="X3" s="1060"/>
      <c r="Y3" s="1060"/>
      <c r="Z3" s="1060"/>
      <c r="AA3" s="1060"/>
      <c r="AB3" s="1060"/>
      <c r="AC3" s="1060"/>
      <c r="AD3" s="1060"/>
      <c r="AH3" s="1060"/>
      <c r="AI3" s="1060"/>
      <c r="AJ3" s="1060"/>
      <c r="AK3" s="1060"/>
      <c r="AL3" s="1060"/>
      <c r="AM3" s="1060"/>
      <c r="AN3" s="1060"/>
      <c r="AO3" s="1060"/>
      <c r="AP3" s="1060"/>
      <c r="AQ3" s="1060"/>
      <c r="AR3" s="1060"/>
      <c r="AS3" s="1060"/>
      <c r="AT3" s="1060"/>
      <c r="AX3" s="1060"/>
      <c r="AY3" s="1060"/>
      <c r="AZ3" s="1060"/>
      <c r="BA3" s="1060"/>
      <c r="BB3" s="1060"/>
      <c r="BC3" s="1060"/>
      <c r="BD3" s="1060"/>
      <c r="BE3" s="1060"/>
      <c r="BF3" s="1060"/>
      <c r="BG3" s="1060"/>
      <c r="BH3" s="1060"/>
      <c r="BI3" s="1060"/>
      <c r="BJ3" s="1060"/>
      <c r="BN3" s="1060"/>
      <c r="BO3" s="1060"/>
      <c r="BP3" s="1060"/>
      <c r="BQ3" s="1060"/>
      <c r="BR3" s="1060"/>
      <c r="BS3" s="1060"/>
      <c r="BT3" s="1060"/>
      <c r="BU3" s="1060"/>
      <c r="BV3" s="1060"/>
      <c r="BW3" s="1060"/>
      <c r="BX3" s="1060"/>
      <c r="BY3" s="1060"/>
      <c r="BZ3" s="1060"/>
    </row>
    <row r="4" spans="2:78" ht="20.100000000000001" customHeight="1">
      <c r="B4" s="1061"/>
      <c r="C4" s="1061"/>
      <c r="D4" s="1061"/>
      <c r="E4" s="1061"/>
      <c r="F4" s="1061"/>
      <c r="G4" s="1061"/>
      <c r="H4" s="394"/>
      <c r="I4" s="1061"/>
      <c r="J4" s="1061"/>
      <c r="K4" s="1061"/>
      <c r="L4" s="1061"/>
      <c r="M4" s="1061"/>
      <c r="N4" s="1061"/>
      <c r="R4" s="1061"/>
      <c r="S4" s="1061"/>
      <c r="T4" s="1061"/>
      <c r="U4" s="1061"/>
      <c r="V4" s="1061"/>
      <c r="W4" s="1061"/>
      <c r="X4" s="394"/>
      <c r="Y4" s="1061"/>
      <c r="Z4" s="1061"/>
      <c r="AA4" s="1061"/>
      <c r="AB4" s="1061"/>
      <c r="AC4" s="1061"/>
      <c r="AD4" s="1061"/>
      <c r="AH4" s="1061"/>
      <c r="AI4" s="1061"/>
      <c r="AJ4" s="1061"/>
      <c r="AK4" s="1061"/>
      <c r="AL4" s="1061"/>
      <c r="AM4" s="1061"/>
      <c r="AN4" s="394"/>
      <c r="AO4" s="1061"/>
      <c r="AP4" s="1061"/>
      <c r="AQ4" s="1061"/>
      <c r="AR4" s="1061"/>
      <c r="AS4" s="1061"/>
      <c r="AT4" s="1061"/>
      <c r="AX4" s="1061"/>
      <c r="AY4" s="1061"/>
      <c r="AZ4" s="1061"/>
      <c r="BA4" s="1061"/>
      <c r="BB4" s="1061"/>
      <c r="BC4" s="1061"/>
      <c r="BD4" s="394"/>
      <c r="BE4" s="1061"/>
      <c r="BF4" s="1061"/>
      <c r="BG4" s="1061"/>
      <c r="BH4" s="1061"/>
      <c r="BI4" s="1061"/>
      <c r="BJ4" s="1061"/>
      <c r="BN4" s="1061"/>
      <c r="BO4" s="1061"/>
      <c r="BP4" s="1061"/>
      <c r="BQ4" s="1061"/>
      <c r="BR4" s="1061"/>
      <c r="BS4" s="1061"/>
      <c r="BT4" s="394"/>
      <c r="BU4" s="1061"/>
      <c r="BV4" s="1061"/>
      <c r="BW4" s="1061"/>
      <c r="BX4" s="1061"/>
      <c r="BY4" s="1061"/>
      <c r="BZ4" s="1061"/>
    </row>
    <row r="5" spans="2:78" ht="20.100000000000001" customHeight="1">
      <c r="B5" s="1061"/>
      <c r="C5" s="1061"/>
      <c r="D5" s="1061"/>
      <c r="E5" s="1061"/>
      <c r="F5" s="1061"/>
      <c r="G5" s="1061"/>
      <c r="H5" s="395"/>
      <c r="I5" s="1061"/>
      <c r="J5" s="1061"/>
      <c r="K5" s="1061"/>
      <c r="L5" s="1061"/>
      <c r="M5" s="1061"/>
      <c r="N5" s="1061"/>
      <c r="R5" s="1061"/>
      <c r="S5" s="1061"/>
      <c r="T5" s="1061"/>
      <c r="U5" s="1061"/>
      <c r="V5" s="1061"/>
      <c r="W5" s="1061"/>
      <c r="X5" s="395"/>
      <c r="Y5" s="1061"/>
      <c r="Z5" s="1061"/>
      <c r="AA5" s="1061"/>
      <c r="AB5" s="1061"/>
      <c r="AC5" s="1061"/>
      <c r="AD5" s="1061"/>
      <c r="AH5" s="1061"/>
      <c r="AI5" s="1061"/>
      <c r="AJ5" s="1061"/>
      <c r="AK5" s="1061"/>
      <c r="AL5" s="1061"/>
      <c r="AM5" s="1061"/>
      <c r="AN5" s="395"/>
      <c r="AO5" s="1061"/>
      <c r="AP5" s="1061"/>
      <c r="AQ5" s="1061"/>
      <c r="AR5" s="1061"/>
      <c r="AS5" s="1061"/>
      <c r="AT5" s="1061"/>
      <c r="AX5" s="1061"/>
      <c r="AY5" s="1061"/>
      <c r="AZ5" s="1061"/>
      <c r="BA5" s="1061"/>
      <c r="BB5" s="1061"/>
      <c r="BC5" s="1061"/>
      <c r="BD5" s="395"/>
      <c r="BE5" s="1061"/>
      <c r="BF5" s="1061"/>
      <c r="BG5" s="1061"/>
      <c r="BH5" s="1061"/>
      <c r="BI5" s="1061"/>
      <c r="BJ5" s="1061"/>
      <c r="BN5" s="1061"/>
      <c r="BO5" s="1061"/>
      <c r="BP5" s="1061"/>
      <c r="BQ5" s="1061"/>
      <c r="BR5" s="1061"/>
      <c r="BS5" s="1061"/>
      <c r="BT5" s="395"/>
      <c r="BU5" s="1061"/>
      <c r="BV5" s="1061"/>
      <c r="BW5" s="1061"/>
      <c r="BX5" s="1061"/>
      <c r="BY5" s="1061"/>
      <c r="BZ5" s="1061"/>
    </row>
    <row r="6" spans="2:78" ht="20.100000000000001" customHeight="1">
      <c r="B6" s="1061"/>
      <c r="C6" s="1061"/>
      <c r="D6" s="1061"/>
      <c r="E6" s="1061"/>
      <c r="F6" s="1061"/>
      <c r="G6" s="1061"/>
      <c r="H6" s="395"/>
      <c r="I6" s="1061"/>
      <c r="J6" s="1061"/>
      <c r="K6" s="1061"/>
      <c r="L6" s="1061"/>
      <c r="M6" s="1061"/>
      <c r="N6" s="1061"/>
      <c r="R6" s="1061"/>
      <c r="S6" s="1061"/>
      <c r="T6" s="1061"/>
      <c r="U6" s="1061"/>
      <c r="V6" s="1061"/>
      <c r="W6" s="1061"/>
      <c r="X6" s="395"/>
      <c r="Y6" s="1061"/>
      <c r="Z6" s="1061"/>
      <c r="AA6" s="1061"/>
      <c r="AB6" s="1061"/>
      <c r="AC6" s="1061"/>
      <c r="AD6" s="1061"/>
      <c r="AH6" s="1061"/>
      <c r="AI6" s="1061"/>
      <c r="AJ6" s="1061"/>
      <c r="AK6" s="1061"/>
      <c r="AL6" s="1061"/>
      <c r="AM6" s="1061"/>
      <c r="AN6" s="395"/>
      <c r="AO6" s="1061"/>
      <c r="AP6" s="1061"/>
      <c r="AQ6" s="1061"/>
      <c r="AR6" s="1061"/>
      <c r="AS6" s="1061"/>
      <c r="AT6" s="1061"/>
      <c r="AX6" s="1061"/>
      <c r="AY6" s="1061"/>
      <c r="AZ6" s="1061"/>
      <c r="BA6" s="1061"/>
      <c r="BB6" s="1061"/>
      <c r="BC6" s="1061"/>
      <c r="BD6" s="395"/>
      <c r="BE6" s="1061"/>
      <c r="BF6" s="1061"/>
      <c r="BG6" s="1061"/>
      <c r="BH6" s="1061"/>
      <c r="BI6" s="1061"/>
      <c r="BJ6" s="1061"/>
      <c r="BN6" s="1061"/>
      <c r="BO6" s="1061"/>
      <c r="BP6" s="1061"/>
      <c r="BQ6" s="1061"/>
      <c r="BR6" s="1061"/>
      <c r="BS6" s="1061"/>
      <c r="BT6" s="395"/>
      <c r="BU6" s="1061"/>
      <c r="BV6" s="1061"/>
      <c r="BW6" s="1061"/>
      <c r="BX6" s="1061"/>
      <c r="BY6" s="1061"/>
      <c r="BZ6" s="1061"/>
    </row>
    <row r="7" spans="2:78" ht="20.100000000000001" customHeight="1">
      <c r="B7" s="1061"/>
      <c r="C7" s="1061"/>
      <c r="D7" s="1061"/>
      <c r="E7" s="1061"/>
      <c r="F7" s="1061"/>
      <c r="G7" s="1061"/>
      <c r="H7" s="395"/>
      <c r="I7" s="1061"/>
      <c r="J7" s="1061"/>
      <c r="K7" s="1061"/>
      <c r="L7" s="1061"/>
      <c r="M7" s="1061"/>
      <c r="N7" s="1061"/>
      <c r="R7" s="1061"/>
      <c r="S7" s="1061"/>
      <c r="T7" s="1061"/>
      <c r="U7" s="1061"/>
      <c r="V7" s="1061"/>
      <c r="W7" s="1061"/>
      <c r="X7" s="395"/>
      <c r="Y7" s="1061"/>
      <c r="Z7" s="1061"/>
      <c r="AA7" s="1061"/>
      <c r="AB7" s="1061"/>
      <c r="AC7" s="1061"/>
      <c r="AD7" s="1061"/>
      <c r="AH7" s="1061"/>
      <c r="AI7" s="1061"/>
      <c r="AJ7" s="1061"/>
      <c r="AK7" s="1061"/>
      <c r="AL7" s="1061"/>
      <c r="AM7" s="1061"/>
      <c r="AN7" s="395"/>
      <c r="AO7" s="1061"/>
      <c r="AP7" s="1061"/>
      <c r="AQ7" s="1061"/>
      <c r="AR7" s="1061"/>
      <c r="AS7" s="1061"/>
      <c r="AT7" s="1061"/>
      <c r="AX7" s="1061"/>
      <c r="AY7" s="1061"/>
      <c r="AZ7" s="1061"/>
      <c r="BA7" s="1061"/>
      <c r="BB7" s="1061"/>
      <c r="BC7" s="1061"/>
      <c r="BD7" s="395"/>
      <c r="BE7" s="1061"/>
      <c r="BF7" s="1061"/>
      <c r="BG7" s="1061"/>
      <c r="BH7" s="1061"/>
      <c r="BI7" s="1061"/>
      <c r="BJ7" s="1061"/>
      <c r="BN7" s="1061"/>
      <c r="BO7" s="1061"/>
      <c r="BP7" s="1061"/>
      <c r="BQ7" s="1061"/>
      <c r="BR7" s="1061"/>
      <c r="BS7" s="1061"/>
      <c r="BT7" s="395"/>
      <c r="BU7" s="1061"/>
      <c r="BV7" s="1061"/>
      <c r="BW7" s="1061"/>
      <c r="BX7" s="1061"/>
      <c r="BY7" s="1061"/>
      <c r="BZ7" s="1061"/>
    </row>
    <row r="8" spans="2:78" ht="20.100000000000001" customHeight="1">
      <c r="B8" s="1061"/>
      <c r="C8" s="1061"/>
      <c r="D8" s="1061"/>
      <c r="E8" s="1061"/>
      <c r="F8" s="1061"/>
      <c r="G8" s="1061"/>
      <c r="H8" s="395"/>
      <c r="I8" s="1061"/>
      <c r="J8" s="1061"/>
      <c r="K8" s="1061"/>
      <c r="L8" s="1061"/>
      <c r="M8" s="1061"/>
      <c r="N8" s="1061"/>
      <c r="R8" s="1061"/>
      <c r="S8" s="1061"/>
      <c r="T8" s="1061"/>
      <c r="U8" s="1061"/>
      <c r="V8" s="1061"/>
      <c r="W8" s="1061"/>
      <c r="X8" s="395"/>
      <c r="Y8" s="1061"/>
      <c r="Z8" s="1061"/>
      <c r="AA8" s="1061"/>
      <c r="AB8" s="1061"/>
      <c r="AC8" s="1061"/>
      <c r="AD8" s="1061"/>
      <c r="AH8" s="1061"/>
      <c r="AI8" s="1061"/>
      <c r="AJ8" s="1061"/>
      <c r="AK8" s="1061"/>
      <c r="AL8" s="1061"/>
      <c r="AM8" s="1061"/>
      <c r="AN8" s="395"/>
      <c r="AO8" s="1061"/>
      <c r="AP8" s="1061"/>
      <c r="AQ8" s="1061"/>
      <c r="AR8" s="1061"/>
      <c r="AS8" s="1061"/>
      <c r="AT8" s="1061"/>
      <c r="AX8" s="1061"/>
      <c r="AY8" s="1061"/>
      <c r="AZ8" s="1061"/>
      <c r="BA8" s="1061"/>
      <c r="BB8" s="1061"/>
      <c r="BC8" s="1061"/>
      <c r="BD8" s="395"/>
      <c r="BE8" s="1061"/>
      <c r="BF8" s="1061"/>
      <c r="BG8" s="1061"/>
      <c r="BH8" s="1061"/>
      <c r="BI8" s="1061"/>
      <c r="BJ8" s="1061"/>
      <c r="BN8" s="1061"/>
      <c r="BO8" s="1061"/>
      <c r="BP8" s="1061"/>
      <c r="BQ8" s="1061"/>
      <c r="BR8" s="1061"/>
      <c r="BS8" s="1061"/>
      <c r="BT8" s="395"/>
      <c r="BU8" s="1061"/>
      <c r="BV8" s="1061"/>
      <c r="BW8" s="1061"/>
      <c r="BX8" s="1061"/>
      <c r="BY8" s="1061"/>
      <c r="BZ8" s="1061"/>
    </row>
    <row r="9" spans="2:78" ht="20.100000000000001" customHeight="1">
      <c r="B9" s="1061"/>
      <c r="C9" s="1061"/>
      <c r="D9" s="1061"/>
      <c r="E9" s="1061"/>
      <c r="F9" s="1061"/>
      <c r="G9" s="1061"/>
      <c r="H9" s="395"/>
      <c r="I9" s="1061"/>
      <c r="J9" s="1061"/>
      <c r="K9" s="1061"/>
      <c r="L9" s="1061"/>
      <c r="M9" s="1061"/>
      <c r="N9" s="1061"/>
      <c r="R9" s="1061"/>
      <c r="S9" s="1061"/>
      <c r="T9" s="1061"/>
      <c r="U9" s="1061"/>
      <c r="V9" s="1061"/>
      <c r="W9" s="1061"/>
      <c r="X9" s="395"/>
      <c r="Y9" s="1061"/>
      <c r="Z9" s="1061"/>
      <c r="AA9" s="1061"/>
      <c r="AB9" s="1061"/>
      <c r="AC9" s="1061"/>
      <c r="AD9" s="1061"/>
      <c r="AH9" s="1061"/>
      <c r="AI9" s="1061"/>
      <c r="AJ9" s="1061"/>
      <c r="AK9" s="1061"/>
      <c r="AL9" s="1061"/>
      <c r="AM9" s="1061"/>
      <c r="AN9" s="395"/>
      <c r="AO9" s="1061"/>
      <c r="AP9" s="1061"/>
      <c r="AQ9" s="1061"/>
      <c r="AR9" s="1061"/>
      <c r="AS9" s="1061"/>
      <c r="AT9" s="1061"/>
      <c r="AX9" s="1061"/>
      <c r="AY9" s="1061"/>
      <c r="AZ9" s="1061"/>
      <c r="BA9" s="1061"/>
      <c r="BB9" s="1061"/>
      <c r="BC9" s="1061"/>
      <c r="BD9" s="395"/>
      <c r="BE9" s="1061"/>
      <c r="BF9" s="1061"/>
      <c r="BG9" s="1061"/>
      <c r="BH9" s="1061"/>
      <c r="BI9" s="1061"/>
      <c r="BJ9" s="1061"/>
      <c r="BN9" s="1061"/>
      <c r="BO9" s="1061"/>
      <c r="BP9" s="1061"/>
      <c r="BQ9" s="1061"/>
      <c r="BR9" s="1061"/>
      <c r="BS9" s="1061"/>
      <c r="BT9" s="395"/>
      <c r="BU9" s="1061"/>
      <c r="BV9" s="1061"/>
      <c r="BW9" s="1061"/>
      <c r="BX9" s="1061"/>
      <c r="BY9" s="1061"/>
      <c r="BZ9" s="1061"/>
    </row>
    <row r="10" spans="2:78" ht="20.100000000000001" customHeight="1">
      <c r="B10" s="1061"/>
      <c r="C10" s="1061"/>
      <c r="D10" s="1061"/>
      <c r="E10" s="1061"/>
      <c r="F10" s="1061"/>
      <c r="G10" s="1061"/>
      <c r="H10" s="395"/>
      <c r="I10" s="1061"/>
      <c r="J10" s="1061"/>
      <c r="K10" s="1061"/>
      <c r="L10" s="1061"/>
      <c r="M10" s="1061"/>
      <c r="N10" s="1061"/>
      <c r="R10" s="1061"/>
      <c r="S10" s="1061"/>
      <c r="T10" s="1061"/>
      <c r="U10" s="1061"/>
      <c r="V10" s="1061"/>
      <c r="W10" s="1061"/>
      <c r="X10" s="395"/>
      <c r="Y10" s="1061"/>
      <c r="Z10" s="1061"/>
      <c r="AA10" s="1061"/>
      <c r="AB10" s="1061"/>
      <c r="AC10" s="1061"/>
      <c r="AD10" s="1061"/>
      <c r="AH10" s="1061"/>
      <c r="AI10" s="1061"/>
      <c r="AJ10" s="1061"/>
      <c r="AK10" s="1061"/>
      <c r="AL10" s="1061"/>
      <c r="AM10" s="1061"/>
      <c r="AN10" s="395"/>
      <c r="AO10" s="1061"/>
      <c r="AP10" s="1061"/>
      <c r="AQ10" s="1061"/>
      <c r="AR10" s="1061"/>
      <c r="AS10" s="1061"/>
      <c r="AT10" s="1061"/>
      <c r="AX10" s="1061"/>
      <c r="AY10" s="1061"/>
      <c r="AZ10" s="1061"/>
      <c r="BA10" s="1061"/>
      <c r="BB10" s="1061"/>
      <c r="BC10" s="1061"/>
      <c r="BD10" s="395"/>
      <c r="BE10" s="1061"/>
      <c r="BF10" s="1061"/>
      <c r="BG10" s="1061"/>
      <c r="BH10" s="1061"/>
      <c r="BI10" s="1061"/>
      <c r="BJ10" s="1061"/>
      <c r="BN10" s="1061"/>
      <c r="BO10" s="1061"/>
      <c r="BP10" s="1061"/>
      <c r="BQ10" s="1061"/>
      <c r="BR10" s="1061"/>
      <c r="BS10" s="1061"/>
      <c r="BT10" s="395"/>
      <c r="BU10" s="1061"/>
      <c r="BV10" s="1061"/>
      <c r="BW10" s="1061"/>
      <c r="BX10" s="1061"/>
      <c r="BY10" s="1061"/>
      <c r="BZ10" s="1061"/>
    </row>
    <row r="11" spans="2:78" ht="20.100000000000001" customHeight="1">
      <c r="B11" s="1061"/>
      <c r="C11" s="1061"/>
      <c r="D11" s="1061"/>
      <c r="E11" s="1061"/>
      <c r="F11" s="1061"/>
      <c r="G11" s="1061"/>
      <c r="H11" s="395"/>
      <c r="I11" s="1061"/>
      <c r="J11" s="1061"/>
      <c r="K11" s="1061"/>
      <c r="L11" s="1061"/>
      <c r="M11" s="1061"/>
      <c r="N11" s="1061"/>
      <c r="R11" s="1061"/>
      <c r="S11" s="1061"/>
      <c r="T11" s="1061"/>
      <c r="U11" s="1061"/>
      <c r="V11" s="1061"/>
      <c r="W11" s="1061"/>
      <c r="X11" s="395"/>
      <c r="Y11" s="1061"/>
      <c r="Z11" s="1061"/>
      <c r="AA11" s="1061"/>
      <c r="AB11" s="1061"/>
      <c r="AC11" s="1061"/>
      <c r="AD11" s="1061"/>
      <c r="AH11" s="1061"/>
      <c r="AI11" s="1061"/>
      <c r="AJ11" s="1061"/>
      <c r="AK11" s="1061"/>
      <c r="AL11" s="1061"/>
      <c r="AM11" s="1061"/>
      <c r="AN11" s="395"/>
      <c r="AO11" s="1061"/>
      <c r="AP11" s="1061"/>
      <c r="AQ11" s="1061"/>
      <c r="AR11" s="1061"/>
      <c r="AS11" s="1061"/>
      <c r="AT11" s="1061"/>
      <c r="AX11" s="1061"/>
      <c r="AY11" s="1061"/>
      <c r="AZ11" s="1061"/>
      <c r="BA11" s="1061"/>
      <c r="BB11" s="1061"/>
      <c r="BC11" s="1061"/>
      <c r="BD11" s="395"/>
      <c r="BE11" s="1061"/>
      <c r="BF11" s="1061"/>
      <c r="BG11" s="1061"/>
      <c r="BH11" s="1061"/>
      <c r="BI11" s="1061"/>
      <c r="BJ11" s="1061"/>
      <c r="BN11" s="1061"/>
      <c r="BO11" s="1061"/>
      <c r="BP11" s="1061"/>
      <c r="BQ11" s="1061"/>
      <c r="BR11" s="1061"/>
      <c r="BS11" s="1061"/>
      <c r="BT11" s="395"/>
      <c r="BU11" s="1061"/>
      <c r="BV11" s="1061"/>
      <c r="BW11" s="1061"/>
      <c r="BX11" s="1061"/>
      <c r="BY11" s="1061"/>
      <c r="BZ11" s="1061"/>
    </row>
    <row r="12" spans="2:78" ht="20.100000000000001" customHeight="1">
      <c r="B12" s="1061"/>
      <c r="C12" s="1061"/>
      <c r="D12" s="1061"/>
      <c r="E12" s="1061"/>
      <c r="F12" s="1061"/>
      <c r="G12" s="1061"/>
      <c r="H12" s="395"/>
      <c r="I12" s="1061"/>
      <c r="J12" s="1061"/>
      <c r="K12" s="1061"/>
      <c r="L12" s="1061"/>
      <c r="M12" s="1061"/>
      <c r="N12" s="1061"/>
      <c r="R12" s="1061"/>
      <c r="S12" s="1061"/>
      <c r="T12" s="1061"/>
      <c r="U12" s="1061"/>
      <c r="V12" s="1061"/>
      <c r="W12" s="1061"/>
      <c r="X12" s="395"/>
      <c r="Y12" s="1061"/>
      <c r="Z12" s="1061"/>
      <c r="AA12" s="1061"/>
      <c r="AB12" s="1061"/>
      <c r="AC12" s="1061"/>
      <c r="AD12" s="1061"/>
      <c r="AH12" s="1061"/>
      <c r="AI12" s="1061"/>
      <c r="AJ12" s="1061"/>
      <c r="AK12" s="1061"/>
      <c r="AL12" s="1061"/>
      <c r="AM12" s="1061"/>
      <c r="AN12" s="395"/>
      <c r="AO12" s="1061"/>
      <c r="AP12" s="1061"/>
      <c r="AQ12" s="1061"/>
      <c r="AR12" s="1061"/>
      <c r="AS12" s="1061"/>
      <c r="AT12" s="1061"/>
      <c r="AX12" s="1061"/>
      <c r="AY12" s="1061"/>
      <c r="AZ12" s="1061"/>
      <c r="BA12" s="1061"/>
      <c r="BB12" s="1061"/>
      <c r="BC12" s="1061"/>
      <c r="BD12" s="395"/>
      <c r="BE12" s="1061"/>
      <c r="BF12" s="1061"/>
      <c r="BG12" s="1061"/>
      <c r="BH12" s="1061"/>
      <c r="BI12" s="1061"/>
      <c r="BJ12" s="1061"/>
      <c r="BN12" s="1061"/>
      <c r="BO12" s="1061"/>
      <c r="BP12" s="1061"/>
      <c r="BQ12" s="1061"/>
      <c r="BR12" s="1061"/>
      <c r="BS12" s="1061"/>
      <c r="BT12" s="395"/>
      <c r="BU12" s="1061"/>
      <c r="BV12" s="1061"/>
      <c r="BW12" s="1061"/>
      <c r="BX12" s="1061"/>
      <c r="BY12" s="1061"/>
      <c r="BZ12" s="1061"/>
    </row>
    <row r="13" spans="2:78" ht="20.100000000000001" customHeight="1">
      <c r="B13" s="1061"/>
      <c r="C13" s="1061"/>
      <c r="D13" s="1061"/>
      <c r="E13" s="1061"/>
      <c r="F13" s="1061"/>
      <c r="G13" s="1061"/>
      <c r="H13" s="395"/>
      <c r="I13" s="1061"/>
      <c r="J13" s="1061"/>
      <c r="K13" s="1061"/>
      <c r="L13" s="1061"/>
      <c r="M13" s="1061"/>
      <c r="N13" s="1061"/>
      <c r="R13" s="1061"/>
      <c r="S13" s="1061"/>
      <c r="T13" s="1061"/>
      <c r="U13" s="1061"/>
      <c r="V13" s="1061"/>
      <c r="W13" s="1061"/>
      <c r="X13" s="395"/>
      <c r="Y13" s="1061"/>
      <c r="Z13" s="1061"/>
      <c r="AA13" s="1061"/>
      <c r="AB13" s="1061"/>
      <c r="AC13" s="1061"/>
      <c r="AD13" s="1061"/>
      <c r="AH13" s="1061"/>
      <c r="AI13" s="1061"/>
      <c r="AJ13" s="1061"/>
      <c r="AK13" s="1061"/>
      <c r="AL13" s="1061"/>
      <c r="AM13" s="1061"/>
      <c r="AN13" s="395"/>
      <c r="AO13" s="1061"/>
      <c r="AP13" s="1061"/>
      <c r="AQ13" s="1061"/>
      <c r="AR13" s="1061"/>
      <c r="AS13" s="1061"/>
      <c r="AT13" s="1061"/>
      <c r="AX13" s="1061"/>
      <c r="AY13" s="1061"/>
      <c r="AZ13" s="1061"/>
      <c r="BA13" s="1061"/>
      <c r="BB13" s="1061"/>
      <c r="BC13" s="1061"/>
      <c r="BD13" s="395"/>
      <c r="BE13" s="1061"/>
      <c r="BF13" s="1061"/>
      <c r="BG13" s="1061"/>
      <c r="BH13" s="1061"/>
      <c r="BI13" s="1061"/>
      <c r="BJ13" s="1061"/>
      <c r="BN13" s="1061"/>
      <c r="BO13" s="1061"/>
      <c r="BP13" s="1061"/>
      <c r="BQ13" s="1061"/>
      <c r="BR13" s="1061"/>
      <c r="BS13" s="1061"/>
      <c r="BT13" s="395"/>
      <c r="BU13" s="1061"/>
      <c r="BV13" s="1061"/>
      <c r="BW13" s="1061"/>
      <c r="BX13" s="1061"/>
      <c r="BY13" s="1061"/>
      <c r="BZ13" s="1061"/>
    </row>
    <row r="14" spans="2:78" ht="20.100000000000001" customHeight="1">
      <c r="B14" s="1061"/>
      <c r="C14" s="1061"/>
      <c r="D14" s="1061"/>
      <c r="E14" s="1061"/>
      <c r="F14" s="1061"/>
      <c r="G14" s="1061"/>
      <c r="H14" s="395"/>
      <c r="I14" s="1061"/>
      <c r="J14" s="1061"/>
      <c r="K14" s="1061"/>
      <c r="L14" s="1061"/>
      <c r="M14" s="1061"/>
      <c r="N14" s="1061"/>
      <c r="R14" s="1061"/>
      <c r="S14" s="1061"/>
      <c r="T14" s="1061"/>
      <c r="U14" s="1061"/>
      <c r="V14" s="1061"/>
      <c r="W14" s="1061"/>
      <c r="X14" s="395"/>
      <c r="Y14" s="1061"/>
      <c r="Z14" s="1061"/>
      <c r="AA14" s="1061"/>
      <c r="AB14" s="1061"/>
      <c r="AC14" s="1061"/>
      <c r="AD14" s="1061"/>
      <c r="AH14" s="1061"/>
      <c r="AI14" s="1061"/>
      <c r="AJ14" s="1061"/>
      <c r="AK14" s="1061"/>
      <c r="AL14" s="1061"/>
      <c r="AM14" s="1061"/>
      <c r="AN14" s="395"/>
      <c r="AO14" s="1061"/>
      <c r="AP14" s="1061"/>
      <c r="AQ14" s="1061"/>
      <c r="AR14" s="1061"/>
      <c r="AS14" s="1061"/>
      <c r="AT14" s="1061"/>
      <c r="AX14" s="1061"/>
      <c r="AY14" s="1061"/>
      <c r="AZ14" s="1061"/>
      <c r="BA14" s="1061"/>
      <c r="BB14" s="1061"/>
      <c r="BC14" s="1061"/>
      <c r="BD14" s="395"/>
      <c r="BE14" s="1061"/>
      <c r="BF14" s="1061"/>
      <c r="BG14" s="1061"/>
      <c r="BH14" s="1061"/>
      <c r="BI14" s="1061"/>
      <c r="BJ14" s="1061"/>
      <c r="BN14" s="1061"/>
      <c r="BO14" s="1061"/>
      <c r="BP14" s="1061"/>
      <c r="BQ14" s="1061"/>
      <c r="BR14" s="1061"/>
      <c r="BS14" s="1061"/>
      <c r="BT14" s="395"/>
      <c r="BU14" s="1061"/>
      <c r="BV14" s="1061"/>
      <c r="BW14" s="1061"/>
      <c r="BX14" s="1061"/>
      <c r="BY14" s="1061"/>
      <c r="BZ14" s="1061"/>
    </row>
    <row r="15" spans="2:78" ht="20.100000000000001" customHeight="1">
      <c r="B15" s="1061"/>
      <c r="C15" s="1061"/>
      <c r="D15" s="1061"/>
      <c r="E15" s="1061"/>
      <c r="F15" s="1061"/>
      <c r="G15" s="1061"/>
      <c r="H15" s="395"/>
      <c r="I15" s="1061"/>
      <c r="J15" s="1061"/>
      <c r="K15" s="1061"/>
      <c r="L15" s="1061"/>
      <c r="M15" s="1061"/>
      <c r="N15" s="1061"/>
      <c r="R15" s="1061"/>
      <c r="S15" s="1061"/>
      <c r="T15" s="1061"/>
      <c r="U15" s="1061"/>
      <c r="V15" s="1061"/>
      <c r="W15" s="1061"/>
      <c r="X15" s="395"/>
      <c r="Y15" s="1061"/>
      <c r="Z15" s="1061"/>
      <c r="AA15" s="1061"/>
      <c r="AB15" s="1061"/>
      <c r="AC15" s="1061"/>
      <c r="AD15" s="1061"/>
      <c r="AH15" s="1061"/>
      <c r="AI15" s="1061"/>
      <c r="AJ15" s="1061"/>
      <c r="AK15" s="1061"/>
      <c r="AL15" s="1061"/>
      <c r="AM15" s="1061"/>
      <c r="AN15" s="395"/>
      <c r="AO15" s="1061"/>
      <c r="AP15" s="1061"/>
      <c r="AQ15" s="1061"/>
      <c r="AR15" s="1061"/>
      <c r="AS15" s="1061"/>
      <c r="AT15" s="1061"/>
      <c r="AX15" s="1061"/>
      <c r="AY15" s="1061"/>
      <c r="AZ15" s="1061"/>
      <c r="BA15" s="1061"/>
      <c r="BB15" s="1061"/>
      <c r="BC15" s="1061"/>
      <c r="BD15" s="395"/>
      <c r="BE15" s="1061"/>
      <c r="BF15" s="1061"/>
      <c r="BG15" s="1061"/>
      <c r="BH15" s="1061"/>
      <c r="BI15" s="1061"/>
      <c r="BJ15" s="1061"/>
      <c r="BN15" s="1061"/>
      <c r="BO15" s="1061"/>
      <c r="BP15" s="1061"/>
      <c r="BQ15" s="1061"/>
      <c r="BR15" s="1061"/>
      <c r="BS15" s="1061"/>
      <c r="BT15" s="395"/>
      <c r="BU15" s="1061"/>
      <c r="BV15" s="1061"/>
      <c r="BW15" s="1061"/>
      <c r="BX15" s="1061"/>
      <c r="BY15" s="1061"/>
      <c r="BZ15" s="1061"/>
    </row>
    <row r="16" spans="2:78" ht="20.100000000000001" customHeight="1">
      <c r="B16" s="1061" t="s">
        <v>717</v>
      </c>
      <c r="C16" s="1061"/>
      <c r="D16" s="1061" t="s">
        <v>716</v>
      </c>
      <c r="E16" s="1061"/>
      <c r="F16" s="1061"/>
      <c r="G16" s="1061"/>
      <c r="H16" s="395"/>
      <c r="I16" s="1061" t="s">
        <v>717</v>
      </c>
      <c r="J16" s="1061"/>
      <c r="K16" s="1061" t="s">
        <v>716</v>
      </c>
      <c r="L16" s="1061"/>
      <c r="M16" s="1061"/>
      <c r="N16" s="1061"/>
      <c r="R16" s="1061" t="s">
        <v>717</v>
      </c>
      <c r="S16" s="1061"/>
      <c r="T16" s="1061" t="s">
        <v>722</v>
      </c>
      <c r="U16" s="1061"/>
      <c r="V16" s="1061"/>
      <c r="W16" s="1061"/>
      <c r="X16" s="395"/>
      <c r="Y16" s="1061" t="s">
        <v>717</v>
      </c>
      <c r="Z16" s="1061"/>
      <c r="AA16" s="1061" t="s">
        <v>722</v>
      </c>
      <c r="AB16" s="1061"/>
      <c r="AC16" s="1061"/>
      <c r="AD16" s="1061"/>
      <c r="AH16" s="1061" t="s">
        <v>717</v>
      </c>
      <c r="AI16" s="1061"/>
      <c r="AJ16" s="1061" t="s">
        <v>724</v>
      </c>
      <c r="AK16" s="1061"/>
      <c r="AL16" s="1061"/>
      <c r="AM16" s="1061"/>
      <c r="AN16" s="395"/>
      <c r="AO16" s="1061" t="s">
        <v>717</v>
      </c>
      <c r="AP16" s="1061"/>
      <c r="AQ16" s="1061" t="s">
        <v>724</v>
      </c>
      <c r="AR16" s="1061"/>
      <c r="AS16" s="1061"/>
      <c r="AT16" s="1061"/>
      <c r="AX16" s="1061" t="s">
        <v>609</v>
      </c>
      <c r="AY16" s="1061"/>
      <c r="AZ16" s="1061" t="s">
        <v>655</v>
      </c>
      <c r="BA16" s="1061"/>
      <c r="BB16" s="1061"/>
      <c r="BC16" s="1061"/>
      <c r="BD16" s="395"/>
      <c r="BE16" s="1061" t="s">
        <v>609</v>
      </c>
      <c r="BF16" s="1061"/>
      <c r="BG16" s="1061" t="s">
        <v>655</v>
      </c>
      <c r="BH16" s="1061"/>
      <c r="BI16" s="1061"/>
      <c r="BJ16" s="1061"/>
      <c r="BN16" s="1061"/>
      <c r="BO16" s="1061"/>
      <c r="BP16" s="1061"/>
      <c r="BQ16" s="1061"/>
      <c r="BR16" s="1061"/>
      <c r="BS16" s="1061"/>
      <c r="BT16" s="395"/>
      <c r="BU16" s="1061"/>
      <c r="BV16" s="1061"/>
      <c r="BW16" s="1061"/>
      <c r="BX16" s="1061"/>
      <c r="BY16" s="1061"/>
      <c r="BZ16" s="1061"/>
    </row>
    <row r="17" spans="2:78" ht="20.100000000000001" customHeight="1">
      <c r="B17" s="1061"/>
      <c r="C17" s="1061"/>
      <c r="D17" s="1061"/>
      <c r="E17" s="1061"/>
      <c r="F17" s="1061"/>
      <c r="G17" s="1061"/>
      <c r="H17" s="395"/>
      <c r="I17" s="1061"/>
      <c r="J17" s="1061"/>
      <c r="K17" s="1061"/>
      <c r="L17" s="1061"/>
      <c r="M17" s="1061"/>
      <c r="N17" s="1061"/>
      <c r="R17" s="1061"/>
      <c r="S17" s="1061"/>
      <c r="T17" s="1061"/>
      <c r="U17" s="1061"/>
      <c r="V17" s="1061"/>
      <c r="W17" s="1061"/>
      <c r="X17" s="395"/>
      <c r="Y17" s="1061"/>
      <c r="Z17" s="1061"/>
      <c r="AA17" s="1061"/>
      <c r="AB17" s="1061"/>
      <c r="AC17" s="1061"/>
      <c r="AD17" s="1061"/>
      <c r="AH17" s="1061"/>
      <c r="AI17" s="1061"/>
      <c r="AJ17" s="1061"/>
      <c r="AK17" s="1061"/>
      <c r="AL17" s="1061"/>
      <c r="AM17" s="1061"/>
      <c r="AN17" s="395"/>
      <c r="AO17" s="1061"/>
      <c r="AP17" s="1061"/>
      <c r="AQ17" s="1061"/>
      <c r="AR17" s="1061"/>
      <c r="AS17" s="1061"/>
      <c r="AT17" s="1061"/>
      <c r="AX17" s="1061"/>
      <c r="AY17" s="1061"/>
      <c r="AZ17" s="1061"/>
      <c r="BA17" s="1061"/>
      <c r="BB17" s="1061"/>
      <c r="BC17" s="1061"/>
      <c r="BD17" s="395"/>
      <c r="BE17" s="1061"/>
      <c r="BF17" s="1061"/>
      <c r="BG17" s="1061"/>
      <c r="BH17" s="1061"/>
      <c r="BI17" s="1061"/>
      <c r="BJ17" s="1061"/>
      <c r="BN17" s="1061"/>
      <c r="BO17" s="1061"/>
      <c r="BP17" s="1061"/>
      <c r="BQ17" s="1061"/>
      <c r="BR17" s="1061"/>
      <c r="BS17" s="1061"/>
      <c r="BT17" s="395"/>
      <c r="BU17" s="1061"/>
      <c r="BV17" s="1061"/>
      <c r="BW17" s="1061"/>
      <c r="BX17" s="1061"/>
      <c r="BY17" s="1061"/>
      <c r="BZ17" s="1061"/>
    </row>
    <row r="18" spans="2:78" ht="20.100000000000001" customHeight="1">
      <c r="B18" s="394"/>
      <c r="C18" s="394"/>
      <c r="D18" s="394"/>
      <c r="E18" s="394"/>
      <c r="F18" s="394"/>
      <c r="G18" s="394"/>
      <c r="H18" s="395"/>
      <c r="I18" s="394"/>
      <c r="J18" s="394"/>
      <c r="K18" s="394"/>
      <c r="L18" s="394"/>
      <c r="M18" s="394"/>
      <c r="N18" s="394"/>
      <c r="R18" s="394"/>
      <c r="S18" s="394"/>
      <c r="T18" s="394"/>
      <c r="U18" s="394"/>
      <c r="V18" s="394"/>
      <c r="W18" s="394"/>
      <c r="X18" s="395"/>
      <c r="Y18" s="394"/>
      <c r="Z18" s="394"/>
      <c r="AA18" s="394"/>
      <c r="AB18" s="394"/>
      <c r="AC18" s="394"/>
      <c r="AD18" s="394"/>
      <c r="AH18" s="394"/>
      <c r="AI18" s="394"/>
      <c r="AJ18" s="394"/>
      <c r="AK18" s="394"/>
      <c r="AL18" s="394"/>
      <c r="AM18" s="394"/>
      <c r="AN18" s="395"/>
      <c r="AO18" s="394"/>
      <c r="AP18" s="394"/>
      <c r="AQ18" s="394"/>
      <c r="AR18" s="394"/>
      <c r="AS18" s="394"/>
      <c r="AT18" s="394"/>
      <c r="AX18" s="394"/>
      <c r="AY18" s="394"/>
      <c r="AZ18" s="394"/>
      <c r="BA18" s="394"/>
      <c r="BB18" s="394"/>
      <c r="BC18" s="394"/>
      <c r="BD18" s="395"/>
      <c r="BE18" s="394"/>
      <c r="BF18" s="394"/>
      <c r="BG18" s="394"/>
      <c r="BH18" s="394"/>
      <c r="BI18" s="394"/>
      <c r="BJ18" s="394"/>
      <c r="BN18" s="394"/>
      <c r="BO18" s="394"/>
      <c r="BP18" s="394"/>
      <c r="BQ18" s="394"/>
      <c r="BR18" s="394"/>
      <c r="BS18" s="394"/>
      <c r="BT18" s="395"/>
      <c r="BU18" s="394"/>
      <c r="BV18" s="394"/>
      <c r="BW18" s="394"/>
      <c r="BX18" s="394"/>
      <c r="BY18" s="394"/>
      <c r="BZ18" s="394"/>
    </row>
    <row r="19" spans="2:78" ht="20.100000000000001" customHeight="1">
      <c r="B19" s="1061"/>
      <c r="C19" s="1061"/>
      <c r="D19" s="1061"/>
      <c r="E19" s="1061"/>
      <c r="F19" s="1061"/>
      <c r="G19" s="1061"/>
      <c r="H19" s="394"/>
      <c r="I19" s="1061"/>
      <c r="J19" s="1061"/>
      <c r="K19" s="1061"/>
      <c r="L19" s="1061"/>
      <c r="M19" s="1061"/>
      <c r="N19" s="1061"/>
      <c r="R19" s="1061"/>
      <c r="S19" s="1061"/>
      <c r="T19" s="1061"/>
      <c r="U19" s="1061"/>
      <c r="V19" s="1061"/>
      <c r="W19" s="1061"/>
      <c r="X19" s="394"/>
      <c r="Y19" s="1061"/>
      <c r="Z19" s="1061"/>
      <c r="AA19" s="1061"/>
      <c r="AB19" s="1061"/>
      <c r="AC19" s="1061"/>
      <c r="AD19" s="1061"/>
      <c r="AH19" s="1061"/>
      <c r="AI19" s="1061"/>
      <c r="AJ19" s="1061"/>
      <c r="AK19" s="1061"/>
      <c r="AL19" s="1061"/>
      <c r="AM19" s="1061"/>
      <c r="AN19" s="394"/>
      <c r="AO19" s="1061"/>
      <c r="AP19" s="1061"/>
      <c r="AQ19" s="1061"/>
      <c r="AR19" s="1061"/>
      <c r="AS19" s="1061"/>
      <c r="AT19" s="1061"/>
      <c r="AX19" s="1061"/>
      <c r="AY19" s="1061"/>
      <c r="AZ19" s="1061"/>
      <c r="BA19" s="1061"/>
      <c r="BB19" s="1061"/>
      <c r="BC19" s="1061"/>
      <c r="BD19" s="394"/>
      <c r="BE19" s="1061"/>
      <c r="BF19" s="1061"/>
      <c r="BG19" s="1061"/>
      <c r="BH19" s="1061"/>
      <c r="BI19" s="1061"/>
      <c r="BJ19" s="1061"/>
      <c r="BN19" s="1061"/>
      <c r="BO19" s="1061"/>
      <c r="BP19" s="1061"/>
      <c r="BQ19" s="1061"/>
      <c r="BR19" s="1061"/>
      <c r="BS19" s="1061"/>
      <c r="BT19" s="394"/>
      <c r="BU19" s="1061"/>
      <c r="BV19" s="1061"/>
      <c r="BW19" s="1061"/>
      <c r="BX19" s="1061"/>
      <c r="BY19" s="1061"/>
      <c r="BZ19" s="1061"/>
    </row>
    <row r="20" spans="2:78" ht="20.100000000000001" customHeight="1">
      <c r="B20" s="1061"/>
      <c r="C20" s="1061"/>
      <c r="D20" s="1061"/>
      <c r="E20" s="1061"/>
      <c r="F20" s="1061"/>
      <c r="G20" s="1061"/>
      <c r="H20" s="395"/>
      <c r="I20" s="1061"/>
      <c r="J20" s="1061"/>
      <c r="K20" s="1061"/>
      <c r="L20" s="1061"/>
      <c r="M20" s="1061"/>
      <c r="N20" s="1061"/>
      <c r="R20" s="1061"/>
      <c r="S20" s="1061"/>
      <c r="T20" s="1061"/>
      <c r="U20" s="1061"/>
      <c r="V20" s="1061"/>
      <c r="W20" s="1061"/>
      <c r="X20" s="395"/>
      <c r="Y20" s="1061"/>
      <c r="Z20" s="1061"/>
      <c r="AA20" s="1061"/>
      <c r="AB20" s="1061"/>
      <c r="AC20" s="1061"/>
      <c r="AD20" s="1061"/>
      <c r="AH20" s="1061"/>
      <c r="AI20" s="1061"/>
      <c r="AJ20" s="1061"/>
      <c r="AK20" s="1061"/>
      <c r="AL20" s="1061"/>
      <c r="AM20" s="1061"/>
      <c r="AN20" s="395"/>
      <c r="AO20" s="1061"/>
      <c r="AP20" s="1061"/>
      <c r="AQ20" s="1061"/>
      <c r="AR20" s="1061"/>
      <c r="AS20" s="1061"/>
      <c r="AT20" s="1061"/>
      <c r="AX20" s="1061"/>
      <c r="AY20" s="1061"/>
      <c r="AZ20" s="1061"/>
      <c r="BA20" s="1061"/>
      <c r="BB20" s="1061"/>
      <c r="BC20" s="1061"/>
      <c r="BD20" s="395"/>
      <c r="BE20" s="1061"/>
      <c r="BF20" s="1061"/>
      <c r="BG20" s="1061"/>
      <c r="BH20" s="1061"/>
      <c r="BI20" s="1061"/>
      <c r="BJ20" s="1061"/>
      <c r="BN20" s="1061"/>
      <c r="BO20" s="1061"/>
      <c r="BP20" s="1061"/>
      <c r="BQ20" s="1061"/>
      <c r="BR20" s="1061"/>
      <c r="BS20" s="1061"/>
      <c r="BT20" s="395"/>
      <c r="BU20" s="1061"/>
      <c r="BV20" s="1061"/>
      <c r="BW20" s="1061"/>
      <c r="BX20" s="1061"/>
      <c r="BY20" s="1061"/>
      <c r="BZ20" s="1061"/>
    </row>
    <row r="21" spans="2:78" ht="20.100000000000001" customHeight="1">
      <c r="B21" s="1061"/>
      <c r="C21" s="1061"/>
      <c r="D21" s="1061"/>
      <c r="E21" s="1061"/>
      <c r="F21" s="1061"/>
      <c r="G21" s="1061"/>
      <c r="H21" s="395"/>
      <c r="I21" s="1061"/>
      <c r="J21" s="1061"/>
      <c r="K21" s="1061"/>
      <c r="L21" s="1061"/>
      <c r="M21" s="1061"/>
      <c r="N21" s="1061"/>
      <c r="R21" s="1061"/>
      <c r="S21" s="1061"/>
      <c r="T21" s="1061"/>
      <c r="U21" s="1061"/>
      <c r="V21" s="1061"/>
      <c r="W21" s="1061"/>
      <c r="X21" s="395"/>
      <c r="Y21" s="1061"/>
      <c r="Z21" s="1061"/>
      <c r="AA21" s="1061"/>
      <c r="AB21" s="1061"/>
      <c r="AC21" s="1061"/>
      <c r="AD21" s="1061"/>
      <c r="AH21" s="1061"/>
      <c r="AI21" s="1061"/>
      <c r="AJ21" s="1061"/>
      <c r="AK21" s="1061"/>
      <c r="AL21" s="1061"/>
      <c r="AM21" s="1061"/>
      <c r="AN21" s="395"/>
      <c r="AO21" s="1061"/>
      <c r="AP21" s="1061"/>
      <c r="AQ21" s="1061"/>
      <c r="AR21" s="1061"/>
      <c r="AS21" s="1061"/>
      <c r="AT21" s="1061"/>
      <c r="AX21" s="1061"/>
      <c r="AY21" s="1061"/>
      <c r="AZ21" s="1061"/>
      <c r="BA21" s="1061"/>
      <c r="BB21" s="1061"/>
      <c r="BC21" s="1061"/>
      <c r="BD21" s="395"/>
      <c r="BE21" s="1061"/>
      <c r="BF21" s="1061"/>
      <c r="BG21" s="1061"/>
      <c r="BH21" s="1061"/>
      <c r="BI21" s="1061"/>
      <c r="BJ21" s="1061"/>
      <c r="BN21" s="1061"/>
      <c r="BO21" s="1061"/>
      <c r="BP21" s="1061"/>
      <c r="BQ21" s="1061"/>
      <c r="BR21" s="1061"/>
      <c r="BS21" s="1061"/>
      <c r="BT21" s="395"/>
      <c r="BU21" s="1061"/>
      <c r="BV21" s="1061"/>
      <c r="BW21" s="1061"/>
      <c r="BX21" s="1061"/>
      <c r="BY21" s="1061"/>
      <c r="BZ21" s="1061"/>
    </row>
    <row r="22" spans="2:78" ht="20.100000000000001" customHeight="1">
      <c r="B22" s="1061"/>
      <c r="C22" s="1061"/>
      <c r="D22" s="1061"/>
      <c r="E22" s="1061"/>
      <c r="F22" s="1061"/>
      <c r="G22" s="1061"/>
      <c r="H22" s="395"/>
      <c r="I22" s="1061"/>
      <c r="J22" s="1061"/>
      <c r="K22" s="1061"/>
      <c r="L22" s="1061"/>
      <c r="M22" s="1061"/>
      <c r="N22" s="1061"/>
      <c r="R22" s="1061"/>
      <c r="S22" s="1061"/>
      <c r="T22" s="1061"/>
      <c r="U22" s="1061"/>
      <c r="V22" s="1061"/>
      <c r="W22" s="1061"/>
      <c r="X22" s="395"/>
      <c r="Y22" s="1061"/>
      <c r="Z22" s="1061"/>
      <c r="AA22" s="1061"/>
      <c r="AB22" s="1061"/>
      <c r="AC22" s="1061"/>
      <c r="AD22" s="1061"/>
      <c r="AH22" s="1061"/>
      <c r="AI22" s="1061"/>
      <c r="AJ22" s="1061"/>
      <c r="AK22" s="1061"/>
      <c r="AL22" s="1061"/>
      <c r="AM22" s="1061"/>
      <c r="AN22" s="395"/>
      <c r="AO22" s="1061"/>
      <c r="AP22" s="1061"/>
      <c r="AQ22" s="1061"/>
      <c r="AR22" s="1061"/>
      <c r="AS22" s="1061"/>
      <c r="AT22" s="1061"/>
      <c r="AX22" s="1061"/>
      <c r="AY22" s="1061"/>
      <c r="AZ22" s="1061"/>
      <c r="BA22" s="1061"/>
      <c r="BB22" s="1061"/>
      <c r="BC22" s="1061"/>
      <c r="BD22" s="395"/>
      <c r="BE22" s="1061"/>
      <c r="BF22" s="1061"/>
      <c r="BG22" s="1061"/>
      <c r="BH22" s="1061"/>
      <c r="BI22" s="1061"/>
      <c r="BJ22" s="1061"/>
      <c r="BN22" s="1061"/>
      <c r="BO22" s="1061"/>
      <c r="BP22" s="1061"/>
      <c r="BQ22" s="1061"/>
      <c r="BR22" s="1061"/>
      <c r="BS22" s="1061"/>
      <c r="BT22" s="395"/>
      <c r="BU22" s="1061"/>
      <c r="BV22" s="1061"/>
      <c r="BW22" s="1061"/>
      <c r="BX22" s="1061"/>
      <c r="BY22" s="1061"/>
      <c r="BZ22" s="1061"/>
    </row>
    <row r="23" spans="2:78" ht="20.100000000000001" customHeight="1">
      <c r="B23" s="1061"/>
      <c r="C23" s="1061"/>
      <c r="D23" s="1061"/>
      <c r="E23" s="1061"/>
      <c r="F23" s="1061"/>
      <c r="G23" s="1061"/>
      <c r="H23" s="395"/>
      <c r="I23" s="1061"/>
      <c r="J23" s="1061"/>
      <c r="K23" s="1061"/>
      <c r="L23" s="1061"/>
      <c r="M23" s="1061"/>
      <c r="N23" s="1061"/>
      <c r="R23" s="1061"/>
      <c r="S23" s="1061"/>
      <c r="T23" s="1061"/>
      <c r="U23" s="1061"/>
      <c r="V23" s="1061"/>
      <c r="W23" s="1061"/>
      <c r="X23" s="395"/>
      <c r="Y23" s="1061"/>
      <c r="Z23" s="1061"/>
      <c r="AA23" s="1061"/>
      <c r="AB23" s="1061"/>
      <c r="AC23" s="1061"/>
      <c r="AD23" s="1061"/>
      <c r="AH23" s="1061"/>
      <c r="AI23" s="1061"/>
      <c r="AJ23" s="1061"/>
      <c r="AK23" s="1061"/>
      <c r="AL23" s="1061"/>
      <c r="AM23" s="1061"/>
      <c r="AN23" s="395"/>
      <c r="AO23" s="1061"/>
      <c r="AP23" s="1061"/>
      <c r="AQ23" s="1061"/>
      <c r="AR23" s="1061"/>
      <c r="AS23" s="1061"/>
      <c r="AT23" s="1061"/>
      <c r="AX23" s="1061"/>
      <c r="AY23" s="1061"/>
      <c r="AZ23" s="1061"/>
      <c r="BA23" s="1061"/>
      <c r="BB23" s="1061"/>
      <c r="BC23" s="1061"/>
      <c r="BD23" s="395"/>
      <c r="BE23" s="1061"/>
      <c r="BF23" s="1061"/>
      <c r="BG23" s="1061"/>
      <c r="BH23" s="1061"/>
      <c r="BI23" s="1061"/>
      <c r="BJ23" s="1061"/>
      <c r="BN23" s="1061"/>
      <c r="BO23" s="1061"/>
      <c r="BP23" s="1061"/>
      <c r="BQ23" s="1061"/>
      <c r="BR23" s="1061"/>
      <c r="BS23" s="1061"/>
      <c r="BT23" s="395"/>
      <c r="BU23" s="1061"/>
      <c r="BV23" s="1061"/>
      <c r="BW23" s="1061"/>
      <c r="BX23" s="1061"/>
      <c r="BY23" s="1061"/>
      <c r="BZ23" s="1061"/>
    </row>
    <row r="24" spans="2:78" ht="20.100000000000001" customHeight="1">
      <c r="B24" s="1061"/>
      <c r="C24" s="1061"/>
      <c r="D24" s="1061"/>
      <c r="E24" s="1061"/>
      <c r="F24" s="1061"/>
      <c r="G24" s="1061"/>
      <c r="H24" s="395"/>
      <c r="I24" s="1061"/>
      <c r="J24" s="1061"/>
      <c r="K24" s="1061"/>
      <c r="L24" s="1061"/>
      <c r="M24" s="1061"/>
      <c r="N24" s="1061"/>
      <c r="R24" s="1061"/>
      <c r="S24" s="1061"/>
      <c r="T24" s="1061"/>
      <c r="U24" s="1061"/>
      <c r="V24" s="1061"/>
      <c r="W24" s="1061"/>
      <c r="X24" s="395"/>
      <c r="Y24" s="1061"/>
      <c r="Z24" s="1061"/>
      <c r="AA24" s="1061"/>
      <c r="AB24" s="1061"/>
      <c r="AC24" s="1061"/>
      <c r="AD24" s="1061"/>
      <c r="AH24" s="1061"/>
      <c r="AI24" s="1061"/>
      <c r="AJ24" s="1061"/>
      <c r="AK24" s="1061"/>
      <c r="AL24" s="1061"/>
      <c r="AM24" s="1061"/>
      <c r="AN24" s="395"/>
      <c r="AO24" s="1061"/>
      <c r="AP24" s="1061"/>
      <c r="AQ24" s="1061"/>
      <c r="AR24" s="1061"/>
      <c r="AS24" s="1061"/>
      <c r="AT24" s="1061"/>
      <c r="AX24" s="1061"/>
      <c r="AY24" s="1061"/>
      <c r="AZ24" s="1061"/>
      <c r="BA24" s="1061"/>
      <c r="BB24" s="1061"/>
      <c r="BC24" s="1061"/>
      <c r="BD24" s="395"/>
      <c r="BE24" s="1061"/>
      <c r="BF24" s="1061"/>
      <c r="BG24" s="1061"/>
      <c r="BH24" s="1061"/>
      <c r="BI24" s="1061"/>
      <c r="BJ24" s="1061"/>
      <c r="BN24" s="1061"/>
      <c r="BO24" s="1061"/>
      <c r="BP24" s="1061"/>
      <c r="BQ24" s="1061"/>
      <c r="BR24" s="1061"/>
      <c r="BS24" s="1061"/>
      <c r="BT24" s="395"/>
      <c r="BU24" s="1061"/>
      <c r="BV24" s="1061"/>
      <c r="BW24" s="1061"/>
      <c r="BX24" s="1061"/>
      <c r="BY24" s="1061"/>
      <c r="BZ24" s="1061"/>
    </row>
    <row r="25" spans="2:78" ht="20.100000000000001" customHeight="1">
      <c r="B25" s="1061"/>
      <c r="C25" s="1061"/>
      <c r="D25" s="1061"/>
      <c r="E25" s="1061"/>
      <c r="F25" s="1061"/>
      <c r="G25" s="1061"/>
      <c r="H25" s="395"/>
      <c r="I25" s="1061"/>
      <c r="J25" s="1061"/>
      <c r="K25" s="1061"/>
      <c r="L25" s="1061"/>
      <c r="M25" s="1061"/>
      <c r="N25" s="1061"/>
      <c r="R25" s="1061"/>
      <c r="S25" s="1061"/>
      <c r="T25" s="1061"/>
      <c r="U25" s="1061"/>
      <c r="V25" s="1061"/>
      <c r="W25" s="1061"/>
      <c r="X25" s="395"/>
      <c r="Y25" s="1061"/>
      <c r="Z25" s="1061"/>
      <c r="AA25" s="1061"/>
      <c r="AB25" s="1061"/>
      <c r="AC25" s="1061"/>
      <c r="AD25" s="1061"/>
      <c r="AH25" s="1061"/>
      <c r="AI25" s="1061"/>
      <c r="AJ25" s="1061"/>
      <c r="AK25" s="1061"/>
      <c r="AL25" s="1061"/>
      <c r="AM25" s="1061"/>
      <c r="AN25" s="395"/>
      <c r="AO25" s="1061"/>
      <c r="AP25" s="1061"/>
      <c r="AQ25" s="1061"/>
      <c r="AR25" s="1061"/>
      <c r="AS25" s="1061"/>
      <c r="AT25" s="1061"/>
      <c r="AX25" s="1061"/>
      <c r="AY25" s="1061"/>
      <c r="AZ25" s="1061"/>
      <c r="BA25" s="1061"/>
      <c r="BB25" s="1061"/>
      <c r="BC25" s="1061"/>
      <c r="BD25" s="395"/>
      <c r="BE25" s="1061"/>
      <c r="BF25" s="1061"/>
      <c r="BG25" s="1061"/>
      <c r="BH25" s="1061"/>
      <c r="BI25" s="1061"/>
      <c r="BJ25" s="1061"/>
      <c r="BN25" s="1061"/>
      <c r="BO25" s="1061"/>
      <c r="BP25" s="1061"/>
      <c r="BQ25" s="1061"/>
      <c r="BR25" s="1061"/>
      <c r="BS25" s="1061"/>
      <c r="BT25" s="395"/>
      <c r="BU25" s="1061"/>
      <c r="BV25" s="1061"/>
      <c r="BW25" s="1061"/>
      <c r="BX25" s="1061"/>
      <c r="BY25" s="1061"/>
      <c r="BZ25" s="1061"/>
    </row>
    <row r="26" spans="2:78" ht="20.100000000000001" customHeight="1">
      <c r="B26" s="1061"/>
      <c r="C26" s="1061"/>
      <c r="D26" s="1061"/>
      <c r="E26" s="1061"/>
      <c r="F26" s="1061"/>
      <c r="G26" s="1061"/>
      <c r="H26" s="395"/>
      <c r="I26" s="1061"/>
      <c r="J26" s="1061"/>
      <c r="K26" s="1061"/>
      <c r="L26" s="1061"/>
      <c r="M26" s="1061"/>
      <c r="N26" s="1061"/>
      <c r="R26" s="1061"/>
      <c r="S26" s="1061"/>
      <c r="T26" s="1061"/>
      <c r="U26" s="1061"/>
      <c r="V26" s="1061"/>
      <c r="W26" s="1061"/>
      <c r="X26" s="395"/>
      <c r="Y26" s="1061"/>
      <c r="Z26" s="1061"/>
      <c r="AA26" s="1061"/>
      <c r="AB26" s="1061"/>
      <c r="AC26" s="1061"/>
      <c r="AD26" s="1061"/>
      <c r="AH26" s="1061"/>
      <c r="AI26" s="1061"/>
      <c r="AJ26" s="1061"/>
      <c r="AK26" s="1061"/>
      <c r="AL26" s="1061"/>
      <c r="AM26" s="1061"/>
      <c r="AN26" s="395"/>
      <c r="AO26" s="1061"/>
      <c r="AP26" s="1061"/>
      <c r="AQ26" s="1061"/>
      <c r="AR26" s="1061"/>
      <c r="AS26" s="1061"/>
      <c r="AT26" s="1061"/>
      <c r="AX26" s="1061"/>
      <c r="AY26" s="1061"/>
      <c r="AZ26" s="1061"/>
      <c r="BA26" s="1061"/>
      <c r="BB26" s="1061"/>
      <c r="BC26" s="1061"/>
      <c r="BD26" s="395"/>
      <c r="BE26" s="1061"/>
      <c r="BF26" s="1061"/>
      <c r="BG26" s="1061"/>
      <c r="BH26" s="1061"/>
      <c r="BI26" s="1061"/>
      <c r="BJ26" s="1061"/>
      <c r="BN26" s="1061"/>
      <c r="BO26" s="1061"/>
      <c r="BP26" s="1061"/>
      <c r="BQ26" s="1061"/>
      <c r="BR26" s="1061"/>
      <c r="BS26" s="1061"/>
      <c r="BT26" s="395"/>
      <c r="BU26" s="1061"/>
      <c r="BV26" s="1061"/>
      <c r="BW26" s="1061"/>
      <c r="BX26" s="1061"/>
      <c r="BY26" s="1061"/>
      <c r="BZ26" s="1061"/>
    </row>
    <row r="27" spans="2:78" ht="20.100000000000001" customHeight="1">
      <c r="B27" s="1061"/>
      <c r="C27" s="1061"/>
      <c r="D27" s="1061"/>
      <c r="E27" s="1061"/>
      <c r="F27" s="1061"/>
      <c r="G27" s="1061"/>
      <c r="H27" s="395"/>
      <c r="I27" s="1061"/>
      <c r="J27" s="1061"/>
      <c r="K27" s="1061"/>
      <c r="L27" s="1061"/>
      <c r="M27" s="1061"/>
      <c r="N27" s="1061"/>
      <c r="R27" s="1061"/>
      <c r="S27" s="1061"/>
      <c r="T27" s="1061"/>
      <c r="U27" s="1061"/>
      <c r="V27" s="1061"/>
      <c r="W27" s="1061"/>
      <c r="X27" s="395"/>
      <c r="Y27" s="1061"/>
      <c r="Z27" s="1061"/>
      <c r="AA27" s="1061"/>
      <c r="AB27" s="1061"/>
      <c r="AC27" s="1061"/>
      <c r="AD27" s="1061"/>
      <c r="AH27" s="1061"/>
      <c r="AI27" s="1061"/>
      <c r="AJ27" s="1061"/>
      <c r="AK27" s="1061"/>
      <c r="AL27" s="1061"/>
      <c r="AM27" s="1061"/>
      <c r="AN27" s="395"/>
      <c r="AO27" s="1061"/>
      <c r="AP27" s="1061"/>
      <c r="AQ27" s="1061"/>
      <c r="AR27" s="1061"/>
      <c r="AS27" s="1061"/>
      <c r="AT27" s="1061"/>
      <c r="AX27" s="1061"/>
      <c r="AY27" s="1061"/>
      <c r="AZ27" s="1061"/>
      <c r="BA27" s="1061"/>
      <c r="BB27" s="1061"/>
      <c r="BC27" s="1061"/>
      <c r="BD27" s="395"/>
      <c r="BE27" s="1061"/>
      <c r="BF27" s="1061"/>
      <c r="BG27" s="1061"/>
      <c r="BH27" s="1061"/>
      <c r="BI27" s="1061"/>
      <c r="BJ27" s="1061"/>
      <c r="BN27" s="1061"/>
      <c r="BO27" s="1061"/>
      <c r="BP27" s="1061"/>
      <c r="BQ27" s="1061"/>
      <c r="BR27" s="1061"/>
      <c r="BS27" s="1061"/>
      <c r="BT27" s="395"/>
      <c r="BU27" s="1061"/>
      <c r="BV27" s="1061"/>
      <c r="BW27" s="1061"/>
      <c r="BX27" s="1061"/>
      <c r="BY27" s="1061"/>
      <c r="BZ27" s="1061"/>
    </row>
    <row r="28" spans="2:78" ht="20.100000000000001" customHeight="1">
      <c r="B28" s="1061"/>
      <c r="C28" s="1061"/>
      <c r="D28" s="1061"/>
      <c r="E28" s="1061"/>
      <c r="F28" s="1061"/>
      <c r="G28" s="1061"/>
      <c r="H28" s="395"/>
      <c r="I28" s="1061"/>
      <c r="J28" s="1061"/>
      <c r="K28" s="1061"/>
      <c r="L28" s="1061"/>
      <c r="M28" s="1061"/>
      <c r="N28" s="1061"/>
      <c r="R28" s="1061"/>
      <c r="S28" s="1061"/>
      <c r="T28" s="1061"/>
      <c r="U28" s="1061"/>
      <c r="V28" s="1061"/>
      <c r="W28" s="1061"/>
      <c r="X28" s="395"/>
      <c r="Y28" s="1061"/>
      <c r="Z28" s="1061"/>
      <c r="AA28" s="1061"/>
      <c r="AB28" s="1061"/>
      <c r="AC28" s="1061"/>
      <c r="AD28" s="1061"/>
      <c r="AH28" s="1061"/>
      <c r="AI28" s="1061"/>
      <c r="AJ28" s="1061"/>
      <c r="AK28" s="1061"/>
      <c r="AL28" s="1061"/>
      <c r="AM28" s="1061"/>
      <c r="AN28" s="395"/>
      <c r="AO28" s="1061"/>
      <c r="AP28" s="1061"/>
      <c r="AQ28" s="1061"/>
      <c r="AR28" s="1061"/>
      <c r="AS28" s="1061"/>
      <c r="AT28" s="1061"/>
      <c r="AX28" s="1061"/>
      <c r="AY28" s="1061"/>
      <c r="AZ28" s="1061"/>
      <c r="BA28" s="1061"/>
      <c r="BB28" s="1061"/>
      <c r="BC28" s="1061"/>
      <c r="BD28" s="395"/>
      <c r="BE28" s="1061"/>
      <c r="BF28" s="1061"/>
      <c r="BG28" s="1061"/>
      <c r="BH28" s="1061"/>
      <c r="BI28" s="1061"/>
      <c r="BJ28" s="1061"/>
      <c r="BN28" s="1061"/>
      <c r="BO28" s="1061"/>
      <c r="BP28" s="1061"/>
      <c r="BQ28" s="1061"/>
      <c r="BR28" s="1061"/>
      <c r="BS28" s="1061"/>
      <c r="BT28" s="395"/>
      <c r="BU28" s="1061"/>
      <c r="BV28" s="1061"/>
      <c r="BW28" s="1061"/>
      <c r="BX28" s="1061"/>
      <c r="BY28" s="1061"/>
      <c r="BZ28" s="1061"/>
    </row>
    <row r="29" spans="2:78" ht="20.100000000000001" customHeight="1">
      <c r="B29" s="1061"/>
      <c r="C29" s="1061"/>
      <c r="D29" s="1061"/>
      <c r="E29" s="1061"/>
      <c r="F29" s="1061"/>
      <c r="G29" s="1061"/>
      <c r="H29" s="395"/>
      <c r="I29" s="1061"/>
      <c r="J29" s="1061"/>
      <c r="K29" s="1061"/>
      <c r="L29" s="1061"/>
      <c r="M29" s="1061"/>
      <c r="N29" s="1061"/>
      <c r="R29" s="1061"/>
      <c r="S29" s="1061"/>
      <c r="T29" s="1061"/>
      <c r="U29" s="1061"/>
      <c r="V29" s="1061"/>
      <c r="W29" s="1061"/>
      <c r="X29" s="395"/>
      <c r="Y29" s="1061"/>
      <c r="Z29" s="1061"/>
      <c r="AA29" s="1061"/>
      <c r="AB29" s="1061"/>
      <c r="AC29" s="1061"/>
      <c r="AD29" s="1061"/>
      <c r="AH29" s="1061"/>
      <c r="AI29" s="1061"/>
      <c r="AJ29" s="1061"/>
      <c r="AK29" s="1061"/>
      <c r="AL29" s="1061"/>
      <c r="AM29" s="1061"/>
      <c r="AN29" s="395"/>
      <c r="AO29" s="1061"/>
      <c r="AP29" s="1061"/>
      <c r="AQ29" s="1061"/>
      <c r="AR29" s="1061"/>
      <c r="AS29" s="1061"/>
      <c r="AT29" s="1061"/>
      <c r="AX29" s="1061"/>
      <c r="AY29" s="1061"/>
      <c r="AZ29" s="1061"/>
      <c r="BA29" s="1061"/>
      <c r="BB29" s="1061"/>
      <c r="BC29" s="1061"/>
      <c r="BD29" s="395"/>
      <c r="BE29" s="1061"/>
      <c r="BF29" s="1061"/>
      <c r="BG29" s="1061"/>
      <c r="BH29" s="1061"/>
      <c r="BI29" s="1061"/>
      <c r="BJ29" s="1061"/>
      <c r="BN29" s="1061"/>
      <c r="BO29" s="1061"/>
      <c r="BP29" s="1061"/>
      <c r="BQ29" s="1061"/>
      <c r="BR29" s="1061"/>
      <c r="BS29" s="1061"/>
      <c r="BT29" s="395"/>
      <c r="BU29" s="1061"/>
      <c r="BV29" s="1061"/>
      <c r="BW29" s="1061"/>
      <c r="BX29" s="1061"/>
      <c r="BY29" s="1061"/>
      <c r="BZ29" s="1061"/>
    </row>
    <row r="30" spans="2:78" ht="20.100000000000001" customHeight="1">
      <c r="B30" s="1061"/>
      <c r="C30" s="1061"/>
      <c r="D30" s="1061"/>
      <c r="E30" s="1061"/>
      <c r="F30" s="1061"/>
      <c r="G30" s="1061"/>
      <c r="H30" s="395"/>
      <c r="I30" s="1061"/>
      <c r="J30" s="1061"/>
      <c r="K30" s="1061"/>
      <c r="L30" s="1061"/>
      <c r="M30" s="1061"/>
      <c r="N30" s="1061"/>
      <c r="R30" s="1061"/>
      <c r="S30" s="1061"/>
      <c r="T30" s="1061"/>
      <c r="U30" s="1061"/>
      <c r="V30" s="1061"/>
      <c r="W30" s="1061"/>
      <c r="X30" s="395"/>
      <c r="Y30" s="1061"/>
      <c r="Z30" s="1061"/>
      <c r="AA30" s="1061"/>
      <c r="AB30" s="1061"/>
      <c r="AC30" s="1061"/>
      <c r="AD30" s="1061"/>
      <c r="AH30" s="1061"/>
      <c r="AI30" s="1061"/>
      <c r="AJ30" s="1061"/>
      <c r="AK30" s="1061"/>
      <c r="AL30" s="1061"/>
      <c r="AM30" s="1061"/>
      <c r="AN30" s="395"/>
      <c r="AO30" s="1061"/>
      <c r="AP30" s="1061"/>
      <c r="AQ30" s="1061"/>
      <c r="AR30" s="1061"/>
      <c r="AS30" s="1061"/>
      <c r="AT30" s="1061"/>
      <c r="AX30" s="1061"/>
      <c r="AY30" s="1061"/>
      <c r="AZ30" s="1061"/>
      <c r="BA30" s="1061"/>
      <c r="BB30" s="1061"/>
      <c r="BC30" s="1061"/>
      <c r="BD30" s="395"/>
      <c r="BE30" s="1061"/>
      <c r="BF30" s="1061"/>
      <c r="BG30" s="1061"/>
      <c r="BH30" s="1061"/>
      <c r="BI30" s="1061"/>
      <c r="BJ30" s="1061"/>
      <c r="BN30" s="1061"/>
      <c r="BO30" s="1061"/>
      <c r="BP30" s="1061"/>
      <c r="BQ30" s="1061"/>
      <c r="BR30" s="1061"/>
      <c r="BS30" s="1061"/>
      <c r="BT30" s="395"/>
      <c r="BU30" s="1061"/>
      <c r="BV30" s="1061"/>
      <c r="BW30" s="1061"/>
      <c r="BX30" s="1061"/>
      <c r="BY30" s="1061"/>
      <c r="BZ30" s="1061"/>
    </row>
    <row r="31" spans="2:78" ht="20.100000000000001" customHeight="1">
      <c r="B31" s="1061" t="s">
        <v>717</v>
      </c>
      <c r="C31" s="1061"/>
      <c r="D31" s="1061" t="s">
        <v>716</v>
      </c>
      <c r="E31" s="1061"/>
      <c r="F31" s="1061"/>
      <c r="G31" s="1061"/>
      <c r="H31" s="395"/>
      <c r="I31" s="1061" t="s">
        <v>717</v>
      </c>
      <c r="J31" s="1061"/>
      <c r="K31" s="1061" t="s">
        <v>716</v>
      </c>
      <c r="L31" s="1061"/>
      <c r="M31" s="1061"/>
      <c r="N31" s="1061"/>
      <c r="R31" s="1061" t="s">
        <v>717</v>
      </c>
      <c r="S31" s="1061"/>
      <c r="T31" s="1061" t="s">
        <v>722</v>
      </c>
      <c r="U31" s="1061"/>
      <c r="V31" s="1061"/>
      <c r="W31" s="1061"/>
      <c r="X31" s="395"/>
      <c r="Y31" s="1061" t="s">
        <v>717</v>
      </c>
      <c r="Z31" s="1061"/>
      <c r="AA31" s="1061" t="s">
        <v>722</v>
      </c>
      <c r="AB31" s="1061"/>
      <c r="AC31" s="1061"/>
      <c r="AD31" s="1061"/>
      <c r="AH31" s="1061" t="s">
        <v>717</v>
      </c>
      <c r="AI31" s="1061"/>
      <c r="AJ31" s="1061" t="s">
        <v>724</v>
      </c>
      <c r="AK31" s="1061"/>
      <c r="AL31" s="1061"/>
      <c r="AM31" s="1061"/>
      <c r="AN31" s="395"/>
      <c r="AO31" s="1061" t="s">
        <v>717</v>
      </c>
      <c r="AP31" s="1061"/>
      <c r="AQ31" s="1061" t="s">
        <v>724</v>
      </c>
      <c r="AR31" s="1061"/>
      <c r="AS31" s="1061"/>
      <c r="AT31" s="1061"/>
      <c r="AX31" s="1061" t="s">
        <v>609</v>
      </c>
      <c r="AY31" s="1061"/>
      <c r="AZ31" s="1061" t="s">
        <v>655</v>
      </c>
      <c r="BA31" s="1061"/>
      <c r="BB31" s="1061"/>
      <c r="BC31" s="1061"/>
      <c r="BD31" s="395"/>
      <c r="BE31" s="1061" t="s">
        <v>609</v>
      </c>
      <c r="BF31" s="1061"/>
      <c r="BG31" s="1061" t="s">
        <v>655</v>
      </c>
      <c r="BH31" s="1061"/>
      <c r="BI31" s="1061"/>
      <c r="BJ31" s="1061"/>
      <c r="BN31" s="1061"/>
      <c r="BO31" s="1061"/>
      <c r="BP31" s="1061"/>
      <c r="BQ31" s="1061"/>
      <c r="BR31" s="1061"/>
      <c r="BS31" s="1061"/>
      <c r="BT31" s="395"/>
      <c r="BU31" s="1061"/>
      <c r="BV31" s="1061"/>
      <c r="BW31" s="1061"/>
      <c r="BX31" s="1061"/>
      <c r="BY31" s="1061"/>
      <c r="BZ31" s="1061"/>
    </row>
    <row r="32" spans="2:78" ht="20.100000000000001" customHeight="1">
      <c r="B32" s="1061"/>
      <c r="C32" s="1061"/>
      <c r="D32" s="1061"/>
      <c r="E32" s="1061"/>
      <c r="F32" s="1061"/>
      <c r="G32" s="1061"/>
      <c r="H32" s="395"/>
      <c r="I32" s="1061"/>
      <c r="J32" s="1061"/>
      <c r="K32" s="1061"/>
      <c r="L32" s="1061"/>
      <c r="M32" s="1061"/>
      <c r="N32" s="1061"/>
      <c r="R32" s="1061"/>
      <c r="S32" s="1061"/>
      <c r="T32" s="1061"/>
      <c r="U32" s="1061"/>
      <c r="V32" s="1061"/>
      <c r="W32" s="1061"/>
      <c r="X32" s="395"/>
      <c r="Y32" s="1061"/>
      <c r="Z32" s="1061"/>
      <c r="AA32" s="1061"/>
      <c r="AB32" s="1061"/>
      <c r="AC32" s="1061"/>
      <c r="AD32" s="1061"/>
      <c r="AH32" s="1061"/>
      <c r="AI32" s="1061"/>
      <c r="AJ32" s="1061"/>
      <c r="AK32" s="1061"/>
      <c r="AL32" s="1061"/>
      <c r="AM32" s="1061"/>
      <c r="AN32" s="395"/>
      <c r="AO32" s="1061"/>
      <c r="AP32" s="1061"/>
      <c r="AQ32" s="1061"/>
      <c r="AR32" s="1061"/>
      <c r="AS32" s="1061"/>
      <c r="AT32" s="1061"/>
      <c r="AX32" s="1061"/>
      <c r="AY32" s="1061"/>
      <c r="AZ32" s="1061"/>
      <c r="BA32" s="1061"/>
      <c r="BB32" s="1061"/>
      <c r="BC32" s="1061"/>
      <c r="BD32" s="395"/>
      <c r="BE32" s="1061"/>
      <c r="BF32" s="1061"/>
      <c r="BG32" s="1061"/>
      <c r="BH32" s="1061"/>
      <c r="BI32" s="1061"/>
      <c r="BJ32" s="1061"/>
      <c r="BN32" s="1061"/>
      <c r="BO32" s="1061"/>
      <c r="BP32" s="1061"/>
      <c r="BQ32" s="1061"/>
      <c r="BR32" s="1061"/>
      <c r="BS32" s="1061"/>
      <c r="BT32" s="395"/>
      <c r="BU32" s="1061"/>
      <c r="BV32" s="1061"/>
      <c r="BW32" s="1061"/>
      <c r="BX32" s="1061"/>
      <c r="BY32" s="1061"/>
      <c r="BZ32" s="1061"/>
    </row>
    <row r="33" spans="2:78" ht="20.100000000000001" customHeight="1">
      <c r="B33" s="394"/>
      <c r="C33" s="394"/>
      <c r="D33" s="394"/>
      <c r="E33" s="394"/>
      <c r="F33" s="394"/>
      <c r="G33" s="394"/>
      <c r="H33" s="395"/>
      <c r="I33" s="394"/>
      <c r="J33" s="394"/>
      <c r="K33" s="394"/>
      <c r="L33" s="394"/>
      <c r="M33" s="394"/>
      <c r="N33" s="394"/>
      <c r="R33" s="394"/>
      <c r="S33" s="394"/>
      <c r="T33" s="394"/>
      <c r="U33" s="394"/>
      <c r="V33" s="394"/>
      <c r="W33" s="394"/>
      <c r="X33" s="395"/>
      <c r="Y33" s="394"/>
      <c r="Z33" s="394"/>
      <c r="AA33" s="394"/>
      <c r="AB33" s="394"/>
      <c r="AC33" s="394"/>
      <c r="AD33" s="394"/>
      <c r="AH33" s="394"/>
      <c r="AI33" s="394"/>
      <c r="AJ33" s="394"/>
      <c r="AK33" s="394"/>
      <c r="AL33" s="394"/>
      <c r="AM33" s="394"/>
      <c r="AN33" s="395"/>
      <c r="AO33" s="394"/>
      <c r="AP33" s="394"/>
      <c r="AQ33" s="394"/>
      <c r="AR33" s="394"/>
      <c r="AS33" s="394"/>
      <c r="AT33" s="394"/>
      <c r="AX33" s="394"/>
      <c r="AY33" s="394"/>
      <c r="AZ33" s="394"/>
      <c r="BA33" s="394"/>
      <c r="BB33" s="394"/>
      <c r="BC33" s="394"/>
      <c r="BD33" s="395"/>
      <c r="BE33" s="394"/>
      <c r="BF33" s="394"/>
      <c r="BG33" s="394"/>
      <c r="BH33" s="394"/>
      <c r="BI33" s="394"/>
      <c r="BJ33" s="394"/>
      <c r="BN33" s="394"/>
      <c r="BO33" s="394"/>
      <c r="BP33" s="394"/>
      <c r="BQ33" s="394"/>
      <c r="BR33" s="394"/>
      <c r="BS33" s="394"/>
      <c r="BT33" s="395"/>
      <c r="BU33" s="394"/>
      <c r="BV33" s="394"/>
      <c r="BW33" s="394"/>
      <c r="BX33" s="394"/>
      <c r="BY33" s="394"/>
      <c r="BZ33" s="394"/>
    </row>
    <row r="34" spans="2:78" ht="20.100000000000001" customHeight="1">
      <c r="B34" s="1061"/>
      <c r="C34" s="1061"/>
      <c r="D34" s="1061"/>
      <c r="E34" s="1061"/>
      <c r="F34" s="1061"/>
      <c r="G34" s="1061"/>
      <c r="H34" s="394"/>
      <c r="I34" s="1061"/>
      <c r="J34" s="1061"/>
      <c r="K34" s="1061"/>
      <c r="L34" s="1061"/>
      <c r="M34" s="1061"/>
      <c r="N34" s="1061"/>
      <c r="R34" s="1061"/>
      <c r="S34" s="1061"/>
      <c r="T34" s="1061"/>
      <c r="U34" s="1061"/>
      <c r="V34" s="1061"/>
      <c r="W34" s="1061"/>
      <c r="X34" s="394"/>
      <c r="Y34" s="1061"/>
      <c r="Z34" s="1061"/>
      <c r="AA34" s="1061"/>
      <c r="AB34" s="1061"/>
      <c r="AC34" s="1061"/>
      <c r="AD34" s="1061"/>
      <c r="AH34" s="1061"/>
      <c r="AI34" s="1061"/>
      <c r="AJ34" s="1061"/>
      <c r="AK34" s="1061"/>
      <c r="AL34" s="1061"/>
      <c r="AM34" s="1061"/>
      <c r="AN34" s="394"/>
      <c r="AO34" s="1061"/>
      <c r="AP34" s="1061"/>
      <c r="AQ34" s="1061"/>
      <c r="AR34" s="1061"/>
      <c r="AS34" s="1061"/>
      <c r="AT34" s="1061"/>
      <c r="AX34" s="1061"/>
      <c r="AY34" s="1061"/>
      <c r="AZ34" s="1061"/>
      <c r="BA34" s="1061"/>
      <c r="BB34" s="1061"/>
      <c r="BC34" s="1061"/>
      <c r="BD34" s="394"/>
      <c r="BE34" s="1061"/>
      <c r="BF34" s="1061"/>
      <c r="BG34" s="1061"/>
      <c r="BH34" s="1061"/>
      <c r="BI34" s="1061"/>
      <c r="BJ34" s="1061"/>
      <c r="BN34" s="1061"/>
      <c r="BO34" s="1061"/>
      <c r="BP34" s="1061"/>
      <c r="BQ34" s="1061"/>
      <c r="BR34" s="1061"/>
      <c r="BS34" s="1061"/>
      <c r="BT34" s="394"/>
      <c r="BU34" s="1061"/>
      <c r="BV34" s="1061"/>
      <c r="BW34" s="1061"/>
      <c r="BX34" s="1061"/>
      <c r="BY34" s="1061"/>
      <c r="BZ34" s="1061"/>
    </row>
    <row r="35" spans="2:78" ht="20.100000000000001" customHeight="1">
      <c r="B35" s="1061"/>
      <c r="C35" s="1061"/>
      <c r="D35" s="1061"/>
      <c r="E35" s="1061"/>
      <c r="F35" s="1061"/>
      <c r="G35" s="1061"/>
      <c r="H35" s="395"/>
      <c r="I35" s="1061"/>
      <c r="J35" s="1061"/>
      <c r="K35" s="1061"/>
      <c r="L35" s="1061"/>
      <c r="M35" s="1061"/>
      <c r="N35" s="1061"/>
      <c r="R35" s="1061"/>
      <c r="S35" s="1061"/>
      <c r="T35" s="1061"/>
      <c r="U35" s="1061"/>
      <c r="V35" s="1061"/>
      <c r="W35" s="1061"/>
      <c r="X35" s="395"/>
      <c r="Y35" s="1061"/>
      <c r="Z35" s="1061"/>
      <c r="AA35" s="1061"/>
      <c r="AB35" s="1061"/>
      <c r="AC35" s="1061"/>
      <c r="AD35" s="1061"/>
      <c r="AH35" s="1061"/>
      <c r="AI35" s="1061"/>
      <c r="AJ35" s="1061"/>
      <c r="AK35" s="1061"/>
      <c r="AL35" s="1061"/>
      <c r="AM35" s="1061"/>
      <c r="AN35" s="395"/>
      <c r="AO35" s="1061"/>
      <c r="AP35" s="1061"/>
      <c r="AQ35" s="1061"/>
      <c r="AR35" s="1061"/>
      <c r="AS35" s="1061"/>
      <c r="AT35" s="1061"/>
      <c r="AX35" s="1061"/>
      <c r="AY35" s="1061"/>
      <c r="AZ35" s="1061"/>
      <c r="BA35" s="1061"/>
      <c r="BB35" s="1061"/>
      <c r="BC35" s="1061"/>
      <c r="BD35" s="395"/>
      <c r="BE35" s="1061"/>
      <c r="BF35" s="1061"/>
      <c r="BG35" s="1061"/>
      <c r="BH35" s="1061"/>
      <c r="BI35" s="1061"/>
      <c r="BJ35" s="1061"/>
      <c r="BN35" s="1061"/>
      <c r="BO35" s="1061"/>
      <c r="BP35" s="1061"/>
      <c r="BQ35" s="1061"/>
      <c r="BR35" s="1061"/>
      <c r="BS35" s="1061"/>
      <c r="BT35" s="395"/>
      <c r="BU35" s="1061"/>
      <c r="BV35" s="1061"/>
      <c r="BW35" s="1061"/>
      <c r="BX35" s="1061"/>
      <c r="BY35" s="1061"/>
      <c r="BZ35" s="1061"/>
    </row>
    <row r="36" spans="2:78" ht="20.100000000000001" customHeight="1">
      <c r="B36" s="1061"/>
      <c r="C36" s="1061"/>
      <c r="D36" s="1061"/>
      <c r="E36" s="1061"/>
      <c r="F36" s="1061"/>
      <c r="G36" s="1061"/>
      <c r="H36" s="395"/>
      <c r="I36" s="1061"/>
      <c r="J36" s="1061"/>
      <c r="K36" s="1061"/>
      <c r="L36" s="1061"/>
      <c r="M36" s="1061"/>
      <c r="N36" s="1061"/>
      <c r="R36" s="1061"/>
      <c r="S36" s="1061"/>
      <c r="T36" s="1061"/>
      <c r="U36" s="1061"/>
      <c r="V36" s="1061"/>
      <c r="W36" s="1061"/>
      <c r="X36" s="395"/>
      <c r="Y36" s="1061"/>
      <c r="Z36" s="1061"/>
      <c r="AA36" s="1061"/>
      <c r="AB36" s="1061"/>
      <c r="AC36" s="1061"/>
      <c r="AD36" s="1061"/>
      <c r="AH36" s="1061"/>
      <c r="AI36" s="1061"/>
      <c r="AJ36" s="1061"/>
      <c r="AK36" s="1061"/>
      <c r="AL36" s="1061"/>
      <c r="AM36" s="1061"/>
      <c r="AN36" s="395"/>
      <c r="AO36" s="1061"/>
      <c r="AP36" s="1061"/>
      <c r="AQ36" s="1061"/>
      <c r="AR36" s="1061"/>
      <c r="AS36" s="1061"/>
      <c r="AT36" s="1061"/>
      <c r="AX36" s="1061"/>
      <c r="AY36" s="1061"/>
      <c r="AZ36" s="1061"/>
      <c r="BA36" s="1061"/>
      <c r="BB36" s="1061"/>
      <c r="BC36" s="1061"/>
      <c r="BD36" s="395"/>
      <c r="BE36" s="1061"/>
      <c r="BF36" s="1061"/>
      <c r="BG36" s="1061"/>
      <c r="BH36" s="1061"/>
      <c r="BI36" s="1061"/>
      <c r="BJ36" s="1061"/>
      <c r="BN36" s="1061"/>
      <c r="BO36" s="1061"/>
      <c r="BP36" s="1061"/>
      <c r="BQ36" s="1061"/>
      <c r="BR36" s="1061"/>
      <c r="BS36" s="1061"/>
      <c r="BT36" s="395"/>
      <c r="BU36" s="1061"/>
      <c r="BV36" s="1061"/>
      <c r="BW36" s="1061"/>
      <c r="BX36" s="1061"/>
      <c r="BY36" s="1061"/>
      <c r="BZ36" s="1061"/>
    </row>
    <row r="37" spans="2:78" ht="20.100000000000001" customHeight="1">
      <c r="B37" s="1061"/>
      <c r="C37" s="1061"/>
      <c r="D37" s="1061"/>
      <c r="E37" s="1061"/>
      <c r="F37" s="1061"/>
      <c r="G37" s="1061"/>
      <c r="H37" s="395"/>
      <c r="I37" s="1061"/>
      <c r="J37" s="1061"/>
      <c r="K37" s="1061"/>
      <c r="L37" s="1061"/>
      <c r="M37" s="1061"/>
      <c r="N37" s="1061"/>
      <c r="R37" s="1061"/>
      <c r="S37" s="1061"/>
      <c r="T37" s="1061"/>
      <c r="U37" s="1061"/>
      <c r="V37" s="1061"/>
      <c r="W37" s="1061"/>
      <c r="X37" s="395"/>
      <c r="Y37" s="1061"/>
      <c r="Z37" s="1061"/>
      <c r="AA37" s="1061"/>
      <c r="AB37" s="1061"/>
      <c r="AC37" s="1061"/>
      <c r="AD37" s="1061"/>
      <c r="AH37" s="1061"/>
      <c r="AI37" s="1061"/>
      <c r="AJ37" s="1061"/>
      <c r="AK37" s="1061"/>
      <c r="AL37" s="1061"/>
      <c r="AM37" s="1061"/>
      <c r="AN37" s="395"/>
      <c r="AO37" s="1061"/>
      <c r="AP37" s="1061"/>
      <c r="AQ37" s="1061"/>
      <c r="AR37" s="1061"/>
      <c r="AS37" s="1061"/>
      <c r="AT37" s="1061"/>
      <c r="AX37" s="1061"/>
      <c r="AY37" s="1061"/>
      <c r="AZ37" s="1061"/>
      <c r="BA37" s="1061"/>
      <c r="BB37" s="1061"/>
      <c r="BC37" s="1061"/>
      <c r="BD37" s="395"/>
      <c r="BE37" s="1061"/>
      <c r="BF37" s="1061"/>
      <c r="BG37" s="1061"/>
      <c r="BH37" s="1061"/>
      <c r="BI37" s="1061"/>
      <c r="BJ37" s="1061"/>
      <c r="BN37" s="1061"/>
      <c r="BO37" s="1061"/>
      <c r="BP37" s="1061"/>
      <c r="BQ37" s="1061"/>
      <c r="BR37" s="1061"/>
      <c r="BS37" s="1061"/>
      <c r="BT37" s="395"/>
      <c r="BU37" s="1061"/>
      <c r="BV37" s="1061"/>
      <c r="BW37" s="1061"/>
      <c r="BX37" s="1061"/>
      <c r="BY37" s="1061"/>
      <c r="BZ37" s="1061"/>
    </row>
    <row r="38" spans="2:78" ht="20.100000000000001" customHeight="1">
      <c r="B38" s="1061"/>
      <c r="C38" s="1061"/>
      <c r="D38" s="1061"/>
      <c r="E38" s="1061"/>
      <c r="F38" s="1061"/>
      <c r="G38" s="1061"/>
      <c r="H38" s="395"/>
      <c r="I38" s="1061"/>
      <c r="J38" s="1061"/>
      <c r="K38" s="1061"/>
      <c r="L38" s="1061"/>
      <c r="M38" s="1061"/>
      <c r="N38" s="1061"/>
      <c r="R38" s="1061"/>
      <c r="S38" s="1061"/>
      <c r="T38" s="1061"/>
      <c r="U38" s="1061"/>
      <c r="V38" s="1061"/>
      <c r="W38" s="1061"/>
      <c r="X38" s="395"/>
      <c r="Y38" s="1061"/>
      <c r="Z38" s="1061"/>
      <c r="AA38" s="1061"/>
      <c r="AB38" s="1061"/>
      <c r="AC38" s="1061"/>
      <c r="AD38" s="1061"/>
      <c r="AH38" s="1061"/>
      <c r="AI38" s="1061"/>
      <c r="AJ38" s="1061"/>
      <c r="AK38" s="1061"/>
      <c r="AL38" s="1061"/>
      <c r="AM38" s="1061"/>
      <c r="AN38" s="395"/>
      <c r="AO38" s="1061"/>
      <c r="AP38" s="1061"/>
      <c r="AQ38" s="1061"/>
      <c r="AR38" s="1061"/>
      <c r="AS38" s="1061"/>
      <c r="AT38" s="1061"/>
      <c r="AX38" s="1061"/>
      <c r="AY38" s="1061"/>
      <c r="AZ38" s="1061"/>
      <c r="BA38" s="1061"/>
      <c r="BB38" s="1061"/>
      <c r="BC38" s="1061"/>
      <c r="BD38" s="395"/>
      <c r="BE38" s="1061"/>
      <c r="BF38" s="1061"/>
      <c r="BG38" s="1061"/>
      <c r="BH38" s="1061"/>
      <c r="BI38" s="1061"/>
      <c r="BJ38" s="1061"/>
      <c r="BN38" s="1061"/>
      <c r="BO38" s="1061"/>
      <c r="BP38" s="1061"/>
      <c r="BQ38" s="1061"/>
      <c r="BR38" s="1061"/>
      <c r="BS38" s="1061"/>
      <c r="BT38" s="395"/>
      <c r="BU38" s="1061"/>
      <c r="BV38" s="1061"/>
      <c r="BW38" s="1061"/>
      <c r="BX38" s="1061"/>
      <c r="BY38" s="1061"/>
      <c r="BZ38" s="1061"/>
    </row>
    <row r="39" spans="2:78" ht="20.100000000000001" customHeight="1">
      <c r="B39" s="1061"/>
      <c r="C39" s="1061"/>
      <c r="D39" s="1061"/>
      <c r="E39" s="1061"/>
      <c r="F39" s="1061"/>
      <c r="G39" s="1061"/>
      <c r="H39" s="395"/>
      <c r="I39" s="1061"/>
      <c r="J39" s="1061"/>
      <c r="K39" s="1061"/>
      <c r="L39" s="1061"/>
      <c r="M39" s="1061"/>
      <c r="N39" s="1061"/>
      <c r="R39" s="1061"/>
      <c r="S39" s="1061"/>
      <c r="T39" s="1061"/>
      <c r="U39" s="1061"/>
      <c r="V39" s="1061"/>
      <c r="W39" s="1061"/>
      <c r="X39" s="395"/>
      <c r="Y39" s="1061"/>
      <c r="Z39" s="1061"/>
      <c r="AA39" s="1061"/>
      <c r="AB39" s="1061"/>
      <c r="AC39" s="1061"/>
      <c r="AD39" s="1061"/>
      <c r="AH39" s="1061"/>
      <c r="AI39" s="1061"/>
      <c r="AJ39" s="1061"/>
      <c r="AK39" s="1061"/>
      <c r="AL39" s="1061"/>
      <c r="AM39" s="1061"/>
      <c r="AN39" s="395"/>
      <c r="AO39" s="1061"/>
      <c r="AP39" s="1061"/>
      <c r="AQ39" s="1061"/>
      <c r="AR39" s="1061"/>
      <c r="AS39" s="1061"/>
      <c r="AT39" s="1061"/>
      <c r="AX39" s="1061"/>
      <c r="AY39" s="1061"/>
      <c r="AZ39" s="1061"/>
      <c r="BA39" s="1061"/>
      <c r="BB39" s="1061"/>
      <c r="BC39" s="1061"/>
      <c r="BD39" s="395"/>
      <c r="BE39" s="1061"/>
      <c r="BF39" s="1061"/>
      <c r="BG39" s="1061"/>
      <c r="BH39" s="1061"/>
      <c r="BI39" s="1061"/>
      <c r="BJ39" s="1061"/>
      <c r="BN39" s="1061"/>
      <c r="BO39" s="1061"/>
      <c r="BP39" s="1061"/>
      <c r="BQ39" s="1061"/>
      <c r="BR39" s="1061"/>
      <c r="BS39" s="1061"/>
      <c r="BT39" s="395"/>
      <c r="BU39" s="1061"/>
      <c r="BV39" s="1061"/>
      <c r="BW39" s="1061"/>
      <c r="BX39" s="1061"/>
      <c r="BY39" s="1061"/>
      <c r="BZ39" s="1061"/>
    </row>
    <row r="40" spans="2:78" ht="20.100000000000001" customHeight="1">
      <c r="B40" s="1061"/>
      <c r="C40" s="1061"/>
      <c r="D40" s="1061"/>
      <c r="E40" s="1061"/>
      <c r="F40" s="1061"/>
      <c r="G40" s="1061"/>
      <c r="H40" s="395"/>
      <c r="I40" s="1061"/>
      <c r="J40" s="1061"/>
      <c r="K40" s="1061"/>
      <c r="L40" s="1061"/>
      <c r="M40" s="1061"/>
      <c r="N40" s="1061"/>
      <c r="R40" s="1061"/>
      <c r="S40" s="1061"/>
      <c r="T40" s="1061"/>
      <c r="U40" s="1061"/>
      <c r="V40" s="1061"/>
      <c r="W40" s="1061"/>
      <c r="X40" s="395"/>
      <c r="Y40" s="1061"/>
      <c r="Z40" s="1061"/>
      <c r="AA40" s="1061"/>
      <c r="AB40" s="1061"/>
      <c r="AC40" s="1061"/>
      <c r="AD40" s="1061"/>
      <c r="AH40" s="1061"/>
      <c r="AI40" s="1061"/>
      <c r="AJ40" s="1061"/>
      <c r="AK40" s="1061"/>
      <c r="AL40" s="1061"/>
      <c r="AM40" s="1061"/>
      <c r="AN40" s="395"/>
      <c r="AO40" s="1061"/>
      <c r="AP40" s="1061"/>
      <c r="AQ40" s="1061"/>
      <c r="AR40" s="1061"/>
      <c r="AS40" s="1061"/>
      <c r="AT40" s="1061"/>
      <c r="AX40" s="1061"/>
      <c r="AY40" s="1061"/>
      <c r="AZ40" s="1061"/>
      <c r="BA40" s="1061"/>
      <c r="BB40" s="1061"/>
      <c r="BC40" s="1061"/>
      <c r="BD40" s="395"/>
      <c r="BE40" s="1061"/>
      <c r="BF40" s="1061"/>
      <c r="BG40" s="1061"/>
      <c r="BH40" s="1061"/>
      <c r="BI40" s="1061"/>
      <c r="BJ40" s="1061"/>
      <c r="BN40" s="1061"/>
      <c r="BO40" s="1061"/>
      <c r="BP40" s="1061"/>
      <c r="BQ40" s="1061"/>
      <c r="BR40" s="1061"/>
      <c r="BS40" s="1061"/>
      <c r="BT40" s="395"/>
      <c r="BU40" s="1061"/>
      <c r="BV40" s="1061"/>
      <c r="BW40" s="1061"/>
      <c r="BX40" s="1061"/>
      <c r="BY40" s="1061"/>
      <c r="BZ40" s="1061"/>
    </row>
    <row r="41" spans="2:78" ht="20.100000000000001" customHeight="1">
      <c r="B41" s="1061"/>
      <c r="C41" s="1061"/>
      <c r="D41" s="1061"/>
      <c r="E41" s="1061"/>
      <c r="F41" s="1061"/>
      <c r="G41" s="1061"/>
      <c r="H41" s="395"/>
      <c r="I41" s="1061"/>
      <c r="J41" s="1061"/>
      <c r="K41" s="1061"/>
      <c r="L41" s="1061"/>
      <c r="M41" s="1061"/>
      <c r="N41" s="1061"/>
      <c r="R41" s="1061"/>
      <c r="S41" s="1061"/>
      <c r="T41" s="1061"/>
      <c r="U41" s="1061"/>
      <c r="V41" s="1061"/>
      <c r="W41" s="1061"/>
      <c r="X41" s="395"/>
      <c r="Y41" s="1061"/>
      <c r="Z41" s="1061"/>
      <c r="AA41" s="1061"/>
      <c r="AB41" s="1061"/>
      <c r="AC41" s="1061"/>
      <c r="AD41" s="1061"/>
      <c r="AH41" s="1061"/>
      <c r="AI41" s="1061"/>
      <c r="AJ41" s="1061"/>
      <c r="AK41" s="1061"/>
      <c r="AL41" s="1061"/>
      <c r="AM41" s="1061"/>
      <c r="AN41" s="395"/>
      <c r="AO41" s="1061"/>
      <c r="AP41" s="1061"/>
      <c r="AQ41" s="1061"/>
      <c r="AR41" s="1061"/>
      <c r="AS41" s="1061"/>
      <c r="AT41" s="1061"/>
      <c r="AX41" s="1061"/>
      <c r="AY41" s="1061"/>
      <c r="AZ41" s="1061"/>
      <c r="BA41" s="1061"/>
      <c r="BB41" s="1061"/>
      <c r="BC41" s="1061"/>
      <c r="BD41" s="395"/>
      <c r="BE41" s="1061"/>
      <c r="BF41" s="1061"/>
      <c r="BG41" s="1061"/>
      <c r="BH41" s="1061"/>
      <c r="BI41" s="1061"/>
      <c r="BJ41" s="1061"/>
      <c r="BN41" s="1061"/>
      <c r="BO41" s="1061"/>
      <c r="BP41" s="1061"/>
      <c r="BQ41" s="1061"/>
      <c r="BR41" s="1061"/>
      <c r="BS41" s="1061"/>
      <c r="BT41" s="395"/>
      <c r="BU41" s="1061"/>
      <c r="BV41" s="1061"/>
      <c r="BW41" s="1061"/>
      <c r="BX41" s="1061"/>
      <c r="BY41" s="1061"/>
      <c r="BZ41" s="1061"/>
    </row>
    <row r="42" spans="2:78" ht="20.100000000000001" customHeight="1">
      <c r="B42" s="1061"/>
      <c r="C42" s="1061"/>
      <c r="D42" s="1061"/>
      <c r="E42" s="1061"/>
      <c r="F42" s="1061"/>
      <c r="G42" s="1061"/>
      <c r="H42" s="395"/>
      <c r="I42" s="1061"/>
      <c r="J42" s="1061"/>
      <c r="K42" s="1061"/>
      <c r="L42" s="1061"/>
      <c r="M42" s="1061"/>
      <c r="N42" s="1061"/>
      <c r="R42" s="1061"/>
      <c r="S42" s="1061"/>
      <c r="T42" s="1061"/>
      <c r="U42" s="1061"/>
      <c r="V42" s="1061"/>
      <c r="W42" s="1061"/>
      <c r="X42" s="395"/>
      <c r="Y42" s="1061"/>
      <c r="Z42" s="1061"/>
      <c r="AA42" s="1061"/>
      <c r="AB42" s="1061"/>
      <c r="AC42" s="1061"/>
      <c r="AD42" s="1061"/>
      <c r="AH42" s="1061"/>
      <c r="AI42" s="1061"/>
      <c r="AJ42" s="1061"/>
      <c r="AK42" s="1061"/>
      <c r="AL42" s="1061"/>
      <c r="AM42" s="1061"/>
      <c r="AN42" s="395"/>
      <c r="AO42" s="1061"/>
      <c r="AP42" s="1061"/>
      <c r="AQ42" s="1061"/>
      <c r="AR42" s="1061"/>
      <c r="AS42" s="1061"/>
      <c r="AT42" s="1061"/>
      <c r="AX42" s="1061"/>
      <c r="AY42" s="1061"/>
      <c r="AZ42" s="1061"/>
      <c r="BA42" s="1061"/>
      <c r="BB42" s="1061"/>
      <c r="BC42" s="1061"/>
      <c r="BD42" s="395"/>
      <c r="BE42" s="1061"/>
      <c r="BF42" s="1061"/>
      <c r="BG42" s="1061"/>
      <c r="BH42" s="1061"/>
      <c r="BI42" s="1061"/>
      <c r="BJ42" s="1061"/>
      <c r="BN42" s="1061"/>
      <c r="BO42" s="1061"/>
      <c r="BP42" s="1061"/>
      <c r="BQ42" s="1061"/>
      <c r="BR42" s="1061"/>
      <c r="BS42" s="1061"/>
      <c r="BT42" s="395"/>
      <c r="BU42" s="1061"/>
      <c r="BV42" s="1061"/>
      <c r="BW42" s="1061"/>
      <c r="BX42" s="1061"/>
      <c r="BY42" s="1061"/>
      <c r="BZ42" s="1061"/>
    </row>
    <row r="43" spans="2:78" ht="20.100000000000001" customHeight="1">
      <c r="B43" s="1061"/>
      <c r="C43" s="1061"/>
      <c r="D43" s="1061"/>
      <c r="E43" s="1061"/>
      <c r="F43" s="1061"/>
      <c r="G43" s="1061"/>
      <c r="H43" s="395"/>
      <c r="I43" s="1061"/>
      <c r="J43" s="1061"/>
      <c r="K43" s="1061"/>
      <c r="L43" s="1061"/>
      <c r="M43" s="1061"/>
      <c r="N43" s="1061"/>
      <c r="R43" s="1061"/>
      <c r="S43" s="1061"/>
      <c r="T43" s="1061"/>
      <c r="U43" s="1061"/>
      <c r="V43" s="1061"/>
      <c r="W43" s="1061"/>
      <c r="X43" s="395"/>
      <c r="Y43" s="1061"/>
      <c r="Z43" s="1061"/>
      <c r="AA43" s="1061"/>
      <c r="AB43" s="1061"/>
      <c r="AC43" s="1061"/>
      <c r="AD43" s="1061"/>
      <c r="AH43" s="1061"/>
      <c r="AI43" s="1061"/>
      <c r="AJ43" s="1061"/>
      <c r="AK43" s="1061"/>
      <c r="AL43" s="1061"/>
      <c r="AM43" s="1061"/>
      <c r="AN43" s="395"/>
      <c r="AO43" s="1061"/>
      <c r="AP43" s="1061"/>
      <c r="AQ43" s="1061"/>
      <c r="AR43" s="1061"/>
      <c r="AS43" s="1061"/>
      <c r="AT43" s="1061"/>
      <c r="AX43" s="1061"/>
      <c r="AY43" s="1061"/>
      <c r="AZ43" s="1061"/>
      <c r="BA43" s="1061"/>
      <c r="BB43" s="1061"/>
      <c r="BC43" s="1061"/>
      <c r="BD43" s="395"/>
      <c r="BE43" s="1061"/>
      <c r="BF43" s="1061"/>
      <c r="BG43" s="1061"/>
      <c r="BH43" s="1061"/>
      <c r="BI43" s="1061"/>
      <c r="BJ43" s="1061"/>
      <c r="BN43" s="1061"/>
      <c r="BO43" s="1061"/>
      <c r="BP43" s="1061"/>
      <c r="BQ43" s="1061"/>
      <c r="BR43" s="1061"/>
      <c r="BS43" s="1061"/>
      <c r="BT43" s="395"/>
      <c r="BU43" s="1061"/>
      <c r="BV43" s="1061"/>
      <c r="BW43" s="1061"/>
      <c r="BX43" s="1061"/>
      <c r="BY43" s="1061"/>
      <c r="BZ43" s="1061"/>
    </row>
    <row r="44" spans="2:78" ht="20.100000000000001" customHeight="1">
      <c r="B44" s="1061"/>
      <c r="C44" s="1061"/>
      <c r="D44" s="1061"/>
      <c r="E44" s="1061"/>
      <c r="F44" s="1061"/>
      <c r="G44" s="1061"/>
      <c r="H44" s="395"/>
      <c r="I44" s="1061"/>
      <c r="J44" s="1061"/>
      <c r="K44" s="1061"/>
      <c r="L44" s="1061"/>
      <c r="M44" s="1061"/>
      <c r="N44" s="1061"/>
      <c r="R44" s="1061"/>
      <c r="S44" s="1061"/>
      <c r="T44" s="1061"/>
      <c r="U44" s="1061"/>
      <c r="V44" s="1061"/>
      <c r="W44" s="1061"/>
      <c r="X44" s="395"/>
      <c r="Y44" s="1061"/>
      <c r="Z44" s="1061"/>
      <c r="AA44" s="1061"/>
      <c r="AB44" s="1061"/>
      <c r="AC44" s="1061"/>
      <c r="AD44" s="1061"/>
      <c r="AH44" s="1061"/>
      <c r="AI44" s="1061"/>
      <c r="AJ44" s="1061"/>
      <c r="AK44" s="1061"/>
      <c r="AL44" s="1061"/>
      <c r="AM44" s="1061"/>
      <c r="AN44" s="395"/>
      <c r="AO44" s="1061"/>
      <c r="AP44" s="1061"/>
      <c r="AQ44" s="1061"/>
      <c r="AR44" s="1061"/>
      <c r="AS44" s="1061"/>
      <c r="AT44" s="1061"/>
      <c r="AX44" s="1061"/>
      <c r="AY44" s="1061"/>
      <c r="AZ44" s="1061"/>
      <c r="BA44" s="1061"/>
      <c r="BB44" s="1061"/>
      <c r="BC44" s="1061"/>
      <c r="BD44" s="395"/>
      <c r="BE44" s="1061"/>
      <c r="BF44" s="1061"/>
      <c r="BG44" s="1061"/>
      <c r="BH44" s="1061"/>
      <c r="BI44" s="1061"/>
      <c r="BJ44" s="1061"/>
      <c r="BN44" s="1061"/>
      <c r="BO44" s="1061"/>
      <c r="BP44" s="1061"/>
      <c r="BQ44" s="1061"/>
      <c r="BR44" s="1061"/>
      <c r="BS44" s="1061"/>
      <c r="BT44" s="395"/>
      <c r="BU44" s="1061"/>
      <c r="BV44" s="1061"/>
      <c r="BW44" s="1061"/>
      <c r="BX44" s="1061"/>
      <c r="BY44" s="1061"/>
      <c r="BZ44" s="1061"/>
    </row>
    <row r="45" spans="2:78" ht="20.100000000000001" customHeight="1">
      <c r="B45" s="1061"/>
      <c r="C45" s="1061"/>
      <c r="D45" s="1061"/>
      <c r="E45" s="1061"/>
      <c r="F45" s="1061"/>
      <c r="G45" s="1061"/>
      <c r="H45" s="395"/>
      <c r="I45" s="1061"/>
      <c r="J45" s="1061"/>
      <c r="K45" s="1061"/>
      <c r="L45" s="1061"/>
      <c r="M45" s="1061"/>
      <c r="N45" s="1061"/>
      <c r="R45" s="1061"/>
      <c r="S45" s="1061"/>
      <c r="T45" s="1061"/>
      <c r="U45" s="1061"/>
      <c r="V45" s="1061"/>
      <c r="W45" s="1061"/>
      <c r="X45" s="395"/>
      <c r="Y45" s="1061"/>
      <c r="Z45" s="1061"/>
      <c r="AA45" s="1061"/>
      <c r="AB45" s="1061"/>
      <c r="AC45" s="1061"/>
      <c r="AD45" s="1061"/>
      <c r="AH45" s="1061"/>
      <c r="AI45" s="1061"/>
      <c r="AJ45" s="1061"/>
      <c r="AK45" s="1061"/>
      <c r="AL45" s="1061"/>
      <c r="AM45" s="1061"/>
      <c r="AN45" s="395"/>
      <c r="AO45" s="1061"/>
      <c r="AP45" s="1061"/>
      <c r="AQ45" s="1061"/>
      <c r="AR45" s="1061"/>
      <c r="AS45" s="1061"/>
      <c r="AT45" s="1061"/>
      <c r="AX45" s="1061"/>
      <c r="AY45" s="1061"/>
      <c r="AZ45" s="1061"/>
      <c r="BA45" s="1061"/>
      <c r="BB45" s="1061"/>
      <c r="BC45" s="1061"/>
      <c r="BD45" s="395"/>
      <c r="BE45" s="1061"/>
      <c r="BF45" s="1061"/>
      <c r="BG45" s="1061"/>
      <c r="BH45" s="1061"/>
      <c r="BI45" s="1061"/>
      <c r="BJ45" s="1061"/>
      <c r="BN45" s="1061"/>
      <c r="BO45" s="1061"/>
      <c r="BP45" s="1061"/>
      <c r="BQ45" s="1061"/>
      <c r="BR45" s="1061"/>
      <c r="BS45" s="1061"/>
      <c r="BT45" s="395"/>
      <c r="BU45" s="1061"/>
      <c r="BV45" s="1061"/>
      <c r="BW45" s="1061"/>
      <c r="BX45" s="1061"/>
      <c r="BY45" s="1061"/>
      <c r="BZ45" s="1061"/>
    </row>
    <row r="46" spans="2:78" ht="20.100000000000001" customHeight="1">
      <c r="B46" s="1061" t="s">
        <v>717</v>
      </c>
      <c r="C46" s="1061"/>
      <c r="D46" s="1061" t="s">
        <v>718</v>
      </c>
      <c r="E46" s="1061"/>
      <c r="F46" s="1061"/>
      <c r="G46" s="1061"/>
      <c r="H46" s="395"/>
      <c r="I46" s="1061" t="s">
        <v>717</v>
      </c>
      <c r="J46" s="1061"/>
      <c r="K46" s="1061" t="s">
        <v>718</v>
      </c>
      <c r="L46" s="1061"/>
      <c r="M46" s="1061"/>
      <c r="N46" s="1061"/>
      <c r="R46" s="1061" t="s">
        <v>717</v>
      </c>
      <c r="S46" s="1061"/>
      <c r="T46" s="1061" t="s">
        <v>723</v>
      </c>
      <c r="U46" s="1061"/>
      <c r="V46" s="1061"/>
      <c r="W46" s="1061"/>
      <c r="X46" s="395"/>
      <c r="Y46" s="1061" t="s">
        <v>717</v>
      </c>
      <c r="Z46" s="1061"/>
      <c r="AA46" s="1061" t="s">
        <v>723</v>
      </c>
      <c r="AB46" s="1061"/>
      <c r="AC46" s="1061"/>
      <c r="AD46" s="1061"/>
      <c r="AH46" s="1061" t="s">
        <v>717</v>
      </c>
      <c r="AI46" s="1061"/>
      <c r="AJ46" s="1061" t="s">
        <v>725</v>
      </c>
      <c r="AK46" s="1061"/>
      <c r="AL46" s="1061"/>
      <c r="AM46" s="1061"/>
      <c r="AN46" s="395"/>
      <c r="AO46" s="1061" t="s">
        <v>717</v>
      </c>
      <c r="AP46" s="1061"/>
      <c r="AQ46" s="1061" t="s">
        <v>725</v>
      </c>
      <c r="AR46" s="1061"/>
      <c r="AS46" s="1061"/>
      <c r="AT46" s="1061"/>
      <c r="AX46" s="1061" t="s">
        <v>656</v>
      </c>
      <c r="AY46" s="1061"/>
      <c r="AZ46" s="1061" t="s">
        <v>657</v>
      </c>
      <c r="BA46" s="1061"/>
      <c r="BB46" s="1061"/>
      <c r="BC46" s="1061"/>
      <c r="BD46" s="395"/>
      <c r="BE46" s="1061" t="s">
        <v>656</v>
      </c>
      <c r="BF46" s="1061"/>
      <c r="BG46" s="1061" t="s">
        <v>657</v>
      </c>
      <c r="BH46" s="1061"/>
      <c r="BI46" s="1061"/>
      <c r="BJ46" s="1061"/>
      <c r="BN46" s="1061"/>
      <c r="BO46" s="1061"/>
      <c r="BP46" s="1061"/>
      <c r="BQ46" s="1061"/>
      <c r="BR46" s="1061"/>
      <c r="BS46" s="1061"/>
      <c r="BT46" s="395"/>
      <c r="BU46" s="1061"/>
      <c r="BV46" s="1061"/>
      <c r="BW46" s="1061"/>
      <c r="BX46" s="1061"/>
      <c r="BY46" s="1061"/>
      <c r="BZ46" s="1061"/>
    </row>
    <row r="47" spans="2:78" ht="20.100000000000001" customHeight="1">
      <c r="B47" s="1061"/>
      <c r="C47" s="1061"/>
      <c r="D47" s="1061"/>
      <c r="E47" s="1061"/>
      <c r="F47" s="1061"/>
      <c r="G47" s="1061"/>
      <c r="H47" s="395"/>
      <c r="I47" s="1061"/>
      <c r="J47" s="1061"/>
      <c r="K47" s="1061"/>
      <c r="L47" s="1061"/>
      <c r="M47" s="1061"/>
      <c r="N47" s="1061"/>
      <c r="R47" s="1061"/>
      <c r="S47" s="1061"/>
      <c r="T47" s="1061"/>
      <c r="U47" s="1061"/>
      <c r="V47" s="1061"/>
      <c r="W47" s="1061"/>
      <c r="X47" s="395"/>
      <c r="Y47" s="1061"/>
      <c r="Z47" s="1061"/>
      <c r="AA47" s="1061"/>
      <c r="AB47" s="1061"/>
      <c r="AC47" s="1061"/>
      <c r="AD47" s="1061"/>
      <c r="AH47" s="1061"/>
      <c r="AI47" s="1061"/>
      <c r="AJ47" s="1061"/>
      <c r="AK47" s="1061"/>
      <c r="AL47" s="1061"/>
      <c r="AM47" s="1061"/>
      <c r="AN47" s="395"/>
      <c r="AO47" s="1061"/>
      <c r="AP47" s="1061"/>
      <c r="AQ47" s="1061"/>
      <c r="AR47" s="1061"/>
      <c r="AS47" s="1061"/>
      <c r="AT47" s="1061"/>
      <c r="AX47" s="1061"/>
      <c r="AY47" s="1061"/>
      <c r="AZ47" s="1061"/>
      <c r="BA47" s="1061"/>
      <c r="BB47" s="1061"/>
      <c r="BC47" s="1061"/>
      <c r="BD47" s="395"/>
      <c r="BE47" s="1061"/>
      <c r="BF47" s="1061"/>
      <c r="BG47" s="1061"/>
      <c r="BH47" s="1061"/>
      <c r="BI47" s="1061"/>
      <c r="BJ47" s="1061"/>
      <c r="BN47" s="1061"/>
      <c r="BO47" s="1061"/>
      <c r="BP47" s="1061"/>
      <c r="BQ47" s="1061"/>
      <c r="BR47" s="1061"/>
      <c r="BS47" s="1061"/>
      <c r="BT47" s="395"/>
      <c r="BU47" s="1061"/>
      <c r="BV47" s="1061"/>
      <c r="BW47" s="1061"/>
      <c r="BX47" s="1061"/>
      <c r="BY47" s="1061"/>
      <c r="BZ47" s="1061"/>
    </row>
    <row r="48" spans="2:78" ht="20.100000000000001" customHeight="1">
      <c r="B48" s="394"/>
      <c r="C48" s="394"/>
      <c r="D48" s="394"/>
      <c r="E48" s="394"/>
      <c r="F48" s="394"/>
      <c r="G48" s="394"/>
      <c r="H48" s="395"/>
      <c r="I48" s="394"/>
      <c r="J48" s="394"/>
      <c r="K48" s="394"/>
      <c r="L48" s="394"/>
      <c r="M48" s="394"/>
      <c r="N48" s="394"/>
      <c r="R48" s="394"/>
      <c r="S48" s="394"/>
      <c r="T48" s="394"/>
      <c r="U48" s="394"/>
      <c r="V48" s="394"/>
      <c r="W48" s="394"/>
      <c r="X48" s="395"/>
      <c r="Y48" s="394"/>
      <c r="Z48" s="394"/>
      <c r="AA48" s="394"/>
      <c r="AB48" s="394"/>
      <c r="AC48" s="394"/>
      <c r="AD48" s="394"/>
      <c r="AH48" s="394"/>
      <c r="AI48" s="394"/>
      <c r="AJ48" s="394"/>
      <c r="AK48" s="394"/>
      <c r="AL48" s="394"/>
      <c r="AM48" s="394"/>
      <c r="AN48" s="395"/>
      <c r="AO48" s="394"/>
      <c r="AP48" s="394"/>
      <c r="AQ48" s="394"/>
      <c r="AR48" s="394"/>
      <c r="AS48" s="394"/>
      <c r="AT48" s="394"/>
      <c r="AX48" s="394"/>
      <c r="AY48" s="394"/>
      <c r="AZ48" s="394"/>
      <c r="BA48" s="394"/>
      <c r="BB48" s="394"/>
      <c r="BC48" s="394"/>
      <c r="BD48" s="395"/>
      <c r="BE48" s="394"/>
      <c r="BF48" s="394"/>
      <c r="BG48" s="394"/>
      <c r="BH48" s="394"/>
      <c r="BI48" s="394"/>
      <c r="BJ48" s="394"/>
      <c r="BN48" s="394"/>
      <c r="BO48" s="394"/>
      <c r="BP48" s="394"/>
      <c r="BQ48" s="394"/>
      <c r="BR48" s="394"/>
      <c r="BS48" s="394"/>
      <c r="BT48" s="395"/>
      <c r="BU48" s="394"/>
      <c r="BV48" s="394"/>
      <c r="BW48" s="394"/>
      <c r="BX48" s="394"/>
      <c r="BY48" s="394"/>
      <c r="BZ48" s="394"/>
    </row>
    <row r="50" spans="2:78" ht="7.5" customHeight="1"/>
    <row r="51" spans="2:78" ht="20.100000000000001" customHeight="1">
      <c r="B51" s="1060" t="s">
        <v>580</v>
      </c>
      <c r="C51" s="1060"/>
      <c r="D51" s="1060"/>
      <c r="E51" s="1060"/>
      <c r="F51" s="1060"/>
      <c r="G51" s="1060"/>
      <c r="H51" s="1060"/>
      <c r="I51" s="1060"/>
      <c r="J51" s="1060"/>
      <c r="K51" s="1060"/>
      <c r="L51" s="1060"/>
      <c r="M51" s="1060"/>
      <c r="N51" s="1060"/>
      <c r="R51" s="1060" t="s">
        <v>580</v>
      </c>
      <c r="S51" s="1060"/>
      <c r="T51" s="1060"/>
      <c r="U51" s="1060"/>
      <c r="V51" s="1060"/>
      <c r="W51" s="1060"/>
      <c r="X51" s="1060"/>
      <c r="Y51" s="1060"/>
      <c r="Z51" s="1060"/>
      <c r="AA51" s="1060"/>
      <c r="AB51" s="1060"/>
      <c r="AC51" s="1060"/>
      <c r="AD51" s="1060"/>
      <c r="AH51" s="1060" t="s">
        <v>580</v>
      </c>
      <c r="AI51" s="1060"/>
      <c r="AJ51" s="1060"/>
      <c r="AK51" s="1060"/>
      <c r="AL51" s="1060"/>
      <c r="AM51" s="1060"/>
      <c r="AN51" s="1060"/>
      <c r="AO51" s="1060"/>
      <c r="AP51" s="1060"/>
      <c r="AQ51" s="1060"/>
      <c r="AR51" s="1060"/>
      <c r="AS51" s="1060"/>
      <c r="AT51" s="1060"/>
      <c r="AX51" s="1060" t="s">
        <v>580</v>
      </c>
      <c r="AY51" s="1060"/>
      <c r="AZ51" s="1060"/>
      <c r="BA51" s="1060"/>
      <c r="BB51" s="1060"/>
      <c r="BC51" s="1060"/>
      <c r="BD51" s="1060"/>
      <c r="BE51" s="1060"/>
      <c r="BF51" s="1060"/>
      <c r="BG51" s="1060"/>
      <c r="BH51" s="1060"/>
      <c r="BI51" s="1060"/>
      <c r="BJ51" s="1060"/>
      <c r="BN51" s="1060" t="s">
        <v>580</v>
      </c>
      <c r="BO51" s="1060"/>
      <c r="BP51" s="1060"/>
      <c r="BQ51" s="1060"/>
      <c r="BR51" s="1060"/>
      <c r="BS51" s="1060"/>
      <c r="BT51" s="1060"/>
      <c r="BU51" s="1060"/>
      <c r="BV51" s="1060"/>
      <c r="BW51" s="1060"/>
      <c r="BX51" s="1060"/>
      <c r="BY51" s="1060"/>
      <c r="BZ51" s="1060"/>
    </row>
    <row r="52" spans="2:78" ht="20.100000000000001" customHeight="1">
      <c r="B52" s="1060"/>
      <c r="C52" s="1060"/>
      <c r="D52" s="1060"/>
      <c r="E52" s="1060"/>
      <c r="F52" s="1060"/>
      <c r="G52" s="1060"/>
      <c r="H52" s="1060"/>
      <c r="I52" s="1060"/>
      <c r="J52" s="1060"/>
      <c r="K52" s="1060"/>
      <c r="L52" s="1060"/>
      <c r="M52" s="1060"/>
      <c r="N52" s="1060"/>
      <c r="R52" s="1060"/>
      <c r="S52" s="1060"/>
      <c r="T52" s="1060"/>
      <c r="U52" s="1060"/>
      <c r="V52" s="1060"/>
      <c r="W52" s="1060"/>
      <c r="X52" s="1060"/>
      <c r="Y52" s="1060"/>
      <c r="Z52" s="1060"/>
      <c r="AA52" s="1060"/>
      <c r="AB52" s="1060"/>
      <c r="AC52" s="1060"/>
      <c r="AD52" s="1060"/>
      <c r="AH52" s="1060"/>
      <c r="AI52" s="1060"/>
      <c r="AJ52" s="1060"/>
      <c r="AK52" s="1060"/>
      <c r="AL52" s="1060"/>
      <c r="AM52" s="1060"/>
      <c r="AN52" s="1060"/>
      <c r="AO52" s="1060"/>
      <c r="AP52" s="1060"/>
      <c r="AQ52" s="1060"/>
      <c r="AR52" s="1060"/>
      <c r="AS52" s="1060"/>
      <c r="AT52" s="1060"/>
      <c r="AX52" s="1060"/>
      <c r="AY52" s="1060"/>
      <c r="AZ52" s="1060"/>
      <c r="BA52" s="1060"/>
      <c r="BB52" s="1060"/>
      <c r="BC52" s="1060"/>
      <c r="BD52" s="1060"/>
      <c r="BE52" s="1060"/>
      <c r="BF52" s="1060"/>
      <c r="BG52" s="1060"/>
      <c r="BH52" s="1060"/>
      <c r="BI52" s="1060"/>
      <c r="BJ52" s="1060"/>
      <c r="BN52" s="1060"/>
      <c r="BO52" s="1060"/>
      <c r="BP52" s="1060"/>
      <c r="BQ52" s="1060"/>
      <c r="BR52" s="1060"/>
      <c r="BS52" s="1060"/>
      <c r="BT52" s="1060"/>
      <c r="BU52" s="1060"/>
      <c r="BV52" s="1060"/>
      <c r="BW52" s="1060"/>
      <c r="BX52" s="1060"/>
      <c r="BY52" s="1060"/>
      <c r="BZ52" s="1060"/>
    </row>
    <row r="53" spans="2:78" ht="20.100000000000001" customHeight="1">
      <c r="B53" s="1061"/>
      <c r="C53" s="1061"/>
      <c r="D53" s="1061"/>
      <c r="E53" s="1061"/>
      <c r="F53" s="1061"/>
      <c r="G53" s="1061"/>
      <c r="H53" s="394"/>
      <c r="I53" s="1061"/>
      <c r="J53" s="1061"/>
      <c r="K53" s="1061"/>
      <c r="L53" s="1061"/>
      <c r="M53" s="1061"/>
      <c r="N53" s="1061"/>
      <c r="R53" s="1061"/>
      <c r="S53" s="1061"/>
      <c r="T53" s="1061"/>
      <c r="U53" s="1061"/>
      <c r="V53" s="1061"/>
      <c r="W53" s="1061"/>
      <c r="X53" s="394"/>
      <c r="Y53" s="1061"/>
      <c r="Z53" s="1061"/>
      <c r="AA53" s="1061"/>
      <c r="AB53" s="1061"/>
      <c r="AC53" s="1061"/>
      <c r="AD53" s="1061"/>
      <c r="AH53" s="1061"/>
      <c r="AI53" s="1061"/>
      <c r="AJ53" s="1061"/>
      <c r="AK53" s="1061"/>
      <c r="AL53" s="1061"/>
      <c r="AM53" s="1061"/>
      <c r="AN53" s="394"/>
      <c r="AO53" s="1061"/>
      <c r="AP53" s="1061"/>
      <c r="AQ53" s="1061"/>
      <c r="AR53" s="1061"/>
      <c r="AS53" s="1061"/>
      <c r="AT53" s="1061"/>
      <c r="AX53" s="1061"/>
      <c r="AY53" s="1061"/>
      <c r="AZ53" s="1061"/>
      <c r="BA53" s="1061"/>
      <c r="BB53" s="1061"/>
      <c r="BC53" s="1061"/>
      <c r="BD53" s="394"/>
      <c r="BE53" s="1061"/>
      <c r="BF53" s="1061"/>
      <c r="BG53" s="1061"/>
      <c r="BH53" s="1061"/>
      <c r="BI53" s="1061"/>
      <c r="BJ53" s="1061"/>
      <c r="BN53" s="1061"/>
      <c r="BO53" s="1061"/>
      <c r="BP53" s="1061"/>
      <c r="BQ53" s="1061"/>
      <c r="BR53" s="1061"/>
      <c r="BS53" s="1061"/>
      <c r="BT53" s="394"/>
      <c r="BU53" s="1061"/>
      <c r="BV53" s="1061"/>
      <c r="BW53" s="1061"/>
      <c r="BX53" s="1061"/>
      <c r="BY53" s="1061"/>
      <c r="BZ53" s="1061"/>
    </row>
    <row r="54" spans="2:78" ht="20.100000000000001" customHeight="1">
      <c r="B54" s="1061"/>
      <c r="C54" s="1061"/>
      <c r="D54" s="1061"/>
      <c r="E54" s="1061"/>
      <c r="F54" s="1061"/>
      <c r="G54" s="1061"/>
      <c r="H54" s="395"/>
      <c r="I54" s="1061"/>
      <c r="J54" s="1061"/>
      <c r="K54" s="1061"/>
      <c r="L54" s="1061"/>
      <c r="M54" s="1061"/>
      <c r="N54" s="1061"/>
      <c r="R54" s="1061"/>
      <c r="S54" s="1061"/>
      <c r="T54" s="1061"/>
      <c r="U54" s="1061"/>
      <c r="V54" s="1061"/>
      <c r="W54" s="1061"/>
      <c r="X54" s="395"/>
      <c r="Y54" s="1061"/>
      <c r="Z54" s="1061"/>
      <c r="AA54" s="1061"/>
      <c r="AB54" s="1061"/>
      <c r="AC54" s="1061"/>
      <c r="AD54" s="1061"/>
      <c r="AH54" s="1061"/>
      <c r="AI54" s="1061"/>
      <c r="AJ54" s="1061"/>
      <c r="AK54" s="1061"/>
      <c r="AL54" s="1061"/>
      <c r="AM54" s="1061"/>
      <c r="AN54" s="395"/>
      <c r="AO54" s="1061"/>
      <c r="AP54" s="1061"/>
      <c r="AQ54" s="1061"/>
      <c r="AR54" s="1061"/>
      <c r="AS54" s="1061"/>
      <c r="AT54" s="1061"/>
      <c r="AX54" s="1061"/>
      <c r="AY54" s="1061"/>
      <c r="AZ54" s="1061"/>
      <c r="BA54" s="1061"/>
      <c r="BB54" s="1061"/>
      <c r="BC54" s="1061"/>
      <c r="BD54" s="395"/>
      <c r="BE54" s="1061"/>
      <c r="BF54" s="1061"/>
      <c r="BG54" s="1061"/>
      <c r="BH54" s="1061"/>
      <c r="BI54" s="1061"/>
      <c r="BJ54" s="1061"/>
      <c r="BN54" s="1061"/>
      <c r="BO54" s="1061"/>
      <c r="BP54" s="1061"/>
      <c r="BQ54" s="1061"/>
      <c r="BR54" s="1061"/>
      <c r="BS54" s="1061"/>
      <c r="BT54" s="395"/>
      <c r="BU54" s="1061"/>
      <c r="BV54" s="1061"/>
      <c r="BW54" s="1061"/>
      <c r="BX54" s="1061"/>
      <c r="BY54" s="1061"/>
      <c r="BZ54" s="1061"/>
    </row>
    <row r="55" spans="2:78" ht="20.100000000000001" customHeight="1">
      <c r="B55" s="1061"/>
      <c r="C55" s="1061"/>
      <c r="D55" s="1061"/>
      <c r="E55" s="1061"/>
      <c r="F55" s="1061"/>
      <c r="G55" s="1061"/>
      <c r="H55" s="395"/>
      <c r="I55" s="1061"/>
      <c r="J55" s="1061"/>
      <c r="K55" s="1061"/>
      <c r="L55" s="1061"/>
      <c r="M55" s="1061"/>
      <c r="N55" s="1061"/>
      <c r="R55" s="1061"/>
      <c r="S55" s="1061"/>
      <c r="T55" s="1061"/>
      <c r="U55" s="1061"/>
      <c r="V55" s="1061"/>
      <c r="W55" s="1061"/>
      <c r="X55" s="395"/>
      <c r="Y55" s="1061"/>
      <c r="Z55" s="1061"/>
      <c r="AA55" s="1061"/>
      <c r="AB55" s="1061"/>
      <c r="AC55" s="1061"/>
      <c r="AD55" s="1061"/>
      <c r="AH55" s="1061"/>
      <c r="AI55" s="1061"/>
      <c r="AJ55" s="1061"/>
      <c r="AK55" s="1061"/>
      <c r="AL55" s="1061"/>
      <c r="AM55" s="1061"/>
      <c r="AN55" s="395"/>
      <c r="AO55" s="1061"/>
      <c r="AP55" s="1061"/>
      <c r="AQ55" s="1061"/>
      <c r="AR55" s="1061"/>
      <c r="AS55" s="1061"/>
      <c r="AT55" s="1061"/>
      <c r="AX55" s="1061"/>
      <c r="AY55" s="1061"/>
      <c r="AZ55" s="1061"/>
      <c r="BA55" s="1061"/>
      <c r="BB55" s="1061"/>
      <c r="BC55" s="1061"/>
      <c r="BD55" s="395"/>
      <c r="BE55" s="1061"/>
      <c r="BF55" s="1061"/>
      <c r="BG55" s="1061"/>
      <c r="BH55" s="1061"/>
      <c r="BI55" s="1061"/>
      <c r="BJ55" s="1061"/>
      <c r="BN55" s="1061"/>
      <c r="BO55" s="1061"/>
      <c r="BP55" s="1061"/>
      <c r="BQ55" s="1061"/>
      <c r="BR55" s="1061"/>
      <c r="BS55" s="1061"/>
      <c r="BT55" s="395"/>
      <c r="BU55" s="1061"/>
      <c r="BV55" s="1061"/>
      <c r="BW55" s="1061"/>
      <c r="BX55" s="1061"/>
      <c r="BY55" s="1061"/>
      <c r="BZ55" s="1061"/>
    </row>
    <row r="56" spans="2:78" ht="20.100000000000001" customHeight="1">
      <c r="B56" s="1061"/>
      <c r="C56" s="1061"/>
      <c r="D56" s="1061"/>
      <c r="E56" s="1061"/>
      <c r="F56" s="1061"/>
      <c r="G56" s="1061"/>
      <c r="H56" s="395"/>
      <c r="I56" s="1061"/>
      <c r="J56" s="1061"/>
      <c r="K56" s="1061"/>
      <c r="L56" s="1061"/>
      <c r="M56" s="1061"/>
      <c r="N56" s="1061"/>
      <c r="R56" s="1061"/>
      <c r="S56" s="1061"/>
      <c r="T56" s="1061"/>
      <c r="U56" s="1061"/>
      <c r="V56" s="1061"/>
      <c r="W56" s="1061"/>
      <c r="X56" s="395"/>
      <c r="Y56" s="1061"/>
      <c r="Z56" s="1061"/>
      <c r="AA56" s="1061"/>
      <c r="AB56" s="1061"/>
      <c r="AC56" s="1061"/>
      <c r="AD56" s="1061"/>
      <c r="AH56" s="1061"/>
      <c r="AI56" s="1061"/>
      <c r="AJ56" s="1061"/>
      <c r="AK56" s="1061"/>
      <c r="AL56" s="1061"/>
      <c r="AM56" s="1061"/>
      <c r="AN56" s="395"/>
      <c r="AO56" s="1061"/>
      <c r="AP56" s="1061"/>
      <c r="AQ56" s="1061"/>
      <c r="AR56" s="1061"/>
      <c r="AS56" s="1061"/>
      <c r="AT56" s="1061"/>
      <c r="AX56" s="1061"/>
      <c r="AY56" s="1061"/>
      <c r="AZ56" s="1061"/>
      <c r="BA56" s="1061"/>
      <c r="BB56" s="1061"/>
      <c r="BC56" s="1061"/>
      <c r="BD56" s="395"/>
      <c r="BE56" s="1061"/>
      <c r="BF56" s="1061"/>
      <c r="BG56" s="1061"/>
      <c r="BH56" s="1061"/>
      <c r="BI56" s="1061"/>
      <c r="BJ56" s="1061"/>
      <c r="BN56" s="1061"/>
      <c r="BO56" s="1061"/>
      <c r="BP56" s="1061"/>
      <c r="BQ56" s="1061"/>
      <c r="BR56" s="1061"/>
      <c r="BS56" s="1061"/>
      <c r="BT56" s="395"/>
      <c r="BU56" s="1061"/>
      <c r="BV56" s="1061"/>
      <c r="BW56" s="1061"/>
      <c r="BX56" s="1061"/>
      <c r="BY56" s="1061"/>
      <c r="BZ56" s="1061"/>
    </row>
    <row r="57" spans="2:78" ht="20.100000000000001" customHeight="1">
      <c r="B57" s="1061"/>
      <c r="C57" s="1061"/>
      <c r="D57" s="1061"/>
      <c r="E57" s="1061"/>
      <c r="F57" s="1061"/>
      <c r="G57" s="1061"/>
      <c r="H57" s="395"/>
      <c r="I57" s="1061"/>
      <c r="J57" s="1061"/>
      <c r="K57" s="1061"/>
      <c r="L57" s="1061"/>
      <c r="M57" s="1061"/>
      <c r="N57" s="1061"/>
      <c r="R57" s="1061"/>
      <c r="S57" s="1061"/>
      <c r="T57" s="1061"/>
      <c r="U57" s="1061"/>
      <c r="V57" s="1061"/>
      <c r="W57" s="1061"/>
      <c r="X57" s="395"/>
      <c r="Y57" s="1061"/>
      <c r="Z57" s="1061"/>
      <c r="AA57" s="1061"/>
      <c r="AB57" s="1061"/>
      <c r="AC57" s="1061"/>
      <c r="AD57" s="1061"/>
      <c r="AH57" s="1061"/>
      <c r="AI57" s="1061"/>
      <c r="AJ57" s="1061"/>
      <c r="AK57" s="1061"/>
      <c r="AL57" s="1061"/>
      <c r="AM57" s="1061"/>
      <c r="AN57" s="395"/>
      <c r="AO57" s="1061"/>
      <c r="AP57" s="1061"/>
      <c r="AQ57" s="1061"/>
      <c r="AR57" s="1061"/>
      <c r="AS57" s="1061"/>
      <c r="AT57" s="1061"/>
      <c r="AX57" s="1061"/>
      <c r="AY57" s="1061"/>
      <c r="AZ57" s="1061"/>
      <c r="BA57" s="1061"/>
      <c r="BB57" s="1061"/>
      <c r="BC57" s="1061"/>
      <c r="BD57" s="395"/>
      <c r="BE57" s="1061"/>
      <c r="BF57" s="1061"/>
      <c r="BG57" s="1061"/>
      <c r="BH57" s="1061"/>
      <c r="BI57" s="1061"/>
      <c r="BJ57" s="1061"/>
      <c r="BN57" s="1061"/>
      <c r="BO57" s="1061"/>
      <c r="BP57" s="1061"/>
      <c r="BQ57" s="1061"/>
      <c r="BR57" s="1061"/>
      <c r="BS57" s="1061"/>
      <c r="BT57" s="395"/>
      <c r="BU57" s="1061"/>
      <c r="BV57" s="1061"/>
      <c r="BW57" s="1061"/>
      <c r="BX57" s="1061"/>
      <c r="BY57" s="1061"/>
      <c r="BZ57" s="1061"/>
    </row>
    <row r="58" spans="2:78" ht="20.100000000000001" customHeight="1">
      <c r="B58" s="1061"/>
      <c r="C58" s="1061"/>
      <c r="D58" s="1061"/>
      <c r="E58" s="1061"/>
      <c r="F58" s="1061"/>
      <c r="G58" s="1061"/>
      <c r="H58" s="395"/>
      <c r="I58" s="1061"/>
      <c r="J58" s="1061"/>
      <c r="K58" s="1061"/>
      <c r="L58" s="1061"/>
      <c r="M58" s="1061"/>
      <c r="N58" s="1061"/>
      <c r="R58" s="1061"/>
      <c r="S58" s="1061"/>
      <c r="T58" s="1061"/>
      <c r="U58" s="1061"/>
      <c r="V58" s="1061"/>
      <c r="W58" s="1061"/>
      <c r="X58" s="395"/>
      <c r="Y58" s="1061"/>
      <c r="Z58" s="1061"/>
      <c r="AA58" s="1061"/>
      <c r="AB58" s="1061"/>
      <c r="AC58" s="1061"/>
      <c r="AD58" s="1061"/>
      <c r="AH58" s="1061"/>
      <c r="AI58" s="1061"/>
      <c r="AJ58" s="1061"/>
      <c r="AK58" s="1061"/>
      <c r="AL58" s="1061"/>
      <c r="AM58" s="1061"/>
      <c r="AN58" s="395"/>
      <c r="AO58" s="1061"/>
      <c r="AP58" s="1061"/>
      <c r="AQ58" s="1061"/>
      <c r="AR58" s="1061"/>
      <c r="AS58" s="1061"/>
      <c r="AT58" s="1061"/>
      <c r="AX58" s="1061"/>
      <c r="AY58" s="1061"/>
      <c r="AZ58" s="1061"/>
      <c r="BA58" s="1061"/>
      <c r="BB58" s="1061"/>
      <c r="BC58" s="1061"/>
      <c r="BD58" s="395"/>
      <c r="BE58" s="1061"/>
      <c r="BF58" s="1061"/>
      <c r="BG58" s="1061"/>
      <c r="BH58" s="1061"/>
      <c r="BI58" s="1061"/>
      <c r="BJ58" s="1061"/>
      <c r="BN58" s="1061"/>
      <c r="BO58" s="1061"/>
      <c r="BP58" s="1061"/>
      <c r="BQ58" s="1061"/>
      <c r="BR58" s="1061"/>
      <c r="BS58" s="1061"/>
      <c r="BT58" s="395"/>
      <c r="BU58" s="1061"/>
      <c r="BV58" s="1061"/>
      <c r="BW58" s="1061"/>
      <c r="BX58" s="1061"/>
      <c r="BY58" s="1061"/>
      <c r="BZ58" s="1061"/>
    </row>
    <row r="59" spans="2:78" ht="20.100000000000001" customHeight="1">
      <c r="B59" s="1061"/>
      <c r="C59" s="1061"/>
      <c r="D59" s="1061"/>
      <c r="E59" s="1061"/>
      <c r="F59" s="1061"/>
      <c r="G59" s="1061"/>
      <c r="H59" s="395"/>
      <c r="I59" s="1061"/>
      <c r="J59" s="1061"/>
      <c r="K59" s="1061"/>
      <c r="L59" s="1061"/>
      <c r="M59" s="1061"/>
      <c r="N59" s="1061"/>
      <c r="R59" s="1061"/>
      <c r="S59" s="1061"/>
      <c r="T59" s="1061"/>
      <c r="U59" s="1061"/>
      <c r="V59" s="1061"/>
      <c r="W59" s="1061"/>
      <c r="X59" s="395"/>
      <c r="Y59" s="1061"/>
      <c r="Z59" s="1061"/>
      <c r="AA59" s="1061"/>
      <c r="AB59" s="1061"/>
      <c r="AC59" s="1061"/>
      <c r="AD59" s="1061"/>
      <c r="AH59" s="1061"/>
      <c r="AI59" s="1061"/>
      <c r="AJ59" s="1061"/>
      <c r="AK59" s="1061"/>
      <c r="AL59" s="1061"/>
      <c r="AM59" s="1061"/>
      <c r="AN59" s="395"/>
      <c r="AO59" s="1061"/>
      <c r="AP59" s="1061"/>
      <c r="AQ59" s="1061"/>
      <c r="AR59" s="1061"/>
      <c r="AS59" s="1061"/>
      <c r="AT59" s="1061"/>
      <c r="AX59" s="1061"/>
      <c r="AY59" s="1061"/>
      <c r="AZ59" s="1061"/>
      <c r="BA59" s="1061"/>
      <c r="BB59" s="1061"/>
      <c r="BC59" s="1061"/>
      <c r="BD59" s="395"/>
      <c r="BE59" s="1061"/>
      <c r="BF59" s="1061"/>
      <c r="BG59" s="1061"/>
      <c r="BH59" s="1061"/>
      <c r="BI59" s="1061"/>
      <c r="BJ59" s="1061"/>
      <c r="BN59" s="1061"/>
      <c r="BO59" s="1061"/>
      <c r="BP59" s="1061"/>
      <c r="BQ59" s="1061"/>
      <c r="BR59" s="1061"/>
      <c r="BS59" s="1061"/>
      <c r="BT59" s="395"/>
      <c r="BU59" s="1061"/>
      <c r="BV59" s="1061"/>
      <c r="BW59" s="1061"/>
      <c r="BX59" s="1061"/>
      <c r="BY59" s="1061"/>
      <c r="BZ59" s="1061"/>
    </row>
    <row r="60" spans="2:78" ht="20.100000000000001" customHeight="1">
      <c r="B60" s="1061"/>
      <c r="C60" s="1061"/>
      <c r="D60" s="1061"/>
      <c r="E60" s="1061"/>
      <c r="F60" s="1061"/>
      <c r="G60" s="1061"/>
      <c r="H60" s="395"/>
      <c r="I60" s="1061"/>
      <c r="J60" s="1061"/>
      <c r="K60" s="1061"/>
      <c r="L60" s="1061"/>
      <c r="M60" s="1061"/>
      <c r="N60" s="1061"/>
      <c r="R60" s="1061"/>
      <c r="S60" s="1061"/>
      <c r="T60" s="1061"/>
      <c r="U60" s="1061"/>
      <c r="V60" s="1061"/>
      <c r="W60" s="1061"/>
      <c r="X60" s="395"/>
      <c r="Y60" s="1061"/>
      <c r="Z60" s="1061"/>
      <c r="AA60" s="1061"/>
      <c r="AB60" s="1061"/>
      <c r="AC60" s="1061"/>
      <c r="AD60" s="1061"/>
      <c r="AH60" s="1061"/>
      <c r="AI60" s="1061"/>
      <c r="AJ60" s="1061"/>
      <c r="AK60" s="1061"/>
      <c r="AL60" s="1061"/>
      <c r="AM60" s="1061"/>
      <c r="AN60" s="395"/>
      <c r="AO60" s="1061"/>
      <c r="AP60" s="1061"/>
      <c r="AQ60" s="1061"/>
      <c r="AR60" s="1061"/>
      <c r="AS60" s="1061"/>
      <c r="AT60" s="1061"/>
      <c r="AX60" s="1061"/>
      <c r="AY60" s="1061"/>
      <c r="AZ60" s="1061"/>
      <c r="BA60" s="1061"/>
      <c r="BB60" s="1061"/>
      <c r="BC60" s="1061"/>
      <c r="BD60" s="395"/>
      <c r="BE60" s="1061"/>
      <c r="BF60" s="1061"/>
      <c r="BG60" s="1061"/>
      <c r="BH60" s="1061"/>
      <c r="BI60" s="1061"/>
      <c r="BJ60" s="1061"/>
      <c r="BN60" s="1061"/>
      <c r="BO60" s="1061"/>
      <c r="BP60" s="1061"/>
      <c r="BQ60" s="1061"/>
      <c r="BR60" s="1061"/>
      <c r="BS60" s="1061"/>
      <c r="BT60" s="395"/>
      <c r="BU60" s="1061"/>
      <c r="BV60" s="1061"/>
      <c r="BW60" s="1061"/>
      <c r="BX60" s="1061"/>
      <c r="BY60" s="1061"/>
      <c r="BZ60" s="1061"/>
    </row>
    <row r="61" spans="2:78" ht="20.100000000000001" customHeight="1">
      <c r="B61" s="1061"/>
      <c r="C61" s="1061"/>
      <c r="D61" s="1061"/>
      <c r="E61" s="1061"/>
      <c r="F61" s="1061"/>
      <c r="G61" s="1061"/>
      <c r="H61" s="395"/>
      <c r="I61" s="1061"/>
      <c r="J61" s="1061"/>
      <c r="K61" s="1061"/>
      <c r="L61" s="1061"/>
      <c r="M61" s="1061"/>
      <c r="N61" s="1061"/>
      <c r="R61" s="1061"/>
      <c r="S61" s="1061"/>
      <c r="T61" s="1061"/>
      <c r="U61" s="1061"/>
      <c r="V61" s="1061"/>
      <c r="W61" s="1061"/>
      <c r="X61" s="395"/>
      <c r="Y61" s="1061"/>
      <c r="Z61" s="1061"/>
      <c r="AA61" s="1061"/>
      <c r="AB61" s="1061"/>
      <c r="AC61" s="1061"/>
      <c r="AD61" s="1061"/>
      <c r="AH61" s="1061"/>
      <c r="AI61" s="1061"/>
      <c r="AJ61" s="1061"/>
      <c r="AK61" s="1061"/>
      <c r="AL61" s="1061"/>
      <c r="AM61" s="1061"/>
      <c r="AN61" s="395"/>
      <c r="AO61" s="1061"/>
      <c r="AP61" s="1061"/>
      <c r="AQ61" s="1061"/>
      <c r="AR61" s="1061"/>
      <c r="AS61" s="1061"/>
      <c r="AT61" s="1061"/>
      <c r="AX61" s="1061"/>
      <c r="AY61" s="1061"/>
      <c r="AZ61" s="1061"/>
      <c r="BA61" s="1061"/>
      <c r="BB61" s="1061"/>
      <c r="BC61" s="1061"/>
      <c r="BD61" s="395"/>
      <c r="BE61" s="1061"/>
      <c r="BF61" s="1061"/>
      <c r="BG61" s="1061"/>
      <c r="BH61" s="1061"/>
      <c r="BI61" s="1061"/>
      <c r="BJ61" s="1061"/>
      <c r="BN61" s="1061"/>
      <c r="BO61" s="1061"/>
      <c r="BP61" s="1061"/>
      <c r="BQ61" s="1061"/>
      <c r="BR61" s="1061"/>
      <c r="BS61" s="1061"/>
      <c r="BT61" s="395"/>
      <c r="BU61" s="1061"/>
      <c r="BV61" s="1061"/>
      <c r="BW61" s="1061"/>
      <c r="BX61" s="1061"/>
      <c r="BY61" s="1061"/>
      <c r="BZ61" s="1061"/>
    </row>
    <row r="62" spans="2:78" ht="20.100000000000001" customHeight="1">
      <c r="B62" s="1061"/>
      <c r="C62" s="1061"/>
      <c r="D62" s="1061"/>
      <c r="E62" s="1061"/>
      <c r="F62" s="1061"/>
      <c r="G62" s="1061"/>
      <c r="H62" s="395"/>
      <c r="I62" s="1061"/>
      <c r="J62" s="1061"/>
      <c r="K62" s="1061"/>
      <c r="L62" s="1061"/>
      <c r="M62" s="1061"/>
      <c r="N62" s="1061"/>
      <c r="R62" s="1061"/>
      <c r="S62" s="1061"/>
      <c r="T62" s="1061"/>
      <c r="U62" s="1061"/>
      <c r="V62" s="1061"/>
      <c r="W62" s="1061"/>
      <c r="X62" s="395"/>
      <c r="Y62" s="1061"/>
      <c r="Z62" s="1061"/>
      <c r="AA62" s="1061"/>
      <c r="AB62" s="1061"/>
      <c r="AC62" s="1061"/>
      <c r="AD62" s="1061"/>
      <c r="AH62" s="1061"/>
      <c r="AI62" s="1061"/>
      <c r="AJ62" s="1061"/>
      <c r="AK62" s="1061"/>
      <c r="AL62" s="1061"/>
      <c r="AM62" s="1061"/>
      <c r="AN62" s="395"/>
      <c r="AO62" s="1061"/>
      <c r="AP62" s="1061"/>
      <c r="AQ62" s="1061"/>
      <c r="AR62" s="1061"/>
      <c r="AS62" s="1061"/>
      <c r="AT62" s="1061"/>
      <c r="AX62" s="1061"/>
      <c r="AY62" s="1061"/>
      <c r="AZ62" s="1061"/>
      <c r="BA62" s="1061"/>
      <c r="BB62" s="1061"/>
      <c r="BC62" s="1061"/>
      <c r="BD62" s="395"/>
      <c r="BE62" s="1061"/>
      <c r="BF62" s="1061"/>
      <c r="BG62" s="1061"/>
      <c r="BH62" s="1061"/>
      <c r="BI62" s="1061"/>
      <c r="BJ62" s="1061"/>
      <c r="BN62" s="1061"/>
      <c r="BO62" s="1061"/>
      <c r="BP62" s="1061"/>
      <c r="BQ62" s="1061"/>
      <c r="BR62" s="1061"/>
      <c r="BS62" s="1061"/>
      <c r="BT62" s="395"/>
      <c r="BU62" s="1061"/>
      <c r="BV62" s="1061"/>
      <c r="BW62" s="1061"/>
      <c r="BX62" s="1061"/>
      <c r="BY62" s="1061"/>
      <c r="BZ62" s="1061"/>
    </row>
    <row r="63" spans="2:78" ht="20.100000000000001" customHeight="1">
      <c r="B63" s="1061"/>
      <c r="C63" s="1061"/>
      <c r="D63" s="1061"/>
      <c r="E63" s="1061"/>
      <c r="F63" s="1061"/>
      <c r="G63" s="1061"/>
      <c r="H63" s="395"/>
      <c r="I63" s="1061"/>
      <c r="J63" s="1061"/>
      <c r="K63" s="1061"/>
      <c r="L63" s="1061"/>
      <c r="M63" s="1061"/>
      <c r="N63" s="1061"/>
      <c r="R63" s="1061"/>
      <c r="S63" s="1061"/>
      <c r="T63" s="1061"/>
      <c r="U63" s="1061"/>
      <c r="V63" s="1061"/>
      <c r="W63" s="1061"/>
      <c r="X63" s="395"/>
      <c r="Y63" s="1061"/>
      <c r="Z63" s="1061"/>
      <c r="AA63" s="1061"/>
      <c r="AB63" s="1061"/>
      <c r="AC63" s="1061"/>
      <c r="AD63" s="1061"/>
      <c r="AH63" s="1061"/>
      <c r="AI63" s="1061"/>
      <c r="AJ63" s="1061"/>
      <c r="AK63" s="1061"/>
      <c r="AL63" s="1061"/>
      <c r="AM63" s="1061"/>
      <c r="AN63" s="395"/>
      <c r="AO63" s="1061"/>
      <c r="AP63" s="1061"/>
      <c r="AQ63" s="1061"/>
      <c r="AR63" s="1061"/>
      <c r="AS63" s="1061"/>
      <c r="AT63" s="1061"/>
      <c r="AX63" s="1061"/>
      <c r="AY63" s="1061"/>
      <c r="AZ63" s="1061"/>
      <c r="BA63" s="1061"/>
      <c r="BB63" s="1061"/>
      <c r="BC63" s="1061"/>
      <c r="BD63" s="395"/>
      <c r="BE63" s="1061"/>
      <c r="BF63" s="1061"/>
      <c r="BG63" s="1061"/>
      <c r="BH63" s="1061"/>
      <c r="BI63" s="1061"/>
      <c r="BJ63" s="1061"/>
      <c r="BN63" s="1061"/>
      <c r="BO63" s="1061"/>
      <c r="BP63" s="1061"/>
      <c r="BQ63" s="1061"/>
      <c r="BR63" s="1061"/>
      <c r="BS63" s="1061"/>
      <c r="BT63" s="395"/>
      <c r="BU63" s="1061"/>
      <c r="BV63" s="1061"/>
      <c r="BW63" s="1061"/>
      <c r="BX63" s="1061"/>
      <c r="BY63" s="1061"/>
      <c r="BZ63" s="1061"/>
    </row>
    <row r="64" spans="2:78" ht="20.100000000000001" customHeight="1">
      <c r="B64" s="1061"/>
      <c r="C64" s="1061"/>
      <c r="D64" s="1061"/>
      <c r="E64" s="1061"/>
      <c r="F64" s="1061"/>
      <c r="G64" s="1061"/>
      <c r="H64" s="395"/>
      <c r="I64" s="1061"/>
      <c r="J64" s="1061"/>
      <c r="K64" s="1061"/>
      <c r="L64" s="1061"/>
      <c r="M64" s="1061"/>
      <c r="N64" s="1061"/>
      <c r="R64" s="1061"/>
      <c r="S64" s="1061"/>
      <c r="T64" s="1061"/>
      <c r="U64" s="1061"/>
      <c r="V64" s="1061"/>
      <c r="W64" s="1061"/>
      <c r="X64" s="395"/>
      <c r="Y64" s="1061"/>
      <c r="Z64" s="1061"/>
      <c r="AA64" s="1061"/>
      <c r="AB64" s="1061"/>
      <c r="AC64" s="1061"/>
      <c r="AD64" s="1061"/>
      <c r="AH64" s="1061"/>
      <c r="AI64" s="1061"/>
      <c r="AJ64" s="1061"/>
      <c r="AK64" s="1061"/>
      <c r="AL64" s="1061"/>
      <c r="AM64" s="1061"/>
      <c r="AN64" s="395"/>
      <c r="AO64" s="1061"/>
      <c r="AP64" s="1061"/>
      <c r="AQ64" s="1061"/>
      <c r="AR64" s="1061"/>
      <c r="AS64" s="1061"/>
      <c r="AT64" s="1061"/>
      <c r="AX64" s="1061"/>
      <c r="AY64" s="1061"/>
      <c r="AZ64" s="1061"/>
      <c r="BA64" s="1061"/>
      <c r="BB64" s="1061"/>
      <c r="BC64" s="1061"/>
      <c r="BD64" s="395"/>
      <c r="BE64" s="1061"/>
      <c r="BF64" s="1061"/>
      <c r="BG64" s="1061"/>
      <c r="BH64" s="1061"/>
      <c r="BI64" s="1061"/>
      <c r="BJ64" s="1061"/>
      <c r="BN64" s="1061"/>
      <c r="BO64" s="1061"/>
      <c r="BP64" s="1061"/>
      <c r="BQ64" s="1061"/>
      <c r="BR64" s="1061"/>
      <c r="BS64" s="1061"/>
      <c r="BT64" s="395"/>
      <c r="BU64" s="1061"/>
      <c r="BV64" s="1061"/>
      <c r="BW64" s="1061"/>
      <c r="BX64" s="1061"/>
      <c r="BY64" s="1061"/>
      <c r="BZ64" s="1061"/>
    </row>
    <row r="65" spans="2:78" ht="20.100000000000001" customHeight="1">
      <c r="B65" s="1061" t="s">
        <v>717</v>
      </c>
      <c r="C65" s="1061"/>
      <c r="D65" s="1061" t="s">
        <v>719</v>
      </c>
      <c r="E65" s="1061"/>
      <c r="F65" s="1061"/>
      <c r="G65" s="1061"/>
      <c r="H65" s="395"/>
      <c r="I65" s="1061" t="s">
        <v>717</v>
      </c>
      <c r="J65" s="1061"/>
      <c r="K65" s="1061" t="s">
        <v>719</v>
      </c>
      <c r="L65" s="1061"/>
      <c r="M65" s="1061"/>
      <c r="N65" s="1061"/>
      <c r="R65" s="1061" t="s">
        <v>717</v>
      </c>
      <c r="S65" s="1061"/>
      <c r="T65" s="1061" t="s">
        <v>726</v>
      </c>
      <c r="U65" s="1061"/>
      <c r="V65" s="1061"/>
      <c r="W65" s="1061"/>
      <c r="X65" s="395"/>
      <c r="Y65" s="1061" t="s">
        <v>717</v>
      </c>
      <c r="Z65" s="1061"/>
      <c r="AA65" s="1061" t="s">
        <v>726</v>
      </c>
      <c r="AB65" s="1061"/>
      <c r="AC65" s="1061"/>
      <c r="AD65" s="1061"/>
      <c r="AH65" s="1061" t="s">
        <v>609</v>
      </c>
      <c r="AI65" s="1061"/>
      <c r="AJ65" s="1061" t="s">
        <v>653</v>
      </c>
      <c r="AK65" s="1061"/>
      <c r="AL65" s="1061"/>
      <c r="AM65" s="1061"/>
      <c r="AN65" s="395"/>
      <c r="AO65" s="1061" t="s">
        <v>609</v>
      </c>
      <c r="AP65" s="1061"/>
      <c r="AQ65" s="1061" t="s">
        <v>653</v>
      </c>
      <c r="AR65" s="1061"/>
      <c r="AS65" s="1061"/>
      <c r="AT65" s="1061"/>
      <c r="AX65" s="1061" t="s">
        <v>656</v>
      </c>
      <c r="AY65" s="1061"/>
      <c r="AZ65" s="1061" t="s">
        <v>657</v>
      </c>
      <c r="BA65" s="1061"/>
      <c r="BB65" s="1061"/>
      <c r="BC65" s="1061"/>
      <c r="BD65" s="395"/>
      <c r="BE65" s="1061" t="s">
        <v>656</v>
      </c>
      <c r="BF65" s="1061"/>
      <c r="BG65" s="1061" t="s">
        <v>657</v>
      </c>
      <c r="BH65" s="1061"/>
      <c r="BI65" s="1061"/>
      <c r="BJ65" s="1061"/>
      <c r="BN65" s="1061"/>
      <c r="BO65" s="1061"/>
      <c r="BP65" s="1061"/>
      <c r="BQ65" s="1061"/>
      <c r="BR65" s="1061"/>
      <c r="BS65" s="1061"/>
      <c r="BT65" s="395"/>
      <c r="BU65" s="1061"/>
      <c r="BV65" s="1061"/>
      <c r="BW65" s="1061"/>
      <c r="BX65" s="1061"/>
      <c r="BY65" s="1061"/>
      <c r="BZ65" s="1061"/>
    </row>
    <row r="66" spans="2:78" ht="20.100000000000001" customHeight="1">
      <c r="B66" s="1061"/>
      <c r="C66" s="1061"/>
      <c r="D66" s="1061"/>
      <c r="E66" s="1061"/>
      <c r="F66" s="1061"/>
      <c r="G66" s="1061"/>
      <c r="H66" s="395"/>
      <c r="I66" s="1061"/>
      <c r="J66" s="1061"/>
      <c r="K66" s="1061"/>
      <c r="L66" s="1061"/>
      <c r="M66" s="1061"/>
      <c r="N66" s="1061"/>
      <c r="R66" s="1061"/>
      <c r="S66" s="1061"/>
      <c r="T66" s="1061"/>
      <c r="U66" s="1061"/>
      <c r="V66" s="1061"/>
      <c r="W66" s="1061"/>
      <c r="X66" s="395"/>
      <c r="Y66" s="1061"/>
      <c r="Z66" s="1061"/>
      <c r="AA66" s="1061"/>
      <c r="AB66" s="1061"/>
      <c r="AC66" s="1061"/>
      <c r="AD66" s="1061"/>
      <c r="AH66" s="1061"/>
      <c r="AI66" s="1061"/>
      <c r="AJ66" s="1061"/>
      <c r="AK66" s="1061"/>
      <c r="AL66" s="1061"/>
      <c r="AM66" s="1061"/>
      <c r="AN66" s="395"/>
      <c r="AO66" s="1061"/>
      <c r="AP66" s="1061"/>
      <c r="AQ66" s="1061"/>
      <c r="AR66" s="1061"/>
      <c r="AS66" s="1061"/>
      <c r="AT66" s="1061"/>
      <c r="AX66" s="1061"/>
      <c r="AY66" s="1061"/>
      <c r="AZ66" s="1061"/>
      <c r="BA66" s="1061"/>
      <c r="BB66" s="1061"/>
      <c r="BC66" s="1061"/>
      <c r="BD66" s="395"/>
      <c r="BE66" s="1061"/>
      <c r="BF66" s="1061"/>
      <c r="BG66" s="1061"/>
      <c r="BH66" s="1061"/>
      <c r="BI66" s="1061"/>
      <c r="BJ66" s="1061"/>
      <c r="BN66" s="1061"/>
      <c r="BO66" s="1061"/>
      <c r="BP66" s="1061"/>
      <c r="BQ66" s="1061"/>
      <c r="BR66" s="1061"/>
      <c r="BS66" s="1061"/>
      <c r="BT66" s="395"/>
      <c r="BU66" s="1061"/>
      <c r="BV66" s="1061"/>
      <c r="BW66" s="1061"/>
      <c r="BX66" s="1061"/>
      <c r="BY66" s="1061"/>
      <c r="BZ66" s="1061"/>
    </row>
    <row r="67" spans="2:78" ht="20.100000000000001" customHeight="1">
      <c r="B67" s="394"/>
      <c r="C67" s="394"/>
      <c r="D67" s="394"/>
      <c r="E67" s="394"/>
      <c r="F67" s="394"/>
      <c r="G67" s="394"/>
      <c r="H67" s="395"/>
      <c r="I67" s="394"/>
      <c r="J67" s="394"/>
      <c r="K67" s="394"/>
      <c r="L67" s="394"/>
      <c r="M67" s="394"/>
      <c r="N67" s="394"/>
      <c r="R67" s="394"/>
      <c r="S67" s="394"/>
      <c r="T67" s="394"/>
      <c r="U67" s="394"/>
      <c r="V67" s="394"/>
      <c r="W67" s="394"/>
      <c r="X67" s="395"/>
      <c r="Y67" s="394"/>
      <c r="Z67" s="394"/>
      <c r="AA67" s="394"/>
      <c r="AB67" s="394"/>
      <c r="AC67" s="394"/>
      <c r="AD67" s="394"/>
      <c r="AH67" s="394"/>
      <c r="AI67" s="394"/>
      <c r="AJ67" s="394"/>
      <c r="AK67" s="394"/>
      <c r="AL67" s="394"/>
      <c r="AM67" s="394"/>
      <c r="AN67" s="395"/>
      <c r="AO67" s="394"/>
      <c r="AP67" s="394"/>
      <c r="AQ67" s="394"/>
      <c r="AR67" s="394"/>
      <c r="AS67" s="394"/>
      <c r="AT67" s="394"/>
      <c r="AX67" s="394"/>
      <c r="AY67" s="394"/>
      <c r="AZ67" s="394"/>
      <c r="BA67" s="394"/>
      <c r="BB67" s="394"/>
      <c r="BC67" s="394"/>
      <c r="BD67" s="395"/>
      <c r="BE67" s="394"/>
      <c r="BF67" s="394"/>
      <c r="BG67" s="394"/>
      <c r="BH67" s="394"/>
      <c r="BI67" s="394"/>
      <c r="BJ67" s="394"/>
      <c r="BN67" s="394"/>
      <c r="BO67" s="394"/>
      <c r="BP67" s="394"/>
      <c r="BQ67" s="394"/>
      <c r="BR67" s="394"/>
      <c r="BS67" s="394"/>
      <c r="BT67" s="395"/>
      <c r="BU67" s="394"/>
      <c r="BV67" s="394"/>
      <c r="BW67" s="394"/>
      <c r="BX67" s="394"/>
      <c r="BY67" s="394"/>
      <c r="BZ67" s="394"/>
    </row>
    <row r="68" spans="2:78" ht="20.100000000000001" customHeight="1">
      <c r="B68" s="1061"/>
      <c r="C68" s="1061"/>
      <c r="D68" s="1061"/>
      <c r="E68" s="1061"/>
      <c r="F68" s="1061"/>
      <c r="G68" s="1061"/>
      <c r="H68" s="394"/>
      <c r="I68" s="1061"/>
      <c r="J68" s="1061"/>
      <c r="K68" s="1061"/>
      <c r="L68" s="1061"/>
      <c r="M68" s="1061"/>
      <c r="N68" s="1061"/>
      <c r="R68" s="1061"/>
      <c r="S68" s="1061"/>
      <c r="T68" s="1061"/>
      <c r="U68" s="1061"/>
      <c r="V68" s="1061"/>
      <c r="W68" s="1061"/>
      <c r="X68" s="394"/>
      <c r="Y68" s="1061"/>
      <c r="Z68" s="1061"/>
      <c r="AA68" s="1061"/>
      <c r="AB68" s="1061"/>
      <c r="AC68" s="1061"/>
      <c r="AD68" s="1061"/>
      <c r="AH68" s="1061"/>
      <c r="AI68" s="1061"/>
      <c r="AJ68" s="1061"/>
      <c r="AK68" s="1061"/>
      <c r="AL68" s="1061"/>
      <c r="AM68" s="1061"/>
      <c r="AN68" s="394"/>
      <c r="AO68" s="1061"/>
      <c r="AP68" s="1061"/>
      <c r="AQ68" s="1061"/>
      <c r="AR68" s="1061"/>
      <c r="AS68" s="1061"/>
      <c r="AT68" s="1061"/>
      <c r="AX68" s="1061"/>
      <c r="AY68" s="1061"/>
      <c r="AZ68" s="1061"/>
      <c r="BA68" s="1061"/>
      <c r="BB68" s="1061"/>
      <c r="BC68" s="1061"/>
      <c r="BD68" s="394"/>
      <c r="BE68" s="1061"/>
      <c r="BF68" s="1061"/>
      <c r="BG68" s="1061"/>
      <c r="BH68" s="1061"/>
      <c r="BI68" s="1061"/>
      <c r="BJ68" s="1061"/>
      <c r="BN68" s="1061"/>
      <c r="BO68" s="1061"/>
      <c r="BP68" s="1061"/>
      <c r="BQ68" s="1061"/>
      <c r="BR68" s="1061"/>
      <c r="BS68" s="1061"/>
      <c r="BT68" s="394"/>
      <c r="BU68" s="1061"/>
      <c r="BV68" s="1061"/>
      <c r="BW68" s="1061"/>
      <c r="BX68" s="1061"/>
      <c r="BY68" s="1061"/>
      <c r="BZ68" s="1061"/>
    </row>
    <row r="69" spans="2:78" ht="20.100000000000001" customHeight="1">
      <c r="B69" s="1061"/>
      <c r="C69" s="1061"/>
      <c r="D69" s="1061"/>
      <c r="E69" s="1061"/>
      <c r="F69" s="1061"/>
      <c r="G69" s="1061"/>
      <c r="H69" s="395"/>
      <c r="I69" s="1061"/>
      <c r="J69" s="1061"/>
      <c r="K69" s="1061"/>
      <c r="L69" s="1061"/>
      <c r="M69" s="1061"/>
      <c r="N69" s="1061"/>
      <c r="R69" s="1061"/>
      <c r="S69" s="1061"/>
      <c r="T69" s="1061"/>
      <c r="U69" s="1061"/>
      <c r="V69" s="1061"/>
      <c r="W69" s="1061"/>
      <c r="X69" s="395"/>
      <c r="Y69" s="1061"/>
      <c r="Z69" s="1061"/>
      <c r="AA69" s="1061"/>
      <c r="AB69" s="1061"/>
      <c r="AC69" s="1061"/>
      <c r="AD69" s="1061"/>
      <c r="AH69" s="1061"/>
      <c r="AI69" s="1061"/>
      <c r="AJ69" s="1061"/>
      <c r="AK69" s="1061"/>
      <c r="AL69" s="1061"/>
      <c r="AM69" s="1061"/>
      <c r="AN69" s="395"/>
      <c r="AO69" s="1061"/>
      <c r="AP69" s="1061"/>
      <c r="AQ69" s="1061"/>
      <c r="AR69" s="1061"/>
      <c r="AS69" s="1061"/>
      <c r="AT69" s="1061"/>
      <c r="AX69" s="1061"/>
      <c r="AY69" s="1061"/>
      <c r="AZ69" s="1061"/>
      <c r="BA69" s="1061"/>
      <c r="BB69" s="1061"/>
      <c r="BC69" s="1061"/>
      <c r="BD69" s="395"/>
      <c r="BE69" s="1061"/>
      <c r="BF69" s="1061"/>
      <c r="BG69" s="1061"/>
      <c r="BH69" s="1061"/>
      <c r="BI69" s="1061"/>
      <c r="BJ69" s="1061"/>
      <c r="BN69" s="1061"/>
      <c r="BO69" s="1061"/>
      <c r="BP69" s="1061"/>
      <c r="BQ69" s="1061"/>
      <c r="BR69" s="1061"/>
      <c r="BS69" s="1061"/>
      <c r="BT69" s="395"/>
      <c r="BU69" s="1061"/>
      <c r="BV69" s="1061"/>
      <c r="BW69" s="1061"/>
      <c r="BX69" s="1061"/>
      <c r="BY69" s="1061"/>
      <c r="BZ69" s="1061"/>
    </row>
    <row r="70" spans="2:78" ht="20.100000000000001" customHeight="1">
      <c r="B70" s="1061"/>
      <c r="C70" s="1061"/>
      <c r="D70" s="1061"/>
      <c r="E70" s="1061"/>
      <c r="F70" s="1061"/>
      <c r="G70" s="1061"/>
      <c r="H70" s="395"/>
      <c r="I70" s="1061"/>
      <c r="J70" s="1061"/>
      <c r="K70" s="1061"/>
      <c r="L70" s="1061"/>
      <c r="M70" s="1061"/>
      <c r="N70" s="1061"/>
      <c r="R70" s="1061"/>
      <c r="S70" s="1061"/>
      <c r="T70" s="1061"/>
      <c r="U70" s="1061"/>
      <c r="V70" s="1061"/>
      <c r="W70" s="1061"/>
      <c r="X70" s="395"/>
      <c r="Y70" s="1061"/>
      <c r="Z70" s="1061"/>
      <c r="AA70" s="1061"/>
      <c r="AB70" s="1061"/>
      <c r="AC70" s="1061"/>
      <c r="AD70" s="1061"/>
      <c r="AH70" s="1061"/>
      <c r="AI70" s="1061"/>
      <c r="AJ70" s="1061"/>
      <c r="AK70" s="1061"/>
      <c r="AL70" s="1061"/>
      <c r="AM70" s="1061"/>
      <c r="AN70" s="395"/>
      <c r="AO70" s="1061"/>
      <c r="AP70" s="1061"/>
      <c r="AQ70" s="1061"/>
      <c r="AR70" s="1061"/>
      <c r="AS70" s="1061"/>
      <c r="AT70" s="1061"/>
      <c r="AX70" s="1061"/>
      <c r="AY70" s="1061"/>
      <c r="AZ70" s="1061"/>
      <c r="BA70" s="1061"/>
      <c r="BB70" s="1061"/>
      <c r="BC70" s="1061"/>
      <c r="BD70" s="395"/>
      <c r="BE70" s="1061"/>
      <c r="BF70" s="1061"/>
      <c r="BG70" s="1061"/>
      <c r="BH70" s="1061"/>
      <c r="BI70" s="1061"/>
      <c r="BJ70" s="1061"/>
      <c r="BN70" s="1061"/>
      <c r="BO70" s="1061"/>
      <c r="BP70" s="1061"/>
      <c r="BQ70" s="1061"/>
      <c r="BR70" s="1061"/>
      <c r="BS70" s="1061"/>
      <c r="BT70" s="395"/>
      <c r="BU70" s="1061"/>
      <c r="BV70" s="1061"/>
      <c r="BW70" s="1061"/>
      <c r="BX70" s="1061"/>
      <c r="BY70" s="1061"/>
      <c r="BZ70" s="1061"/>
    </row>
    <row r="71" spans="2:78" ht="20.100000000000001" customHeight="1">
      <c r="B71" s="1061"/>
      <c r="C71" s="1061"/>
      <c r="D71" s="1061"/>
      <c r="E71" s="1061"/>
      <c r="F71" s="1061"/>
      <c r="G71" s="1061"/>
      <c r="H71" s="395"/>
      <c r="I71" s="1061"/>
      <c r="J71" s="1061"/>
      <c r="K71" s="1061"/>
      <c r="L71" s="1061"/>
      <c r="M71" s="1061"/>
      <c r="N71" s="1061"/>
      <c r="R71" s="1061"/>
      <c r="S71" s="1061"/>
      <c r="T71" s="1061"/>
      <c r="U71" s="1061"/>
      <c r="V71" s="1061"/>
      <c r="W71" s="1061"/>
      <c r="X71" s="395"/>
      <c r="Y71" s="1061"/>
      <c r="Z71" s="1061"/>
      <c r="AA71" s="1061"/>
      <c r="AB71" s="1061"/>
      <c r="AC71" s="1061"/>
      <c r="AD71" s="1061"/>
      <c r="AH71" s="1061"/>
      <c r="AI71" s="1061"/>
      <c r="AJ71" s="1061"/>
      <c r="AK71" s="1061"/>
      <c r="AL71" s="1061"/>
      <c r="AM71" s="1061"/>
      <c r="AN71" s="395"/>
      <c r="AO71" s="1061"/>
      <c r="AP71" s="1061"/>
      <c r="AQ71" s="1061"/>
      <c r="AR71" s="1061"/>
      <c r="AS71" s="1061"/>
      <c r="AT71" s="1061"/>
      <c r="AX71" s="1061"/>
      <c r="AY71" s="1061"/>
      <c r="AZ71" s="1061"/>
      <c r="BA71" s="1061"/>
      <c r="BB71" s="1061"/>
      <c r="BC71" s="1061"/>
      <c r="BD71" s="395"/>
      <c r="BE71" s="1061"/>
      <c r="BF71" s="1061"/>
      <c r="BG71" s="1061"/>
      <c r="BH71" s="1061"/>
      <c r="BI71" s="1061"/>
      <c r="BJ71" s="1061"/>
      <c r="BN71" s="1061"/>
      <c r="BO71" s="1061"/>
      <c r="BP71" s="1061"/>
      <c r="BQ71" s="1061"/>
      <c r="BR71" s="1061"/>
      <c r="BS71" s="1061"/>
      <c r="BT71" s="395"/>
      <c r="BU71" s="1061"/>
      <c r="BV71" s="1061"/>
      <c r="BW71" s="1061"/>
      <c r="BX71" s="1061"/>
      <c r="BY71" s="1061"/>
      <c r="BZ71" s="1061"/>
    </row>
    <row r="72" spans="2:78" ht="20.100000000000001" customHeight="1">
      <c r="B72" s="1061"/>
      <c r="C72" s="1061"/>
      <c r="D72" s="1061"/>
      <c r="E72" s="1061"/>
      <c r="F72" s="1061"/>
      <c r="G72" s="1061"/>
      <c r="H72" s="395"/>
      <c r="I72" s="1061"/>
      <c r="J72" s="1061"/>
      <c r="K72" s="1061"/>
      <c r="L72" s="1061"/>
      <c r="M72" s="1061"/>
      <c r="N72" s="1061"/>
      <c r="R72" s="1061"/>
      <c r="S72" s="1061"/>
      <c r="T72" s="1061"/>
      <c r="U72" s="1061"/>
      <c r="V72" s="1061"/>
      <c r="W72" s="1061"/>
      <c r="X72" s="395"/>
      <c r="Y72" s="1061"/>
      <c r="Z72" s="1061"/>
      <c r="AA72" s="1061"/>
      <c r="AB72" s="1061"/>
      <c r="AC72" s="1061"/>
      <c r="AD72" s="1061"/>
      <c r="AH72" s="1061"/>
      <c r="AI72" s="1061"/>
      <c r="AJ72" s="1061"/>
      <c r="AK72" s="1061"/>
      <c r="AL72" s="1061"/>
      <c r="AM72" s="1061"/>
      <c r="AN72" s="395"/>
      <c r="AO72" s="1061"/>
      <c r="AP72" s="1061"/>
      <c r="AQ72" s="1061"/>
      <c r="AR72" s="1061"/>
      <c r="AS72" s="1061"/>
      <c r="AT72" s="1061"/>
      <c r="AX72" s="1061"/>
      <c r="AY72" s="1061"/>
      <c r="AZ72" s="1061"/>
      <c r="BA72" s="1061"/>
      <c r="BB72" s="1061"/>
      <c r="BC72" s="1061"/>
      <c r="BD72" s="395"/>
      <c r="BE72" s="1061"/>
      <c r="BF72" s="1061"/>
      <c r="BG72" s="1061"/>
      <c r="BH72" s="1061"/>
      <c r="BI72" s="1061"/>
      <c r="BJ72" s="1061"/>
      <c r="BN72" s="1061"/>
      <c r="BO72" s="1061"/>
      <c r="BP72" s="1061"/>
      <c r="BQ72" s="1061"/>
      <c r="BR72" s="1061"/>
      <c r="BS72" s="1061"/>
      <c r="BT72" s="395"/>
      <c r="BU72" s="1061"/>
      <c r="BV72" s="1061"/>
      <c r="BW72" s="1061"/>
      <c r="BX72" s="1061"/>
      <c r="BY72" s="1061"/>
      <c r="BZ72" s="1061"/>
    </row>
    <row r="73" spans="2:78" ht="20.100000000000001" customHeight="1">
      <c r="B73" s="1061"/>
      <c r="C73" s="1061"/>
      <c r="D73" s="1061"/>
      <c r="E73" s="1061"/>
      <c r="F73" s="1061"/>
      <c r="G73" s="1061"/>
      <c r="H73" s="395"/>
      <c r="I73" s="1061"/>
      <c r="J73" s="1061"/>
      <c r="K73" s="1061"/>
      <c r="L73" s="1061"/>
      <c r="M73" s="1061"/>
      <c r="N73" s="1061"/>
      <c r="R73" s="1061"/>
      <c r="S73" s="1061"/>
      <c r="T73" s="1061"/>
      <c r="U73" s="1061"/>
      <c r="V73" s="1061"/>
      <c r="W73" s="1061"/>
      <c r="X73" s="395"/>
      <c r="Y73" s="1061"/>
      <c r="Z73" s="1061"/>
      <c r="AA73" s="1061"/>
      <c r="AB73" s="1061"/>
      <c r="AC73" s="1061"/>
      <c r="AD73" s="1061"/>
      <c r="AH73" s="1061"/>
      <c r="AI73" s="1061"/>
      <c r="AJ73" s="1061"/>
      <c r="AK73" s="1061"/>
      <c r="AL73" s="1061"/>
      <c r="AM73" s="1061"/>
      <c r="AN73" s="395"/>
      <c r="AO73" s="1061"/>
      <c r="AP73" s="1061"/>
      <c r="AQ73" s="1061"/>
      <c r="AR73" s="1061"/>
      <c r="AS73" s="1061"/>
      <c r="AT73" s="1061"/>
      <c r="AX73" s="1061"/>
      <c r="AY73" s="1061"/>
      <c r="AZ73" s="1061"/>
      <c r="BA73" s="1061"/>
      <c r="BB73" s="1061"/>
      <c r="BC73" s="1061"/>
      <c r="BD73" s="395"/>
      <c r="BE73" s="1061"/>
      <c r="BF73" s="1061"/>
      <c r="BG73" s="1061"/>
      <c r="BH73" s="1061"/>
      <c r="BI73" s="1061"/>
      <c r="BJ73" s="1061"/>
      <c r="BN73" s="1061"/>
      <c r="BO73" s="1061"/>
      <c r="BP73" s="1061"/>
      <c r="BQ73" s="1061"/>
      <c r="BR73" s="1061"/>
      <c r="BS73" s="1061"/>
      <c r="BT73" s="395"/>
      <c r="BU73" s="1061"/>
      <c r="BV73" s="1061"/>
      <c r="BW73" s="1061"/>
      <c r="BX73" s="1061"/>
      <c r="BY73" s="1061"/>
      <c r="BZ73" s="1061"/>
    </row>
    <row r="74" spans="2:78" ht="20.100000000000001" customHeight="1">
      <c r="B74" s="1061"/>
      <c r="C74" s="1061"/>
      <c r="D74" s="1061"/>
      <c r="E74" s="1061"/>
      <c r="F74" s="1061"/>
      <c r="G74" s="1061"/>
      <c r="H74" s="395"/>
      <c r="I74" s="1061"/>
      <c r="J74" s="1061"/>
      <c r="K74" s="1061"/>
      <c r="L74" s="1061"/>
      <c r="M74" s="1061"/>
      <c r="N74" s="1061"/>
      <c r="R74" s="1061"/>
      <c r="S74" s="1061"/>
      <c r="T74" s="1061"/>
      <c r="U74" s="1061"/>
      <c r="V74" s="1061"/>
      <c r="W74" s="1061"/>
      <c r="X74" s="395"/>
      <c r="Y74" s="1061"/>
      <c r="Z74" s="1061"/>
      <c r="AA74" s="1061"/>
      <c r="AB74" s="1061"/>
      <c r="AC74" s="1061"/>
      <c r="AD74" s="1061"/>
      <c r="AH74" s="1061"/>
      <c r="AI74" s="1061"/>
      <c r="AJ74" s="1061"/>
      <c r="AK74" s="1061"/>
      <c r="AL74" s="1061"/>
      <c r="AM74" s="1061"/>
      <c r="AN74" s="395"/>
      <c r="AO74" s="1061"/>
      <c r="AP74" s="1061"/>
      <c r="AQ74" s="1061"/>
      <c r="AR74" s="1061"/>
      <c r="AS74" s="1061"/>
      <c r="AT74" s="1061"/>
      <c r="AX74" s="1061"/>
      <c r="AY74" s="1061"/>
      <c r="AZ74" s="1061"/>
      <c r="BA74" s="1061"/>
      <c r="BB74" s="1061"/>
      <c r="BC74" s="1061"/>
      <c r="BD74" s="395"/>
      <c r="BE74" s="1061"/>
      <c r="BF74" s="1061"/>
      <c r="BG74" s="1061"/>
      <c r="BH74" s="1061"/>
      <c r="BI74" s="1061"/>
      <c r="BJ74" s="1061"/>
      <c r="BN74" s="1061"/>
      <c r="BO74" s="1061"/>
      <c r="BP74" s="1061"/>
      <c r="BQ74" s="1061"/>
      <c r="BR74" s="1061"/>
      <c r="BS74" s="1061"/>
      <c r="BT74" s="395"/>
      <c r="BU74" s="1061"/>
      <c r="BV74" s="1061"/>
      <c r="BW74" s="1061"/>
      <c r="BX74" s="1061"/>
      <c r="BY74" s="1061"/>
      <c r="BZ74" s="1061"/>
    </row>
    <row r="75" spans="2:78" ht="20.100000000000001" customHeight="1">
      <c r="B75" s="1061"/>
      <c r="C75" s="1061"/>
      <c r="D75" s="1061"/>
      <c r="E75" s="1061"/>
      <c r="F75" s="1061"/>
      <c r="G75" s="1061"/>
      <c r="H75" s="395"/>
      <c r="I75" s="1061"/>
      <c r="J75" s="1061"/>
      <c r="K75" s="1061"/>
      <c r="L75" s="1061"/>
      <c r="M75" s="1061"/>
      <c r="N75" s="1061"/>
      <c r="R75" s="1061"/>
      <c r="S75" s="1061"/>
      <c r="T75" s="1061"/>
      <c r="U75" s="1061"/>
      <c r="V75" s="1061"/>
      <c r="W75" s="1061"/>
      <c r="X75" s="395"/>
      <c r="Y75" s="1061"/>
      <c r="Z75" s="1061"/>
      <c r="AA75" s="1061"/>
      <c r="AB75" s="1061"/>
      <c r="AC75" s="1061"/>
      <c r="AD75" s="1061"/>
      <c r="AH75" s="1061"/>
      <c r="AI75" s="1061"/>
      <c r="AJ75" s="1061"/>
      <c r="AK75" s="1061"/>
      <c r="AL75" s="1061"/>
      <c r="AM75" s="1061"/>
      <c r="AN75" s="395"/>
      <c r="AO75" s="1061"/>
      <c r="AP75" s="1061"/>
      <c r="AQ75" s="1061"/>
      <c r="AR75" s="1061"/>
      <c r="AS75" s="1061"/>
      <c r="AT75" s="1061"/>
      <c r="AX75" s="1061"/>
      <c r="AY75" s="1061"/>
      <c r="AZ75" s="1061"/>
      <c r="BA75" s="1061"/>
      <c r="BB75" s="1061"/>
      <c r="BC75" s="1061"/>
      <c r="BD75" s="395"/>
      <c r="BE75" s="1061"/>
      <c r="BF75" s="1061"/>
      <c r="BG75" s="1061"/>
      <c r="BH75" s="1061"/>
      <c r="BI75" s="1061"/>
      <c r="BJ75" s="1061"/>
      <c r="BN75" s="1061"/>
      <c r="BO75" s="1061"/>
      <c r="BP75" s="1061"/>
      <c r="BQ75" s="1061"/>
      <c r="BR75" s="1061"/>
      <c r="BS75" s="1061"/>
      <c r="BT75" s="395"/>
      <c r="BU75" s="1061"/>
      <c r="BV75" s="1061"/>
      <c r="BW75" s="1061"/>
      <c r="BX75" s="1061"/>
      <c r="BY75" s="1061"/>
      <c r="BZ75" s="1061"/>
    </row>
    <row r="76" spans="2:78" ht="20.100000000000001" customHeight="1">
      <c r="B76" s="1061"/>
      <c r="C76" s="1061"/>
      <c r="D76" s="1061"/>
      <c r="E76" s="1061"/>
      <c r="F76" s="1061"/>
      <c r="G76" s="1061"/>
      <c r="H76" s="395"/>
      <c r="I76" s="1061"/>
      <c r="J76" s="1061"/>
      <c r="K76" s="1061"/>
      <c r="L76" s="1061"/>
      <c r="M76" s="1061"/>
      <c r="N76" s="1061"/>
      <c r="R76" s="1061"/>
      <c r="S76" s="1061"/>
      <c r="T76" s="1061"/>
      <c r="U76" s="1061"/>
      <c r="V76" s="1061"/>
      <c r="W76" s="1061"/>
      <c r="X76" s="395"/>
      <c r="Y76" s="1061"/>
      <c r="Z76" s="1061"/>
      <c r="AA76" s="1061"/>
      <c r="AB76" s="1061"/>
      <c r="AC76" s="1061"/>
      <c r="AD76" s="1061"/>
      <c r="AH76" s="1061"/>
      <c r="AI76" s="1061"/>
      <c r="AJ76" s="1061"/>
      <c r="AK76" s="1061"/>
      <c r="AL76" s="1061"/>
      <c r="AM76" s="1061"/>
      <c r="AN76" s="395"/>
      <c r="AO76" s="1061"/>
      <c r="AP76" s="1061"/>
      <c r="AQ76" s="1061"/>
      <c r="AR76" s="1061"/>
      <c r="AS76" s="1061"/>
      <c r="AT76" s="1061"/>
      <c r="AX76" s="1061"/>
      <c r="AY76" s="1061"/>
      <c r="AZ76" s="1061"/>
      <c r="BA76" s="1061"/>
      <c r="BB76" s="1061"/>
      <c r="BC76" s="1061"/>
      <c r="BD76" s="395"/>
      <c r="BE76" s="1061"/>
      <c r="BF76" s="1061"/>
      <c r="BG76" s="1061"/>
      <c r="BH76" s="1061"/>
      <c r="BI76" s="1061"/>
      <c r="BJ76" s="1061"/>
      <c r="BN76" s="1061"/>
      <c r="BO76" s="1061"/>
      <c r="BP76" s="1061"/>
      <c r="BQ76" s="1061"/>
      <c r="BR76" s="1061"/>
      <c r="BS76" s="1061"/>
      <c r="BT76" s="395"/>
      <c r="BU76" s="1061"/>
      <c r="BV76" s="1061"/>
      <c r="BW76" s="1061"/>
      <c r="BX76" s="1061"/>
      <c r="BY76" s="1061"/>
      <c r="BZ76" s="1061"/>
    </row>
    <row r="77" spans="2:78" ht="20.100000000000001" customHeight="1">
      <c r="B77" s="1061"/>
      <c r="C77" s="1061"/>
      <c r="D77" s="1061"/>
      <c r="E77" s="1061"/>
      <c r="F77" s="1061"/>
      <c r="G77" s="1061"/>
      <c r="H77" s="395"/>
      <c r="I77" s="1061"/>
      <c r="J77" s="1061"/>
      <c r="K77" s="1061"/>
      <c r="L77" s="1061"/>
      <c r="M77" s="1061"/>
      <c r="N77" s="1061"/>
      <c r="R77" s="1061"/>
      <c r="S77" s="1061"/>
      <c r="T77" s="1061"/>
      <c r="U77" s="1061"/>
      <c r="V77" s="1061"/>
      <c r="W77" s="1061"/>
      <c r="X77" s="395"/>
      <c r="Y77" s="1061"/>
      <c r="Z77" s="1061"/>
      <c r="AA77" s="1061"/>
      <c r="AB77" s="1061"/>
      <c r="AC77" s="1061"/>
      <c r="AD77" s="1061"/>
      <c r="AH77" s="1061"/>
      <c r="AI77" s="1061"/>
      <c r="AJ77" s="1061"/>
      <c r="AK77" s="1061"/>
      <c r="AL77" s="1061"/>
      <c r="AM77" s="1061"/>
      <c r="AN77" s="395"/>
      <c r="AO77" s="1061"/>
      <c r="AP77" s="1061"/>
      <c r="AQ77" s="1061"/>
      <c r="AR77" s="1061"/>
      <c r="AS77" s="1061"/>
      <c r="AT77" s="1061"/>
      <c r="AX77" s="1061"/>
      <c r="AY77" s="1061"/>
      <c r="AZ77" s="1061"/>
      <c r="BA77" s="1061"/>
      <c r="BB77" s="1061"/>
      <c r="BC77" s="1061"/>
      <c r="BD77" s="395"/>
      <c r="BE77" s="1061"/>
      <c r="BF77" s="1061"/>
      <c r="BG77" s="1061"/>
      <c r="BH77" s="1061"/>
      <c r="BI77" s="1061"/>
      <c r="BJ77" s="1061"/>
      <c r="BN77" s="1061"/>
      <c r="BO77" s="1061"/>
      <c r="BP77" s="1061"/>
      <c r="BQ77" s="1061"/>
      <c r="BR77" s="1061"/>
      <c r="BS77" s="1061"/>
      <c r="BT77" s="395"/>
      <c r="BU77" s="1061"/>
      <c r="BV77" s="1061"/>
      <c r="BW77" s="1061"/>
      <c r="BX77" s="1061"/>
      <c r="BY77" s="1061"/>
      <c r="BZ77" s="1061"/>
    </row>
    <row r="78" spans="2:78" ht="20.100000000000001" customHeight="1">
      <c r="B78" s="1061"/>
      <c r="C78" s="1061"/>
      <c r="D78" s="1061"/>
      <c r="E78" s="1061"/>
      <c r="F78" s="1061"/>
      <c r="G78" s="1061"/>
      <c r="H78" s="395"/>
      <c r="I78" s="1061"/>
      <c r="J78" s="1061"/>
      <c r="K78" s="1061"/>
      <c r="L78" s="1061"/>
      <c r="M78" s="1061"/>
      <c r="N78" s="1061"/>
      <c r="R78" s="1061"/>
      <c r="S78" s="1061"/>
      <c r="T78" s="1061"/>
      <c r="U78" s="1061"/>
      <c r="V78" s="1061"/>
      <c r="W78" s="1061"/>
      <c r="X78" s="395"/>
      <c r="Y78" s="1061"/>
      <c r="Z78" s="1061"/>
      <c r="AA78" s="1061"/>
      <c r="AB78" s="1061"/>
      <c r="AC78" s="1061"/>
      <c r="AD78" s="1061"/>
      <c r="AH78" s="1061"/>
      <c r="AI78" s="1061"/>
      <c r="AJ78" s="1061"/>
      <c r="AK78" s="1061"/>
      <c r="AL78" s="1061"/>
      <c r="AM78" s="1061"/>
      <c r="AN78" s="395"/>
      <c r="AO78" s="1061"/>
      <c r="AP78" s="1061"/>
      <c r="AQ78" s="1061"/>
      <c r="AR78" s="1061"/>
      <c r="AS78" s="1061"/>
      <c r="AT78" s="1061"/>
      <c r="AX78" s="1061"/>
      <c r="AY78" s="1061"/>
      <c r="AZ78" s="1061"/>
      <c r="BA78" s="1061"/>
      <c r="BB78" s="1061"/>
      <c r="BC78" s="1061"/>
      <c r="BD78" s="395"/>
      <c r="BE78" s="1061"/>
      <c r="BF78" s="1061"/>
      <c r="BG78" s="1061"/>
      <c r="BH78" s="1061"/>
      <c r="BI78" s="1061"/>
      <c r="BJ78" s="1061"/>
      <c r="BN78" s="1061"/>
      <c r="BO78" s="1061"/>
      <c r="BP78" s="1061"/>
      <c r="BQ78" s="1061"/>
      <c r="BR78" s="1061"/>
      <c r="BS78" s="1061"/>
      <c r="BT78" s="395"/>
      <c r="BU78" s="1061"/>
      <c r="BV78" s="1061"/>
      <c r="BW78" s="1061"/>
      <c r="BX78" s="1061"/>
      <c r="BY78" s="1061"/>
      <c r="BZ78" s="1061"/>
    </row>
    <row r="79" spans="2:78" ht="20.100000000000001" customHeight="1">
      <c r="B79" s="1061"/>
      <c r="C79" s="1061"/>
      <c r="D79" s="1061"/>
      <c r="E79" s="1061"/>
      <c r="F79" s="1061"/>
      <c r="G79" s="1061"/>
      <c r="H79" s="395"/>
      <c r="I79" s="1061"/>
      <c r="J79" s="1061"/>
      <c r="K79" s="1061"/>
      <c r="L79" s="1061"/>
      <c r="M79" s="1061"/>
      <c r="N79" s="1061"/>
      <c r="R79" s="1061"/>
      <c r="S79" s="1061"/>
      <c r="T79" s="1061"/>
      <c r="U79" s="1061"/>
      <c r="V79" s="1061"/>
      <c r="W79" s="1061"/>
      <c r="X79" s="395"/>
      <c r="Y79" s="1061"/>
      <c r="Z79" s="1061"/>
      <c r="AA79" s="1061"/>
      <c r="AB79" s="1061"/>
      <c r="AC79" s="1061"/>
      <c r="AD79" s="1061"/>
      <c r="AH79" s="1061"/>
      <c r="AI79" s="1061"/>
      <c r="AJ79" s="1061"/>
      <c r="AK79" s="1061"/>
      <c r="AL79" s="1061"/>
      <c r="AM79" s="1061"/>
      <c r="AN79" s="395"/>
      <c r="AO79" s="1061"/>
      <c r="AP79" s="1061"/>
      <c r="AQ79" s="1061"/>
      <c r="AR79" s="1061"/>
      <c r="AS79" s="1061"/>
      <c r="AT79" s="1061"/>
      <c r="AX79" s="1061"/>
      <c r="AY79" s="1061"/>
      <c r="AZ79" s="1061"/>
      <c r="BA79" s="1061"/>
      <c r="BB79" s="1061"/>
      <c r="BC79" s="1061"/>
      <c r="BD79" s="395"/>
      <c r="BE79" s="1061"/>
      <c r="BF79" s="1061"/>
      <c r="BG79" s="1061"/>
      <c r="BH79" s="1061"/>
      <c r="BI79" s="1061"/>
      <c r="BJ79" s="1061"/>
      <c r="BN79" s="1061"/>
      <c r="BO79" s="1061"/>
      <c r="BP79" s="1061"/>
      <c r="BQ79" s="1061"/>
      <c r="BR79" s="1061"/>
      <c r="BS79" s="1061"/>
      <c r="BT79" s="395"/>
      <c r="BU79" s="1061"/>
      <c r="BV79" s="1061"/>
      <c r="BW79" s="1061"/>
      <c r="BX79" s="1061"/>
      <c r="BY79" s="1061"/>
      <c r="BZ79" s="1061"/>
    </row>
    <row r="80" spans="2:78" ht="20.100000000000001" customHeight="1">
      <c r="B80" s="1061" t="s">
        <v>717</v>
      </c>
      <c r="C80" s="1061"/>
      <c r="D80" s="1061" t="s">
        <v>719</v>
      </c>
      <c r="E80" s="1061"/>
      <c r="F80" s="1061"/>
      <c r="G80" s="1061"/>
      <c r="H80" s="395"/>
      <c r="I80" s="1061" t="s">
        <v>717</v>
      </c>
      <c r="J80" s="1061"/>
      <c r="K80" s="1061" t="s">
        <v>719</v>
      </c>
      <c r="L80" s="1061"/>
      <c r="M80" s="1061"/>
      <c r="N80" s="1061"/>
      <c r="R80" s="1061" t="s">
        <v>717</v>
      </c>
      <c r="S80" s="1061"/>
      <c r="T80" s="1061" t="s">
        <v>726</v>
      </c>
      <c r="U80" s="1061"/>
      <c r="V80" s="1061"/>
      <c r="W80" s="1061"/>
      <c r="X80" s="395"/>
      <c r="Y80" s="1061" t="s">
        <v>717</v>
      </c>
      <c r="Z80" s="1061"/>
      <c r="AA80" s="1061" t="s">
        <v>726</v>
      </c>
      <c r="AB80" s="1061"/>
      <c r="AC80" s="1061"/>
      <c r="AD80" s="1061"/>
      <c r="AH80" s="1061" t="s">
        <v>609</v>
      </c>
      <c r="AI80" s="1061"/>
      <c r="AJ80" s="1061" t="s">
        <v>654</v>
      </c>
      <c r="AK80" s="1061"/>
      <c r="AL80" s="1061"/>
      <c r="AM80" s="1061"/>
      <c r="AN80" s="395"/>
      <c r="AO80" s="1061" t="s">
        <v>609</v>
      </c>
      <c r="AP80" s="1061"/>
      <c r="AQ80" s="1061" t="s">
        <v>654</v>
      </c>
      <c r="AR80" s="1061"/>
      <c r="AS80" s="1061"/>
      <c r="AT80" s="1061"/>
      <c r="AX80" s="1061" t="s">
        <v>656</v>
      </c>
      <c r="AY80" s="1061"/>
      <c r="AZ80" s="1061" t="s">
        <v>657</v>
      </c>
      <c r="BA80" s="1061"/>
      <c r="BB80" s="1061"/>
      <c r="BC80" s="1061"/>
      <c r="BD80" s="395"/>
      <c r="BE80" s="1061" t="s">
        <v>656</v>
      </c>
      <c r="BF80" s="1061"/>
      <c r="BG80" s="1061" t="s">
        <v>657</v>
      </c>
      <c r="BH80" s="1061"/>
      <c r="BI80" s="1061"/>
      <c r="BJ80" s="1061"/>
      <c r="BN80" s="1061"/>
      <c r="BO80" s="1061"/>
      <c r="BP80" s="1061"/>
      <c r="BQ80" s="1061"/>
      <c r="BR80" s="1061"/>
      <c r="BS80" s="1061"/>
      <c r="BT80" s="395"/>
      <c r="BU80" s="1061"/>
      <c r="BV80" s="1061"/>
      <c r="BW80" s="1061"/>
      <c r="BX80" s="1061"/>
      <c r="BY80" s="1061"/>
      <c r="BZ80" s="1061"/>
    </row>
    <row r="81" spans="2:78" ht="20.100000000000001" customHeight="1">
      <c r="B81" s="1061"/>
      <c r="C81" s="1061"/>
      <c r="D81" s="1061"/>
      <c r="E81" s="1061"/>
      <c r="F81" s="1061"/>
      <c r="G81" s="1061"/>
      <c r="H81" s="395"/>
      <c r="I81" s="1061"/>
      <c r="J81" s="1061"/>
      <c r="K81" s="1061"/>
      <c r="L81" s="1061"/>
      <c r="M81" s="1061"/>
      <c r="N81" s="1061"/>
      <c r="R81" s="1061"/>
      <c r="S81" s="1061"/>
      <c r="T81" s="1061"/>
      <c r="U81" s="1061"/>
      <c r="V81" s="1061"/>
      <c r="W81" s="1061"/>
      <c r="X81" s="395"/>
      <c r="Y81" s="1061"/>
      <c r="Z81" s="1061"/>
      <c r="AA81" s="1061"/>
      <c r="AB81" s="1061"/>
      <c r="AC81" s="1061"/>
      <c r="AD81" s="1061"/>
      <c r="AH81" s="1061"/>
      <c r="AI81" s="1061"/>
      <c r="AJ81" s="1061"/>
      <c r="AK81" s="1061"/>
      <c r="AL81" s="1061"/>
      <c r="AM81" s="1061"/>
      <c r="AN81" s="395"/>
      <c r="AO81" s="1061"/>
      <c r="AP81" s="1061"/>
      <c r="AQ81" s="1061"/>
      <c r="AR81" s="1061"/>
      <c r="AS81" s="1061"/>
      <c r="AT81" s="1061"/>
      <c r="AX81" s="1061"/>
      <c r="AY81" s="1061"/>
      <c r="AZ81" s="1061"/>
      <c r="BA81" s="1061"/>
      <c r="BB81" s="1061"/>
      <c r="BC81" s="1061"/>
      <c r="BD81" s="395"/>
      <c r="BE81" s="1061"/>
      <c r="BF81" s="1061"/>
      <c r="BG81" s="1061"/>
      <c r="BH81" s="1061"/>
      <c r="BI81" s="1061"/>
      <c r="BJ81" s="1061"/>
      <c r="BN81" s="1061"/>
      <c r="BO81" s="1061"/>
      <c r="BP81" s="1061"/>
      <c r="BQ81" s="1061"/>
      <c r="BR81" s="1061"/>
      <c r="BS81" s="1061"/>
      <c r="BT81" s="395"/>
      <c r="BU81" s="1061"/>
      <c r="BV81" s="1061"/>
      <c r="BW81" s="1061"/>
      <c r="BX81" s="1061"/>
      <c r="BY81" s="1061"/>
      <c r="BZ81" s="1061"/>
    </row>
    <row r="82" spans="2:78" ht="20.100000000000001" customHeight="1">
      <c r="B82" s="394"/>
      <c r="C82" s="394"/>
      <c r="D82" s="394"/>
      <c r="E82" s="394"/>
      <c r="F82" s="394"/>
      <c r="G82" s="394"/>
      <c r="H82" s="395"/>
      <c r="I82" s="394"/>
      <c r="J82" s="394"/>
      <c r="K82" s="394"/>
      <c r="L82" s="394"/>
      <c r="M82" s="394"/>
      <c r="N82" s="394"/>
      <c r="R82" s="394"/>
      <c r="S82" s="394"/>
      <c r="T82" s="394"/>
      <c r="U82" s="394"/>
      <c r="V82" s="394"/>
      <c r="W82" s="394"/>
      <c r="X82" s="395"/>
      <c r="Y82" s="394"/>
      <c r="Z82" s="394"/>
      <c r="AA82" s="394"/>
      <c r="AB82" s="394"/>
      <c r="AC82" s="394"/>
      <c r="AD82" s="394"/>
      <c r="AH82" s="394"/>
      <c r="AI82" s="394"/>
      <c r="AJ82" s="394"/>
      <c r="AK82" s="394"/>
      <c r="AL82" s="394"/>
      <c r="AM82" s="394"/>
      <c r="AN82" s="395"/>
      <c r="AO82" s="394"/>
      <c r="AP82" s="394"/>
      <c r="AQ82" s="394"/>
      <c r="AR82" s="394"/>
      <c r="AS82" s="394"/>
      <c r="AT82" s="394"/>
      <c r="AX82" s="394"/>
      <c r="AY82" s="394"/>
      <c r="AZ82" s="394"/>
      <c r="BA82" s="394"/>
      <c r="BB82" s="394"/>
      <c r="BC82" s="394"/>
      <c r="BD82" s="395"/>
      <c r="BE82" s="394"/>
      <c r="BF82" s="394"/>
      <c r="BG82" s="394"/>
      <c r="BH82" s="394"/>
      <c r="BI82" s="394"/>
      <c r="BJ82" s="394"/>
      <c r="BN82" s="394"/>
      <c r="BO82" s="394"/>
      <c r="BP82" s="394"/>
      <c r="BQ82" s="394"/>
      <c r="BR82" s="394"/>
      <c r="BS82" s="394"/>
      <c r="BT82" s="395"/>
      <c r="BU82" s="394"/>
      <c r="BV82" s="394"/>
      <c r="BW82" s="394"/>
      <c r="BX82" s="394"/>
      <c r="BY82" s="394"/>
      <c r="BZ82" s="394"/>
    </row>
    <row r="83" spans="2:78" ht="20.100000000000001" customHeight="1">
      <c r="B83" s="1061"/>
      <c r="C83" s="1061"/>
      <c r="D83" s="1061"/>
      <c r="E83" s="1061"/>
      <c r="F83" s="1061"/>
      <c r="G83" s="1061"/>
      <c r="H83" s="394"/>
      <c r="I83" s="1061"/>
      <c r="J83" s="1061"/>
      <c r="K83" s="1061"/>
      <c r="L83" s="1061"/>
      <c r="M83" s="1061"/>
      <c r="N83" s="1061"/>
      <c r="R83" s="1061"/>
      <c r="S83" s="1061"/>
      <c r="T83" s="1061"/>
      <c r="U83" s="1061"/>
      <c r="V83" s="1061"/>
      <c r="W83" s="1061"/>
      <c r="X83" s="394"/>
      <c r="Y83" s="1061"/>
      <c r="Z83" s="1061"/>
      <c r="AA83" s="1061"/>
      <c r="AB83" s="1061"/>
      <c r="AC83" s="1061"/>
      <c r="AD83" s="1061"/>
      <c r="AH83" s="1061"/>
      <c r="AI83" s="1061"/>
      <c r="AJ83" s="1061"/>
      <c r="AK83" s="1061"/>
      <c r="AL83" s="1061"/>
      <c r="AM83" s="1061"/>
      <c r="AN83" s="394"/>
      <c r="AO83" s="1061"/>
      <c r="AP83" s="1061"/>
      <c r="AQ83" s="1061"/>
      <c r="AR83" s="1061"/>
      <c r="AS83" s="1061"/>
      <c r="AT83" s="1061"/>
      <c r="AX83" s="1061"/>
      <c r="AY83" s="1061"/>
      <c r="AZ83" s="1061"/>
      <c r="BA83" s="1061"/>
      <c r="BB83" s="1061"/>
      <c r="BC83" s="1061"/>
      <c r="BD83" s="394"/>
      <c r="BE83" s="1061"/>
      <c r="BF83" s="1061"/>
      <c r="BG83" s="1061"/>
      <c r="BH83" s="1061"/>
      <c r="BI83" s="1061"/>
      <c r="BJ83" s="1061"/>
      <c r="BN83" s="1061"/>
      <c r="BO83" s="1061"/>
      <c r="BP83" s="1061"/>
      <c r="BQ83" s="1061"/>
      <c r="BR83" s="1061"/>
      <c r="BS83" s="1061"/>
      <c r="BT83" s="394"/>
      <c r="BU83" s="1061"/>
      <c r="BV83" s="1061"/>
      <c r="BW83" s="1061"/>
      <c r="BX83" s="1061"/>
      <c r="BY83" s="1061"/>
      <c r="BZ83" s="1061"/>
    </row>
    <row r="84" spans="2:78" ht="20.100000000000001" customHeight="1">
      <c r="B84" s="1061"/>
      <c r="C84" s="1061"/>
      <c r="D84" s="1061"/>
      <c r="E84" s="1061"/>
      <c r="F84" s="1061"/>
      <c r="G84" s="1061"/>
      <c r="H84" s="395"/>
      <c r="I84" s="1061"/>
      <c r="J84" s="1061"/>
      <c r="K84" s="1061"/>
      <c r="L84" s="1061"/>
      <c r="M84" s="1061"/>
      <c r="N84" s="1061"/>
      <c r="R84" s="1061"/>
      <c r="S84" s="1061"/>
      <c r="T84" s="1061"/>
      <c r="U84" s="1061"/>
      <c r="V84" s="1061"/>
      <c r="W84" s="1061"/>
      <c r="X84" s="395"/>
      <c r="Y84" s="1061"/>
      <c r="Z84" s="1061"/>
      <c r="AA84" s="1061"/>
      <c r="AB84" s="1061"/>
      <c r="AC84" s="1061"/>
      <c r="AD84" s="1061"/>
      <c r="AH84" s="1061"/>
      <c r="AI84" s="1061"/>
      <c r="AJ84" s="1061"/>
      <c r="AK84" s="1061"/>
      <c r="AL84" s="1061"/>
      <c r="AM84" s="1061"/>
      <c r="AN84" s="395"/>
      <c r="AO84" s="1061"/>
      <c r="AP84" s="1061"/>
      <c r="AQ84" s="1061"/>
      <c r="AR84" s="1061"/>
      <c r="AS84" s="1061"/>
      <c r="AT84" s="1061"/>
      <c r="AX84" s="1061"/>
      <c r="AY84" s="1061"/>
      <c r="AZ84" s="1061"/>
      <c r="BA84" s="1061"/>
      <c r="BB84" s="1061"/>
      <c r="BC84" s="1061"/>
      <c r="BD84" s="395"/>
      <c r="BE84" s="1061"/>
      <c r="BF84" s="1061"/>
      <c r="BG84" s="1061"/>
      <c r="BH84" s="1061"/>
      <c r="BI84" s="1061"/>
      <c r="BJ84" s="1061"/>
      <c r="BN84" s="1061"/>
      <c r="BO84" s="1061"/>
      <c r="BP84" s="1061"/>
      <c r="BQ84" s="1061"/>
      <c r="BR84" s="1061"/>
      <c r="BS84" s="1061"/>
      <c r="BT84" s="395"/>
      <c r="BU84" s="1061"/>
      <c r="BV84" s="1061"/>
      <c r="BW84" s="1061"/>
      <c r="BX84" s="1061"/>
      <c r="BY84" s="1061"/>
      <c r="BZ84" s="1061"/>
    </row>
    <row r="85" spans="2:78" ht="20.100000000000001" customHeight="1">
      <c r="B85" s="1061"/>
      <c r="C85" s="1061"/>
      <c r="D85" s="1061"/>
      <c r="E85" s="1061"/>
      <c r="F85" s="1061"/>
      <c r="G85" s="1061"/>
      <c r="H85" s="395"/>
      <c r="I85" s="1061"/>
      <c r="J85" s="1061"/>
      <c r="K85" s="1061"/>
      <c r="L85" s="1061"/>
      <c r="M85" s="1061"/>
      <c r="N85" s="1061"/>
      <c r="R85" s="1061"/>
      <c r="S85" s="1061"/>
      <c r="T85" s="1061"/>
      <c r="U85" s="1061"/>
      <c r="V85" s="1061"/>
      <c r="W85" s="1061"/>
      <c r="X85" s="395"/>
      <c r="Y85" s="1061"/>
      <c r="Z85" s="1061"/>
      <c r="AA85" s="1061"/>
      <c r="AB85" s="1061"/>
      <c r="AC85" s="1061"/>
      <c r="AD85" s="1061"/>
      <c r="AH85" s="1061"/>
      <c r="AI85" s="1061"/>
      <c r="AJ85" s="1061"/>
      <c r="AK85" s="1061"/>
      <c r="AL85" s="1061"/>
      <c r="AM85" s="1061"/>
      <c r="AN85" s="395"/>
      <c r="AO85" s="1061"/>
      <c r="AP85" s="1061"/>
      <c r="AQ85" s="1061"/>
      <c r="AR85" s="1061"/>
      <c r="AS85" s="1061"/>
      <c r="AT85" s="1061"/>
      <c r="AX85" s="1061"/>
      <c r="AY85" s="1061"/>
      <c r="AZ85" s="1061"/>
      <c r="BA85" s="1061"/>
      <c r="BB85" s="1061"/>
      <c r="BC85" s="1061"/>
      <c r="BD85" s="395"/>
      <c r="BE85" s="1061"/>
      <c r="BF85" s="1061"/>
      <c r="BG85" s="1061"/>
      <c r="BH85" s="1061"/>
      <c r="BI85" s="1061"/>
      <c r="BJ85" s="1061"/>
      <c r="BN85" s="1061"/>
      <c r="BO85" s="1061"/>
      <c r="BP85" s="1061"/>
      <c r="BQ85" s="1061"/>
      <c r="BR85" s="1061"/>
      <c r="BS85" s="1061"/>
      <c r="BT85" s="395"/>
      <c r="BU85" s="1061"/>
      <c r="BV85" s="1061"/>
      <c r="BW85" s="1061"/>
      <c r="BX85" s="1061"/>
      <c r="BY85" s="1061"/>
      <c r="BZ85" s="1061"/>
    </row>
    <row r="86" spans="2:78" ht="20.100000000000001" customHeight="1">
      <c r="B86" s="1061"/>
      <c r="C86" s="1061"/>
      <c r="D86" s="1061"/>
      <c r="E86" s="1061"/>
      <c r="F86" s="1061"/>
      <c r="G86" s="1061"/>
      <c r="H86" s="395"/>
      <c r="I86" s="1061"/>
      <c r="J86" s="1061"/>
      <c r="K86" s="1061"/>
      <c r="L86" s="1061"/>
      <c r="M86" s="1061"/>
      <c r="N86" s="1061"/>
      <c r="R86" s="1061"/>
      <c r="S86" s="1061"/>
      <c r="T86" s="1061"/>
      <c r="U86" s="1061"/>
      <c r="V86" s="1061"/>
      <c r="W86" s="1061"/>
      <c r="X86" s="395"/>
      <c r="Y86" s="1061"/>
      <c r="Z86" s="1061"/>
      <c r="AA86" s="1061"/>
      <c r="AB86" s="1061"/>
      <c r="AC86" s="1061"/>
      <c r="AD86" s="1061"/>
      <c r="AH86" s="1061"/>
      <c r="AI86" s="1061"/>
      <c r="AJ86" s="1061"/>
      <c r="AK86" s="1061"/>
      <c r="AL86" s="1061"/>
      <c r="AM86" s="1061"/>
      <c r="AN86" s="395"/>
      <c r="AO86" s="1061"/>
      <c r="AP86" s="1061"/>
      <c r="AQ86" s="1061"/>
      <c r="AR86" s="1061"/>
      <c r="AS86" s="1061"/>
      <c r="AT86" s="1061"/>
      <c r="AX86" s="1061"/>
      <c r="AY86" s="1061"/>
      <c r="AZ86" s="1061"/>
      <c r="BA86" s="1061"/>
      <c r="BB86" s="1061"/>
      <c r="BC86" s="1061"/>
      <c r="BD86" s="395"/>
      <c r="BE86" s="1061"/>
      <c r="BF86" s="1061"/>
      <c r="BG86" s="1061"/>
      <c r="BH86" s="1061"/>
      <c r="BI86" s="1061"/>
      <c r="BJ86" s="1061"/>
      <c r="BN86" s="1061"/>
      <c r="BO86" s="1061"/>
      <c r="BP86" s="1061"/>
      <c r="BQ86" s="1061"/>
      <c r="BR86" s="1061"/>
      <c r="BS86" s="1061"/>
      <c r="BT86" s="395"/>
      <c r="BU86" s="1061"/>
      <c r="BV86" s="1061"/>
      <c r="BW86" s="1061"/>
      <c r="BX86" s="1061"/>
      <c r="BY86" s="1061"/>
      <c r="BZ86" s="1061"/>
    </row>
    <row r="87" spans="2:78" ht="20.100000000000001" customHeight="1">
      <c r="B87" s="1061"/>
      <c r="C87" s="1061"/>
      <c r="D87" s="1061"/>
      <c r="E87" s="1061"/>
      <c r="F87" s="1061"/>
      <c r="G87" s="1061"/>
      <c r="H87" s="395"/>
      <c r="I87" s="1061"/>
      <c r="J87" s="1061"/>
      <c r="K87" s="1061"/>
      <c r="L87" s="1061"/>
      <c r="M87" s="1061"/>
      <c r="N87" s="1061"/>
      <c r="R87" s="1061"/>
      <c r="S87" s="1061"/>
      <c r="T87" s="1061"/>
      <c r="U87" s="1061"/>
      <c r="V87" s="1061"/>
      <c r="W87" s="1061"/>
      <c r="X87" s="395"/>
      <c r="Y87" s="1061"/>
      <c r="Z87" s="1061"/>
      <c r="AA87" s="1061"/>
      <c r="AB87" s="1061"/>
      <c r="AC87" s="1061"/>
      <c r="AD87" s="1061"/>
      <c r="AH87" s="1061"/>
      <c r="AI87" s="1061"/>
      <c r="AJ87" s="1061"/>
      <c r="AK87" s="1061"/>
      <c r="AL87" s="1061"/>
      <c r="AM87" s="1061"/>
      <c r="AN87" s="395"/>
      <c r="AO87" s="1061"/>
      <c r="AP87" s="1061"/>
      <c r="AQ87" s="1061"/>
      <c r="AR87" s="1061"/>
      <c r="AS87" s="1061"/>
      <c r="AT87" s="1061"/>
      <c r="AX87" s="1061"/>
      <c r="AY87" s="1061"/>
      <c r="AZ87" s="1061"/>
      <c r="BA87" s="1061"/>
      <c r="BB87" s="1061"/>
      <c r="BC87" s="1061"/>
      <c r="BD87" s="395"/>
      <c r="BE87" s="1061"/>
      <c r="BF87" s="1061"/>
      <c r="BG87" s="1061"/>
      <c r="BH87" s="1061"/>
      <c r="BI87" s="1061"/>
      <c r="BJ87" s="1061"/>
      <c r="BN87" s="1061"/>
      <c r="BO87" s="1061"/>
      <c r="BP87" s="1061"/>
      <c r="BQ87" s="1061"/>
      <c r="BR87" s="1061"/>
      <c r="BS87" s="1061"/>
      <c r="BT87" s="395"/>
      <c r="BU87" s="1061"/>
      <c r="BV87" s="1061"/>
      <c r="BW87" s="1061"/>
      <c r="BX87" s="1061"/>
      <c r="BY87" s="1061"/>
      <c r="BZ87" s="1061"/>
    </row>
    <row r="88" spans="2:78" ht="20.100000000000001" customHeight="1">
      <c r="B88" s="1061"/>
      <c r="C88" s="1061"/>
      <c r="D88" s="1061"/>
      <c r="E88" s="1061"/>
      <c r="F88" s="1061"/>
      <c r="G88" s="1061"/>
      <c r="H88" s="395"/>
      <c r="I88" s="1061"/>
      <c r="J88" s="1061"/>
      <c r="K88" s="1061"/>
      <c r="L88" s="1061"/>
      <c r="M88" s="1061"/>
      <c r="N88" s="1061"/>
      <c r="R88" s="1061"/>
      <c r="S88" s="1061"/>
      <c r="T88" s="1061"/>
      <c r="U88" s="1061"/>
      <c r="V88" s="1061"/>
      <c r="W88" s="1061"/>
      <c r="X88" s="395"/>
      <c r="Y88" s="1061"/>
      <c r="Z88" s="1061"/>
      <c r="AA88" s="1061"/>
      <c r="AB88" s="1061"/>
      <c r="AC88" s="1061"/>
      <c r="AD88" s="1061"/>
      <c r="AH88" s="1061"/>
      <c r="AI88" s="1061"/>
      <c r="AJ88" s="1061"/>
      <c r="AK88" s="1061"/>
      <c r="AL88" s="1061"/>
      <c r="AM88" s="1061"/>
      <c r="AN88" s="395"/>
      <c r="AO88" s="1061"/>
      <c r="AP88" s="1061"/>
      <c r="AQ88" s="1061"/>
      <c r="AR88" s="1061"/>
      <c r="AS88" s="1061"/>
      <c r="AT88" s="1061"/>
      <c r="AX88" s="1061"/>
      <c r="AY88" s="1061"/>
      <c r="AZ88" s="1061"/>
      <c r="BA88" s="1061"/>
      <c r="BB88" s="1061"/>
      <c r="BC88" s="1061"/>
      <c r="BD88" s="395"/>
      <c r="BE88" s="1061"/>
      <c r="BF88" s="1061"/>
      <c r="BG88" s="1061"/>
      <c r="BH88" s="1061"/>
      <c r="BI88" s="1061"/>
      <c r="BJ88" s="1061"/>
      <c r="BN88" s="1061"/>
      <c r="BO88" s="1061"/>
      <c r="BP88" s="1061"/>
      <c r="BQ88" s="1061"/>
      <c r="BR88" s="1061"/>
      <c r="BS88" s="1061"/>
      <c r="BT88" s="395"/>
      <c r="BU88" s="1061"/>
      <c r="BV88" s="1061"/>
      <c r="BW88" s="1061"/>
      <c r="BX88" s="1061"/>
      <c r="BY88" s="1061"/>
      <c r="BZ88" s="1061"/>
    </row>
    <row r="89" spans="2:78" ht="20.100000000000001" customHeight="1">
      <c r="B89" s="1061"/>
      <c r="C89" s="1061"/>
      <c r="D89" s="1061"/>
      <c r="E89" s="1061"/>
      <c r="F89" s="1061"/>
      <c r="G89" s="1061"/>
      <c r="H89" s="395"/>
      <c r="I89" s="1061"/>
      <c r="J89" s="1061"/>
      <c r="K89" s="1061"/>
      <c r="L89" s="1061"/>
      <c r="M89" s="1061"/>
      <c r="N89" s="1061"/>
      <c r="R89" s="1061"/>
      <c r="S89" s="1061"/>
      <c r="T89" s="1061"/>
      <c r="U89" s="1061"/>
      <c r="V89" s="1061"/>
      <c r="W89" s="1061"/>
      <c r="X89" s="395"/>
      <c r="Y89" s="1061"/>
      <c r="Z89" s="1061"/>
      <c r="AA89" s="1061"/>
      <c r="AB89" s="1061"/>
      <c r="AC89" s="1061"/>
      <c r="AD89" s="1061"/>
      <c r="AH89" s="1061"/>
      <c r="AI89" s="1061"/>
      <c r="AJ89" s="1061"/>
      <c r="AK89" s="1061"/>
      <c r="AL89" s="1061"/>
      <c r="AM89" s="1061"/>
      <c r="AN89" s="395"/>
      <c r="AO89" s="1061"/>
      <c r="AP89" s="1061"/>
      <c r="AQ89" s="1061"/>
      <c r="AR89" s="1061"/>
      <c r="AS89" s="1061"/>
      <c r="AT89" s="1061"/>
      <c r="AX89" s="1061"/>
      <c r="AY89" s="1061"/>
      <c r="AZ89" s="1061"/>
      <c r="BA89" s="1061"/>
      <c r="BB89" s="1061"/>
      <c r="BC89" s="1061"/>
      <c r="BD89" s="395"/>
      <c r="BE89" s="1061"/>
      <c r="BF89" s="1061"/>
      <c r="BG89" s="1061"/>
      <c r="BH89" s="1061"/>
      <c r="BI89" s="1061"/>
      <c r="BJ89" s="1061"/>
      <c r="BN89" s="1061"/>
      <c r="BO89" s="1061"/>
      <c r="BP89" s="1061"/>
      <c r="BQ89" s="1061"/>
      <c r="BR89" s="1061"/>
      <c r="BS89" s="1061"/>
      <c r="BT89" s="395"/>
      <c r="BU89" s="1061"/>
      <c r="BV89" s="1061"/>
      <c r="BW89" s="1061"/>
      <c r="BX89" s="1061"/>
      <c r="BY89" s="1061"/>
      <c r="BZ89" s="1061"/>
    </row>
    <row r="90" spans="2:78" ht="20.100000000000001" customHeight="1">
      <c r="B90" s="1061"/>
      <c r="C90" s="1061"/>
      <c r="D90" s="1061"/>
      <c r="E90" s="1061"/>
      <c r="F90" s="1061"/>
      <c r="G90" s="1061"/>
      <c r="H90" s="395"/>
      <c r="I90" s="1061"/>
      <c r="J90" s="1061"/>
      <c r="K90" s="1061"/>
      <c r="L90" s="1061"/>
      <c r="M90" s="1061"/>
      <c r="N90" s="1061"/>
      <c r="R90" s="1061"/>
      <c r="S90" s="1061"/>
      <c r="T90" s="1061"/>
      <c r="U90" s="1061"/>
      <c r="V90" s="1061"/>
      <c r="W90" s="1061"/>
      <c r="X90" s="395"/>
      <c r="Y90" s="1061"/>
      <c r="Z90" s="1061"/>
      <c r="AA90" s="1061"/>
      <c r="AB90" s="1061"/>
      <c r="AC90" s="1061"/>
      <c r="AD90" s="1061"/>
      <c r="AH90" s="1061"/>
      <c r="AI90" s="1061"/>
      <c r="AJ90" s="1061"/>
      <c r="AK90" s="1061"/>
      <c r="AL90" s="1061"/>
      <c r="AM90" s="1061"/>
      <c r="AN90" s="395"/>
      <c r="AO90" s="1061"/>
      <c r="AP90" s="1061"/>
      <c r="AQ90" s="1061"/>
      <c r="AR90" s="1061"/>
      <c r="AS90" s="1061"/>
      <c r="AT90" s="1061"/>
      <c r="AX90" s="1061"/>
      <c r="AY90" s="1061"/>
      <c r="AZ90" s="1061"/>
      <c r="BA90" s="1061"/>
      <c r="BB90" s="1061"/>
      <c r="BC90" s="1061"/>
      <c r="BD90" s="395"/>
      <c r="BE90" s="1061"/>
      <c r="BF90" s="1061"/>
      <c r="BG90" s="1061"/>
      <c r="BH90" s="1061"/>
      <c r="BI90" s="1061"/>
      <c r="BJ90" s="1061"/>
      <c r="BN90" s="1061"/>
      <c r="BO90" s="1061"/>
      <c r="BP90" s="1061"/>
      <c r="BQ90" s="1061"/>
      <c r="BR90" s="1061"/>
      <c r="BS90" s="1061"/>
      <c r="BT90" s="395"/>
      <c r="BU90" s="1061"/>
      <c r="BV90" s="1061"/>
      <c r="BW90" s="1061"/>
      <c r="BX90" s="1061"/>
      <c r="BY90" s="1061"/>
      <c r="BZ90" s="1061"/>
    </row>
    <row r="91" spans="2:78" ht="20.100000000000001" customHeight="1">
      <c r="B91" s="1061"/>
      <c r="C91" s="1061"/>
      <c r="D91" s="1061"/>
      <c r="E91" s="1061"/>
      <c r="F91" s="1061"/>
      <c r="G91" s="1061"/>
      <c r="H91" s="395"/>
      <c r="I91" s="1061"/>
      <c r="J91" s="1061"/>
      <c r="K91" s="1061"/>
      <c r="L91" s="1061"/>
      <c r="M91" s="1061"/>
      <c r="N91" s="1061"/>
      <c r="R91" s="1061"/>
      <c r="S91" s="1061"/>
      <c r="T91" s="1061"/>
      <c r="U91" s="1061"/>
      <c r="V91" s="1061"/>
      <c r="W91" s="1061"/>
      <c r="X91" s="395"/>
      <c r="Y91" s="1061"/>
      <c r="Z91" s="1061"/>
      <c r="AA91" s="1061"/>
      <c r="AB91" s="1061"/>
      <c r="AC91" s="1061"/>
      <c r="AD91" s="1061"/>
      <c r="AH91" s="1061"/>
      <c r="AI91" s="1061"/>
      <c r="AJ91" s="1061"/>
      <c r="AK91" s="1061"/>
      <c r="AL91" s="1061"/>
      <c r="AM91" s="1061"/>
      <c r="AN91" s="395"/>
      <c r="AO91" s="1061"/>
      <c r="AP91" s="1061"/>
      <c r="AQ91" s="1061"/>
      <c r="AR91" s="1061"/>
      <c r="AS91" s="1061"/>
      <c r="AT91" s="1061"/>
      <c r="AX91" s="1061"/>
      <c r="AY91" s="1061"/>
      <c r="AZ91" s="1061"/>
      <c r="BA91" s="1061"/>
      <c r="BB91" s="1061"/>
      <c r="BC91" s="1061"/>
      <c r="BD91" s="395"/>
      <c r="BE91" s="1061"/>
      <c r="BF91" s="1061"/>
      <c r="BG91" s="1061"/>
      <c r="BH91" s="1061"/>
      <c r="BI91" s="1061"/>
      <c r="BJ91" s="1061"/>
      <c r="BN91" s="1061"/>
      <c r="BO91" s="1061"/>
      <c r="BP91" s="1061"/>
      <c r="BQ91" s="1061"/>
      <c r="BR91" s="1061"/>
      <c r="BS91" s="1061"/>
      <c r="BT91" s="395"/>
      <c r="BU91" s="1061"/>
      <c r="BV91" s="1061"/>
      <c r="BW91" s="1061"/>
      <c r="BX91" s="1061"/>
      <c r="BY91" s="1061"/>
      <c r="BZ91" s="1061"/>
    </row>
    <row r="92" spans="2:78" ht="20.100000000000001" customHeight="1">
      <c r="B92" s="1061"/>
      <c r="C92" s="1061"/>
      <c r="D92" s="1061"/>
      <c r="E92" s="1061"/>
      <c r="F92" s="1061"/>
      <c r="G92" s="1061"/>
      <c r="H92" s="395"/>
      <c r="I92" s="1061"/>
      <c r="J92" s="1061"/>
      <c r="K92" s="1061"/>
      <c r="L92" s="1061"/>
      <c r="M92" s="1061"/>
      <c r="N92" s="1061"/>
      <c r="R92" s="1061"/>
      <c r="S92" s="1061"/>
      <c r="T92" s="1061"/>
      <c r="U92" s="1061"/>
      <c r="V92" s="1061"/>
      <c r="W92" s="1061"/>
      <c r="X92" s="395"/>
      <c r="Y92" s="1061"/>
      <c r="Z92" s="1061"/>
      <c r="AA92" s="1061"/>
      <c r="AB92" s="1061"/>
      <c r="AC92" s="1061"/>
      <c r="AD92" s="1061"/>
      <c r="AH92" s="1061"/>
      <c r="AI92" s="1061"/>
      <c r="AJ92" s="1061"/>
      <c r="AK92" s="1061"/>
      <c r="AL92" s="1061"/>
      <c r="AM92" s="1061"/>
      <c r="AN92" s="395"/>
      <c r="AO92" s="1061"/>
      <c r="AP92" s="1061"/>
      <c r="AQ92" s="1061"/>
      <c r="AR92" s="1061"/>
      <c r="AS92" s="1061"/>
      <c r="AT92" s="1061"/>
      <c r="AX92" s="1061"/>
      <c r="AY92" s="1061"/>
      <c r="AZ92" s="1061"/>
      <c r="BA92" s="1061"/>
      <c r="BB92" s="1061"/>
      <c r="BC92" s="1061"/>
      <c r="BD92" s="395"/>
      <c r="BE92" s="1061"/>
      <c r="BF92" s="1061"/>
      <c r="BG92" s="1061"/>
      <c r="BH92" s="1061"/>
      <c r="BI92" s="1061"/>
      <c r="BJ92" s="1061"/>
      <c r="BN92" s="1061"/>
      <c r="BO92" s="1061"/>
      <c r="BP92" s="1061"/>
      <c r="BQ92" s="1061"/>
      <c r="BR92" s="1061"/>
      <c r="BS92" s="1061"/>
      <c r="BT92" s="395"/>
      <c r="BU92" s="1061"/>
      <c r="BV92" s="1061"/>
      <c r="BW92" s="1061"/>
      <c r="BX92" s="1061"/>
      <c r="BY92" s="1061"/>
      <c r="BZ92" s="1061"/>
    </row>
    <row r="93" spans="2:78" ht="20.100000000000001" customHeight="1">
      <c r="B93" s="1061"/>
      <c r="C93" s="1061"/>
      <c r="D93" s="1061"/>
      <c r="E93" s="1061"/>
      <c r="F93" s="1061"/>
      <c r="G93" s="1061"/>
      <c r="H93" s="395"/>
      <c r="I93" s="1061"/>
      <c r="J93" s="1061"/>
      <c r="K93" s="1061"/>
      <c r="L93" s="1061"/>
      <c r="M93" s="1061"/>
      <c r="N93" s="1061"/>
      <c r="R93" s="1061"/>
      <c r="S93" s="1061"/>
      <c r="T93" s="1061"/>
      <c r="U93" s="1061"/>
      <c r="V93" s="1061"/>
      <c r="W93" s="1061"/>
      <c r="X93" s="395"/>
      <c r="Y93" s="1061"/>
      <c r="Z93" s="1061"/>
      <c r="AA93" s="1061"/>
      <c r="AB93" s="1061"/>
      <c r="AC93" s="1061"/>
      <c r="AD93" s="1061"/>
      <c r="AH93" s="1061"/>
      <c r="AI93" s="1061"/>
      <c r="AJ93" s="1061"/>
      <c r="AK93" s="1061"/>
      <c r="AL93" s="1061"/>
      <c r="AM93" s="1061"/>
      <c r="AN93" s="395"/>
      <c r="AO93" s="1061"/>
      <c r="AP93" s="1061"/>
      <c r="AQ93" s="1061"/>
      <c r="AR93" s="1061"/>
      <c r="AS93" s="1061"/>
      <c r="AT93" s="1061"/>
      <c r="AX93" s="1061"/>
      <c r="AY93" s="1061"/>
      <c r="AZ93" s="1061"/>
      <c r="BA93" s="1061"/>
      <c r="BB93" s="1061"/>
      <c r="BC93" s="1061"/>
      <c r="BD93" s="395"/>
      <c r="BE93" s="1061"/>
      <c r="BF93" s="1061"/>
      <c r="BG93" s="1061"/>
      <c r="BH93" s="1061"/>
      <c r="BI93" s="1061"/>
      <c r="BJ93" s="1061"/>
      <c r="BN93" s="1061"/>
      <c r="BO93" s="1061"/>
      <c r="BP93" s="1061"/>
      <c r="BQ93" s="1061"/>
      <c r="BR93" s="1061"/>
      <c r="BS93" s="1061"/>
      <c r="BT93" s="395"/>
      <c r="BU93" s="1061"/>
      <c r="BV93" s="1061"/>
      <c r="BW93" s="1061"/>
      <c r="BX93" s="1061"/>
      <c r="BY93" s="1061"/>
      <c r="BZ93" s="1061"/>
    </row>
    <row r="94" spans="2:78" ht="20.100000000000001" customHeight="1">
      <c r="B94" s="1061"/>
      <c r="C94" s="1061"/>
      <c r="D94" s="1061"/>
      <c r="E94" s="1061"/>
      <c r="F94" s="1061"/>
      <c r="G94" s="1061"/>
      <c r="H94" s="395"/>
      <c r="I94" s="1061"/>
      <c r="J94" s="1061"/>
      <c r="K94" s="1061"/>
      <c r="L94" s="1061"/>
      <c r="M94" s="1061"/>
      <c r="N94" s="1061"/>
      <c r="R94" s="1061"/>
      <c r="S94" s="1061"/>
      <c r="T94" s="1061"/>
      <c r="U94" s="1061"/>
      <c r="V94" s="1061"/>
      <c r="W94" s="1061"/>
      <c r="X94" s="395"/>
      <c r="Y94" s="1061"/>
      <c r="Z94" s="1061"/>
      <c r="AA94" s="1061"/>
      <c r="AB94" s="1061"/>
      <c r="AC94" s="1061"/>
      <c r="AD94" s="1061"/>
      <c r="AH94" s="1061"/>
      <c r="AI94" s="1061"/>
      <c r="AJ94" s="1061"/>
      <c r="AK94" s="1061"/>
      <c r="AL94" s="1061"/>
      <c r="AM94" s="1061"/>
      <c r="AN94" s="395"/>
      <c r="AO94" s="1061"/>
      <c r="AP94" s="1061"/>
      <c r="AQ94" s="1061"/>
      <c r="AR94" s="1061"/>
      <c r="AS94" s="1061"/>
      <c r="AT94" s="1061"/>
      <c r="AX94" s="1061"/>
      <c r="AY94" s="1061"/>
      <c r="AZ94" s="1061"/>
      <c r="BA94" s="1061"/>
      <c r="BB94" s="1061"/>
      <c r="BC94" s="1061"/>
      <c r="BD94" s="395"/>
      <c r="BE94" s="1061"/>
      <c r="BF94" s="1061"/>
      <c r="BG94" s="1061"/>
      <c r="BH94" s="1061"/>
      <c r="BI94" s="1061"/>
      <c r="BJ94" s="1061"/>
      <c r="BN94" s="1061"/>
      <c r="BO94" s="1061"/>
      <c r="BP94" s="1061"/>
      <c r="BQ94" s="1061"/>
      <c r="BR94" s="1061"/>
      <c r="BS94" s="1061"/>
      <c r="BT94" s="395"/>
      <c r="BU94" s="1061"/>
      <c r="BV94" s="1061"/>
      <c r="BW94" s="1061"/>
      <c r="BX94" s="1061"/>
      <c r="BY94" s="1061"/>
      <c r="BZ94" s="1061"/>
    </row>
    <row r="95" spans="2:78" ht="20.100000000000001" customHeight="1">
      <c r="B95" s="1061" t="s">
        <v>717</v>
      </c>
      <c r="C95" s="1061"/>
      <c r="D95" s="1061" t="s">
        <v>720</v>
      </c>
      <c r="E95" s="1061"/>
      <c r="F95" s="1061"/>
      <c r="G95" s="1061"/>
      <c r="H95" s="395"/>
      <c r="I95" s="1061" t="s">
        <v>717</v>
      </c>
      <c r="J95" s="1061"/>
      <c r="K95" s="1061" t="s">
        <v>720</v>
      </c>
      <c r="L95" s="1061"/>
      <c r="M95" s="1061"/>
      <c r="N95" s="1061"/>
      <c r="R95" s="1061" t="s">
        <v>717</v>
      </c>
      <c r="S95" s="1061"/>
      <c r="T95" s="1061" t="s">
        <v>721</v>
      </c>
      <c r="U95" s="1061"/>
      <c r="V95" s="1061"/>
      <c r="W95" s="1061"/>
      <c r="X95" s="395"/>
      <c r="Y95" s="1061" t="s">
        <v>717</v>
      </c>
      <c r="Z95" s="1061"/>
      <c r="AA95" s="1061" t="s">
        <v>721</v>
      </c>
      <c r="AB95" s="1061"/>
      <c r="AC95" s="1061"/>
      <c r="AD95" s="1061"/>
      <c r="AH95" s="1061" t="s">
        <v>609</v>
      </c>
      <c r="AI95" s="1061"/>
      <c r="AJ95" s="1061" t="s">
        <v>654</v>
      </c>
      <c r="AK95" s="1061"/>
      <c r="AL95" s="1061"/>
      <c r="AM95" s="1061"/>
      <c r="AN95" s="395"/>
      <c r="AO95" s="1061" t="s">
        <v>609</v>
      </c>
      <c r="AP95" s="1061"/>
      <c r="AQ95" s="1061" t="s">
        <v>654</v>
      </c>
      <c r="AR95" s="1061"/>
      <c r="AS95" s="1061"/>
      <c r="AT95" s="1061"/>
      <c r="AX95" s="1061" t="s">
        <v>656</v>
      </c>
      <c r="AY95" s="1061"/>
      <c r="AZ95" s="1061" t="s">
        <v>657</v>
      </c>
      <c r="BA95" s="1061"/>
      <c r="BB95" s="1061"/>
      <c r="BC95" s="1061"/>
      <c r="BD95" s="395"/>
      <c r="BE95" s="1061" t="s">
        <v>656</v>
      </c>
      <c r="BF95" s="1061"/>
      <c r="BG95" s="1061" t="s">
        <v>657</v>
      </c>
      <c r="BH95" s="1061"/>
      <c r="BI95" s="1061"/>
      <c r="BJ95" s="1061"/>
      <c r="BN95" s="1061"/>
      <c r="BO95" s="1061"/>
      <c r="BP95" s="1061"/>
      <c r="BQ95" s="1061"/>
      <c r="BR95" s="1061"/>
      <c r="BS95" s="1061"/>
      <c r="BT95" s="395"/>
      <c r="BU95" s="1061"/>
      <c r="BV95" s="1061"/>
      <c r="BW95" s="1061"/>
      <c r="BX95" s="1061"/>
      <c r="BY95" s="1061"/>
      <c r="BZ95" s="1061"/>
    </row>
    <row r="96" spans="2:78" ht="20.100000000000001" customHeight="1">
      <c r="B96" s="1061"/>
      <c r="C96" s="1061"/>
      <c r="D96" s="1061"/>
      <c r="E96" s="1061"/>
      <c r="F96" s="1061"/>
      <c r="G96" s="1061"/>
      <c r="H96" s="395"/>
      <c r="I96" s="1061"/>
      <c r="J96" s="1061"/>
      <c r="K96" s="1061"/>
      <c r="L96" s="1061"/>
      <c r="M96" s="1061"/>
      <c r="N96" s="1061"/>
      <c r="R96" s="1061"/>
      <c r="S96" s="1061"/>
      <c r="T96" s="1061"/>
      <c r="U96" s="1061"/>
      <c r="V96" s="1061"/>
      <c r="W96" s="1061"/>
      <c r="X96" s="395"/>
      <c r="Y96" s="1061"/>
      <c r="Z96" s="1061"/>
      <c r="AA96" s="1061"/>
      <c r="AB96" s="1061"/>
      <c r="AC96" s="1061"/>
      <c r="AD96" s="1061"/>
      <c r="AH96" s="1061"/>
      <c r="AI96" s="1061"/>
      <c r="AJ96" s="1061"/>
      <c r="AK96" s="1061"/>
      <c r="AL96" s="1061"/>
      <c r="AM96" s="1061"/>
      <c r="AN96" s="395"/>
      <c r="AO96" s="1061"/>
      <c r="AP96" s="1061"/>
      <c r="AQ96" s="1061"/>
      <c r="AR96" s="1061"/>
      <c r="AS96" s="1061"/>
      <c r="AT96" s="1061"/>
      <c r="AX96" s="1061"/>
      <c r="AY96" s="1061"/>
      <c r="AZ96" s="1061"/>
      <c r="BA96" s="1061"/>
      <c r="BB96" s="1061"/>
      <c r="BC96" s="1061"/>
      <c r="BD96" s="395"/>
      <c r="BE96" s="1061"/>
      <c r="BF96" s="1061"/>
      <c r="BG96" s="1061"/>
      <c r="BH96" s="1061"/>
      <c r="BI96" s="1061"/>
      <c r="BJ96" s="1061"/>
      <c r="BN96" s="1061"/>
      <c r="BO96" s="1061"/>
      <c r="BP96" s="1061"/>
      <c r="BQ96" s="1061"/>
      <c r="BR96" s="1061"/>
      <c r="BS96" s="1061"/>
      <c r="BT96" s="395"/>
      <c r="BU96" s="1061"/>
      <c r="BV96" s="1061"/>
      <c r="BW96" s="1061"/>
      <c r="BX96" s="1061"/>
      <c r="BY96" s="1061"/>
      <c r="BZ96" s="1061"/>
    </row>
    <row r="97" spans="2:78" ht="20.100000000000001" customHeight="1">
      <c r="B97" s="394"/>
      <c r="C97" s="394"/>
      <c r="D97" s="394"/>
      <c r="E97" s="394"/>
      <c r="F97" s="394"/>
      <c r="G97" s="394"/>
      <c r="H97" s="395"/>
      <c r="I97" s="394"/>
      <c r="J97" s="394"/>
      <c r="K97" s="394"/>
      <c r="L97" s="394"/>
      <c r="M97" s="394"/>
      <c r="N97" s="394"/>
      <c r="R97" s="394"/>
      <c r="S97" s="394"/>
      <c r="T97" s="394"/>
      <c r="U97" s="394"/>
      <c r="V97" s="394"/>
      <c r="W97" s="394"/>
      <c r="X97" s="395"/>
      <c r="Y97" s="394"/>
      <c r="Z97" s="394"/>
      <c r="AA97" s="394"/>
      <c r="AB97" s="394"/>
      <c r="AC97" s="394"/>
      <c r="AD97" s="394"/>
      <c r="AH97" s="394"/>
      <c r="AI97" s="394"/>
      <c r="AJ97" s="394"/>
      <c r="AK97" s="394"/>
      <c r="AL97" s="394"/>
      <c r="AM97" s="394"/>
      <c r="AN97" s="395"/>
      <c r="AO97" s="394"/>
      <c r="AP97" s="394"/>
      <c r="AQ97" s="394"/>
      <c r="AR97" s="394"/>
      <c r="AS97" s="394"/>
      <c r="AT97" s="394"/>
      <c r="AX97" s="394"/>
      <c r="AY97" s="394"/>
      <c r="AZ97" s="394"/>
      <c r="BA97" s="394"/>
      <c r="BB97" s="394"/>
      <c r="BC97" s="394"/>
      <c r="BD97" s="395"/>
      <c r="BE97" s="394"/>
      <c r="BF97" s="394"/>
      <c r="BG97" s="394"/>
      <c r="BH97" s="394"/>
      <c r="BI97" s="394"/>
      <c r="BJ97" s="394"/>
      <c r="BN97" s="394"/>
      <c r="BO97" s="394"/>
      <c r="BP97" s="394"/>
      <c r="BQ97" s="394"/>
      <c r="BR97" s="394"/>
      <c r="BS97" s="394"/>
      <c r="BT97" s="395"/>
      <c r="BU97" s="394"/>
      <c r="BV97" s="394"/>
      <c r="BW97" s="394"/>
      <c r="BX97" s="394"/>
      <c r="BY97" s="394"/>
      <c r="BZ97" s="394"/>
    </row>
  </sheetData>
  <mergeCells count="190">
    <mergeCell ref="BN53:BS64"/>
    <mergeCell ref="BU53:BZ64"/>
    <mergeCell ref="BN95:BO96"/>
    <mergeCell ref="BP95:BS96"/>
    <mergeCell ref="BU95:BV96"/>
    <mergeCell ref="BW95:BZ96"/>
    <mergeCell ref="BN80:BO81"/>
    <mergeCell ref="BP80:BS81"/>
    <mergeCell ref="BU80:BV81"/>
    <mergeCell ref="BW80:BZ81"/>
    <mergeCell ref="BN83:BS94"/>
    <mergeCell ref="BU83:BZ94"/>
    <mergeCell ref="BU19:BZ30"/>
    <mergeCell ref="BN31:BO32"/>
    <mergeCell ref="BP31:BS32"/>
    <mergeCell ref="BU31:BV32"/>
    <mergeCell ref="BW31:BZ32"/>
    <mergeCell ref="BN34:BS45"/>
    <mergeCell ref="BU34:BZ45"/>
    <mergeCell ref="BE95:BF96"/>
    <mergeCell ref="BG95:BJ96"/>
    <mergeCell ref="BE46:BF47"/>
    <mergeCell ref="BG46:BJ47"/>
    <mergeCell ref="BE31:BF32"/>
    <mergeCell ref="BG31:BJ32"/>
    <mergeCell ref="BN65:BO66"/>
    <mergeCell ref="BP65:BS66"/>
    <mergeCell ref="BU65:BV66"/>
    <mergeCell ref="BW65:BZ66"/>
    <mergeCell ref="BN68:BS79"/>
    <mergeCell ref="BU68:BZ79"/>
    <mergeCell ref="BN46:BO47"/>
    <mergeCell ref="BP46:BS47"/>
    <mergeCell ref="BU46:BV47"/>
    <mergeCell ref="BW46:BZ47"/>
    <mergeCell ref="BN51:BZ52"/>
    <mergeCell ref="BN2:BZ3"/>
    <mergeCell ref="BN4:BS15"/>
    <mergeCell ref="BU4:BZ15"/>
    <mergeCell ref="BN16:BO17"/>
    <mergeCell ref="BP16:BS17"/>
    <mergeCell ref="BU16:BV17"/>
    <mergeCell ref="BW16:BZ17"/>
    <mergeCell ref="BN19:BS30"/>
    <mergeCell ref="AH95:AI96"/>
    <mergeCell ref="AJ95:AM96"/>
    <mergeCell ref="AO95:AP96"/>
    <mergeCell ref="AQ95:AT96"/>
    <mergeCell ref="AX95:AY96"/>
    <mergeCell ref="AZ95:BC96"/>
    <mergeCell ref="BE80:BF81"/>
    <mergeCell ref="BG80:BJ81"/>
    <mergeCell ref="AH83:AM94"/>
    <mergeCell ref="AO83:AT94"/>
    <mergeCell ref="AX83:BC94"/>
    <mergeCell ref="BE83:BJ94"/>
    <mergeCell ref="AH80:AI81"/>
    <mergeCell ref="AJ80:AM81"/>
    <mergeCell ref="AO80:AP81"/>
    <mergeCell ref="AQ80:AT81"/>
    <mergeCell ref="AX80:AY81"/>
    <mergeCell ref="AZ80:BC81"/>
    <mergeCell ref="BE65:BF66"/>
    <mergeCell ref="BG65:BJ66"/>
    <mergeCell ref="AH68:AM79"/>
    <mergeCell ref="AO68:AT79"/>
    <mergeCell ref="AX68:BC79"/>
    <mergeCell ref="BE68:BJ79"/>
    <mergeCell ref="AH65:AI66"/>
    <mergeCell ref="AJ65:AM66"/>
    <mergeCell ref="AO65:AP66"/>
    <mergeCell ref="AQ65:AT66"/>
    <mergeCell ref="AX65:AY66"/>
    <mergeCell ref="AZ65:BC66"/>
    <mergeCell ref="AH51:AT52"/>
    <mergeCell ref="AX51:BJ52"/>
    <mergeCell ref="AH53:AM64"/>
    <mergeCell ref="AO53:AT64"/>
    <mergeCell ref="AX53:BC64"/>
    <mergeCell ref="BE53:BJ64"/>
    <mergeCell ref="AH46:AI47"/>
    <mergeCell ref="AJ46:AM47"/>
    <mergeCell ref="AO46:AP47"/>
    <mergeCell ref="AQ46:AT47"/>
    <mergeCell ref="AX46:AY47"/>
    <mergeCell ref="AZ46:BC47"/>
    <mergeCell ref="AH34:AM45"/>
    <mergeCell ref="AO34:AT45"/>
    <mergeCell ref="AX34:BC45"/>
    <mergeCell ref="BE34:BJ45"/>
    <mergeCell ref="AH19:AM30"/>
    <mergeCell ref="AO19:AT30"/>
    <mergeCell ref="AX19:BC30"/>
    <mergeCell ref="BE19:BJ30"/>
    <mergeCell ref="AH31:AI32"/>
    <mergeCell ref="AJ31:AM32"/>
    <mergeCell ref="AO31:AP32"/>
    <mergeCell ref="AQ31:AT32"/>
    <mergeCell ref="AX31:AY32"/>
    <mergeCell ref="AZ31:BC32"/>
    <mergeCell ref="AO16:AP17"/>
    <mergeCell ref="AQ16:AT17"/>
    <mergeCell ref="AX16:AY17"/>
    <mergeCell ref="AZ16:BC17"/>
    <mergeCell ref="BE16:BF17"/>
    <mergeCell ref="BG16:BJ17"/>
    <mergeCell ref="Y95:Z96"/>
    <mergeCell ref="AA95:AD96"/>
    <mergeCell ref="AH2:AT3"/>
    <mergeCell ref="AX2:BJ3"/>
    <mergeCell ref="AH4:AM15"/>
    <mergeCell ref="AO4:AT15"/>
    <mergeCell ref="AX4:BC15"/>
    <mergeCell ref="BE4:BJ15"/>
    <mergeCell ref="AH16:AI17"/>
    <mergeCell ref="AJ16:AM17"/>
    <mergeCell ref="Y65:Z66"/>
    <mergeCell ref="AA65:AD66"/>
    <mergeCell ref="Y46:Z47"/>
    <mergeCell ref="AA46:AD47"/>
    <mergeCell ref="Y31:Z32"/>
    <mergeCell ref="AA31:AD32"/>
    <mergeCell ref="Y16:Z17"/>
    <mergeCell ref="AA16:AD17"/>
    <mergeCell ref="B95:C96"/>
    <mergeCell ref="D95:G96"/>
    <mergeCell ref="I95:J96"/>
    <mergeCell ref="K95:N96"/>
    <mergeCell ref="R95:S96"/>
    <mergeCell ref="T95:W96"/>
    <mergeCell ref="Y80:Z81"/>
    <mergeCell ref="AA80:AD81"/>
    <mergeCell ref="B83:G94"/>
    <mergeCell ref="I83:N94"/>
    <mergeCell ref="R83:W94"/>
    <mergeCell ref="Y83:AD94"/>
    <mergeCell ref="B80:C81"/>
    <mergeCell ref="D80:G81"/>
    <mergeCell ref="I80:J81"/>
    <mergeCell ref="K80:N81"/>
    <mergeCell ref="R80:S81"/>
    <mergeCell ref="T80:W81"/>
    <mergeCell ref="B68:G79"/>
    <mergeCell ref="I68:N79"/>
    <mergeCell ref="R68:W79"/>
    <mergeCell ref="Y68:AD79"/>
    <mergeCell ref="B65:C66"/>
    <mergeCell ref="D65:G66"/>
    <mergeCell ref="I65:J66"/>
    <mergeCell ref="K65:N66"/>
    <mergeCell ref="R65:S66"/>
    <mergeCell ref="T65:W66"/>
    <mergeCell ref="B51:N52"/>
    <mergeCell ref="R51:AD52"/>
    <mergeCell ref="B53:G64"/>
    <mergeCell ref="I53:N64"/>
    <mergeCell ref="R53:W64"/>
    <mergeCell ref="Y53:AD64"/>
    <mergeCell ref="B46:C47"/>
    <mergeCell ref="D46:G47"/>
    <mergeCell ref="I46:J47"/>
    <mergeCell ref="K46:N47"/>
    <mergeCell ref="R46:S47"/>
    <mergeCell ref="T46:W47"/>
    <mergeCell ref="B34:G45"/>
    <mergeCell ref="I34:N45"/>
    <mergeCell ref="R34:W45"/>
    <mergeCell ref="Y34:AD45"/>
    <mergeCell ref="B31:C32"/>
    <mergeCell ref="D31:G32"/>
    <mergeCell ref="I31:J32"/>
    <mergeCell ref="K31:N32"/>
    <mergeCell ref="R31:S32"/>
    <mergeCell ref="T31:W32"/>
    <mergeCell ref="B2:N3"/>
    <mergeCell ref="R2:AD3"/>
    <mergeCell ref="B4:G15"/>
    <mergeCell ref="I4:N15"/>
    <mergeCell ref="R4:W15"/>
    <mergeCell ref="Y4:AD15"/>
    <mergeCell ref="B19:G30"/>
    <mergeCell ref="I19:N30"/>
    <mergeCell ref="R19:W30"/>
    <mergeCell ref="Y19:AD30"/>
    <mergeCell ref="B16:C17"/>
    <mergeCell ref="D16:G17"/>
    <mergeCell ref="I16:J17"/>
    <mergeCell ref="K16:N17"/>
    <mergeCell ref="R16:S17"/>
    <mergeCell ref="T16:W17"/>
  </mergeCells>
  <phoneticPr fontId="29" type="noConversion"/>
  <printOptions horizontalCentered="1" verticalCentered="1"/>
  <pageMargins left="0.39370078740157483" right="0.19685039370078741" top="0.35433070866141736" bottom="0.35433070866141736" header="0.31496062992125984" footer="0.31496062992125984"/>
  <pageSetup paperSize="9" scale="8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4" tint="0.59999389629810485"/>
  </sheetPr>
  <dimension ref="A1:AA182"/>
  <sheetViews>
    <sheetView view="pageBreakPreview" zoomScaleSheetLayoutView="100" workbookViewId="0">
      <selection activeCell="S21" sqref="S21"/>
    </sheetView>
  </sheetViews>
  <sheetFormatPr defaultColWidth="8.88671875" defaultRowHeight="14.25"/>
  <cols>
    <col min="1" max="1" width="3.77734375" style="43" customWidth="1"/>
    <col min="2" max="2" width="12.21875" style="30" customWidth="1"/>
    <col min="3" max="8" width="2.77734375" style="30" customWidth="1"/>
    <col min="9" max="12" width="8.77734375" style="30" customWidth="1"/>
    <col min="13" max="15" width="10.5546875" style="30" customWidth="1"/>
    <col min="16" max="16" width="8.88671875" style="30"/>
    <col min="17" max="17" width="6.88671875" style="30" customWidth="1"/>
    <col min="18" max="18" width="8.88671875" style="30"/>
    <col min="19" max="19" width="12.44140625" style="31" bestFit="1" customWidth="1"/>
    <col min="20" max="23" width="8.88671875" style="31"/>
    <col min="24" max="16384" width="8.88671875" style="30"/>
  </cols>
  <sheetData>
    <row r="1" spans="1:27" ht="30" customHeight="1">
      <c r="A1" s="1068" t="s">
        <v>285</v>
      </c>
      <c r="B1" s="1068"/>
      <c r="C1" s="1068"/>
      <c r="D1" s="1068"/>
      <c r="E1" s="1068"/>
      <c r="F1" s="1068"/>
      <c r="G1" s="1068"/>
      <c r="H1" s="1068"/>
      <c r="I1" s="1068"/>
      <c r="J1" s="1068"/>
      <c r="K1" s="1068"/>
      <c r="L1" s="1068"/>
      <c r="M1" s="1068"/>
      <c r="N1" s="1068"/>
      <c r="O1" s="1068"/>
      <c r="P1" s="29"/>
      <c r="Q1" s="29"/>
    </row>
    <row r="2" spans="1:27" ht="19.5" customHeight="1">
      <c r="A2" s="218"/>
      <c r="B2" s="32"/>
      <c r="C2" s="32"/>
      <c r="D2" s="32"/>
      <c r="E2" s="32"/>
      <c r="F2" s="32"/>
      <c r="G2" s="32"/>
      <c r="H2" s="32"/>
      <c r="I2" s="32"/>
      <c r="J2" s="32"/>
      <c r="K2" s="32"/>
      <c r="L2" s="32"/>
      <c r="M2" s="32"/>
      <c r="N2" s="32"/>
      <c r="O2" s="32"/>
      <c r="P2" s="32"/>
    </row>
    <row r="3" spans="1:27" ht="19.5" customHeight="1">
      <c r="A3" s="219" t="s">
        <v>272</v>
      </c>
      <c r="B3" s="220" t="s">
        <v>286</v>
      </c>
      <c r="C3" s="221" t="s">
        <v>210</v>
      </c>
      <c r="D3" s="1069" t="str">
        <f>원가계산서!C3</f>
        <v>2026년 숲가꾸기(큰나무가꾸기) 사업(7차)</v>
      </c>
      <c r="E3" s="1069"/>
      <c r="F3" s="1069"/>
      <c r="G3" s="1069"/>
      <c r="H3" s="1069"/>
      <c r="I3" s="1069"/>
      <c r="J3" s="1069"/>
      <c r="K3" s="1069"/>
      <c r="L3" s="1069"/>
      <c r="M3" s="1069"/>
      <c r="N3" s="1069"/>
      <c r="O3" s="1069"/>
      <c r="P3" s="33"/>
    </row>
    <row r="4" spans="1:27" ht="19.5" customHeight="1">
      <c r="A4" s="219"/>
      <c r="B4" s="220"/>
      <c r="C4" s="221"/>
      <c r="D4" s="95"/>
      <c r="E4" s="95"/>
      <c r="F4" s="95"/>
      <c r="G4" s="95"/>
      <c r="H4" s="95"/>
      <c r="I4" s="1070"/>
      <c r="J4" s="1070"/>
      <c r="K4" s="95"/>
      <c r="L4" s="95"/>
      <c r="M4" s="95"/>
      <c r="N4" s="95"/>
      <c r="O4" s="95"/>
      <c r="P4" s="34"/>
    </row>
    <row r="5" spans="1:27" ht="19.5" customHeight="1">
      <c r="A5" s="219" t="s">
        <v>278</v>
      </c>
      <c r="B5" s="220" t="s">
        <v>287</v>
      </c>
      <c r="C5" s="221" t="s">
        <v>210</v>
      </c>
      <c r="D5" s="1071" t="str">
        <f>필지조서!N7</f>
        <v>장수군 번암면 지지리 산55임 외 2필지</v>
      </c>
      <c r="E5" s="1071"/>
      <c r="F5" s="1071"/>
      <c r="G5" s="1071"/>
      <c r="H5" s="1071"/>
      <c r="I5" s="1071"/>
      <c r="J5" s="1071"/>
      <c r="K5" s="1071"/>
      <c r="L5" s="1071"/>
      <c r="M5" s="1071"/>
      <c r="N5" s="1071"/>
      <c r="O5" s="1071"/>
      <c r="P5" s="35"/>
    </row>
    <row r="6" spans="1:27" ht="19.5" customHeight="1">
      <c r="A6" s="219"/>
      <c r="B6" s="220"/>
      <c r="C6" s="221"/>
      <c r="D6" s="95"/>
      <c r="E6" s="95"/>
      <c r="F6" s="95"/>
      <c r="G6" s="95"/>
      <c r="H6" s="95"/>
      <c r="I6" s="95"/>
      <c r="J6" s="95"/>
      <c r="K6" s="95"/>
      <c r="L6" s="95"/>
      <c r="M6" s="95"/>
      <c r="N6" s="95"/>
      <c r="O6" s="95"/>
      <c r="P6" s="34"/>
    </row>
    <row r="7" spans="1:27" ht="19.5" customHeight="1">
      <c r="A7" s="219" t="s">
        <v>280</v>
      </c>
      <c r="B7" s="220" t="s">
        <v>288</v>
      </c>
      <c r="C7" s="221" t="s">
        <v>210</v>
      </c>
      <c r="D7" s="1077">
        <f>SUM(L8:L9)</f>
        <v>28.6</v>
      </c>
      <c r="E7" s="1077"/>
      <c r="F7" s="1077"/>
      <c r="G7" s="1077"/>
      <c r="H7" s="1077"/>
      <c r="I7" s="1077"/>
      <c r="J7" s="222" t="s">
        <v>289</v>
      </c>
      <c r="K7" s="1078"/>
      <c r="L7" s="1078"/>
      <c r="M7" s="223"/>
      <c r="N7" s="35"/>
      <c r="O7" s="224"/>
      <c r="P7" s="35"/>
      <c r="S7" s="30"/>
      <c r="T7" s="30"/>
      <c r="U7" s="30"/>
      <c r="V7" s="30"/>
    </row>
    <row r="8" spans="1:27" ht="19.5" customHeight="1">
      <c r="A8" s="219"/>
      <c r="B8" s="220"/>
      <c r="C8" s="221"/>
      <c r="D8" s="1062" t="s">
        <v>213</v>
      </c>
      <c r="E8" s="1062"/>
      <c r="F8" s="1062"/>
      <c r="G8" s="1062"/>
      <c r="H8" s="1062"/>
      <c r="I8" s="1073" t="str">
        <f>결재!H11</f>
        <v>솎아베기(무육)</v>
      </c>
      <c r="J8" s="1073"/>
      <c r="K8" s="1073"/>
      <c r="L8" s="976">
        <f>결재!O11</f>
        <v>20</v>
      </c>
      <c r="M8" s="978" t="s">
        <v>267</v>
      </c>
      <c r="N8" s="35"/>
      <c r="O8" s="355"/>
      <c r="P8" s="35"/>
      <c r="Q8" s="32"/>
      <c r="S8" s="36"/>
    </row>
    <row r="9" spans="1:27" ht="19.5" customHeight="1">
      <c r="A9" s="219"/>
      <c r="B9" s="220"/>
      <c r="C9" s="221"/>
      <c r="D9" s="1063"/>
      <c r="E9" s="1063"/>
      <c r="F9" s="1063"/>
      <c r="G9" s="1063"/>
      <c r="H9" s="1063"/>
      <c r="I9" s="1064" t="str">
        <f>결재!H12</f>
        <v>어린나무가꾸기</v>
      </c>
      <c r="J9" s="1064"/>
      <c r="K9" s="1064"/>
      <c r="L9" s="977">
        <f>결재!O12</f>
        <v>8.6</v>
      </c>
      <c r="M9" s="979" t="s">
        <v>267</v>
      </c>
      <c r="N9" s="35"/>
      <c r="O9" s="909"/>
      <c r="P9" s="35"/>
      <c r="Q9" s="32"/>
      <c r="S9" s="36"/>
    </row>
    <row r="10" spans="1:27" ht="19.5" customHeight="1">
      <c r="A10" s="219"/>
      <c r="B10" s="220"/>
      <c r="C10" s="221"/>
      <c r="D10" s="225"/>
      <c r="E10" s="225"/>
      <c r="F10" s="225"/>
      <c r="G10" s="225"/>
      <c r="H10" s="225"/>
      <c r="I10" s="225"/>
      <c r="J10" s="222"/>
      <c r="K10" s="226"/>
      <c r="L10" s="224"/>
      <c r="M10" s="223"/>
      <c r="N10" s="35"/>
      <c r="O10" s="35"/>
      <c r="P10" s="35"/>
      <c r="Q10" s="26"/>
      <c r="S10" s="36"/>
    </row>
    <row r="11" spans="1:27" ht="19.5" customHeight="1">
      <c r="A11" s="218" t="s">
        <v>281</v>
      </c>
      <c r="B11" s="227" t="s">
        <v>290</v>
      </c>
      <c r="C11" s="221" t="s">
        <v>210</v>
      </c>
      <c r="D11" s="1072" t="s">
        <v>291</v>
      </c>
      <c r="E11" s="1072"/>
      <c r="F11" s="1072"/>
      <c r="G11" s="1072"/>
      <c r="H11" s="1072"/>
      <c r="I11" s="1072"/>
      <c r="J11" s="228">
        <f>작업기간산출!S21</f>
        <v>29</v>
      </c>
      <c r="K11" s="229" t="s">
        <v>292</v>
      </c>
      <c r="M11" s="229"/>
      <c r="N11" s="37"/>
      <c r="O11" s="37"/>
      <c r="P11" s="37"/>
      <c r="Q11" s="1076" t="s">
        <v>596</v>
      </c>
      <c r="R11" s="1076"/>
      <c r="S11" s="1076"/>
      <c r="T11" s="1076"/>
      <c r="U11" s="1076"/>
      <c r="V11" s="1076"/>
    </row>
    <row r="12" spans="1:27" ht="19.5" customHeight="1">
      <c r="A12" s="218"/>
      <c r="B12" s="227"/>
      <c r="C12" s="221"/>
      <c r="D12" s="227"/>
      <c r="E12" s="356"/>
      <c r="F12" s="459"/>
      <c r="G12" s="459"/>
      <c r="H12" s="459"/>
      <c r="I12" s="227"/>
      <c r="J12" s="227"/>
      <c r="K12" s="227"/>
      <c r="L12" s="229"/>
      <c r="M12" s="229"/>
      <c r="N12" s="37"/>
      <c r="O12" s="37"/>
      <c r="P12" s="37"/>
      <c r="Q12" s="1076" t="s">
        <v>597</v>
      </c>
      <c r="R12" s="1076"/>
      <c r="S12" s="1076"/>
      <c r="T12" s="1076"/>
      <c r="U12" s="1076"/>
      <c r="V12" s="1076"/>
    </row>
    <row r="13" spans="1:27" ht="19.5" customHeight="1">
      <c r="A13" s="218" t="s">
        <v>284</v>
      </c>
      <c r="B13" s="230" t="s">
        <v>297</v>
      </c>
      <c r="C13" s="400" t="s">
        <v>210</v>
      </c>
      <c r="D13" s="1076" t="s">
        <v>596</v>
      </c>
      <c r="E13" s="1076"/>
      <c r="F13" s="1076"/>
      <c r="G13" s="1076"/>
      <c r="H13" s="1076"/>
      <c r="I13" s="1076"/>
      <c r="J13" s="1076"/>
      <c r="K13" s="1076"/>
      <c r="L13" s="1076"/>
      <c r="M13" s="1076"/>
      <c r="N13" s="1076"/>
      <c r="O13" s="1076"/>
      <c r="P13" s="38"/>
      <c r="Q13" s="1076" t="s">
        <v>598</v>
      </c>
      <c r="R13" s="1076"/>
      <c r="S13" s="1076"/>
      <c r="T13" s="1076"/>
      <c r="U13" s="1076"/>
      <c r="V13" s="1076"/>
      <c r="W13" s="354"/>
      <c r="X13" s="354"/>
      <c r="Y13" s="354"/>
      <c r="Z13" s="354"/>
      <c r="AA13" s="354"/>
    </row>
    <row r="14" spans="1:27" ht="19.5" customHeight="1">
      <c r="A14" s="218"/>
      <c r="B14" s="230"/>
      <c r="C14" s="400"/>
      <c r="D14" s="1076" t="s">
        <v>1142</v>
      </c>
      <c r="E14" s="1076"/>
      <c r="F14" s="1076"/>
      <c r="G14" s="1076"/>
      <c r="H14" s="1076"/>
      <c r="I14" s="1076"/>
      <c r="J14" s="1076"/>
      <c r="K14" s="1076"/>
      <c r="L14" s="1076"/>
      <c r="M14" s="1076"/>
      <c r="N14" s="1076"/>
      <c r="O14" s="1076"/>
      <c r="P14" s="38"/>
      <c r="Q14" s="1076" t="s">
        <v>599</v>
      </c>
      <c r="R14" s="1076"/>
      <c r="S14" s="1076"/>
      <c r="T14" s="1076"/>
      <c r="U14" s="1076"/>
      <c r="V14" s="1076"/>
      <c r="W14" s="354"/>
      <c r="X14" s="354"/>
      <c r="Y14" s="354"/>
      <c r="Z14" s="354"/>
      <c r="AA14" s="354"/>
    </row>
    <row r="15" spans="1:27" ht="19.5" hidden="1" customHeight="1">
      <c r="A15" s="218"/>
      <c r="B15" s="230"/>
      <c r="C15" s="400"/>
      <c r="D15" s="1076"/>
      <c r="E15" s="1076"/>
      <c r="F15" s="1076"/>
      <c r="G15" s="1076"/>
      <c r="H15" s="1076"/>
      <c r="I15" s="1076"/>
      <c r="J15" s="1076"/>
      <c r="K15" s="1076"/>
      <c r="L15" s="1076"/>
      <c r="M15" s="1076"/>
      <c r="N15" s="1076"/>
      <c r="O15" s="1076"/>
      <c r="P15" s="38"/>
      <c r="Q15" s="1076" t="s">
        <v>600</v>
      </c>
      <c r="R15" s="1076"/>
      <c r="S15" s="1076"/>
      <c r="T15" s="1076"/>
      <c r="U15" s="1076"/>
      <c r="V15" s="1076"/>
      <c r="W15" s="354"/>
      <c r="X15" s="354"/>
      <c r="Y15" s="354"/>
      <c r="Z15" s="354"/>
      <c r="AA15" s="354"/>
    </row>
    <row r="16" spans="1:27" ht="19.5" hidden="1" customHeight="1">
      <c r="A16" s="218"/>
      <c r="B16" s="356"/>
      <c r="C16" s="221"/>
      <c r="D16" s="356"/>
      <c r="E16" s="356"/>
      <c r="F16" s="459"/>
      <c r="G16" s="459"/>
      <c r="H16" s="459"/>
      <c r="I16" s="356"/>
      <c r="J16" s="356"/>
      <c r="K16" s="356"/>
      <c r="L16" s="229"/>
      <c r="M16" s="229"/>
      <c r="N16" s="37"/>
      <c r="O16" s="37"/>
      <c r="P16" s="37"/>
      <c r="Q16" s="1076" t="s">
        <v>601</v>
      </c>
      <c r="R16" s="1076"/>
      <c r="S16" s="1076"/>
      <c r="T16" s="1076"/>
      <c r="U16" s="1076"/>
      <c r="V16" s="1076"/>
    </row>
    <row r="17" spans="1:24" ht="19.5" customHeight="1">
      <c r="A17" s="218" t="s">
        <v>274</v>
      </c>
      <c r="B17" s="230" t="s">
        <v>602</v>
      </c>
      <c r="C17" s="400" t="s">
        <v>210</v>
      </c>
      <c r="D17" s="356"/>
      <c r="E17" s="356"/>
      <c r="F17" s="459"/>
      <c r="G17" s="459"/>
      <c r="H17" s="459"/>
      <c r="I17" s="356"/>
      <c r="J17" s="356"/>
      <c r="K17" s="356"/>
      <c r="L17" s="401"/>
      <c r="M17" s="401"/>
      <c r="N17" s="32"/>
      <c r="O17" s="32"/>
      <c r="P17" s="32"/>
      <c r="Q17" s="32"/>
      <c r="R17" s="32"/>
      <c r="S17" s="30"/>
      <c r="X17" s="31"/>
    </row>
    <row r="18" spans="1:24" ht="19.5" customHeight="1">
      <c r="A18" s="218"/>
      <c r="B18" s="1074" t="s">
        <v>203</v>
      </c>
      <c r="C18" s="1074" t="s">
        <v>367</v>
      </c>
      <c r="D18" s="1074"/>
      <c r="E18" s="1074"/>
      <c r="F18" s="1074" t="s">
        <v>813</v>
      </c>
      <c r="G18" s="1074"/>
      <c r="H18" s="1074"/>
      <c r="I18" s="1074"/>
      <c r="J18" s="1074" t="s">
        <v>602</v>
      </c>
      <c r="K18" s="1074"/>
      <c r="L18" s="1074"/>
      <c r="M18" s="1074"/>
      <c r="N18" s="1074"/>
      <c r="O18" s="1074"/>
      <c r="P18" s="402"/>
      <c r="Q18" s="32"/>
      <c r="R18" s="32"/>
      <c r="S18" s="30"/>
      <c r="X18" s="31"/>
    </row>
    <row r="19" spans="1:24" ht="19.5" customHeight="1">
      <c r="A19" s="218"/>
      <c r="B19" s="1075"/>
      <c r="C19" s="1075"/>
      <c r="D19" s="1075"/>
      <c r="E19" s="1075"/>
      <c r="F19" s="1075"/>
      <c r="G19" s="1075"/>
      <c r="H19" s="1075"/>
      <c r="I19" s="1075"/>
      <c r="J19" s="1075"/>
      <c r="K19" s="1075"/>
      <c r="L19" s="1075"/>
      <c r="M19" s="1075"/>
      <c r="N19" s="1075"/>
      <c r="O19" s="1075"/>
      <c r="P19" s="402"/>
      <c r="Q19" s="32"/>
      <c r="R19" s="32"/>
      <c r="S19" s="30"/>
      <c r="X19" s="31"/>
    </row>
    <row r="20" spans="1:24" ht="19.5" customHeight="1">
      <c r="A20" s="218"/>
      <c r="B20" s="980" t="str">
        <f>설계내역서!B6</f>
        <v>진안 34-0-10-0</v>
      </c>
      <c r="C20" s="1065">
        <f>설계내역서!I6</f>
        <v>20</v>
      </c>
      <c r="D20" s="1065"/>
      <c r="E20" s="1065"/>
      <c r="F20" s="1066" t="str">
        <f>필지조서!L9</f>
        <v>목재생산림</v>
      </c>
      <c r="G20" s="1066"/>
      <c r="H20" s="1066"/>
      <c r="I20" s="1066"/>
      <c r="J20" s="1090" t="s">
        <v>814</v>
      </c>
      <c r="K20" s="1090"/>
      <c r="L20" s="1090"/>
      <c r="M20" s="1090"/>
      <c r="N20" s="1090"/>
      <c r="O20" s="1090"/>
      <c r="P20" s="402"/>
      <c r="Q20" s="32"/>
      <c r="R20" s="32"/>
      <c r="S20" s="30"/>
      <c r="X20" s="31"/>
    </row>
    <row r="21" spans="1:24" ht="19.5" customHeight="1">
      <c r="A21" s="910"/>
      <c r="B21" s="980" t="str">
        <f>설계내역서!B7</f>
        <v>적상,민주지산 60-0-16-0</v>
      </c>
      <c r="C21" s="1065">
        <f>설계내역서!I7</f>
        <v>2</v>
      </c>
      <c r="D21" s="1065"/>
      <c r="E21" s="1065"/>
      <c r="F21" s="1066" t="str">
        <f>필지조서!L12</f>
        <v>산림휴양림</v>
      </c>
      <c r="G21" s="1066"/>
      <c r="H21" s="1066"/>
      <c r="I21" s="1066"/>
      <c r="J21" s="1067" t="s">
        <v>1143</v>
      </c>
      <c r="K21" s="1067"/>
      <c r="L21" s="1067"/>
      <c r="M21" s="1067"/>
      <c r="N21" s="1067"/>
      <c r="O21" s="1067"/>
      <c r="P21" s="402"/>
      <c r="Q21" s="32"/>
      <c r="R21" s="32"/>
      <c r="S21" s="30"/>
      <c r="X21" s="31"/>
    </row>
    <row r="22" spans="1:24" ht="19.5" customHeight="1">
      <c r="A22" s="218"/>
      <c r="B22" s="981" t="str">
        <f>설계내역서!B8</f>
        <v>적상,민주지산 40-0-8-1</v>
      </c>
      <c r="C22" s="1079">
        <f>설계내역서!I8</f>
        <v>6.6</v>
      </c>
      <c r="D22" s="1079"/>
      <c r="E22" s="1079"/>
      <c r="F22" s="1091" t="str">
        <f>필지조서!L15</f>
        <v>목재생산림</v>
      </c>
      <c r="G22" s="1091"/>
      <c r="H22" s="1091"/>
      <c r="I22" s="1091"/>
      <c r="J22" s="1092" t="s">
        <v>1144</v>
      </c>
      <c r="K22" s="1092"/>
      <c r="L22" s="1092"/>
      <c r="M22" s="1092"/>
      <c r="N22" s="1092"/>
      <c r="O22" s="1092"/>
      <c r="P22" s="402"/>
      <c r="Q22" s="32"/>
      <c r="R22" s="32"/>
      <c r="S22" s="30"/>
      <c r="X22" s="31"/>
    </row>
    <row r="23" spans="1:24" ht="19.5" customHeight="1">
      <c r="A23" s="218"/>
      <c r="B23" s="356"/>
      <c r="C23" s="221"/>
      <c r="D23" s="356"/>
      <c r="E23" s="356"/>
      <c r="F23" s="459"/>
      <c r="G23" s="459"/>
      <c r="H23" s="459"/>
      <c r="I23" s="356"/>
      <c r="J23" s="356"/>
      <c r="K23" s="356"/>
      <c r="L23" s="229"/>
      <c r="M23" s="229"/>
      <c r="N23" s="37"/>
      <c r="O23" s="37"/>
      <c r="P23" s="37"/>
      <c r="Q23" s="354"/>
      <c r="R23" s="354"/>
      <c r="S23" s="354"/>
      <c r="T23" s="354"/>
      <c r="U23" s="354"/>
      <c r="V23" s="354"/>
    </row>
    <row r="24" spans="1:24" ht="19.5" customHeight="1">
      <c r="A24" s="218" t="s">
        <v>277</v>
      </c>
      <c r="B24" s="230" t="s">
        <v>293</v>
      </c>
      <c r="C24" s="32"/>
      <c r="D24" s="32"/>
      <c r="E24" s="32"/>
      <c r="F24" s="32"/>
      <c r="G24" s="32"/>
      <c r="H24" s="32"/>
      <c r="I24" s="38"/>
      <c r="J24" s="38"/>
      <c r="K24" s="38"/>
      <c r="L24" s="38"/>
      <c r="M24" s="38"/>
      <c r="N24" s="38"/>
      <c r="O24" s="38"/>
      <c r="P24" s="38"/>
      <c r="S24" s="30"/>
      <c r="T24" s="30"/>
      <c r="U24" s="30"/>
      <c r="V24" s="30"/>
    </row>
    <row r="25" spans="1:24" ht="19.5" customHeight="1">
      <c r="A25" s="218"/>
      <c r="B25" s="231" t="s">
        <v>294</v>
      </c>
      <c r="C25" s="232" t="s">
        <v>210</v>
      </c>
      <c r="D25" s="1080" t="s">
        <v>815</v>
      </c>
      <c r="E25" s="1080"/>
      <c r="F25" s="1080"/>
      <c r="G25" s="1080"/>
      <c r="H25" s="1080"/>
      <c r="I25" s="1080"/>
      <c r="J25" s="1080"/>
      <c r="K25" s="1080"/>
      <c r="L25" s="1080"/>
      <c r="M25" s="1080"/>
      <c r="N25" s="1080"/>
      <c r="O25" s="1080"/>
      <c r="P25" s="38"/>
      <c r="S25" s="30"/>
      <c r="T25" s="30"/>
      <c r="U25" s="30"/>
      <c r="V25" s="30"/>
    </row>
    <row r="26" spans="1:24" ht="19.5" customHeight="1">
      <c r="A26" s="218"/>
      <c r="B26" s="233"/>
      <c r="D26" s="1080" t="s">
        <v>816</v>
      </c>
      <c r="E26" s="1080"/>
      <c r="F26" s="1080"/>
      <c r="G26" s="1080"/>
      <c r="H26" s="1080"/>
      <c r="I26" s="1080"/>
      <c r="J26" s="1080"/>
      <c r="K26" s="1080"/>
      <c r="L26" s="1080"/>
      <c r="M26" s="1080"/>
      <c r="N26" s="1080"/>
      <c r="O26" s="1080"/>
      <c r="P26" s="40"/>
      <c r="Q26" s="40"/>
    </row>
    <row r="27" spans="1:24" ht="19.5" customHeight="1">
      <c r="A27" s="218"/>
      <c r="B27" s="233"/>
      <c r="D27" s="1081" t="s">
        <v>817</v>
      </c>
      <c r="E27" s="1081"/>
      <c r="F27" s="1081"/>
      <c r="G27" s="1081"/>
      <c r="H27" s="1081"/>
      <c r="I27" s="1081"/>
      <c r="J27" s="1081"/>
      <c r="K27" s="1081"/>
      <c r="L27" s="1081"/>
      <c r="M27" s="1081"/>
      <c r="N27" s="1081"/>
      <c r="O27" s="1081"/>
      <c r="P27" s="540"/>
      <c r="Q27" s="540"/>
    </row>
    <row r="28" spans="1:24" ht="19.5" customHeight="1">
      <c r="A28" s="218"/>
      <c r="B28" s="233"/>
      <c r="D28" s="541"/>
      <c r="E28" s="1087"/>
      <c r="F28" s="1087"/>
      <c r="G28" s="1087"/>
      <c r="H28" s="1087"/>
      <c r="I28" s="1087"/>
      <c r="J28" s="1087"/>
      <c r="K28" s="1087"/>
      <c r="L28" s="1087"/>
      <c r="M28" s="1087"/>
      <c r="N28" s="1087"/>
      <c r="O28" s="541"/>
      <c r="P28" s="540"/>
      <c r="Q28" s="540"/>
    </row>
    <row r="29" spans="1:24" ht="19.5" customHeight="1">
      <c r="A29" s="218"/>
      <c r="B29" s="233"/>
      <c r="D29" s="541"/>
      <c r="E29" s="1087"/>
      <c r="F29" s="1087"/>
      <c r="G29" s="1087"/>
      <c r="H29" s="1087"/>
      <c r="I29" s="1087"/>
      <c r="J29" s="1087"/>
      <c r="K29" s="1087"/>
      <c r="L29" s="1087"/>
      <c r="M29" s="1087"/>
      <c r="N29" s="1087"/>
      <c r="O29" s="541"/>
      <c r="P29" s="540"/>
      <c r="Q29" s="540"/>
    </row>
    <row r="30" spans="1:24" ht="19.5" customHeight="1">
      <c r="A30" s="218"/>
      <c r="B30" s="233"/>
      <c r="D30" s="541"/>
      <c r="E30" s="1087"/>
      <c r="F30" s="1087"/>
      <c r="G30" s="1087"/>
      <c r="H30" s="1087"/>
      <c r="I30" s="1087"/>
      <c r="J30" s="1087"/>
      <c r="K30" s="1087"/>
      <c r="L30" s="1087"/>
      <c r="M30" s="1087"/>
      <c r="N30" s="1087"/>
      <c r="O30" s="541"/>
      <c r="P30" s="540"/>
      <c r="Q30" s="540"/>
    </row>
    <row r="31" spans="1:24" ht="19.5" customHeight="1">
      <c r="A31" s="218"/>
      <c r="B31" s="233"/>
      <c r="D31" s="541"/>
      <c r="E31" s="1087"/>
      <c r="F31" s="1087"/>
      <c r="G31" s="1087"/>
      <c r="H31" s="1087"/>
      <c r="I31" s="1087"/>
      <c r="J31" s="1087"/>
      <c r="K31" s="1087"/>
      <c r="L31" s="1087"/>
      <c r="M31" s="1087"/>
      <c r="N31" s="1087"/>
      <c r="O31" s="541"/>
      <c r="P31" s="540"/>
      <c r="Q31" s="540"/>
    </row>
    <row r="32" spans="1:24" ht="19.5" customHeight="1">
      <c r="A32" s="218"/>
      <c r="B32" s="233"/>
      <c r="D32" s="541"/>
      <c r="E32" s="1087"/>
      <c r="F32" s="1087"/>
      <c r="G32" s="1087"/>
      <c r="H32" s="1087"/>
      <c r="I32" s="1087"/>
      <c r="J32" s="1087"/>
      <c r="K32" s="1087"/>
      <c r="L32" s="1087"/>
      <c r="M32" s="1087"/>
      <c r="N32" s="1087"/>
      <c r="O32" s="541"/>
      <c r="P32" s="540"/>
      <c r="Q32" s="540"/>
    </row>
    <row r="33" spans="1:17" ht="19.5" customHeight="1">
      <c r="A33" s="218"/>
      <c r="B33" s="233"/>
      <c r="D33" s="541"/>
      <c r="E33" s="1087"/>
      <c r="F33" s="1087"/>
      <c r="G33" s="1087"/>
      <c r="H33" s="1087"/>
      <c r="I33" s="1087"/>
      <c r="J33" s="1087"/>
      <c r="K33" s="1087"/>
      <c r="L33" s="1087"/>
      <c r="M33" s="1087"/>
      <c r="N33" s="1087"/>
      <c r="O33" s="541"/>
      <c r="P33" s="540"/>
      <c r="Q33" s="540"/>
    </row>
    <row r="34" spans="1:17" ht="19.5" customHeight="1">
      <c r="A34" s="218"/>
      <c r="B34" s="233"/>
      <c r="D34" s="541"/>
      <c r="E34" s="1087"/>
      <c r="F34" s="1087"/>
      <c r="G34" s="1087"/>
      <c r="H34" s="1087"/>
      <c r="I34" s="1087"/>
      <c r="J34" s="1087"/>
      <c r="K34" s="1087"/>
      <c r="L34" s="1087"/>
      <c r="M34" s="1087"/>
      <c r="N34" s="1087"/>
      <c r="O34" s="541"/>
      <c r="P34" s="540"/>
      <c r="Q34" s="540"/>
    </row>
    <row r="35" spans="1:17" ht="19.5" customHeight="1">
      <c r="A35" s="218"/>
      <c r="B35" s="233"/>
      <c r="D35" s="541"/>
      <c r="E35" s="1087"/>
      <c r="F35" s="1087"/>
      <c r="G35" s="1087"/>
      <c r="H35" s="1087"/>
      <c r="I35" s="1087"/>
      <c r="J35" s="1087"/>
      <c r="K35" s="1087"/>
      <c r="L35" s="1087"/>
      <c r="M35" s="1087"/>
      <c r="N35" s="1087"/>
      <c r="O35" s="541"/>
      <c r="P35" s="540"/>
      <c r="Q35" s="540"/>
    </row>
    <row r="36" spans="1:17" ht="19.5" customHeight="1">
      <c r="A36" s="218"/>
      <c r="B36" s="233"/>
      <c r="D36" s="541"/>
      <c r="E36" s="1087"/>
      <c r="F36" s="1087"/>
      <c r="G36" s="1087"/>
      <c r="H36" s="1087"/>
      <c r="I36" s="1087"/>
      <c r="J36" s="1087"/>
      <c r="K36" s="1087"/>
      <c r="L36" s="1087"/>
      <c r="M36" s="1087"/>
      <c r="N36" s="1087"/>
      <c r="O36" s="541"/>
      <c r="P36" s="540"/>
      <c r="Q36" s="540"/>
    </row>
    <row r="37" spans="1:17" ht="19.5" customHeight="1">
      <c r="A37" s="218"/>
      <c r="B37" s="233"/>
      <c r="D37" s="541"/>
      <c r="E37" s="1087"/>
      <c r="F37" s="1087"/>
      <c r="G37" s="1087"/>
      <c r="H37" s="1087"/>
      <c r="I37" s="1087"/>
      <c r="J37" s="1087"/>
      <c r="K37" s="1087"/>
      <c r="L37" s="1087"/>
      <c r="M37" s="1087"/>
      <c r="N37" s="1087"/>
      <c r="O37" s="541"/>
      <c r="P37" s="540"/>
      <c r="Q37" s="540"/>
    </row>
    <row r="38" spans="1:17" ht="19.5" customHeight="1">
      <c r="A38" s="218"/>
      <c r="B38" s="233"/>
      <c r="D38" s="541"/>
      <c r="E38" s="1088" t="s">
        <v>818</v>
      </c>
      <c r="F38" s="1088"/>
      <c r="G38" s="1088"/>
      <c r="H38" s="1088"/>
      <c r="I38" s="1088"/>
      <c r="J38" s="1088"/>
      <c r="K38" s="1088"/>
      <c r="L38" s="1088"/>
      <c r="M38" s="1088"/>
      <c r="N38" s="1088"/>
      <c r="O38" s="541"/>
      <c r="P38" s="540"/>
      <c r="Q38" s="540"/>
    </row>
    <row r="39" spans="1:17" ht="19.5" customHeight="1">
      <c r="A39" s="218"/>
      <c r="B39" s="233"/>
      <c r="D39" s="541"/>
      <c r="E39" s="541"/>
      <c r="F39" s="541"/>
      <c r="G39" s="541"/>
      <c r="H39" s="541"/>
      <c r="I39" s="541"/>
      <c r="J39" s="541"/>
      <c r="K39" s="541"/>
      <c r="L39" s="541"/>
      <c r="M39" s="541"/>
      <c r="N39" s="541"/>
      <c r="O39" s="541"/>
      <c r="P39" s="540"/>
      <c r="Q39" s="540"/>
    </row>
    <row r="40" spans="1:17" ht="19.5" customHeight="1">
      <c r="A40" s="218"/>
      <c r="B40" s="231" t="s">
        <v>295</v>
      </c>
      <c r="C40" s="232" t="s">
        <v>210</v>
      </c>
      <c r="D40" s="1081" t="s">
        <v>819</v>
      </c>
      <c r="E40" s="1081"/>
      <c r="F40" s="1081"/>
      <c r="G40" s="1081"/>
      <c r="H40" s="1081"/>
      <c r="I40" s="1081"/>
      <c r="J40" s="1081"/>
      <c r="K40" s="1081"/>
      <c r="L40" s="1081"/>
      <c r="M40" s="1081"/>
      <c r="N40" s="1081"/>
      <c r="O40" s="1081"/>
      <c r="P40" s="38"/>
      <c r="Q40" s="38"/>
    </row>
    <row r="41" spans="1:17" ht="19.5" customHeight="1">
      <c r="A41" s="218"/>
      <c r="B41" s="233"/>
      <c r="D41" s="541"/>
      <c r="E41" s="1087"/>
      <c r="F41" s="1087"/>
      <c r="G41" s="1087"/>
      <c r="H41" s="1087"/>
      <c r="I41" s="1087"/>
      <c r="J41" s="1087"/>
      <c r="K41" s="1087"/>
      <c r="L41" s="1087"/>
      <c r="M41" s="1087"/>
      <c r="N41" s="1087"/>
      <c r="O41" s="541"/>
      <c r="P41" s="540"/>
      <c r="Q41" s="540"/>
    </row>
    <row r="42" spans="1:17" ht="19.5" customHeight="1">
      <c r="A42" s="218"/>
      <c r="B42" s="233"/>
      <c r="D42" s="541"/>
      <c r="E42" s="1087"/>
      <c r="F42" s="1087"/>
      <c r="G42" s="1087"/>
      <c r="H42" s="1087"/>
      <c r="I42" s="1087"/>
      <c r="J42" s="1087"/>
      <c r="K42" s="1087"/>
      <c r="L42" s="1087"/>
      <c r="M42" s="1087"/>
      <c r="N42" s="1087"/>
      <c r="O42" s="541"/>
      <c r="P42" s="540"/>
      <c r="Q42" s="540"/>
    </row>
    <row r="43" spans="1:17" ht="19.5" customHeight="1">
      <c r="A43" s="218"/>
      <c r="B43" s="233"/>
      <c r="D43" s="541"/>
      <c r="E43" s="1087"/>
      <c r="F43" s="1087"/>
      <c r="G43" s="1087"/>
      <c r="H43" s="1087"/>
      <c r="I43" s="1087"/>
      <c r="J43" s="1087"/>
      <c r="K43" s="1087"/>
      <c r="L43" s="1087"/>
      <c r="M43" s="1087"/>
      <c r="N43" s="1087"/>
      <c r="O43" s="541"/>
      <c r="P43" s="540"/>
      <c r="Q43" s="540"/>
    </row>
    <row r="44" spans="1:17" ht="19.5" customHeight="1">
      <c r="A44" s="218"/>
      <c r="B44" s="233"/>
      <c r="D44" s="541"/>
      <c r="E44" s="1087"/>
      <c r="F44" s="1087"/>
      <c r="G44" s="1087"/>
      <c r="H44" s="1087"/>
      <c r="I44" s="1087"/>
      <c r="J44" s="1087"/>
      <c r="K44" s="1087"/>
      <c r="L44" s="1087"/>
      <c r="M44" s="1087"/>
      <c r="N44" s="1087"/>
      <c r="O44" s="541"/>
      <c r="P44" s="540"/>
      <c r="Q44" s="540"/>
    </row>
    <row r="45" spans="1:17" ht="19.5" customHeight="1">
      <c r="A45" s="218"/>
      <c r="B45" s="233"/>
      <c r="D45" s="541"/>
      <c r="E45" s="1087"/>
      <c r="F45" s="1087"/>
      <c r="G45" s="1087"/>
      <c r="H45" s="1087"/>
      <c r="I45" s="1087"/>
      <c r="J45" s="1087"/>
      <c r="K45" s="1087"/>
      <c r="L45" s="1087"/>
      <c r="M45" s="1087"/>
      <c r="N45" s="1087"/>
      <c r="O45" s="541"/>
      <c r="P45" s="540"/>
      <c r="Q45" s="540"/>
    </row>
    <row r="46" spans="1:17" ht="19.5" customHeight="1">
      <c r="A46" s="218"/>
      <c r="B46" s="233"/>
      <c r="D46" s="541"/>
      <c r="E46" s="1087"/>
      <c r="F46" s="1087"/>
      <c r="G46" s="1087"/>
      <c r="H46" s="1087"/>
      <c r="I46" s="1087"/>
      <c r="J46" s="1087"/>
      <c r="K46" s="1087"/>
      <c r="L46" s="1087"/>
      <c r="M46" s="1087"/>
      <c r="N46" s="1087"/>
      <c r="O46" s="541"/>
      <c r="P46" s="540"/>
      <c r="Q46" s="540"/>
    </row>
    <row r="47" spans="1:17" ht="19.5" customHeight="1">
      <c r="A47" s="218"/>
      <c r="B47" s="233"/>
      <c r="D47" s="541"/>
      <c r="E47" s="1087"/>
      <c r="F47" s="1087"/>
      <c r="G47" s="1087"/>
      <c r="H47" s="1087"/>
      <c r="I47" s="1087"/>
      <c r="J47" s="1087"/>
      <c r="K47" s="1087"/>
      <c r="L47" s="1087"/>
      <c r="M47" s="1087"/>
      <c r="N47" s="1087"/>
      <c r="O47" s="541"/>
      <c r="P47" s="540"/>
      <c r="Q47" s="540"/>
    </row>
    <row r="48" spans="1:17" ht="19.5" customHeight="1">
      <c r="A48" s="218"/>
      <c r="B48" s="233"/>
      <c r="D48" s="541"/>
      <c r="E48" s="1087"/>
      <c r="F48" s="1087"/>
      <c r="G48" s="1087"/>
      <c r="H48" s="1087"/>
      <c r="I48" s="1087"/>
      <c r="J48" s="1087"/>
      <c r="K48" s="1087"/>
      <c r="L48" s="1087"/>
      <c r="M48" s="1087"/>
      <c r="N48" s="1087"/>
      <c r="O48" s="541"/>
      <c r="P48" s="540"/>
      <c r="Q48" s="540"/>
    </row>
    <row r="49" spans="1:22" ht="19.5" customHeight="1">
      <c r="A49" s="218"/>
      <c r="B49" s="233"/>
      <c r="D49" s="541"/>
      <c r="E49" s="1087"/>
      <c r="F49" s="1087"/>
      <c r="G49" s="1087"/>
      <c r="H49" s="1087"/>
      <c r="I49" s="1087"/>
      <c r="J49" s="1087"/>
      <c r="K49" s="1087"/>
      <c r="L49" s="1087"/>
      <c r="M49" s="1087"/>
      <c r="N49" s="1087"/>
      <c r="O49" s="541"/>
      <c r="P49" s="540"/>
      <c r="Q49" s="540"/>
    </row>
    <row r="50" spans="1:22" ht="19.5" customHeight="1">
      <c r="A50" s="218"/>
      <c r="B50" s="233"/>
      <c r="D50" s="541"/>
      <c r="E50" s="1088"/>
      <c r="F50" s="1088"/>
      <c r="G50" s="1088"/>
      <c r="H50" s="1088"/>
      <c r="I50" s="1088"/>
      <c r="J50" s="1088"/>
      <c r="K50" s="1088"/>
      <c r="L50" s="1088"/>
      <c r="M50" s="1088"/>
      <c r="N50" s="1088"/>
      <c r="O50" s="541"/>
      <c r="P50" s="540"/>
      <c r="Q50" s="540"/>
    </row>
    <row r="51" spans="1:22" ht="19.5" customHeight="1">
      <c r="A51" s="218"/>
      <c r="B51" s="231" t="s">
        <v>820</v>
      </c>
      <c r="C51" s="232" t="s">
        <v>210</v>
      </c>
      <c r="D51" s="1080" t="s">
        <v>821</v>
      </c>
      <c r="E51" s="1080"/>
      <c r="F51" s="1080"/>
      <c r="G51" s="1080"/>
      <c r="H51" s="1080"/>
      <c r="I51" s="1080"/>
      <c r="J51" s="1080"/>
      <c r="K51" s="1080"/>
      <c r="L51" s="1080"/>
      <c r="M51" s="1080"/>
      <c r="N51" s="1080"/>
      <c r="O51" s="1080"/>
      <c r="P51" s="38"/>
      <c r="Q51" s="38"/>
    </row>
    <row r="52" spans="1:22" ht="19.5" customHeight="1">
      <c r="A52" s="218"/>
      <c r="B52" s="234"/>
      <c r="D52" s="1082" t="s">
        <v>822</v>
      </c>
      <c r="E52" s="1082"/>
      <c r="F52" s="1082"/>
      <c r="G52" s="1082"/>
      <c r="H52" s="1082"/>
      <c r="I52" s="1082"/>
      <c r="J52" s="1082"/>
      <c r="K52" s="1082"/>
      <c r="L52" s="1082"/>
      <c r="M52" s="1082"/>
      <c r="N52" s="1082"/>
      <c r="O52" s="1082"/>
      <c r="P52" s="38"/>
      <c r="Q52" s="38"/>
    </row>
    <row r="53" spans="1:22" ht="19.5" customHeight="1">
      <c r="A53" s="218"/>
      <c r="B53" s="234"/>
      <c r="D53" s="1076" t="s">
        <v>823</v>
      </c>
      <c r="E53" s="1076"/>
      <c r="F53" s="1076"/>
      <c r="G53" s="1076"/>
      <c r="H53" s="1076"/>
      <c r="I53" s="1076"/>
      <c r="J53" s="1076"/>
      <c r="K53" s="1076"/>
      <c r="L53" s="1076"/>
      <c r="M53" s="1076"/>
      <c r="N53" s="1076"/>
      <c r="O53" s="1076"/>
      <c r="P53" s="38"/>
      <c r="Q53" s="38"/>
    </row>
    <row r="54" spans="1:22" ht="19.5" customHeight="1">
      <c r="A54" s="218"/>
      <c r="B54" s="234"/>
      <c r="D54" s="354"/>
      <c r="E54" s="354"/>
      <c r="F54" s="456"/>
      <c r="G54" s="456"/>
      <c r="H54" s="456"/>
      <c r="I54" s="354"/>
      <c r="J54" s="354"/>
      <c r="K54" s="354"/>
      <c r="L54" s="354"/>
      <c r="M54" s="354"/>
      <c r="N54" s="354"/>
      <c r="O54" s="354"/>
      <c r="P54" s="38"/>
      <c r="Q54" s="38"/>
    </row>
    <row r="55" spans="1:22" ht="19.5" customHeight="1">
      <c r="A55" s="218" t="s">
        <v>298</v>
      </c>
      <c r="B55" s="230" t="s">
        <v>824</v>
      </c>
      <c r="C55" s="32"/>
      <c r="D55" s="32"/>
      <c r="E55" s="32"/>
      <c r="F55" s="32"/>
      <c r="G55" s="32"/>
      <c r="H55" s="32"/>
      <c r="I55" s="38"/>
      <c r="J55" s="38"/>
      <c r="K55" s="38"/>
      <c r="L55" s="38"/>
      <c r="M55" s="38"/>
      <c r="N55" s="38"/>
      <c r="O55" s="38"/>
      <c r="P55" s="38"/>
      <c r="S55" s="30"/>
      <c r="T55" s="30"/>
      <c r="U55" s="30"/>
      <c r="V55" s="30"/>
    </row>
    <row r="56" spans="1:22" ht="19.5" customHeight="1">
      <c r="A56" s="1100" t="s">
        <v>840</v>
      </c>
      <c r="B56" s="1101"/>
      <c r="C56" s="1104" t="s">
        <v>203</v>
      </c>
      <c r="D56" s="1104"/>
      <c r="E56" s="1104"/>
      <c r="F56" s="1104"/>
      <c r="G56" s="1104"/>
      <c r="H56" s="1104"/>
      <c r="I56" s="708" t="s">
        <v>825</v>
      </c>
      <c r="J56" s="1089" t="s">
        <v>826</v>
      </c>
      <c r="K56" s="1089"/>
      <c r="L56" s="1089"/>
      <c r="M56" s="707" t="s">
        <v>827</v>
      </c>
      <c r="N56" s="1083" t="s">
        <v>206</v>
      </c>
      <c r="O56" s="1083"/>
      <c r="S56" s="30"/>
      <c r="T56" s="30"/>
      <c r="U56" s="30"/>
      <c r="V56" s="30"/>
    </row>
    <row r="57" spans="1:22" ht="19.5" customHeight="1">
      <c r="A57" s="218"/>
      <c r="B57" s="234"/>
      <c r="C57" s="1105" t="str">
        <f>_xlfn.CONCAT('34-0-10-0(솎)'!C2," ", '34-0-10-0(솎)'!D2)</f>
        <v>진안 34-0-10-0</v>
      </c>
      <c r="D57" s="1106"/>
      <c r="E57" s="1106"/>
      <c r="F57" s="1106"/>
      <c r="G57" s="1106"/>
      <c r="H57" s="1107"/>
      <c r="I57" s="711">
        <v>1</v>
      </c>
      <c r="J57" s="712">
        <v>15</v>
      </c>
      <c r="K57" s="712">
        <v>15</v>
      </c>
      <c r="L57" s="712">
        <v>16</v>
      </c>
      <c r="M57" s="713">
        <v>18</v>
      </c>
      <c r="N57" s="1084" t="s">
        <v>828</v>
      </c>
      <c r="O57" s="1084"/>
      <c r="S57" s="30"/>
      <c r="T57" s="30"/>
    </row>
    <row r="58" spans="1:22" ht="19.5" customHeight="1">
      <c r="A58" s="218"/>
      <c r="B58" s="234"/>
      <c r="C58" s="1108"/>
      <c r="D58" s="1109"/>
      <c r="E58" s="1109"/>
      <c r="F58" s="1109"/>
      <c r="G58" s="1109"/>
      <c r="H58" s="1110"/>
      <c r="I58" s="714">
        <v>2</v>
      </c>
      <c r="J58" s="715">
        <v>17</v>
      </c>
      <c r="K58" s="715">
        <v>16</v>
      </c>
      <c r="L58" s="715">
        <v>16</v>
      </c>
      <c r="M58" s="716">
        <v>18</v>
      </c>
      <c r="N58" s="1085" t="s">
        <v>829</v>
      </c>
      <c r="O58" s="1085"/>
      <c r="S58" s="30"/>
      <c r="T58" s="30"/>
    </row>
    <row r="59" spans="1:22" ht="19.5" customHeight="1">
      <c r="A59" s="218"/>
      <c r="B59" s="234"/>
      <c r="C59" s="1108"/>
      <c r="D59" s="1109"/>
      <c r="E59" s="1109"/>
      <c r="F59" s="1109"/>
      <c r="G59" s="1109"/>
      <c r="H59" s="1110"/>
      <c r="I59" s="714">
        <v>3</v>
      </c>
      <c r="J59" s="715">
        <v>17</v>
      </c>
      <c r="K59" s="715">
        <v>16</v>
      </c>
      <c r="L59" s="715">
        <v>17</v>
      </c>
      <c r="M59" s="716">
        <v>18</v>
      </c>
      <c r="N59" s="1085" t="s">
        <v>830</v>
      </c>
      <c r="O59" s="1085"/>
      <c r="S59" s="30"/>
      <c r="T59" s="30"/>
    </row>
    <row r="60" spans="1:22" ht="19.5" customHeight="1">
      <c r="A60" s="218"/>
      <c r="B60" s="234"/>
      <c r="C60" s="1108"/>
      <c r="D60" s="1109"/>
      <c r="E60" s="1109"/>
      <c r="F60" s="1109"/>
      <c r="G60" s="1109"/>
      <c r="H60" s="1110"/>
      <c r="I60" s="714">
        <v>4</v>
      </c>
      <c r="J60" s="715">
        <v>18</v>
      </c>
      <c r="K60" s="715">
        <v>18</v>
      </c>
      <c r="L60" s="715">
        <v>17</v>
      </c>
      <c r="M60" s="716">
        <v>18</v>
      </c>
      <c r="N60" s="1085" t="s">
        <v>829</v>
      </c>
      <c r="O60" s="1085"/>
      <c r="S60" s="30"/>
      <c r="T60" s="30"/>
    </row>
    <row r="61" spans="1:22" ht="19.5" customHeight="1">
      <c r="A61" s="218"/>
      <c r="B61" s="234"/>
      <c r="C61" s="1111"/>
      <c r="D61" s="1112"/>
      <c r="E61" s="1112"/>
      <c r="F61" s="1112"/>
      <c r="G61" s="1112"/>
      <c r="H61" s="1113"/>
      <c r="I61" s="717">
        <v>5</v>
      </c>
      <c r="J61" s="718">
        <v>18</v>
      </c>
      <c r="K61" s="718">
        <v>18</v>
      </c>
      <c r="L61" s="718">
        <v>17</v>
      </c>
      <c r="M61" s="719">
        <v>18</v>
      </c>
      <c r="N61" s="1118" t="s">
        <v>829</v>
      </c>
      <c r="O61" s="1118"/>
      <c r="S61" s="30"/>
      <c r="T61" s="30"/>
    </row>
    <row r="62" spans="1:22" ht="19.5" customHeight="1">
      <c r="A62" s="218"/>
      <c r="B62" s="234"/>
      <c r="C62" s="730"/>
      <c r="D62" s="730"/>
      <c r="E62" s="730"/>
      <c r="F62" s="730"/>
      <c r="G62" s="730"/>
      <c r="H62" s="730"/>
      <c r="I62" s="730"/>
      <c r="J62" s="731"/>
      <c r="K62" s="731"/>
      <c r="L62" s="731"/>
      <c r="M62" s="706"/>
      <c r="N62" s="706"/>
      <c r="O62" s="706"/>
      <c r="S62" s="30"/>
      <c r="T62" s="30"/>
    </row>
    <row r="63" spans="1:22" ht="19.5" customHeight="1">
      <c r="A63" s="1127" t="s">
        <v>841</v>
      </c>
      <c r="B63" s="1128"/>
      <c r="C63" s="1104" t="s">
        <v>203</v>
      </c>
      <c r="D63" s="1104"/>
      <c r="E63" s="1104"/>
      <c r="F63" s="1104"/>
      <c r="G63" s="1104"/>
      <c r="H63" s="1104"/>
      <c r="I63" s="708" t="s">
        <v>825</v>
      </c>
      <c r="J63" s="709" t="s">
        <v>831</v>
      </c>
      <c r="K63" s="709" t="s">
        <v>832</v>
      </c>
      <c r="L63" s="709" t="s">
        <v>833</v>
      </c>
      <c r="M63" s="707" t="s">
        <v>834</v>
      </c>
      <c r="N63" s="707" t="s">
        <v>835</v>
      </c>
      <c r="O63" s="710" t="s">
        <v>206</v>
      </c>
      <c r="S63" s="30"/>
      <c r="T63" s="30"/>
    </row>
    <row r="64" spans="1:22" ht="19.5" customHeight="1">
      <c r="A64" s="218"/>
      <c r="B64" s="234"/>
      <c r="C64" s="1114" t="str">
        <f>_xlfn.CONCAT('34-0-10-0(솎)'!C2," ", '34-0-10-0(솎)'!D2)</f>
        <v>진안 34-0-10-0</v>
      </c>
      <c r="D64" s="1114"/>
      <c r="E64" s="1114"/>
      <c r="F64" s="1114"/>
      <c r="G64" s="1114"/>
      <c r="H64" s="1114"/>
      <c r="I64" s="1115">
        <v>1</v>
      </c>
      <c r="J64" s="720">
        <v>4.2</v>
      </c>
      <c r="K64" s="720">
        <v>2.5</v>
      </c>
      <c r="L64" s="720">
        <v>2.5</v>
      </c>
      <c r="M64" s="721">
        <f t="shared" ref="M64:M78" si="0">(K64+L64)/J64</f>
        <v>1.1904761904761905</v>
      </c>
      <c r="N64" s="1094" t="s">
        <v>836</v>
      </c>
      <c r="O64" s="1097"/>
      <c r="S64" s="30"/>
      <c r="T64" s="30"/>
    </row>
    <row r="65" spans="1:20" ht="19.5" customHeight="1">
      <c r="A65" s="218"/>
      <c r="B65" s="234"/>
      <c r="C65" s="1114"/>
      <c r="D65" s="1114"/>
      <c r="E65" s="1114"/>
      <c r="F65" s="1114"/>
      <c r="G65" s="1114"/>
      <c r="H65" s="1114"/>
      <c r="I65" s="1116"/>
      <c r="J65" s="722">
        <v>3.4</v>
      </c>
      <c r="K65" s="722">
        <v>1.8</v>
      </c>
      <c r="L65" s="722">
        <v>1.8</v>
      </c>
      <c r="M65" s="723">
        <f t="shared" si="0"/>
        <v>1.0588235294117647</v>
      </c>
      <c r="N65" s="1095"/>
      <c r="O65" s="1098"/>
      <c r="S65" s="30"/>
      <c r="T65" s="30"/>
    </row>
    <row r="66" spans="1:20" ht="19.5" customHeight="1">
      <c r="A66" s="218"/>
      <c r="B66" s="234"/>
      <c r="C66" s="1114"/>
      <c r="D66" s="1114"/>
      <c r="E66" s="1114"/>
      <c r="F66" s="1114"/>
      <c r="G66" s="1114"/>
      <c r="H66" s="1114"/>
      <c r="I66" s="1116"/>
      <c r="J66" s="722">
        <v>4</v>
      </c>
      <c r="K66" s="722">
        <v>2</v>
      </c>
      <c r="L66" s="722">
        <v>2</v>
      </c>
      <c r="M66" s="723">
        <f t="shared" si="0"/>
        <v>1</v>
      </c>
      <c r="N66" s="1095"/>
      <c r="O66" s="1098"/>
      <c r="S66" s="30"/>
      <c r="T66" s="30"/>
    </row>
    <row r="67" spans="1:20" ht="19.5" customHeight="1">
      <c r="A67" s="218"/>
      <c r="B67" s="234"/>
      <c r="C67" s="1114"/>
      <c r="D67" s="1114"/>
      <c r="E67" s="1114"/>
      <c r="F67" s="1114"/>
      <c r="G67" s="1114"/>
      <c r="H67" s="1114"/>
      <c r="I67" s="1116">
        <v>2</v>
      </c>
      <c r="J67" s="722">
        <v>3.3</v>
      </c>
      <c r="K67" s="722">
        <v>2.5</v>
      </c>
      <c r="L67" s="722">
        <v>1.6</v>
      </c>
      <c r="M67" s="723">
        <f t="shared" si="0"/>
        <v>1.2424242424242424</v>
      </c>
      <c r="N67" s="1095"/>
      <c r="O67" s="1098"/>
      <c r="S67" s="30"/>
      <c r="T67" s="30"/>
    </row>
    <row r="68" spans="1:20" ht="19.5" customHeight="1">
      <c r="A68" s="218"/>
      <c r="B68" s="234"/>
      <c r="C68" s="1114"/>
      <c r="D68" s="1114"/>
      <c r="E68" s="1114"/>
      <c r="F68" s="1114"/>
      <c r="G68" s="1114"/>
      <c r="H68" s="1114"/>
      <c r="I68" s="1116"/>
      <c r="J68" s="722">
        <v>3.4</v>
      </c>
      <c r="K68" s="722">
        <v>1.8</v>
      </c>
      <c r="L68" s="722">
        <v>2.4</v>
      </c>
      <c r="M68" s="723">
        <f t="shared" si="0"/>
        <v>1.2352941176470589</v>
      </c>
      <c r="N68" s="1095"/>
      <c r="O68" s="1098"/>
      <c r="S68" s="30"/>
      <c r="T68" s="30"/>
    </row>
    <row r="69" spans="1:20" ht="19.5" customHeight="1">
      <c r="A69" s="218"/>
      <c r="B69" s="234"/>
      <c r="C69" s="1114"/>
      <c r="D69" s="1114"/>
      <c r="E69" s="1114"/>
      <c r="F69" s="1114"/>
      <c r="G69" s="1114"/>
      <c r="H69" s="1114"/>
      <c r="I69" s="1116"/>
      <c r="J69" s="722">
        <v>4</v>
      </c>
      <c r="K69" s="722">
        <v>2.2000000000000002</v>
      </c>
      <c r="L69" s="722">
        <v>3</v>
      </c>
      <c r="M69" s="723">
        <f t="shared" si="0"/>
        <v>1.3</v>
      </c>
      <c r="N69" s="1095"/>
      <c r="O69" s="1098"/>
      <c r="S69" s="30"/>
      <c r="T69" s="30"/>
    </row>
    <row r="70" spans="1:20" ht="19.5" customHeight="1">
      <c r="A70" s="218"/>
      <c r="B70" s="234"/>
      <c r="C70" s="1114"/>
      <c r="D70" s="1114"/>
      <c r="E70" s="1114"/>
      <c r="F70" s="1114"/>
      <c r="G70" s="1114"/>
      <c r="H70" s="1114"/>
      <c r="I70" s="1116">
        <v>3</v>
      </c>
      <c r="J70" s="722">
        <v>3.3</v>
      </c>
      <c r="K70" s="722">
        <v>2.2999999999999998</v>
      </c>
      <c r="L70" s="722">
        <v>1.6</v>
      </c>
      <c r="M70" s="723">
        <f t="shared" si="0"/>
        <v>1.1818181818181819</v>
      </c>
      <c r="N70" s="1095"/>
      <c r="O70" s="1098"/>
      <c r="S70" s="30"/>
      <c r="T70" s="30"/>
    </row>
    <row r="71" spans="1:20" ht="19.5" customHeight="1">
      <c r="A71" s="218"/>
      <c r="B71" s="234"/>
      <c r="C71" s="1114"/>
      <c r="D71" s="1114"/>
      <c r="E71" s="1114"/>
      <c r="F71" s="1114"/>
      <c r="G71" s="1114"/>
      <c r="H71" s="1114"/>
      <c r="I71" s="1116"/>
      <c r="J71" s="722">
        <v>3.6</v>
      </c>
      <c r="K71" s="722">
        <v>2.5</v>
      </c>
      <c r="L71" s="722">
        <v>2.5</v>
      </c>
      <c r="M71" s="723">
        <f t="shared" si="0"/>
        <v>1.3888888888888888</v>
      </c>
      <c r="N71" s="1095"/>
      <c r="O71" s="1098"/>
      <c r="S71" s="30"/>
      <c r="T71" s="30"/>
    </row>
    <row r="72" spans="1:20" ht="19.5" customHeight="1">
      <c r="A72" s="218"/>
      <c r="B72" s="234"/>
      <c r="C72" s="1114"/>
      <c r="D72" s="1114"/>
      <c r="E72" s="1114"/>
      <c r="F72" s="1114"/>
      <c r="G72" s="1114"/>
      <c r="H72" s="1114"/>
      <c r="I72" s="1116"/>
      <c r="J72" s="722">
        <v>3.2</v>
      </c>
      <c r="K72" s="722">
        <v>2</v>
      </c>
      <c r="L72" s="722">
        <v>2.2999999999999998</v>
      </c>
      <c r="M72" s="723">
        <f t="shared" si="0"/>
        <v>1.3437499999999998</v>
      </c>
      <c r="N72" s="1095"/>
      <c r="O72" s="1098"/>
      <c r="S72" s="30"/>
      <c r="T72" s="30"/>
    </row>
    <row r="73" spans="1:20" ht="19.5" customHeight="1">
      <c r="A73" s="218"/>
      <c r="B73" s="234"/>
      <c r="C73" s="1114"/>
      <c r="D73" s="1114"/>
      <c r="E73" s="1114"/>
      <c r="F73" s="1114"/>
      <c r="G73" s="1114"/>
      <c r="H73" s="1114"/>
      <c r="I73" s="1116">
        <v>4</v>
      </c>
      <c r="J73" s="722">
        <v>3.3</v>
      </c>
      <c r="K73" s="722">
        <v>2.5</v>
      </c>
      <c r="L73" s="722">
        <v>1.3</v>
      </c>
      <c r="M73" s="723">
        <f t="shared" si="0"/>
        <v>1.1515151515151516</v>
      </c>
      <c r="N73" s="1095"/>
      <c r="O73" s="1098"/>
      <c r="S73" s="30"/>
      <c r="T73" s="30"/>
    </row>
    <row r="74" spans="1:20" ht="19.5" customHeight="1">
      <c r="A74" s="218"/>
      <c r="B74" s="234"/>
      <c r="C74" s="1114"/>
      <c r="D74" s="1114"/>
      <c r="E74" s="1114"/>
      <c r="F74" s="1114"/>
      <c r="G74" s="1114"/>
      <c r="H74" s="1114"/>
      <c r="I74" s="1116"/>
      <c r="J74" s="722">
        <v>4</v>
      </c>
      <c r="K74" s="722">
        <v>3</v>
      </c>
      <c r="L74" s="722">
        <v>2.1</v>
      </c>
      <c r="M74" s="723">
        <f t="shared" si="0"/>
        <v>1.2749999999999999</v>
      </c>
      <c r="N74" s="1095"/>
      <c r="O74" s="1098"/>
      <c r="S74" s="30"/>
      <c r="T74" s="30"/>
    </row>
    <row r="75" spans="1:20" ht="19.5" customHeight="1">
      <c r="A75" s="218"/>
      <c r="B75" s="234"/>
      <c r="C75" s="1114"/>
      <c r="D75" s="1114"/>
      <c r="E75" s="1114"/>
      <c r="F75" s="1114"/>
      <c r="G75" s="1114"/>
      <c r="H75" s="1114"/>
      <c r="I75" s="1116"/>
      <c r="J75" s="722">
        <v>3.5</v>
      </c>
      <c r="K75" s="722">
        <v>2</v>
      </c>
      <c r="L75" s="722">
        <v>2.5</v>
      </c>
      <c r="M75" s="723">
        <f t="shared" si="0"/>
        <v>1.2857142857142858</v>
      </c>
      <c r="N75" s="1095"/>
      <c r="O75" s="1098"/>
      <c r="S75" s="30"/>
      <c r="T75" s="30"/>
    </row>
    <row r="76" spans="1:20" ht="19.5" customHeight="1">
      <c r="A76" s="218"/>
      <c r="B76" s="234"/>
      <c r="C76" s="1114"/>
      <c r="D76" s="1114"/>
      <c r="E76" s="1114"/>
      <c r="F76" s="1114"/>
      <c r="G76" s="1114"/>
      <c r="H76" s="1114"/>
      <c r="I76" s="1116">
        <v>5</v>
      </c>
      <c r="J76" s="722">
        <v>3.2</v>
      </c>
      <c r="K76" s="722">
        <v>2.2000000000000002</v>
      </c>
      <c r="L76" s="722">
        <v>1.8</v>
      </c>
      <c r="M76" s="723">
        <f t="shared" si="0"/>
        <v>1.25</v>
      </c>
      <c r="N76" s="1095"/>
      <c r="O76" s="1098"/>
      <c r="S76" s="30"/>
      <c r="T76" s="30"/>
    </row>
    <row r="77" spans="1:20" ht="19.5" customHeight="1">
      <c r="A77" s="218"/>
      <c r="B77" s="234"/>
      <c r="C77" s="1114"/>
      <c r="D77" s="1114"/>
      <c r="E77" s="1114"/>
      <c r="F77" s="1114"/>
      <c r="G77" s="1114"/>
      <c r="H77" s="1114"/>
      <c r="I77" s="1116"/>
      <c r="J77" s="722">
        <v>3.6</v>
      </c>
      <c r="K77" s="722">
        <v>2.2999999999999998</v>
      </c>
      <c r="L77" s="722">
        <v>1.9</v>
      </c>
      <c r="M77" s="723">
        <f t="shared" si="0"/>
        <v>1.1666666666666665</v>
      </c>
      <c r="N77" s="1095"/>
      <c r="O77" s="1098"/>
      <c r="S77" s="30"/>
      <c r="T77" s="30"/>
    </row>
    <row r="78" spans="1:20" ht="19.5" customHeight="1">
      <c r="A78" s="218"/>
      <c r="B78" s="234"/>
      <c r="C78" s="1114"/>
      <c r="D78" s="1114"/>
      <c r="E78" s="1114"/>
      <c r="F78" s="1114"/>
      <c r="G78" s="1114"/>
      <c r="H78" s="1114"/>
      <c r="I78" s="1117"/>
      <c r="J78" s="724">
        <v>3.6</v>
      </c>
      <c r="K78" s="724">
        <v>2.2000000000000002</v>
      </c>
      <c r="L78" s="724">
        <v>1.6</v>
      </c>
      <c r="M78" s="725">
        <f t="shared" si="0"/>
        <v>1.0555555555555556</v>
      </c>
      <c r="N78" s="1096"/>
      <c r="O78" s="1099"/>
      <c r="S78" s="30"/>
      <c r="T78" s="30"/>
    </row>
    <row r="79" spans="1:20" ht="19.5" customHeight="1">
      <c r="A79" s="218"/>
      <c r="B79" s="231" t="s">
        <v>215</v>
      </c>
      <c r="C79" s="1093" t="s">
        <v>837</v>
      </c>
      <c r="D79" s="1093"/>
      <c r="E79" s="1093"/>
      <c r="F79" s="1093"/>
      <c r="G79" s="1093"/>
      <c r="H79" s="1093"/>
      <c r="I79" s="1093"/>
      <c r="J79" s="1093"/>
      <c r="K79" s="1093"/>
      <c r="L79" s="1093"/>
      <c r="M79" s="1093"/>
      <c r="N79" s="1093"/>
      <c r="O79" s="1093"/>
      <c r="P79" s="38"/>
      <c r="Q79" s="38"/>
    </row>
    <row r="80" spans="1:20" ht="19.5" customHeight="1">
      <c r="A80" s="218"/>
      <c r="B80" s="234"/>
      <c r="C80" s="1082" t="s">
        <v>839</v>
      </c>
      <c r="D80" s="1082"/>
      <c r="E80" s="1082"/>
      <c r="F80" s="1082"/>
      <c r="G80" s="1082"/>
      <c r="H80" s="1082"/>
      <c r="I80" s="1082"/>
      <c r="J80" s="1082"/>
      <c r="K80" s="1082"/>
      <c r="L80" s="1082"/>
      <c r="M80" s="1082"/>
      <c r="N80" s="1082"/>
      <c r="O80" s="1082"/>
      <c r="P80" s="38"/>
      <c r="Q80" s="38"/>
    </row>
    <row r="81" spans="1:20" ht="19.5" customHeight="1">
      <c r="A81" s="218"/>
      <c r="B81" s="234"/>
      <c r="C81" s="1076" t="s">
        <v>838</v>
      </c>
      <c r="D81" s="1076"/>
      <c r="E81" s="1076"/>
      <c r="F81" s="1076"/>
      <c r="G81" s="1076"/>
      <c r="H81" s="1076"/>
      <c r="I81" s="1076"/>
      <c r="J81" s="1076"/>
      <c r="K81" s="1076"/>
      <c r="L81" s="1076"/>
      <c r="M81" s="1076"/>
      <c r="N81" s="1076"/>
      <c r="O81" s="1076"/>
      <c r="P81" s="38"/>
      <c r="Q81" s="38"/>
    </row>
    <row r="82" spans="1:20" ht="19.5" customHeight="1">
      <c r="A82" s="218"/>
      <c r="B82" s="234"/>
      <c r="D82" s="540"/>
      <c r="E82" s="540"/>
      <c r="F82" s="540"/>
      <c r="G82" s="540"/>
      <c r="H82" s="540"/>
      <c r="I82" s="540"/>
      <c r="J82" s="540"/>
      <c r="K82" s="540"/>
      <c r="L82" s="540"/>
      <c r="M82" s="540"/>
      <c r="N82" s="540"/>
      <c r="O82" s="540"/>
      <c r="P82" s="38"/>
      <c r="Q82" s="38"/>
    </row>
    <row r="83" spans="1:20" ht="19.5" customHeight="1">
      <c r="A83" s="1102" t="s">
        <v>850</v>
      </c>
      <c r="B83" s="1103"/>
      <c r="C83" s="1121" t="s">
        <v>203</v>
      </c>
      <c r="D83" s="1121"/>
      <c r="E83" s="1121"/>
      <c r="F83" s="1121"/>
      <c r="G83" s="1121"/>
      <c r="H83" s="1121"/>
      <c r="I83" s="1119" t="s">
        <v>842</v>
      </c>
      <c r="J83" s="1119"/>
      <c r="K83" s="1119"/>
      <c r="L83" s="1125" t="s">
        <v>843</v>
      </c>
      <c r="M83" s="1126"/>
      <c r="N83" s="1119" t="s">
        <v>206</v>
      </c>
      <c r="O83" s="1119"/>
      <c r="P83" s="38"/>
      <c r="Q83" s="38"/>
      <c r="S83" s="30"/>
      <c r="T83" s="30"/>
    </row>
    <row r="84" spans="1:20" ht="19.5" customHeight="1">
      <c r="A84" s="218"/>
      <c r="B84" s="234"/>
      <c r="C84" s="1121"/>
      <c r="D84" s="1121"/>
      <c r="E84" s="1121"/>
      <c r="F84" s="1121"/>
      <c r="G84" s="1121"/>
      <c r="H84" s="1121"/>
      <c r="I84" s="542" t="s">
        <v>844</v>
      </c>
      <c r="J84" s="705" t="s">
        <v>845</v>
      </c>
      <c r="K84" s="705" t="s">
        <v>846</v>
      </c>
      <c r="L84" s="705" t="s">
        <v>847</v>
      </c>
      <c r="M84" s="705" t="s">
        <v>848</v>
      </c>
      <c r="N84" s="1119"/>
      <c r="O84" s="1119"/>
      <c r="P84" s="38"/>
      <c r="Q84" s="38"/>
      <c r="S84" s="30"/>
      <c r="T84" s="30"/>
    </row>
    <row r="85" spans="1:20" ht="19.5" customHeight="1">
      <c r="A85" s="218"/>
      <c r="B85" s="234"/>
      <c r="C85" s="1122" t="str">
        <f>_xlfn.CONCAT('34-0-10-0(솎)'!C2," ", '34-0-10-0(솎)'!D2)</f>
        <v>진안 34-0-10-0</v>
      </c>
      <c r="D85" s="1123"/>
      <c r="E85" s="1123"/>
      <c r="F85" s="1123"/>
      <c r="G85" s="1123"/>
      <c r="H85" s="1124"/>
      <c r="I85" s="726">
        <v>1535</v>
      </c>
      <c r="J85" s="727">
        <v>475</v>
      </c>
      <c r="K85" s="727">
        <f>I85-J85</f>
        <v>1060</v>
      </c>
      <c r="L85" s="712">
        <v>31</v>
      </c>
      <c r="M85" s="712">
        <v>20</v>
      </c>
      <c r="N85" s="1120" t="s">
        <v>849</v>
      </c>
      <c r="O85" s="1120"/>
      <c r="P85" s="38"/>
      <c r="Q85" s="38"/>
      <c r="S85" s="30"/>
      <c r="T85" s="30"/>
    </row>
    <row r="86" spans="1:20" ht="19.5" customHeight="1">
      <c r="A86" s="218"/>
      <c r="B86" s="234"/>
      <c r="C86" s="1129"/>
      <c r="D86" s="1130"/>
      <c r="E86" s="1130"/>
      <c r="F86" s="1130"/>
      <c r="G86" s="1130"/>
      <c r="H86" s="1131"/>
      <c r="I86" s="728"/>
      <c r="J86" s="729"/>
      <c r="K86" s="729"/>
      <c r="L86" s="718"/>
      <c r="M86" s="718"/>
      <c r="N86" s="1132"/>
      <c r="O86" s="1132"/>
      <c r="P86" s="38"/>
      <c r="Q86" s="38"/>
      <c r="S86" s="30"/>
      <c r="T86" s="30"/>
    </row>
    <row r="87" spans="1:20" ht="19.5" customHeight="1">
      <c r="A87" s="218"/>
      <c r="B87" s="231" t="s">
        <v>215</v>
      </c>
      <c r="C87" s="1093" t="s">
        <v>851</v>
      </c>
      <c r="D87" s="1093"/>
      <c r="E87" s="1093"/>
      <c r="F87" s="1093"/>
      <c r="G87" s="1093"/>
      <c r="H87" s="1093"/>
      <c r="I87" s="1093"/>
      <c r="J87" s="1093"/>
      <c r="K87" s="1093"/>
      <c r="L87" s="1093"/>
      <c r="M87" s="1093"/>
      <c r="N87" s="1093"/>
      <c r="O87" s="1093"/>
      <c r="P87" s="38"/>
      <c r="Q87" s="38"/>
    </row>
    <row r="88" spans="1:20" ht="19.5" customHeight="1">
      <c r="A88" s="218"/>
      <c r="B88" s="234"/>
      <c r="C88" s="1082" t="s">
        <v>852</v>
      </c>
      <c r="D88" s="1082"/>
      <c r="E88" s="1082"/>
      <c r="F88" s="1082"/>
      <c r="G88" s="1082"/>
      <c r="H88" s="1082"/>
      <c r="I88" s="1082"/>
      <c r="J88" s="1082"/>
      <c r="K88" s="1082"/>
      <c r="L88" s="1082"/>
      <c r="M88" s="1082"/>
      <c r="N88" s="1082"/>
      <c r="O88" s="1082"/>
      <c r="P88" s="38"/>
      <c r="Q88" s="38"/>
    </row>
    <row r="89" spans="1:20" ht="19.5" customHeight="1">
      <c r="A89" s="218"/>
      <c r="B89" s="234"/>
      <c r="C89" s="1133" t="s">
        <v>853</v>
      </c>
      <c r="D89" s="1133"/>
      <c r="E89" s="1133"/>
      <c r="F89" s="1133"/>
      <c r="G89" s="1133"/>
      <c r="H89" s="1133"/>
      <c r="I89" s="1133"/>
      <c r="J89" s="1133"/>
      <c r="K89" s="1133"/>
      <c r="L89" s="1133"/>
      <c r="M89" s="1133"/>
      <c r="N89" s="1133"/>
      <c r="O89" s="1133"/>
      <c r="P89" s="38"/>
      <c r="Q89" s="38"/>
    </row>
    <row r="90" spans="1:20" ht="19.5" customHeight="1">
      <c r="A90" s="218"/>
      <c r="B90" s="234"/>
      <c r="C90" s="1076" t="s">
        <v>854</v>
      </c>
      <c r="D90" s="1076"/>
      <c r="E90" s="1076"/>
      <c r="F90" s="1076"/>
      <c r="G90" s="1076"/>
      <c r="H90" s="1076"/>
      <c r="I90" s="1076"/>
      <c r="J90" s="1076"/>
      <c r="K90" s="1076"/>
      <c r="L90" s="1076"/>
      <c r="M90" s="1076"/>
      <c r="N90" s="1076"/>
      <c r="O90" s="1076"/>
      <c r="P90" s="38"/>
      <c r="Q90" s="38"/>
    </row>
    <row r="91" spans="1:20" ht="19.5" customHeight="1">
      <c r="A91" s="218"/>
      <c r="B91" s="234"/>
      <c r="C91" s="540"/>
      <c r="D91" s="540"/>
      <c r="E91" s="540"/>
      <c r="F91" s="540"/>
      <c r="G91" s="540"/>
      <c r="H91" s="540"/>
      <c r="I91" s="540"/>
      <c r="J91" s="540"/>
      <c r="K91" s="540"/>
      <c r="L91" s="540"/>
      <c r="M91" s="540"/>
      <c r="N91" s="540"/>
      <c r="O91" s="540"/>
      <c r="P91" s="38"/>
      <c r="Q91" s="38"/>
    </row>
    <row r="92" spans="1:20" ht="19.5" customHeight="1">
      <c r="A92" s="1102" t="s">
        <v>855</v>
      </c>
      <c r="B92" s="1103"/>
      <c r="C92" s="1121" t="s">
        <v>203</v>
      </c>
      <c r="D92" s="1121"/>
      <c r="E92" s="1121"/>
      <c r="F92" s="1121"/>
      <c r="G92" s="1121"/>
      <c r="H92" s="1121"/>
      <c r="I92" s="1119" t="s">
        <v>856</v>
      </c>
      <c r="J92" s="1119"/>
      <c r="K92" s="1119"/>
      <c r="L92" s="1119" t="s">
        <v>859</v>
      </c>
      <c r="M92" s="1119"/>
      <c r="N92" s="1119" t="s">
        <v>206</v>
      </c>
      <c r="O92" s="1119"/>
      <c r="P92" s="38"/>
      <c r="Q92" s="38"/>
    </row>
    <row r="93" spans="1:20" ht="19.5" customHeight="1">
      <c r="A93" s="218"/>
      <c r="B93" s="234"/>
      <c r="C93" s="1121"/>
      <c r="D93" s="1121"/>
      <c r="E93" s="1121"/>
      <c r="F93" s="1121"/>
      <c r="G93" s="1121"/>
      <c r="H93" s="1121"/>
      <c r="I93" s="542" t="s">
        <v>857</v>
      </c>
      <c r="J93" s="542" t="s">
        <v>844</v>
      </c>
      <c r="K93" s="705" t="s">
        <v>845</v>
      </c>
      <c r="L93" s="542" t="s">
        <v>857</v>
      </c>
      <c r="M93" s="705" t="s">
        <v>846</v>
      </c>
      <c r="N93" s="1119"/>
      <c r="O93" s="1119"/>
      <c r="P93" s="38"/>
      <c r="Q93" s="38"/>
    </row>
    <row r="94" spans="1:20" ht="19.5" customHeight="1">
      <c r="A94" s="218"/>
      <c r="B94" s="234"/>
      <c r="C94" s="1122" t="str">
        <f>_xlfn.CONCAT('34-0-10-0(솎)'!C2," ", '34-0-10-0(솎)'!D2)</f>
        <v>진안 34-0-10-0</v>
      </c>
      <c r="D94" s="1123"/>
      <c r="E94" s="1123"/>
      <c r="F94" s="1123"/>
      <c r="G94" s="1123"/>
      <c r="H94" s="1124"/>
      <c r="I94" s="726" t="s">
        <v>858</v>
      </c>
      <c r="J94" s="727">
        <v>1535</v>
      </c>
      <c r="K94" s="727">
        <v>475</v>
      </c>
      <c r="L94" s="712" t="s">
        <v>860</v>
      </c>
      <c r="M94" s="727">
        <f>J94-K94</f>
        <v>1060</v>
      </c>
      <c r="N94" s="1120"/>
      <c r="O94" s="1120"/>
      <c r="P94" s="38"/>
      <c r="Q94" s="38"/>
    </row>
    <row r="95" spans="1:20" ht="19.5" customHeight="1">
      <c r="A95" s="218"/>
      <c r="B95" s="234"/>
      <c r="C95" s="1129"/>
      <c r="D95" s="1130"/>
      <c r="E95" s="1130"/>
      <c r="F95" s="1130"/>
      <c r="G95" s="1130"/>
      <c r="H95" s="1131"/>
      <c r="I95" s="728"/>
      <c r="J95" s="729"/>
      <c r="K95" s="729"/>
      <c r="L95" s="718"/>
      <c r="M95" s="718"/>
      <c r="N95" s="1132"/>
      <c r="O95" s="1132"/>
      <c r="P95" s="38"/>
      <c r="Q95" s="38"/>
    </row>
    <row r="96" spans="1:20" ht="19.5" customHeight="1">
      <c r="A96" s="218"/>
      <c r="B96" s="231" t="s">
        <v>215</v>
      </c>
      <c r="C96" s="1093" t="s">
        <v>1061</v>
      </c>
      <c r="D96" s="1093"/>
      <c r="E96" s="1093"/>
      <c r="F96" s="1093"/>
      <c r="G96" s="1093"/>
      <c r="H96" s="1093"/>
      <c r="I96" s="1093"/>
      <c r="J96" s="1093"/>
      <c r="K96" s="1093"/>
      <c r="L96" s="1093"/>
      <c r="M96" s="1093"/>
      <c r="N96" s="1093"/>
      <c r="O96" s="1093"/>
      <c r="P96" s="38"/>
      <c r="Q96" s="38"/>
    </row>
    <row r="97" spans="1:26" ht="19.5" customHeight="1">
      <c r="A97" s="218"/>
      <c r="B97" s="234"/>
      <c r="C97" s="1076" t="s">
        <v>1062</v>
      </c>
      <c r="D97" s="1076"/>
      <c r="E97" s="1076"/>
      <c r="F97" s="1076"/>
      <c r="G97" s="1076"/>
      <c r="H97" s="1076"/>
      <c r="I97" s="1076"/>
      <c r="J97" s="1076"/>
      <c r="K97" s="1076"/>
      <c r="L97" s="1076"/>
      <c r="M97" s="1076"/>
      <c r="N97" s="1076"/>
      <c r="O97" s="1076"/>
      <c r="P97" s="38"/>
      <c r="Q97" s="38"/>
    </row>
    <row r="98" spans="1:26" ht="19.5" customHeight="1">
      <c r="A98" s="218"/>
      <c r="B98" s="234"/>
      <c r="C98" s="540"/>
      <c r="D98" s="540"/>
      <c r="E98" s="540"/>
      <c r="F98" s="540"/>
      <c r="G98" s="540"/>
      <c r="H98" s="540"/>
      <c r="I98" s="540"/>
      <c r="J98" s="540"/>
      <c r="K98" s="540"/>
      <c r="L98" s="540"/>
      <c r="M98" s="540"/>
      <c r="N98" s="540"/>
      <c r="O98" s="540"/>
      <c r="P98" s="38"/>
      <c r="Q98" s="38"/>
    </row>
    <row r="99" spans="1:26" ht="20.25" customHeight="1">
      <c r="A99" s="218" t="s">
        <v>335</v>
      </c>
      <c r="B99" s="230" t="s">
        <v>296</v>
      </c>
      <c r="C99" s="221" t="s">
        <v>210</v>
      </c>
      <c r="D99" s="1080" t="s">
        <v>861</v>
      </c>
      <c r="E99" s="1080"/>
      <c r="F99" s="1080"/>
      <c r="G99" s="1080"/>
      <c r="H99" s="1080"/>
      <c r="I99" s="1080"/>
      <c r="J99" s="1080"/>
      <c r="K99" s="1080"/>
      <c r="L99" s="1080"/>
      <c r="M99" s="1080"/>
      <c r="N99" s="1080"/>
      <c r="O99" s="1080"/>
      <c r="P99" s="38"/>
      <c r="Q99" s="38"/>
      <c r="R99" s="41"/>
      <c r="S99" s="1076"/>
      <c r="T99" s="1076"/>
      <c r="U99" s="1076"/>
      <c r="V99" s="1076"/>
      <c r="W99" s="1076"/>
      <c r="X99" s="1076"/>
      <c r="Y99" s="1076"/>
      <c r="Z99" s="1076"/>
    </row>
    <row r="100" spans="1:26" ht="19.5" customHeight="1">
      <c r="A100" s="218"/>
      <c r="B100" s="230"/>
      <c r="C100" s="221"/>
      <c r="D100" s="1080" t="s">
        <v>862</v>
      </c>
      <c r="E100" s="1080"/>
      <c r="F100" s="1080"/>
      <c r="G100" s="1080"/>
      <c r="H100" s="1080"/>
      <c r="I100" s="1080"/>
      <c r="J100" s="1080"/>
      <c r="K100" s="1080"/>
      <c r="L100" s="1080"/>
      <c r="M100" s="1080"/>
      <c r="N100" s="1080"/>
      <c r="O100" s="1080"/>
      <c r="P100" s="38"/>
      <c r="Q100" s="38"/>
      <c r="R100" s="41"/>
      <c r="S100" s="40"/>
      <c r="T100" s="40"/>
      <c r="U100" s="40"/>
      <c r="V100" s="40"/>
      <c r="W100" s="40"/>
      <c r="X100" s="40"/>
      <c r="Y100" s="40"/>
      <c r="Z100" s="40"/>
    </row>
    <row r="101" spans="1:26" ht="19.5" customHeight="1">
      <c r="A101" s="218"/>
      <c r="B101" s="235"/>
      <c r="C101" s="236"/>
      <c r="D101" s="1081" t="s">
        <v>863</v>
      </c>
      <c r="E101" s="1081"/>
      <c r="F101" s="1081"/>
      <c r="G101" s="1081"/>
      <c r="H101" s="1081"/>
      <c r="I101" s="1081"/>
      <c r="J101" s="1081"/>
      <c r="K101" s="1081"/>
      <c r="L101" s="1081"/>
      <c r="M101" s="1081"/>
      <c r="N101" s="1081"/>
      <c r="O101" s="1081"/>
      <c r="P101" s="38"/>
      <c r="Q101" s="38"/>
      <c r="R101" s="41"/>
      <c r="S101" s="1076"/>
      <c r="T101" s="1076"/>
      <c r="U101" s="1076"/>
      <c r="V101" s="1076"/>
      <c r="W101" s="1076"/>
      <c r="X101" s="1076"/>
      <c r="Y101" s="1076"/>
      <c r="Z101" s="1076"/>
    </row>
    <row r="102" spans="1:26" ht="19.5" customHeight="1">
      <c r="A102" s="218"/>
      <c r="B102" s="235"/>
      <c r="C102" s="236"/>
      <c r="D102" s="1081"/>
      <c r="E102" s="1081"/>
      <c r="F102" s="1081"/>
      <c r="G102" s="1081"/>
      <c r="H102" s="1081"/>
      <c r="I102" s="1081"/>
      <c r="J102" s="1081"/>
      <c r="K102" s="1081"/>
      <c r="L102" s="1081"/>
      <c r="M102" s="1081"/>
      <c r="N102" s="1081"/>
      <c r="O102" s="1081"/>
      <c r="P102" s="38"/>
      <c r="Q102" s="38"/>
      <c r="R102" s="41"/>
      <c r="S102" s="40"/>
      <c r="T102" s="40"/>
      <c r="U102" s="40"/>
      <c r="V102" s="40"/>
      <c r="W102" s="40"/>
      <c r="X102" s="40"/>
      <c r="Y102" s="40"/>
      <c r="Z102" s="40"/>
    </row>
    <row r="103" spans="1:26" ht="19.5" customHeight="1">
      <c r="A103" s="218" t="s">
        <v>336</v>
      </c>
      <c r="B103" s="230" t="s">
        <v>334</v>
      </c>
      <c r="C103" s="221" t="s">
        <v>210</v>
      </c>
      <c r="D103" s="1076" t="s">
        <v>864</v>
      </c>
      <c r="E103" s="1076"/>
      <c r="F103" s="1076"/>
      <c r="G103" s="1076"/>
      <c r="H103" s="1076"/>
      <c r="I103" s="1076"/>
      <c r="J103" s="1076"/>
      <c r="K103" s="1076"/>
      <c r="L103" s="1076"/>
      <c r="M103" s="1076"/>
      <c r="N103" s="1076"/>
      <c r="O103" s="1076"/>
      <c r="P103" s="38"/>
      <c r="Q103" s="38"/>
      <c r="R103" s="41"/>
      <c r="S103" s="42"/>
      <c r="T103" s="42"/>
      <c r="U103" s="42"/>
      <c r="V103" s="42"/>
      <c r="W103" s="42"/>
      <c r="X103" s="41"/>
    </row>
    <row r="104" spans="1:26" ht="19.5" customHeight="1">
      <c r="A104" s="218"/>
      <c r="B104" s="123"/>
      <c r="C104" s="221"/>
      <c r="D104" s="123"/>
      <c r="E104" s="123"/>
      <c r="F104" s="123"/>
      <c r="G104" s="123"/>
      <c r="H104" s="123"/>
      <c r="I104" s="94"/>
      <c r="J104" s="94"/>
      <c r="K104" s="94"/>
      <c r="L104" s="94"/>
      <c r="M104" s="94"/>
      <c r="N104" s="94"/>
      <c r="O104" s="94"/>
      <c r="P104" s="40"/>
      <c r="Q104" s="40"/>
      <c r="R104" s="41"/>
      <c r="S104" s="42"/>
      <c r="T104" s="42"/>
      <c r="U104" s="42"/>
      <c r="V104" s="42"/>
      <c r="W104" s="42"/>
      <c r="X104" s="41"/>
    </row>
    <row r="105" spans="1:26" ht="19.5" customHeight="1">
      <c r="A105" s="218" t="s">
        <v>605</v>
      </c>
      <c r="B105" s="230" t="s">
        <v>299</v>
      </c>
      <c r="C105" s="400" t="s">
        <v>210</v>
      </c>
      <c r="D105" s="536" t="s">
        <v>300</v>
      </c>
      <c r="E105" s="1076" t="s">
        <v>866</v>
      </c>
      <c r="F105" s="1076"/>
      <c r="G105" s="1076"/>
      <c r="H105" s="1076"/>
      <c r="I105" s="1076"/>
      <c r="J105" s="1076"/>
      <c r="K105" s="1076"/>
      <c r="L105" s="1076"/>
      <c r="M105" s="1076"/>
      <c r="N105" s="1076"/>
      <c r="O105" s="1076"/>
      <c r="Q105" s="31"/>
      <c r="R105" s="31"/>
      <c r="V105" s="30"/>
      <c r="W105" s="30"/>
    </row>
    <row r="106" spans="1:26" ht="19.5" customHeight="1">
      <c r="A106" s="238"/>
      <c r="B106" s="230"/>
      <c r="C106" s="32"/>
      <c r="D106" s="536"/>
      <c r="E106" s="1076" t="s">
        <v>604</v>
      </c>
      <c r="F106" s="1076"/>
      <c r="G106" s="1076"/>
      <c r="H106" s="1076"/>
      <c r="I106" s="1076"/>
      <c r="J106" s="1076"/>
      <c r="K106" s="1076"/>
      <c r="L106" s="1076"/>
      <c r="M106" s="1076"/>
      <c r="N106" s="1076"/>
      <c r="O106" s="1076"/>
      <c r="Q106" s="31"/>
      <c r="R106" s="31"/>
      <c r="V106" s="30"/>
      <c r="W106" s="30"/>
    </row>
    <row r="107" spans="1:26" ht="19.5" customHeight="1">
      <c r="A107" s="238"/>
      <c r="B107" s="457"/>
      <c r="C107" s="32"/>
      <c r="D107" s="536" t="s">
        <v>301</v>
      </c>
      <c r="E107" s="1076" t="s">
        <v>867</v>
      </c>
      <c r="F107" s="1076"/>
      <c r="G107" s="1076"/>
      <c r="H107" s="1076"/>
      <c r="I107" s="1076"/>
      <c r="J107" s="1076"/>
      <c r="K107" s="1076"/>
      <c r="L107" s="1076"/>
      <c r="M107" s="1076"/>
      <c r="N107" s="1076"/>
      <c r="O107" s="1076"/>
      <c r="Q107" s="31"/>
      <c r="R107" s="31"/>
      <c r="V107" s="30"/>
      <c r="W107" s="30"/>
    </row>
    <row r="108" spans="1:26" ht="19.5" customHeight="1">
      <c r="A108" s="238"/>
      <c r="B108" s="457"/>
      <c r="C108" s="32"/>
      <c r="D108" s="536" t="s">
        <v>302</v>
      </c>
      <c r="E108" s="1076" t="s">
        <v>671</v>
      </c>
      <c r="F108" s="1076"/>
      <c r="G108" s="1076"/>
      <c r="H108" s="1076"/>
      <c r="I108" s="1076"/>
      <c r="J108" s="1076"/>
      <c r="K108" s="1076"/>
      <c r="L108" s="1076"/>
      <c r="M108" s="1076"/>
      <c r="N108" s="1076"/>
      <c r="O108" s="1076"/>
      <c r="Q108" s="31"/>
      <c r="R108" s="31"/>
      <c r="V108" s="30"/>
      <c r="W108" s="30"/>
    </row>
    <row r="109" spans="1:26" ht="19.5" customHeight="1">
      <c r="A109" s="238"/>
      <c r="B109" s="534"/>
      <c r="C109" s="32"/>
      <c r="D109" s="536" t="s">
        <v>303</v>
      </c>
      <c r="E109" s="1076" t="s">
        <v>672</v>
      </c>
      <c r="F109" s="1076"/>
      <c r="G109" s="1076"/>
      <c r="H109" s="1076"/>
      <c r="I109" s="1076"/>
      <c r="J109" s="1076"/>
      <c r="K109" s="1076"/>
      <c r="L109" s="1076"/>
      <c r="M109" s="1076"/>
      <c r="N109" s="1076"/>
      <c r="O109" s="1076"/>
      <c r="Q109" s="31"/>
      <c r="R109" s="31"/>
      <c r="V109" s="30"/>
      <c r="W109" s="30"/>
    </row>
    <row r="110" spans="1:26" ht="19.5" customHeight="1">
      <c r="A110" s="238"/>
      <c r="B110" s="457"/>
      <c r="C110" s="32"/>
      <c r="D110" s="536" t="s">
        <v>304</v>
      </c>
      <c r="E110" s="1076" t="s">
        <v>670</v>
      </c>
      <c r="F110" s="1076"/>
      <c r="G110" s="1076"/>
      <c r="H110" s="1076"/>
      <c r="I110" s="1076"/>
      <c r="J110" s="1076"/>
      <c r="K110" s="1076"/>
      <c r="L110" s="1076"/>
      <c r="M110" s="1076"/>
      <c r="N110" s="1076"/>
      <c r="O110" s="1076"/>
      <c r="Q110" s="31"/>
      <c r="R110" s="31"/>
      <c r="V110" s="30"/>
      <c r="W110" s="30"/>
    </row>
    <row r="111" spans="1:26" ht="19.5" customHeight="1">
      <c r="A111" s="238"/>
      <c r="B111" s="533"/>
      <c r="C111" s="32"/>
      <c r="D111" s="536" t="s">
        <v>664</v>
      </c>
      <c r="E111" s="1076" t="s">
        <v>865</v>
      </c>
      <c r="F111" s="1076"/>
      <c r="G111" s="1076"/>
      <c r="H111" s="1076"/>
      <c r="I111" s="1076"/>
      <c r="J111" s="1076"/>
      <c r="K111" s="1076"/>
      <c r="L111" s="1076"/>
      <c r="M111" s="1076"/>
      <c r="N111" s="1076"/>
      <c r="O111" s="1076"/>
      <c r="Q111" s="31"/>
      <c r="R111" s="31"/>
      <c r="V111" s="30"/>
      <c r="W111" s="30"/>
    </row>
    <row r="112" spans="1:26" ht="19.5" customHeight="1">
      <c r="A112" s="238"/>
      <c r="B112" s="484"/>
      <c r="C112" s="32"/>
      <c r="D112" s="536" t="s">
        <v>665</v>
      </c>
      <c r="E112" s="1076" t="s">
        <v>667</v>
      </c>
      <c r="F112" s="1076"/>
      <c r="G112" s="1076"/>
      <c r="H112" s="1076"/>
      <c r="I112" s="1076"/>
      <c r="J112" s="1076"/>
      <c r="K112" s="1076"/>
      <c r="L112" s="1076"/>
      <c r="M112" s="1076"/>
      <c r="N112" s="1076"/>
      <c r="O112" s="1076"/>
      <c r="Q112" s="31"/>
      <c r="R112" s="31"/>
      <c r="V112" s="30"/>
      <c r="W112" s="30"/>
    </row>
    <row r="113" spans="1:23" ht="19.5" customHeight="1">
      <c r="A113" s="238"/>
      <c r="B113" s="535"/>
      <c r="C113" s="32"/>
      <c r="D113" s="536" t="s">
        <v>668</v>
      </c>
      <c r="E113" s="1076" t="s">
        <v>666</v>
      </c>
      <c r="F113" s="1076"/>
      <c r="G113" s="1076"/>
      <c r="H113" s="1076"/>
      <c r="I113" s="1076"/>
      <c r="J113" s="1076"/>
      <c r="K113" s="1076"/>
      <c r="L113" s="1076"/>
      <c r="M113" s="1076"/>
      <c r="N113" s="1076"/>
      <c r="O113" s="1076"/>
      <c r="Q113" s="31"/>
      <c r="R113" s="31"/>
      <c r="V113" s="30"/>
      <c r="W113" s="30"/>
    </row>
    <row r="114" spans="1:23" ht="19.5" customHeight="1">
      <c r="A114" s="30"/>
      <c r="D114" s="458"/>
      <c r="E114" s="1076"/>
      <c r="F114" s="1076"/>
      <c r="G114" s="1076"/>
      <c r="H114" s="1076"/>
      <c r="I114" s="1076"/>
      <c r="J114" s="1076"/>
      <c r="K114" s="1076"/>
      <c r="L114" s="1076"/>
      <c r="M114" s="1076"/>
      <c r="N114" s="1076"/>
      <c r="O114" s="1076"/>
      <c r="Q114" s="31"/>
      <c r="R114" s="31"/>
      <c r="V114" s="30"/>
      <c r="W114" s="30"/>
    </row>
    <row r="115" spans="1:23" ht="19.5" customHeight="1">
      <c r="A115" s="218" t="s">
        <v>645</v>
      </c>
      <c r="B115" s="230" t="s">
        <v>644</v>
      </c>
      <c r="C115" s="221" t="s">
        <v>210</v>
      </c>
      <c r="D115" s="237" t="s">
        <v>300</v>
      </c>
      <c r="E115" s="1076" t="s">
        <v>652</v>
      </c>
      <c r="F115" s="1076"/>
      <c r="G115" s="1076"/>
      <c r="H115" s="1076"/>
      <c r="I115" s="1076"/>
      <c r="J115" s="1076"/>
      <c r="K115" s="1076"/>
      <c r="L115" s="1076"/>
      <c r="M115" s="1076"/>
      <c r="N115" s="1076"/>
      <c r="O115" s="1076"/>
      <c r="P115" s="39"/>
      <c r="Q115" s="39"/>
    </row>
    <row r="116" spans="1:23" ht="19.5" customHeight="1">
      <c r="A116" s="238"/>
      <c r="B116" s="230"/>
      <c r="C116" s="37"/>
      <c r="D116" s="458"/>
      <c r="E116" s="1076"/>
      <c r="F116" s="1076"/>
      <c r="G116" s="1076"/>
      <c r="H116" s="1076"/>
      <c r="I116" s="1076"/>
      <c r="J116" s="1076"/>
      <c r="K116" s="1076"/>
      <c r="L116" s="1076"/>
      <c r="M116" s="1076"/>
      <c r="N116" s="1076"/>
      <c r="O116" s="1076"/>
      <c r="P116" s="39"/>
      <c r="Q116" s="39"/>
    </row>
    <row r="117" spans="1:23" ht="19.5" customHeight="1">
      <c r="A117" s="218" t="s">
        <v>648</v>
      </c>
      <c r="B117" s="230" t="s">
        <v>646</v>
      </c>
      <c r="C117" s="221" t="s">
        <v>210</v>
      </c>
      <c r="D117" s="237" t="s">
        <v>300</v>
      </c>
      <c r="E117" s="1076" t="s">
        <v>869</v>
      </c>
      <c r="F117" s="1076"/>
      <c r="G117" s="1076"/>
      <c r="H117" s="1076"/>
      <c r="I117" s="1076"/>
      <c r="J117" s="1076"/>
      <c r="K117" s="1076"/>
      <c r="L117" s="1076"/>
      <c r="M117" s="1076"/>
      <c r="N117" s="1076"/>
      <c r="O117" s="1076"/>
      <c r="P117" s="39"/>
      <c r="Q117" s="39"/>
    </row>
    <row r="118" spans="1:23" ht="19.5" customHeight="1">
      <c r="A118" s="238"/>
      <c r="B118" s="230" t="s">
        <v>647</v>
      </c>
      <c r="C118" s="37"/>
      <c r="D118" s="458"/>
      <c r="E118" s="1076" t="s">
        <v>870</v>
      </c>
      <c r="F118" s="1076"/>
      <c r="G118" s="1076"/>
      <c r="H118" s="1076"/>
      <c r="I118" s="1076"/>
      <c r="J118" s="1076"/>
      <c r="K118" s="1076"/>
      <c r="L118" s="1076"/>
      <c r="M118" s="1076"/>
      <c r="N118" s="1076"/>
      <c r="O118" s="1076"/>
      <c r="P118" s="39"/>
      <c r="Q118" s="39"/>
    </row>
    <row r="119" spans="1:23" ht="19.5" customHeight="1">
      <c r="A119" s="238"/>
      <c r="B119" s="230"/>
      <c r="C119" s="37"/>
      <c r="D119" s="458"/>
      <c r="E119" s="1076" t="s">
        <v>871</v>
      </c>
      <c r="F119" s="1076"/>
      <c r="G119" s="1076"/>
      <c r="H119" s="1076"/>
      <c r="I119" s="1076"/>
      <c r="J119" s="1076"/>
      <c r="K119" s="1076"/>
      <c r="L119" s="1076"/>
      <c r="M119" s="1076"/>
      <c r="N119" s="1076"/>
      <c r="O119" s="1076"/>
      <c r="P119" s="39"/>
      <c r="Q119" s="39"/>
    </row>
    <row r="120" spans="1:23" ht="19.5" customHeight="1">
      <c r="A120" s="238"/>
      <c r="B120" s="230"/>
      <c r="C120" s="37"/>
      <c r="D120" s="541" t="s">
        <v>301</v>
      </c>
      <c r="E120" s="1076" t="s">
        <v>872</v>
      </c>
      <c r="F120" s="1076"/>
      <c r="G120" s="1076"/>
      <c r="H120" s="1076"/>
      <c r="I120" s="1076"/>
      <c r="J120" s="1076"/>
      <c r="K120" s="1076"/>
      <c r="L120" s="1076"/>
      <c r="M120" s="1076"/>
      <c r="N120" s="1076"/>
      <c r="O120" s="1076"/>
      <c r="P120" s="39"/>
      <c r="Q120" s="39"/>
    </row>
    <row r="121" spans="1:23" ht="19.5" customHeight="1">
      <c r="A121" s="238"/>
      <c r="B121" s="230"/>
      <c r="C121" s="37"/>
      <c r="D121" s="541" t="s">
        <v>302</v>
      </c>
      <c r="E121" s="1076" t="s">
        <v>873</v>
      </c>
      <c r="F121" s="1076"/>
      <c r="G121" s="1076"/>
      <c r="H121" s="1076"/>
      <c r="I121" s="1076"/>
      <c r="J121" s="1076"/>
      <c r="K121" s="1076"/>
      <c r="L121" s="1076"/>
      <c r="M121" s="1076"/>
      <c r="N121" s="1076"/>
      <c r="O121" s="1076"/>
      <c r="P121" s="39"/>
      <c r="Q121" s="39"/>
    </row>
    <row r="122" spans="1:23" ht="19.5" customHeight="1">
      <c r="A122" s="238"/>
      <c r="B122" s="230"/>
      <c r="C122" s="37"/>
      <c r="D122" s="541" t="s">
        <v>303</v>
      </c>
      <c r="E122" s="1076" t="s">
        <v>874</v>
      </c>
      <c r="F122" s="1076"/>
      <c r="G122" s="1076"/>
      <c r="H122" s="1076"/>
      <c r="I122" s="1076"/>
      <c r="J122" s="1076"/>
      <c r="K122" s="1076"/>
      <c r="L122" s="1076"/>
      <c r="M122" s="1076"/>
      <c r="N122" s="1076"/>
      <c r="O122" s="1076"/>
      <c r="P122" s="39"/>
      <c r="Q122" s="39"/>
    </row>
    <row r="123" spans="1:23" ht="19.5" customHeight="1">
      <c r="A123" s="238"/>
      <c r="B123" s="230"/>
      <c r="C123" s="37"/>
      <c r="D123" s="541" t="s">
        <v>304</v>
      </c>
      <c r="E123" s="1076" t="s">
        <v>875</v>
      </c>
      <c r="F123" s="1076"/>
      <c r="G123" s="1076"/>
      <c r="H123" s="1076"/>
      <c r="I123" s="1076"/>
      <c r="J123" s="1076"/>
      <c r="K123" s="1076"/>
      <c r="L123" s="1076"/>
      <c r="M123" s="1076"/>
      <c r="N123" s="1076"/>
      <c r="O123" s="1076"/>
      <c r="P123" s="39"/>
      <c r="Q123" s="39"/>
    </row>
    <row r="124" spans="1:23" ht="19.5" customHeight="1">
      <c r="D124" s="458"/>
      <c r="E124" s="458"/>
      <c r="F124" s="458"/>
      <c r="G124" s="458"/>
      <c r="H124" s="458"/>
      <c r="I124" s="458"/>
      <c r="J124" s="458"/>
      <c r="K124" s="458"/>
      <c r="L124" s="458"/>
      <c r="M124" s="458"/>
      <c r="N124" s="458"/>
      <c r="O124" s="458"/>
    </row>
    <row r="125" spans="1:23" ht="19.5" customHeight="1">
      <c r="A125" s="218" t="s">
        <v>868</v>
      </c>
      <c r="B125" s="230" t="s">
        <v>649</v>
      </c>
      <c r="C125" s="400" t="s">
        <v>210</v>
      </c>
      <c r="D125" s="458" t="s">
        <v>300</v>
      </c>
      <c r="E125" s="1076" t="s">
        <v>876</v>
      </c>
      <c r="F125" s="1076"/>
      <c r="G125" s="1076"/>
      <c r="H125" s="1076"/>
      <c r="I125" s="1076"/>
      <c r="J125" s="1076"/>
      <c r="K125" s="1076"/>
      <c r="L125" s="1076"/>
      <c r="M125" s="1076"/>
      <c r="N125" s="1076"/>
      <c r="O125" s="1076"/>
      <c r="Q125" s="31"/>
      <c r="R125" s="31"/>
      <c r="V125" s="30"/>
      <c r="W125" s="30"/>
    </row>
    <row r="126" spans="1:23" ht="19.5" customHeight="1">
      <c r="D126" s="458" t="s">
        <v>301</v>
      </c>
      <c r="E126" s="1076" t="s">
        <v>306</v>
      </c>
      <c r="F126" s="1076"/>
      <c r="G126" s="1076"/>
      <c r="H126" s="1076"/>
      <c r="I126" s="1076"/>
      <c r="J126" s="1076"/>
      <c r="K126" s="1076"/>
      <c r="L126" s="1076"/>
      <c r="M126" s="1076"/>
      <c r="N126" s="1076"/>
      <c r="O126" s="1076"/>
      <c r="Q126" s="31"/>
      <c r="R126" s="31"/>
      <c r="V126" s="30"/>
      <c r="W126" s="30"/>
    </row>
    <row r="127" spans="1:23" ht="19.5" customHeight="1">
      <c r="D127" s="458" t="s">
        <v>302</v>
      </c>
      <c r="E127" s="1076" t="s">
        <v>606</v>
      </c>
      <c r="F127" s="1076"/>
      <c r="G127" s="1076"/>
      <c r="H127" s="1076"/>
      <c r="I127" s="1076"/>
      <c r="J127" s="1076"/>
      <c r="K127" s="1076"/>
      <c r="L127" s="1076"/>
      <c r="M127" s="1076"/>
      <c r="N127" s="1076"/>
      <c r="O127" s="1076"/>
      <c r="Q127" s="31"/>
      <c r="R127" s="31"/>
      <c r="V127" s="30"/>
      <c r="W127" s="30"/>
    </row>
    <row r="128" spans="1:23" ht="19.5" customHeight="1">
      <c r="A128" s="734"/>
      <c r="D128" s="541" t="s">
        <v>303</v>
      </c>
      <c r="E128" s="1086" t="s">
        <v>877</v>
      </c>
      <c r="F128" s="1086"/>
      <c r="G128" s="1086"/>
      <c r="H128" s="1086"/>
      <c r="I128" s="1086"/>
      <c r="J128" s="1086"/>
      <c r="K128" s="1086"/>
      <c r="L128" s="1086"/>
      <c r="M128" s="1086"/>
      <c r="N128" s="1086"/>
      <c r="O128" s="1086"/>
      <c r="Q128" s="31"/>
      <c r="R128" s="31"/>
      <c r="V128" s="30"/>
      <c r="W128" s="30"/>
    </row>
    <row r="129" spans="1:26" ht="19.5" customHeight="1">
      <c r="A129" s="734"/>
      <c r="D129" s="541"/>
      <c r="E129" s="1086" t="s">
        <v>878</v>
      </c>
      <c r="F129" s="1086"/>
      <c r="G129" s="1086"/>
      <c r="H129" s="1086"/>
      <c r="I129" s="1086"/>
      <c r="J129" s="1086"/>
      <c r="K129" s="1086"/>
      <c r="L129" s="1086"/>
      <c r="M129" s="1086"/>
      <c r="N129" s="1086"/>
      <c r="O129" s="1086"/>
      <c r="Q129" s="31"/>
      <c r="R129" s="31"/>
      <c r="V129" s="30"/>
      <c r="W129" s="30"/>
    </row>
    <row r="130" spans="1:26" s="732" customFormat="1" ht="19.5" customHeight="1">
      <c r="A130" s="43"/>
      <c r="D130" s="541" t="s">
        <v>304</v>
      </c>
      <c r="E130" s="1076" t="s">
        <v>879</v>
      </c>
      <c r="F130" s="1076"/>
      <c r="G130" s="1076"/>
      <c r="H130" s="1076"/>
      <c r="I130" s="1076"/>
      <c r="J130" s="1076"/>
      <c r="K130" s="1076"/>
      <c r="L130" s="1076"/>
      <c r="M130" s="1076"/>
      <c r="N130" s="1076"/>
      <c r="O130" s="1076"/>
      <c r="Q130" s="733"/>
      <c r="R130" s="733"/>
      <c r="S130" s="733"/>
      <c r="T130" s="733"/>
      <c r="U130" s="733"/>
    </row>
    <row r="131" spans="1:26" ht="19.5" customHeight="1">
      <c r="D131" s="458"/>
      <c r="E131" s="1076"/>
      <c r="F131" s="1076"/>
      <c r="G131" s="1076"/>
      <c r="H131" s="1076"/>
      <c r="I131" s="1076"/>
      <c r="J131" s="1076"/>
      <c r="K131" s="1076"/>
      <c r="L131" s="1076"/>
      <c r="M131" s="1076"/>
      <c r="N131" s="1076"/>
      <c r="O131" s="1076"/>
      <c r="P131" s="38"/>
      <c r="Q131" s="38"/>
    </row>
    <row r="132" spans="1:26" ht="20.100000000000001" customHeight="1"/>
    <row r="133" spans="1:26" ht="20.100000000000001" customHeight="1"/>
    <row r="134" spans="1:26" ht="20.100000000000001" customHeight="1"/>
    <row r="135" spans="1:26" ht="20.100000000000001" customHeight="1"/>
    <row r="136" spans="1:26" ht="20.100000000000001" customHeight="1"/>
    <row r="137" spans="1:26" ht="20.100000000000001" customHeight="1"/>
    <row r="138" spans="1:26" ht="15" customHeight="1"/>
    <row r="139" spans="1:26" ht="15" customHeight="1"/>
    <row r="140" spans="1:26" ht="15" customHeight="1"/>
    <row r="141" spans="1:26" ht="15" customHeight="1"/>
    <row r="142" spans="1:26" ht="15" customHeight="1"/>
    <row r="143" spans="1:26" s="43" customFormat="1" ht="15" customHeight="1">
      <c r="B143" s="30"/>
      <c r="C143" s="30"/>
      <c r="D143" s="30"/>
      <c r="E143" s="30"/>
      <c r="F143" s="30"/>
      <c r="G143" s="30"/>
      <c r="H143" s="30"/>
      <c r="I143" s="30"/>
      <c r="J143" s="30"/>
      <c r="K143" s="30"/>
      <c r="L143" s="30"/>
      <c r="M143" s="30"/>
      <c r="N143" s="30"/>
      <c r="O143" s="30"/>
      <c r="P143" s="30"/>
      <c r="Q143" s="30"/>
      <c r="R143" s="30"/>
      <c r="S143" s="31"/>
      <c r="T143" s="31"/>
      <c r="U143" s="31"/>
      <c r="V143" s="31"/>
      <c r="W143" s="31"/>
      <c r="X143" s="30"/>
      <c r="Y143" s="30"/>
      <c r="Z143" s="30"/>
    </row>
    <row r="144" spans="1:26" s="43" customFormat="1" ht="15" customHeight="1">
      <c r="B144" s="30"/>
      <c r="C144" s="30"/>
      <c r="D144" s="30"/>
      <c r="E144" s="30"/>
      <c r="F144" s="30"/>
      <c r="G144" s="30"/>
      <c r="H144" s="30"/>
      <c r="I144" s="30"/>
      <c r="J144" s="30"/>
      <c r="K144" s="30"/>
      <c r="L144" s="30"/>
      <c r="M144" s="30"/>
      <c r="N144" s="30"/>
      <c r="O144" s="30"/>
      <c r="P144" s="30"/>
      <c r="Q144" s="30"/>
      <c r="R144" s="30"/>
      <c r="S144" s="31"/>
      <c r="T144" s="31"/>
      <c r="U144" s="31"/>
      <c r="V144" s="31"/>
      <c r="W144" s="31"/>
      <c r="X144" s="30"/>
      <c r="Y144" s="30"/>
      <c r="Z144" s="30"/>
    </row>
    <row r="145" spans="2:26" s="43" customFormat="1" ht="15" customHeight="1">
      <c r="B145" s="30"/>
      <c r="C145" s="30"/>
      <c r="D145" s="30"/>
      <c r="E145" s="30"/>
      <c r="F145" s="30"/>
      <c r="G145" s="30"/>
      <c r="H145" s="30"/>
      <c r="I145" s="30"/>
      <c r="J145" s="30"/>
      <c r="K145" s="30"/>
      <c r="L145" s="30"/>
      <c r="M145" s="30"/>
      <c r="N145" s="30"/>
      <c r="O145" s="30"/>
      <c r="P145" s="30"/>
      <c r="Q145" s="30"/>
      <c r="R145" s="30"/>
      <c r="S145" s="31"/>
      <c r="T145" s="31"/>
      <c r="U145" s="31"/>
      <c r="V145" s="31"/>
      <c r="W145" s="31"/>
      <c r="X145" s="30"/>
      <c r="Y145" s="30"/>
      <c r="Z145" s="30"/>
    </row>
    <row r="146" spans="2:26" s="43" customFormat="1" ht="15" customHeight="1">
      <c r="B146" s="30"/>
      <c r="C146" s="30"/>
      <c r="D146" s="30"/>
      <c r="E146" s="30"/>
      <c r="F146" s="30"/>
      <c r="G146" s="30"/>
      <c r="H146" s="30"/>
      <c r="I146" s="30"/>
      <c r="J146" s="30"/>
      <c r="K146" s="30"/>
      <c r="L146" s="30"/>
      <c r="M146" s="30"/>
      <c r="N146" s="30"/>
      <c r="O146" s="30"/>
      <c r="P146" s="30"/>
      <c r="Q146" s="30"/>
      <c r="R146" s="30"/>
      <c r="S146" s="31"/>
      <c r="T146" s="31"/>
      <c r="U146" s="31"/>
      <c r="V146" s="31"/>
      <c r="W146" s="31"/>
      <c r="X146" s="30"/>
      <c r="Y146" s="30"/>
      <c r="Z146" s="30"/>
    </row>
    <row r="147" spans="2:26" s="43" customFormat="1" ht="15" customHeight="1">
      <c r="B147" s="30"/>
      <c r="C147" s="30"/>
      <c r="D147" s="30"/>
      <c r="E147" s="30"/>
      <c r="F147" s="30"/>
      <c r="G147" s="30"/>
      <c r="H147" s="30"/>
      <c r="I147" s="30"/>
      <c r="J147" s="30"/>
      <c r="K147" s="30"/>
      <c r="L147" s="30"/>
      <c r="M147" s="30"/>
      <c r="N147" s="30"/>
      <c r="O147" s="30"/>
      <c r="P147" s="30"/>
      <c r="Q147" s="30"/>
      <c r="R147" s="30"/>
      <c r="S147" s="31"/>
      <c r="T147" s="31"/>
      <c r="U147" s="31"/>
      <c r="V147" s="31"/>
      <c r="W147" s="31"/>
      <c r="X147" s="30"/>
      <c r="Y147" s="30"/>
      <c r="Z147" s="30"/>
    </row>
    <row r="148" spans="2:26" s="43" customFormat="1" ht="15" customHeight="1">
      <c r="B148" s="30"/>
      <c r="C148" s="30"/>
      <c r="D148" s="30"/>
      <c r="E148" s="30"/>
      <c r="F148" s="30"/>
      <c r="G148" s="30"/>
      <c r="H148" s="30"/>
      <c r="I148" s="30"/>
      <c r="J148" s="30"/>
      <c r="K148" s="30"/>
      <c r="L148" s="30"/>
      <c r="M148" s="30"/>
      <c r="N148" s="30"/>
      <c r="O148" s="30"/>
      <c r="P148" s="30"/>
      <c r="Q148" s="30"/>
      <c r="R148" s="30"/>
      <c r="S148" s="31"/>
      <c r="T148" s="31"/>
      <c r="U148" s="31"/>
      <c r="V148" s="31"/>
      <c r="W148" s="31"/>
      <c r="X148" s="30"/>
      <c r="Y148" s="30"/>
      <c r="Z148" s="30"/>
    </row>
    <row r="149" spans="2:26" s="43" customFormat="1" ht="15" customHeight="1">
      <c r="B149" s="30"/>
      <c r="C149" s="30"/>
      <c r="D149" s="30"/>
      <c r="E149" s="30"/>
      <c r="F149" s="30"/>
      <c r="G149" s="30"/>
      <c r="H149" s="30"/>
      <c r="I149" s="30"/>
      <c r="J149" s="30"/>
      <c r="K149" s="30"/>
      <c r="L149" s="30"/>
      <c r="M149" s="30"/>
      <c r="N149" s="30"/>
      <c r="O149" s="30"/>
      <c r="P149" s="30"/>
      <c r="Q149" s="30"/>
      <c r="R149" s="30"/>
      <c r="S149" s="31"/>
      <c r="T149" s="31"/>
      <c r="U149" s="31"/>
      <c r="V149" s="31"/>
      <c r="W149" s="31"/>
      <c r="X149" s="30"/>
      <c r="Y149" s="30"/>
      <c r="Z149" s="30"/>
    </row>
    <row r="150" spans="2:26" s="43" customFormat="1" ht="15" customHeight="1">
      <c r="B150" s="30"/>
      <c r="C150" s="30"/>
      <c r="D150" s="30"/>
      <c r="E150" s="30"/>
      <c r="F150" s="30"/>
      <c r="G150" s="30"/>
      <c r="H150" s="30"/>
      <c r="I150" s="30"/>
      <c r="J150" s="30"/>
      <c r="K150" s="30"/>
      <c r="L150" s="30"/>
      <c r="M150" s="30"/>
      <c r="N150" s="30"/>
      <c r="O150" s="30"/>
      <c r="P150" s="30"/>
      <c r="Q150" s="30"/>
      <c r="R150" s="30"/>
      <c r="S150" s="31"/>
      <c r="T150" s="31"/>
      <c r="U150" s="31"/>
      <c r="V150" s="31"/>
      <c r="W150" s="31"/>
      <c r="X150" s="30"/>
      <c r="Y150" s="30"/>
      <c r="Z150" s="30"/>
    </row>
    <row r="151" spans="2:26" s="43" customFormat="1" ht="15" customHeight="1">
      <c r="B151" s="30"/>
      <c r="C151" s="30"/>
      <c r="D151" s="30"/>
      <c r="E151" s="30"/>
      <c r="F151" s="30"/>
      <c r="G151" s="30"/>
      <c r="H151" s="30"/>
      <c r="I151" s="30"/>
      <c r="J151" s="30"/>
      <c r="K151" s="30"/>
      <c r="L151" s="30"/>
      <c r="M151" s="30"/>
      <c r="N151" s="30"/>
      <c r="O151" s="30"/>
      <c r="P151" s="30"/>
      <c r="Q151" s="30"/>
      <c r="R151" s="30"/>
      <c r="S151" s="31"/>
      <c r="T151" s="31"/>
      <c r="U151" s="31"/>
      <c r="V151" s="31"/>
      <c r="W151" s="31"/>
      <c r="X151" s="30"/>
      <c r="Y151" s="30"/>
      <c r="Z151" s="30"/>
    </row>
    <row r="152" spans="2:26" s="43" customFormat="1" ht="15" customHeight="1">
      <c r="B152" s="30"/>
      <c r="C152" s="30"/>
      <c r="D152" s="30"/>
      <c r="E152" s="30"/>
      <c r="F152" s="30"/>
      <c r="G152" s="30"/>
      <c r="H152" s="30"/>
      <c r="I152" s="30"/>
      <c r="J152" s="30"/>
      <c r="K152" s="30"/>
      <c r="L152" s="30"/>
      <c r="M152" s="30"/>
      <c r="N152" s="30"/>
      <c r="O152" s="30"/>
      <c r="P152" s="30"/>
      <c r="Q152" s="30"/>
      <c r="R152" s="30"/>
      <c r="S152" s="31"/>
      <c r="T152" s="31"/>
      <c r="U152" s="31"/>
      <c r="V152" s="31"/>
      <c r="W152" s="31"/>
      <c r="X152" s="30"/>
      <c r="Y152" s="30"/>
      <c r="Z152" s="30"/>
    </row>
    <row r="153" spans="2:26" s="43" customFormat="1" ht="15" customHeight="1">
      <c r="B153" s="30"/>
      <c r="C153" s="30"/>
      <c r="D153" s="30"/>
      <c r="E153" s="30"/>
      <c r="F153" s="30"/>
      <c r="G153" s="30"/>
      <c r="H153" s="30"/>
      <c r="I153" s="30"/>
      <c r="J153" s="30"/>
      <c r="K153" s="30"/>
      <c r="L153" s="30"/>
      <c r="M153" s="30"/>
      <c r="N153" s="30"/>
      <c r="O153" s="30"/>
      <c r="P153" s="30"/>
      <c r="Q153" s="30"/>
      <c r="R153" s="30"/>
      <c r="S153" s="31"/>
      <c r="T153" s="31"/>
      <c r="U153" s="31"/>
      <c r="V153" s="31"/>
      <c r="W153" s="31"/>
      <c r="X153" s="30"/>
      <c r="Y153" s="30"/>
      <c r="Z153" s="30"/>
    </row>
    <row r="154" spans="2:26" s="43" customFormat="1" ht="15" customHeight="1">
      <c r="B154" s="30"/>
      <c r="C154" s="30"/>
      <c r="D154" s="30"/>
      <c r="E154" s="30"/>
      <c r="F154" s="30"/>
      <c r="G154" s="30"/>
      <c r="H154" s="30"/>
      <c r="I154" s="30"/>
      <c r="J154" s="30"/>
      <c r="K154" s="30"/>
      <c r="L154" s="30"/>
      <c r="M154" s="30"/>
      <c r="N154" s="30"/>
      <c r="O154" s="30"/>
      <c r="P154" s="30"/>
      <c r="Q154" s="30"/>
      <c r="R154" s="30"/>
      <c r="S154" s="31"/>
      <c r="T154" s="31"/>
      <c r="U154" s="31"/>
      <c r="V154" s="31"/>
      <c r="W154" s="31"/>
      <c r="X154" s="30"/>
      <c r="Y154" s="30"/>
      <c r="Z154" s="30"/>
    </row>
    <row r="155" spans="2:26" s="43" customFormat="1" ht="15" customHeight="1">
      <c r="B155" s="30"/>
      <c r="C155" s="30"/>
      <c r="D155" s="30"/>
      <c r="E155" s="30"/>
      <c r="F155" s="30"/>
      <c r="G155" s="30"/>
      <c r="H155" s="30"/>
      <c r="I155" s="30"/>
      <c r="J155" s="30"/>
      <c r="K155" s="30"/>
      <c r="L155" s="30"/>
      <c r="M155" s="30"/>
      <c r="N155" s="30"/>
      <c r="O155" s="30"/>
      <c r="P155" s="30"/>
      <c r="Q155" s="30"/>
      <c r="R155" s="30"/>
      <c r="S155" s="31"/>
      <c r="T155" s="31"/>
      <c r="U155" s="31"/>
      <c r="V155" s="31"/>
      <c r="W155" s="31"/>
      <c r="X155" s="30"/>
      <c r="Y155" s="30"/>
      <c r="Z155" s="30"/>
    </row>
    <row r="156" spans="2:26" s="43" customFormat="1" ht="15" customHeight="1">
      <c r="B156" s="30"/>
      <c r="C156" s="30"/>
      <c r="D156" s="30"/>
      <c r="E156" s="30"/>
      <c r="F156" s="30"/>
      <c r="G156" s="30"/>
      <c r="H156" s="30"/>
      <c r="I156" s="30"/>
      <c r="J156" s="30"/>
      <c r="K156" s="30"/>
      <c r="L156" s="30"/>
      <c r="M156" s="30"/>
      <c r="N156" s="30"/>
      <c r="O156" s="30"/>
      <c r="P156" s="30"/>
      <c r="Q156" s="30"/>
      <c r="R156" s="30"/>
      <c r="S156" s="31"/>
      <c r="T156" s="31"/>
      <c r="U156" s="31"/>
      <c r="V156" s="31"/>
      <c r="W156" s="31"/>
      <c r="X156" s="30"/>
      <c r="Y156" s="30"/>
      <c r="Z156" s="30"/>
    </row>
    <row r="157" spans="2:26" s="43" customFormat="1" ht="15" customHeight="1">
      <c r="B157" s="30"/>
      <c r="C157" s="30"/>
      <c r="D157" s="30"/>
      <c r="E157" s="30"/>
      <c r="F157" s="30"/>
      <c r="G157" s="30"/>
      <c r="H157" s="30"/>
      <c r="I157" s="30"/>
      <c r="J157" s="30"/>
      <c r="K157" s="30"/>
      <c r="L157" s="30"/>
      <c r="M157" s="30"/>
      <c r="N157" s="30"/>
      <c r="O157" s="30"/>
      <c r="P157" s="30"/>
      <c r="Q157" s="30"/>
      <c r="R157" s="30"/>
      <c r="S157" s="31"/>
      <c r="T157" s="31"/>
      <c r="U157" s="31"/>
      <c r="V157" s="31"/>
      <c r="W157" s="31"/>
      <c r="X157" s="30"/>
      <c r="Y157" s="30"/>
      <c r="Z157" s="30"/>
    </row>
    <row r="158" spans="2:26" s="43" customFormat="1" ht="15" customHeight="1">
      <c r="B158" s="30"/>
      <c r="C158" s="30"/>
      <c r="D158" s="30"/>
      <c r="E158" s="30"/>
      <c r="F158" s="30"/>
      <c r="G158" s="30"/>
      <c r="H158" s="30"/>
      <c r="I158" s="30"/>
      <c r="J158" s="30"/>
      <c r="K158" s="30"/>
      <c r="L158" s="30"/>
      <c r="M158" s="30"/>
      <c r="N158" s="30"/>
      <c r="O158" s="30"/>
      <c r="P158" s="30"/>
      <c r="Q158" s="30"/>
      <c r="R158" s="30"/>
      <c r="S158" s="31"/>
      <c r="T158" s="31"/>
      <c r="U158" s="31"/>
      <c r="V158" s="31"/>
      <c r="W158" s="31"/>
      <c r="X158" s="30"/>
      <c r="Y158" s="30"/>
      <c r="Z158" s="30"/>
    </row>
    <row r="159" spans="2:26" s="43" customFormat="1" ht="15" customHeight="1">
      <c r="B159" s="30"/>
      <c r="C159" s="30"/>
      <c r="D159" s="30"/>
      <c r="E159" s="30"/>
      <c r="F159" s="30"/>
      <c r="G159" s="30"/>
      <c r="H159" s="30"/>
      <c r="I159" s="30"/>
      <c r="J159" s="30"/>
      <c r="K159" s="30"/>
      <c r="L159" s="30"/>
      <c r="M159" s="30"/>
      <c r="N159" s="30"/>
      <c r="O159" s="30"/>
      <c r="P159" s="30"/>
      <c r="Q159" s="30"/>
      <c r="R159" s="30"/>
      <c r="S159" s="31"/>
      <c r="T159" s="31"/>
      <c r="U159" s="31"/>
      <c r="V159" s="31"/>
      <c r="W159" s="31"/>
      <c r="X159" s="30"/>
      <c r="Y159" s="30"/>
      <c r="Z159" s="30"/>
    </row>
    <row r="160" spans="2:26" s="43" customFormat="1" ht="15" customHeight="1">
      <c r="B160" s="30"/>
      <c r="C160" s="30"/>
      <c r="D160" s="30"/>
      <c r="E160" s="30"/>
      <c r="F160" s="30"/>
      <c r="G160" s="30"/>
      <c r="H160" s="30"/>
      <c r="I160" s="30"/>
      <c r="J160" s="30"/>
      <c r="K160" s="30"/>
      <c r="L160" s="30"/>
      <c r="M160" s="30"/>
      <c r="N160" s="30"/>
      <c r="O160" s="30"/>
      <c r="P160" s="30"/>
      <c r="Q160" s="30"/>
      <c r="R160" s="30"/>
      <c r="S160" s="31"/>
      <c r="T160" s="31"/>
      <c r="U160" s="31"/>
      <c r="V160" s="31"/>
      <c r="W160" s="31"/>
      <c r="X160" s="30"/>
      <c r="Y160" s="30"/>
      <c r="Z160" s="30"/>
    </row>
    <row r="161" spans="2:26" s="43" customFormat="1" ht="15" customHeight="1">
      <c r="B161" s="30"/>
      <c r="C161" s="30"/>
      <c r="D161" s="30"/>
      <c r="E161" s="30"/>
      <c r="F161" s="30"/>
      <c r="G161" s="30"/>
      <c r="H161" s="30"/>
      <c r="I161" s="30"/>
      <c r="J161" s="30"/>
      <c r="K161" s="30"/>
      <c r="L161" s="30"/>
      <c r="M161" s="30"/>
      <c r="N161" s="30"/>
      <c r="O161" s="30"/>
      <c r="P161" s="30"/>
      <c r="Q161" s="30"/>
      <c r="R161" s="30"/>
      <c r="S161" s="31"/>
      <c r="T161" s="31"/>
      <c r="U161" s="31"/>
      <c r="V161" s="31"/>
      <c r="W161" s="31"/>
      <c r="X161" s="30"/>
      <c r="Y161" s="30"/>
      <c r="Z161" s="30"/>
    </row>
    <row r="162" spans="2:26" s="43" customFormat="1" ht="15" customHeight="1">
      <c r="B162" s="30"/>
      <c r="C162" s="30"/>
      <c r="D162" s="30"/>
      <c r="E162" s="30"/>
      <c r="F162" s="30"/>
      <c r="G162" s="30"/>
      <c r="H162" s="30"/>
      <c r="I162" s="30"/>
      <c r="J162" s="30"/>
      <c r="K162" s="30"/>
      <c r="L162" s="30"/>
      <c r="M162" s="30"/>
      <c r="N162" s="30"/>
      <c r="O162" s="30"/>
      <c r="P162" s="30"/>
      <c r="Q162" s="30"/>
      <c r="R162" s="30"/>
      <c r="S162" s="31"/>
      <c r="T162" s="31"/>
      <c r="U162" s="31"/>
      <c r="V162" s="31"/>
      <c r="W162" s="31"/>
      <c r="X162" s="30"/>
      <c r="Y162" s="30"/>
      <c r="Z162" s="30"/>
    </row>
    <row r="163" spans="2:26" s="43" customFormat="1" ht="15" customHeight="1">
      <c r="B163" s="30"/>
      <c r="C163" s="30"/>
      <c r="D163" s="30"/>
      <c r="E163" s="30"/>
      <c r="F163" s="30"/>
      <c r="G163" s="30"/>
      <c r="H163" s="30"/>
      <c r="I163" s="30"/>
      <c r="J163" s="30"/>
      <c r="K163" s="30"/>
      <c r="L163" s="30"/>
      <c r="M163" s="30"/>
      <c r="N163" s="30"/>
      <c r="O163" s="30"/>
      <c r="P163" s="30"/>
      <c r="Q163" s="30"/>
      <c r="R163" s="30"/>
      <c r="S163" s="31"/>
      <c r="T163" s="31"/>
      <c r="U163" s="31"/>
      <c r="V163" s="31"/>
      <c r="W163" s="31"/>
      <c r="X163" s="30"/>
      <c r="Y163" s="30"/>
      <c r="Z163" s="30"/>
    </row>
    <row r="164" spans="2:26" s="43" customFormat="1" ht="15" customHeight="1">
      <c r="B164" s="30"/>
      <c r="C164" s="30"/>
      <c r="D164" s="30"/>
      <c r="E164" s="30"/>
      <c r="F164" s="30"/>
      <c r="G164" s="30"/>
      <c r="H164" s="30"/>
      <c r="I164" s="30"/>
      <c r="J164" s="30"/>
      <c r="K164" s="30"/>
      <c r="L164" s="30"/>
      <c r="M164" s="30"/>
      <c r="N164" s="30"/>
      <c r="O164" s="30"/>
      <c r="P164" s="30"/>
      <c r="Q164" s="30"/>
      <c r="R164" s="30"/>
      <c r="S164" s="31"/>
      <c r="T164" s="31"/>
      <c r="U164" s="31"/>
      <c r="V164" s="31"/>
      <c r="W164" s="31"/>
      <c r="X164" s="30"/>
      <c r="Y164" s="30"/>
      <c r="Z164" s="30"/>
    </row>
    <row r="165" spans="2:26" s="43" customFormat="1" ht="15" customHeight="1">
      <c r="B165" s="30"/>
      <c r="C165" s="30"/>
      <c r="D165" s="30"/>
      <c r="E165" s="30"/>
      <c r="F165" s="30"/>
      <c r="G165" s="30"/>
      <c r="H165" s="30"/>
      <c r="I165" s="30"/>
      <c r="J165" s="30"/>
      <c r="K165" s="30"/>
      <c r="L165" s="30"/>
      <c r="M165" s="30"/>
      <c r="N165" s="30"/>
      <c r="O165" s="30"/>
      <c r="P165" s="30"/>
      <c r="Q165" s="30"/>
      <c r="R165" s="30"/>
      <c r="S165" s="31"/>
      <c r="T165" s="31"/>
      <c r="U165" s="31"/>
      <c r="V165" s="31"/>
      <c r="W165" s="31"/>
      <c r="X165" s="30"/>
      <c r="Y165" s="30"/>
      <c r="Z165" s="30"/>
    </row>
    <row r="166" spans="2:26" s="43" customFormat="1" ht="15" customHeight="1">
      <c r="B166" s="30"/>
      <c r="C166" s="30"/>
      <c r="D166" s="30"/>
      <c r="E166" s="30"/>
      <c r="F166" s="30"/>
      <c r="G166" s="30"/>
      <c r="H166" s="30"/>
      <c r="I166" s="30"/>
      <c r="J166" s="30"/>
      <c r="K166" s="30"/>
      <c r="L166" s="30"/>
      <c r="M166" s="30"/>
      <c r="N166" s="30"/>
      <c r="O166" s="30"/>
      <c r="P166" s="30"/>
      <c r="Q166" s="30"/>
      <c r="R166" s="30"/>
      <c r="S166" s="31"/>
      <c r="T166" s="31"/>
      <c r="U166" s="31"/>
      <c r="V166" s="31"/>
      <c r="W166" s="31"/>
      <c r="X166" s="30"/>
      <c r="Y166" s="30"/>
      <c r="Z166" s="30"/>
    </row>
    <row r="167" spans="2:26" s="43" customFormat="1" ht="15" customHeight="1">
      <c r="B167" s="30"/>
      <c r="C167" s="30"/>
      <c r="D167" s="30"/>
      <c r="E167" s="30"/>
      <c r="F167" s="30"/>
      <c r="G167" s="30"/>
      <c r="H167" s="30"/>
      <c r="I167" s="30"/>
      <c r="J167" s="30"/>
      <c r="K167" s="30"/>
      <c r="L167" s="30"/>
      <c r="M167" s="30"/>
      <c r="N167" s="30"/>
      <c r="O167" s="30"/>
      <c r="P167" s="30"/>
      <c r="Q167" s="30"/>
      <c r="R167" s="30"/>
      <c r="S167" s="31"/>
      <c r="T167" s="31"/>
      <c r="U167" s="31"/>
      <c r="V167" s="31"/>
      <c r="W167" s="31"/>
      <c r="X167" s="30"/>
      <c r="Y167" s="30"/>
      <c r="Z167" s="30"/>
    </row>
    <row r="168" spans="2:26" s="43" customFormat="1" ht="15" customHeight="1">
      <c r="B168" s="30"/>
      <c r="C168" s="30"/>
      <c r="D168" s="30"/>
      <c r="E168" s="30"/>
      <c r="F168" s="30"/>
      <c r="G168" s="30"/>
      <c r="H168" s="30"/>
      <c r="I168" s="30"/>
      <c r="J168" s="30"/>
      <c r="K168" s="30"/>
      <c r="L168" s="30"/>
      <c r="M168" s="30"/>
      <c r="N168" s="30"/>
      <c r="O168" s="30"/>
      <c r="P168" s="30"/>
      <c r="Q168" s="30"/>
      <c r="R168" s="30"/>
      <c r="S168" s="31"/>
      <c r="T168" s="31"/>
      <c r="U168" s="31"/>
      <c r="V168" s="31"/>
      <c r="W168" s="31"/>
      <c r="X168" s="30"/>
      <c r="Y168" s="30"/>
      <c r="Z168" s="30"/>
    </row>
    <row r="169" spans="2:26" s="43" customFormat="1" ht="15" customHeight="1">
      <c r="B169" s="30"/>
      <c r="C169" s="30"/>
      <c r="D169" s="30"/>
      <c r="E169" s="30"/>
      <c r="F169" s="30"/>
      <c r="G169" s="30"/>
      <c r="H169" s="30"/>
      <c r="I169" s="30"/>
      <c r="J169" s="30"/>
      <c r="K169" s="30"/>
      <c r="L169" s="30"/>
      <c r="M169" s="30"/>
      <c r="N169" s="30"/>
      <c r="O169" s="30"/>
      <c r="P169" s="30"/>
      <c r="Q169" s="30"/>
      <c r="R169" s="30"/>
      <c r="S169" s="31"/>
      <c r="T169" s="31"/>
      <c r="U169" s="31"/>
      <c r="V169" s="31"/>
      <c r="W169" s="31"/>
      <c r="X169" s="30"/>
      <c r="Y169" s="30"/>
      <c r="Z169" s="30"/>
    </row>
    <row r="170" spans="2:26" s="43" customFormat="1" ht="15" customHeight="1">
      <c r="B170" s="30"/>
      <c r="C170" s="30"/>
      <c r="D170" s="30"/>
      <c r="E170" s="30"/>
      <c r="F170" s="30"/>
      <c r="G170" s="30"/>
      <c r="H170" s="30"/>
      <c r="I170" s="30"/>
      <c r="J170" s="30"/>
      <c r="K170" s="30"/>
      <c r="L170" s="30"/>
      <c r="M170" s="30"/>
      <c r="N170" s="30"/>
      <c r="O170" s="30"/>
      <c r="P170" s="30"/>
      <c r="Q170" s="30"/>
      <c r="R170" s="30"/>
      <c r="S170" s="31"/>
      <c r="T170" s="31"/>
      <c r="U170" s="31"/>
      <c r="V170" s="31"/>
      <c r="W170" s="31"/>
      <c r="X170" s="30"/>
      <c r="Y170" s="30"/>
      <c r="Z170" s="30"/>
    </row>
    <row r="171" spans="2:26" s="43" customFormat="1" ht="15" customHeight="1">
      <c r="B171" s="30"/>
      <c r="C171" s="30"/>
      <c r="D171" s="30"/>
      <c r="E171" s="30"/>
      <c r="F171" s="30"/>
      <c r="G171" s="30"/>
      <c r="H171" s="30"/>
      <c r="I171" s="30"/>
      <c r="J171" s="30"/>
      <c r="K171" s="30"/>
      <c r="L171" s="30"/>
      <c r="M171" s="30"/>
      <c r="N171" s="30"/>
      <c r="O171" s="30"/>
      <c r="P171" s="30"/>
      <c r="Q171" s="30"/>
      <c r="R171" s="30"/>
      <c r="S171" s="31"/>
      <c r="T171" s="31"/>
      <c r="U171" s="31"/>
      <c r="V171" s="31"/>
      <c r="W171" s="31"/>
      <c r="X171" s="30"/>
      <c r="Y171" s="30"/>
      <c r="Z171" s="30"/>
    </row>
    <row r="172" spans="2:26" s="43" customFormat="1" ht="15" customHeight="1">
      <c r="B172" s="30"/>
      <c r="C172" s="30"/>
      <c r="D172" s="30"/>
      <c r="E172" s="30"/>
      <c r="F172" s="30"/>
      <c r="G172" s="30"/>
      <c r="H172" s="30"/>
      <c r="I172" s="30"/>
      <c r="J172" s="30"/>
      <c r="K172" s="30"/>
      <c r="L172" s="30"/>
      <c r="M172" s="30"/>
      <c r="N172" s="30"/>
      <c r="O172" s="30"/>
      <c r="P172" s="30"/>
      <c r="Q172" s="30"/>
      <c r="R172" s="30"/>
      <c r="S172" s="31"/>
      <c r="T172" s="31"/>
      <c r="U172" s="31"/>
      <c r="V172" s="31"/>
      <c r="W172" s="31"/>
      <c r="X172" s="30"/>
      <c r="Y172" s="30"/>
      <c r="Z172" s="30"/>
    </row>
    <row r="173" spans="2:26" s="43" customFormat="1" ht="15" customHeight="1">
      <c r="B173" s="30"/>
      <c r="C173" s="30"/>
      <c r="D173" s="30"/>
      <c r="E173" s="30"/>
      <c r="F173" s="30"/>
      <c r="G173" s="30"/>
      <c r="H173" s="30"/>
      <c r="I173" s="30"/>
      <c r="J173" s="30"/>
      <c r="K173" s="30"/>
      <c r="L173" s="30"/>
      <c r="M173" s="30"/>
      <c r="N173" s="30"/>
      <c r="O173" s="30"/>
      <c r="P173" s="30"/>
      <c r="Q173" s="30"/>
      <c r="R173" s="30"/>
      <c r="S173" s="31"/>
      <c r="T173" s="31"/>
      <c r="U173" s="31"/>
      <c r="V173" s="31"/>
      <c r="W173" s="31"/>
      <c r="X173" s="30"/>
      <c r="Y173" s="30"/>
      <c r="Z173" s="30"/>
    </row>
    <row r="174" spans="2:26" s="43" customFormat="1" ht="15" customHeight="1">
      <c r="B174" s="30"/>
      <c r="C174" s="30"/>
      <c r="D174" s="30"/>
      <c r="E174" s="30"/>
      <c r="F174" s="30"/>
      <c r="G174" s="30"/>
      <c r="H174" s="30"/>
      <c r="I174" s="30"/>
      <c r="J174" s="30"/>
      <c r="K174" s="30"/>
      <c r="L174" s="30"/>
      <c r="M174" s="30"/>
      <c r="N174" s="30"/>
      <c r="O174" s="30"/>
      <c r="P174" s="30"/>
      <c r="Q174" s="30"/>
      <c r="R174" s="30"/>
      <c r="S174" s="31"/>
      <c r="T174" s="31"/>
      <c r="U174" s="31"/>
      <c r="V174" s="31"/>
      <c r="W174" s="31"/>
      <c r="X174" s="30"/>
      <c r="Y174" s="30"/>
      <c r="Z174" s="30"/>
    </row>
    <row r="175" spans="2:26" s="43" customFormat="1" ht="15" customHeight="1">
      <c r="B175" s="30"/>
      <c r="C175" s="30"/>
      <c r="D175" s="30"/>
      <c r="E175" s="30"/>
      <c r="F175" s="30"/>
      <c r="G175" s="30"/>
      <c r="H175" s="30"/>
      <c r="I175" s="30"/>
      <c r="J175" s="30"/>
      <c r="K175" s="30"/>
      <c r="L175" s="30"/>
      <c r="M175" s="30"/>
      <c r="N175" s="30"/>
      <c r="O175" s="30"/>
      <c r="P175" s="30"/>
      <c r="Q175" s="30"/>
      <c r="R175" s="30"/>
      <c r="S175" s="31"/>
      <c r="T175" s="31"/>
      <c r="U175" s="31"/>
      <c r="V175" s="31"/>
      <c r="W175" s="31"/>
      <c r="X175" s="30"/>
      <c r="Y175" s="30"/>
      <c r="Z175" s="30"/>
    </row>
    <row r="176" spans="2:26" s="43" customFormat="1" ht="15" customHeight="1">
      <c r="B176" s="30"/>
      <c r="C176" s="30"/>
      <c r="D176" s="30"/>
      <c r="E176" s="30"/>
      <c r="F176" s="30"/>
      <c r="G176" s="30"/>
      <c r="H176" s="30"/>
      <c r="I176" s="30"/>
      <c r="J176" s="30"/>
      <c r="K176" s="30"/>
      <c r="L176" s="30"/>
      <c r="M176" s="30"/>
      <c r="N176" s="30"/>
      <c r="O176" s="30"/>
      <c r="P176" s="30"/>
      <c r="Q176" s="30"/>
      <c r="R176" s="30"/>
      <c r="S176" s="31"/>
      <c r="T176" s="31"/>
      <c r="U176" s="31"/>
      <c r="V176" s="31"/>
      <c r="W176" s="31"/>
      <c r="X176" s="30"/>
      <c r="Y176" s="30"/>
      <c r="Z176" s="30"/>
    </row>
    <row r="177" spans="2:26" s="43" customFormat="1" ht="15" customHeight="1">
      <c r="B177" s="30"/>
      <c r="C177" s="30"/>
      <c r="D177" s="30"/>
      <c r="E177" s="30"/>
      <c r="F177" s="30"/>
      <c r="G177" s="30"/>
      <c r="H177" s="30"/>
      <c r="I177" s="30"/>
      <c r="J177" s="30"/>
      <c r="K177" s="30"/>
      <c r="L177" s="30"/>
      <c r="M177" s="30"/>
      <c r="N177" s="30"/>
      <c r="O177" s="30"/>
      <c r="P177" s="30"/>
      <c r="Q177" s="30"/>
      <c r="R177" s="30"/>
      <c r="S177" s="31"/>
      <c r="T177" s="31"/>
      <c r="U177" s="31"/>
      <c r="V177" s="31"/>
      <c r="W177" s="31"/>
      <c r="X177" s="30"/>
      <c r="Y177" s="30"/>
      <c r="Z177" s="30"/>
    </row>
    <row r="178" spans="2:26" s="43" customFormat="1" ht="15" customHeight="1">
      <c r="B178" s="30"/>
      <c r="C178" s="30"/>
      <c r="D178" s="30"/>
      <c r="E178" s="30"/>
      <c r="F178" s="30"/>
      <c r="G178" s="30"/>
      <c r="H178" s="30"/>
      <c r="I178" s="30"/>
      <c r="J178" s="30"/>
      <c r="K178" s="30"/>
      <c r="L178" s="30"/>
      <c r="M178" s="30"/>
      <c r="N178" s="30"/>
      <c r="O178" s="30"/>
      <c r="P178" s="30"/>
      <c r="Q178" s="30"/>
      <c r="R178" s="30"/>
      <c r="S178" s="31"/>
      <c r="T178" s="31"/>
      <c r="U178" s="31"/>
      <c r="V178" s="31"/>
      <c r="W178" s="31"/>
      <c r="X178" s="30"/>
      <c r="Y178" s="30"/>
      <c r="Z178" s="30"/>
    </row>
    <row r="179" spans="2:26" s="43" customFormat="1" ht="15" customHeight="1">
      <c r="B179" s="30"/>
      <c r="C179" s="30"/>
      <c r="D179" s="30"/>
      <c r="E179" s="30"/>
      <c r="F179" s="30"/>
      <c r="G179" s="30"/>
      <c r="H179" s="30"/>
      <c r="I179" s="30"/>
      <c r="J179" s="30"/>
      <c r="K179" s="30"/>
      <c r="L179" s="30"/>
      <c r="M179" s="30"/>
      <c r="N179" s="30"/>
      <c r="O179" s="30"/>
      <c r="P179" s="30"/>
      <c r="Q179" s="30"/>
      <c r="R179" s="30"/>
      <c r="S179" s="31"/>
      <c r="T179" s="31"/>
      <c r="U179" s="31"/>
      <c r="V179" s="31"/>
      <c r="W179" s="31"/>
      <c r="X179" s="30"/>
      <c r="Y179" s="30"/>
      <c r="Z179" s="30"/>
    </row>
    <row r="180" spans="2:26" s="43" customFormat="1" ht="15" customHeight="1">
      <c r="B180" s="30"/>
      <c r="C180" s="30"/>
      <c r="D180" s="30"/>
      <c r="E180" s="30"/>
      <c r="F180" s="30"/>
      <c r="G180" s="30"/>
      <c r="H180" s="30"/>
      <c r="I180" s="30"/>
      <c r="J180" s="30"/>
      <c r="K180" s="30"/>
      <c r="L180" s="30"/>
      <c r="M180" s="30"/>
      <c r="N180" s="30"/>
      <c r="O180" s="30"/>
      <c r="P180" s="30"/>
      <c r="Q180" s="30"/>
      <c r="R180" s="30"/>
      <c r="S180" s="31"/>
      <c r="T180" s="31"/>
      <c r="U180" s="31"/>
      <c r="V180" s="31"/>
      <c r="W180" s="31"/>
      <c r="X180" s="30"/>
      <c r="Y180" s="30"/>
      <c r="Z180" s="30"/>
    </row>
    <row r="181" spans="2:26" s="43" customFormat="1" ht="15" customHeight="1">
      <c r="B181" s="30"/>
      <c r="C181" s="30"/>
      <c r="D181" s="30"/>
      <c r="E181" s="30"/>
      <c r="F181" s="30"/>
      <c r="G181" s="30"/>
      <c r="H181" s="30"/>
      <c r="I181" s="30"/>
      <c r="J181" s="30"/>
      <c r="K181" s="30"/>
      <c r="L181" s="30"/>
      <c r="M181" s="30"/>
      <c r="N181" s="30"/>
      <c r="O181" s="30"/>
      <c r="P181" s="30"/>
      <c r="Q181" s="30"/>
      <c r="R181" s="30"/>
      <c r="S181" s="31"/>
      <c r="T181" s="31"/>
      <c r="U181" s="31"/>
      <c r="V181" s="31"/>
      <c r="W181" s="31"/>
      <c r="X181" s="30"/>
      <c r="Y181" s="30"/>
      <c r="Z181" s="30"/>
    </row>
    <row r="182" spans="2:26" s="43" customFormat="1" ht="15" customHeight="1">
      <c r="B182" s="30"/>
      <c r="C182" s="30"/>
      <c r="D182" s="30"/>
      <c r="E182" s="30"/>
      <c r="F182" s="30"/>
      <c r="G182" s="30"/>
      <c r="H182" s="30"/>
      <c r="I182" s="30"/>
      <c r="J182" s="30"/>
      <c r="K182" s="30"/>
      <c r="L182" s="30"/>
      <c r="M182" s="30"/>
      <c r="N182" s="30"/>
      <c r="O182" s="30"/>
      <c r="P182" s="30"/>
      <c r="Q182" s="30"/>
      <c r="R182" s="30"/>
      <c r="S182" s="31"/>
      <c r="T182" s="31"/>
      <c r="U182" s="31"/>
      <c r="V182" s="31"/>
      <c r="W182" s="31"/>
      <c r="X182" s="30"/>
      <c r="Y182" s="30"/>
      <c r="Z182" s="30"/>
    </row>
  </sheetData>
  <mergeCells count="123">
    <mergeCell ref="C96:O96"/>
    <mergeCell ref="C97:O97"/>
    <mergeCell ref="E120:O120"/>
    <mergeCell ref="E121:O121"/>
    <mergeCell ref="C86:H86"/>
    <mergeCell ref="N86:O86"/>
    <mergeCell ref="C87:O87"/>
    <mergeCell ref="C88:O88"/>
    <mergeCell ref="C89:O89"/>
    <mergeCell ref="C90:O90"/>
    <mergeCell ref="C92:H93"/>
    <mergeCell ref="I92:K92"/>
    <mergeCell ref="L92:M92"/>
    <mergeCell ref="N92:O93"/>
    <mergeCell ref="E109:O109"/>
    <mergeCell ref="E107:O107"/>
    <mergeCell ref="E106:O106"/>
    <mergeCell ref="E108:O108"/>
    <mergeCell ref="E105:O105"/>
    <mergeCell ref="C94:H94"/>
    <mergeCell ref="N94:O94"/>
    <mergeCell ref="C95:H95"/>
    <mergeCell ref="N95:O95"/>
    <mergeCell ref="D102:O102"/>
    <mergeCell ref="N61:O61"/>
    <mergeCell ref="N83:O84"/>
    <mergeCell ref="N85:O85"/>
    <mergeCell ref="C83:H84"/>
    <mergeCell ref="C85:H85"/>
    <mergeCell ref="L83:M83"/>
    <mergeCell ref="I83:K83"/>
    <mergeCell ref="A92:B92"/>
    <mergeCell ref="A63:B63"/>
    <mergeCell ref="A56:B56"/>
    <mergeCell ref="A83:B83"/>
    <mergeCell ref="C56:H56"/>
    <mergeCell ref="C57:H61"/>
    <mergeCell ref="C63:H63"/>
    <mergeCell ref="C64:H78"/>
    <mergeCell ref="I64:I66"/>
    <mergeCell ref="I67:I69"/>
    <mergeCell ref="I70:I72"/>
    <mergeCell ref="I73:I75"/>
    <mergeCell ref="I76:I78"/>
    <mergeCell ref="D103:O103"/>
    <mergeCell ref="E41:N49"/>
    <mergeCell ref="E50:N50"/>
    <mergeCell ref="D53:O53"/>
    <mergeCell ref="J56:L56"/>
    <mergeCell ref="D100:O100"/>
    <mergeCell ref="D101:O101"/>
    <mergeCell ref="F18:I19"/>
    <mergeCell ref="F20:I20"/>
    <mergeCell ref="J18:O19"/>
    <mergeCell ref="J20:O20"/>
    <mergeCell ref="D27:O27"/>
    <mergeCell ref="E28:N37"/>
    <mergeCell ref="E38:N38"/>
    <mergeCell ref="F22:I22"/>
    <mergeCell ref="J22:O22"/>
    <mergeCell ref="D25:O25"/>
    <mergeCell ref="D26:O26"/>
    <mergeCell ref="C81:O81"/>
    <mergeCell ref="C80:O80"/>
    <mergeCell ref="C79:O79"/>
    <mergeCell ref="N64:N78"/>
    <mergeCell ref="O64:O78"/>
    <mergeCell ref="N60:O60"/>
    <mergeCell ref="E131:O131"/>
    <mergeCell ref="E126:O126"/>
    <mergeCell ref="E125:O125"/>
    <mergeCell ref="E114:O114"/>
    <mergeCell ref="E110:O110"/>
    <mergeCell ref="E127:O127"/>
    <mergeCell ref="E128:O128"/>
    <mergeCell ref="E115:O115"/>
    <mergeCell ref="E116:O116"/>
    <mergeCell ref="E117:O117"/>
    <mergeCell ref="E118:O118"/>
    <mergeCell ref="E119:O119"/>
    <mergeCell ref="E112:O112"/>
    <mergeCell ref="E111:O111"/>
    <mergeCell ref="E113:O113"/>
    <mergeCell ref="E129:O129"/>
    <mergeCell ref="E130:O130"/>
    <mergeCell ref="E122:O122"/>
    <mergeCell ref="E123:O123"/>
    <mergeCell ref="S101:Z101"/>
    <mergeCell ref="Q14:V14"/>
    <mergeCell ref="Q15:V15"/>
    <mergeCell ref="Q16:V16"/>
    <mergeCell ref="D15:O15"/>
    <mergeCell ref="D14:O14"/>
    <mergeCell ref="D13:O13"/>
    <mergeCell ref="Q11:V11"/>
    <mergeCell ref="D7:I7"/>
    <mergeCell ref="K7:L7"/>
    <mergeCell ref="C18:E19"/>
    <mergeCell ref="Q12:V12"/>
    <mergeCell ref="Q13:V13"/>
    <mergeCell ref="C22:E22"/>
    <mergeCell ref="S99:Z99"/>
    <mergeCell ref="D99:O99"/>
    <mergeCell ref="C20:E20"/>
    <mergeCell ref="D40:O40"/>
    <mergeCell ref="D51:O51"/>
    <mergeCell ref="D52:O52"/>
    <mergeCell ref="N56:O56"/>
    <mergeCell ref="N57:O57"/>
    <mergeCell ref="N58:O58"/>
    <mergeCell ref="N59:O59"/>
    <mergeCell ref="D8:H9"/>
    <mergeCell ref="I9:K9"/>
    <mergeCell ref="C21:E21"/>
    <mergeCell ref="F21:I21"/>
    <mergeCell ref="J21:O21"/>
    <mergeCell ref="A1:O1"/>
    <mergeCell ref="D3:O3"/>
    <mergeCell ref="I4:J4"/>
    <mergeCell ref="D5:O5"/>
    <mergeCell ref="D11:I11"/>
    <mergeCell ref="I8:K8"/>
    <mergeCell ref="B18:B19"/>
  </mergeCells>
  <phoneticPr fontId="29" type="noConversion"/>
  <printOptions horizontalCentered="1"/>
  <pageMargins left="0.47244094488188981" right="0.31496062992125984" top="0.59055118110236227" bottom="0.59055118110236227" header="0.51181102362204722" footer="0.51181102362204722"/>
  <pageSetup paperSize="9" scale="80" firstPageNumber="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4" tint="0.59999389629810485"/>
  </sheetPr>
  <dimension ref="A1:AC26"/>
  <sheetViews>
    <sheetView view="pageBreakPreview" topLeftCell="A10" zoomScaleSheetLayoutView="100" workbookViewId="0">
      <selection activeCell="D22" activeCellId="1" sqref="D20 D22"/>
    </sheetView>
  </sheetViews>
  <sheetFormatPr defaultRowHeight="13.5"/>
  <cols>
    <col min="1" max="2" width="8" style="26" customWidth="1"/>
    <col min="3" max="3" width="15.88671875" style="26" hidden="1" customWidth="1"/>
    <col min="4" max="23" width="3.88671875" style="26" customWidth="1"/>
    <col min="24" max="26" width="3.109375" style="26" customWidth="1"/>
    <col min="27" max="259" width="8.6640625" style="26"/>
    <col min="260" max="261" width="8.77734375" style="26" customWidth="1"/>
    <col min="262" max="262" width="13.109375" style="26" customWidth="1"/>
    <col min="263" max="280" width="6.109375" style="26" customWidth="1"/>
    <col min="281" max="282" width="6.44140625" style="26" customWidth="1"/>
    <col min="283" max="515" width="8.6640625" style="26"/>
    <col min="516" max="517" width="8.77734375" style="26" customWidth="1"/>
    <col min="518" max="518" width="13.109375" style="26" customWidth="1"/>
    <col min="519" max="536" width="6.109375" style="26" customWidth="1"/>
    <col min="537" max="538" width="6.44140625" style="26" customWidth="1"/>
    <col min="539" max="771" width="8.6640625" style="26"/>
    <col min="772" max="773" width="8.77734375" style="26" customWidth="1"/>
    <col min="774" max="774" width="13.109375" style="26" customWidth="1"/>
    <col min="775" max="792" width="6.109375" style="26" customWidth="1"/>
    <col min="793" max="794" width="6.44140625" style="26" customWidth="1"/>
    <col min="795" max="1027" width="8.6640625" style="26"/>
    <col min="1028" max="1029" width="8.77734375" style="26" customWidth="1"/>
    <col min="1030" max="1030" width="13.109375" style="26" customWidth="1"/>
    <col min="1031" max="1048" width="6.109375" style="26" customWidth="1"/>
    <col min="1049" max="1050" width="6.44140625" style="26" customWidth="1"/>
    <col min="1051" max="1283" width="8.6640625" style="26"/>
    <col min="1284" max="1285" width="8.77734375" style="26" customWidth="1"/>
    <col min="1286" max="1286" width="13.109375" style="26" customWidth="1"/>
    <col min="1287" max="1304" width="6.109375" style="26" customWidth="1"/>
    <col min="1305" max="1306" width="6.44140625" style="26" customWidth="1"/>
    <col min="1307" max="1539" width="8.6640625" style="26"/>
    <col min="1540" max="1541" width="8.77734375" style="26" customWidth="1"/>
    <col min="1542" max="1542" width="13.109375" style="26" customWidth="1"/>
    <col min="1543" max="1560" width="6.109375" style="26" customWidth="1"/>
    <col min="1561" max="1562" width="6.44140625" style="26" customWidth="1"/>
    <col min="1563" max="1795" width="8.6640625" style="26"/>
    <col min="1796" max="1797" width="8.77734375" style="26" customWidth="1"/>
    <col min="1798" max="1798" width="13.109375" style="26" customWidth="1"/>
    <col min="1799" max="1816" width="6.109375" style="26" customWidth="1"/>
    <col min="1817" max="1818" width="6.44140625" style="26" customWidth="1"/>
    <col min="1819" max="2051" width="8.6640625" style="26"/>
    <col min="2052" max="2053" width="8.77734375" style="26" customWidth="1"/>
    <col min="2054" max="2054" width="13.109375" style="26" customWidth="1"/>
    <col min="2055" max="2072" width="6.109375" style="26" customWidth="1"/>
    <col min="2073" max="2074" width="6.44140625" style="26" customWidth="1"/>
    <col min="2075" max="2307" width="8.6640625" style="26"/>
    <col min="2308" max="2309" width="8.77734375" style="26" customWidth="1"/>
    <col min="2310" max="2310" width="13.109375" style="26" customWidth="1"/>
    <col min="2311" max="2328" width="6.109375" style="26" customWidth="1"/>
    <col min="2329" max="2330" width="6.44140625" style="26" customWidth="1"/>
    <col min="2331" max="2563" width="8.6640625" style="26"/>
    <col min="2564" max="2565" width="8.77734375" style="26" customWidth="1"/>
    <col min="2566" max="2566" width="13.109375" style="26" customWidth="1"/>
    <col min="2567" max="2584" width="6.109375" style="26" customWidth="1"/>
    <col min="2585" max="2586" width="6.44140625" style="26" customWidth="1"/>
    <col min="2587" max="2819" width="8.6640625" style="26"/>
    <col min="2820" max="2821" width="8.77734375" style="26" customWidth="1"/>
    <col min="2822" max="2822" width="13.109375" style="26" customWidth="1"/>
    <col min="2823" max="2840" width="6.109375" style="26" customWidth="1"/>
    <col min="2841" max="2842" width="6.44140625" style="26" customWidth="1"/>
    <col min="2843" max="3075" width="8.6640625" style="26"/>
    <col min="3076" max="3077" width="8.77734375" style="26" customWidth="1"/>
    <col min="3078" max="3078" width="13.109375" style="26" customWidth="1"/>
    <col min="3079" max="3096" width="6.109375" style="26" customWidth="1"/>
    <col min="3097" max="3098" width="6.44140625" style="26" customWidth="1"/>
    <col min="3099" max="3331" width="8.6640625" style="26"/>
    <col min="3332" max="3333" width="8.77734375" style="26" customWidth="1"/>
    <col min="3334" max="3334" width="13.109375" style="26" customWidth="1"/>
    <col min="3335" max="3352" width="6.109375" style="26" customWidth="1"/>
    <col min="3353" max="3354" width="6.44140625" style="26" customWidth="1"/>
    <col min="3355" max="3587" width="8.6640625" style="26"/>
    <col min="3588" max="3589" width="8.77734375" style="26" customWidth="1"/>
    <col min="3590" max="3590" width="13.109375" style="26" customWidth="1"/>
    <col min="3591" max="3608" width="6.109375" style="26" customWidth="1"/>
    <col min="3609" max="3610" width="6.44140625" style="26" customWidth="1"/>
    <col min="3611" max="3843" width="8.6640625" style="26"/>
    <col min="3844" max="3845" width="8.77734375" style="26" customWidth="1"/>
    <col min="3846" max="3846" width="13.109375" style="26" customWidth="1"/>
    <col min="3847" max="3864" width="6.109375" style="26" customWidth="1"/>
    <col min="3865" max="3866" width="6.44140625" style="26" customWidth="1"/>
    <col min="3867" max="4099" width="8.6640625" style="26"/>
    <col min="4100" max="4101" width="8.77734375" style="26" customWidth="1"/>
    <col min="4102" max="4102" width="13.109375" style="26" customWidth="1"/>
    <col min="4103" max="4120" width="6.109375" style="26" customWidth="1"/>
    <col min="4121" max="4122" width="6.44140625" style="26" customWidth="1"/>
    <col min="4123" max="4355" width="8.6640625" style="26"/>
    <col min="4356" max="4357" width="8.77734375" style="26" customWidth="1"/>
    <col min="4358" max="4358" width="13.109375" style="26" customWidth="1"/>
    <col min="4359" max="4376" width="6.109375" style="26" customWidth="1"/>
    <col min="4377" max="4378" width="6.44140625" style="26" customWidth="1"/>
    <col min="4379" max="4611" width="8.6640625" style="26"/>
    <col min="4612" max="4613" width="8.77734375" style="26" customWidth="1"/>
    <col min="4614" max="4614" width="13.109375" style="26" customWidth="1"/>
    <col min="4615" max="4632" width="6.109375" style="26" customWidth="1"/>
    <col min="4633" max="4634" width="6.44140625" style="26" customWidth="1"/>
    <col min="4635" max="4867" width="8.6640625" style="26"/>
    <col min="4868" max="4869" width="8.77734375" style="26" customWidth="1"/>
    <col min="4870" max="4870" width="13.109375" style="26" customWidth="1"/>
    <col min="4871" max="4888" width="6.109375" style="26" customWidth="1"/>
    <col min="4889" max="4890" width="6.44140625" style="26" customWidth="1"/>
    <col min="4891" max="5123" width="8.6640625" style="26"/>
    <col min="5124" max="5125" width="8.77734375" style="26" customWidth="1"/>
    <col min="5126" max="5126" width="13.109375" style="26" customWidth="1"/>
    <col min="5127" max="5144" width="6.109375" style="26" customWidth="1"/>
    <col min="5145" max="5146" width="6.44140625" style="26" customWidth="1"/>
    <col min="5147" max="5379" width="8.6640625" style="26"/>
    <col min="5380" max="5381" width="8.77734375" style="26" customWidth="1"/>
    <col min="5382" max="5382" width="13.109375" style="26" customWidth="1"/>
    <col min="5383" max="5400" width="6.109375" style="26" customWidth="1"/>
    <col min="5401" max="5402" width="6.44140625" style="26" customWidth="1"/>
    <col min="5403" max="5635" width="8.6640625" style="26"/>
    <col min="5636" max="5637" width="8.77734375" style="26" customWidth="1"/>
    <col min="5638" max="5638" width="13.109375" style="26" customWidth="1"/>
    <col min="5639" max="5656" width="6.109375" style="26" customWidth="1"/>
    <col min="5657" max="5658" width="6.44140625" style="26" customWidth="1"/>
    <col min="5659" max="5891" width="8.6640625" style="26"/>
    <col min="5892" max="5893" width="8.77734375" style="26" customWidth="1"/>
    <col min="5894" max="5894" width="13.109375" style="26" customWidth="1"/>
    <col min="5895" max="5912" width="6.109375" style="26" customWidth="1"/>
    <col min="5913" max="5914" width="6.44140625" style="26" customWidth="1"/>
    <col min="5915" max="6147" width="8.6640625" style="26"/>
    <col min="6148" max="6149" width="8.77734375" style="26" customWidth="1"/>
    <col min="6150" max="6150" width="13.109375" style="26" customWidth="1"/>
    <col min="6151" max="6168" width="6.109375" style="26" customWidth="1"/>
    <col min="6169" max="6170" width="6.44140625" style="26" customWidth="1"/>
    <col min="6171" max="6403" width="8.6640625" style="26"/>
    <col min="6404" max="6405" width="8.77734375" style="26" customWidth="1"/>
    <col min="6406" max="6406" width="13.109375" style="26" customWidth="1"/>
    <col min="6407" max="6424" width="6.109375" style="26" customWidth="1"/>
    <col min="6425" max="6426" width="6.44140625" style="26" customWidth="1"/>
    <col min="6427" max="6659" width="8.6640625" style="26"/>
    <col min="6660" max="6661" width="8.77734375" style="26" customWidth="1"/>
    <col min="6662" max="6662" width="13.109375" style="26" customWidth="1"/>
    <col min="6663" max="6680" width="6.109375" style="26" customWidth="1"/>
    <col min="6681" max="6682" width="6.44140625" style="26" customWidth="1"/>
    <col min="6683" max="6915" width="8.6640625" style="26"/>
    <col min="6916" max="6917" width="8.77734375" style="26" customWidth="1"/>
    <col min="6918" max="6918" width="13.109375" style="26" customWidth="1"/>
    <col min="6919" max="6936" width="6.109375" style="26" customWidth="1"/>
    <col min="6937" max="6938" width="6.44140625" style="26" customWidth="1"/>
    <col min="6939" max="7171" width="8.6640625" style="26"/>
    <col min="7172" max="7173" width="8.77734375" style="26" customWidth="1"/>
    <col min="7174" max="7174" width="13.109375" style="26" customWidth="1"/>
    <col min="7175" max="7192" width="6.109375" style="26" customWidth="1"/>
    <col min="7193" max="7194" width="6.44140625" style="26" customWidth="1"/>
    <col min="7195" max="7427" width="8.6640625" style="26"/>
    <col min="7428" max="7429" width="8.77734375" style="26" customWidth="1"/>
    <col min="7430" max="7430" width="13.109375" style="26" customWidth="1"/>
    <col min="7431" max="7448" width="6.109375" style="26" customWidth="1"/>
    <col min="7449" max="7450" width="6.44140625" style="26" customWidth="1"/>
    <col min="7451" max="7683" width="8.6640625" style="26"/>
    <col min="7684" max="7685" width="8.77734375" style="26" customWidth="1"/>
    <col min="7686" max="7686" width="13.109375" style="26" customWidth="1"/>
    <col min="7687" max="7704" width="6.109375" style="26" customWidth="1"/>
    <col min="7705" max="7706" width="6.44140625" style="26" customWidth="1"/>
    <col min="7707" max="7939" width="8.6640625" style="26"/>
    <col min="7940" max="7941" width="8.77734375" style="26" customWidth="1"/>
    <col min="7942" max="7942" width="13.109375" style="26" customWidth="1"/>
    <col min="7943" max="7960" width="6.109375" style="26" customWidth="1"/>
    <col min="7961" max="7962" width="6.44140625" style="26" customWidth="1"/>
    <col min="7963" max="8195" width="8.6640625" style="26"/>
    <col min="8196" max="8197" width="8.77734375" style="26" customWidth="1"/>
    <col min="8198" max="8198" width="13.109375" style="26" customWidth="1"/>
    <col min="8199" max="8216" width="6.109375" style="26" customWidth="1"/>
    <col min="8217" max="8218" width="6.44140625" style="26" customWidth="1"/>
    <col min="8219" max="8451" width="8.6640625" style="26"/>
    <col min="8452" max="8453" width="8.77734375" style="26" customWidth="1"/>
    <col min="8454" max="8454" width="13.109375" style="26" customWidth="1"/>
    <col min="8455" max="8472" width="6.109375" style="26" customWidth="1"/>
    <col min="8473" max="8474" width="6.44140625" style="26" customWidth="1"/>
    <col min="8475" max="8707" width="8.6640625" style="26"/>
    <col min="8708" max="8709" width="8.77734375" style="26" customWidth="1"/>
    <col min="8710" max="8710" width="13.109375" style="26" customWidth="1"/>
    <col min="8711" max="8728" width="6.109375" style="26" customWidth="1"/>
    <col min="8729" max="8730" width="6.44140625" style="26" customWidth="1"/>
    <col min="8731" max="8963" width="8.6640625" style="26"/>
    <col min="8964" max="8965" width="8.77734375" style="26" customWidth="1"/>
    <col min="8966" max="8966" width="13.109375" style="26" customWidth="1"/>
    <col min="8967" max="8984" width="6.109375" style="26" customWidth="1"/>
    <col min="8985" max="8986" width="6.44140625" style="26" customWidth="1"/>
    <col min="8987" max="9219" width="8.6640625" style="26"/>
    <col min="9220" max="9221" width="8.77734375" style="26" customWidth="1"/>
    <col min="9222" max="9222" width="13.109375" style="26" customWidth="1"/>
    <col min="9223" max="9240" width="6.109375" style="26" customWidth="1"/>
    <col min="9241" max="9242" width="6.44140625" style="26" customWidth="1"/>
    <col min="9243" max="9475" width="8.6640625" style="26"/>
    <col min="9476" max="9477" width="8.77734375" style="26" customWidth="1"/>
    <col min="9478" max="9478" width="13.109375" style="26" customWidth="1"/>
    <col min="9479" max="9496" width="6.109375" style="26" customWidth="1"/>
    <col min="9497" max="9498" width="6.44140625" style="26" customWidth="1"/>
    <col min="9499" max="9731" width="8.6640625" style="26"/>
    <col min="9732" max="9733" width="8.77734375" style="26" customWidth="1"/>
    <col min="9734" max="9734" width="13.109375" style="26" customWidth="1"/>
    <col min="9735" max="9752" width="6.109375" style="26" customWidth="1"/>
    <col min="9753" max="9754" width="6.44140625" style="26" customWidth="1"/>
    <col min="9755" max="9987" width="8.6640625" style="26"/>
    <col min="9988" max="9989" width="8.77734375" style="26" customWidth="1"/>
    <col min="9990" max="9990" width="13.109375" style="26" customWidth="1"/>
    <col min="9991" max="10008" width="6.109375" style="26" customWidth="1"/>
    <col min="10009" max="10010" width="6.44140625" style="26" customWidth="1"/>
    <col min="10011" max="10243" width="8.6640625" style="26"/>
    <col min="10244" max="10245" width="8.77734375" style="26" customWidth="1"/>
    <col min="10246" max="10246" width="13.109375" style="26" customWidth="1"/>
    <col min="10247" max="10264" width="6.109375" style="26" customWidth="1"/>
    <col min="10265" max="10266" width="6.44140625" style="26" customWidth="1"/>
    <col min="10267" max="10499" width="8.6640625" style="26"/>
    <col min="10500" max="10501" width="8.77734375" style="26" customWidth="1"/>
    <col min="10502" max="10502" width="13.109375" style="26" customWidth="1"/>
    <col min="10503" max="10520" width="6.109375" style="26" customWidth="1"/>
    <col min="10521" max="10522" width="6.44140625" style="26" customWidth="1"/>
    <col min="10523" max="10755" width="8.6640625" style="26"/>
    <col min="10756" max="10757" width="8.77734375" style="26" customWidth="1"/>
    <col min="10758" max="10758" width="13.109375" style="26" customWidth="1"/>
    <col min="10759" max="10776" width="6.109375" style="26" customWidth="1"/>
    <col min="10777" max="10778" width="6.44140625" style="26" customWidth="1"/>
    <col min="10779" max="11011" width="8.6640625" style="26"/>
    <col min="11012" max="11013" width="8.77734375" style="26" customWidth="1"/>
    <col min="11014" max="11014" width="13.109375" style="26" customWidth="1"/>
    <col min="11015" max="11032" width="6.109375" style="26" customWidth="1"/>
    <col min="11033" max="11034" width="6.44140625" style="26" customWidth="1"/>
    <col min="11035" max="11267" width="8.6640625" style="26"/>
    <col min="11268" max="11269" width="8.77734375" style="26" customWidth="1"/>
    <col min="11270" max="11270" width="13.109375" style="26" customWidth="1"/>
    <col min="11271" max="11288" width="6.109375" style="26" customWidth="1"/>
    <col min="11289" max="11290" width="6.44140625" style="26" customWidth="1"/>
    <col min="11291" max="11523" width="8.6640625" style="26"/>
    <col min="11524" max="11525" width="8.77734375" style="26" customWidth="1"/>
    <col min="11526" max="11526" width="13.109375" style="26" customWidth="1"/>
    <col min="11527" max="11544" width="6.109375" style="26" customWidth="1"/>
    <col min="11545" max="11546" width="6.44140625" style="26" customWidth="1"/>
    <col min="11547" max="11779" width="8.6640625" style="26"/>
    <col min="11780" max="11781" width="8.77734375" style="26" customWidth="1"/>
    <col min="11782" max="11782" width="13.109375" style="26" customWidth="1"/>
    <col min="11783" max="11800" width="6.109375" style="26" customWidth="1"/>
    <col min="11801" max="11802" width="6.44140625" style="26" customWidth="1"/>
    <col min="11803" max="12035" width="8.6640625" style="26"/>
    <col min="12036" max="12037" width="8.77734375" style="26" customWidth="1"/>
    <col min="12038" max="12038" width="13.109375" style="26" customWidth="1"/>
    <col min="12039" max="12056" width="6.109375" style="26" customWidth="1"/>
    <col min="12057" max="12058" width="6.44140625" style="26" customWidth="1"/>
    <col min="12059" max="12291" width="8.6640625" style="26"/>
    <col min="12292" max="12293" width="8.77734375" style="26" customWidth="1"/>
    <col min="12294" max="12294" width="13.109375" style="26" customWidth="1"/>
    <col min="12295" max="12312" width="6.109375" style="26" customWidth="1"/>
    <col min="12313" max="12314" width="6.44140625" style="26" customWidth="1"/>
    <col min="12315" max="12547" width="8.6640625" style="26"/>
    <col min="12548" max="12549" width="8.77734375" style="26" customWidth="1"/>
    <col min="12550" max="12550" width="13.109375" style="26" customWidth="1"/>
    <col min="12551" max="12568" width="6.109375" style="26" customWidth="1"/>
    <col min="12569" max="12570" width="6.44140625" style="26" customWidth="1"/>
    <col min="12571" max="12803" width="8.6640625" style="26"/>
    <col min="12804" max="12805" width="8.77734375" style="26" customWidth="1"/>
    <col min="12806" max="12806" width="13.109375" style="26" customWidth="1"/>
    <col min="12807" max="12824" width="6.109375" style="26" customWidth="1"/>
    <col min="12825" max="12826" width="6.44140625" style="26" customWidth="1"/>
    <col min="12827" max="13059" width="8.6640625" style="26"/>
    <col min="13060" max="13061" width="8.77734375" style="26" customWidth="1"/>
    <col min="13062" max="13062" width="13.109375" style="26" customWidth="1"/>
    <col min="13063" max="13080" width="6.109375" style="26" customWidth="1"/>
    <col min="13081" max="13082" width="6.44140625" style="26" customWidth="1"/>
    <col min="13083" max="13315" width="8.6640625" style="26"/>
    <col min="13316" max="13317" width="8.77734375" style="26" customWidth="1"/>
    <col min="13318" max="13318" width="13.109375" style="26" customWidth="1"/>
    <col min="13319" max="13336" width="6.109375" style="26" customWidth="1"/>
    <col min="13337" max="13338" width="6.44140625" style="26" customWidth="1"/>
    <col min="13339" max="13571" width="8.6640625" style="26"/>
    <col min="13572" max="13573" width="8.77734375" style="26" customWidth="1"/>
    <col min="13574" max="13574" width="13.109375" style="26" customWidth="1"/>
    <col min="13575" max="13592" width="6.109375" style="26" customWidth="1"/>
    <col min="13593" max="13594" width="6.44140625" style="26" customWidth="1"/>
    <col min="13595" max="13827" width="8.6640625" style="26"/>
    <col min="13828" max="13829" width="8.77734375" style="26" customWidth="1"/>
    <col min="13830" max="13830" width="13.109375" style="26" customWidth="1"/>
    <col min="13831" max="13848" width="6.109375" style="26" customWidth="1"/>
    <col min="13849" max="13850" width="6.44140625" style="26" customWidth="1"/>
    <col min="13851" max="14083" width="8.6640625" style="26"/>
    <col min="14084" max="14085" width="8.77734375" style="26" customWidth="1"/>
    <col min="14086" max="14086" width="13.109375" style="26" customWidth="1"/>
    <col min="14087" max="14104" width="6.109375" style="26" customWidth="1"/>
    <col min="14105" max="14106" width="6.44140625" style="26" customWidth="1"/>
    <col min="14107" max="14339" width="8.6640625" style="26"/>
    <col min="14340" max="14341" width="8.77734375" style="26" customWidth="1"/>
    <col min="14342" max="14342" width="13.109375" style="26" customWidth="1"/>
    <col min="14343" max="14360" width="6.109375" style="26" customWidth="1"/>
    <col min="14361" max="14362" width="6.44140625" style="26" customWidth="1"/>
    <col min="14363" max="14595" width="8.6640625" style="26"/>
    <col min="14596" max="14597" width="8.77734375" style="26" customWidth="1"/>
    <col min="14598" max="14598" width="13.109375" style="26" customWidth="1"/>
    <col min="14599" max="14616" width="6.109375" style="26" customWidth="1"/>
    <col min="14617" max="14618" width="6.44140625" style="26" customWidth="1"/>
    <col min="14619" max="14851" width="8.6640625" style="26"/>
    <col min="14852" max="14853" width="8.77734375" style="26" customWidth="1"/>
    <col min="14854" max="14854" width="13.109375" style="26" customWidth="1"/>
    <col min="14855" max="14872" width="6.109375" style="26" customWidth="1"/>
    <col min="14873" max="14874" width="6.44140625" style="26" customWidth="1"/>
    <col min="14875" max="15107" width="8.6640625" style="26"/>
    <col min="15108" max="15109" width="8.77734375" style="26" customWidth="1"/>
    <col min="15110" max="15110" width="13.109375" style="26" customWidth="1"/>
    <col min="15111" max="15128" width="6.109375" style="26" customWidth="1"/>
    <col min="15129" max="15130" width="6.44140625" style="26" customWidth="1"/>
    <col min="15131" max="15363" width="8.6640625" style="26"/>
    <col min="15364" max="15365" width="8.77734375" style="26" customWidth="1"/>
    <col min="15366" max="15366" width="13.109375" style="26" customWidth="1"/>
    <col min="15367" max="15384" width="6.109375" style="26" customWidth="1"/>
    <col min="15385" max="15386" width="6.44140625" style="26" customWidth="1"/>
    <col min="15387" max="15619" width="8.6640625" style="26"/>
    <col min="15620" max="15621" width="8.77734375" style="26" customWidth="1"/>
    <col min="15622" max="15622" width="13.109375" style="26" customWidth="1"/>
    <col min="15623" max="15640" width="6.109375" style="26" customWidth="1"/>
    <col min="15641" max="15642" width="6.44140625" style="26" customWidth="1"/>
    <col min="15643" max="15875" width="8.6640625" style="26"/>
    <col min="15876" max="15877" width="8.77734375" style="26" customWidth="1"/>
    <col min="15878" max="15878" width="13.109375" style="26" customWidth="1"/>
    <col min="15879" max="15896" width="6.109375" style="26" customWidth="1"/>
    <col min="15897" max="15898" width="6.44140625" style="26" customWidth="1"/>
    <col min="15899" max="16131" width="8.6640625" style="26"/>
    <col min="16132" max="16133" width="8.77734375" style="26" customWidth="1"/>
    <col min="16134" max="16134" width="13.109375" style="26" customWidth="1"/>
    <col min="16135" max="16152" width="6.109375" style="26" customWidth="1"/>
    <col min="16153" max="16154" width="6.44140625" style="26" customWidth="1"/>
    <col min="16155" max="16375" width="8.6640625" style="26"/>
    <col min="16376" max="16384" width="8.6640625" style="26" customWidth="1"/>
  </cols>
  <sheetData>
    <row r="1" spans="1:29" ht="14.25">
      <c r="A1" s="25"/>
      <c r="B1" s="25"/>
      <c r="C1" s="25"/>
      <c r="D1" s="25"/>
      <c r="E1" s="25"/>
      <c r="F1" s="25"/>
      <c r="G1" s="25"/>
      <c r="H1" s="25"/>
      <c r="I1" s="25"/>
      <c r="J1" s="25"/>
      <c r="K1" s="25"/>
      <c r="L1" s="25"/>
      <c r="M1" s="25"/>
      <c r="N1" s="25"/>
      <c r="O1" s="25"/>
      <c r="P1" s="25"/>
      <c r="Q1" s="25"/>
      <c r="R1" s="25"/>
      <c r="S1" s="25"/>
      <c r="T1" s="25"/>
      <c r="U1" s="25"/>
      <c r="V1" s="25"/>
      <c r="W1" s="25"/>
      <c r="X1" s="25"/>
      <c r="Y1" s="25"/>
      <c r="Z1" s="25"/>
      <c r="AA1" s="25"/>
    </row>
    <row r="2" spans="1:29" ht="49.5" customHeight="1">
      <c r="A2" s="1154" t="s">
        <v>337</v>
      </c>
      <c r="B2" s="1154"/>
      <c r="C2" s="1154"/>
      <c r="D2" s="1154"/>
      <c r="E2" s="1154"/>
      <c r="F2" s="1154"/>
      <c r="G2" s="1154"/>
      <c r="H2" s="1154"/>
      <c r="I2" s="1154"/>
      <c r="J2" s="1154"/>
      <c r="K2" s="1154"/>
      <c r="L2" s="1154"/>
      <c r="M2" s="1154"/>
      <c r="N2" s="1154"/>
      <c r="O2" s="1154"/>
      <c r="P2" s="1154"/>
      <c r="Q2" s="1154"/>
      <c r="R2" s="1154"/>
      <c r="S2" s="1154"/>
      <c r="T2" s="1154"/>
      <c r="U2" s="1154"/>
      <c r="V2" s="1154"/>
      <c r="W2" s="1154"/>
      <c r="X2" s="1154"/>
      <c r="Y2" s="1154"/>
      <c r="Z2" s="1154"/>
      <c r="AA2" s="27"/>
    </row>
    <row r="3" spans="1:29" ht="9.75" customHeight="1"/>
    <row r="4" spans="1:29" ht="77.099999999999994" customHeight="1">
      <c r="A4" s="208"/>
      <c r="B4" s="208"/>
      <c r="C4" s="208"/>
      <c r="D4" s="208"/>
      <c r="E4" s="208"/>
      <c r="F4" s="208"/>
      <c r="G4" s="209"/>
      <c r="H4" s="209"/>
      <c r="I4" s="208"/>
      <c r="J4" s="209"/>
      <c r="K4" s="210"/>
      <c r="L4" s="210"/>
      <c r="M4" s="210"/>
      <c r="N4" s="208"/>
      <c r="O4" s="211"/>
      <c r="P4" s="211"/>
      <c r="Q4" s="211"/>
      <c r="R4" s="211"/>
      <c r="S4" s="211"/>
      <c r="T4" s="211"/>
      <c r="U4" s="211"/>
      <c r="V4" s="211"/>
      <c r="W4" s="211"/>
      <c r="X4" s="211"/>
      <c r="Y4" s="351"/>
      <c r="Z4" s="211"/>
    </row>
    <row r="5" spans="1:29" s="296" customFormat="1" ht="43.5" customHeight="1">
      <c r="A5" s="1155" t="s">
        <v>338</v>
      </c>
      <c r="B5" s="1156"/>
      <c r="C5" s="1159" t="s">
        <v>339</v>
      </c>
      <c r="D5" s="1163" t="s">
        <v>880</v>
      </c>
      <c r="E5" s="1164"/>
      <c r="F5" s="1164"/>
      <c r="G5" s="1164"/>
      <c r="H5" s="1164"/>
      <c r="I5" s="1164"/>
      <c r="J5" s="1164"/>
      <c r="K5" s="1164"/>
      <c r="L5" s="1164"/>
      <c r="M5" s="1164"/>
      <c r="N5" s="1164"/>
      <c r="O5" s="1164"/>
      <c r="P5" s="1164"/>
      <c r="Q5" s="1164"/>
      <c r="R5" s="1164"/>
      <c r="S5" s="1164"/>
      <c r="T5" s="1164"/>
      <c r="U5" s="1164"/>
      <c r="V5" s="1164"/>
      <c r="W5" s="1164"/>
      <c r="X5" s="1155" t="s">
        <v>305</v>
      </c>
      <c r="Y5" s="1156"/>
      <c r="Z5" s="1161"/>
    </row>
    <row r="6" spans="1:29" s="296" customFormat="1" ht="43.5" customHeight="1">
      <c r="A6" s="1157"/>
      <c r="B6" s="1158"/>
      <c r="C6" s="1160"/>
      <c r="D6" s="735">
        <v>2</v>
      </c>
      <c r="E6" s="460">
        <v>4</v>
      </c>
      <c r="F6" s="460">
        <v>6</v>
      </c>
      <c r="G6" s="460">
        <v>8</v>
      </c>
      <c r="H6" s="460">
        <v>10</v>
      </c>
      <c r="I6" s="460">
        <v>12</v>
      </c>
      <c r="J6" s="460">
        <v>14</v>
      </c>
      <c r="K6" s="460">
        <v>16</v>
      </c>
      <c r="L6" s="460">
        <v>18</v>
      </c>
      <c r="M6" s="460">
        <v>20</v>
      </c>
      <c r="N6" s="460">
        <v>22</v>
      </c>
      <c r="O6" s="460">
        <v>24</v>
      </c>
      <c r="P6" s="460">
        <v>26</v>
      </c>
      <c r="Q6" s="460">
        <v>28</v>
      </c>
      <c r="R6" s="460">
        <v>29</v>
      </c>
      <c r="S6" s="460"/>
      <c r="T6" s="460"/>
      <c r="U6" s="460"/>
      <c r="V6" s="460"/>
      <c r="W6" s="460"/>
      <c r="X6" s="1157"/>
      <c r="Y6" s="1158"/>
      <c r="Z6" s="1162"/>
    </row>
    <row r="7" spans="1:29" ht="43.5" customHeight="1">
      <c r="A7" s="1136" t="s">
        <v>307</v>
      </c>
      <c r="B7" s="1178"/>
      <c r="C7" s="1142" t="s">
        <v>396</v>
      </c>
      <c r="D7" s="736"/>
      <c r="E7" s="737"/>
      <c r="F7" s="737"/>
      <c r="G7" s="737"/>
      <c r="H7" s="737"/>
      <c r="I7" s="737"/>
      <c r="J7" s="737"/>
      <c r="K7" s="737"/>
      <c r="L7" s="737"/>
      <c r="M7" s="737"/>
      <c r="N7" s="737"/>
      <c r="O7" s="737"/>
      <c r="P7" s="737"/>
      <c r="Q7" s="737"/>
      <c r="R7" s="737"/>
      <c r="S7" s="737"/>
      <c r="T7" s="737"/>
      <c r="U7" s="737"/>
      <c r="V7" s="737"/>
      <c r="W7" s="737"/>
      <c r="X7" s="1136"/>
      <c r="Y7" s="1172"/>
      <c r="Z7" s="1173"/>
      <c r="AB7" s="1134"/>
      <c r="AC7" s="1135"/>
    </row>
    <row r="8" spans="1:29" ht="17.45" customHeight="1">
      <c r="A8" s="1138"/>
      <c r="B8" s="1179"/>
      <c r="C8" s="1143"/>
      <c r="D8" s="212"/>
      <c r="E8" s="350"/>
      <c r="F8" s="214"/>
      <c r="G8" s="214"/>
      <c r="H8" s="214"/>
      <c r="I8" s="214"/>
      <c r="J8" s="214"/>
      <c r="K8" s="214"/>
      <c r="L8" s="214"/>
      <c r="M8" s="214"/>
      <c r="N8" s="214"/>
      <c r="O8" s="214"/>
      <c r="P8" s="214"/>
      <c r="Q8" s="214"/>
      <c r="R8" s="214"/>
      <c r="S8" s="214"/>
      <c r="T8" s="214"/>
      <c r="U8" s="214"/>
      <c r="V8" s="214"/>
      <c r="W8" s="214"/>
      <c r="X8" s="1138"/>
      <c r="Y8" s="1174"/>
      <c r="Z8" s="1175"/>
      <c r="AB8" s="28"/>
      <c r="AC8" s="28"/>
    </row>
    <row r="9" spans="1:29" ht="43.5" customHeight="1">
      <c r="A9" s="1170"/>
      <c r="B9" s="1180"/>
      <c r="C9" s="1144"/>
      <c r="D9" s="215"/>
      <c r="E9" s="216"/>
      <c r="F9" s="216"/>
      <c r="G9" s="216"/>
      <c r="H9" s="216"/>
      <c r="I9" s="216"/>
      <c r="J9" s="216"/>
      <c r="K9" s="216"/>
      <c r="L9" s="216"/>
      <c r="M9" s="216"/>
      <c r="N9" s="216"/>
      <c r="O9" s="216"/>
      <c r="P9" s="216"/>
      <c r="Q9" s="216"/>
      <c r="R9" s="216"/>
      <c r="S9" s="216"/>
      <c r="T9" s="216"/>
      <c r="U9" s="216"/>
      <c r="V9" s="216"/>
      <c r="W9" s="216"/>
      <c r="X9" s="1140"/>
      <c r="Y9" s="1176"/>
      <c r="Z9" s="1177"/>
    </row>
    <row r="10" spans="1:29" ht="43.5" customHeight="1">
      <c r="A10" s="1136" t="s">
        <v>1145</v>
      </c>
      <c r="B10" s="1137"/>
      <c r="C10" s="1142" t="s">
        <v>397</v>
      </c>
      <c r="D10" s="736"/>
      <c r="E10" s="737"/>
      <c r="F10" s="737"/>
      <c r="G10" s="737"/>
      <c r="H10" s="737"/>
      <c r="I10" s="737"/>
      <c r="J10" s="737"/>
      <c r="K10" s="737"/>
      <c r="L10" s="737"/>
      <c r="M10" s="737"/>
      <c r="N10" s="737"/>
      <c r="O10" s="737"/>
      <c r="P10" s="737"/>
      <c r="Q10" s="737"/>
      <c r="R10" s="737"/>
      <c r="S10" s="737"/>
      <c r="T10" s="737"/>
      <c r="U10" s="737"/>
      <c r="V10" s="737"/>
      <c r="W10" s="737"/>
      <c r="X10" s="1145"/>
      <c r="Y10" s="1146"/>
      <c r="Z10" s="1147"/>
    </row>
    <row r="11" spans="1:29" ht="17.45" customHeight="1">
      <c r="A11" s="1138"/>
      <c r="B11" s="1139"/>
      <c r="C11" s="1143"/>
      <c r="D11" s="217"/>
      <c r="E11" s="213"/>
      <c r="F11" s="213"/>
      <c r="G11" s="213"/>
      <c r="H11" s="213"/>
      <c r="I11" s="213"/>
      <c r="J11" s="213"/>
      <c r="K11" s="213"/>
      <c r="L11" s="213"/>
      <c r="M11" s="213"/>
      <c r="N11" s="213"/>
      <c r="O11" s="213"/>
      <c r="P11" s="213"/>
      <c r="Q11" s="213"/>
      <c r="R11" s="350"/>
      <c r="S11" s="350"/>
      <c r="T11" s="350"/>
      <c r="U11" s="350"/>
      <c r="V11" s="350"/>
      <c r="W11" s="350"/>
      <c r="X11" s="1148"/>
      <c r="Y11" s="1149"/>
      <c r="Z11" s="1150"/>
    </row>
    <row r="12" spans="1:29" ht="43.5" customHeight="1">
      <c r="A12" s="1140"/>
      <c r="B12" s="1141"/>
      <c r="C12" s="1144"/>
      <c r="D12" s="215"/>
      <c r="E12" s="216"/>
      <c r="F12" s="216"/>
      <c r="G12" s="216"/>
      <c r="H12" s="216"/>
      <c r="I12" s="216"/>
      <c r="J12" s="216"/>
      <c r="K12" s="216"/>
      <c r="L12" s="216"/>
      <c r="M12" s="216"/>
      <c r="N12" s="216"/>
      <c r="O12" s="216"/>
      <c r="P12" s="216"/>
      <c r="Q12" s="216"/>
      <c r="R12" s="216"/>
      <c r="S12" s="216"/>
      <c r="T12" s="216"/>
      <c r="U12" s="216"/>
      <c r="V12" s="216"/>
      <c r="W12" s="216"/>
      <c r="X12" s="1151"/>
      <c r="Y12" s="1152"/>
      <c r="Z12" s="1153"/>
    </row>
    <row r="13" spans="1:29" ht="43.5" customHeight="1">
      <c r="A13" s="1136" t="s">
        <v>340</v>
      </c>
      <c r="B13" s="1137"/>
      <c r="C13" s="1142" t="s">
        <v>398</v>
      </c>
      <c r="D13" s="736"/>
      <c r="E13" s="737"/>
      <c r="F13" s="737"/>
      <c r="G13" s="737"/>
      <c r="H13" s="737"/>
      <c r="I13" s="737"/>
      <c r="J13" s="737"/>
      <c r="K13" s="737"/>
      <c r="L13" s="737"/>
      <c r="M13" s="737"/>
      <c r="N13" s="737"/>
      <c r="O13" s="737"/>
      <c r="P13" s="737"/>
      <c r="Q13" s="737"/>
      <c r="R13" s="737"/>
      <c r="S13" s="737"/>
      <c r="T13" s="737"/>
      <c r="U13" s="737"/>
      <c r="V13" s="737"/>
      <c r="W13" s="737"/>
      <c r="X13" s="1166"/>
      <c r="Y13" s="1167"/>
      <c r="Z13" s="1142"/>
    </row>
    <row r="14" spans="1:29" ht="17.45" customHeight="1">
      <c r="A14" s="1138"/>
      <c r="B14" s="1139"/>
      <c r="C14" s="1143"/>
      <c r="D14" s="217"/>
      <c r="E14" s="214"/>
      <c r="F14" s="214"/>
      <c r="G14" s="214"/>
      <c r="H14" s="214"/>
      <c r="I14" s="214"/>
      <c r="J14" s="214"/>
      <c r="K14" s="214"/>
      <c r="L14" s="214"/>
      <c r="M14" s="214"/>
      <c r="N14" s="214"/>
      <c r="O14" s="214"/>
      <c r="P14" s="214"/>
      <c r="Q14" s="214"/>
      <c r="R14" s="213"/>
      <c r="S14" s="214"/>
      <c r="T14" s="214"/>
      <c r="U14" s="214"/>
      <c r="V14" s="350"/>
      <c r="W14" s="350"/>
      <c r="X14" s="1168"/>
      <c r="Y14" s="1169"/>
      <c r="Z14" s="1143"/>
    </row>
    <row r="15" spans="1:29" ht="43.5" customHeight="1">
      <c r="A15" s="1140"/>
      <c r="B15" s="1141"/>
      <c r="C15" s="1144"/>
      <c r="D15" s="215"/>
      <c r="E15" s="216"/>
      <c r="F15" s="216"/>
      <c r="G15" s="216"/>
      <c r="H15" s="216"/>
      <c r="I15" s="216"/>
      <c r="J15" s="216"/>
      <c r="K15" s="216"/>
      <c r="L15" s="216"/>
      <c r="M15" s="216"/>
      <c r="N15" s="216"/>
      <c r="O15" s="216"/>
      <c r="P15" s="216"/>
      <c r="Q15" s="216"/>
      <c r="R15" s="216"/>
      <c r="S15" s="216"/>
      <c r="T15" s="216"/>
      <c r="U15" s="216"/>
      <c r="V15" s="216"/>
      <c r="W15" s="216"/>
      <c r="X15" s="1170"/>
      <c r="Y15" s="1171"/>
      <c r="Z15" s="1144"/>
    </row>
    <row r="16" spans="1:29" s="992" customFormat="1" ht="35.1" customHeight="1">
      <c r="A16" s="1165" t="s">
        <v>1153</v>
      </c>
      <c r="B16" s="1165"/>
      <c r="C16" s="1165"/>
      <c r="D16" s="1165"/>
      <c r="E16" s="1165"/>
      <c r="F16" s="1165"/>
      <c r="G16" s="1165"/>
      <c r="H16" s="1165"/>
      <c r="I16" s="1165"/>
      <c r="J16" s="1165"/>
      <c r="K16" s="1165"/>
      <c r="L16" s="1165"/>
      <c r="M16" s="1165"/>
      <c r="N16" s="1165"/>
      <c r="O16" s="1165"/>
      <c r="P16" s="1165"/>
      <c r="Q16" s="1165"/>
      <c r="R16" s="1165"/>
      <c r="S16" s="1165"/>
      <c r="T16" s="1165"/>
      <c r="U16" s="1165"/>
      <c r="V16" s="1165"/>
      <c r="W16" s="1165"/>
      <c r="X16" s="1165"/>
      <c r="Y16" s="1165"/>
      <c r="Z16" s="1165"/>
    </row>
    <row r="17" spans="2:4" ht="35.1" customHeight="1"/>
    <row r="18" spans="2:4" ht="35.1" customHeight="1">
      <c r="B18" s="995">
        <f>D20+D22</f>
        <v>100.65</v>
      </c>
    </row>
    <row r="19" spans="2:4" ht="35.1" customHeight="1">
      <c r="B19" s="26">
        <f>B18/29</f>
        <v>3.4706896551724138</v>
      </c>
    </row>
    <row r="20" spans="2:4" ht="35.1" customHeight="1">
      <c r="B20" s="993" t="str">
        <f>작업기간산출!I14</f>
        <v>벌목부</v>
      </c>
      <c r="C20" s="993"/>
      <c r="D20" s="994">
        <f>작업기간산출!R14</f>
        <v>56</v>
      </c>
    </row>
    <row r="21" spans="2:4" ht="35.1" customHeight="1">
      <c r="B21" s="993" t="str">
        <f>작업기간산출!I15</f>
        <v>보통인부</v>
      </c>
      <c r="C21" s="993"/>
      <c r="D21" s="994">
        <f>작업기간산출!R15</f>
        <v>81.72999999999999</v>
      </c>
    </row>
    <row r="22" spans="2:4" ht="35.1" customHeight="1">
      <c r="B22" s="993" t="str">
        <f>작업기간산출!I16</f>
        <v>특별인부</v>
      </c>
      <c r="C22" s="993"/>
      <c r="D22" s="994">
        <f>작업기간산출!R16</f>
        <v>44.65</v>
      </c>
    </row>
    <row r="23" spans="2:4" ht="35.1" customHeight="1"/>
    <row r="24" spans="2:4" ht="35.1" customHeight="1"/>
    <row r="25" spans="2:4" ht="35.1" customHeight="1"/>
    <row r="26" spans="2:4" ht="35.1" customHeight="1"/>
  </sheetData>
  <mergeCells count="16">
    <mergeCell ref="A16:Z16"/>
    <mergeCell ref="A13:B15"/>
    <mergeCell ref="C13:C15"/>
    <mergeCell ref="X13:Z15"/>
    <mergeCell ref="X7:Z9"/>
    <mergeCell ref="A7:B9"/>
    <mergeCell ref="C7:C9"/>
    <mergeCell ref="AB7:AC7"/>
    <mergeCell ref="A10:B12"/>
    <mergeCell ref="C10:C12"/>
    <mergeCell ref="X10:Z12"/>
    <mergeCell ref="A2:Z2"/>
    <mergeCell ref="A5:B6"/>
    <mergeCell ref="C5:C6"/>
    <mergeCell ref="X5:Z6"/>
    <mergeCell ref="D5:W5"/>
  </mergeCells>
  <phoneticPr fontId="29" type="noConversion"/>
  <printOptions horizontalCentered="1"/>
  <pageMargins left="0.31496062992125984" right="0.31496062992125984" top="0.59055118110236227" bottom="0.78740157480314965" header="0.6692913385826772" footer="0.51181102362204722"/>
  <pageSetup paperSize="9" scale="8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4" tint="0.59999389629810485"/>
  </sheetPr>
  <dimension ref="A1:W26"/>
  <sheetViews>
    <sheetView view="pageBreakPreview" zoomScaleNormal="85" zoomScaleSheetLayoutView="100" workbookViewId="0">
      <selection activeCell="W14" sqref="W14"/>
    </sheetView>
  </sheetViews>
  <sheetFormatPr defaultColWidth="11.5546875" defaultRowHeight="13.5"/>
  <cols>
    <col min="1" max="1" width="12" style="24" customWidth="1"/>
    <col min="2" max="5" width="4.77734375" style="24" customWidth="1"/>
    <col min="6" max="6" width="5.5546875" style="24" customWidth="1"/>
    <col min="7" max="7" width="4.77734375" style="24" customWidth="1"/>
    <col min="8" max="11" width="3.77734375" style="24" customWidth="1"/>
    <col min="12" max="12" width="4" style="24" customWidth="1"/>
    <col min="13" max="13" width="3.33203125" style="24" customWidth="1"/>
    <col min="14" max="14" width="4.109375" style="24" customWidth="1"/>
    <col min="15" max="15" width="4.33203125" style="24" customWidth="1"/>
    <col min="16" max="16" width="4.109375" style="24" customWidth="1"/>
    <col min="17" max="17" width="2.33203125" style="24" customWidth="1"/>
    <col min="18" max="18" width="4" style="24" customWidth="1"/>
    <col min="19" max="19" width="1.5546875" style="24" customWidth="1"/>
    <col min="20" max="20" width="6.33203125" style="24" customWidth="1"/>
    <col min="21" max="21" width="2.33203125" style="24" customWidth="1"/>
    <col min="22" max="22" width="7.33203125" style="405" customWidth="1"/>
    <col min="23" max="16384" width="11.5546875" style="24"/>
  </cols>
  <sheetData>
    <row r="1" spans="1:22" s="23" customFormat="1" ht="71.099999999999994" customHeight="1">
      <c r="A1" s="1202" t="s">
        <v>375</v>
      </c>
      <c r="B1" s="1202"/>
      <c r="C1" s="1202"/>
      <c r="D1" s="1202"/>
      <c r="E1" s="1202"/>
      <c r="F1" s="1202"/>
      <c r="G1" s="1202"/>
      <c r="H1" s="1202"/>
      <c r="I1" s="1203"/>
      <c r="J1" s="1203"/>
      <c r="K1" s="1203"/>
      <c r="L1" s="1202"/>
      <c r="M1" s="1202"/>
      <c r="N1" s="1202"/>
      <c r="O1" s="1202"/>
      <c r="P1" s="1202"/>
      <c r="Q1" s="1202"/>
      <c r="R1" s="1202"/>
      <c r="S1" s="1202"/>
      <c r="T1" s="1202"/>
      <c r="U1" s="1202"/>
      <c r="V1" s="403"/>
    </row>
    <row r="2" spans="1:22" s="23" customFormat="1" ht="20.100000000000001" customHeight="1">
      <c r="A2" s="1204" t="s">
        <v>44</v>
      </c>
      <c r="B2" s="1204"/>
      <c r="C2" s="1204"/>
      <c r="D2" s="1204"/>
      <c r="E2" s="204"/>
      <c r="F2" s="204"/>
      <c r="G2" s="204"/>
      <c r="H2" s="204"/>
      <c r="I2" s="204"/>
      <c r="J2" s="204"/>
      <c r="K2" s="204"/>
      <c r="L2" s="204"/>
      <c r="M2" s="204"/>
      <c r="N2" s="204"/>
      <c r="O2" s="204"/>
      <c r="P2" s="204"/>
      <c r="Q2" s="204"/>
      <c r="R2" s="204"/>
      <c r="S2" s="204"/>
      <c r="T2" s="204"/>
      <c r="U2" s="205"/>
      <c r="V2" s="403"/>
    </row>
    <row r="3" spans="1:22" s="23" customFormat="1" ht="7.5" customHeight="1">
      <c r="A3" s="206"/>
      <c r="B3" s="204"/>
      <c r="C3" s="204"/>
      <c r="D3" s="204"/>
      <c r="E3" s="204"/>
      <c r="F3" s="204"/>
      <c r="G3" s="204"/>
      <c r="H3" s="204"/>
      <c r="I3" s="204"/>
      <c r="J3" s="204"/>
      <c r="K3" s="204"/>
      <c r="L3" s="204"/>
      <c r="M3" s="204"/>
      <c r="N3" s="204"/>
      <c r="O3" s="204"/>
      <c r="P3" s="204"/>
      <c r="Q3" s="204"/>
      <c r="R3" s="204"/>
      <c r="S3" s="204"/>
      <c r="T3" s="204"/>
      <c r="U3" s="205"/>
      <c r="V3" s="403"/>
    </row>
    <row r="4" spans="1:22" s="23" customFormat="1" ht="35.1" customHeight="1" thickBot="1">
      <c r="A4" s="331" t="s">
        <v>341</v>
      </c>
      <c r="B4" s="1207" t="s">
        <v>342</v>
      </c>
      <c r="C4" s="1208"/>
      <c r="D4" s="1208"/>
      <c r="E4" s="1209"/>
      <c r="F4" s="1205" t="s">
        <v>36</v>
      </c>
      <c r="G4" s="1205"/>
      <c r="H4" s="1205"/>
      <c r="I4" s="1207" t="s">
        <v>1147</v>
      </c>
      <c r="J4" s="1208"/>
      <c r="K4" s="1209"/>
      <c r="L4" s="1205" t="s">
        <v>45</v>
      </c>
      <c r="M4" s="1205"/>
      <c r="N4" s="1205"/>
      <c r="O4" s="1205" t="s">
        <v>343</v>
      </c>
      <c r="P4" s="1205"/>
      <c r="Q4" s="1205"/>
      <c r="R4" s="1205" t="s">
        <v>46</v>
      </c>
      <c r="S4" s="1205"/>
      <c r="T4" s="1205"/>
      <c r="U4" s="1206"/>
      <c r="V4" s="403"/>
    </row>
    <row r="5" spans="1:22" s="524" customFormat="1" ht="35.1" customHeight="1" thickTop="1">
      <c r="A5" s="1235" t="s">
        <v>395</v>
      </c>
      <c r="B5" s="1236"/>
      <c r="C5" s="1236"/>
      <c r="D5" s="1236"/>
      <c r="E5" s="1237"/>
      <c r="F5" s="1183"/>
      <c r="G5" s="1183"/>
      <c r="H5" s="1183"/>
      <c r="I5" s="1246"/>
      <c r="J5" s="1247"/>
      <c r="K5" s="1248"/>
      <c r="L5" s="1181">
        <f>L6</f>
        <v>28.6</v>
      </c>
      <c r="M5" s="1181"/>
      <c r="N5" s="1181"/>
      <c r="O5" s="1184"/>
      <c r="P5" s="1185"/>
      <c r="Q5" s="1185"/>
      <c r="R5" s="1181">
        <f>SUM(R6)</f>
        <v>182.38000000000002</v>
      </c>
      <c r="S5" s="1181"/>
      <c r="T5" s="1181"/>
      <c r="U5" s="1182"/>
      <c r="V5" s="523"/>
    </row>
    <row r="6" spans="1:22" s="526" customFormat="1" ht="35.1" customHeight="1">
      <c r="A6" s="1232" t="s">
        <v>364</v>
      </c>
      <c r="B6" s="1233"/>
      <c r="C6" s="1233"/>
      <c r="D6" s="1233"/>
      <c r="E6" s="1234"/>
      <c r="F6" s="1210"/>
      <c r="G6" s="1210"/>
      <c r="H6" s="1210"/>
      <c r="I6" s="1221"/>
      <c r="J6" s="1222"/>
      <c r="K6" s="1223"/>
      <c r="L6" s="1226">
        <f>SUM(L7:N16)</f>
        <v>28.6</v>
      </c>
      <c r="M6" s="1226"/>
      <c r="N6" s="1226"/>
      <c r="O6" s="1229"/>
      <c r="P6" s="1230"/>
      <c r="Q6" s="1230"/>
      <c r="R6" s="1226">
        <f>SUM(R7:U12)</f>
        <v>182.38000000000002</v>
      </c>
      <c r="S6" s="1226"/>
      <c r="T6" s="1226"/>
      <c r="U6" s="1227"/>
      <c r="V6" s="525"/>
    </row>
    <row r="7" spans="1:22" s="23" customFormat="1" ht="35.1" customHeight="1">
      <c r="A7" s="1244" t="str">
        <f>설계내역서!B6</f>
        <v>진안 34-0-10-0</v>
      </c>
      <c r="B7" s="1238" t="str">
        <f>설계내역서!C6</f>
        <v>장수군 번암면 지지리 산55임</v>
      </c>
      <c r="C7" s="1239"/>
      <c r="D7" s="1239"/>
      <c r="E7" s="1240"/>
      <c r="F7" s="1215" t="str">
        <f>설계내역서!G6</f>
        <v>솎아베기(무육)</v>
      </c>
      <c r="G7" s="1216"/>
      <c r="H7" s="1217"/>
      <c r="I7" s="1249" t="s">
        <v>1148</v>
      </c>
      <c r="J7" s="1250"/>
      <c r="K7" s="1251"/>
      <c r="L7" s="1252">
        <f>설계내역서!I6</f>
        <v>20</v>
      </c>
      <c r="M7" s="1253"/>
      <c r="N7" s="1254"/>
      <c r="O7" s="1211">
        <f>'34-0-10-0(솎)'!I64</f>
        <v>3.64</v>
      </c>
      <c r="P7" s="1211"/>
      <c r="Q7" s="1211"/>
      <c r="R7" s="1228">
        <f>$L$7*O7</f>
        <v>72.8</v>
      </c>
      <c r="S7" s="1228"/>
      <c r="T7" s="1228"/>
      <c r="U7" s="1228"/>
      <c r="V7" s="403"/>
    </row>
    <row r="8" spans="1:22" s="23" customFormat="1" ht="35.1" customHeight="1">
      <c r="A8" s="1245"/>
      <c r="B8" s="1241"/>
      <c r="C8" s="1242"/>
      <c r="D8" s="1242"/>
      <c r="E8" s="1243"/>
      <c r="F8" s="1218"/>
      <c r="G8" s="1219"/>
      <c r="H8" s="1220"/>
      <c r="I8" s="1249" t="s">
        <v>805</v>
      </c>
      <c r="J8" s="1250"/>
      <c r="K8" s="1251"/>
      <c r="L8" s="1255"/>
      <c r="M8" s="1256"/>
      <c r="N8" s="1257"/>
      <c r="O8" s="1211">
        <f>'34-0-10-0(솎)'!I65</f>
        <v>2.8</v>
      </c>
      <c r="P8" s="1211"/>
      <c r="Q8" s="1211"/>
      <c r="R8" s="1228">
        <f>$L$7*O8</f>
        <v>56</v>
      </c>
      <c r="S8" s="1228"/>
      <c r="T8" s="1228"/>
      <c r="U8" s="1228"/>
      <c r="V8" s="403"/>
    </row>
    <row r="9" spans="1:22" s="23" customFormat="1" ht="35.1" customHeight="1">
      <c r="A9" s="1244" t="str">
        <f>설계내역서!B7</f>
        <v>적상,민주지산 60-0-16-0</v>
      </c>
      <c r="B9" s="1238" t="str">
        <f>설계내역서!C7</f>
        <v>무주군 무풍면 삼거리 산1-11임</v>
      </c>
      <c r="C9" s="1239"/>
      <c r="D9" s="1239"/>
      <c r="E9" s="1240"/>
      <c r="F9" s="1215" t="str">
        <f>설계내역서!G7</f>
        <v>어린나무가꾸기</v>
      </c>
      <c r="G9" s="1216"/>
      <c r="H9" s="1217"/>
      <c r="I9" s="1249" t="s">
        <v>1148</v>
      </c>
      <c r="J9" s="1250"/>
      <c r="K9" s="1251"/>
      <c r="L9" s="1252">
        <f>설계내역서!I7</f>
        <v>2</v>
      </c>
      <c r="M9" s="1253"/>
      <c r="N9" s="1254"/>
      <c r="O9" s="1211">
        <f>'60-0-16-0(어린)'!I55</f>
        <v>1</v>
      </c>
      <c r="P9" s="1211"/>
      <c r="Q9" s="1211"/>
      <c r="R9" s="1228">
        <f>$L$9*O9</f>
        <v>2</v>
      </c>
      <c r="S9" s="1228"/>
      <c r="T9" s="1228"/>
      <c r="U9" s="1228"/>
      <c r="V9" s="403"/>
    </row>
    <row r="10" spans="1:22" s="23" customFormat="1" ht="35.1" customHeight="1">
      <c r="A10" s="1245"/>
      <c r="B10" s="1241"/>
      <c r="C10" s="1242"/>
      <c r="D10" s="1242"/>
      <c r="E10" s="1243"/>
      <c r="F10" s="1218"/>
      <c r="G10" s="1219"/>
      <c r="H10" s="1220"/>
      <c r="I10" s="1249" t="s">
        <v>1084</v>
      </c>
      <c r="J10" s="1250"/>
      <c r="K10" s="1251"/>
      <c r="L10" s="1255"/>
      <c r="M10" s="1256"/>
      <c r="N10" s="1257"/>
      <c r="O10" s="1211">
        <f>'60-0-16-0(어린)'!I56</f>
        <v>5</v>
      </c>
      <c r="P10" s="1211"/>
      <c r="Q10" s="1211"/>
      <c r="R10" s="1228">
        <f>$L$9*O10</f>
        <v>10</v>
      </c>
      <c r="S10" s="1228"/>
      <c r="T10" s="1228"/>
      <c r="U10" s="1228"/>
      <c r="V10" s="403"/>
    </row>
    <row r="11" spans="1:22" s="23" customFormat="1" ht="35.1" customHeight="1">
      <c r="A11" s="1244" t="str">
        <f>설계내역서!B8</f>
        <v>적상,민주지산 40-0-8-1</v>
      </c>
      <c r="B11" s="1238" t="str">
        <f>설계내역서!C8</f>
        <v>무주군 적상면 포내리 산72임</v>
      </c>
      <c r="C11" s="1239"/>
      <c r="D11" s="1239"/>
      <c r="E11" s="1240"/>
      <c r="F11" s="1215" t="str">
        <f>설계내역서!G8</f>
        <v>어린나무가꾸기</v>
      </c>
      <c r="G11" s="1216"/>
      <c r="H11" s="1217"/>
      <c r="I11" s="1249" t="s">
        <v>1148</v>
      </c>
      <c r="J11" s="1250"/>
      <c r="K11" s="1251"/>
      <c r="L11" s="1252">
        <f>설계내역서!I8</f>
        <v>6.6</v>
      </c>
      <c r="M11" s="1253"/>
      <c r="N11" s="1254"/>
      <c r="O11" s="1211">
        <f>'40-0-8-1(어린)'!I55</f>
        <v>1.05</v>
      </c>
      <c r="P11" s="1211"/>
      <c r="Q11" s="1211"/>
      <c r="R11" s="1228">
        <f>$L$11*O11</f>
        <v>6.93</v>
      </c>
      <c r="S11" s="1228"/>
      <c r="T11" s="1228"/>
      <c r="U11" s="1228"/>
      <c r="V11" s="403"/>
    </row>
    <row r="12" spans="1:22" s="23" customFormat="1" ht="35.1" customHeight="1">
      <c r="A12" s="1245"/>
      <c r="B12" s="1241"/>
      <c r="C12" s="1242"/>
      <c r="D12" s="1242"/>
      <c r="E12" s="1243"/>
      <c r="F12" s="1218"/>
      <c r="G12" s="1219"/>
      <c r="H12" s="1220"/>
      <c r="I12" s="1249" t="s">
        <v>1084</v>
      </c>
      <c r="J12" s="1250"/>
      <c r="K12" s="1251"/>
      <c r="L12" s="1255"/>
      <c r="M12" s="1256"/>
      <c r="N12" s="1257"/>
      <c r="O12" s="1211">
        <f>'40-0-8-1(어린)'!I56</f>
        <v>5.25</v>
      </c>
      <c r="P12" s="1211"/>
      <c r="Q12" s="1211"/>
      <c r="R12" s="1228">
        <f>$L$11*O12</f>
        <v>34.65</v>
      </c>
      <c r="S12" s="1228"/>
      <c r="T12" s="1228"/>
      <c r="U12" s="1228"/>
      <c r="V12" s="403"/>
    </row>
    <row r="13" spans="1:22" s="23" customFormat="1" ht="35.1" customHeight="1" thickBot="1">
      <c r="A13" s="991"/>
      <c r="B13" s="1263"/>
      <c r="C13" s="1264"/>
      <c r="D13" s="1264"/>
      <c r="E13" s="1265"/>
      <c r="F13" s="1212"/>
      <c r="G13" s="1212"/>
      <c r="H13" s="1212"/>
      <c r="I13" s="1215"/>
      <c r="J13" s="1216"/>
      <c r="K13" s="1217"/>
      <c r="L13" s="1213"/>
      <c r="M13" s="1213"/>
      <c r="N13" s="1213"/>
      <c r="O13" s="1214"/>
      <c r="P13" s="1214"/>
      <c r="Q13" s="1214"/>
      <c r="R13" s="1213"/>
      <c r="S13" s="1213"/>
      <c r="T13" s="1213"/>
      <c r="U13" s="1213"/>
      <c r="V13" s="403"/>
    </row>
    <row r="14" spans="1:22" s="23" customFormat="1" ht="35.1" customHeight="1" thickTop="1">
      <c r="A14" s="1259" t="s">
        <v>1149</v>
      </c>
      <c r="B14" s="1260"/>
      <c r="C14" s="1260"/>
      <c r="D14" s="1260"/>
      <c r="E14" s="1260"/>
      <c r="F14" s="1260"/>
      <c r="G14" s="1260"/>
      <c r="H14" s="1261"/>
      <c r="I14" s="1231" t="s">
        <v>805</v>
      </c>
      <c r="J14" s="1231"/>
      <c r="K14" s="1231"/>
      <c r="L14" s="1199"/>
      <c r="M14" s="1200"/>
      <c r="N14" s="1201"/>
      <c r="O14" s="1199"/>
      <c r="P14" s="1200"/>
      <c r="Q14" s="1201"/>
      <c r="R14" s="1225">
        <f>SUM(R8)</f>
        <v>56</v>
      </c>
      <c r="S14" s="1225"/>
      <c r="T14" s="1225"/>
      <c r="U14" s="1225"/>
      <c r="V14" s="403"/>
    </row>
    <row r="15" spans="1:22" s="23" customFormat="1" ht="35.1" customHeight="1">
      <c r="A15" s="1192"/>
      <c r="B15" s="1193"/>
      <c r="C15" s="1193"/>
      <c r="D15" s="1193"/>
      <c r="E15" s="1193"/>
      <c r="F15" s="1193"/>
      <c r="G15" s="1193"/>
      <c r="H15" s="1262"/>
      <c r="I15" s="1224" t="s">
        <v>1148</v>
      </c>
      <c r="J15" s="1224"/>
      <c r="K15" s="1224"/>
      <c r="L15" s="1266"/>
      <c r="M15" s="1267"/>
      <c r="N15" s="1268"/>
      <c r="O15" s="1266"/>
      <c r="P15" s="1267"/>
      <c r="Q15" s="1268"/>
      <c r="R15" s="1198">
        <f>SUM(R7,R9,R11)</f>
        <v>81.72999999999999</v>
      </c>
      <c r="S15" s="1198"/>
      <c r="T15" s="1198"/>
      <c r="U15" s="1198"/>
      <c r="V15" s="403"/>
    </row>
    <row r="16" spans="1:22" s="23" customFormat="1" ht="35.1" customHeight="1">
      <c r="A16" s="1218"/>
      <c r="B16" s="1219"/>
      <c r="C16" s="1219"/>
      <c r="D16" s="1219"/>
      <c r="E16" s="1219"/>
      <c r="F16" s="1219"/>
      <c r="G16" s="1219"/>
      <c r="H16" s="1220"/>
      <c r="I16" s="1224" t="s">
        <v>1084</v>
      </c>
      <c r="J16" s="1224"/>
      <c r="K16" s="1224"/>
      <c r="L16" s="1266"/>
      <c r="M16" s="1267"/>
      <c r="N16" s="1268"/>
      <c r="O16" s="1266"/>
      <c r="P16" s="1267"/>
      <c r="Q16" s="1268"/>
      <c r="R16" s="1198">
        <f>SUM(R10,R12)</f>
        <v>44.65</v>
      </c>
      <c r="S16" s="1198"/>
      <c r="T16" s="1198"/>
      <c r="U16" s="1198"/>
      <c r="V16" s="403"/>
    </row>
    <row r="17" spans="1:23" s="23" customFormat="1" ht="9.9499999999999993" customHeight="1">
      <c r="A17" s="207"/>
      <c r="B17" s="332"/>
      <c r="C17" s="333"/>
      <c r="D17" s="333"/>
      <c r="E17" s="334"/>
      <c r="F17" s="335"/>
      <c r="G17" s="335"/>
      <c r="H17" s="335"/>
      <c r="I17" s="335"/>
      <c r="J17" s="335"/>
      <c r="K17" s="335"/>
      <c r="L17" s="527"/>
      <c r="M17" s="528"/>
      <c r="N17" s="528"/>
      <c r="O17" s="332"/>
      <c r="P17" s="332"/>
      <c r="Q17" s="332"/>
      <c r="R17" s="529"/>
      <c r="S17" s="528"/>
      <c r="T17" s="528"/>
      <c r="U17" s="530"/>
      <c r="V17" s="403"/>
    </row>
    <row r="18" spans="1:23" s="23" customFormat="1" ht="30" customHeight="1">
      <c r="A18" s="1192" t="s">
        <v>47</v>
      </c>
      <c r="B18" s="1193" t="s">
        <v>134</v>
      </c>
      <c r="C18" s="1194">
        <f>R5</f>
        <v>182.38000000000002</v>
      </c>
      <c r="D18" s="1194" t="s">
        <v>134</v>
      </c>
      <c r="E18" s="334" t="s">
        <v>48</v>
      </c>
      <c r="F18" s="335" t="s">
        <v>134</v>
      </c>
      <c r="G18" s="335" t="s">
        <v>134</v>
      </c>
      <c r="H18" s="335" t="s">
        <v>134</v>
      </c>
      <c r="I18" s="335"/>
      <c r="J18" s="335"/>
      <c r="K18" s="335"/>
      <c r="L18" s="1193" t="s">
        <v>344</v>
      </c>
      <c r="M18" s="1193"/>
      <c r="N18" s="1193"/>
      <c r="O18" s="1193"/>
      <c r="P18" s="1193"/>
      <c r="Q18" s="1193"/>
      <c r="R18" s="532">
        <v>8</v>
      </c>
      <c r="S18" s="1193" t="s">
        <v>48</v>
      </c>
      <c r="T18" s="1193" t="s">
        <v>134</v>
      </c>
      <c r="U18" s="337" t="s">
        <v>134</v>
      </c>
      <c r="V18" s="403"/>
      <c r="W18" s="738"/>
    </row>
    <row r="19" spans="1:23" s="23" customFormat="1" ht="9.9499999999999993" customHeight="1">
      <c r="A19" s="207"/>
      <c r="B19" s="332"/>
      <c r="C19" s="333"/>
      <c r="D19" s="333"/>
      <c r="E19" s="334"/>
      <c r="F19" s="335"/>
      <c r="G19" s="335"/>
      <c r="H19" s="335"/>
      <c r="I19" s="335"/>
      <c r="J19" s="335"/>
      <c r="K19" s="335"/>
      <c r="L19" s="335"/>
      <c r="M19" s="332"/>
      <c r="N19" s="332"/>
      <c r="O19" s="332"/>
      <c r="P19" s="332"/>
      <c r="Q19" s="332"/>
      <c r="R19" s="336"/>
      <c r="S19" s="332"/>
      <c r="T19" s="332"/>
      <c r="U19" s="337"/>
      <c r="V19" s="403"/>
    </row>
    <row r="20" spans="1:23" s="23" customFormat="1" ht="30" customHeight="1">
      <c r="A20" s="338" t="s">
        <v>363</v>
      </c>
      <c r="B20" s="335"/>
      <c r="C20" s="335"/>
      <c r="D20" s="335"/>
      <c r="E20" s="335"/>
      <c r="F20" s="335"/>
      <c r="G20" s="335"/>
      <c r="H20" s="335"/>
      <c r="I20" s="335"/>
      <c r="J20" s="335"/>
      <c r="K20" s="335"/>
      <c r="L20" s="335"/>
      <c r="M20" s="335"/>
      <c r="N20" s="335"/>
      <c r="O20" s="335"/>
      <c r="P20" s="335"/>
      <c r="Q20" s="335"/>
      <c r="R20" s="335"/>
      <c r="S20" s="335"/>
      <c r="T20" s="335"/>
      <c r="U20" s="337"/>
      <c r="V20" s="403"/>
    </row>
    <row r="21" spans="1:23" s="23" customFormat="1" ht="30" customHeight="1">
      <c r="A21" s="339" t="s">
        <v>362</v>
      </c>
      <c r="B21" s="340"/>
      <c r="C21" s="341"/>
      <c r="D21" s="341"/>
      <c r="E21" s="342"/>
      <c r="F21" s="343"/>
      <c r="G21" s="343"/>
      <c r="H21" s="343"/>
      <c r="I21" s="343"/>
      <c r="J21" s="343"/>
      <c r="K21" s="343"/>
      <c r="L21" s="343"/>
      <c r="M21" s="332"/>
      <c r="N21" s="332"/>
      <c r="O21" s="1195">
        <f>V23</f>
        <v>31.916500000000006</v>
      </c>
      <c r="P21" s="1195"/>
      <c r="Q21" s="1196" t="s">
        <v>345</v>
      </c>
      <c r="R21" s="1196"/>
      <c r="S21" s="1197">
        <v>29</v>
      </c>
      <c r="T21" s="1197"/>
      <c r="U21" s="337"/>
      <c r="V21" s="403"/>
    </row>
    <row r="22" spans="1:23" s="23" customFormat="1" ht="30" customHeight="1">
      <c r="A22" s="1186" t="s">
        <v>361</v>
      </c>
      <c r="B22" s="1188" t="s">
        <v>49</v>
      </c>
      <c r="C22" s="1188"/>
      <c r="D22" s="1188"/>
      <c r="E22" s="1188"/>
      <c r="F22" s="1188"/>
      <c r="G22" s="1188"/>
      <c r="H22" s="1188"/>
      <c r="I22" s="1189"/>
      <c r="J22" s="1189"/>
      <c r="K22" s="1189"/>
      <c r="L22" s="1188"/>
      <c r="M22" s="1188"/>
      <c r="N22" s="1188"/>
      <c r="O22" s="1188"/>
      <c r="P22" s="1188"/>
      <c r="Q22" s="1188"/>
      <c r="R22" s="1188"/>
      <c r="S22" s="1188"/>
      <c r="T22" s="1190" t="s">
        <v>50</v>
      </c>
      <c r="U22" s="1191"/>
      <c r="V22" s="403"/>
    </row>
    <row r="23" spans="1:23" s="23" customFormat="1" ht="30" customHeight="1">
      <c r="A23" s="1187" t="s">
        <v>134</v>
      </c>
      <c r="B23" s="344" t="s">
        <v>51</v>
      </c>
      <c r="C23" s="531">
        <f>C18</f>
        <v>182.38000000000002</v>
      </c>
      <c r="D23" s="345" t="s">
        <v>52</v>
      </c>
      <c r="E23" s="344">
        <f>R18</f>
        <v>8</v>
      </c>
      <c r="F23" s="344" t="s">
        <v>53</v>
      </c>
      <c r="G23" s="531">
        <f>C18</f>
        <v>182.38000000000002</v>
      </c>
      <c r="H23" s="345" t="s">
        <v>52</v>
      </c>
      <c r="I23" s="990"/>
      <c r="J23" s="990"/>
      <c r="K23" s="990"/>
      <c r="L23" s="344">
        <f>R18</f>
        <v>8</v>
      </c>
      <c r="M23" s="344" t="s">
        <v>54</v>
      </c>
      <c r="N23" s="344">
        <v>5</v>
      </c>
      <c r="O23" s="344" t="s">
        <v>55</v>
      </c>
      <c r="P23" s="344">
        <v>2</v>
      </c>
      <c r="Q23" s="344" t="s">
        <v>56</v>
      </c>
      <c r="R23" s="344" t="s">
        <v>134</v>
      </c>
      <c r="S23" s="344" t="s">
        <v>134</v>
      </c>
      <c r="T23" s="346">
        <f>S21</f>
        <v>29</v>
      </c>
      <c r="U23" s="347" t="s">
        <v>57</v>
      </c>
      <c r="V23" s="404">
        <f>(C23/E23)+(((G23/L23)/N23)*P23)</f>
        <v>31.916500000000006</v>
      </c>
    </row>
    <row r="24" spans="1:23" s="403" customFormat="1" ht="35.1" customHeight="1">
      <c r="A24" s="1258" t="s">
        <v>1152</v>
      </c>
      <c r="B24" s="1258"/>
      <c r="C24" s="1258"/>
      <c r="D24" s="1258"/>
      <c r="E24" s="1258"/>
      <c r="F24" s="1258"/>
      <c r="G24" s="1258"/>
      <c r="H24" s="1258"/>
      <c r="I24" s="1258"/>
      <c r="J24" s="1258"/>
      <c r="K24" s="1258"/>
      <c r="L24" s="1258"/>
      <c r="M24" s="1258"/>
      <c r="N24" s="1258"/>
      <c r="O24" s="1258"/>
      <c r="P24" s="1258"/>
      <c r="Q24" s="1258"/>
      <c r="R24" s="1258"/>
      <c r="S24" s="1258"/>
      <c r="T24" s="1258"/>
      <c r="U24" s="1258"/>
    </row>
    <row r="25" spans="1:23" s="23" customFormat="1" ht="35.1" customHeight="1">
      <c r="V25" s="403"/>
    </row>
    <row r="26" spans="1:23" ht="35.1" customHeight="1"/>
  </sheetData>
  <sheetProtection selectLockedCells="1" selectUnlockedCells="1"/>
  <mergeCells count="80">
    <mergeCell ref="A24:U24"/>
    <mergeCell ref="A14:H16"/>
    <mergeCell ref="R10:U10"/>
    <mergeCell ref="I9:K9"/>
    <mergeCell ref="I10:K10"/>
    <mergeCell ref="I11:K11"/>
    <mergeCell ref="I12:K12"/>
    <mergeCell ref="L11:N12"/>
    <mergeCell ref="L9:N10"/>
    <mergeCell ref="B13:E13"/>
    <mergeCell ref="L15:N15"/>
    <mergeCell ref="O15:Q15"/>
    <mergeCell ref="R15:U15"/>
    <mergeCell ref="L16:N16"/>
    <mergeCell ref="O16:Q16"/>
    <mergeCell ref="I15:K15"/>
    <mergeCell ref="I5:K5"/>
    <mergeCell ref="I7:K7"/>
    <mergeCell ref="I8:K8"/>
    <mergeCell ref="O8:Q8"/>
    <mergeCell ref="L7:N8"/>
    <mergeCell ref="A6:E6"/>
    <mergeCell ref="A5:E5"/>
    <mergeCell ref="B11:E12"/>
    <mergeCell ref="A11:A12"/>
    <mergeCell ref="B9:E10"/>
    <mergeCell ref="A9:A10"/>
    <mergeCell ref="B7:E8"/>
    <mergeCell ref="A7:A8"/>
    <mergeCell ref="I16:K16"/>
    <mergeCell ref="R14:U14"/>
    <mergeCell ref="R6:U6"/>
    <mergeCell ref="L6:N6"/>
    <mergeCell ref="R7:U7"/>
    <mergeCell ref="O6:Q6"/>
    <mergeCell ref="R13:U13"/>
    <mergeCell ref="R12:U12"/>
    <mergeCell ref="R9:U9"/>
    <mergeCell ref="R11:U11"/>
    <mergeCell ref="O12:Q12"/>
    <mergeCell ref="R8:U8"/>
    <mergeCell ref="O14:Q14"/>
    <mergeCell ref="I14:K14"/>
    <mergeCell ref="F6:H6"/>
    <mergeCell ref="O7:Q7"/>
    <mergeCell ref="F13:H13"/>
    <mergeCell ref="L13:N13"/>
    <mergeCell ref="O13:Q13"/>
    <mergeCell ref="F11:H12"/>
    <mergeCell ref="F9:H10"/>
    <mergeCell ref="F7:H8"/>
    <mergeCell ref="I6:K6"/>
    <mergeCell ref="O9:Q9"/>
    <mergeCell ref="O11:Q11"/>
    <mergeCell ref="O10:Q10"/>
    <mergeCell ref="I13:K13"/>
    <mergeCell ref="A1:U1"/>
    <mergeCell ref="A2:D2"/>
    <mergeCell ref="F4:H4"/>
    <mergeCell ref="L4:N4"/>
    <mergeCell ref="O4:Q4"/>
    <mergeCell ref="R4:U4"/>
    <mergeCell ref="B4:E4"/>
    <mergeCell ref="I4:K4"/>
    <mergeCell ref="R5:U5"/>
    <mergeCell ref="F5:H5"/>
    <mergeCell ref="L5:N5"/>
    <mergeCell ref="O5:Q5"/>
    <mergeCell ref="A22:A23"/>
    <mergeCell ref="B22:S22"/>
    <mergeCell ref="T22:U22"/>
    <mergeCell ref="A18:B18"/>
    <mergeCell ref="C18:D18"/>
    <mergeCell ref="S18:T18"/>
    <mergeCell ref="L18:Q18"/>
    <mergeCell ref="O21:P21"/>
    <mergeCell ref="Q21:R21"/>
    <mergeCell ref="S21:T21"/>
    <mergeCell ref="R16:U16"/>
    <mergeCell ref="L14:N14"/>
  </mergeCells>
  <phoneticPr fontId="29" type="noConversion"/>
  <printOptions horizontalCentered="1"/>
  <pageMargins left="0.51181102362204722" right="0.31496062992125984" top="0.74803149606299213" bottom="0.74803149606299213" header="0.51181102362204722" footer="0.51181102362204722"/>
  <pageSetup paperSize="9" scale="85" firstPageNumber="0" fitToWidth="9" fitToHeight="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FFFF00"/>
  </sheetPr>
  <dimension ref="A1:Q305"/>
  <sheetViews>
    <sheetView view="pageBreakPreview" zoomScale="70" zoomScaleSheetLayoutView="70" workbookViewId="0">
      <pane ySplit="7" topLeftCell="A8" activePane="bottomLeft" state="frozen"/>
      <selection activeCell="A16" sqref="A16:AA16"/>
      <selection pane="bottomLeft" activeCell="K12" sqref="K12:K13"/>
    </sheetView>
  </sheetViews>
  <sheetFormatPr defaultColWidth="8.88671875" defaultRowHeight="13.5"/>
  <cols>
    <col min="1" max="1" width="11.5546875" style="192" customWidth="1"/>
    <col min="2" max="2" width="11.77734375" style="192" customWidth="1"/>
    <col min="3" max="3" width="14.77734375" style="192" customWidth="1"/>
    <col min="4" max="6" width="6.77734375" style="196" customWidth="1"/>
    <col min="7" max="7" width="6.77734375" style="197" customWidth="1"/>
    <col min="8" max="8" width="8.77734375" style="198" customWidth="1"/>
    <col min="9" max="9" width="10.77734375" style="196" customWidth="1"/>
    <col min="10" max="10" width="10.77734375" style="199" customWidth="1"/>
    <col min="11" max="11" width="14.77734375" style="200" customWidth="1"/>
    <col min="12" max="12" width="14.77734375" style="192" customWidth="1"/>
    <col min="13" max="13" width="12.77734375" style="201" customWidth="1"/>
    <col min="14" max="14" width="32.109375" style="202" customWidth="1"/>
    <col min="15" max="15" width="5.21875" style="192" customWidth="1"/>
    <col min="16" max="16" width="8.88671875" style="54"/>
    <col min="17" max="17" width="8.88671875" style="192"/>
    <col min="18" max="16384" width="8.88671875" style="1"/>
  </cols>
  <sheetData>
    <row r="1" spans="1:17" ht="45" customHeight="1">
      <c r="B1" s="1293" t="str">
        <f>결재!B6</f>
        <v>2026년 숲가꾸기(큰나무가꾸기) 사업(7차)</v>
      </c>
      <c r="C1" s="1293"/>
      <c r="D1" s="1293"/>
      <c r="E1" s="1293"/>
      <c r="F1" s="1293"/>
      <c r="G1" s="1293"/>
      <c r="H1" s="1293"/>
      <c r="I1" s="1293"/>
      <c r="J1" s="1293"/>
      <c r="K1" s="1293"/>
      <c r="L1" s="1293"/>
      <c r="M1" s="1293"/>
      <c r="P1" s="54" t="s">
        <v>317</v>
      </c>
    </row>
    <row r="2" spans="1:17" ht="45" customHeight="1">
      <c r="B2" s="1294"/>
      <c r="C2" s="1294"/>
      <c r="D2" s="1294"/>
      <c r="E2" s="1294"/>
      <c r="F2" s="1294"/>
      <c r="G2" s="1294"/>
      <c r="H2" s="1294"/>
      <c r="I2" s="1294"/>
      <c r="J2" s="1294"/>
      <c r="K2" s="1294"/>
      <c r="L2" s="1294"/>
      <c r="M2" s="1294"/>
      <c r="P2" s="54">
        <v>0.02</v>
      </c>
    </row>
    <row r="3" spans="1:17" ht="45" customHeight="1">
      <c r="B3" s="1291" t="s">
        <v>313</v>
      </c>
      <c r="C3" s="1288" t="s">
        <v>203</v>
      </c>
      <c r="D3" s="1286" t="s">
        <v>204</v>
      </c>
      <c r="E3" s="1286"/>
      <c r="F3" s="1286"/>
      <c r="G3" s="1286"/>
      <c r="H3" s="1286"/>
      <c r="I3" s="1285" t="s">
        <v>311</v>
      </c>
      <c r="J3" s="1285" t="s">
        <v>731</v>
      </c>
      <c r="K3" s="1282" t="s">
        <v>732</v>
      </c>
      <c r="L3" s="1288" t="s">
        <v>312</v>
      </c>
      <c r="M3" s="1282" t="s">
        <v>206</v>
      </c>
      <c r="O3" s="193"/>
    </row>
    <row r="4" spans="1:17" ht="45" customHeight="1">
      <c r="B4" s="1291"/>
      <c r="C4" s="1288"/>
      <c r="D4" s="1286"/>
      <c r="E4" s="1286"/>
      <c r="F4" s="1286"/>
      <c r="G4" s="1286"/>
      <c r="H4" s="1286"/>
      <c r="I4" s="1285"/>
      <c r="J4" s="1285"/>
      <c r="K4" s="1282"/>
      <c r="L4" s="1288"/>
      <c r="M4" s="1282"/>
    </row>
    <row r="5" spans="1:17" ht="45" customHeight="1">
      <c r="B5" s="1291"/>
      <c r="C5" s="1288"/>
      <c r="D5" s="1288" t="s">
        <v>733</v>
      </c>
      <c r="E5" s="1286" t="s">
        <v>734</v>
      </c>
      <c r="F5" s="1292" t="s">
        <v>207</v>
      </c>
      <c r="G5" s="1289" t="s">
        <v>208</v>
      </c>
      <c r="H5" s="1290"/>
      <c r="I5" s="1285"/>
      <c r="J5" s="1285"/>
      <c r="K5" s="1282"/>
      <c r="L5" s="1288"/>
      <c r="M5" s="1282"/>
      <c r="P5" s="326"/>
    </row>
    <row r="6" spans="1:17" ht="45" customHeight="1">
      <c r="B6" s="1291"/>
      <c r="C6" s="1288"/>
      <c r="D6" s="1288"/>
      <c r="E6" s="1286"/>
      <c r="F6" s="1292"/>
      <c r="G6" s="544" t="s">
        <v>318</v>
      </c>
      <c r="H6" s="544" t="s">
        <v>319</v>
      </c>
      <c r="I6" s="1285"/>
      <c r="J6" s="1285"/>
      <c r="K6" s="1282"/>
      <c r="L6" s="1288"/>
      <c r="M6" s="1282"/>
      <c r="P6" s="327"/>
    </row>
    <row r="7" spans="1:17" s="325" customFormat="1" ht="45" customHeight="1">
      <c r="A7" s="328"/>
      <c r="B7" s="1287" t="s">
        <v>314</v>
      </c>
      <c r="C7" s="1287"/>
      <c r="D7" s="1287"/>
      <c r="E7" s="1287"/>
      <c r="F7" s="1287"/>
      <c r="G7" s="1283">
        <f>G8+G11+G14</f>
        <v>3</v>
      </c>
      <c r="H7" s="1284"/>
      <c r="I7" s="545">
        <f>I8+I11+I14</f>
        <v>13983244</v>
      </c>
      <c r="J7" s="546">
        <f>J8+J11+J14</f>
        <v>28.6</v>
      </c>
      <c r="K7" s="547"/>
      <c r="L7" s="548"/>
      <c r="M7" s="549"/>
      <c r="N7" s="455" t="str">
        <f>D9&amp;"군 "&amp;E9&amp;"면 "&amp;F9&amp;"리 "&amp;"산"&amp;G9&amp;""&amp;H9&amp;" 외 " &amp;G7-1&amp;"필지"</f>
        <v>장수군 번암면 지지리 산55임 외 2필지</v>
      </c>
      <c r="O7" s="328"/>
      <c r="P7" s="329"/>
      <c r="Q7" s="328"/>
    </row>
    <row r="8" spans="1:17" s="465" customFormat="1" ht="45" customHeight="1">
      <c r="A8" s="461"/>
      <c r="B8" s="1274" t="s">
        <v>315</v>
      </c>
      <c r="C8" s="1274"/>
      <c r="D8" s="1274"/>
      <c r="E8" s="1274"/>
      <c r="F8" s="1274"/>
      <c r="G8" s="1275">
        <f>COUNTA(G9)</f>
        <v>1</v>
      </c>
      <c r="H8" s="1275"/>
      <c r="I8" s="550">
        <f>SUM(I9)</f>
        <v>9204929</v>
      </c>
      <c r="J8" s="551">
        <f>SUM(J9)</f>
        <v>20</v>
      </c>
      <c r="K8" s="552"/>
      <c r="L8" s="553"/>
      <c r="M8" s="554"/>
      <c r="N8" s="462" t="str">
        <f>D9&amp;"군 "&amp;E9&amp;"면 "&amp;F9&amp;"리 "&amp;"산"&amp;G9&amp;""&amp;H9&amp;""</f>
        <v>장수군 번암면 지지리 산55임</v>
      </c>
      <c r="O8" s="463"/>
      <c r="P8" s="464"/>
      <c r="Q8" s="463"/>
    </row>
    <row r="9" spans="1:17" s="2" customFormat="1" ht="45" customHeight="1">
      <c r="A9" s="194"/>
      <c r="B9" s="1276" t="s">
        <v>608</v>
      </c>
      <c r="C9" s="1277" t="s">
        <v>727</v>
      </c>
      <c r="D9" s="1278" t="s">
        <v>728</v>
      </c>
      <c r="E9" s="1278" t="s">
        <v>729</v>
      </c>
      <c r="F9" s="1279" t="s">
        <v>730</v>
      </c>
      <c r="G9" s="1280">
        <v>55</v>
      </c>
      <c r="H9" s="1281" t="s">
        <v>394</v>
      </c>
      <c r="I9" s="1269">
        <v>9204929</v>
      </c>
      <c r="J9" s="1270">
        <v>20</v>
      </c>
      <c r="K9" s="1271" t="s">
        <v>715</v>
      </c>
      <c r="L9" s="1272" t="s">
        <v>320</v>
      </c>
      <c r="M9" s="1273"/>
      <c r="N9" s="203"/>
      <c r="O9" s="195"/>
      <c r="P9" s="330"/>
      <c r="Q9" s="194"/>
    </row>
    <row r="10" spans="1:17" s="2" customFormat="1" ht="45" customHeight="1">
      <c r="A10" s="194"/>
      <c r="B10" s="1276"/>
      <c r="C10" s="1277"/>
      <c r="D10" s="1278"/>
      <c r="E10" s="1278"/>
      <c r="F10" s="1279"/>
      <c r="G10" s="1280"/>
      <c r="H10" s="1281"/>
      <c r="I10" s="1269"/>
      <c r="J10" s="1270"/>
      <c r="K10" s="1271"/>
      <c r="L10" s="1272"/>
      <c r="M10" s="1273"/>
      <c r="N10" s="203"/>
      <c r="O10" s="195"/>
      <c r="P10" s="330"/>
      <c r="Q10" s="194"/>
    </row>
    <row r="11" spans="1:17" s="465" customFormat="1" ht="45" customHeight="1">
      <c r="A11" s="461"/>
      <c r="B11" s="1274" t="s">
        <v>315</v>
      </c>
      <c r="C11" s="1274"/>
      <c r="D11" s="1274"/>
      <c r="E11" s="1274"/>
      <c r="F11" s="1274"/>
      <c r="G11" s="1275">
        <f>COUNTA(G12)</f>
        <v>1</v>
      </c>
      <c r="H11" s="1275"/>
      <c r="I11" s="550">
        <f>SUM(I12)</f>
        <v>4520806</v>
      </c>
      <c r="J11" s="551">
        <f>SUM(J12)</f>
        <v>2</v>
      </c>
      <c r="K11" s="552"/>
      <c r="L11" s="553"/>
      <c r="M11" s="554"/>
      <c r="N11" s="462" t="str">
        <f>D12&amp;"군 "&amp;E12&amp;"면 "&amp;F12&amp;"리 "&amp;"산"&amp;G12&amp;"-"&amp;H12&amp;"임"</f>
        <v>무주군 무풍면 삼거리 산1-11임</v>
      </c>
      <c r="O11" s="463"/>
      <c r="P11" s="464"/>
      <c r="Q11" s="463"/>
    </row>
    <row r="12" spans="1:17" s="2" customFormat="1" ht="45" customHeight="1">
      <c r="A12" s="194"/>
      <c r="B12" s="1276" t="s">
        <v>1069</v>
      </c>
      <c r="C12" s="1277" t="s">
        <v>1070</v>
      </c>
      <c r="D12" s="1278" t="s">
        <v>1072</v>
      </c>
      <c r="E12" s="1278" t="s">
        <v>1073</v>
      </c>
      <c r="F12" s="1279" t="s">
        <v>1074</v>
      </c>
      <c r="G12" s="1280">
        <v>1</v>
      </c>
      <c r="H12" s="1281">
        <v>11</v>
      </c>
      <c r="I12" s="1269">
        <v>4520806</v>
      </c>
      <c r="J12" s="1270">
        <v>2</v>
      </c>
      <c r="K12" s="1271" t="s">
        <v>1077</v>
      </c>
      <c r="L12" s="1272" t="s">
        <v>610</v>
      </c>
      <c r="M12" s="1273" t="s">
        <v>1078</v>
      </c>
      <c r="N12" s="203"/>
      <c r="O12" s="195"/>
      <c r="P12" s="330"/>
      <c r="Q12" s="194"/>
    </row>
    <row r="13" spans="1:17" s="2" customFormat="1" ht="45" customHeight="1">
      <c r="A13" s="194"/>
      <c r="B13" s="1276"/>
      <c r="C13" s="1277"/>
      <c r="D13" s="1278"/>
      <c r="E13" s="1278"/>
      <c r="F13" s="1279"/>
      <c r="G13" s="1280"/>
      <c r="H13" s="1281"/>
      <c r="I13" s="1269"/>
      <c r="J13" s="1270"/>
      <c r="K13" s="1271"/>
      <c r="L13" s="1272"/>
      <c r="M13" s="1273"/>
      <c r="N13" s="203"/>
      <c r="O13" s="195"/>
      <c r="P13" s="330"/>
      <c r="Q13" s="194"/>
    </row>
    <row r="14" spans="1:17" s="465" customFormat="1" ht="45" customHeight="1">
      <c r="A14" s="461"/>
      <c r="B14" s="1274" t="s">
        <v>315</v>
      </c>
      <c r="C14" s="1274"/>
      <c r="D14" s="1274"/>
      <c r="E14" s="1274"/>
      <c r="F14" s="1274"/>
      <c r="G14" s="1275">
        <f>COUNTA(G15)</f>
        <v>1</v>
      </c>
      <c r="H14" s="1275"/>
      <c r="I14" s="550">
        <f>SUM(I15)</f>
        <v>257509</v>
      </c>
      <c r="J14" s="551">
        <f>SUM(J15)</f>
        <v>6.6</v>
      </c>
      <c r="K14" s="552"/>
      <c r="L14" s="553"/>
      <c r="M14" s="554"/>
      <c r="N14" s="462" t="str">
        <f>D15&amp;"군 "&amp;E15&amp;"면 "&amp;F15&amp;"리 "&amp;"산"&amp;G15&amp;""&amp;H15&amp;""</f>
        <v>무주군 적상면 포내리 산72임</v>
      </c>
      <c r="O14" s="463"/>
      <c r="P14" s="464"/>
      <c r="Q14" s="463"/>
    </row>
    <row r="15" spans="1:17" s="2" customFormat="1" ht="45" customHeight="1">
      <c r="A15" s="194"/>
      <c r="B15" s="1276" t="s">
        <v>1069</v>
      </c>
      <c r="C15" s="1277" t="s">
        <v>1071</v>
      </c>
      <c r="D15" s="1278" t="s">
        <v>1072</v>
      </c>
      <c r="E15" s="1278" t="s">
        <v>1075</v>
      </c>
      <c r="F15" s="1279" t="s">
        <v>1076</v>
      </c>
      <c r="G15" s="1280">
        <v>72</v>
      </c>
      <c r="H15" s="1281" t="s">
        <v>394</v>
      </c>
      <c r="I15" s="1269">
        <v>257509</v>
      </c>
      <c r="J15" s="1270">
        <v>6.6</v>
      </c>
      <c r="K15" s="1271" t="s">
        <v>1077</v>
      </c>
      <c r="L15" s="1272" t="s">
        <v>320</v>
      </c>
      <c r="M15" s="1273" t="s">
        <v>1078</v>
      </c>
      <c r="N15" s="203"/>
      <c r="O15" s="195"/>
      <c r="P15" s="330"/>
      <c r="Q15" s="194"/>
    </row>
    <row r="16" spans="1:17" s="2" customFormat="1" ht="45" customHeight="1">
      <c r="A16" s="194"/>
      <c r="B16" s="1276"/>
      <c r="C16" s="1277"/>
      <c r="D16" s="1278"/>
      <c r="E16" s="1278"/>
      <c r="F16" s="1279"/>
      <c r="G16" s="1280"/>
      <c r="H16" s="1281"/>
      <c r="I16" s="1269"/>
      <c r="J16" s="1270"/>
      <c r="K16" s="1271"/>
      <c r="L16" s="1272"/>
      <c r="M16" s="1273"/>
      <c r="N16" s="203"/>
      <c r="O16" s="195"/>
      <c r="P16" s="330"/>
      <c r="Q16" s="194"/>
    </row>
    <row r="17" ht="30" customHeight="1"/>
    <row r="18" ht="30" customHeight="1"/>
    <row r="19" ht="30" customHeight="1"/>
    <row r="20" ht="30" customHeight="1"/>
    <row r="21" ht="30" customHeight="1"/>
    <row r="22" ht="30" customHeight="1"/>
    <row r="23" ht="30" customHeight="1"/>
    <row r="24" ht="30" customHeight="1"/>
    <row r="25" ht="30" customHeight="1"/>
    <row r="26" ht="30" customHeight="1"/>
    <row r="27" ht="30" customHeight="1"/>
    <row r="28" ht="30" customHeight="1"/>
    <row r="29" ht="30" customHeight="1"/>
    <row r="30" ht="30" customHeight="1"/>
    <row r="31" ht="30" customHeight="1"/>
    <row r="32" ht="30" customHeight="1"/>
    <row r="33" ht="30" customHeight="1"/>
    <row r="34" ht="30" customHeight="1"/>
    <row r="35" ht="30" customHeight="1"/>
    <row r="36" ht="30" customHeight="1"/>
    <row r="37" ht="30" customHeight="1"/>
    <row r="38" ht="30" customHeight="1"/>
    <row r="39" ht="30" customHeight="1"/>
    <row r="40" ht="30" customHeight="1"/>
    <row r="41" ht="30" customHeight="1"/>
    <row r="42" ht="30" customHeight="1"/>
    <row r="43" ht="30" customHeight="1"/>
    <row r="44" ht="30" customHeight="1"/>
    <row r="45" ht="30" customHeight="1"/>
    <row r="46" ht="30" customHeight="1"/>
    <row r="47" ht="30" customHeight="1"/>
    <row r="48" ht="30" customHeight="1"/>
    <row r="49" ht="30" customHeight="1"/>
    <row r="50" ht="30" customHeight="1"/>
    <row r="51" ht="30" customHeight="1"/>
    <row r="52" ht="30" customHeight="1"/>
    <row r="53" ht="30" customHeight="1"/>
    <row r="54" ht="30" customHeight="1"/>
    <row r="55" ht="30" customHeight="1"/>
    <row r="56" ht="30" customHeight="1"/>
    <row r="57" ht="30" customHeight="1"/>
    <row r="58" ht="30" customHeight="1"/>
    <row r="59" ht="30" customHeight="1"/>
    <row r="60" ht="30" customHeight="1"/>
    <row r="61" ht="30" customHeight="1"/>
    <row r="62" ht="30" customHeight="1"/>
    <row r="63" ht="30" customHeight="1"/>
    <row r="64" ht="30" customHeight="1"/>
    <row r="65" ht="30" customHeight="1"/>
    <row r="66" ht="30" customHeight="1"/>
    <row r="67" ht="30" customHeight="1"/>
    <row r="68" ht="30" customHeight="1"/>
    <row r="69" ht="30" customHeight="1"/>
    <row r="70" ht="30" customHeight="1"/>
    <row r="71" ht="30" customHeight="1"/>
    <row r="72" ht="30" customHeight="1"/>
    <row r="73" ht="30" customHeight="1"/>
    <row r="74" ht="30" customHeight="1"/>
    <row r="75" ht="30" customHeight="1"/>
    <row r="76" ht="30" customHeight="1"/>
    <row r="77" ht="30" customHeight="1"/>
    <row r="78" ht="30" customHeight="1"/>
    <row r="79" ht="30" customHeight="1"/>
    <row r="80" ht="30" customHeight="1"/>
    <row r="81" ht="30" customHeight="1"/>
    <row r="82" ht="30" customHeight="1"/>
    <row r="83" ht="30" customHeight="1"/>
    <row r="84" ht="30" customHeight="1"/>
    <row r="85" ht="30" customHeight="1"/>
    <row r="86" ht="30" customHeight="1"/>
    <row r="87" ht="30" customHeight="1"/>
    <row r="88" ht="30" customHeight="1"/>
    <row r="89" ht="30" customHeight="1"/>
    <row r="90" ht="30" customHeight="1"/>
    <row r="91" ht="30" customHeight="1"/>
    <row r="92" ht="30" customHeight="1"/>
    <row r="93" ht="30" customHeight="1"/>
    <row r="94" ht="30" customHeight="1"/>
    <row r="95" ht="30" customHeight="1"/>
    <row r="96" ht="30" customHeight="1"/>
    <row r="97" ht="30" customHeight="1"/>
    <row r="98" ht="30" customHeight="1"/>
    <row r="99" ht="30" customHeight="1"/>
    <row r="100" ht="30" customHeight="1"/>
    <row r="101" ht="30" customHeight="1"/>
    <row r="102" ht="30" customHeight="1"/>
    <row r="103" ht="30" customHeight="1"/>
    <row r="104" ht="30" customHeight="1"/>
    <row r="105" ht="30" customHeight="1"/>
    <row r="106" ht="30" customHeight="1"/>
    <row r="107" ht="30" customHeight="1"/>
    <row r="108" ht="30" customHeight="1"/>
    <row r="109" ht="30" customHeight="1"/>
    <row r="110" ht="30" customHeight="1"/>
    <row r="111" ht="30" customHeight="1"/>
    <row r="112" ht="30" customHeight="1"/>
    <row r="113" ht="30" customHeight="1"/>
    <row r="114" ht="30" customHeight="1"/>
    <row r="115" ht="30" customHeight="1"/>
    <row r="116" ht="30" customHeight="1"/>
    <row r="117" ht="30" customHeight="1"/>
    <row r="118" ht="30" customHeight="1"/>
    <row r="119" ht="30" customHeight="1"/>
    <row r="120" ht="30" customHeight="1"/>
    <row r="121" ht="30" customHeight="1"/>
    <row r="122" ht="30" customHeight="1"/>
    <row r="123" ht="30" customHeight="1"/>
    <row r="124" ht="30" customHeight="1"/>
    <row r="125" ht="30" customHeight="1"/>
    <row r="126" ht="30" customHeight="1"/>
    <row r="127" ht="30" customHeight="1"/>
    <row r="128" ht="30" customHeight="1"/>
    <row r="129" ht="30" customHeight="1"/>
    <row r="130" ht="30" customHeight="1"/>
    <row r="131" ht="30" customHeight="1"/>
    <row r="132" ht="30" customHeight="1"/>
    <row r="133" ht="30" customHeight="1"/>
    <row r="134" ht="30" customHeight="1"/>
    <row r="135" ht="30" customHeight="1"/>
    <row r="136" ht="30" customHeight="1"/>
    <row r="137" ht="30" customHeight="1"/>
    <row r="138" ht="30" customHeight="1"/>
    <row r="139" ht="30" customHeight="1"/>
    <row r="140" ht="30" customHeight="1"/>
    <row r="141" ht="30" customHeight="1"/>
    <row r="142" ht="30" customHeight="1"/>
    <row r="143" ht="30" customHeight="1"/>
    <row r="144" ht="30" customHeight="1"/>
    <row r="145" ht="30" customHeight="1"/>
    <row r="146" ht="30" customHeight="1"/>
    <row r="147" ht="30" customHeight="1"/>
    <row r="148" ht="30" customHeight="1"/>
    <row r="149" ht="30" customHeight="1"/>
    <row r="150" ht="30" customHeight="1"/>
    <row r="151" ht="30" customHeight="1"/>
    <row r="152" ht="30" customHeight="1"/>
    <row r="153" ht="30" customHeight="1"/>
    <row r="154" ht="30" customHeight="1"/>
    <row r="155" ht="30" customHeight="1"/>
    <row r="156" ht="30" customHeight="1"/>
    <row r="157" ht="30" customHeight="1"/>
    <row r="158" ht="30" customHeight="1"/>
    <row r="159" ht="30" customHeight="1"/>
    <row r="160" ht="30" customHeight="1"/>
    <row r="161" ht="30" customHeight="1"/>
    <row r="162" ht="30" customHeight="1"/>
    <row r="163" ht="30" customHeight="1"/>
    <row r="164" ht="30" customHeight="1"/>
    <row r="165" ht="30" customHeight="1"/>
    <row r="166" ht="30" customHeight="1"/>
    <row r="167" ht="30" customHeight="1"/>
    <row r="168" ht="30" customHeight="1"/>
    <row r="169" ht="30" customHeight="1"/>
    <row r="170" ht="30" customHeight="1"/>
    <row r="171" ht="30" customHeight="1"/>
    <row r="172" ht="30" customHeight="1"/>
    <row r="173" ht="30" customHeight="1"/>
    <row r="174" ht="30" customHeight="1"/>
    <row r="175" ht="30" customHeight="1"/>
    <row r="176" ht="30" customHeight="1"/>
    <row r="177" ht="30" customHeight="1"/>
    <row r="178" ht="30" customHeight="1"/>
    <row r="179" ht="30" customHeight="1"/>
    <row r="180" ht="30" customHeight="1"/>
    <row r="181" ht="30" customHeight="1"/>
    <row r="182" ht="30" customHeight="1"/>
    <row r="183" ht="30" customHeight="1"/>
    <row r="184" ht="30" customHeight="1"/>
    <row r="185" ht="30" customHeight="1"/>
    <row r="186" ht="30" customHeight="1"/>
    <row r="187" ht="30" customHeight="1"/>
    <row r="188" ht="30" customHeight="1"/>
    <row r="189" ht="30" customHeight="1"/>
    <row r="190" ht="30" customHeight="1"/>
    <row r="191" ht="30" customHeight="1"/>
    <row r="192" ht="30" customHeight="1"/>
    <row r="193" ht="30" customHeight="1"/>
    <row r="194" ht="30" customHeight="1"/>
    <row r="195" ht="30" customHeight="1"/>
    <row r="196" ht="30" customHeight="1"/>
    <row r="197" ht="30" customHeight="1"/>
    <row r="198" ht="30" customHeight="1"/>
    <row r="199" ht="30" customHeight="1"/>
    <row r="200" ht="30" customHeight="1"/>
    <row r="201" ht="30" customHeight="1"/>
    <row r="202" ht="30" customHeight="1"/>
    <row r="203" ht="30" customHeight="1"/>
    <row r="204" ht="30" customHeight="1"/>
    <row r="205" ht="30" customHeight="1"/>
    <row r="206" ht="30" customHeight="1"/>
    <row r="207" ht="30" customHeight="1"/>
    <row r="208" ht="30" customHeight="1"/>
    <row r="209" ht="30" customHeight="1"/>
    <row r="210" ht="30" customHeight="1"/>
    <row r="211" ht="30" customHeight="1"/>
    <row r="212" ht="30" customHeight="1"/>
    <row r="213" ht="30" customHeight="1"/>
    <row r="214" ht="30" customHeight="1"/>
    <row r="215" ht="30" customHeight="1"/>
    <row r="216" ht="30" customHeight="1"/>
    <row r="217" ht="30" customHeight="1"/>
    <row r="218" ht="30" customHeight="1"/>
    <row r="219" ht="30" customHeight="1"/>
    <row r="220" ht="30" customHeight="1"/>
    <row r="221" ht="30" customHeight="1"/>
    <row r="222" ht="30" customHeight="1"/>
    <row r="223" ht="30" customHeight="1"/>
    <row r="224" ht="30" customHeight="1"/>
    <row r="225" ht="30" customHeight="1"/>
    <row r="226" ht="30" customHeight="1"/>
    <row r="227" ht="30" customHeight="1"/>
    <row r="228" ht="30" customHeight="1"/>
    <row r="229" ht="30" customHeight="1"/>
    <row r="230" ht="30" customHeight="1"/>
    <row r="231" ht="30" customHeight="1"/>
    <row r="232" ht="30" customHeight="1"/>
    <row r="233" ht="30" customHeight="1"/>
    <row r="234" ht="30" customHeight="1"/>
    <row r="235" ht="30" customHeight="1"/>
    <row r="236" ht="30" customHeight="1"/>
    <row r="237" ht="30" customHeight="1"/>
    <row r="238" ht="30" customHeight="1"/>
    <row r="239" ht="30" customHeight="1"/>
    <row r="240" ht="30" customHeight="1"/>
    <row r="241" ht="30" customHeight="1"/>
    <row r="242" ht="30" customHeight="1"/>
    <row r="243" ht="30" customHeight="1"/>
    <row r="244" ht="30" customHeight="1"/>
    <row r="245" ht="30" customHeight="1"/>
    <row r="246" ht="30" customHeight="1"/>
    <row r="247" ht="30" customHeight="1"/>
    <row r="248" ht="30" customHeight="1"/>
    <row r="249" ht="30" customHeight="1"/>
    <row r="250" ht="30" customHeight="1"/>
    <row r="251" ht="30" customHeight="1"/>
    <row r="252" ht="30" customHeight="1"/>
    <row r="253" ht="30" customHeight="1"/>
    <row r="254" ht="30" customHeight="1"/>
    <row r="255" ht="30" customHeight="1"/>
    <row r="256" ht="30" customHeight="1"/>
    <row r="257" ht="30" customHeight="1"/>
    <row r="258" ht="30" customHeight="1"/>
    <row r="259" ht="30" customHeight="1"/>
    <row r="260" ht="30" customHeight="1"/>
    <row r="261" ht="30" customHeight="1"/>
    <row r="262" ht="30" customHeight="1"/>
    <row r="263" ht="30" customHeight="1"/>
    <row r="264" ht="30" customHeight="1"/>
    <row r="265" ht="30" customHeight="1"/>
    <row r="266" ht="30" customHeight="1"/>
    <row r="267" ht="30" customHeight="1"/>
    <row r="268" ht="30" customHeight="1"/>
    <row r="269" ht="30" customHeight="1"/>
    <row r="270" ht="30" customHeight="1"/>
    <row r="271" ht="30" customHeight="1"/>
    <row r="272" ht="30" customHeight="1"/>
    <row r="273" ht="30" customHeight="1"/>
    <row r="274" ht="30" customHeight="1"/>
    <row r="275" ht="30" customHeight="1"/>
    <row r="276" ht="30" customHeight="1"/>
    <row r="277" ht="30" customHeight="1"/>
    <row r="278" ht="30" customHeight="1"/>
    <row r="279" ht="30" customHeight="1"/>
    <row r="280" ht="30" customHeight="1"/>
    <row r="281" ht="30" customHeight="1"/>
    <row r="282" ht="30" customHeight="1"/>
    <row r="283" ht="30" customHeight="1"/>
    <row r="284" ht="30" customHeight="1"/>
    <row r="285" ht="30" customHeight="1"/>
    <row r="286" ht="30" customHeight="1"/>
    <row r="287" ht="30" customHeight="1"/>
    <row r="288" ht="30" customHeight="1"/>
    <row r="289" ht="30" customHeight="1"/>
    <row r="290" ht="30" customHeight="1"/>
    <row r="291" ht="30" customHeight="1"/>
    <row r="292" ht="30" customHeight="1"/>
    <row r="293" ht="30" customHeight="1"/>
    <row r="294" ht="30" customHeight="1"/>
    <row r="295" ht="30" customHeight="1"/>
    <row r="296" ht="30" customHeight="1"/>
    <row r="297" ht="30" customHeight="1"/>
    <row r="298" ht="30" customHeight="1"/>
    <row r="299" ht="30" customHeight="1"/>
    <row r="300" ht="30" customHeight="1"/>
    <row r="301" ht="30" customHeight="1"/>
    <row r="302" ht="30" customHeight="1"/>
    <row r="303" ht="30" customHeight="1"/>
    <row r="304" ht="30" customHeight="1"/>
    <row r="305" ht="30" customHeight="1"/>
  </sheetData>
  <mergeCells count="57">
    <mergeCell ref="B8:F8"/>
    <mergeCell ref="B9:B10"/>
    <mergeCell ref="K9:K10"/>
    <mergeCell ref="G8:H8"/>
    <mergeCell ref="B1:M2"/>
    <mergeCell ref="M9:M10"/>
    <mergeCell ref="G9:G10"/>
    <mergeCell ref="H9:H10"/>
    <mergeCell ref="I9:I10"/>
    <mergeCell ref="J9:J10"/>
    <mergeCell ref="L9:L10"/>
    <mergeCell ref="C9:C10"/>
    <mergeCell ref="D9:D10"/>
    <mergeCell ref="L3:L6"/>
    <mergeCell ref="E9:E10"/>
    <mergeCell ref="F9:F10"/>
    <mergeCell ref="M3:M6"/>
    <mergeCell ref="G7:H7"/>
    <mergeCell ref="I3:I6"/>
    <mergeCell ref="D3:H4"/>
    <mergeCell ref="K3:K6"/>
    <mergeCell ref="B7:F7"/>
    <mergeCell ref="C3:C6"/>
    <mergeCell ref="J3:J6"/>
    <mergeCell ref="G5:H5"/>
    <mergeCell ref="B3:B6"/>
    <mergeCell ref="D5:D6"/>
    <mergeCell ref="E5:E6"/>
    <mergeCell ref="F5:F6"/>
    <mergeCell ref="B11:F11"/>
    <mergeCell ref="G11:H11"/>
    <mergeCell ref="B12:B13"/>
    <mergeCell ref="C12:C13"/>
    <mergeCell ref="D12:D13"/>
    <mergeCell ref="E12:E13"/>
    <mergeCell ref="F12:F13"/>
    <mergeCell ref="G12:G13"/>
    <mergeCell ref="H12:H13"/>
    <mergeCell ref="I12:I13"/>
    <mergeCell ref="J12:J13"/>
    <mergeCell ref="K12:K13"/>
    <mergeCell ref="L12:L13"/>
    <mergeCell ref="M12:M13"/>
    <mergeCell ref="B14:F14"/>
    <mergeCell ref="G14:H14"/>
    <mergeCell ref="B15:B16"/>
    <mergeCell ref="C15:C16"/>
    <mergeCell ref="D15:D16"/>
    <mergeCell ref="E15:E16"/>
    <mergeCell ref="F15:F16"/>
    <mergeCell ref="G15:G16"/>
    <mergeCell ref="H15:H16"/>
    <mergeCell ref="I15:I16"/>
    <mergeCell ref="J15:J16"/>
    <mergeCell ref="K15:K16"/>
    <mergeCell ref="L15:L16"/>
    <mergeCell ref="M15:M16"/>
  </mergeCells>
  <phoneticPr fontId="29" type="noConversion"/>
  <printOptions horizontalCentered="1"/>
  <pageMargins left="0.47244094488188981" right="0.31496062992125984" top="0.47244094488188981" bottom="0.47244094488188981" header="0.31496062992125984" footer="0.31496062992125984"/>
  <pageSetup paperSize="8"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theme="5"/>
  </sheetPr>
  <dimension ref="A1:O44"/>
  <sheetViews>
    <sheetView tabSelected="1" view="pageBreakPreview" zoomScale="85" zoomScaleNormal="85" zoomScaleSheetLayoutView="85" workbookViewId="0">
      <selection sqref="A1:H1"/>
    </sheetView>
  </sheetViews>
  <sheetFormatPr defaultColWidth="11.5546875" defaultRowHeight="24.75" customHeight="1"/>
  <cols>
    <col min="1" max="1" width="5.5546875" style="44" customWidth="1"/>
    <col min="2" max="2" width="9.33203125" style="44" customWidth="1"/>
    <col min="3" max="3" width="23.77734375" style="44" customWidth="1"/>
    <col min="4" max="4" width="17.33203125" style="44" customWidth="1"/>
    <col min="5" max="5" width="18.88671875" style="188" customWidth="1"/>
    <col min="6" max="6" width="9" style="44" customWidth="1"/>
    <col min="7" max="7" width="14.109375" style="44" customWidth="1"/>
    <col min="8" max="8" width="14.77734375" style="189" customWidth="1"/>
    <col min="9" max="9" width="11.5546875" style="44"/>
    <col min="10" max="10" width="19.5546875" style="44" bestFit="1" customWidth="1"/>
    <col min="11" max="16384" width="11.5546875" style="44"/>
  </cols>
  <sheetData>
    <row r="1" spans="1:10" ht="88.5" customHeight="1">
      <c r="A1" s="1317" t="s">
        <v>58</v>
      </c>
      <c r="B1" s="1317"/>
      <c r="C1" s="1317"/>
      <c r="D1" s="1317"/>
      <c r="E1" s="1317"/>
      <c r="F1" s="1317"/>
      <c r="G1" s="1317"/>
      <c r="H1" s="1317"/>
    </row>
    <row r="2" spans="1:10" ht="24.75" customHeight="1">
      <c r="A2" s="157" t="s">
        <v>346</v>
      </c>
      <c r="B2" s="158"/>
      <c r="C2" s="159" t="str">
        <f>기초자료!E5</f>
        <v>7차</v>
      </c>
      <c r="D2" s="160"/>
      <c r="E2" s="161"/>
      <c r="F2" s="160"/>
      <c r="G2" s="160"/>
      <c r="H2" s="162"/>
    </row>
    <row r="3" spans="1:10" ht="24.75" customHeight="1">
      <c r="A3" s="157" t="s">
        <v>59</v>
      </c>
      <c r="B3" s="163"/>
      <c r="C3" s="164" t="str">
        <f>기초자료!B4</f>
        <v>2026년 숲가꾸기(큰나무가꾸기) 사업(7차)</v>
      </c>
      <c r="E3" s="44"/>
      <c r="H3" s="165"/>
      <c r="J3" s="44" t="str">
        <f>"&lt;진안 "&amp;필지조서!C9&amp;" 외 "&amp;"8개소 ("&amp;필지조서!N8&amp;" 외 "&amp;필지조서!G7-1&amp;"필지)&gt;"</f>
        <v>&lt;진안 34-0-10-0 외 8개소 (장수군 번암면 지지리 산55임 외 2필지)&gt;</v>
      </c>
    </row>
    <row r="4" spans="1:10" ht="24.75" customHeight="1">
      <c r="A4" s="157" t="s">
        <v>61</v>
      </c>
      <c r="B4" s="163"/>
      <c r="C4" s="349" t="s">
        <v>1079</v>
      </c>
      <c r="D4" s="348"/>
      <c r="E4" s="348"/>
      <c r="H4" s="165"/>
      <c r="J4" s="474" t="e">
        <f>표지!#REF!</f>
        <v>#REF!</v>
      </c>
    </row>
    <row r="5" spans="1:10" ht="24.75" customHeight="1">
      <c r="A5" s="157" t="s">
        <v>62</v>
      </c>
      <c r="B5" s="158"/>
      <c r="C5" s="411">
        <f>총괄설계내역서!I9</f>
        <v>28.6</v>
      </c>
      <c r="D5" s="166" t="s">
        <v>347</v>
      </c>
      <c r="E5" s="167"/>
      <c r="F5" s="166"/>
      <c r="G5" s="166"/>
      <c r="H5" s="162"/>
    </row>
    <row r="6" spans="1:10" ht="38.450000000000003" customHeight="1">
      <c r="A6" s="168"/>
      <c r="B6" s="160"/>
      <c r="C6" s="160"/>
      <c r="D6" s="160"/>
      <c r="E6" s="161"/>
      <c r="F6" s="160"/>
      <c r="G6" s="160"/>
      <c r="H6" s="162"/>
    </row>
    <row r="7" spans="1:10" s="45" customFormat="1" ht="24.75" customHeight="1">
      <c r="A7" s="1295" t="s">
        <v>353</v>
      </c>
      <c r="B7" s="1296"/>
      <c r="C7" s="169"/>
      <c r="D7" s="169" t="s">
        <v>63</v>
      </c>
      <c r="E7" s="1320" t="s">
        <v>64</v>
      </c>
      <c r="F7" s="1320"/>
      <c r="G7" s="1320"/>
      <c r="H7" s="170" t="s">
        <v>65</v>
      </c>
    </row>
    <row r="8" spans="1:10" s="46" customFormat="1" ht="27.6" customHeight="1">
      <c r="A8" s="1303" t="s">
        <v>66</v>
      </c>
      <c r="B8" s="1303" t="s">
        <v>67</v>
      </c>
      <c r="C8" s="171" t="s">
        <v>68</v>
      </c>
      <c r="D8" s="172">
        <f>총괄설계내역서!M9</f>
        <v>1840733</v>
      </c>
      <c r="E8" s="1301"/>
      <c r="F8" s="1301"/>
      <c r="G8" s="1301"/>
      <c r="H8" s="173"/>
    </row>
    <row r="9" spans="1:10" s="46" customFormat="1" ht="27.6" customHeight="1">
      <c r="A9" s="1303"/>
      <c r="B9" s="1303"/>
      <c r="C9" s="171" t="s">
        <v>69</v>
      </c>
      <c r="D9" s="172">
        <v>0</v>
      </c>
      <c r="E9" s="1308"/>
      <c r="F9" s="1308"/>
      <c r="G9" s="1308"/>
      <c r="H9" s="173"/>
    </row>
    <row r="10" spans="1:10" s="46" customFormat="1" ht="27.6" customHeight="1">
      <c r="A10" s="1303"/>
      <c r="B10" s="1303"/>
      <c r="C10" s="171" t="s">
        <v>70</v>
      </c>
      <c r="D10" s="172">
        <v>0</v>
      </c>
      <c r="E10" s="1308"/>
      <c r="F10" s="1308"/>
      <c r="G10" s="1308"/>
      <c r="H10" s="173" t="s">
        <v>134</v>
      </c>
    </row>
    <row r="11" spans="1:10" s="469" customFormat="1" ht="27.6" customHeight="1">
      <c r="A11" s="1303"/>
      <c r="B11" s="1303"/>
      <c r="C11" s="466" t="s">
        <v>71</v>
      </c>
      <c r="D11" s="467">
        <f>SUM(D8:D10)</f>
        <v>1840733</v>
      </c>
      <c r="E11" s="1310"/>
      <c r="F11" s="1310"/>
      <c r="G11" s="1310"/>
      <c r="H11" s="468"/>
    </row>
    <row r="12" spans="1:10" s="46" customFormat="1" ht="27.6" customHeight="1">
      <c r="A12" s="1303"/>
      <c r="B12" s="1303" t="s">
        <v>72</v>
      </c>
      <c r="C12" s="171" t="s">
        <v>73</v>
      </c>
      <c r="D12" s="172">
        <f>총괄설계내역서!K9</f>
        <v>38723059</v>
      </c>
      <c r="E12" s="1308"/>
      <c r="F12" s="1308"/>
      <c r="G12" s="1308"/>
      <c r="H12" s="174"/>
    </row>
    <row r="13" spans="1:10" s="46" customFormat="1" ht="27.6" customHeight="1">
      <c r="A13" s="1303"/>
      <c r="B13" s="1303"/>
      <c r="C13" s="171" t="s">
        <v>348</v>
      </c>
      <c r="D13" s="172">
        <v>0</v>
      </c>
      <c r="E13" s="1308"/>
      <c r="F13" s="1308"/>
      <c r="G13" s="1308"/>
      <c r="H13" s="173" t="s">
        <v>134</v>
      </c>
    </row>
    <row r="14" spans="1:10" s="46" customFormat="1" ht="27.6" customHeight="1">
      <c r="A14" s="1303"/>
      <c r="B14" s="1303"/>
      <c r="C14" s="171" t="s">
        <v>74</v>
      </c>
      <c r="D14" s="172">
        <f>TRUNC(D12*(E14),0)</f>
        <v>7125042</v>
      </c>
      <c r="E14" s="1309">
        <f>기초자료!C27</f>
        <v>0.184</v>
      </c>
      <c r="F14" s="1309"/>
      <c r="G14" s="1309"/>
      <c r="H14" s="173"/>
    </row>
    <row r="15" spans="1:10" s="46" customFormat="1" ht="27.6" customHeight="1">
      <c r="A15" s="1303"/>
      <c r="B15" s="1303"/>
      <c r="C15" s="171" t="s">
        <v>75</v>
      </c>
      <c r="D15" s="172" t="s">
        <v>1154</v>
      </c>
      <c r="E15" s="1308"/>
      <c r="F15" s="1308"/>
      <c r="G15" s="1308"/>
      <c r="H15" s="173" t="s">
        <v>134</v>
      </c>
    </row>
    <row r="16" spans="1:10" s="469" customFormat="1" ht="27.6" customHeight="1">
      <c r="A16" s="1303"/>
      <c r="B16" s="1303"/>
      <c r="C16" s="466" t="s">
        <v>71</v>
      </c>
      <c r="D16" s="467">
        <f>SUM(D12:D15)</f>
        <v>45848101</v>
      </c>
      <c r="E16" s="1310"/>
      <c r="F16" s="1310"/>
      <c r="G16" s="1310"/>
      <c r="H16" s="468"/>
    </row>
    <row r="17" spans="1:15" s="46" customFormat="1" ht="27.6" customHeight="1">
      <c r="A17" s="1303"/>
      <c r="B17" s="1303" t="s">
        <v>76</v>
      </c>
      <c r="C17" s="171" t="s">
        <v>77</v>
      </c>
      <c r="D17" s="172">
        <f>총괄설계내역서!O9</f>
        <v>496760</v>
      </c>
      <c r="E17" s="1308" t="s">
        <v>309</v>
      </c>
      <c r="F17" s="1308"/>
      <c r="G17" s="1308"/>
      <c r="H17" s="173"/>
    </row>
    <row r="18" spans="1:15" s="46" customFormat="1" ht="27.6" customHeight="1">
      <c r="A18" s="1303"/>
      <c r="B18" s="1303"/>
      <c r="C18" s="171" t="s">
        <v>595</v>
      </c>
      <c r="D18" s="172">
        <f>TRUNC(D16*(E18),0)</f>
        <v>527253</v>
      </c>
      <c r="E18" s="1313">
        <f>기초자료!C28</f>
        <v>1.15E-2</v>
      </c>
      <c r="F18" s="1313"/>
      <c r="G18" s="1313"/>
      <c r="H18" s="173"/>
    </row>
    <row r="19" spans="1:15" s="46" customFormat="1" ht="27.6" customHeight="1">
      <c r="A19" s="1303"/>
      <c r="B19" s="1303"/>
      <c r="C19" s="171" t="s">
        <v>594</v>
      </c>
      <c r="D19" s="172">
        <f>TRUNC(D16*(E19),0)</f>
        <v>2686698</v>
      </c>
      <c r="E19" s="1313">
        <f>기초자료!C29</f>
        <v>5.8599999999999999E-2</v>
      </c>
      <c r="F19" s="1313"/>
      <c r="G19" s="1313"/>
      <c r="H19" s="173"/>
    </row>
    <row r="20" spans="1:15" s="46" customFormat="1" ht="27.6" customHeight="1">
      <c r="A20" s="1303"/>
      <c r="B20" s="1303"/>
      <c r="C20" s="171" t="s">
        <v>593</v>
      </c>
      <c r="D20" s="172">
        <v>0</v>
      </c>
      <c r="E20" s="1314" t="s">
        <v>349</v>
      </c>
      <c r="F20" s="1315"/>
      <c r="G20" s="1316"/>
      <c r="H20" s="175"/>
      <c r="J20" s="175" t="s">
        <v>349</v>
      </c>
      <c r="L20" s="172">
        <f>TRUNC(D12*(M20),0)</f>
        <v>1839345</v>
      </c>
      <c r="M20" s="1309">
        <f>기초자료!C32</f>
        <v>4.7500000000000001E-2</v>
      </c>
      <c r="N20" s="1309"/>
      <c r="O20" s="1309"/>
    </row>
    <row r="21" spans="1:15" s="46" customFormat="1" ht="27.6" customHeight="1">
      <c r="A21" s="1303"/>
      <c r="B21" s="1303"/>
      <c r="C21" s="171" t="s">
        <v>592</v>
      </c>
      <c r="D21" s="172">
        <v>0</v>
      </c>
      <c r="E21" s="1314" t="s">
        <v>349</v>
      </c>
      <c r="F21" s="1315"/>
      <c r="G21" s="1316"/>
      <c r="H21" s="175"/>
      <c r="J21" s="175" t="s">
        <v>349</v>
      </c>
      <c r="L21" s="172">
        <f>TRUNC(D12*(M21),0)</f>
        <v>1392093</v>
      </c>
      <c r="M21" s="1318">
        <f>기초자료!C30</f>
        <v>3.5950000000000003E-2</v>
      </c>
      <c r="N21" s="1318"/>
      <c r="O21" s="1318"/>
    </row>
    <row r="22" spans="1:15" s="46" customFormat="1" ht="27.6" customHeight="1">
      <c r="A22" s="1303"/>
      <c r="B22" s="1303"/>
      <c r="C22" s="171" t="s">
        <v>23</v>
      </c>
      <c r="D22" s="172">
        <v>0</v>
      </c>
      <c r="E22" s="1314" t="s">
        <v>349</v>
      </c>
      <c r="F22" s="1315"/>
      <c r="G22" s="1316"/>
      <c r="H22" s="175"/>
      <c r="J22" s="175" t="s">
        <v>349</v>
      </c>
      <c r="L22" s="172">
        <f>TRUNC(L21*(M22),0)</f>
        <v>182921</v>
      </c>
      <c r="M22" s="1319">
        <f>기초자료!C31</f>
        <v>0.13139999999999999</v>
      </c>
      <c r="N22" s="1319"/>
      <c r="O22" s="1319"/>
    </row>
    <row r="23" spans="1:15" s="46" customFormat="1" ht="27.6" customHeight="1">
      <c r="A23" s="1303"/>
      <c r="B23" s="1303"/>
      <c r="C23" s="171" t="s">
        <v>79</v>
      </c>
      <c r="D23" s="172">
        <f>TRUNC((D11+D12)*(E23),0)</f>
        <v>1277759</v>
      </c>
      <c r="E23" s="1311">
        <f>기초자료!C33</f>
        <v>3.15E-2</v>
      </c>
      <c r="F23" s="1311"/>
      <c r="G23" s="1311"/>
      <c r="H23" s="173"/>
    </row>
    <row r="24" spans="1:15" s="46" customFormat="1" ht="27.6" customHeight="1">
      <c r="A24" s="1303"/>
      <c r="B24" s="1303"/>
      <c r="C24" s="171" t="s">
        <v>354</v>
      </c>
      <c r="D24" s="172">
        <f>TRUNC((D11+D16)*(E24),0)</f>
        <v>2336752</v>
      </c>
      <c r="E24" s="1312">
        <f>기초자료!C34</f>
        <v>4.9000000000000002E-2</v>
      </c>
      <c r="F24" s="1312"/>
      <c r="G24" s="1312"/>
      <c r="H24" s="173"/>
    </row>
    <row r="25" spans="1:15" s="46" customFormat="1" ht="27.6" customHeight="1">
      <c r="A25" s="1303"/>
      <c r="B25" s="1303"/>
      <c r="C25" s="171" t="s">
        <v>635</v>
      </c>
      <c r="D25" s="172">
        <f>TRUNC(D16*(E25),0)</f>
        <v>41263</v>
      </c>
      <c r="E25" s="1313">
        <f>기초자료!C35</f>
        <v>8.9999999999999998E-4</v>
      </c>
      <c r="F25" s="1313"/>
      <c r="G25" s="1313"/>
      <c r="H25" s="173"/>
    </row>
    <row r="26" spans="1:15" s="469" customFormat="1" ht="27.6" customHeight="1">
      <c r="A26" s="1303"/>
      <c r="B26" s="1303"/>
      <c r="C26" s="470" t="s">
        <v>71</v>
      </c>
      <c r="D26" s="471">
        <f>SUM(D17:D25)</f>
        <v>7366485</v>
      </c>
      <c r="E26" s="1299"/>
      <c r="F26" s="1299"/>
      <c r="G26" s="1299"/>
      <c r="H26" s="468"/>
    </row>
    <row r="27" spans="1:15" s="469" customFormat="1" ht="27.6" customHeight="1">
      <c r="A27" s="1303"/>
      <c r="B27" s="1300" t="s">
        <v>2</v>
      </c>
      <c r="C27" s="1300"/>
      <c r="D27" s="471">
        <f>SUM(D11,D16,D26)</f>
        <v>55055319</v>
      </c>
      <c r="E27" s="1299"/>
      <c r="F27" s="1299"/>
      <c r="G27" s="1299"/>
      <c r="H27" s="473"/>
    </row>
    <row r="28" spans="1:15" s="46" customFormat="1" ht="27.6" customHeight="1">
      <c r="A28" s="1301" t="s">
        <v>80</v>
      </c>
      <c r="B28" s="1301"/>
      <c r="C28" s="1301"/>
      <c r="D28" s="172">
        <f>TRUNC((D11+D16+D26)*(E28),0)</f>
        <v>4404425</v>
      </c>
      <c r="E28" s="1302">
        <f>기초자료!C36</f>
        <v>0.08</v>
      </c>
      <c r="F28" s="1302"/>
      <c r="G28" s="1302"/>
      <c r="H28" s="173"/>
    </row>
    <row r="29" spans="1:15" s="46" customFormat="1" ht="27.6" customHeight="1">
      <c r="A29" s="1303" t="s">
        <v>350</v>
      </c>
      <c r="B29" s="1303"/>
      <c r="C29" s="1303"/>
      <c r="D29" s="172">
        <f>TRUNC((D16+D26+D28)*(E29),0)</f>
        <v>8642851</v>
      </c>
      <c r="E29" s="1304">
        <f>기초자료!C37</f>
        <v>0.15</v>
      </c>
      <c r="F29" s="1304"/>
      <c r="G29" s="1304"/>
      <c r="H29" s="173"/>
    </row>
    <row r="30" spans="1:15" s="46" customFormat="1" ht="27.6" customHeight="1">
      <c r="A30" s="1301" t="s">
        <v>81</v>
      </c>
      <c r="B30" s="1301"/>
      <c r="C30" s="1301"/>
      <c r="D30" s="176">
        <f>SUM(D27+D28+D29)</f>
        <v>68102595</v>
      </c>
      <c r="E30" s="1305"/>
      <c r="F30" s="1305"/>
      <c r="G30" s="1305"/>
      <c r="H30" s="173"/>
    </row>
    <row r="31" spans="1:15" s="46" customFormat="1" ht="27.6" customHeight="1">
      <c r="A31" s="1301" t="s">
        <v>82</v>
      </c>
      <c r="B31" s="1301"/>
      <c r="C31" s="1301"/>
      <c r="D31" s="172">
        <f>TRUNC(D30*(E31),0)</f>
        <v>6810259</v>
      </c>
      <c r="E31" s="1306">
        <f>기초자료!C38</f>
        <v>0.1</v>
      </c>
      <c r="F31" s="1306"/>
      <c r="G31" s="1306"/>
      <c r="H31" s="173" t="s">
        <v>134</v>
      </c>
      <c r="J31" s="47"/>
    </row>
    <row r="32" spans="1:15" s="46" customFormat="1" ht="27.6" customHeight="1">
      <c r="A32" s="1301" t="s">
        <v>83</v>
      </c>
      <c r="B32" s="1301"/>
      <c r="C32" s="1301"/>
      <c r="D32" s="176">
        <f>SUM(D30+D31)</f>
        <v>74912854</v>
      </c>
      <c r="E32" s="1305" t="s">
        <v>351</v>
      </c>
      <c r="F32" s="1305"/>
      <c r="G32" s="1305"/>
      <c r="H32" s="173"/>
      <c r="J32" s="48"/>
    </row>
    <row r="33" spans="1:8" s="469" customFormat="1" ht="27.6" customHeight="1">
      <c r="A33" s="1307" t="s">
        <v>84</v>
      </c>
      <c r="B33" s="1307"/>
      <c r="C33" s="1307"/>
      <c r="D33" s="472">
        <f>ROUNDDOWN(D32,-3)</f>
        <v>74912000</v>
      </c>
      <c r="E33" s="1310" t="s">
        <v>352</v>
      </c>
      <c r="F33" s="1310"/>
      <c r="G33" s="1310"/>
      <c r="H33" s="468"/>
    </row>
    <row r="34" spans="1:8" s="46" customFormat="1" ht="24.75" customHeight="1">
      <c r="A34" s="177"/>
      <c r="B34" s="159"/>
      <c r="C34" s="159"/>
      <c r="D34" s="178"/>
      <c r="E34" s="179"/>
      <c r="F34" s="180"/>
      <c r="G34" s="160"/>
      <c r="H34" s="181"/>
    </row>
    <row r="35" spans="1:8" s="46" customFormat="1" ht="24.75" customHeight="1">
      <c r="A35" s="182"/>
      <c r="B35" s="160"/>
      <c r="C35" s="160"/>
      <c r="D35" s="183" t="s">
        <v>85</v>
      </c>
      <c r="E35" s="1297"/>
      <c r="F35" s="1297"/>
      <c r="G35" s="160"/>
      <c r="H35" s="181"/>
    </row>
    <row r="36" spans="1:8" s="46" customFormat="1" ht="24.75" customHeight="1">
      <c r="A36" s="182"/>
      <c r="B36" s="160"/>
      <c r="C36" s="160"/>
      <c r="D36" s="183" t="s">
        <v>86</v>
      </c>
      <c r="E36" s="1297"/>
      <c r="F36" s="1297"/>
      <c r="G36" s="160" t="s">
        <v>87</v>
      </c>
      <c r="H36" s="181"/>
    </row>
    <row r="37" spans="1:8" s="46" customFormat="1" ht="24.75" customHeight="1">
      <c r="A37" s="184"/>
      <c r="B37" s="185"/>
      <c r="C37" s="185"/>
      <c r="D37" s="186" t="s">
        <v>88</v>
      </c>
      <c r="E37" s="1298"/>
      <c r="F37" s="1298"/>
      <c r="G37" s="185" t="s">
        <v>87</v>
      </c>
      <c r="H37" s="187"/>
    </row>
    <row r="39" spans="1:8" ht="24.75" customHeight="1">
      <c r="D39" s="352">
        <f>D33/C5</f>
        <v>2619300.6993006994</v>
      </c>
    </row>
    <row r="40" spans="1:8" ht="24.75" customHeight="1">
      <c r="D40" s="190"/>
    </row>
    <row r="41" spans="1:8" ht="24.75" customHeight="1">
      <c r="D41" s="190"/>
    </row>
    <row r="42" spans="1:8" ht="24.75" customHeight="1">
      <c r="D42" s="190"/>
    </row>
    <row r="43" spans="1:8" ht="24.75" customHeight="1">
      <c r="D43" s="190"/>
      <c r="E43" s="49"/>
    </row>
    <row r="44" spans="1:8" ht="24.75" customHeight="1">
      <c r="D44" s="190"/>
      <c r="E44" s="191"/>
    </row>
  </sheetData>
  <sheetProtection selectLockedCells="1" selectUnlockedCells="1"/>
  <mergeCells count="46">
    <mergeCell ref="A1:H1"/>
    <mergeCell ref="A30:C30"/>
    <mergeCell ref="E18:G18"/>
    <mergeCell ref="E19:G19"/>
    <mergeCell ref="M21:O21"/>
    <mergeCell ref="M22:O22"/>
    <mergeCell ref="M20:O20"/>
    <mergeCell ref="E7:G7"/>
    <mergeCell ref="A8:A27"/>
    <mergeCell ref="B8:B11"/>
    <mergeCell ref="E8:G8"/>
    <mergeCell ref="E9:G9"/>
    <mergeCell ref="E10:G10"/>
    <mergeCell ref="E11:G11"/>
    <mergeCell ref="B12:B16"/>
    <mergeCell ref="E12:G12"/>
    <mergeCell ref="A33:C33"/>
    <mergeCell ref="E13:G13"/>
    <mergeCell ref="E14:G14"/>
    <mergeCell ref="E15:G15"/>
    <mergeCell ref="E16:G16"/>
    <mergeCell ref="E33:G33"/>
    <mergeCell ref="E23:G23"/>
    <mergeCell ref="E24:G24"/>
    <mergeCell ref="B17:B26"/>
    <mergeCell ref="E17:G17"/>
    <mergeCell ref="E25:G25"/>
    <mergeCell ref="E20:G20"/>
    <mergeCell ref="E21:G21"/>
    <mergeCell ref="E22:G22"/>
    <mergeCell ref="A7:B7"/>
    <mergeCell ref="E35:F35"/>
    <mergeCell ref="E36:F36"/>
    <mergeCell ref="E37:F37"/>
    <mergeCell ref="E26:G26"/>
    <mergeCell ref="B27:C27"/>
    <mergeCell ref="E27:G27"/>
    <mergeCell ref="A28:C28"/>
    <mergeCell ref="E28:G28"/>
    <mergeCell ref="A29:C29"/>
    <mergeCell ref="E29:G29"/>
    <mergeCell ref="E30:G30"/>
    <mergeCell ref="A31:C31"/>
    <mergeCell ref="E31:G31"/>
    <mergeCell ref="A32:C32"/>
    <mergeCell ref="E32:G32"/>
  </mergeCells>
  <phoneticPr fontId="29" type="noConversion"/>
  <printOptions horizontalCentered="1" verticalCentered="1"/>
  <pageMargins left="0.47244094488188981" right="0.31496062992125984" top="0.39370078740157483" bottom="0.39370078740157483" header="0.51181102362204722" footer="0.51181102362204722"/>
  <pageSetup paperSize="9" scale="70" firstPageNumber="0" fitToWidth="9" fitToHeight="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8">
    <tabColor theme="5"/>
  </sheetPr>
  <dimension ref="B1:U20"/>
  <sheetViews>
    <sheetView view="pageBreakPreview" zoomScaleNormal="85" zoomScaleSheetLayoutView="100" workbookViewId="0">
      <selection activeCell="T8" sqref="T8"/>
    </sheetView>
  </sheetViews>
  <sheetFormatPr defaultColWidth="8.6640625" defaultRowHeight="13.5"/>
  <cols>
    <col min="1" max="1" width="8.6640625" style="50"/>
    <col min="2" max="2" width="8.77734375" style="156" customWidth="1"/>
    <col min="3" max="6" width="4.44140625" style="50" customWidth="1"/>
    <col min="7" max="7" width="11.21875" style="50" customWidth="1"/>
    <col min="8" max="8" width="3.6640625" style="50" customWidth="1"/>
    <col min="9" max="9" width="7.33203125" style="50" customWidth="1"/>
    <col min="10" max="17" width="8.77734375" style="50" customWidth="1"/>
    <col min="18" max="18" width="8.6640625" style="50"/>
    <col min="19" max="19" width="11.5546875" style="51" bestFit="1" customWidth="1"/>
    <col min="20" max="20" width="8.6640625" style="49"/>
    <col min="21" max="21" width="8.6640625" style="52"/>
    <col min="22" max="16384" width="8.6640625" style="50"/>
  </cols>
  <sheetData>
    <row r="1" spans="2:21" ht="43.5" customHeight="1">
      <c r="B1" s="1330" t="s">
        <v>371</v>
      </c>
      <c r="C1" s="1331"/>
      <c r="D1" s="1331"/>
      <c r="E1" s="1331"/>
      <c r="F1" s="1331"/>
      <c r="G1" s="1331"/>
      <c r="H1" s="1331"/>
      <c r="I1" s="1331"/>
      <c r="J1" s="1331"/>
      <c r="K1" s="1331"/>
      <c r="L1" s="1331"/>
      <c r="M1" s="1331"/>
      <c r="N1" s="1331"/>
      <c r="O1" s="1331"/>
      <c r="P1" s="1331"/>
      <c r="Q1" s="1332"/>
    </row>
    <row r="2" spans="2:21" ht="43.5" customHeight="1">
      <c r="B2" s="1333"/>
      <c r="C2" s="1334"/>
      <c r="D2" s="1334"/>
      <c r="E2" s="1334"/>
      <c r="F2" s="1334"/>
      <c r="G2" s="1334"/>
      <c r="H2" s="1334"/>
      <c r="I2" s="1334"/>
      <c r="J2" s="1334"/>
      <c r="K2" s="1334"/>
      <c r="L2" s="1334"/>
      <c r="M2" s="1334"/>
      <c r="N2" s="1334"/>
      <c r="O2" s="1334"/>
      <c r="P2" s="1334"/>
      <c r="Q2" s="1335"/>
    </row>
    <row r="3" spans="2:21" ht="33.950000000000003" customHeight="1">
      <c r="B3" s="410"/>
      <c r="C3" s="406"/>
      <c r="D3" s="406"/>
      <c r="E3" s="406"/>
      <c r="F3" s="407"/>
      <c r="G3" s="407"/>
      <c r="H3" s="407"/>
      <c r="I3" s="407"/>
      <c r="J3" s="408"/>
      <c r="K3" s="408"/>
      <c r="L3" s="408"/>
      <c r="M3" s="409"/>
      <c r="N3" s="1336" t="s">
        <v>34</v>
      </c>
      <c r="O3" s="1336"/>
      <c r="P3" s="1336"/>
      <c r="Q3" s="1337"/>
    </row>
    <row r="4" spans="2:21" s="90" customFormat="1" ht="69.95" customHeight="1">
      <c r="B4" s="1343" t="s">
        <v>36</v>
      </c>
      <c r="C4" s="1344"/>
      <c r="D4" s="1344"/>
      <c r="E4" s="1344"/>
      <c r="F4" s="1344"/>
      <c r="G4" s="1345"/>
      <c r="H4" s="502" t="s">
        <v>37</v>
      </c>
      <c r="I4" s="1338" t="s">
        <v>372</v>
      </c>
      <c r="J4" s="1340" t="s">
        <v>38</v>
      </c>
      <c r="K4" s="1340"/>
      <c r="L4" s="1340" t="s">
        <v>39</v>
      </c>
      <c r="M4" s="1340"/>
      <c r="N4" s="1341" t="s">
        <v>40</v>
      </c>
      <c r="O4" s="1342"/>
      <c r="P4" s="1340" t="s">
        <v>2</v>
      </c>
      <c r="Q4" s="1342"/>
      <c r="S4" s="482"/>
      <c r="T4" s="483"/>
      <c r="U4" s="91"/>
    </row>
    <row r="5" spans="2:21" s="90" customFormat="1" ht="69.95" customHeight="1" thickBot="1">
      <c r="B5" s="1346"/>
      <c r="C5" s="1347"/>
      <c r="D5" s="1347"/>
      <c r="E5" s="1347"/>
      <c r="F5" s="1347"/>
      <c r="G5" s="1348"/>
      <c r="H5" s="503" t="s">
        <v>374</v>
      </c>
      <c r="I5" s="1339"/>
      <c r="J5" s="511" t="s">
        <v>373</v>
      </c>
      <c r="K5" s="511" t="s">
        <v>42</v>
      </c>
      <c r="L5" s="511" t="s">
        <v>373</v>
      </c>
      <c r="M5" s="511" t="s">
        <v>42</v>
      </c>
      <c r="N5" s="511" t="s">
        <v>373</v>
      </c>
      <c r="O5" s="512" t="s">
        <v>42</v>
      </c>
      <c r="P5" s="511" t="s">
        <v>8</v>
      </c>
      <c r="Q5" s="512" t="s">
        <v>42</v>
      </c>
      <c r="S5" s="482"/>
      <c r="T5" s="483"/>
      <c r="U5" s="91"/>
    </row>
    <row r="6" spans="2:21" ht="69.95" customHeight="1" thickTop="1">
      <c r="B6" s="1321" t="str">
        <f>필지조서!K9</f>
        <v>솎아베기(무육)</v>
      </c>
      <c r="C6" s="1322"/>
      <c r="D6" s="1322"/>
      <c r="E6" s="1322"/>
      <c r="F6" s="1322"/>
      <c r="G6" s="1323"/>
      <c r="H6" s="962" t="s">
        <v>0</v>
      </c>
      <c r="I6" s="963">
        <f>설계내역서!I6</f>
        <v>20</v>
      </c>
      <c r="J6" s="964"/>
      <c r="K6" s="965">
        <f>SUM(설계내역서!K6)</f>
        <v>26968660</v>
      </c>
      <c r="L6" s="964"/>
      <c r="M6" s="965">
        <f>SUM(설계내역서!M6)</f>
        <v>1256320</v>
      </c>
      <c r="N6" s="964"/>
      <c r="O6" s="966">
        <f>SUM(설계내역서!O6)</f>
        <v>352280</v>
      </c>
      <c r="P6" s="967"/>
      <c r="Q6" s="968">
        <f>SUM(J6:P6)</f>
        <v>28577260</v>
      </c>
    </row>
    <row r="7" spans="2:21" ht="69.95" customHeight="1">
      <c r="B7" s="1349" t="str">
        <f>필지조서!K12</f>
        <v>어린나무가꾸기</v>
      </c>
      <c r="C7" s="1350"/>
      <c r="D7" s="1350"/>
      <c r="E7" s="1350"/>
      <c r="F7" s="1350"/>
      <c r="G7" s="1351"/>
      <c r="H7" s="969" t="s">
        <v>0</v>
      </c>
      <c r="I7" s="970">
        <f>SUM(설계내역서!I7:I8)</f>
        <v>8.6</v>
      </c>
      <c r="J7" s="971"/>
      <c r="K7" s="972">
        <f>SUM(설계내역서!K7:K8)</f>
        <v>11754399</v>
      </c>
      <c r="L7" s="971"/>
      <c r="M7" s="972">
        <f>SUM(설계내역서!M7:M8)</f>
        <v>584413</v>
      </c>
      <c r="N7" s="971"/>
      <c r="O7" s="973">
        <f>SUM(설계내역서!O7:O8)</f>
        <v>144480</v>
      </c>
      <c r="P7" s="974"/>
      <c r="Q7" s="975">
        <f>SUM(J7:P7)</f>
        <v>12483292</v>
      </c>
    </row>
    <row r="8" spans="2:21" ht="69.95" customHeight="1" thickBot="1">
      <c r="B8" s="1324"/>
      <c r="C8" s="1325"/>
      <c r="D8" s="1325"/>
      <c r="E8" s="1325"/>
      <c r="F8" s="1325"/>
      <c r="G8" s="1326"/>
      <c r="H8" s="504"/>
      <c r="I8" s="505"/>
      <c r="J8" s="506"/>
      <c r="K8" s="507"/>
      <c r="L8" s="506"/>
      <c r="M8" s="507"/>
      <c r="N8" s="506"/>
      <c r="O8" s="508"/>
      <c r="P8" s="509"/>
      <c r="Q8" s="510"/>
    </row>
    <row r="9" spans="2:21" s="475" customFormat="1" ht="69.95" customHeight="1" thickTop="1">
      <c r="B9" s="1327" t="s">
        <v>43</v>
      </c>
      <c r="C9" s="1328"/>
      <c r="D9" s="1328"/>
      <c r="E9" s="1328"/>
      <c r="F9" s="1328"/>
      <c r="G9" s="1329"/>
      <c r="H9" s="513" t="s">
        <v>0</v>
      </c>
      <c r="I9" s="514">
        <f>SUM(I6:I8)</f>
        <v>28.6</v>
      </c>
      <c r="J9" s="515"/>
      <c r="K9" s="515">
        <f>SUM(K6:K8)</f>
        <v>38723059</v>
      </c>
      <c r="L9" s="515"/>
      <c r="M9" s="515">
        <f>SUM(M6:M8)</f>
        <v>1840733</v>
      </c>
      <c r="N9" s="515"/>
      <c r="O9" s="515">
        <f>SUM(O6:O8)</f>
        <v>496760</v>
      </c>
      <c r="P9" s="515"/>
      <c r="Q9" s="516">
        <f>ROUNDDOWN(SUM(Q6:Q8),1)</f>
        <v>41060552</v>
      </c>
      <c r="S9" s="480"/>
      <c r="T9" s="481"/>
      <c r="U9" s="479"/>
    </row>
    <row r="10" spans="2:21" ht="35.1" customHeight="1">
      <c r="B10" s="519"/>
      <c r="C10" s="520"/>
      <c r="D10" s="520"/>
      <c r="E10" s="520"/>
      <c r="F10" s="520"/>
      <c r="G10" s="520"/>
      <c r="H10" s="520"/>
      <c r="I10" s="519"/>
      <c r="J10" s="520"/>
      <c r="K10" s="522"/>
      <c r="L10" s="522"/>
      <c r="M10" s="522"/>
      <c r="N10" s="522"/>
      <c r="O10" s="522"/>
      <c r="P10" s="521"/>
      <c r="Q10" s="520"/>
    </row>
    <row r="11" spans="2:21" ht="35.1" customHeight="1">
      <c r="B11" s="519"/>
      <c r="C11" s="520"/>
      <c r="D11" s="520"/>
      <c r="E11" s="520"/>
      <c r="F11" s="520"/>
      <c r="G11" s="520"/>
      <c r="H11" s="520"/>
      <c r="I11" s="520"/>
      <c r="J11" s="520"/>
      <c r="K11" s="522">
        <f>설계내역서!K10-K9</f>
        <v>0</v>
      </c>
      <c r="L11" s="522"/>
      <c r="M11" s="522">
        <f>설계내역서!M10-M9</f>
        <v>0</v>
      </c>
      <c r="N11" s="522"/>
      <c r="O11" s="522">
        <f>설계내역서!O10-O9</f>
        <v>0</v>
      </c>
      <c r="P11" s="521"/>
      <c r="Q11" s="520"/>
    </row>
    <row r="12" spans="2:21" ht="35.1" customHeight="1">
      <c r="K12" s="522"/>
      <c r="L12" s="522"/>
      <c r="M12" s="522"/>
      <c r="N12" s="522"/>
      <c r="O12" s="522"/>
      <c r="P12" s="521"/>
    </row>
    <row r="13" spans="2:21" ht="69.95" customHeight="1"/>
    <row r="14" spans="2:21" ht="69.95" customHeight="1"/>
    <row r="15" spans="2:21" ht="69.95" customHeight="1"/>
    <row r="16" spans="2:21" ht="69.95" customHeight="1"/>
    <row r="17" ht="69.95" customHeight="1"/>
    <row r="18" ht="69.95" customHeight="1"/>
    <row r="19" ht="69.95" customHeight="1"/>
    <row r="20" ht="69.95" customHeight="1"/>
  </sheetData>
  <sheetProtection selectLockedCells="1" selectUnlockedCells="1"/>
  <mergeCells count="12">
    <mergeCell ref="B6:G6"/>
    <mergeCell ref="B8:G8"/>
    <mergeCell ref="B9:G9"/>
    <mergeCell ref="B1:Q2"/>
    <mergeCell ref="N3:Q3"/>
    <mergeCell ref="I4:I5"/>
    <mergeCell ref="J4:K4"/>
    <mergeCell ref="L4:M4"/>
    <mergeCell ref="N4:O4"/>
    <mergeCell ref="P4:Q4"/>
    <mergeCell ref="B4:G5"/>
    <mergeCell ref="B7:G7"/>
  </mergeCells>
  <phoneticPr fontId="29" type="noConversion"/>
  <printOptions horizontalCentered="1"/>
  <pageMargins left="0.31496062992125984" right="0.31496062992125984" top="0.94488188976377963" bottom="0.74803149606299213" header="0.51181102362204722" footer="0.51181102362204722"/>
  <pageSetup paperSize="9" scale="70" firstPageNumber="0" fitToWidth="9" fitToHeight="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theme="5"/>
  </sheetPr>
  <dimension ref="B1:U13"/>
  <sheetViews>
    <sheetView view="pageBreakPreview" zoomScaleNormal="85" zoomScaleSheetLayoutView="100" workbookViewId="0">
      <selection activeCell="P6" sqref="P6"/>
    </sheetView>
  </sheetViews>
  <sheetFormatPr defaultColWidth="8.6640625" defaultRowHeight="25.5"/>
  <cols>
    <col min="1" max="1" width="8.6640625" style="50"/>
    <col min="2" max="2" width="12.109375" style="156" customWidth="1"/>
    <col min="3" max="6" width="4.44140625" style="50" customWidth="1"/>
    <col min="7" max="7" width="9" style="50" customWidth="1"/>
    <col min="8" max="8" width="3.6640625" style="50" customWidth="1"/>
    <col min="9" max="9" width="7.33203125" style="50" customWidth="1"/>
    <col min="10" max="17" width="8.77734375" style="50" customWidth="1"/>
    <col min="18" max="18" width="8.6640625" style="50"/>
    <col min="19" max="19" width="20" style="85" bestFit="1" customWidth="1"/>
    <col min="20" max="20" width="18" style="86" customWidth="1"/>
    <col min="21" max="21" width="8.6640625" style="84"/>
    <col min="22" max="16384" width="8.6640625" style="50"/>
  </cols>
  <sheetData>
    <row r="1" spans="2:21" ht="43.5" customHeight="1">
      <c r="B1" s="1353" t="s">
        <v>282</v>
      </c>
      <c r="C1" s="1353"/>
      <c r="D1" s="1353"/>
      <c r="E1" s="1353"/>
      <c r="F1" s="1353"/>
      <c r="G1" s="1353"/>
      <c r="H1" s="1353"/>
      <c r="I1" s="1353"/>
      <c r="J1" s="1353"/>
      <c r="K1" s="1353"/>
      <c r="L1" s="1353"/>
      <c r="M1" s="1353"/>
      <c r="N1" s="1353"/>
      <c r="O1" s="1353"/>
      <c r="P1" s="1353"/>
      <c r="Q1" s="1353"/>
    </row>
    <row r="2" spans="2:21" ht="43.5" customHeight="1">
      <c r="B2" s="1354"/>
      <c r="C2" s="1354"/>
      <c r="D2" s="1354"/>
      <c r="E2" s="1354"/>
      <c r="F2" s="1354"/>
      <c r="G2" s="1354"/>
      <c r="H2" s="1354"/>
      <c r="I2" s="1354"/>
      <c r="J2" s="1354"/>
      <c r="K2" s="1354"/>
      <c r="L2" s="1354"/>
      <c r="M2" s="1354"/>
      <c r="N2" s="1354"/>
      <c r="O2" s="1354"/>
      <c r="P2" s="1354"/>
      <c r="Q2" s="1354"/>
    </row>
    <row r="3" spans="2:21" ht="33.950000000000003" customHeight="1">
      <c r="B3" s="1358"/>
      <c r="C3" s="1359"/>
      <c r="D3" s="1359"/>
      <c r="E3" s="1359"/>
      <c r="F3" s="1359"/>
      <c r="G3" s="1359"/>
      <c r="H3" s="1359"/>
      <c r="I3" s="1359"/>
      <c r="J3" s="1359"/>
      <c r="K3" s="1359"/>
      <c r="L3" s="1359"/>
      <c r="M3" s="1359"/>
      <c r="N3" s="1355" t="s">
        <v>34</v>
      </c>
      <c r="O3" s="1355"/>
      <c r="P3" s="1355"/>
      <c r="Q3" s="1337"/>
    </row>
    <row r="4" spans="2:21" s="90" customFormat="1" ht="33.950000000000003" customHeight="1">
      <c r="B4" s="1352" t="s">
        <v>341</v>
      </c>
      <c r="C4" s="1352" t="s">
        <v>35</v>
      </c>
      <c r="D4" s="1352"/>
      <c r="E4" s="1352"/>
      <c r="F4" s="1352"/>
      <c r="G4" s="1352" t="s">
        <v>36</v>
      </c>
      <c r="H4" s="703" t="s">
        <v>37</v>
      </c>
      <c r="I4" s="1364" t="s">
        <v>357</v>
      </c>
      <c r="J4" s="1352" t="s">
        <v>38</v>
      </c>
      <c r="K4" s="1352"/>
      <c r="L4" s="1352" t="s">
        <v>39</v>
      </c>
      <c r="M4" s="1352"/>
      <c r="N4" s="1352" t="s">
        <v>40</v>
      </c>
      <c r="O4" s="1352"/>
      <c r="P4" s="1352" t="s">
        <v>2</v>
      </c>
      <c r="Q4" s="1352"/>
      <c r="S4" s="87"/>
      <c r="T4" s="88"/>
      <c r="U4" s="89"/>
    </row>
    <row r="5" spans="2:21" s="90" customFormat="1" ht="33.950000000000003" customHeight="1">
      <c r="B5" s="1352"/>
      <c r="C5" s="1352"/>
      <c r="D5" s="1352"/>
      <c r="E5" s="1352"/>
      <c r="F5" s="1352"/>
      <c r="G5" s="1352"/>
      <c r="H5" s="704" t="s">
        <v>41</v>
      </c>
      <c r="I5" s="1352"/>
      <c r="J5" s="702" t="s">
        <v>358</v>
      </c>
      <c r="K5" s="702" t="s">
        <v>42</v>
      </c>
      <c r="L5" s="702" t="s">
        <v>358</v>
      </c>
      <c r="M5" s="702" t="s">
        <v>42</v>
      </c>
      <c r="N5" s="702" t="s">
        <v>358</v>
      </c>
      <c r="O5" s="702" t="s">
        <v>42</v>
      </c>
      <c r="P5" s="702" t="s">
        <v>8</v>
      </c>
      <c r="Q5" s="702" t="s">
        <v>42</v>
      </c>
      <c r="S5" s="87"/>
      <c r="T5" s="517" t="s">
        <v>663</v>
      </c>
      <c r="U5" s="89"/>
    </row>
    <row r="6" spans="2:21" ht="45" customHeight="1">
      <c r="B6" s="912" t="str">
        <f>_xlfn.CONCAT('34-0-10-0(솎)'!C2," ", '34-0-10-0(솎)'!D2)</f>
        <v>진안 34-0-10-0</v>
      </c>
      <c r="C6" s="1357" t="str">
        <f>필지조서!N8</f>
        <v>장수군 번암면 지지리 산55임</v>
      </c>
      <c r="D6" s="1357"/>
      <c r="E6" s="1357"/>
      <c r="F6" s="1357"/>
      <c r="G6" s="853" t="str">
        <f>필지조서!K9</f>
        <v>솎아베기(무육)</v>
      </c>
      <c r="H6" s="854" t="s">
        <v>0</v>
      </c>
      <c r="I6" s="855">
        <f>'34-0-10-0(솎)'!J2</f>
        <v>20</v>
      </c>
      <c r="J6" s="856">
        <f>'34-0-10-0(솎)'!L30</f>
        <v>1348433</v>
      </c>
      <c r="K6" s="857">
        <f t="shared" ref="K6" si="0">TRUNC(J6*I6,0)</f>
        <v>26968660</v>
      </c>
      <c r="L6" s="856">
        <f>'34-0-10-0(솎)'!L31</f>
        <v>62816</v>
      </c>
      <c r="M6" s="857">
        <f t="shared" ref="M6" si="1">TRUNC(L6*I6,0)</f>
        <v>1256320</v>
      </c>
      <c r="N6" s="856">
        <f>'34-0-10-0(솎)'!L32</f>
        <v>17614</v>
      </c>
      <c r="O6" s="857">
        <f t="shared" ref="O6" si="2">TRUNC(N6*I6,0)</f>
        <v>352280</v>
      </c>
      <c r="P6" s="858">
        <f t="shared" ref="P6" si="3">J6+L6+N6</f>
        <v>1428863</v>
      </c>
      <c r="Q6" s="859">
        <f t="shared" ref="Q6" si="4">K6+M6+O6</f>
        <v>28577260</v>
      </c>
      <c r="S6" s="85">
        <f>'34-0-10-0(솎)'!L29</f>
        <v>1428863</v>
      </c>
      <c r="T6" s="86">
        <f t="shared" ref="T6" si="5">S6-P6</f>
        <v>0</v>
      </c>
    </row>
    <row r="7" spans="2:21" ht="45" customHeight="1">
      <c r="B7" s="954" t="str">
        <f>_xlfn.CONCAT('60-0-16-0(어린)'!$C$2," ", '60-0-16-0(어린)'!$D$2)</f>
        <v>적상,민주지산 60-0-16-0</v>
      </c>
      <c r="C7" s="1360" t="str">
        <f>필지조서!N11</f>
        <v>무주군 무풍면 삼거리 산1-11임</v>
      </c>
      <c r="D7" s="1360"/>
      <c r="E7" s="1360"/>
      <c r="F7" s="1360"/>
      <c r="G7" s="955" t="str">
        <f>필지조서!K12</f>
        <v>어린나무가꾸기</v>
      </c>
      <c r="H7" s="956" t="s">
        <v>0</v>
      </c>
      <c r="I7" s="957">
        <f>'60-0-16-0(어린)'!J2</f>
        <v>2</v>
      </c>
      <c r="J7" s="958">
        <f>'60-0-16-0(어린)'!L12+'60-0-16-0(어린)'!L13</f>
        <v>1316283</v>
      </c>
      <c r="K7" s="959">
        <f t="shared" ref="K7:K8" si="6">TRUNC(J7*I7,0)</f>
        <v>2632566</v>
      </c>
      <c r="L7" s="958">
        <f>'60-0-16-0(어린)'!L16+'60-0-16-0(어린)'!L17+'60-0-16-0(어린)'!L18</f>
        <v>67955</v>
      </c>
      <c r="M7" s="959">
        <f t="shared" ref="M7:M8" si="7">TRUNC(L7*I7,0)</f>
        <v>135910</v>
      </c>
      <c r="N7" s="958">
        <f>'60-0-16-0(어린)'!L19</f>
        <v>16800</v>
      </c>
      <c r="O7" s="959">
        <f t="shared" ref="O7:O8" si="8">TRUNC(N7*I7,0)</f>
        <v>33600</v>
      </c>
      <c r="P7" s="960">
        <f t="shared" ref="P7:P8" si="9">J7+L7+N7</f>
        <v>1401038</v>
      </c>
      <c r="Q7" s="961">
        <f t="shared" ref="Q7:Q8" si="10">K7+M7+O7</f>
        <v>2802076</v>
      </c>
      <c r="S7" s="85">
        <f>'60-0-16-0(어린)'!L20</f>
        <v>1401038</v>
      </c>
      <c r="T7" s="86">
        <f t="shared" ref="T7:T8" si="11">S7-P7</f>
        <v>0</v>
      </c>
    </row>
    <row r="8" spans="2:21" ht="45" customHeight="1">
      <c r="B8" s="954" t="str">
        <f>_xlfn.CONCAT('40-0-8-1(어린)'!$C$2," ", '40-0-8-1(어린)'!$D$2)</f>
        <v>적상,민주지산 40-0-8-1</v>
      </c>
      <c r="C8" s="1360" t="str">
        <f>필지조서!N14</f>
        <v>무주군 적상면 포내리 산72임</v>
      </c>
      <c r="D8" s="1360"/>
      <c r="E8" s="1360"/>
      <c r="F8" s="1360"/>
      <c r="G8" s="955" t="str">
        <f>필지조서!K15</f>
        <v>어린나무가꾸기</v>
      </c>
      <c r="H8" s="956" t="s">
        <v>0</v>
      </c>
      <c r="I8" s="957">
        <f>'40-0-8-1(어린)'!J2</f>
        <v>6.6</v>
      </c>
      <c r="J8" s="958">
        <f>'40-0-8-1(어린)'!L12+'40-0-8-1(어린)'!L13</f>
        <v>1382096</v>
      </c>
      <c r="K8" s="959">
        <f t="shared" si="6"/>
        <v>9121833</v>
      </c>
      <c r="L8" s="958">
        <f>'40-0-8-1(어린)'!L16+'40-0-8-1(어린)'!L17+'40-0-8-1(어린)'!L18</f>
        <v>67955</v>
      </c>
      <c r="M8" s="959">
        <f t="shared" si="7"/>
        <v>448503</v>
      </c>
      <c r="N8" s="958">
        <f>'40-0-8-1(어린)'!L19</f>
        <v>16800</v>
      </c>
      <c r="O8" s="959">
        <f t="shared" si="8"/>
        <v>110880</v>
      </c>
      <c r="P8" s="960">
        <f t="shared" si="9"/>
        <v>1466851</v>
      </c>
      <c r="Q8" s="961">
        <f t="shared" si="10"/>
        <v>9681216</v>
      </c>
      <c r="S8" s="85">
        <f>'40-0-8-1(어린)'!L20</f>
        <v>1466851</v>
      </c>
      <c r="T8" s="86">
        <f t="shared" si="11"/>
        <v>0</v>
      </c>
    </row>
    <row r="9" spans="2:21" ht="45" customHeight="1">
      <c r="B9" s="860"/>
      <c r="C9" s="1356"/>
      <c r="D9" s="1356"/>
      <c r="E9" s="1356"/>
      <c r="F9" s="1356"/>
      <c r="G9" s="861"/>
      <c r="H9" s="862"/>
      <c r="I9" s="863"/>
      <c r="J9" s="864"/>
      <c r="K9" s="865"/>
      <c r="L9" s="864"/>
      <c r="M9" s="865"/>
      <c r="N9" s="864"/>
      <c r="O9" s="865"/>
      <c r="P9" s="866"/>
      <c r="Q9" s="867"/>
    </row>
    <row r="10" spans="2:21" s="475" customFormat="1" ht="45" customHeight="1">
      <c r="B10" s="1361" t="s">
        <v>43</v>
      </c>
      <c r="C10" s="1361"/>
      <c r="D10" s="1361"/>
      <c r="E10" s="1361"/>
      <c r="F10" s="1361"/>
      <c r="G10" s="1361"/>
      <c r="H10" s="1361" t="s">
        <v>0</v>
      </c>
      <c r="I10" s="1362">
        <f>SUM(I6:I9)</f>
        <v>28.6</v>
      </c>
      <c r="J10" s="1363"/>
      <c r="K10" s="1363">
        <f>SUM(K6:K9)</f>
        <v>38723059</v>
      </c>
      <c r="L10" s="1363"/>
      <c r="M10" s="1363">
        <f>SUM(M6:M9)</f>
        <v>1840733</v>
      </c>
      <c r="N10" s="1363"/>
      <c r="O10" s="1363">
        <f>SUM(O6:O9)</f>
        <v>496760</v>
      </c>
      <c r="P10" s="1363"/>
      <c r="Q10" s="1363">
        <f>ROUNDDOWN(SUM(Q6:Q9),1)</f>
        <v>41060552</v>
      </c>
      <c r="S10" s="476"/>
      <c r="T10" s="477"/>
      <c r="U10" s="478"/>
    </row>
    <row r="11" spans="2:21" s="475" customFormat="1" ht="45" customHeight="1">
      <c r="B11" s="1361"/>
      <c r="C11" s="1361"/>
      <c r="D11" s="1361"/>
      <c r="E11" s="1361"/>
      <c r="F11" s="1361"/>
      <c r="G11" s="1361"/>
      <c r="H11" s="1361"/>
      <c r="I11" s="1362"/>
      <c r="J11" s="1363"/>
      <c r="K11" s="1363"/>
      <c r="L11" s="1363"/>
      <c r="M11" s="1363"/>
      <c r="N11" s="1363"/>
      <c r="O11" s="1363"/>
      <c r="P11" s="1363"/>
      <c r="Q11" s="1363"/>
      <c r="S11" s="476"/>
      <c r="T11" s="477"/>
      <c r="U11" s="478"/>
    </row>
    <row r="13" spans="2:21" s="397" customFormat="1">
      <c r="B13" s="396"/>
      <c r="G13" s="396" t="s">
        <v>663</v>
      </c>
      <c r="I13" s="518">
        <f>SUM(I6:I9)-I10</f>
        <v>0</v>
      </c>
      <c r="K13" s="398">
        <f>K10-SUM(K6:K9)</f>
        <v>0</v>
      </c>
      <c r="M13" s="398">
        <f>M10-SUM(M6:M9)</f>
        <v>0</v>
      </c>
      <c r="O13" s="398">
        <f>O10-SUM(O6:O9)</f>
        <v>0</v>
      </c>
      <c r="Q13" s="398">
        <f>Q10-SUM(Q6:Q9)</f>
        <v>0</v>
      </c>
      <c r="S13" s="85"/>
      <c r="T13" s="85"/>
      <c r="U13" s="399"/>
    </row>
  </sheetData>
  <sheetProtection selectLockedCells="1" selectUnlockedCells="1"/>
  <mergeCells count="27">
    <mergeCell ref="P10:P11"/>
    <mergeCell ref="Q10:Q11"/>
    <mergeCell ref="G4:G5"/>
    <mergeCell ref="I4:I5"/>
    <mergeCell ref="P4:Q4"/>
    <mergeCell ref="J4:K4"/>
    <mergeCell ref="L4:M4"/>
    <mergeCell ref="N4:O4"/>
    <mergeCell ref="O10:O11"/>
    <mergeCell ref="K10:K11"/>
    <mergeCell ref="L10:L11"/>
    <mergeCell ref="M10:M11"/>
    <mergeCell ref="N10:N11"/>
    <mergeCell ref="B10:F11"/>
    <mergeCell ref="G10:G11"/>
    <mergeCell ref="H10:H11"/>
    <mergeCell ref="I10:I11"/>
    <mergeCell ref="J10:J11"/>
    <mergeCell ref="C4:F5"/>
    <mergeCell ref="B4:B5"/>
    <mergeCell ref="B1:Q2"/>
    <mergeCell ref="N3:Q3"/>
    <mergeCell ref="C9:F9"/>
    <mergeCell ref="C6:F6"/>
    <mergeCell ref="B3:M3"/>
    <mergeCell ref="C7:F7"/>
    <mergeCell ref="C8:F8"/>
  </mergeCells>
  <phoneticPr fontId="29" type="noConversion"/>
  <printOptions horizontalCentered="1"/>
  <pageMargins left="0.31496062992125984" right="0.31496062992125984" top="0.94488188976377963" bottom="0.74803149606299213" header="0.51181102362204722" footer="0.51181102362204722"/>
  <pageSetup paperSize="9" scale="70" firstPageNumber="0" fitToWidth="9" fitToHeight="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IU83"/>
  <sheetViews>
    <sheetView view="pageBreakPreview" topLeftCell="A19" zoomScale="75" zoomScaleNormal="100" zoomScaleSheetLayoutView="75" workbookViewId="0">
      <selection activeCell="C12" sqref="C12"/>
    </sheetView>
  </sheetViews>
  <sheetFormatPr defaultColWidth="11.5546875" defaultRowHeight="17.25"/>
  <cols>
    <col min="1" max="1" width="5.77734375" style="141" customWidth="1"/>
    <col min="2" max="2" width="18.6640625" style="141" customWidth="1"/>
    <col min="3" max="3" width="9.6640625" style="141" customWidth="1"/>
    <col min="4" max="4" width="11.5546875" style="141" customWidth="1"/>
    <col min="5" max="5" width="11.109375" style="141" customWidth="1"/>
    <col min="6" max="6" width="12.88671875" style="141" customWidth="1"/>
    <col min="7" max="7" width="10.5546875" style="141" customWidth="1"/>
    <col min="8" max="8" width="11.88671875" style="141" customWidth="1"/>
    <col min="9" max="9" width="12.6640625" style="142" customWidth="1"/>
    <col min="10" max="10" width="8.109375" style="141" customWidth="1"/>
    <col min="11" max="11" width="8.33203125" style="141" bestFit="1" customWidth="1"/>
    <col min="12" max="12" width="16.5546875" style="141" bestFit="1" customWidth="1"/>
    <col min="13" max="13" width="5" style="74" customWidth="1"/>
    <col min="14" max="14" width="11.5546875" style="76" customWidth="1"/>
    <col min="15" max="15" width="11.5546875" style="74" customWidth="1"/>
    <col min="16" max="16" width="13.44140625" style="74" customWidth="1"/>
    <col min="17" max="17" width="12.6640625" style="74" bestFit="1" customWidth="1"/>
    <col min="18" max="18" width="11.5546875" style="74" customWidth="1"/>
    <col min="19" max="19" width="13.33203125" style="74" bestFit="1" customWidth="1"/>
    <col min="20" max="16384" width="11.5546875" style="74"/>
  </cols>
  <sheetData>
    <row r="1" spans="1:255" ht="50.1" customHeight="1">
      <c r="A1" s="1365" t="s">
        <v>794</v>
      </c>
      <c r="B1" s="1366"/>
      <c r="C1" s="1366"/>
      <c r="D1" s="1366"/>
      <c r="E1" s="1366"/>
      <c r="F1" s="1366"/>
      <c r="G1" s="1366"/>
      <c r="H1" s="1366"/>
      <c r="I1" s="1366"/>
      <c r="J1" s="1366"/>
      <c r="K1" s="1366"/>
      <c r="L1" s="1367"/>
      <c r="O1" s="77" t="s">
        <v>116</v>
      </c>
      <c r="P1" s="77" t="s">
        <v>117</v>
      </c>
    </row>
    <row r="2" spans="1:255" s="586" customFormat="1" ht="24.95" customHeight="1">
      <c r="A2" s="1368" t="s">
        <v>799</v>
      </c>
      <c r="B2" s="1369"/>
      <c r="C2" s="590" t="str">
        <f>필지조서!B9</f>
        <v>진안</v>
      </c>
      <c r="D2" s="588" t="str">
        <f>필지조서!C9</f>
        <v>34-0-10-0</v>
      </c>
      <c r="E2" s="589" t="s">
        <v>800</v>
      </c>
      <c r="F2" s="1378" t="str">
        <f>필지조서!N8</f>
        <v>장수군 번암면 지지리 산55임</v>
      </c>
      <c r="G2" s="1378"/>
      <c r="H2" s="1379"/>
      <c r="I2" s="585" t="s">
        <v>45</v>
      </c>
      <c r="J2" s="1370">
        <f>필지조서!J9</f>
        <v>20</v>
      </c>
      <c r="K2" s="1371"/>
      <c r="L2" s="698" t="s">
        <v>0</v>
      </c>
      <c r="N2" s="587"/>
    </row>
    <row r="3" spans="1:255" ht="24.95" customHeight="1" thickBot="1">
      <c r="A3" s="1372" t="s">
        <v>89</v>
      </c>
      <c r="B3" s="1373"/>
      <c r="C3" s="1374" t="s">
        <v>90</v>
      </c>
      <c r="D3" s="1374"/>
      <c r="E3" s="1374" t="s">
        <v>91</v>
      </c>
      <c r="F3" s="1374"/>
      <c r="G3" s="1375" t="s">
        <v>92</v>
      </c>
      <c r="H3" s="1374" t="s">
        <v>8</v>
      </c>
      <c r="I3" s="1374"/>
      <c r="J3" s="1376" t="s">
        <v>93</v>
      </c>
      <c r="K3" s="1376"/>
      <c r="L3" s="1377" t="s">
        <v>2</v>
      </c>
    </row>
    <row r="4" spans="1:255" ht="24.95" customHeight="1" thickTop="1" thickBot="1">
      <c r="A4" s="124"/>
      <c r="B4" s="125" t="s">
        <v>94</v>
      </c>
      <c r="C4" s="126"/>
      <c r="D4" s="127" t="s">
        <v>14</v>
      </c>
      <c r="E4" s="126" t="s">
        <v>95</v>
      </c>
      <c r="F4" s="128" t="s">
        <v>14</v>
      </c>
      <c r="G4" s="1375"/>
      <c r="H4" s="129"/>
      <c r="I4" s="127" t="s">
        <v>96</v>
      </c>
      <c r="J4" s="1376"/>
      <c r="K4" s="1376"/>
      <c r="L4" s="1377"/>
      <c r="N4" s="78" t="s">
        <v>118</v>
      </c>
    </row>
    <row r="5" spans="1:255" s="602" customFormat="1" ht="24.95" customHeight="1" thickTop="1">
      <c r="A5" s="1383" t="s">
        <v>316</v>
      </c>
      <c r="B5" s="605" t="s">
        <v>102</v>
      </c>
      <c r="C5" s="606"/>
      <c r="D5" s="599"/>
      <c r="E5" s="607"/>
      <c r="F5" s="608"/>
      <c r="G5" s="606"/>
      <c r="H5" s="609"/>
      <c r="I5" s="599"/>
      <c r="J5" s="610"/>
      <c r="K5" s="608"/>
      <c r="L5" s="645">
        <f>L6+L8+L9</f>
        <v>42019</v>
      </c>
      <c r="N5" s="592" t="s">
        <v>797</v>
      </c>
    </row>
    <row r="6" spans="1:255" ht="24.95" customHeight="1">
      <c r="A6" s="1384"/>
      <c r="B6" s="143" t="s">
        <v>97</v>
      </c>
      <c r="C6" s="144">
        <v>1</v>
      </c>
      <c r="D6" s="134" t="s">
        <v>0</v>
      </c>
      <c r="E6" s="132">
        <v>0.2</v>
      </c>
      <c r="F6" s="134" t="s">
        <v>735</v>
      </c>
      <c r="G6" s="135">
        <f>IF(N5="적용",ROUND(C6*E6,2),0)</f>
        <v>0.2</v>
      </c>
      <c r="H6" s="133">
        <f>기초자료!$B$14</f>
        <v>172698</v>
      </c>
      <c r="I6" s="134" t="s">
        <v>103</v>
      </c>
      <c r="J6" s="640">
        <f>$E$58</f>
        <v>10</v>
      </c>
      <c r="K6" s="155" t="s">
        <v>18</v>
      </c>
      <c r="L6" s="646">
        <f>ROUNDDOWN((G6*H6)*(1+J6%),0)</f>
        <v>37993</v>
      </c>
    </row>
    <row r="7" spans="1:255" ht="24.95" customHeight="1">
      <c r="A7" s="1384"/>
      <c r="B7" s="143" t="s">
        <v>98</v>
      </c>
      <c r="C7" s="145"/>
      <c r="D7" s="134"/>
      <c r="E7" s="132"/>
      <c r="F7" s="131"/>
      <c r="G7" s="135"/>
      <c r="H7" s="133"/>
      <c r="I7" s="134"/>
      <c r="J7" s="641"/>
      <c r="K7" s="566"/>
      <c r="L7" s="647"/>
    </row>
    <row r="8" spans="1:255" ht="24.95" customHeight="1">
      <c r="A8" s="1384"/>
      <c r="B8" s="143" t="s">
        <v>121</v>
      </c>
      <c r="C8" s="147">
        <v>1</v>
      </c>
      <c r="D8" s="134" t="s">
        <v>0</v>
      </c>
      <c r="E8" s="132">
        <v>0.2</v>
      </c>
      <c r="F8" s="134" t="s">
        <v>122</v>
      </c>
      <c r="G8" s="135">
        <f>IF(N8="적용",ROUND(C8*E8,2),0)</f>
        <v>0.2</v>
      </c>
      <c r="H8" s="133">
        <f>기초자료!$B$19</f>
        <v>19179</v>
      </c>
      <c r="I8" s="134" t="s">
        <v>123</v>
      </c>
      <c r="J8" s="641"/>
      <c r="K8" s="566"/>
      <c r="L8" s="647">
        <f>ROUNDDOWN(G8*H8,0)</f>
        <v>3835</v>
      </c>
      <c r="N8" s="76" t="s">
        <v>797</v>
      </c>
    </row>
    <row r="9" spans="1:255" ht="24.95" customHeight="1">
      <c r="A9" s="1384"/>
      <c r="B9" s="148" t="s">
        <v>100</v>
      </c>
      <c r="C9" s="149">
        <f>L8</f>
        <v>3835</v>
      </c>
      <c r="D9" s="150" t="s">
        <v>101</v>
      </c>
      <c r="E9" s="151">
        <v>5</v>
      </c>
      <c r="F9" s="150" t="s">
        <v>18</v>
      </c>
      <c r="G9" s="152"/>
      <c r="H9" s="139"/>
      <c r="I9" s="150"/>
      <c r="J9" s="642"/>
      <c r="K9" s="584"/>
      <c r="L9" s="648">
        <f>ROUNDDOWN(C9*E9%,0)</f>
        <v>191</v>
      </c>
    </row>
    <row r="10" spans="1:255" s="602" customFormat="1" ht="24.95" customHeight="1">
      <c r="A10" s="1384"/>
      <c r="B10" s="595" t="s">
        <v>798</v>
      </c>
      <c r="C10" s="1392" t="s">
        <v>736</v>
      </c>
      <c r="D10" s="1392"/>
      <c r="E10" s="1392"/>
      <c r="F10" s="596"/>
      <c r="G10" s="597"/>
      <c r="H10" s="598"/>
      <c r="I10" s="599"/>
      <c r="J10" s="643"/>
      <c r="K10" s="600"/>
      <c r="L10" s="649">
        <f>L11+L25+L26+L28+L23+L27</f>
        <v>1386844</v>
      </c>
      <c r="M10" s="601"/>
      <c r="N10" s="592" t="s">
        <v>119</v>
      </c>
      <c r="O10" s="601"/>
      <c r="T10" s="601"/>
      <c r="U10" s="601"/>
      <c r="X10" s="603" t="s">
        <v>133</v>
      </c>
      <c r="Y10" s="603" t="s">
        <v>132</v>
      </c>
      <c r="Z10" s="604" t="str">
        <f t="shared" ref="Z10:Z28" si="0">X10&amp;Y10</f>
        <v>낙엽송4-6m</v>
      </c>
      <c r="AA10" s="603">
        <v>1</v>
      </c>
      <c r="AB10" s="601"/>
      <c r="AC10" s="601"/>
      <c r="AD10" s="601"/>
      <c r="AE10" s="601"/>
      <c r="AF10" s="601"/>
      <c r="AG10" s="601"/>
      <c r="AH10" s="601"/>
      <c r="AI10" s="601"/>
      <c r="AJ10" s="601"/>
      <c r="AK10" s="601"/>
      <c r="AL10" s="601"/>
      <c r="AM10" s="601"/>
      <c r="AN10" s="601"/>
      <c r="AO10" s="601"/>
      <c r="AP10" s="601"/>
      <c r="AQ10" s="601"/>
      <c r="AR10" s="601"/>
      <c r="AS10" s="601"/>
      <c r="AT10" s="601"/>
      <c r="AU10" s="601"/>
      <c r="AV10" s="601"/>
      <c r="AW10" s="601"/>
      <c r="AX10" s="601"/>
      <c r="AY10" s="601"/>
      <c r="AZ10" s="601"/>
      <c r="BA10" s="601"/>
      <c r="BB10" s="601"/>
      <c r="BC10" s="601"/>
      <c r="BD10" s="601"/>
      <c r="BE10" s="601"/>
      <c r="BF10" s="601"/>
      <c r="BG10" s="601"/>
      <c r="BH10" s="601"/>
      <c r="BI10" s="601"/>
      <c r="BJ10" s="601"/>
      <c r="BK10" s="601"/>
      <c r="BL10" s="601"/>
      <c r="BM10" s="601"/>
      <c r="BN10" s="601"/>
      <c r="BO10" s="601"/>
      <c r="BP10" s="601"/>
      <c r="BQ10" s="601"/>
      <c r="BR10" s="601"/>
      <c r="BS10" s="601"/>
      <c r="BT10" s="601"/>
      <c r="BU10" s="601"/>
      <c r="BV10" s="601"/>
      <c r="BW10" s="601"/>
      <c r="BX10" s="601"/>
      <c r="BY10" s="601"/>
      <c r="BZ10" s="601"/>
      <c r="CA10" s="601"/>
      <c r="CB10" s="601"/>
      <c r="CC10" s="601"/>
      <c r="CD10" s="601"/>
      <c r="CE10" s="601"/>
      <c r="CF10" s="601"/>
      <c r="CG10" s="601"/>
      <c r="CH10" s="601"/>
      <c r="CI10" s="601"/>
      <c r="CJ10" s="601"/>
      <c r="CK10" s="601"/>
      <c r="CL10" s="601"/>
      <c r="CM10" s="601"/>
      <c r="CN10" s="601"/>
      <c r="CO10" s="601"/>
      <c r="CP10" s="601"/>
      <c r="CQ10" s="601"/>
      <c r="CR10" s="601"/>
      <c r="CS10" s="601"/>
      <c r="CT10" s="601"/>
      <c r="CU10" s="601"/>
      <c r="CV10" s="601"/>
      <c r="CW10" s="601"/>
      <c r="CX10" s="601"/>
      <c r="CY10" s="601"/>
      <c r="CZ10" s="601"/>
      <c r="DA10" s="601"/>
      <c r="DB10" s="601"/>
      <c r="DC10" s="601"/>
      <c r="DD10" s="601"/>
      <c r="DE10" s="601"/>
      <c r="DF10" s="601"/>
      <c r="DG10" s="601"/>
      <c r="DH10" s="601"/>
      <c r="DI10" s="601"/>
      <c r="DJ10" s="601"/>
      <c r="DK10" s="601"/>
      <c r="DL10" s="601"/>
      <c r="DM10" s="601"/>
      <c r="DN10" s="601"/>
      <c r="DO10" s="601"/>
      <c r="DP10" s="601"/>
      <c r="DQ10" s="601"/>
      <c r="DR10" s="601"/>
      <c r="DS10" s="601"/>
      <c r="DT10" s="601"/>
      <c r="DU10" s="601"/>
      <c r="DV10" s="601"/>
      <c r="DW10" s="601"/>
      <c r="DX10" s="601"/>
      <c r="DY10" s="601"/>
      <c r="DZ10" s="601"/>
      <c r="EA10" s="601"/>
      <c r="EB10" s="601"/>
      <c r="EC10" s="601"/>
      <c r="ED10" s="601"/>
      <c r="EE10" s="601"/>
      <c r="EF10" s="601"/>
      <c r="EG10" s="601"/>
      <c r="EH10" s="601"/>
      <c r="EI10" s="601"/>
      <c r="EJ10" s="601"/>
      <c r="EK10" s="601"/>
      <c r="EL10" s="601"/>
      <c r="EM10" s="601"/>
      <c r="EN10" s="601"/>
      <c r="EO10" s="601"/>
      <c r="EP10" s="601"/>
      <c r="EQ10" s="601"/>
      <c r="ER10" s="601"/>
      <c r="ES10" s="601"/>
      <c r="ET10" s="601"/>
      <c r="EU10" s="601"/>
      <c r="EV10" s="601"/>
      <c r="EW10" s="601"/>
      <c r="EX10" s="601"/>
      <c r="EY10" s="601"/>
      <c r="EZ10" s="601"/>
      <c r="FA10" s="601"/>
      <c r="FB10" s="601"/>
      <c r="FC10" s="601"/>
      <c r="FD10" s="601"/>
      <c r="FE10" s="601"/>
      <c r="FF10" s="601"/>
      <c r="FG10" s="601"/>
      <c r="FH10" s="601"/>
      <c r="FI10" s="601"/>
      <c r="FJ10" s="601"/>
      <c r="FK10" s="601"/>
      <c r="FL10" s="601"/>
      <c r="FM10" s="601"/>
      <c r="FN10" s="601"/>
      <c r="FO10" s="601"/>
      <c r="FP10" s="601"/>
      <c r="FQ10" s="601"/>
      <c r="FR10" s="601"/>
      <c r="FS10" s="601"/>
      <c r="FT10" s="601"/>
      <c r="FU10" s="601"/>
      <c r="FV10" s="601"/>
      <c r="FW10" s="601"/>
      <c r="FX10" s="601"/>
      <c r="FY10" s="601"/>
      <c r="FZ10" s="601"/>
      <c r="GA10" s="601"/>
      <c r="GB10" s="601"/>
      <c r="GC10" s="601"/>
      <c r="GD10" s="601"/>
      <c r="GE10" s="601"/>
      <c r="GF10" s="601"/>
      <c r="GG10" s="601"/>
      <c r="GH10" s="601"/>
      <c r="GI10" s="601"/>
      <c r="GJ10" s="601"/>
      <c r="GK10" s="601"/>
      <c r="GL10" s="601"/>
      <c r="GM10" s="601"/>
      <c r="GN10" s="601"/>
      <c r="GO10" s="601"/>
      <c r="GP10" s="601"/>
      <c r="GQ10" s="601"/>
      <c r="GR10" s="601"/>
      <c r="GS10" s="601"/>
      <c r="GT10" s="601"/>
      <c r="GU10" s="601"/>
      <c r="GV10" s="601"/>
      <c r="GW10" s="601"/>
      <c r="GX10" s="601"/>
      <c r="GY10" s="601"/>
      <c r="GZ10" s="601"/>
      <c r="HA10" s="601"/>
      <c r="HB10" s="601"/>
      <c r="HC10" s="601"/>
      <c r="HD10" s="601"/>
      <c r="HE10" s="601"/>
      <c r="HF10" s="601"/>
      <c r="HG10" s="601"/>
      <c r="HH10" s="601"/>
      <c r="HI10" s="601"/>
      <c r="HJ10" s="601"/>
      <c r="HK10" s="601"/>
      <c r="HL10" s="601"/>
      <c r="HM10" s="601"/>
      <c r="HN10" s="601"/>
      <c r="HO10" s="601"/>
      <c r="HP10" s="601"/>
      <c r="HQ10" s="601"/>
      <c r="HR10" s="601"/>
      <c r="HS10" s="601"/>
      <c r="HT10" s="601"/>
      <c r="HU10" s="601"/>
      <c r="HV10" s="601"/>
      <c r="HW10" s="601"/>
      <c r="HX10" s="601"/>
      <c r="HY10" s="601"/>
      <c r="HZ10" s="601"/>
      <c r="IA10" s="601"/>
      <c r="IB10" s="601"/>
      <c r="IC10" s="601"/>
      <c r="ID10" s="601"/>
      <c r="IE10" s="601"/>
      <c r="IF10" s="601"/>
      <c r="IG10" s="601"/>
      <c r="IH10" s="601"/>
      <c r="II10" s="601"/>
      <c r="IJ10" s="601"/>
      <c r="IK10" s="601"/>
      <c r="IL10" s="601"/>
      <c r="IM10" s="601"/>
      <c r="IN10" s="601"/>
      <c r="IO10" s="601"/>
      <c r="IP10" s="601"/>
      <c r="IQ10" s="601"/>
      <c r="IR10" s="601"/>
      <c r="IS10" s="601"/>
      <c r="IT10" s="601"/>
      <c r="IU10" s="601"/>
    </row>
    <row r="11" spans="1:255" ht="24.95" customHeight="1">
      <c r="A11" s="1384"/>
      <c r="B11" s="154" t="s">
        <v>97</v>
      </c>
      <c r="C11" s="593">
        <f>SUM(C12:C22)</f>
        <v>475</v>
      </c>
      <c r="D11" s="134" t="s">
        <v>99</v>
      </c>
      <c r="E11" s="570"/>
      <c r="F11" s="131"/>
      <c r="G11" s="132">
        <f>IF(N10="적용",ROUND(SUM(G12:G22),2),0)</f>
        <v>2.33</v>
      </c>
      <c r="H11" s="133">
        <f>기초자료!$B$16</f>
        <v>257444</v>
      </c>
      <c r="I11" s="569" t="s">
        <v>805</v>
      </c>
      <c r="J11" s="640">
        <f>$F$58</f>
        <v>20</v>
      </c>
      <c r="K11" s="155" t="s">
        <v>18</v>
      </c>
      <c r="L11" s="650">
        <f>ROUNDDOWN((G11*H11)*(1+J11%),0)</f>
        <v>719813</v>
      </c>
      <c r="M11" s="79"/>
      <c r="N11" s="557"/>
      <c r="O11" s="79"/>
      <c r="P11" s="555" t="s">
        <v>120</v>
      </c>
      <c r="Q11" s="555" t="s">
        <v>737</v>
      </c>
      <c r="R11" s="555" t="s">
        <v>738</v>
      </c>
      <c r="S11" s="555" t="s">
        <v>739</v>
      </c>
      <c r="T11" s="555" t="s">
        <v>740</v>
      </c>
      <c r="U11" s="79"/>
      <c r="V11" s="79"/>
      <c r="W11" s="79"/>
      <c r="X11" s="556" t="s">
        <v>741</v>
      </c>
      <c r="Y11" s="556" t="s">
        <v>126</v>
      </c>
      <c r="Z11" s="555" t="str">
        <f t="shared" si="0"/>
        <v>잣나무0-1m</v>
      </c>
      <c r="AA11" s="556">
        <v>0.4</v>
      </c>
      <c r="AB11" s="79"/>
      <c r="AC11" s="79"/>
      <c r="AD11" s="79"/>
      <c r="AE11" s="79"/>
      <c r="AF11" s="79"/>
      <c r="AG11" s="79"/>
      <c r="AH11" s="79"/>
      <c r="AI11" s="79"/>
      <c r="AJ11" s="79"/>
      <c r="AK11" s="79"/>
      <c r="AL11" s="79"/>
      <c r="AM11" s="79"/>
      <c r="AN11" s="79"/>
      <c r="AO11" s="79"/>
      <c r="AP11" s="79"/>
      <c r="AQ11" s="79"/>
      <c r="AR11" s="79"/>
      <c r="AS11" s="79"/>
      <c r="AT11" s="79"/>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c r="BT11" s="79"/>
      <c r="BU11" s="79"/>
      <c r="BV11" s="79"/>
      <c r="BW11" s="79"/>
      <c r="BX11" s="79"/>
      <c r="BY11" s="79"/>
      <c r="BZ11" s="79"/>
      <c r="CA11" s="79"/>
      <c r="CB11" s="79"/>
      <c r="CC11" s="79"/>
      <c r="CD11" s="79"/>
      <c r="CE11" s="79"/>
      <c r="CF11" s="79"/>
      <c r="CG11" s="79"/>
      <c r="CH11" s="79"/>
      <c r="CI11" s="79"/>
      <c r="CJ11" s="79"/>
      <c r="CK11" s="79"/>
      <c r="CL11" s="79"/>
      <c r="CM11" s="79"/>
      <c r="CN11" s="79"/>
      <c r="CO11" s="79"/>
      <c r="CP11" s="79"/>
      <c r="CQ11" s="79"/>
      <c r="CR11" s="79"/>
      <c r="CS11" s="79"/>
      <c r="CT11" s="79"/>
      <c r="CU11" s="79"/>
      <c r="CV11" s="79"/>
      <c r="CW11" s="79"/>
      <c r="CX11" s="79"/>
      <c r="CY11" s="79"/>
      <c r="CZ11" s="79"/>
      <c r="DA11" s="79"/>
      <c r="DB11" s="79"/>
      <c r="DC11" s="79"/>
      <c r="DD11" s="79"/>
      <c r="DE11" s="79"/>
      <c r="DF11" s="79"/>
      <c r="DG11" s="79"/>
      <c r="DH11" s="79"/>
      <c r="DI11" s="79"/>
      <c r="DJ11" s="79"/>
      <c r="DK11" s="79"/>
      <c r="DL11" s="79"/>
      <c r="DM11" s="79"/>
      <c r="DN11" s="79"/>
      <c r="DO11" s="79"/>
      <c r="DP11" s="79"/>
      <c r="DQ11" s="79"/>
      <c r="DR11" s="79"/>
      <c r="DS11" s="79"/>
      <c r="DT11" s="79"/>
      <c r="DU11" s="79"/>
      <c r="DV11" s="79"/>
      <c r="DW11" s="79"/>
      <c r="DX11" s="79"/>
      <c r="DY11" s="79"/>
      <c r="DZ11" s="79"/>
      <c r="EA11" s="79"/>
      <c r="EB11" s="79"/>
      <c r="EC11" s="79"/>
      <c r="ED11" s="79"/>
      <c r="EE11" s="79"/>
      <c r="EF11" s="79"/>
      <c r="EG11" s="79"/>
      <c r="EH11" s="79"/>
      <c r="EI11" s="79"/>
      <c r="EJ11" s="79"/>
      <c r="EK11" s="79"/>
      <c r="EL11" s="79"/>
      <c r="EM11" s="79"/>
      <c r="EN11" s="79"/>
      <c r="EO11" s="79"/>
      <c r="EP11" s="79"/>
      <c r="EQ11" s="79"/>
      <c r="ER11" s="79"/>
      <c r="ES11" s="79"/>
      <c r="ET11" s="79"/>
      <c r="EU11" s="79"/>
      <c r="EV11" s="79"/>
      <c r="EW11" s="79"/>
      <c r="EX11" s="79"/>
      <c r="EY11" s="79"/>
      <c r="EZ11" s="79"/>
      <c r="FA11" s="79"/>
      <c r="FB11" s="79"/>
      <c r="FC11" s="79"/>
      <c r="FD11" s="79"/>
      <c r="FE11" s="79"/>
      <c r="FF11" s="79"/>
      <c r="FG11" s="79"/>
      <c r="FH11" s="79"/>
      <c r="FI11" s="79"/>
      <c r="FJ11" s="79"/>
      <c r="FK11" s="79"/>
      <c r="FL11" s="79"/>
      <c r="FM11" s="79"/>
      <c r="FN11" s="79"/>
      <c r="FO11" s="79"/>
      <c r="FP11" s="79"/>
      <c r="FQ11" s="79"/>
      <c r="FR11" s="79"/>
      <c r="FS11" s="79"/>
      <c r="FT11" s="79"/>
      <c r="FU11" s="79"/>
      <c r="FV11" s="79"/>
      <c r="FW11" s="79"/>
      <c r="FX11" s="79"/>
      <c r="FY11" s="79"/>
      <c r="FZ11" s="79"/>
      <c r="GA11" s="79"/>
      <c r="GB11" s="79"/>
      <c r="GC11" s="79"/>
      <c r="GD11" s="79"/>
      <c r="GE11" s="79"/>
      <c r="GF11" s="79"/>
      <c r="GG11" s="79"/>
      <c r="GH11" s="79"/>
      <c r="GI11" s="79"/>
      <c r="GJ11" s="79"/>
      <c r="GK11" s="79"/>
      <c r="GL11" s="79"/>
      <c r="GM11" s="79"/>
      <c r="GN11" s="79"/>
      <c r="GO11" s="79"/>
      <c r="GP11" s="79"/>
      <c r="GQ11" s="79"/>
      <c r="GR11" s="79"/>
      <c r="GS11" s="79"/>
      <c r="GT11" s="79"/>
      <c r="GU11" s="79"/>
      <c r="GV11" s="79"/>
      <c r="GW11" s="79"/>
      <c r="GX11" s="79"/>
      <c r="GY11" s="79"/>
      <c r="GZ11" s="79"/>
      <c r="HA11" s="79"/>
      <c r="HB11" s="79"/>
      <c r="HC11" s="79"/>
      <c r="HD11" s="79"/>
      <c r="HE11" s="79"/>
      <c r="HF11" s="79"/>
      <c r="HG11" s="79"/>
      <c r="HH11" s="79"/>
      <c r="HI11" s="79"/>
      <c r="HJ11" s="79"/>
      <c r="HK11" s="79"/>
      <c r="HL11" s="79"/>
      <c r="HM11" s="79"/>
      <c r="HN11" s="79"/>
      <c r="HO11" s="79"/>
      <c r="HP11" s="79"/>
      <c r="HQ11" s="79"/>
      <c r="HR11" s="79"/>
      <c r="HS11" s="79"/>
      <c r="HT11" s="79"/>
      <c r="HU11" s="79"/>
      <c r="HV11" s="79"/>
      <c r="HW11" s="79"/>
      <c r="HX11" s="79"/>
      <c r="HY11" s="79"/>
      <c r="HZ11" s="79"/>
      <c r="IA11" s="79"/>
      <c r="IB11" s="79"/>
      <c r="IC11" s="79"/>
      <c r="ID11" s="79"/>
      <c r="IE11" s="79"/>
      <c r="IF11" s="79"/>
      <c r="IG11" s="79"/>
      <c r="IH11" s="79"/>
      <c r="II11" s="79"/>
      <c r="IJ11" s="79"/>
      <c r="IK11" s="79"/>
      <c r="IL11" s="79"/>
      <c r="IM11" s="79"/>
      <c r="IN11" s="79"/>
      <c r="IO11" s="79"/>
      <c r="IP11" s="79"/>
      <c r="IQ11" s="79"/>
      <c r="IR11" s="79"/>
      <c r="IS11" s="79"/>
      <c r="IT11" s="79"/>
      <c r="IU11" s="79"/>
    </row>
    <row r="12" spans="1:255" ht="24.95" customHeight="1">
      <c r="A12" s="1384"/>
      <c r="B12" s="571" t="s">
        <v>742</v>
      </c>
      <c r="C12" s="594">
        <f>[89]매목!$E$10</f>
        <v>315</v>
      </c>
      <c r="D12" s="134" t="s">
        <v>804</v>
      </c>
      <c r="E12" s="572">
        <v>0.4</v>
      </c>
      <c r="F12" s="134" t="s">
        <v>105</v>
      </c>
      <c r="G12" s="132">
        <f>IF(C12=0,0,ROUND(C12*E12/100,2))</f>
        <v>1.26</v>
      </c>
      <c r="H12" s="133"/>
      <c r="I12" s="134"/>
      <c r="J12" s="641"/>
      <c r="K12" s="566"/>
      <c r="L12" s="651"/>
      <c r="M12" s="79"/>
      <c r="N12" s="557"/>
      <c r="O12" s="79"/>
      <c r="P12" s="555" t="s">
        <v>743</v>
      </c>
      <c r="Q12" s="555" t="s">
        <v>744</v>
      </c>
      <c r="R12" s="555">
        <v>0.6</v>
      </c>
      <c r="S12" s="555">
        <v>0.2</v>
      </c>
      <c r="T12" s="558">
        <v>0.2</v>
      </c>
      <c r="U12" s="79"/>
      <c r="V12" s="79"/>
      <c r="W12" s="79"/>
      <c r="X12" s="556" t="s">
        <v>741</v>
      </c>
      <c r="Y12" s="556" t="s">
        <v>127</v>
      </c>
      <c r="Z12" s="555" t="str">
        <f t="shared" si="0"/>
        <v>잣나무0-2m</v>
      </c>
      <c r="AA12" s="556">
        <v>0.8</v>
      </c>
      <c r="AB12" s="79"/>
      <c r="AC12" s="79"/>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79"/>
      <c r="CI12" s="79"/>
      <c r="CJ12" s="79"/>
      <c r="CK12" s="79"/>
      <c r="CL12" s="79"/>
      <c r="CM12" s="79"/>
      <c r="CN12" s="79"/>
      <c r="CO12" s="79"/>
      <c r="CP12" s="79"/>
      <c r="CQ12" s="79"/>
      <c r="CR12" s="79"/>
      <c r="CS12" s="79"/>
      <c r="CT12" s="79"/>
      <c r="CU12" s="79"/>
      <c r="CV12" s="79"/>
      <c r="CW12" s="79"/>
      <c r="CX12" s="79"/>
      <c r="CY12" s="79"/>
      <c r="CZ12" s="79"/>
      <c r="DA12" s="79"/>
      <c r="DB12" s="79"/>
      <c r="DC12" s="79"/>
      <c r="DD12" s="79"/>
      <c r="DE12" s="79"/>
      <c r="DF12" s="79"/>
      <c r="DG12" s="79"/>
      <c r="DH12" s="79"/>
      <c r="DI12" s="79"/>
      <c r="DJ12" s="79"/>
      <c r="DK12" s="79"/>
      <c r="DL12" s="79"/>
      <c r="DM12" s="79"/>
      <c r="DN12" s="79"/>
      <c r="DO12" s="79"/>
      <c r="DP12" s="79"/>
      <c r="DQ12" s="79"/>
      <c r="DR12" s="79"/>
      <c r="DS12" s="79"/>
      <c r="DT12" s="79"/>
      <c r="DU12" s="79"/>
      <c r="DV12" s="79"/>
      <c r="DW12" s="79"/>
      <c r="DX12" s="79"/>
      <c r="DY12" s="79"/>
      <c r="DZ12" s="79"/>
      <c r="EA12" s="79"/>
      <c r="EB12" s="79"/>
      <c r="EC12" s="79"/>
      <c r="ED12" s="79"/>
      <c r="EE12" s="79"/>
      <c r="EF12" s="79"/>
      <c r="EG12" s="79"/>
      <c r="EH12" s="79"/>
      <c r="EI12" s="79"/>
      <c r="EJ12" s="79"/>
      <c r="EK12" s="79"/>
      <c r="EL12" s="79"/>
      <c r="EM12" s="79"/>
      <c r="EN12" s="79"/>
      <c r="EO12" s="79"/>
      <c r="EP12" s="79"/>
      <c r="EQ12" s="79"/>
      <c r="ER12" s="79"/>
      <c r="ES12" s="79"/>
      <c r="ET12" s="79"/>
      <c r="EU12" s="79"/>
      <c r="EV12" s="79"/>
      <c r="EW12" s="79"/>
      <c r="EX12" s="79"/>
      <c r="EY12" s="79"/>
      <c r="EZ12" s="79"/>
      <c r="FA12" s="79"/>
      <c r="FB12" s="79"/>
      <c r="FC12" s="79"/>
      <c r="FD12" s="79"/>
      <c r="FE12" s="79"/>
      <c r="FF12" s="79"/>
      <c r="FG12" s="79"/>
      <c r="FH12" s="79"/>
      <c r="FI12" s="79"/>
      <c r="FJ12" s="79"/>
      <c r="FK12" s="79"/>
      <c r="FL12" s="79"/>
      <c r="FM12" s="79"/>
      <c r="FN12" s="79"/>
      <c r="FO12" s="79"/>
      <c r="FP12" s="79"/>
      <c r="FQ12" s="79"/>
      <c r="FR12" s="79"/>
      <c r="FS12" s="79"/>
      <c r="FT12" s="79"/>
      <c r="FU12" s="79"/>
      <c r="FV12" s="79"/>
      <c r="FW12" s="79"/>
      <c r="FX12" s="79"/>
      <c r="FY12" s="79"/>
      <c r="FZ12" s="79"/>
      <c r="GA12" s="79"/>
      <c r="GB12" s="79"/>
      <c r="GC12" s="79"/>
      <c r="GD12" s="79"/>
      <c r="GE12" s="79"/>
      <c r="GF12" s="79"/>
      <c r="GG12" s="79"/>
      <c r="GH12" s="79"/>
      <c r="GI12" s="79"/>
      <c r="GJ12" s="79"/>
      <c r="GK12" s="79"/>
      <c r="GL12" s="79"/>
      <c r="GM12" s="79"/>
      <c r="GN12" s="79"/>
      <c r="GO12" s="79"/>
      <c r="GP12" s="79"/>
      <c r="GQ12" s="79"/>
      <c r="GR12" s="79"/>
      <c r="GS12" s="79"/>
      <c r="GT12" s="79"/>
      <c r="GU12" s="79"/>
      <c r="GV12" s="79"/>
      <c r="GW12" s="79"/>
      <c r="GX12" s="79"/>
      <c r="GY12" s="79"/>
      <c r="GZ12" s="79"/>
      <c r="HA12" s="79"/>
      <c r="HB12" s="79"/>
      <c r="HC12" s="79"/>
      <c r="HD12" s="79"/>
      <c r="HE12" s="79"/>
      <c r="HF12" s="79"/>
      <c r="HG12" s="79"/>
      <c r="HH12" s="79"/>
      <c r="HI12" s="79"/>
      <c r="HJ12" s="79"/>
      <c r="HK12" s="79"/>
      <c r="HL12" s="79"/>
      <c r="HM12" s="79"/>
      <c r="HN12" s="79"/>
      <c r="HO12" s="79"/>
      <c r="HP12" s="79"/>
      <c r="HQ12" s="79"/>
      <c r="HR12" s="79"/>
      <c r="HS12" s="79"/>
      <c r="HT12" s="79"/>
      <c r="HU12" s="79"/>
      <c r="HV12" s="79"/>
      <c r="HW12" s="79"/>
      <c r="HX12" s="79"/>
      <c r="HY12" s="79"/>
      <c r="HZ12" s="79"/>
      <c r="IA12" s="79"/>
      <c r="IB12" s="79"/>
      <c r="IC12" s="79"/>
      <c r="ID12" s="79"/>
      <c r="IE12" s="79"/>
      <c r="IF12" s="79"/>
      <c r="IG12" s="79"/>
      <c r="IH12" s="79"/>
      <c r="II12" s="79"/>
      <c r="IJ12" s="79"/>
      <c r="IK12" s="79"/>
      <c r="IL12" s="79"/>
      <c r="IM12" s="79"/>
      <c r="IN12" s="79"/>
      <c r="IO12" s="79"/>
      <c r="IP12" s="79"/>
      <c r="IQ12" s="79"/>
      <c r="IR12" s="79"/>
      <c r="IS12" s="79"/>
      <c r="IT12" s="79"/>
      <c r="IU12" s="79"/>
    </row>
    <row r="13" spans="1:255" ht="24.95" customHeight="1">
      <c r="A13" s="1384"/>
      <c r="B13" s="571" t="s">
        <v>745</v>
      </c>
      <c r="C13" s="594">
        <f>[89]매목!$F$10</f>
        <v>135</v>
      </c>
      <c r="D13" s="134" t="s">
        <v>804</v>
      </c>
      <c r="E13" s="572">
        <v>0.6</v>
      </c>
      <c r="F13" s="134" t="s">
        <v>804</v>
      </c>
      <c r="G13" s="132">
        <f t="shared" ref="G13:G22" si="1">IF(C13=0,0,ROUND(C13*E13/100,2))</f>
        <v>0.81</v>
      </c>
      <c r="H13" s="133"/>
      <c r="I13" s="134"/>
      <c r="J13" s="641"/>
      <c r="K13" s="566"/>
      <c r="L13" s="651"/>
      <c r="M13" s="79"/>
      <c r="N13" s="557"/>
      <c r="O13" s="79"/>
      <c r="P13" s="555" t="s">
        <v>746</v>
      </c>
      <c r="Q13" s="559" t="s">
        <v>747</v>
      </c>
      <c r="R13" s="559">
        <v>0.7</v>
      </c>
      <c r="S13" s="559">
        <v>0.3</v>
      </c>
      <c r="T13" s="559">
        <v>0.2</v>
      </c>
      <c r="U13" s="79"/>
      <c r="V13" s="79"/>
      <c r="W13" s="79"/>
      <c r="X13" s="556" t="s">
        <v>741</v>
      </c>
      <c r="Y13" s="556" t="s">
        <v>128</v>
      </c>
      <c r="Z13" s="555" t="str">
        <f t="shared" si="0"/>
        <v>잣나무0-4m</v>
      </c>
      <c r="AA13" s="556">
        <v>1.8</v>
      </c>
      <c r="AB13" s="79"/>
      <c r="AC13" s="79"/>
      <c r="AD13" s="79"/>
      <c r="AE13" s="79"/>
      <c r="AF13" s="79"/>
      <c r="AG13" s="79"/>
      <c r="AH13" s="79"/>
      <c r="AI13" s="79"/>
      <c r="AJ13" s="79"/>
      <c r="AK13" s="79"/>
      <c r="AL13" s="79"/>
      <c r="AM13" s="79"/>
      <c r="AN13" s="79"/>
      <c r="AO13" s="79"/>
      <c r="AP13" s="79"/>
      <c r="AQ13" s="79"/>
      <c r="AR13" s="79"/>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79"/>
      <c r="CH13" s="79"/>
      <c r="CI13" s="79"/>
      <c r="CJ13" s="79"/>
      <c r="CK13" s="79"/>
      <c r="CL13" s="79"/>
      <c r="CM13" s="79"/>
      <c r="CN13" s="79"/>
      <c r="CO13" s="79"/>
      <c r="CP13" s="79"/>
      <c r="CQ13" s="79"/>
      <c r="CR13" s="79"/>
      <c r="CS13" s="79"/>
      <c r="CT13" s="79"/>
      <c r="CU13" s="79"/>
      <c r="CV13" s="79"/>
      <c r="CW13" s="79"/>
      <c r="CX13" s="79"/>
      <c r="CY13" s="79"/>
      <c r="CZ13" s="79"/>
      <c r="DA13" s="79"/>
      <c r="DB13" s="79"/>
      <c r="DC13" s="79"/>
      <c r="DD13" s="79"/>
      <c r="DE13" s="79"/>
      <c r="DF13" s="79"/>
      <c r="DG13" s="79"/>
      <c r="DH13" s="79"/>
      <c r="DI13" s="79"/>
      <c r="DJ13" s="79"/>
      <c r="DK13" s="79"/>
      <c r="DL13" s="79"/>
      <c r="DM13" s="79"/>
      <c r="DN13" s="79"/>
      <c r="DO13" s="79"/>
      <c r="DP13" s="79"/>
      <c r="DQ13" s="79"/>
      <c r="DR13" s="79"/>
      <c r="DS13" s="79"/>
      <c r="DT13" s="79"/>
      <c r="DU13" s="79"/>
      <c r="DV13" s="79"/>
      <c r="DW13" s="79"/>
      <c r="DX13" s="79"/>
      <c r="DY13" s="79"/>
      <c r="DZ13" s="79"/>
      <c r="EA13" s="79"/>
      <c r="EB13" s="79"/>
      <c r="EC13" s="79"/>
      <c r="ED13" s="79"/>
      <c r="EE13" s="79"/>
      <c r="EF13" s="79"/>
      <c r="EG13" s="79"/>
      <c r="EH13" s="79"/>
      <c r="EI13" s="79"/>
      <c r="EJ13" s="79"/>
      <c r="EK13" s="79"/>
      <c r="EL13" s="79"/>
      <c r="EM13" s="79"/>
      <c r="EN13" s="79"/>
      <c r="EO13" s="79"/>
      <c r="EP13" s="79"/>
      <c r="EQ13" s="79"/>
      <c r="ER13" s="79"/>
      <c r="ES13" s="79"/>
      <c r="ET13" s="79"/>
      <c r="EU13" s="79"/>
      <c r="EV13" s="79"/>
      <c r="EW13" s="79"/>
      <c r="EX13" s="79"/>
      <c r="EY13" s="79"/>
      <c r="EZ13" s="79"/>
      <c r="FA13" s="79"/>
      <c r="FB13" s="79"/>
      <c r="FC13" s="79"/>
      <c r="FD13" s="79"/>
      <c r="FE13" s="79"/>
      <c r="FF13" s="79"/>
      <c r="FG13" s="79"/>
      <c r="FH13" s="79"/>
      <c r="FI13" s="79"/>
      <c r="FJ13" s="79"/>
      <c r="FK13" s="79"/>
      <c r="FL13" s="79"/>
      <c r="FM13" s="79"/>
      <c r="FN13" s="79"/>
      <c r="FO13" s="79"/>
      <c r="FP13" s="79"/>
      <c r="FQ13" s="79"/>
      <c r="FR13" s="79"/>
      <c r="FS13" s="79"/>
      <c r="FT13" s="79"/>
      <c r="FU13" s="79"/>
      <c r="FV13" s="79"/>
      <c r="FW13" s="79"/>
      <c r="FX13" s="79"/>
      <c r="FY13" s="79"/>
      <c r="FZ13" s="79"/>
      <c r="GA13" s="79"/>
      <c r="GB13" s="79"/>
      <c r="GC13" s="79"/>
      <c r="GD13" s="79"/>
      <c r="GE13" s="79"/>
      <c r="GF13" s="79"/>
      <c r="GG13" s="79"/>
      <c r="GH13" s="79"/>
      <c r="GI13" s="79"/>
      <c r="GJ13" s="79"/>
      <c r="GK13" s="79"/>
      <c r="GL13" s="79"/>
      <c r="GM13" s="79"/>
      <c r="GN13" s="79"/>
      <c r="GO13" s="79"/>
      <c r="GP13" s="79"/>
      <c r="GQ13" s="79"/>
      <c r="GR13" s="79"/>
      <c r="GS13" s="79"/>
      <c r="GT13" s="79"/>
      <c r="GU13" s="79"/>
      <c r="GV13" s="79"/>
      <c r="GW13" s="79"/>
      <c r="GX13" s="79"/>
      <c r="GY13" s="79"/>
      <c r="GZ13" s="79"/>
      <c r="HA13" s="79"/>
      <c r="HB13" s="79"/>
      <c r="HC13" s="79"/>
      <c r="HD13" s="79"/>
      <c r="HE13" s="79"/>
      <c r="HF13" s="79"/>
      <c r="HG13" s="79"/>
      <c r="HH13" s="79"/>
      <c r="HI13" s="79"/>
      <c r="HJ13" s="79"/>
      <c r="HK13" s="79"/>
      <c r="HL13" s="79"/>
      <c r="HM13" s="79"/>
      <c r="HN13" s="79"/>
      <c r="HO13" s="79"/>
      <c r="HP13" s="79"/>
      <c r="HQ13" s="79"/>
      <c r="HR13" s="79"/>
      <c r="HS13" s="79"/>
      <c r="HT13" s="79"/>
      <c r="HU13" s="79"/>
      <c r="HV13" s="79"/>
      <c r="HW13" s="79"/>
      <c r="HX13" s="79"/>
      <c r="HY13" s="79"/>
      <c r="HZ13" s="79"/>
      <c r="IA13" s="79"/>
      <c r="IB13" s="79"/>
      <c r="IC13" s="79"/>
      <c r="ID13" s="79"/>
      <c r="IE13" s="79"/>
      <c r="IF13" s="79"/>
      <c r="IG13" s="79"/>
      <c r="IH13" s="79"/>
      <c r="II13" s="79"/>
      <c r="IJ13" s="79"/>
      <c r="IK13" s="79"/>
      <c r="IL13" s="79"/>
      <c r="IM13" s="79"/>
      <c r="IN13" s="79"/>
      <c r="IO13" s="79"/>
      <c r="IP13" s="79"/>
      <c r="IQ13" s="79"/>
      <c r="IR13" s="79"/>
      <c r="IS13" s="79"/>
      <c r="IT13" s="79"/>
      <c r="IU13" s="79"/>
    </row>
    <row r="14" spans="1:255" ht="24.95" customHeight="1">
      <c r="A14" s="1384"/>
      <c r="B14" s="571" t="s">
        <v>748</v>
      </c>
      <c r="C14" s="594">
        <f>[89]매목!$G$10</f>
        <v>20</v>
      </c>
      <c r="D14" s="134" t="s">
        <v>804</v>
      </c>
      <c r="E14" s="572">
        <v>1</v>
      </c>
      <c r="F14" s="134" t="s">
        <v>804</v>
      </c>
      <c r="G14" s="132">
        <f t="shared" si="1"/>
        <v>0.2</v>
      </c>
      <c r="H14" s="133"/>
      <c r="I14" s="153"/>
      <c r="J14" s="641"/>
      <c r="K14" s="566"/>
      <c r="L14" s="651"/>
      <c r="M14" s="79"/>
      <c r="N14" s="557"/>
      <c r="O14" s="79"/>
      <c r="P14" s="555" t="s">
        <v>749</v>
      </c>
      <c r="Q14" s="559" t="s">
        <v>750</v>
      </c>
      <c r="R14" s="559">
        <v>1</v>
      </c>
      <c r="S14" s="559">
        <v>0.3</v>
      </c>
      <c r="T14" s="559">
        <v>0.3</v>
      </c>
      <c r="U14" s="79"/>
      <c r="V14" s="79"/>
      <c r="W14" s="79"/>
      <c r="X14" s="556" t="s">
        <v>741</v>
      </c>
      <c r="Y14" s="556" t="s">
        <v>129</v>
      </c>
      <c r="Z14" s="555" t="str">
        <f t="shared" si="0"/>
        <v>잣나무0-6m</v>
      </c>
      <c r="AA14" s="556">
        <v>3</v>
      </c>
      <c r="AB14" s="79"/>
      <c r="AC14" s="79"/>
      <c r="AD14" s="79"/>
      <c r="AE14" s="79"/>
      <c r="AF14" s="79"/>
      <c r="AG14" s="79"/>
      <c r="AH14" s="79"/>
      <c r="AI14" s="79"/>
      <c r="AJ14" s="79"/>
      <c r="AK14" s="79"/>
      <c r="AL14" s="79"/>
      <c r="AM14" s="79"/>
      <c r="AN14" s="79"/>
      <c r="AO14" s="79"/>
      <c r="AP14" s="79"/>
      <c r="AQ14" s="79"/>
      <c r="AR14" s="79"/>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79"/>
      <c r="CH14" s="79"/>
      <c r="CI14" s="79"/>
      <c r="CJ14" s="79"/>
      <c r="CK14" s="79"/>
      <c r="CL14" s="79"/>
      <c r="CM14" s="79"/>
      <c r="CN14" s="79"/>
      <c r="CO14" s="79"/>
      <c r="CP14" s="79"/>
      <c r="CQ14" s="79"/>
      <c r="CR14" s="79"/>
      <c r="CS14" s="79"/>
      <c r="CT14" s="79"/>
      <c r="CU14" s="79"/>
      <c r="CV14" s="79"/>
      <c r="CW14" s="79"/>
      <c r="CX14" s="79"/>
      <c r="CY14" s="79"/>
      <c r="CZ14" s="79"/>
      <c r="DA14" s="79"/>
      <c r="DB14" s="79"/>
      <c r="DC14" s="79"/>
      <c r="DD14" s="79"/>
      <c r="DE14" s="79"/>
      <c r="DF14" s="79"/>
      <c r="DG14" s="79"/>
      <c r="DH14" s="79"/>
      <c r="DI14" s="79"/>
      <c r="DJ14" s="79"/>
      <c r="DK14" s="79"/>
      <c r="DL14" s="79"/>
      <c r="DM14" s="79"/>
      <c r="DN14" s="79"/>
      <c r="DO14" s="79"/>
      <c r="DP14" s="79"/>
      <c r="DQ14" s="79"/>
      <c r="DR14" s="79"/>
      <c r="DS14" s="79"/>
      <c r="DT14" s="79"/>
      <c r="DU14" s="79"/>
      <c r="DV14" s="79"/>
      <c r="DW14" s="79"/>
      <c r="DX14" s="79"/>
      <c r="DY14" s="79"/>
      <c r="DZ14" s="79"/>
      <c r="EA14" s="79"/>
      <c r="EB14" s="79"/>
      <c r="EC14" s="79"/>
      <c r="ED14" s="79"/>
      <c r="EE14" s="79"/>
      <c r="EF14" s="79"/>
      <c r="EG14" s="79"/>
      <c r="EH14" s="79"/>
      <c r="EI14" s="79"/>
      <c r="EJ14" s="79"/>
      <c r="EK14" s="79"/>
      <c r="EL14" s="79"/>
      <c r="EM14" s="79"/>
      <c r="EN14" s="79"/>
      <c r="EO14" s="79"/>
      <c r="EP14" s="79"/>
      <c r="EQ14" s="79"/>
      <c r="ER14" s="79"/>
      <c r="ES14" s="79"/>
      <c r="ET14" s="79"/>
      <c r="EU14" s="79"/>
      <c r="EV14" s="79"/>
      <c r="EW14" s="79"/>
      <c r="EX14" s="79"/>
      <c r="EY14" s="79"/>
      <c r="EZ14" s="79"/>
      <c r="FA14" s="79"/>
      <c r="FB14" s="79"/>
      <c r="FC14" s="79"/>
      <c r="FD14" s="79"/>
      <c r="FE14" s="79"/>
      <c r="FF14" s="79"/>
      <c r="FG14" s="79"/>
      <c r="FH14" s="79"/>
      <c r="FI14" s="79"/>
      <c r="FJ14" s="79"/>
      <c r="FK14" s="79"/>
      <c r="FL14" s="79"/>
      <c r="FM14" s="79"/>
      <c r="FN14" s="79"/>
      <c r="FO14" s="79"/>
      <c r="FP14" s="79"/>
      <c r="FQ14" s="79"/>
      <c r="FR14" s="79"/>
      <c r="FS14" s="79"/>
      <c r="FT14" s="79"/>
      <c r="FU14" s="79"/>
      <c r="FV14" s="79"/>
      <c r="FW14" s="79"/>
      <c r="FX14" s="79"/>
      <c r="FY14" s="79"/>
      <c r="FZ14" s="79"/>
      <c r="GA14" s="79"/>
      <c r="GB14" s="79"/>
      <c r="GC14" s="79"/>
      <c r="GD14" s="79"/>
      <c r="GE14" s="79"/>
      <c r="GF14" s="79"/>
      <c r="GG14" s="79"/>
      <c r="GH14" s="79"/>
      <c r="GI14" s="79"/>
      <c r="GJ14" s="79"/>
      <c r="GK14" s="79"/>
      <c r="GL14" s="79"/>
      <c r="GM14" s="79"/>
      <c r="GN14" s="79"/>
      <c r="GO14" s="79"/>
      <c r="GP14" s="79"/>
      <c r="GQ14" s="79"/>
      <c r="GR14" s="79"/>
      <c r="GS14" s="79"/>
      <c r="GT14" s="79"/>
      <c r="GU14" s="79"/>
      <c r="GV14" s="79"/>
      <c r="GW14" s="79"/>
      <c r="GX14" s="79"/>
      <c r="GY14" s="79"/>
      <c r="GZ14" s="79"/>
      <c r="HA14" s="79"/>
      <c r="HB14" s="79"/>
      <c r="HC14" s="79"/>
      <c r="HD14" s="79"/>
      <c r="HE14" s="79"/>
      <c r="HF14" s="79"/>
      <c r="HG14" s="79"/>
      <c r="HH14" s="79"/>
      <c r="HI14" s="79"/>
      <c r="HJ14" s="79"/>
      <c r="HK14" s="79"/>
      <c r="HL14" s="79"/>
      <c r="HM14" s="79"/>
      <c r="HN14" s="79"/>
      <c r="HO14" s="79"/>
      <c r="HP14" s="79"/>
      <c r="HQ14" s="79"/>
      <c r="HR14" s="79"/>
      <c r="HS14" s="79"/>
      <c r="HT14" s="79"/>
      <c r="HU14" s="79"/>
      <c r="HV14" s="79"/>
      <c r="HW14" s="79"/>
      <c r="HX14" s="79"/>
      <c r="HY14" s="79"/>
      <c r="HZ14" s="79"/>
      <c r="IA14" s="79"/>
      <c r="IB14" s="79"/>
      <c r="IC14" s="79"/>
      <c r="ID14" s="79"/>
      <c r="IE14" s="79"/>
      <c r="IF14" s="79"/>
      <c r="IG14" s="79"/>
      <c r="IH14" s="79"/>
      <c r="II14" s="79"/>
      <c r="IJ14" s="79"/>
      <c r="IK14" s="79"/>
      <c r="IL14" s="79"/>
      <c r="IM14" s="79"/>
      <c r="IN14" s="79"/>
      <c r="IO14" s="79"/>
      <c r="IP14" s="79"/>
      <c r="IQ14" s="79"/>
      <c r="IR14" s="79"/>
      <c r="IS14" s="79"/>
      <c r="IT14" s="79"/>
      <c r="IU14" s="79"/>
    </row>
    <row r="15" spans="1:255" ht="24.95" customHeight="1">
      <c r="A15" s="1384"/>
      <c r="B15" s="571" t="s">
        <v>751</v>
      </c>
      <c r="C15" s="594">
        <f>[89]매목!$H$10</f>
        <v>5</v>
      </c>
      <c r="D15" s="134" t="s">
        <v>804</v>
      </c>
      <c r="E15" s="572">
        <v>1.2</v>
      </c>
      <c r="F15" s="134" t="s">
        <v>804</v>
      </c>
      <c r="G15" s="132">
        <f t="shared" si="1"/>
        <v>0.06</v>
      </c>
      <c r="H15" s="133"/>
      <c r="I15" s="153"/>
      <c r="J15" s="641"/>
      <c r="K15" s="566"/>
      <c r="L15" s="651"/>
      <c r="M15" s="79"/>
      <c r="N15" s="557"/>
      <c r="O15" s="79"/>
      <c r="Q15" s="559" t="s">
        <v>752</v>
      </c>
      <c r="R15" s="559">
        <v>1.1000000000000001</v>
      </c>
      <c r="S15" s="559">
        <v>0.3</v>
      </c>
      <c r="T15" s="559">
        <v>0.4</v>
      </c>
      <c r="U15" s="79"/>
      <c r="V15" s="79"/>
      <c r="W15" s="79"/>
      <c r="X15" s="556" t="s">
        <v>741</v>
      </c>
      <c r="Y15" s="556" t="s">
        <v>130</v>
      </c>
      <c r="Z15" s="555" t="str">
        <f t="shared" si="0"/>
        <v>잣나무2-4m</v>
      </c>
      <c r="AA15" s="556">
        <v>1</v>
      </c>
      <c r="AB15" s="79"/>
      <c r="AC15" s="79"/>
      <c r="AD15" s="79"/>
      <c r="AE15" s="79"/>
      <c r="AF15" s="79"/>
      <c r="AG15" s="79"/>
      <c r="AH15" s="79"/>
      <c r="AI15" s="79"/>
      <c r="AJ15" s="79"/>
      <c r="AK15" s="79"/>
      <c r="AL15" s="79"/>
      <c r="AM15" s="79"/>
      <c r="AN15" s="79"/>
      <c r="AO15" s="79"/>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79"/>
      <c r="CR15" s="79"/>
      <c r="CS15" s="79"/>
      <c r="CT15" s="79"/>
      <c r="CU15" s="79"/>
      <c r="CV15" s="79"/>
      <c r="CW15" s="79"/>
      <c r="CX15" s="79"/>
      <c r="CY15" s="79"/>
      <c r="CZ15" s="79"/>
      <c r="DA15" s="79"/>
      <c r="DB15" s="79"/>
      <c r="DC15" s="79"/>
      <c r="DD15" s="79"/>
      <c r="DE15" s="79"/>
      <c r="DF15" s="79"/>
      <c r="DG15" s="79"/>
      <c r="DH15" s="79"/>
      <c r="DI15" s="79"/>
      <c r="DJ15" s="79"/>
      <c r="DK15" s="79"/>
      <c r="DL15" s="79"/>
      <c r="DM15" s="79"/>
      <c r="DN15" s="79"/>
      <c r="DO15" s="79"/>
      <c r="DP15" s="79"/>
      <c r="DQ15" s="79"/>
      <c r="DR15" s="79"/>
      <c r="DS15" s="79"/>
      <c r="DT15" s="79"/>
      <c r="DU15" s="79"/>
      <c r="DV15" s="79"/>
      <c r="DW15" s="79"/>
      <c r="DX15" s="79"/>
      <c r="DY15" s="79"/>
      <c r="DZ15" s="79"/>
      <c r="EA15" s="79"/>
      <c r="EB15" s="79"/>
      <c r="EC15" s="79"/>
      <c r="ED15" s="79"/>
      <c r="EE15" s="79"/>
      <c r="EF15" s="79"/>
      <c r="EG15" s="79"/>
      <c r="EH15" s="79"/>
      <c r="EI15" s="79"/>
      <c r="EJ15" s="79"/>
      <c r="EK15" s="79"/>
      <c r="EL15" s="79"/>
      <c r="EM15" s="79"/>
      <c r="EN15" s="79"/>
      <c r="EO15" s="79"/>
      <c r="EP15" s="79"/>
      <c r="EQ15" s="79"/>
      <c r="ER15" s="79"/>
      <c r="ES15" s="79"/>
      <c r="ET15" s="79"/>
      <c r="EU15" s="79"/>
      <c r="EV15" s="79"/>
      <c r="EW15" s="79"/>
      <c r="EX15" s="79"/>
      <c r="EY15" s="79"/>
      <c r="EZ15" s="79"/>
      <c r="FA15" s="79"/>
      <c r="FB15" s="79"/>
      <c r="FC15" s="79"/>
      <c r="FD15" s="79"/>
      <c r="FE15" s="79"/>
      <c r="FF15" s="79"/>
      <c r="FG15" s="79"/>
      <c r="FH15" s="79"/>
      <c r="FI15" s="79"/>
      <c r="FJ15" s="79"/>
      <c r="FK15" s="79"/>
      <c r="FL15" s="79"/>
      <c r="FM15" s="79"/>
      <c r="FN15" s="79"/>
      <c r="FO15" s="79"/>
      <c r="FP15" s="79"/>
      <c r="FQ15" s="79"/>
      <c r="FR15" s="79"/>
      <c r="FS15" s="79"/>
      <c r="FT15" s="79"/>
      <c r="FU15" s="79"/>
      <c r="FV15" s="79"/>
      <c r="FW15" s="79"/>
      <c r="FX15" s="79"/>
      <c r="FY15" s="79"/>
      <c r="FZ15" s="79"/>
      <c r="GA15" s="79"/>
      <c r="GB15" s="79"/>
      <c r="GC15" s="79"/>
      <c r="GD15" s="79"/>
      <c r="GE15" s="79"/>
      <c r="GF15" s="79"/>
      <c r="GG15" s="79"/>
      <c r="GH15" s="79"/>
      <c r="GI15" s="79"/>
      <c r="GJ15" s="79"/>
      <c r="GK15" s="79"/>
      <c r="GL15" s="79"/>
      <c r="GM15" s="79"/>
      <c r="GN15" s="79"/>
      <c r="GO15" s="79"/>
      <c r="GP15" s="79"/>
      <c r="GQ15" s="79"/>
      <c r="GR15" s="79"/>
      <c r="GS15" s="79"/>
      <c r="GT15" s="79"/>
      <c r="GU15" s="79"/>
      <c r="GV15" s="79"/>
      <c r="GW15" s="79"/>
      <c r="GX15" s="79"/>
      <c r="GY15" s="79"/>
      <c r="GZ15" s="79"/>
      <c r="HA15" s="79"/>
      <c r="HB15" s="79"/>
      <c r="HC15" s="79"/>
      <c r="HD15" s="79"/>
      <c r="HE15" s="79"/>
      <c r="HF15" s="79"/>
      <c r="HG15" s="79"/>
      <c r="HH15" s="79"/>
      <c r="HI15" s="79"/>
      <c r="HJ15" s="79"/>
      <c r="HK15" s="79"/>
      <c r="HL15" s="79"/>
      <c r="HM15" s="79"/>
      <c r="HN15" s="79"/>
      <c r="HO15" s="79"/>
      <c r="HP15" s="79"/>
      <c r="HQ15" s="79"/>
      <c r="HR15" s="79"/>
      <c r="HS15" s="79"/>
      <c r="HT15" s="79"/>
      <c r="HU15" s="79"/>
      <c r="HV15" s="79"/>
      <c r="HW15" s="79"/>
      <c r="HX15" s="79"/>
      <c r="HY15" s="79"/>
      <c r="HZ15" s="79"/>
      <c r="IA15" s="79"/>
      <c r="IB15" s="79"/>
      <c r="IC15" s="79"/>
      <c r="ID15" s="79"/>
      <c r="IE15" s="79"/>
      <c r="IF15" s="79"/>
      <c r="IG15" s="79"/>
      <c r="IH15" s="79"/>
      <c r="II15" s="79"/>
      <c r="IJ15" s="79"/>
      <c r="IK15" s="79"/>
      <c r="IL15" s="79"/>
      <c r="IM15" s="79"/>
      <c r="IN15" s="79"/>
      <c r="IO15" s="79"/>
      <c r="IP15" s="79"/>
      <c r="IQ15" s="79"/>
      <c r="IR15" s="79"/>
      <c r="IS15" s="79"/>
      <c r="IT15" s="79"/>
      <c r="IU15" s="79"/>
    </row>
    <row r="16" spans="1:255" ht="24.95" customHeight="1">
      <c r="A16" s="1384"/>
      <c r="B16" s="571" t="s">
        <v>753</v>
      </c>
      <c r="C16" s="594">
        <v>0</v>
      </c>
      <c r="D16" s="134" t="s">
        <v>804</v>
      </c>
      <c r="E16" s="572">
        <v>1.4</v>
      </c>
      <c r="F16" s="134" t="s">
        <v>804</v>
      </c>
      <c r="G16" s="132">
        <f t="shared" si="1"/>
        <v>0</v>
      </c>
      <c r="H16" s="133"/>
      <c r="I16" s="153"/>
      <c r="J16" s="641"/>
      <c r="K16" s="566"/>
      <c r="L16" s="651"/>
      <c r="M16" s="79"/>
      <c r="N16" s="557"/>
      <c r="O16" s="79"/>
      <c r="Q16" s="559" t="s">
        <v>754</v>
      </c>
      <c r="R16" s="559">
        <v>1.2</v>
      </c>
      <c r="S16" s="559">
        <v>0.4</v>
      </c>
      <c r="T16" s="559">
        <v>0.4</v>
      </c>
      <c r="U16" s="79"/>
      <c r="V16" s="79"/>
      <c r="W16" s="79"/>
      <c r="X16" s="556" t="s">
        <v>741</v>
      </c>
      <c r="Y16" s="556" t="s">
        <v>131</v>
      </c>
      <c r="Z16" s="555" t="str">
        <f t="shared" si="0"/>
        <v>잣나무2-6m</v>
      </c>
      <c r="AA16" s="556">
        <v>2.2000000000000002</v>
      </c>
      <c r="AB16" s="79"/>
      <c r="AC16" s="79"/>
      <c r="AD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79"/>
      <c r="BE16" s="79"/>
      <c r="BF16" s="79"/>
      <c r="BG16" s="79"/>
      <c r="BH16" s="79"/>
      <c r="BI16" s="79"/>
      <c r="BJ16" s="79"/>
      <c r="BK16" s="79"/>
      <c r="BL16" s="79"/>
      <c r="BM16" s="79"/>
      <c r="BN16" s="79"/>
      <c r="BO16" s="79"/>
      <c r="BP16" s="79"/>
      <c r="BQ16" s="79"/>
      <c r="BR16" s="79"/>
      <c r="BS16" s="79"/>
      <c r="BT16" s="79"/>
      <c r="BU16" s="79"/>
      <c r="BV16" s="79"/>
      <c r="BW16" s="79"/>
      <c r="BX16" s="79"/>
      <c r="BY16" s="79"/>
      <c r="BZ16" s="79"/>
      <c r="CA16" s="79"/>
      <c r="CB16" s="79"/>
      <c r="CC16" s="79"/>
      <c r="CD16" s="79"/>
      <c r="CE16" s="79"/>
      <c r="CF16" s="79"/>
      <c r="CG16" s="79"/>
      <c r="CH16" s="79"/>
      <c r="CI16" s="79"/>
      <c r="CJ16" s="79"/>
      <c r="CK16" s="79"/>
      <c r="CL16" s="79"/>
      <c r="CM16" s="79"/>
      <c r="CN16" s="79"/>
      <c r="CO16" s="79"/>
      <c r="CP16" s="79"/>
      <c r="CQ16" s="79"/>
      <c r="CR16" s="79"/>
      <c r="CS16" s="79"/>
      <c r="CT16" s="79"/>
      <c r="CU16" s="79"/>
      <c r="CV16" s="79"/>
      <c r="CW16" s="79"/>
      <c r="CX16" s="79"/>
      <c r="CY16" s="79"/>
      <c r="CZ16" s="79"/>
      <c r="DA16" s="79"/>
      <c r="DB16" s="79"/>
      <c r="DC16" s="79"/>
      <c r="DD16" s="79"/>
      <c r="DE16" s="79"/>
      <c r="DF16" s="79"/>
      <c r="DG16" s="79"/>
      <c r="DH16" s="79"/>
      <c r="DI16" s="79"/>
      <c r="DJ16" s="79"/>
      <c r="DK16" s="79"/>
      <c r="DL16" s="79"/>
      <c r="DM16" s="79"/>
      <c r="DN16" s="79"/>
      <c r="DO16" s="79"/>
      <c r="DP16" s="79"/>
      <c r="DQ16" s="79"/>
      <c r="DR16" s="79"/>
      <c r="DS16" s="79"/>
      <c r="DT16" s="79"/>
      <c r="DU16" s="79"/>
      <c r="DV16" s="79"/>
      <c r="DW16" s="79"/>
      <c r="DX16" s="79"/>
      <c r="DY16" s="79"/>
      <c r="DZ16" s="79"/>
      <c r="EA16" s="79"/>
      <c r="EB16" s="79"/>
      <c r="EC16" s="79"/>
      <c r="ED16" s="79"/>
      <c r="EE16" s="79"/>
      <c r="EF16" s="79"/>
      <c r="EG16" s="79"/>
      <c r="EH16" s="79"/>
      <c r="EI16" s="79"/>
      <c r="EJ16" s="79"/>
      <c r="EK16" s="79"/>
      <c r="EL16" s="79"/>
      <c r="EM16" s="79"/>
      <c r="EN16" s="79"/>
      <c r="EO16" s="79"/>
      <c r="EP16" s="79"/>
      <c r="EQ16" s="79"/>
      <c r="ER16" s="79"/>
      <c r="ES16" s="79"/>
      <c r="ET16" s="79"/>
      <c r="EU16" s="79"/>
      <c r="EV16" s="79"/>
      <c r="EW16" s="79"/>
      <c r="EX16" s="79"/>
      <c r="EY16" s="79"/>
      <c r="EZ16" s="79"/>
      <c r="FA16" s="79"/>
      <c r="FB16" s="79"/>
      <c r="FC16" s="79"/>
      <c r="FD16" s="79"/>
      <c r="FE16" s="79"/>
      <c r="FF16" s="79"/>
      <c r="FG16" s="79"/>
      <c r="FH16" s="79"/>
      <c r="FI16" s="79"/>
      <c r="FJ16" s="79"/>
      <c r="FK16" s="79"/>
      <c r="FL16" s="79"/>
      <c r="FM16" s="79"/>
      <c r="FN16" s="79"/>
      <c r="FO16" s="79"/>
      <c r="FP16" s="79"/>
      <c r="FQ16" s="79"/>
      <c r="FR16" s="79"/>
      <c r="FS16" s="79"/>
      <c r="FT16" s="79"/>
      <c r="FU16" s="79"/>
      <c r="FV16" s="79"/>
      <c r="FW16" s="79"/>
      <c r="FX16" s="79"/>
      <c r="FY16" s="79"/>
      <c r="FZ16" s="79"/>
      <c r="GA16" s="79"/>
      <c r="GB16" s="79"/>
      <c r="GC16" s="79"/>
      <c r="GD16" s="79"/>
      <c r="GE16" s="79"/>
      <c r="GF16" s="79"/>
      <c r="GG16" s="79"/>
      <c r="GH16" s="79"/>
      <c r="GI16" s="79"/>
      <c r="GJ16" s="79"/>
      <c r="GK16" s="79"/>
      <c r="GL16" s="79"/>
      <c r="GM16" s="79"/>
      <c r="GN16" s="79"/>
      <c r="GO16" s="79"/>
      <c r="GP16" s="79"/>
      <c r="GQ16" s="79"/>
      <c r="GR16" s="79"/>
      <c r="GS16" s="79"/>
      <c r="GT16" s="79"/>
      <c r="GU16" s="79"/>
      <c r="GV16" s="79"/>
      <c r="GW16" s="79"/>
      <c r="GX16" s="79"/>
      <c r="GY16" s="79"/>
      <c r="GZ16" s="79"/>
      <c r="HA16" s="79"/>
      <c r="HB16" s="79"/>
      <c r="HC16" s="79"/>
      <c r="HD16" s="79"/>
      <c r="HE16" s="79"/>
      <c r="HF16" s="79"/>
      <c r="HG16" s="79"/>
      <c r="HH16" s="79"/>
      <c r="HI16" s="79"/>
      <c r="HJ16" s="79"/>
      <c r="HK16" s="79"/>
      <c r="HL16" s="79"/>
      <c r="HM16" s="79"/>
      <c r="HN16" s="79"/>
      <c r="HO16" s="79"/>
      <c r="HP16" s="79"/>
      <c r="HQ16" s="79"/>
      <c r="HR16" s="79"/>
      <c r="HS16" s="79"/>
      <c r="HT16" s="79"/>
      <c r="HU16" s="79"/>
      <c r="HV16" s="79"/>
      <c r="HW16" s="79"/>
      <c r="HX16" s="79"/>
      <c r="HY16" s="79"/>
      <c r="HZ16" s="79"/>
      <c r="IA16" s="79"/>
      <c r="IB16" s="79"/>
      <c r="IC16" s="79"/>
      <c r="ID16" s="79"/>
      <c r="IE16" s="79"/>
      <c r="IF16" s="79"/>
      <c r="IG16" s="79"/>
      <c r="IH16" s="79"/>
      <c r="II16" s="79"/>
      <c r="IJ16" s="79"/>
      <c r="IK16" s="79"/>
      <c r="IL16" s="79"/>
      <c r="IM16" s="79"/>
      <c r="IN16" s="79"/>
      <c r="IO16" s="79"/>
      <c r="IP16" s="79"/>
      <c r="IQ16" s="79"/>
      <c r="IR16" s="79"/>
      <c r="IS16" s="79"/>
      <c r="IT16" s="79"/>
      <c r="IU16" s="79"/>
    </row>
    <row r="17" spans="1:255" ht="24.95" customHeight="1">
      <c r="A17" s="1384"/>
      <c r="B17" s="571" t="s">
        <v>755</v>
      </c>
      <c r="C17" s="594">
        <v>0</v>
      </c>
      <c r="D17" s="134" t="s">
        <v>804</v>
      </c>
      <c r="E17" s="572">
        <v>2</v>
      </c>
      <c r="F17" s="134" t="s">
        <v>804</v>
      </c>
      <c r="G17" s="132">
        <f t="shared" si="1"/>
        <v>0</v>
      </c>
      <c r="H17" s="133"/>
      <c r="I17" s="153"/>
      <c r="J17" s="641"/>
      <c r="K17" s="566"/>
      <c r="L17" s="651"/>
      <c r="M17" s="79"/>
      <c r="N17" s="557"/>
      <c r="O17" s="79"/>
      <c r="Q17" s="559" t="s">
        <v>756</v>
      </c>
      <c r="R17" s="559">
        <v>1.6</v>
      </c>
      <c r="S17" s="559">
        <v>0.5</v>
      </c>
      <c r="T17" s="559">
        <v>0.5</v>
      </c>
      <c r="U17" s="79"/>
      <c r="V17" s="79"/>
      <c r="W17" s="79"/>
      <c r="X17" s="556" t="s">
        <v>741</v>
      </c>
      <c r="Y17" s="556" t="s">
        <v>132</v>
      </c>
      <c r="Z17" s="555" t="str">
        <f t="shared" si="0"/>
        <v>잣나무4-6m</v>
      </c>
      <c r="AA17" s="556">
        <v>1.2</v>
      </c>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79"/>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c r="DX17" s="79"/>
      <c r="DY17" s="79"/>
      <c r="DZ17" s="79"/>
      <c r="EA17" s="79"/>
      <c r="EB17" s="79"/>
      <c r="EC17" s="79"/>
      <c r="ED17" s="79"/>
      <c r="EE17" s="79"/>
      <c r="EF17" s="79"/>
      <c r="EG17" s="79"/>
      <c r="EH17" s="79"/>
      <c r="EI17" s="79"/>
      <c r="EJ17" s="79"/>
      <c r="EK17" s="79"/>
      <c r="EL17" s="79"/>
      <c r="EM17" s="79"/>
      <c r="EN17" s="79"/>
      <c r="EO17" s="79"/>
      <c r="EP17" s="79"/>
      <c r="EQ17" s="79"/>
      <c r="ER17" s="79"/>
      <c r="ES17" s="79"/>
      <c r="ET17" s="79"/>
      <c r="EU17" s="79"/>
      <c r="EV17" s="79"/>
      <c r="EW17" s="79"/>
      <c r="EX17" s="79"/>
      <c r="EY17" s="79"/>
      <c r="EZ17" s="79"/>
      <c r="FA17" s="79"/>
      <c r="FB17" s="79"/>
      <c r="FC17" s="79"/>
      <c r="FD17" s="79"/>
      <c r="FE17" s="79"/>
      <c r="FF17" s="79"/>
      <c r="FG17" s="79"/>
      <c r="FH17" s="79"/>
      <c r="FI17" s="79"/>
      <c r="FJ17" s="79"/>
      <c r="FK17" s="79"/>
      <c r="FL17" s="79"/>
      <c r="FM17" s="79"/>
      <c r="FN17" s="79"/>
      <c r="FO17" s="79"/>
      <c r="FP17" s="79"/>
      <c r="FQ17" s="79"/>
      <c r="FR17" s="79"/>
      <c r="FS17" s="79"/>
      <c r="FT17" s="79"/>
      <c r="FU17" s="79"/>
      <c r="FV17" s="79"/>
      <c r="FW17" s="79"/>
      <c r="FX17" s="79"/>
      <c r="FY17" s="79"/>
      <c r="FZ17" s="79"/>
      <c r="GA17" s="79"/>
      <c r="GB17" s="79"/>
      <c r="GC17" s="79"/>
      <c r="GD17" s="79"/>
      <c r="GE17" s="79"/>
      <c r="GF17" s="79"/>
      <c r="GG17" s="79"/>
      <c r="GH17" s="79"/>
      <c r="GI17" s="79"/>
      <c r="GJ17" s="79"/>
      <c r="GK17" s="79"/>
      <c r="GL17" s="79"/>
      <c r="GM17" s="79"/>
      <c r="GN17" s="79"/>
      <c r="GO17" s="79"/>
      <c r="GP17" s="79"/>
      <c r="GQ17" s="79"/>
      <c r="GR17" s="79"/>
      <c r="GS17" s="79"/>
      <c r="GT17" s="79"/>
      <c r="GU17" s="79"/>
      <c r="GV17" s="79"/>
      <c r="GW17" s="79"/>
      <c r="GX17" s="79"/>
      <c r="GY17" s="79"/>
      <c r="GZ17" s="79"/>
      <c r="HA17" s="79"/>
      <c r="HB17" s="79"/>
      <c r="HC17" s="79"/>
      <c r="HD17" s="79"/>
      <c r="HE17" s="79"/>
      <c r="HF17" s="79"/>
      <c r="HG17" s="79"/>
      <c r="HH17" s="79"/>
      <c r="HI17" s="79"/>
      <c r="HJ17" s="79"/>
      <c r="HK17" s="79"/>
      <c r="HL17" s="79"/>
      <c r="HM17" s="79"/>
      <c r="HN17" s="79"/>
      <c r="HO17" s="79"/>
      <c r="HP17" s="79"/>
      <c r="HQ17" s="79"/>
      <c r="HR17" s="79"/>
      <c r="HS17" s="79"/>
      <c r="HT17" s="79"/>
      <c r="HU17" s="79"/>
      <c r="HV17" s="79"/>
      <c r="HW17" s="79"/>
      <c r="HX17" s="79"/>
      <c r="HY17" s="79"/>
      <c r="HZ17" s="79"/>
      <c r="IA17" s="79"/>
      <c r="IB17" s="79"/>
      <c r="IC17" s="79"/>
      <c r="ID17" s="79"/>
      <c r="IE17" s="79"/>
      <c r="IF17" s="79"/>
      <c r="IG17" s="79"/>
      <c r="IH17" s="79"/>
      <c r="II17" s="79"/>
      <c r="IJ17" s="79"/>
      <c r="IK17" s="79"/>
      <c r="IL17" s="79"/>
      <c r="IM17" s="79"/>
      <c r="IN17" s="79"/>
      <c r="IO17" s="79"/>
      <c r="IP17" s="79"/>
      <c r="IQ17" s="79"/>
      <c r="IR17" s="79"/>
      <c r="IS17" s="79"/>
      <c r="IT17" s="79"/>
      <c r="IU17" s="79"/>
    </row>
    <row r="18" spans="1:255" ht="24.95" customHeight="1">
      <c r="A18" s="1384"/>
      <c r="B18" s="571" t="s">
        <v>757</v>
      </c>
      <c r="C18" s="594">
        <v>0</v>
      </c>
      <c r="D18" s="134" t="s">
        <v>804</v>
      </c>
      <c r="E18" s="572">
        <v>2.9</v>
      </c>
      <c r="F18" s="134" t="s">
        <v>804</v>
      </c>
      <c r="G18" s="132">
        <f t="shared" si="1"/>
        <v>0</v>
      </c>
      <c r="H18" s="133"/>
      <c r="I18" s="153"/>
      <c r="J18" s="641"/>
      <c r="K18" s="566"/>
      <c r="L18" s="651"/>
      <c r="M18" s="79"/>
      <c r="N18" s="557"/>
      <c r="O18" s="79"/>
      <c r="Q18" s="559" t="s">
        <v>758</v>
      </c>
      <c r="R18" s="559">
        <v>2.1</v>
      </c>
      <c r="S18" s="559">
        <v>0.7</v>
      </c>
      <c r="T18" s="559">
        <v>0.7</v>
      </c>
      <c r="U18" s="79"/>
      <c r="V18" s="79"/>
      <c r="W18" s="79"/>
      <c r="X18" s="556" t="s">
        <v>759</v>
      </c>
      <c r="Y18" s="556" t="s">
        <v>126</v>
      </c>
      <c r="Z18" s="555" t="str">
        <f t="shared" si="0"/>
        <v>리기다0-1m</v>
      </c>
      <c r="AA18" s="556">
        <v>0.4</v>
      </c>
      <c r="AB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79"/>
      <c r="BL18" s="79"/>
      <c r="BM18" s="79"/>
      <c r="BN18" s="79"/>
      <c r="BO18" s="79"/>
      <c r="BP18" s="79"/>
      <c r="BQ18" s="79"/>
      <c r="BR18" s="79"/>
      <c r="BS18" s="79"/>
      <c r="BT18" s="79"/>
      <c r="BU18" s="79"/>
      <c r="BV18" s="79"/>
      <c r="BW18" s="79"/>
      <c r="BX18" s="79"/>
      <c r="BY18" s="79"/>
      <c r="BZ18" s="79"/>
      <c r="CA18" s="79"/>
      <c r="CB18" s="79"/>
      <c r="CC18" s="79"/>
      <c r="CD18" s="79"/>
      <c r="CE18" s="79"/>
      <c r="CF18" s="79"/>
      <c r="CG18" s="79"/>
      <c r="CH18" s="79"/>
      <c r="CI18" s="79"/>
      <c r="CJ18" s="79"/>
      <c r="CK18" s="79"/>
      <c r="CL18" s="79"/>
      <c r="CM18" s="79"/>
      <c r="CN18" s="79"/>
      <c r="CO18" s="79"/>
      <c r="CP18" s="79"/>
      <c r="CQ18" s="79"/>
      <c r="CR18" s="79"/>
      <c r="CS18" s="79"/>
      <c r="CT18" s="79"/>
      <c r="CU18" s="79"/>
      <c r="CV18" s="79"/>
      <c r="CW18" s="79"/>
      <c r="CX18" s="79"/>
      <c r="CY18" s="79"/>
      <c r="CZ18" s="79"/>
      <c r="DA18" s="79"/>
      <c r="DB18" s="79"/>
      <c r="DC18" s="79"/>
      <c r="DD18" s="79"/>
      <c r="DE18" s="79"/>
      <c r="DF18" s="79"/>
      <c r="DG18" s="79"/>
      <c r="DH18" s="79"/>
      <c r="DI18" s="79"/>
      <c r="DJ18" s="79"/>
      <c r="DK18" s="79"/>
      <c r="DL18" s="79"/>
      <c r="DM18" s="79"/>
      <c r="DN18" s="79"/>
      <c r="DO18" s="79"/>
      <c r="DP18" s="79"/>
      <c r="DQ18" s="79"/>
      <c r="DR18" s="79"/>
      <c r="DS18" s="79"/>
      <c r="DT18" s="79"/>
      <c r="DU18" s="79"/>
      <c r="DV18" s="79"/>
      <c r="DW18" s="79"/>
      <c r="DX18" s="79"/>
      <c r="DY18" s="79"/>
      <c r="DZ18" s="79"/>
      <c r="EA18" s="79"/>
      <c r="EB18" s="79"/>
      <c r="EC18" s="79"/>
      <c r="ED18" s="79"/>
      <c r="EE18" s="79"/>
      <c r="EF18" s="79"/>
      <c r="EG18" s="79"/>
      <c r="EH18" s="79"/>
      <c r="EI18" s="79"/>
      <c r="EJ18" s="79"/>
      <c r="EK18" s="79"/>
      <c r="EL18" s="79"/>
      <c r="EM18" s="79"/>
      <c r="EN18" s="79"/>
      <c r="EO18" s="79"/>
      <c r="EP18" s="79"/>
      <c r="EQ18" s="79"/>
      <c r="ER18" s="79"/>
      <c r="ES18" s="79"/>
      <c r="ET18" s="79"/>
      <c r="EU18" s="79"/>
      <c r="EV18" s="79"/>
      <c r="EW18" s="79"/>
      <c r="EX18" s="79"/>
      <c r="EY18" s="79"/>
      <c r="EZ18" s="79"/>
      <c r="FA18" s="79"/>
      <c r="FB18" s="79"/>
      <c r="FC18" s="79"/>
      <c r="FD18" s="79"/>
      <c r="FE18" s="79"/>
      <c r="FF18" s="79"/>
      <c r="FG18" s="79"/>
      <c r="FH18" s="79"/>
      <c r="FI18" s="79"/>
      <c r="FJ18" s="79"/>
      <c r="FK18" s="79"/>
      <c r="FL18" s="79"/>
      <c r="FM18" s="79"/>
      <c r="FN18" s="79"/>
      <c r="FO18" s="79"/>
      <c r="FP18" s="79"/>
      <c r="FQ18" s="79"/>
      <c r="FR18" s="79"/>
      <c r="FS18" s="79"/>
      <c r="FT18" s="79"/>
      <c r="FU18" s="79"/>
      <c r="FV18" s="79"/>
      <c r="FW18" s="79"/>
      <c r="FX18" s="79"/>
      <c r="FY18" s="79"/>
      <c r="FZ18" s="79"/>
      <c r="GA18" s="79"/>
      <c r="GB18" s="79"/>
      <c r="GC18" s="79"/>
      <c r="GD18" s="79"/>
      <c r="GE18" s="79"/>
      <c r="GF18" s="79"/>
      <c r="GG18" s="79"/>
      <c r="GH18" s="79"/>
      <c r="GI18" s="79"/>
      <c r="GJ18" s="79"/>
      <c r="GK18" s="79"/>
      <c r="GL18" s="79"/>
      <c r="GM18" s="79"/>
      <c r="GN18" s="79"/>
      <c r="GO18" s="79"/>
      <c r="GP18" s="79"/>
      <c r="GQ18" s="79"/>
      <c r="GR18" s="79"/>
      <c r="GS18" s="79"/>
      <c r="GT18" s="79"/>
      <c r="GU18" s="79"/>
      <c r="GV18" s="79"/>
      <c r="GW18" s="79"/>
      <c r="GX18" s="79"/>
      <c r="GY18" s="79"/>
      <c r="GZ18" s="79"/>
      <c r="HA18" s="79"/>
      <c r="HB18" s="79"/>
      <c r="HC18" s="79"/>
      <c r="HD18" s="79"/>
      <c r="HE18" s="79"/>
      <c r="HF18" s="79"/>
      <c r="HG18" s="79"/>
      <c r="HH18" s="79"/>
      <c r="HI18" s="79"/>
      <c r="HJ18" s="79"/>
      <c r="HK18" s="79"/>
      <c r="HL18" s="79"/>
      <c r="HM18" s="79"/>
      <c r="HN18" s="79"/>
      <c r="HO18" s="79"/>
      <c r="HP18" s="79"/>
      <c r="HQ18" s="79"/>
      <c r="HR18" s="79"/>
      <c r="HS18" s="79"/>
      <c r="HT18" s="79"/>
      <c r="HU18" s="79"/>
      <c r="HV18" s="79"/>
      <c r="HW18" s="79"/>
      <c r="HX18" s="79"/>
      <c r="HY18" s="79"/>
      <c r="HZ18" s="79"/>
      <c r="IA18" s="79"/>
      <c r="IB18" s="79"/>
      <c r="IC18" s="79"/>
      <c r="ID18" s="79"/>
      <c r="IE18" s="79"/>
      <c r="IF18" s="79"/>
      <c r="IG18" s="79"/>
      <c r="IH18" s="79"/>
      <c r="II18" s="79"/>
      <c r="IJ18" s="79"/>
      <c r="IK18" s="79"/>
      <c r="IL18" s="79"/>
      <c r="IM18" s="79"/>
      <c r="IN18" s="79"/>
      <c r="IO18" s="79"/>
      <c r="IP18" s="79"/>
      <c r="IQ18" s="79"/>
      <c r="IR18" s="79"/>
      <c r="IS18" s="79"/>
      <c r="IT18" s="79"/>
      <c r="IU18" s="79"/>
    </row>
    <row r="19" spans="1:255" ht="24.95" customHeight="1">
      <c r="A19" s="1384"/>
      <c r="B19" s="571" t="s">
        <v>760</v>
      </c>
      <c r="C19" s="594">
        <v>0</v>
      </c>
      <c r="D19" s="134" t="s">
        <v>804</v>
      </c>
      <c r="E19" s="572">
        <v>3.8</v>
      </c>
      <c r="F19" s="134" t="s">
        <v>804</v>
      </c>
      <c r="G19" s="132">
        <f t="shared" si="1"/>
        <v>0</v>
      </c>
      <c r="H19" s="133"/>
      <c r="I19" s="153"/>
      <c r="J19" s="641"/>
      <c r="K19" s="566"/>
      <c r="L19" s="651"/>
      <c r="M19" s="79"/>
      <c r="N19" s="557"/>
      <c r="O19" s="79"/>
      <c r="Q19" s="559" t="s">
        <v>761</v>
      </c>
      <c r="R19" s="559">
        <v>2.6</v>
      </c>
      <c r="S19" s="559">
        <v>0.9</v>
      </c>
      <c r="T19" s="559">
        <v>0.9</v>
      </c>
      <c r="U19" s="79"/>
      <c r="V19" s="79"/>
      <c r="W19" s="79"/>
      <c r="X19" s="556" t="s">
        <v>759</v>
      </c>
      <c r="Y19" s="556" t="s">
        <v>127</v>
      </c>
      <c r="Z19" s="555" t="str">
        <f t="shared" si="0"/>
        <v>리기다0-2m</v>
      </c>
      <c r="AA19" s="556">
        <v>0.8</v>
      </c>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79"/>
      <c r="BH19" s="79"/>
      <c r="BI19" s="79"/>
      <c r="BJ19" s="79"/>
      <c r="BK19" s="79"/>
      <c r="BL19" s="79"/>
      <c r="BM19" s="79"/>
      <c r="BN19" s="79"/>
      <c r="BO19" s="79"/>
      <c r="BP19" s="79"/>
      <c r="BQ19" s="79"/>
      <c r="BR19" s="79"/>
      <c r="BS19" s="79"/>
      <c r="BT19" s="79"/>
      <c r="BU19" s="79"/>
      <c r="BV19" s="79"/>
      <c r="BW19" s="79"/>
      <c r="BX19" s="79"/>
      <c r="BY19" s="79"/>
      <c r="BZ19" s="79"/>
      <c r="CA19" s="79"/>
      <c r="CB19" s="79"/>
      <c r="CC19" s="79"/>
      <c r="CD19" s="79"/>
      <c r="CE19" s="79"/>
      <c r="CF19" s="79"/>
      <c r="CG19" s="79"/>
      <c r="CH19" s="79"/>
      <c r="CI19" s="79"/>
      <c r="CJ19" s="79"/>
      <c r="CK19" s="79"/>
      <c r="CL19" s="79"/>
      <c r="CM19" s="79"/>
      <c r="CN19" s="79"/>
      <c r="CO19" s="79"/>
      <c r="CP19" s="79"/>
      <c r="CQ19" s="79"/>
      <c r="CR19" s="79"/>
      <c r="CS19" s="79"/>
      <c r="CT19" s="79"/>
      <c r="CU19" s="79"/>
      <c r="CV19" s="79"/>
      <c r="CW19" s="79"/>
      <c r="CX19" s="79"/>
      <c r="CY19" s="79"/>
      <c r="CZ19" s="79"/>
      <c r="DA19" s="79"/>
      <c r="DB19" s="79"/>
      <c r="DC19" s="79"/>
      <c r="DD19" s="79"/>
      <c r="DE19" s="79"/>
      <c r="DF19" s="79"/>
      <c r="DG19" s="79"/>
      <c r="DH19" s="79"/>
      <c r="DI19" s="79"/>
      <c r="DJ19" s="79"/>
      <c r="DK19" s="79"/>
      <c r="DL19" s="79"/>
      <c r="DM19" s="79"/>
      <c r="DN19" s="79"/>
      <c r="DO19" s="79"/>
      <c r="DP19" s="79"/>
      <c r="DQ19" s="79"/>
      <c r="DR19" s="79"/>
      <c r="DS19" s="79"/>
      <c r="DT19" s="79"/>
      <c r="DU19" s="79"/>
      <c r="DV19" s="79"/>
      <c r="DW19" s="79"/>
      <c r="DX19" s="79"/>
      <c r="DY19" s="79"/>
      <c r="DZ19" s="79"/>
      <c r="EA19" s="79"/>
      <c r="EB19" s="79"/>
      <c r="EC19" s="79"/>
      <c r="ED19" s="79"/>
      <c r="EE19" s="79"/>
      <c r="EF19" s="79"/>
      <c r="EG19" s="79"/>
      <c r="EH19" s="79"/>
      <c r="EI19" s="79"/>
      <c r="EJ19" s="79"/>
      <c r="EK19" s="79"/>
      <c r="EL19" s="79"/>
      <c r="EM19" s="79"/>
      <c r="EN19" s="79"/>
      <c r="EO19" s="79"/>
      <c r="EP19" s="79"/>
      <c r="EQ19" s="79"/>
      <c r="ER19" s="79"/>
      <c r="ES19" s="79"/>
      <c r="ET19" s="79"/>
      <c r="EU19" s="79"/>
      <c r="EV19" s="79"/>
      <c r="EW19" s="79"/>
      <c r="EX19" s="79"/>
      <c r="EY19" s="79"/>
      <c r="EZ19" s="79"/>
      <c r="FA19" s="79"/>
      <c r="FB19" s="79"/>
      <c r="FC19" s="79"/>
      <c r="FD19" s="79"/>
      <c r="FE19" s="79"/>
      <c r="FF19" s="79"/>
      <c r="FG19" s="79"/>
      <c r="FH19" s="79"/>
      <c r="FI19" s="79"/>
      <c r="FJ19" s="79"/>
      <c r="FK19" s="79"/>
      <c r="FL19" s="79"/>
      <c r="FM19" s="79"/>
      <c r="FN19" s="79"/>
      <c r="FO19" s="79"/>
      <c r="FP19" s="79"/>
      <c r="FQ19" s="79"/>
      <c r="FR19" s="79"/>
      <c r="FS19" s="79"/>
      <c r="FT19" s="79"/>
      <c r="FU19" s="79"/>
      <c r="FV19" s="79"/>
      <c r="FW19" s="79"/>
      <c r="FX19" s="79"/>
      <c r="FY19" s="79"/>
      <c r="FZ19" s="79"/>
      <c r="GA19" s="79"/>
      <c r="GB19" s="79"/>
      <c r="GC19" s="79"/>
      <c r="GD19" s="79"/>
      <c r="GE19" s="79"/>
      <c r="GF19" s="79"/>
      <c r="GG19" s="79"/>
      <c r="GH19" s="79"/>
      <c r="GI19" s="79"/>
      <c r="GJ19" s="79"/>
      <c r="GK19" s="79"/>
      <c r="GL19" s="79"/>
      <c r="GM19" s="79"/>
      <c r="GN19" s="79"/>
      <c r="GO19" s="79"/>
      <c r="GP19" s="79"/>
      <c r="GQ19" s="79"/>
      <c r="GR19" s="79"/>
      <c r="GS19" s="79"/>
      <c r="GT19" s="79"/>
      <c r="GU19" s="79"/>
      <c r="GV19" s="79"/>
      <c r="GW19" s="79"/>
      <c r="GX19" s="79"/>
      <c r="GY19" s="79"/>
      <c r="GZ19" s="79"/>
      <c r="HA19" s="79"/>
      <c r="HB19" s="79"/>
      <c r="HC19" s="79"/>
      <c r="HD19" s="79"/>
      <c r="HE19" s="79"/>
      <c r="HF19" s="79"/>
      <c r="HG19" s="79"/>
      <c r="HH19" s="79"/>
      <c r="HI19" s="79"/>
      <c r="HJ19" s="79"/>
      <c r="HK19" s="79"/>
      <c r="HL19" s="79"/>
      <c r="HM19" s="79"/>
      <c r="HN19" s="79"/>
      <c r="HO19" s="79"/>
      <c r="HP19" s="79"/>
      <c r="HQ19" s="79"/>
      <c r="HR19" s="79"/>
      <c r="HS19" s="79"/>
      <c r="HT19" s="79"/>
      <c r="HU19" s="79"/>
      <c r="HV19" s="79"/>
      <c r="HW19" s="79"/>
      <c r="HX19" s="79"/>
      <c r="HY19" s="79"/>
      <c r="HZ19" s="79"/>
      <c r="IA19" s="79"/>
      <c r="IB19" s="79"/>
      <c r="IC19" s="79"/>
      <c r="ID19" s="79"/>
      <c r="IE19" s="79"/>
      <c r="IF19" s="79"/>
      <c r="IG19" s="79"/>
      <c r="IH19" s="79"/>
      <c r="II19" s="79"/>
      <c r="IJ19" s="79"/>
      <c r="IK19" s="79"/>
      <c r="IL19" s="79"/>
      <c r="IM19" s="79"/>
      <c r="IN19" s="79"/>
      <c r="IO19" s="79"/>
      <c r="IP19" s="79"/>
      <c r="IQ19" s="79"/>
      <c r="IR19" s="79"/>
      <c r="IS19" s="79"/>
      <c r="IT19" s="79"/>
      <c r="IU19" s="79"/>
    </row>
    <row r="20" spans="1:255" ht="24.95" customHeight="1">
      <c r="A20" s="1384"/>
      <c r="B20" s="571" t="s">
        <v>762</v>
      </c>
      <c r="C20" s="594">
        <v>0</v>
      </c>
      <c r="D20" s="134" t="s">
        <v>804</v>
      </c>
      <c r="E20" s="572">
        <v>4.5</v>
      </c>
      <c r="F20" s="134" t="s">
        <v>804</v>
      </c>
      <c r="G20" s="132">
        <f t="shared" si="1"/>
        <v>0</v>
      </c>
      <c r="H20" s="133"/>
      <c r="I20" s="153"/>
      <c r="J20" s="641"/>
      <c r="K20" s="566"/>
      <c r="L20" s="651"/>
      <c r="M20" s="79"/>
      <c r="N20" s="557"/>
      <c r="O20" s="79"/>
      <c r="Q20" s="559" t="s">
        <v>763</v>
      </c>
      <c r="R20" s="559">
        <v>3.1</v>
      </c>
      <c r="S20" s="559">
        <v>1</v>
      </c>
      <c r="T20" s="559">
        <v>1</v>
      </c>
      <c r="U20" s="79"/>
      <c r="V20" s="79"/>
      <c r="W20" s="79"/>
      <c r="X20" s="556" t="s">
        <v>759</v>
      </c>
      <c r="Y20" s="556" t="s">
        <v>128</v>
      </c>
      <c r="Z20" s="555" t="str">
        <f t="shared" si="0"/>
        <v>리기다0-4m</v>
      </c>
      <c r="AA20" s="556">
        <v>1.8</v>
      </c>
      <c r="AB20" s="79"/>
      <c r="AC20" s="79"/>
      <c r="AD20" s="79"/>
      <c r="AE20" s="79"/>
      <c r="AF20" s="79"/>
      <c r="AG20" s="79"/>
      <c r="AH20" s="79"/>
      <c r="AI20" s="79"/>
      <c r="AJ20" s="79"/>
      <c r="AK20" s="79"/>
      <c r="AL20" s="79"/>
      <c r="AM20" s="79"/>
      <c r="AN20" s="79"/>
      <c r="AO20" s="79"/>
      <c r="AP20" s="79"/>
      <c r="AQ20" s="79"/>
      <c r="AR20" s="79"/>
      <c r="AS20" s="79"/>
      <c r="AT20" s="79"/>
      <c r="AU20" s="79"/>
      <c r="AV20" s="79"/>
      <c r="AW20" s="79"/>
      <c r="AX20" s="79"/>
      <c r="AY20" s="79"/>
      <c r="AZ20" s="79"/>
      <c r="BA20" s="79"/>
      <c r="BB20" s="79"/>
      <c r="BC20" s="79"/>
      <c r="BD20" s="79"/>
      <c r="BE20" s="79"/>
      <c r="BF20" s="79"/>
      <c r="BG20" s="79"/>
      <c r="BH20" s="79"/>
      <c r="BI20" s="79"/>
      <c r="BJ20" s="79"/>
      <c r="BK20" s="79"/>
      <c r="BL20" s="79"/>
      <c r="BM20" s="79"/>
      <c r="BN20" s="79"/>
      <c r="BO20" s="79"/>
      <c r="BP20" s="79"/>
      <c r="BQ20" s="79"/>
      <c r="BR20" s="79"/>
      <c r="BS20" s="79"/>
      <c r="BT20" s="79"/>
      <c r="BU20" s="79"/>
      <c r="BV20" s="79"/>
      <c r="BW20" s="79"/>
      <c r="BX20" s="79"/>
      <c r="BY20" s="79"/>
      <c r="BZ20" s="79"/>
      <c r="CA20" s="79"/>
      <c r="CB20" s="79"/>
      <c r="CC20" s="79"/>
      <c r="CD20" s="79"/>
      <c r="CE20" s="79"/>
      <c r="CF20" s="79"/>
      <c r="CG20" s="79"/>
      <c r="CH20" s="79"/>
      <c r="CI20" s="79"/>
      <c r="CJ20" s="79"/>
      <c r="CK20" s="79"/>
      <c r="CL20" s="79"/>
      <c r="CM20" s="79"/>
      <c r="CN20" s="79"/>
      <c r="CO20" s="79"/>
      <c r="CP20" s="79"/>
      <c r="CQ20" s="79"/>
      <c r="CR20" s="79"/>
      <c r="CS20" s="79"/>
      <c r="CT20" s="79"/>
      <c r="CU20" s="79"/>
      <c r="CV20" s="79"/>
      <c r="CW20" s="79"/>
      <c r="CX20" s="79"/>
      <c r="CY20" s="79"/>
      <c r="CZ20" s="79"/>
      <c r="DA20" s="79"/>
      <c r="DB20" s="79"/>
      <c r="DC20" s="79"/>
      <c r="DD20" s="79"/>
      <c r="DE20" s="79"/>
      <c r="DF20" s="79"/>
      <c r="DG20" s="79"/>
      <c r="DH20" s="79"/>
      <c r="DI20" s="79"/>
      <c r="DJ20" s="79"/>
      <c r="DK20" s="79"/>
      <c r="DL20" s="79"/>
      <c r="DM20" s="79"/>
      <c r="DN20" s="79"/>
      <c r="DO20" s="79"/>
      <c r="DP20" s="79"/>
      <c r="DQ20" s="79"/>
      <c r="DR20" s="79"/>
      <c r="DS20" s="79"/>
      <c r="DT20" s="79"/>
      <c r="DU20" s="79"/>
      <c r="DV20" s="79"/>
      <c r="DW20" s="79"/>
      <c r="DX20" s="79"/>
      <c r="DY20" s="79"/>
      <c r="DZ20" s="79"/>
      <c r="EA20" s="79"/>
      <c r="EB20" s="79"/>
      <c r="EC20" s="79"/>
      <c r="ED20" s="79"/>
      <c r="EE20" s="79"/>
      <c r="EF20" s="79"/>
      <c r="EG20" s="79"/>
      <c r="EH20" s="79"/>
      <c r="EI20" s="79"/>
      <c r="EJ20" s="79"/>
      <c r="EK20" s="79"/>
      <c r="EL20" s="79"/>
      <c r="EM20" s="79"/>
      <c r="EN20" s="79"/>
      <c r="EO20" s="79"/>
      <c r="EP20" s="79"/>
      <c r="EQ20" s="79"/>
      <c r="ER20" s="79"/>
      <c r="ES20" s="79"/>
      <c r="ET20" s="79"/>
      <c r="EU20" s="79"/>
      <c r="EV20" s="79"/>
      <c r="EW20" s="79"/>
      <c r="EX20" s="79"/>
      <c r="EY20" s="79"/>
      <c r="EZ20" s="79"/>
      <c r="FA20" s="79"/>
      <c r="FB20" s="79"/>
      <c r="FC20" s="79"/>
      <c r="FD20" s="79"/>
      <c r="FE20" s="79"/>
      <c r="FF20" s="79"/>
      <c r="FG20" s="79"/>
      <c r="FH20" s="79"/>
      <c r="FI20" s="79"/>
      <c r="FJ20" s="79"/>
      <c r="FK20" s="79"/>
      <c r="FL20" s="79"/>
      <c r="FM20" s="79"/>
      <c r="FN20" s="79"/>
      <c r="FO20" s="79"/>
      <c r="FP20" s="79"/>
      <c r="FQ20" s="79"/>
      <c r="FR20" s="79"/>
      <c r="FS20" s="79"/>
      <c r="FT20" s="79"/>
      <c r="FU20" s="79"/>
      <c r="FV20" s="79"/>
      <c r="FW20" s="79"/>
      <c r="FX20" s="79"/>
      <c r="FY20" s="79"/>
      <c r="FZ20" s="79"/>
      <c r="GA20" s="79"/>
      <c r="GB20" s="79"/>
      <c r="GC20" s="79"/>
      <c r="GD20" s="79"/>
      <c r="GE20" s="79"/>
      <c r="GF20" s="79"/>
      <c r="GG20" s="79"/>
      <c r="GH20" s="79"/>
      <c r="GI20" s="79"/>
      <c r="GJ20" s="79"/>
      <c r="GK20" s="79"/>
      <c r="GL20" s="79"/>
      <c r="GM20" s="79"/>
      <c r="GN20" s="79"/>
      <c r="GO20" s="79"/>
      <c r="GP20" s="79"/>
      <c r="GQ20" s="79"/>
      <c r="GR20" s="79"/>
      <c r="GS20" s="79"/>
      <c r="GT20" s="79"/>
      <c r="GU20" s="79"/>
      <c r="GV20" s="79"/>
      <c r="GW20" s="79"/>
      <c r="GX20" s="79"/>
      <c r="GY20" s="79"/>
      <c r="GZ20" s="79"/>
      <c r="HA20" s="79"/>
      <c r="HB20" s="79"/>
      <c r="HC20" s="79"/>
      <c r="HD20" s="79"/>
      <c r="HE20" s="79"/>
      <c r="HF20" s="79"/>
      <c r="HG20" s="79"/>
      <c r="HH20" s="79"/>
      <c r="HI20" s="79"/>
      <c r="HJ20" s="79"/>
      <c r="HK20" s="79"/>
      <c r="HL20" s="79"/>
      <c r="HM20" s="79"/>
      <c r="HN20" s="79"/>
      <c r="HO20" s="79"/>
      <c r="HP20" s="79"/>
      <c r="HQ20" s="79"/>
      <c r="HR20" s="79"/>
      <c r="HS20" s="79"/>
      <c r="HT20" s="79"/>
      <c r="HU20" s="79"/>
      <c r="HV20" s="79"/>
      <c r="HW20" s="79"/>
      <c r="HX20" s="79"/>
      <c r="HY20" s="79"/>
      <c r="HZ20" s="79"/>
      <c r="IA20" s="79"/>
      <c r="IB20" s="79"/>
      <c r="IC20" s="79"/>
      <c r="ID20" s="79"/>
      <c r="IE20" s="79"/>
      <c r="IF20" s="79"/>
      <c r="IG20" s="79"/>
      <c r="IH20" s="79"/>
      <c r="II20" s="79"/>
      <c r="IJ20" s="79"/>
      <c r="IK20" s="79"/>
      <c r="IL20" s="79"/>
      <c r="IM20" s="79"/>
      <c r="IN20" s="79"/>
      <c r="IO20" s="79"/>
      <c r="IP20" s="79"/>
      <c r="IQ20" s="79"/>
      <c r="IR20" s="79"/>
      <c r="IS20" s="79"/>
      <c r="IT20" s="79"/>
      <c r="IU20" s="79"/>
    </row>
    <row r="21" spans="1:255" ht="24.95" customHeight="1">
      <c r="A21" s="1384"/>
      <c r="B21" s="571" t="s">
        <v>801</v>
      </c>
      <c r="C21" s="594">
        <v>0</v>
      </c>
      <c r="D21" s="134" t="s">
        <v>804</v>
      </c>
      <c r="E21" s="572">
        <v>5.8</v>
      </c>
      <c r="F21" s="134" t="s">
        <v>804</v>
      </c>
      <c r="G21" s="132">
        <f t="shared" si="1"/>
        <v>0</v>
      </c>
      <c r="H21" s="133"/>
      <c r="I21" s="153"/>
      <c r="J21" s="641"/>
      <c r="K21" s="566"/>
      <c r="L21" s="651"/>
      <c r="M21" s="79"/>
      <c r="N21" s="557"/>
      <c r="O21" s="79"/>
      <c r="Q21" s="559" t="s">
        <v>764</v>
      </c>
      <c r="R21" s="559">
        <v>3.8</v>
      </c>
      <c r="S21" s="559">
        <v>1.3</v>
      </c>
      <c r="T21" s="559">
        <v>1.3</v>
      </c>
      <c r="U21" s="79"/>
      <c r="V21" s="79"/>
      <c r="W21" s="79"/>
      <c r="X21" s="556" t="s">
        <v>759</v>
      </c>
      <c r="Y21" s="556" t="s">
        <v>129</v>
      </c>
      <c r="Z21" s="555" t="str">
        <f t="shared" si="0"/>
        <v>리기다0-6m</v>
      </c>
      <c r="AA21" s="556">
        <v>3</v>
      </c>
      <c r="AB21" s="79"/>
      <c r="AC21" s="79"/>
      <c r="AD21" s="79"/>
      <c r="AE21" s="79"/>
      <c r="AF21" s="79"/>
      <c r="AG21" s="79"/>
      <c r="AH21" s="79"/>
      <c r="AI21" s="79"/>
      <c r="AJ21" s="79"/>
      <c r="AK21" s="79"/>
      <c r="AL21" s="79"/>
      <c r="AM21" s="79"/>
      <c r="AN21" s="79"/>
      <c r="AO21" s="79"/>
      <c r="AP21" s="79"/>
      <c r="AQ21" s="79"/>
      <c r="AR21" s="79"/>
      <c r="AS21" s="79"/>
      <c r="AT21" s="79"/>
      <c r="AU21" s="79"/>
      <c r="AV21" s="79"/>
      <c r="AW21" s="79"/>
      <c r="AX21" s="79"/>
      <c r="AY21" s="79"/>
      <c r="AZ21" s="79"/>
      <c r="BA21" s="79"/>
      <c r="BB21" s="79"/>
      <c r="BC21" s="79"/>
      <c r="BD21" s="79"/>
      <c r="BE21" s="79"/>
      <c r="BF21" s="79"/>
      <c r="BG21" s="79"/>
      <c r="BH21" s="79"/>
      <c r="BI21" s="79"/>
      <c r="BJ21" s="79"/>
      <c r="BK21" s="79"/>
      <c r="BL21" s="79"/>
      <c r="BM21" s="79"/>
      <c r="BN21" s="79"/>
      <c r="BO21" s="79"/>
      <c r="BP21" s="79"/>
      <c r="BQ21" s="79"/>
      <c r="BR21" s="79"/>
      <c r="BS21" s="79"/>
      <c r="BT21" s="79"/>
      <c r="BU21" s="79"/>
      <c r="BV21" s="79"/>
      <c r="BW21" s="79"/>
      <c r="BX21" s="79"/>
      <c r="BY21" s="79"/>
      <c r="BZ21" s="79"/>
      <c r="CA21" s="79"/>
      <c r="CB21" s="79"/>
      <c r="CC21" s="79"/>
      <c r="CD21" s="79"/>
      <c r="CE21" s="79"/>
      <c r="CF21" s="79"/>
      <c r="CG21" s="79"/>
      <c r="CH21" s="79"/>
      <c r="CI21" s="79"/>
      <c r="CJ21" s="79"/>
      <c r="CK21" s="79"/>
      <c r="CL21" s="79"/>
      <c r="CM21" s="79"/>
      <c r="CN21" s="79"/>
      <c r="CO21" s="79"/>
      <c r="CP21" s="79"/>
      <c r="CQ21" s="79"/>
      <c r="CR21" s="79"/>
      <c r="CS21" s="79"/>
      <c r="CT21" s="79"/>
      <c r="CU21" s="79"/>
      <c r="CV21" s="79"/>
      <c r="CW21" s="79"/>
      <c r="CX21" s="79"/>
      <c r="CY21" s="79"/>
      <c r="CZ21" s="79"/>
      <c r="DA21" s="79"/>
      <c r="DB21" s="79"/>
      <c r="DC21" s="79"/>
      <c r="DD21" s="79"/>
      <c r="DE21" s="79"/>
      <c r="DF21" s="79"/>
      <c r="DG21" s="79"/>
      <c r="DH21" s="79"/>
      <c r="DI21" s="79"/>
      <c r="DJ21" s="79"/>
      <c r="DK21" s="79"/>
      <c r="DL21" s="79"/>
      <c r="DM21" s="79"/>
      <c r="DN21" s="79"/>
      <c r="DO21" s="79"/>
      <c r="DP21" s="79"/>
      <c r="DQ21" s="79"/>
      <c r="DR21" s="79"/>
      <c r="DS21" s="79"/>
      <c r="DT21" s="79"/>
      <c r="DU21" s="79"/>
      <c r="DV21" s="79"/>
      <c r="DW21" s="79"/>
      <c r="DX21" s="79"/>
      <c r="DY21" s="79"/>
      <c r="DZ21" s="79"/>
      <c r="EA21" s="79"/>
      <c r="EB21" s="79"/>
      <c r="EC21" s="79"/>
      <c r="ED21" s="79"/>
      <c r="EE21" s="79"/>
      <c r="EF21" s="79"/>
      <c r="EG21" s="79"/>
      <c r="EH21" s="79"/>
      <c r="EI21" s="79"/>
      <c r="EJ21" s="79"/>
      <c r="EK21" s="79"/>
      <c r="EL21" s="79"/>
      <c r="EM21" s="79"/>
      <c r="EN21" s="79"/>
      <c r="EO21" s="79"/>
      <c r="EP21" s="79"/>
      <c r="EQ21" s="79"/>
      <c r="ER21" s="79"/>
      <c r="ES21" s="79"/>
      <c r="ET21" s="79"/>
      <c r="EU21" s="79"/>
      <c r="EV21" s="79"/>
      <c r="EW21" s="79"/>
      <c r="EX21" s="79"/>
      <c r="EY21" s="79"/>
      <c r="EZ21" s="79"/>
      <c r="FA21" s="79"/>
      <c r="FB21" s="79"/>
      <c r="FC21" s="79"/>
      <c r="FD21" s="79"/>
      <c r="FE21" s="79"/>
      <c r="FF21" s="79"/>
      <c r="FG21" s="79"/>
      <c r="FH21" s="79"/>
      <c r="FI21" s="79"/>
      <c r="FJ21" s="79"/>
      <c r="FK21" s="79"/>
      <c r="FL21" s="79"/>
      <c r="FM21" s="79"/>
      <c r="FN21" s="79"/>
      <c r="FO21" s="79"/>
      <c r="FP21" s="79"/>
      <c r="FQ21" s="79"/>
      <c r="FR21" s="79"/>
      <c r="FS21" s="79"/>
      <c r="FT21" s="79"/>
      <c r="FU21" s="79"/>
      <c r="FV21" s="79"/>
      <c r="FW21" s="79"/>
      <c r="FX21" s="79"/>
      <c r="FY21" s="79"/>
      <c r="FZ21" s="79"/>
      <c r="GA21" s="79"/>
      <c r="GB21" s="79"/>
      <c r="GC21" s="79"/>
      <c r="GD21" s="79"/>
      <c r="GE21" s="79"/>
      <c r="GF21" s="79"/>
      <c r="GG21" s="79"/>
      <c r="GH21" s="79"/>
      <c r="GI21" s="79"/>
      <c r="GJ21" s="79"/>
      <c r="GK21" s="79"/>
      <c r="GL21" s="79"/>
      <c r="GM21" s="79"/>
      <c r="GN21" s="79"/>
      <c r="GO21" s="79"/>
      <c r="GP21" s="79"/>
      <c r="GQ21" s="79"/>
      <c r="GR21" s="79"/>
      <c r="GS21" s="79"/>
      <c r="GT21" s="79"/>
      <c r="GU21" s="79"/>
      <c r="GV21" s="79"/>
      <c r="GW21" s="79"/>
      <c r="GX21" s="79"/>
      <c r="GY21" s="79"/>
      <c r="GZ21" s="79"/>
      <c r="HA21" s="79"/>
      <c r="HB21" s="79"/>
      <c r="HC21" s="79"/>
      <c r="HD21" s="79"/>
      <c r="HE21" s="79"/>
      <c r="HF21" s="79"/>
      <c r="HG21" s="79"/>
      <c r="HH21" s="79"/>
      <c r="HI21" s="79"/>
      <c r="HJ21" s="79"/>
      <c r="HK21" s="79"/>
      <c r="HL21" s="79"/>
      <c r="HM21" s="79"/>
      <c r="HN21" s="79"/>
      <c r="HO21" s="79"/>
      <c r="HP21" s="79"/>
      <c r="HQ21" s="79"/>
      <c r="HR21" s="79"/>
      <c r="HS21" s="79"/>
      <c r="HT21" s="79"/>
      <c r="HU21" s="79"/>
      <c r="HV21" s="79"/>
      <c r="HW21" s="79"/>
      <c r="HX21" s="79"/>
      <c r="HY21" s="79"/>
      <c r="HZ21" s="79"/>
      <c r="IA21" s="79"/>
      <c r="IB21" s="79"/>
      <c r="IC21" s="79"/>
      <c r="ID21" s="79"/>
      <c r="IE21" s="79"/>
      <c r="IF21" s="79"/>
      <c r="IG21" s="79"/>
      <c r="IH21" s="79"/>
      <c r="II21" s="79"/>
      <c r="IJ21" s="79"/>
      <c r="IK21" s="79"/>
      <c r="IL21" s="79"/>
      <c r="IM21" s="79"/>
      <c r="IN21" s="79"/>
      <c r="IO21" s="79"/>
      <c r="IP21" s="79"/>
      <c r="IQ21" s="79"/>
      <c r="IR21" s="79"/>
      <c r="IS21" s="79"/>
      <c r="IT21" s="79"/>
      <c r="IU21" s="79"/>
    </row>
    <row r="22" spans="1:255" ht="24.95" customHeight="1">
      <c r="A22" s="1384"/>
      <c r="B22" s="571" t="s">
        <v>802</v>
      </c>
      <c r="C22" s="594">
        <v>0</v>
      </c>
      <c r="D22" s="134" t="s">
        <v>804</v>
      </c>
      <c r="E22" s="572">
        <v>6.8</v>
      </c>
      <c r="F22" s="134" t="s">
        <v>804</v>
      </c>
      <c r="G22" s="132">
        <f t="shared" si="1"/>
        <v>0</v>
      </c>
      <c r="H22" s="133"/>
      <c r="I22" s="153"/>
      <c r="J22" s="641"/>
      <c r="K22" s="566"/>
      <c r="L22" s="651"/>
      <c r="M22" s="79"/>
      <c r="N22" s="557"/>
      <c r="O22" s="79"/>
      <c r="Q22" s="559" t="s">
        <v>765</v>
      </c>
      <c r="R22" s="559">
        <v>4.4000000000000004</v>
      </c>
      <c r="S22" s="559">
        <v>1.5</v>
      </c>
      <c r="T22" s="559">
        <v>1.5</v>
      </c>
      <c r="U22" s="79"/>
      <c r="V22" s="79"/>
      <c r="W22" s="79"/>
      <c r="X22" s="556" t="s">
        <v>759</v>
      </c>
      <c r="Y22" s="556" t="s">
        <v>130</v>
      </c>
      <c r="Z22" s="555" t="str">
        <f t="shared" si="0"/>
        <v>리기다2-4m</v>
      </c>
      <c r="AA22" s="556">
        <v>1</v>
      </c>
      <c r="AB22" s="79"/>
      <c r="AC22" s="79"/>
      <c r="AD22" s="79"/>
      <c r="AE22" s="79"/>
      <c r="AF22" s="79"/>
      <c r="AG22" s="79"/>
      <c r="AH22" s="79"/>
      <c r="AI22" s="79"/>
      <c r="AJ22" s="79"/>
      <c r="AK22" s="79"/>
      <c r="AL22" s="79"/>
      <c r="AM22" s="79"/>
      <c r="AN22" s="79"/>
      <c r="AO22" s="79"/>
      <c r="AP22" s="79"/>
      <c r="AQ22" s="79"/>
      <c r="AR22" s="79"/>
      <c r="AS22" s="79"/>
      <c r="AT22" s="79"/>
      <c r="AU22" s="79"/>
      <c r="AV22" s="79"/>
      <c r="AW22" s="79"/>
      <c r="AX22" s="79"/>
      <c r="AY22" s="79"/>
      <c r="AZ22" s="79"/>
      <c r="BA22" s="79"/>
      <c r="BB22" s="79"/>
      <c r="BC22" s="79"/>
      <c r="BD22" s="79"/>
      <c r="BE22" s="79"/>
      <c r="BF22" s="79"/>
      <c r="BG22" s="79"/>
      <c r="BH22" s="79"/>
      <c r="BI22" s="79"/>
      <c r="BJ22" s="79"/>
      <c r="BK22" s="79"/>
      <c r="BL22" s="79"/>
      <c r="BM22" s="79"/>
      <c r="BN22" s="79"/>
      <c r="BO22" s="79"/>
      <c r="BP22" s="79"/>
      <c r="BQ22" s="79"/>
      <c r="BR22" s="79"/>
      <c r="BS22" s="79"/>
      <c r="BT22" s="79"/>
      <c r="BU22" s="79"/>
      <c r="BV22" s="79"/>
      <c r="BW22" s="79"/>
      <c r="BX22" s="79"/>
      <c r="BY22" s="79"/>
      <c r="BZ22" s="79"/>
      <c r="CA22" s="79"/>
      <c r="CB22" s="79"/>
      <c r="CC22" s="79"/>
      <c r="CD22" s="79"/>
      <c r="CE22" s="79"/>
      <c r="CF22" s="79"/>
      <c r="CG22" s="79"/>
      <c r="CH22" s="79"/>
      <c r="CI22" s="79"/>
      <c r="CJ22" s="79"/>
      <c r="CK22" s="79"/>
      <c r="CL22" s="79"/>
      <c r="CM22" s="79"/>
      <c r="CN22" s="79"/>
      <c r="CO22" s="79"/>
      <c r="CP22" s="79"/>
      <c r="CQ22" s="79"/>
      <c r="CR22" s="79"/>
      <c r="CS22" s="79"/>
      <c r="CT22" s="79"/>
      <c r="CU22" s="79"/>
      <c r="CV22" s="79"/>
      <c r="CW22" s="79"/>
      <c r="CX22" s="79"/>
      <c r="CY22" s="79"/>
      <c r="CZ22" s="79"/>
      <c r="DA22" s="79"/>
      <c r="DB22" s="79"/>
      <c r="DC22" s="79"/>
      <c r="DD22" s="79"/>
      <c r="DE22" s="79"/>
      <c r="DF22" s="79"/>
      <c r="DG22" s="79"/>
      <c r="DH22" s="79"/>
      <c r="DI22" s="79"/>
      <c r="DJ22" s="79"/>
      <c r="DK22" s="79"/>
      <c r="DL22" s="79"/>
      <c r="DM22" s="79"/>
      <c r="DN22" s="79"/>
      <c r="DO22" s="79"/>
      <c r="DP22" s="79"/>
      <c r="DQ22" s="79"/>
      <c r="DR22" s="79"/>
      <c r="DS22" s="79"/>
      <c r="DT22" s="79"/>
      <c r="DU22" s="79"/>
      <c r="DV22" s="79"/>
      <c r="DW22" s="79"/>
      <c r="DX22" s="79"/>
      <c r="DY22" s="79"/>
      <c r="DZ22" s="79"/>
      <c r="EA22" s="79"/>
      <c r="EB22" s="79"/>
      <c r="EC22" s="79"/>
      <c r="ED22" s="79"/>
      <c r="EE22" s="79"/>
      <c r="EF22" s="79"/>
      <c r="EG22" s="79"/>
      <c r="EH22" s="79"/>
      <c r="EI22" s="79"/>
      <c r="EJ22" s="79"/>
      <c r="EK22" s="79"/>
      <c r="EL22" s="79"/>
      <c r="EM22" s="79"/>
      <c r="EN22" s="79"/>
      <c r="EO22" s="79"/>
      <c r="EP22" s="79"/>
      <c r="EQ22" s="79"/>
      <c r="ER22" s="79"/>
      <c r="ES22" s="79"/>
      <c r="ET22" s="79"/>
      <c r="EU22" s="79"/>
      <c r="EV22" s="79"/>
      <c r="EW22" s="79"/>
      <c r="EX22" s="79"/>
      <c r="EY22" s="79"/>
      <c r="EZ22" s="79"/>
      <c r="FA22" s="79"/>
      <c r="FB22" s="79"/>
      <c r="FC22" s="79"/>
      <c r="FD22" s="79"/>
      <c r="FE22" s="79"/>
      <c r="FF22" s="79"/>
      <c r="FG22" s="79"/>
      <c r="FH22" s="79"/>
      <c r="FI22" s="79"/>
      <c r="FJ22" s="79"/>
      <c r="FK22" s="79"/>
      <c r="FL22" s="79"/>
      <c r="FM22" s="79"/>
      <c r="FN22" s="79"/>
      <c r="FO22" s="79"/>
      <c r="FP22" s="79"/>
      <c r="FQ22" s="79"/>
      <c r="FR22" s="79"/>
      <c r="FS22" s="79"/>
      <c r="FT22" s="79"/>
      <c r="FU22" s="79"/>
      <c r="FV22" s="79"/>
      <c r="FW22" s="79"/>
      <c r="FX22" s="79"/>
      <c r="FY22" s="79"/>
      <c r="FZ22" s="79"/>
      <c r="GA22" s="79"/>
      <c r="GB22" s="79"/>
      <c r="GC22" s="79"/>
      <c r="GD22" s="79"/>
      <c r="GE22" s="79"/>
      <c r="GF22" s="79"/>
      <c r="GG22" s="79"/>
      <c r="GH22" s="79"/>
      <c r="GI22" s="79"/>
      <c r="GJ22" s="79"/>
      <c r="GK22" s="79"/>
      <c r="GL22" s="79"/>
      <c r="GM22" s="79"/>
      <c r="GN22" s="79"/>
      <c r="GO22" s="79"/>
      <c r="GP22" s="79"/>
      <c r="GQ22" s="79"/>
      <c r="GR22" s="79"/>
      <c r="GS22" s="79"/>
      <c r="GT22" s="79"/>
      <c r="GU22" s="79"/>
      <c r="GV22" s="79"/>
      <c r="GW22" s="79"/>
      <c r="GX22" s="79"/>
      <c r="GY22" s="79"/>
      <c r="GZ22" s="79"/>
      <c r="HA22" s="79"/>
      <c r="HB22" s="79"/>
      <c r="HC22" s="79"/>
      <c r="HD22" s="79"/>
      <c r="HE22" s="79"/>
      <c r="HF22" s="79"/>
      <c r="HG22" s="79"/>
      <c r="HH22" s="79"/>
      <c r="HI22" s="79"/>
      <c r="HJ22" s="79"/>
      <c r="HK22" s="79"/>
      <c r="HL22" s="79"/>
      <c r="HM22" s="79"/>
      <c r="HN22" s="79"/>
      <c r="HO22" s="79"/>
      <c r="HP22" s="79"/>
      <c r="HQ22" s="79"/>
      <c r="HR22" s="79"/>
      <c r="HS22" s="79"/>
      <c r="HT22" s="79"/>
      <c r="HU22" s="79"/>
      <c r="HV22" s="79"/>
      <c r="HW22" s="79"/>
      <c r="HX22" s="79"/>
      <c r="HY22" s="79"/>
      <c r="HZ22" s="79"/>
      <c r="IA22" s="79"/>
      <c r="IB22" s="79"/>
      <c r="IC22" s="79"/>
      <c r="ID22" s="79"/>
      <c r="IE22" s="79"/>
      <c r="IF22" s="79"/>
      <c r="IG22" s="79"/>
      <c r="IH22" s="79"/>
      <c r="II22" s="79"/>
      <c r="IJ22" s="79"/>
      <c r="IK22" s="79"/>
      <c r="IL22" s="79"/>
      <c r="IM22" s="79"/>
      <c r="IN22" s="79"/>
      <c r="IO22" s="79"/>
      <c r="IP22" s="79"/>
      <c r="IQ22" s="79"/>
      <c r="IR22" s="79"/>
      <c r="IS22" s="79"/>
      <c r="IT22" s="79"/>
      <c r="IU22" s="79"/>
    </row>
    <row r="23" spans="1:255" ht="24.95" customHeight="1">
      <c r="A23" s="1384"/>
      <c r="B23" s="571" t="s">
        <v>803</v>
      </c>
      <c r="C23" s="594">
        <f>C11</f>
        <v>475</v>
      </c>
      <c r="D23" s="134" t="s">
        <v>321</v>
      </c>
      <c r="E23" s="572">
        <v>0.6</v>
      </c>
      <c r="F23" s="134" t="s">
        <v>105</v>
      </c>
      <c r="G23" s="132">
        <f>IF(C23=0,0,ROUND(C23*E23/100,2))</f>
        <v>2.85</v>
      </c>
      <c r="H23" s="133">
        <f>기초자료!$B$14</f>
        <v>172698</v>
      </c>
      <c r="I23" s="134" t="s">
        <v>103</v>
      </c>
      <c r="J23" s="640">
        <f>$F$58</f>
        <v>20</v>
      </c>
      <c r="K23" s="155" t="s">
        <v>18</v>
      </c>
      <c r="L23" s="650">
        <f>ROUNDDOWN((G23*H23)*(1+J23%),0)</f>
        <v>590627</v>
      </c>
      <c r="M23" s="79"/>
      <c r="N23" s="557"/>
      <c r="O23" s="79"/>
      <c r="Q23" s="591"/>
      <c r="R23" s="591"/>
      <c r="S23" s="591"/>
      <c r="T23" s="591"/>
      <c r="U23" s="79"/>
      <c r="V23" s="79"/>
      <c r="W23" s="79"/>
      <c r="X23" s="556"/>
      <c r="Y23" s="556"/>
      <c r="Z23" s="555"/>
      <c r="AA23" s="556"/>
      <c r="AB23" s="79"/>
      <c r="AC23" s="79"/>
      <c r="AD23" s="79"/>
      <c r="AE23" s="79"/>
      <c r="AF23" s="79"/>
      <c r="AG23" s="79"/>
      <c r="AH23" s="79"/>
      <c r="AI23" s="79"/>
      <c r="AJ23" s="79"/>
      <c r="AK23" s="79"/>
      <c r="AL23" s="79"/>
      <c r="AM23" s="79"/>
      <c r="AN23" s="79"/>
      <c r="AO23" s="79"/>
      <c r="AP23" s="79"/>
      <c r="AQ23" s="79"/>
      <c r="AR23" s="79"/>
      <c r="AS23" s="79"/>
      <c r="AT23" s="79"/>
      <c r="AU23" s="79"/>
      <c r="AV23" s="79"/>
      <c r="AW23" s="79"/>
      <c r="AX23" s="79"/>
      <c r="AY23" s="79"/>
      <c r="AZ23" s="79"/>
      <c r="BA23" s="79"/>
      <c r="BB23" s="79"/>
      <c r="BC23" s="79"/>
      <c r="BD23" s="79"/>
      <c r="BE23" s="79"/>
      <c r="BF23" s="79"/>
      <c r="BG23" s="79"/>
      <c r="BH23" s="79"/>
      <c r="BI23" s="79"/>
      <c r="BJ23" s="79"/>
      <c r="BK23" s="79"/>
      <c r="BL23" s="79"/>
      <c r="BM23" s="79"/>
      <c r="BN23" s="79"/>
      <c r="BO23" s="79"/>
      <c r="BP23" s="79"/>
      <c r="BQ23" s="79"/>
      <c r="BR23" s="79"/>
      <c r="BS23" s="79"/>
      <c r="BT23" s="79"/>
      <c r="BU23" s="79"/>
      <c r="BV23" s="79"/>
      <c r="BW23" s="79"/>
      <c r="BX23" s="79"/>
      <c r="BY23" s="79"/>
      <c r="BZ23" s="79"/>
      <c r="CA23" s="79"/>
      <c r="CB23" s="79"/>
      <c r="CC23" s="79"/>
      <c r="CD23" s="79"/>
      <c r="CE23" s="79"/>
      <c r="CF23" s="79"/>
      <c r="CG23" s="79"/>
      <c r="CH23" s="79"/>
      <c r="CI23" s="79"/>
      <c r="CJ23" s="79"/>
      <c r="CK23" s="79"/>
      <c r="CL23" s="79"/>
      <c r="CM23" s="79"/>
      <c r="CN23" s="79"/>
      <c r="CO23" s="79"/>
      <c r="CP23" s="79"/>
      <c r="CQ23" s="79"/>
      <c r="CR23" s="79"/>
      <c r="CS23" s="79"/>
      <c r="CT23" s="79"/>
      <c r="CU23" s="79"/>
      <c r="CV23" s="79"/>
      <c r="CW23" s="79"/>
      <c r="CX23" s="79"/>
      <c r="CY23" s="79"/>
      <c r="CZ23" s="79"/>
      <c r="DA23" s="79"/>
      <c r="DB23" s="79"/>
      <c r="DC23" s="79"/>
      <c r="DD23" s="79"/>
      <c r="DE23" s="79"/>
      <c r="DF23" s="79"/>
      <c r="DG23" s="79"/>
      <c r="DH23" s="79"/>
      <c r="DI23" s="79"/>
      <c r="DJ23" s="79"/>
      <c r="DK23" s="79"/>
      <c r="DL23" s="79"/>
      <c r="DM23" s="79"/>
      <c r="DN23" s="79"/>
      <c r="DO23" s="79"/>
      <c r="DP23" s="79"/>
      <c r="DQ23" s="79"/>
      <c r="DR23" s="79"/>
      <c r="DS23" s="79"/>
      <c r="DT23" s="79"/>
      <c r="DU23" s="79"/>
      <c r="DV23" s="79"/>
      <c r="DW23" s="79"/>
      <c r="DX23" s="79"/>
      <c r="DY23" s="79"/>
      <c r="DZ23" s="79"/>
      <c r="EA23" s="79"/>
      <c r="EB23" s="79"/>
      <c r="EC23" s="79"/>
      <c r="ED23" s="79"/>
      <c r="EE23" s="79"/>
      <c r="EF23" s="79"/>
      <c r="EG23" s="79"/>
      <c r="EH23" s="79"/>
      <c r="EI23" s="79"/>
      <c r="EJ23" s="79"/>
      <c r="EK23" s="79"/>
      <c r="EL23" s="79"/>
      <c r="EM23" s="79"/>
      <c r="EN23" s="79"/>
      <c r="EO23" s="79"/>
      <c r="EP23" s="79"/>
      <c r="EQ23" s="79"/>
      <c r="ER23" s="79"/>
      <c r="ES23" s="79"/>
      <c r="ET23" s="79"/>
      <c r="EU23" s="79"/>
      <c r="EV23" s="79"/>
      <c r="EW23" s="79"/>
      <c r="EX23" s="79"/>
      <c r="EY23" s="79"/>
      <c r="EZ23" s="79"/>
      <c r="FA23" s="79"/>
      <c r="FB23" s="79"/>
      <c r="FC23" s="79"/>
      <c r="FD23" s="79"/>
      <c r="FE23" s="79"/>
      <c r="FF23" s="79"/>
      <c r="FG23" s="79"/>
      <c r="FH23" s="79"/>
      <c r="FI23" s="79"/>
      <c r="FJ23" s="79"/>
      <c r="FK23" s="79"/>
      <c r="FL23" s="79"/>
      <c r="FM23" s="79"/>
      <c r="FN23" s="79"/>
      <c r="FO23" s="79"/>
      <c r="FP23" s="79"/>
      <c r="FQ23" s="79"/>
      <c r="FR23" s="79"/>
      <c r="FS23" s="79"/>
      <c r="FT23" s="79"/>
      <c r="FU23" s="79"/>
      <c r="FV23" s="79"/>
      <c r="FW23" s="79"/>
      <c r="FX23" s="79"/>
      <c r="FY23" s="79"/>
      <c r="FZ23" s="79"/>
      <c r="GA23" s="79"/>
      <c r="GB23" s="79"/>
      <c r="GC23" s="79"/>
      <c r="GD23" s="79"/>
      <c r="GE23" s="79"/>
      <c r="GF23" s="79"/>
      <c r="GG23" s="79"/>
      <c r="GH23" s="79"/>
      <c r="GI23" s="79"/>
      <c r="GJ23" s="79"/>
      <c r="GK23" s="79"/>
      <c r="GL23" s="79"/>
      <c r="GM23" s="79"/>
      <c r="GN23" s="79"/>
      <c r="GO23" s="79"/>
      <c r="GP23" s="79"/>
      <c r="GQ23" s="79"/>
      <c r="GR23" s="79"/>
      <c r="GS23" s="79"/>
      <c r="GT23" s="79"/>
      <c r="GU23" s="79"/>
      <c r="GV23" s="79"/>
      <c r="GW23" s="79"/>
      <c r="GX23" s="79"/>
      <c r="GY23" s="79"/>
      <c r="GZ23" s="79"/>
      <c r="HA23" s="79"/>
      <c r="HB23" s="79"/>
      <c r="HC23" s="79"/>
      <c r="HD23" s="79"/>
      <c r="HE23" s="79"/>
      <c r="HF23" s="79"/>
      <c r="HG23" s="79"/>
      <c r="HH23" s="79"/>
      <c r="HI23" s="79"/>
      <c r="HJ23" s="79"/>
      <c r="HK23" s="79"/>
      <c r="HL23" s="79"/>
      <c r="HM23" s="79"/>
      <c r="HN23" s="79"/>
      <c r="HO23" s="79"/>
      <c r="HP23" s="79"/>
      <c r="HQ23" s="79"/>
      <c r="HR23" s="79"/>
      <c r="HS23" s="79"/>
      <c r="HT23" s="79"/>
      <c r="HU23" s="79"/>
      <c r="HV23" s="79"/>
      <c r="HW23" s="79"/>
      <c r="HX23" s="79"/>
      <c r="HY23" s="79"/>
      <c r="HZ23" s="79"/>
      <c r="IA23" s="79"/>
      <c r="IB23" s="79"/>
      <c r="IC23" s="79"/>
      <c r="ID23" s="79"/>
      <c r="IE23" s="79"/>
      <c r="IF23" s="79"/>
      <c r="IG23" s="79"/>
      <c r="IH23" s="79"/>
      <c r="II23" s="79"/>
      <c r="IJ23" s="79"/>
      <c r="IK23" s="79"/>
      <c r="IL23" s="79"/>
      <c r="IM23" s="79"/>
      <c r="IN23" s="79"/>
      <c r="IO23" s="79"/>
      <c r="IP23" s="79"/>
      <c r="IQ23" s="79"/>
      <c r="IR23" s="79"/>
      <c r="IS23" s="79"/>
      <c r="IT23" s="79"/>
      <c r="IU23" s="79"/>
    </row>
    <row r="24" spans="1:255" ht="24.95" customHeight="1">
      <c r="A24" s="1384"/>
      <c r="B24" s="130" t="s">
        <v>806</v>
      </c>
      <c r="C24" s="573"/>
      <c r="D24" s="134"/>
      <c r="E24" s="570"/>
      <c r="F24" s="131"/>
      <c r="G24" s="132"/>
      <c r="H24" s="133"/>
      <c r="I24" s="134"/>
      <c r="J24" s="146"/>
      <c r="K24" s="566"/>
      <c r="L24" s="651"/>
      <c r="M24" s="79"/>
      <c r="N24" s="557"/>
      <c r="O24" s="79"/>
      <c r="P24" s="79"/>
      <c r="Q24" s="79"/>
      <c r="R24" s="79"/>
      <c r="S24" s="79"/>
      <c r="T24" s="79"/>
      <c r="U24" s="79"/>
      <c r="V24" s="79"/>
      <c r="W24" s="79"/>
      <c r="X24" s="556" t="s">
        <v>759</v>
      </c>
      <c r="Y24" s="556" t="s">
        <v>131</v>
      </c>
      <c r="Z24" s="555" t="str">
        <f t="shared" si="0"/>
        <v>리기다2-6m</v>
      </c>
      <c r="AA24" s="556">
        <v>2.2000000000000002</v>
      </c>
      <c r="AB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79"/>
      <c r="BE24" s="79"/>
      <c r="BF24" s="79"/>
      <c r="BG24" s="79"/>
      <c r="BH24" s="79"/>
      <c r="BI24" s="79"/>
      <c r="BJ24" s="79"/>
      <c r="BK24" s="79"/>
      <c r="BL24" s="79"/>
      <c r="BM24" s="79"/>
      <c r="BN24" s="79"/>
      <c r="BO24" s="79"/>
      <c r="BP24" s="79"/>
      <c r="BQ24" s="79"/>
      <c r="BR24" s="79"/>
      <c r="BS24" s="79"/>
      <c r="BT24" s="79"/>
      <c r="BU24" s="79"/>
      <c r="BV24" s="79"/>
      <c r="BW24" s="79"/>
      <c r="BX24" s="79"/>
      <c r="BY24" s="79"/>
      <c r="BZ24" s="79"/>
      <c r="CA24" s="79"/>
      <c r="CB24" s="79"/>
      <c r="CC24" s="79"/>
      <c r="CD24" s="79"/>
      <c r="CE24" s="79"/>
      <c r="CF24" s="79"/>
      <c r="CG24" s="79"/>
      <c r="CH24" s="79"/>
      <c r="CI24" s="79"/>
      <c r="CJ24" s="79"/>
      <c r="CK24" s="79"/>
      <c r="CL24" s="79"/>
      <c r="CM24" s="79"/>
      <c r="CN24" s="79"/>
      <c r="CO24" s="79"/>
      <c r="CP24" s="79"/>
      <c r="CQ24" s="79"/>
      <c r="CR24" s="79"/>
      <c r="CS24" s="79"/>
      <c r="CT24" s="79"/>
      <c r="CU24" s="79"/>
      <c r="CV24" s="79"/>
      <c r="CW24" s="79"/>
      <c r="CX24" s="79"/>
      <c r="CY24" s="79"/>
      <c r="CZ24" s="79"/>
      <c r="DA24" s="79"/>
      <c r="DB24" s="79"/>
      <c r="DC24" s="79"/>
      <c r="DD24" s="79"/>
      <c r="DE24" s="79"/>
      <c r="DF24" s="79"/>
      <c r="DG24" s="79"/>
      <c r="DH24" s="79"/>
      <c r="DI24" s="79"/>
      <c r="DJ24" s="79"/>
      <c r="DK24" s="79"/>
      <c r="DL24" s="79"/>
      <c r="DM24" s="79"/>
      <c r="DN24" s="79"/>
      <c r="DO24" s="79"/>
      <c r="DP24" s="79"/>
      <c r="DQ24" s="79"/>
      <c r="DR24" s="79"/>
      <c r="DS24" s="79"/>
      <c r="DT24" s="79"/>
      <c r="DU24" s="79"/>
      <c r="DV24" s="79"/>
      <c r="DW24" s="79"/>
      <c r="DX24" s="79"/>
      <c r="DY24" s="79"/>
      <c r="DZ24" s="79"/>
      <c r="EA24" s="79"/>
      <c r="EB24" s="79"/>
      <c r="EC24" s="79"/>
      <c r="ED24" s="79"/>
      <c r="EE24" s="79"/>
      <c r="EF24" s="79"/>
      <c r="EG24" s="79"/>
      <c r="EH24" s="79"/>
      <c r="EI24" s="79"/>
      <c r="EJ24" s="79"/>
      <c r="EK24" s="79"/>
      <c r="EL24" s="79"/>
      <c r="EM24" s="79"/>
      <c r="EN24" s="79"/>
      <c r="EO24" s="79"/>
      <c r="EP24" s="79"/>
      <c r="EQ24" s="79"/>
      <c r="ER24" s="79"/>
      <c r="ES24" s="79"/>
      <c r="ET24" s="79"/>
      <c r="EU24" s="79"/>
      <c r="EV24" s="79"/>
      <c r="EW24" s="79"/>
      <c r="EX24" s="79"/>
      <c r="EY24" s="79"/>
      <c r="EZ24" s="79"/>
      <c r="FA24" s="79"/>
      <c r="FB24" s="79"/>
      <c r="FC24" s="79"/>
      <c r="FD24" s="79"/>
      <c r="FE24" s="79"/>
      <c r="FF24" s="79"/>
      <c r="FG24" s="79"/>
      <c r="FH24" s="79"/>
      <c r="FI24" s="79"/>
      <c r="FJ24" s="79"/>
      <c r="FK24" s="79"/>
      <c r="FL24" s="79"/>
      <c r="FM24" s="79"/>
      <c r="FN24" s="79"/>
      <c r="FO24" s="79"/>
      <c r="FP24" s="79"/>
      <c r="FQ24" s="79"/>
      <c r="FR24" s="79"/>
      <c r="FS24" s="79"/>
      <c r="FT24" s="79"/>
      <c r="FU24" s="79"/>
      <c r="FV24" s="79"/>
      <c r="FW24" s="79"/>
      <c r="FX24" s="79"/>
      <c r="FY24" s="79"/>
      <c r="FZ24" s="79"/>
      <c r="GA24" s="79"/>
      <c r="GB24" s="79"/>
      <c r="GC24" s="79"/>
      <c r="GD24" s="79"/>
      <c r="GE24" s="79"/>
      <c r="GF24" s="79"/>
      <c r="GG24" s="79"/>
      <c r="GH24" s="79"/>
      <c r="GI24" s="79"/>
      <c r="GJ24" s="79"/>
      <c r="GK24" s="79"/>
      <c r="GL24" s="79"/>
      <c r="GM24" s="79"/>
      <c r="GN24" s="79"/>
      <c r="GO24" s="79"/>
      <c r="GP24" s="79"/>
      <c r="GQ24" s="79"/>
      <c r="GR24" s="79"/>
      <c r="GS24" s="79"/>
      <c r="GT24" s="79"/>
      <c r="GU24" s="79"/>
      <c r="GV24" s="79"/>
      <c r="GW24" s="79"/>
      <c r="GX24" s="79"/>
      <c r="GY24" s="79"/>
      <c r="GZ24" s="79"/>
      <c r="HA24" s="79"/>
      <c r="HB24" s="79"/>
      <c r="HC24" s="79"/>
      <c r="HD24" s="79"/>
      <c r="HE24" s="79"/>
      <c r="HF24" s="79"/>
      <c r="HG24" s="79"/>
      <c r="HH24" s="79"/>
      <c r="HI24" s="79"/>
      <c r="HJ24" s="79"/>
      <c r="HK24" s="79"/>
      <c r="HL24" s="79"/>
      <c r="HM24" s="79"/>
      <c r="HN24" s="79"/>
      <c r="HO24" s="79"/>
      <c r="HP24" s="79"/>
      <c r="HQ24" s="79"/>
      <c r="HR24" s="79"/>
      <c r="HS24" s="79"/>
      <c r="HT24" s="79"/>
      <c r="HU24" s="79"/>
      <c r="HV24" s="79"/>
      <c r="HW24" s="79"/>
      <c r="HX24" s="79"/>
      <c r="HY24" s="79"/>
      <c r="HZ24" s="79"/>
      <c r="IA24" s="79"/>
      <c r="IB24" s="79"/>
      <c r="IC24" s="79"/>
      <c r="ID24" s="79"/>
      <c r="IE24" s="79"/>
      <c r="IF24" s="79"/>
      <c r="IG24" s="79"/>
      <c r="IH24" s="79"/>
      <c r="II24" s="79"/>
      <c r="IJ24" s="79"/>
      <c r="IK24" s="79"/>
      <c r="IL24" s="79"/>
      <c r="IM24" s="79"/>
      <c r="IN24" s="79"/>
      <c r="IO24" s="79"/>
      <c r="IP24" s="79"/>
      <c r="IQ24" s="79"/>
      <c r="IR24" s="79"/>
      <c r="IS24" s="79"/>
      <c r="IT24" s="79"/>
      <c r="IU24" s="79"/>
    </row>
    <row r="25" spans="1:255" ht="24.95" customHeight="1">
      <c r="A25" s="1384"/>
      <c r="B25" s="130" t="s">
        <v>660</v>
      </c>
      <c r="C25" s="574">
        <f>G11</f>
        <v>2.33</v>
      </c>
      <c r="D25" s="134" t="s">
        <v>658</v>
      </c>
      <c r="E25" s="570">
        <v>5.6</v>
      </c>
      <c r="F25" s="134" t="s">
        <v>659</v>
      </c>
      <c r="G25" s="135">
        <f>IF(N10="적용",ROUND(C25*E25,2),0)</f>
        <v>13.05</v>
      </c>
      <c r="H25" s="133">
        <f>기초자료!$B$20</f>
        <v>1612</v>
      </c>
      <c r="I25" s="134" t="s">
        <v>809</v>
      </c>
      <c r="J25" s="146"/>
      <c r="K25" s="566"/>
      <c r="L25" s="651">
        <f>ROUNDDOWN(G25*H25,0)</f>
        <v>21036</v>
      </c>
      <c r="M25" s="79"/>
      <c r="N25" s="557"/>
      <c r="O25" s="79"/>
      <c r="P25" s="79"/>
      <c r="Q25" s="79"/>
      <c r="R25" s="79"/>
      <c r="S25" s="79"/>
      <c r="T25" s="79"/>
      <c r="U25" s="79"/>
      <c r="V25" s="79"/>
      <c r="W25" s="79"/>
      <c r="X25" s="556" t="s">
        <v>759</v>
      </c>
      <c r="Y25" s="556" t="s">
        <v>132</v>
      </c>
      <c r="Z25" s="555" t="str">
        <f t="shared" si="0"/>
        <v>리기다4-6m</v>
      </c>
      <c r="AA25" s="556">
        <v>1.2</v>
      </c>
      <c r="AB25" s="79"/>
      <c r="AC25" s="79"/>
      <c r="AD25" s="79"/>
      <c r="AE25" s="79"/>
      <c r="AF25" s="79"/>
      <c r="AG25" s="79"/>
      <c r="AH25" s="79"/>
      <c r="AI25" s="79"/>
      <c r="AJ25" s="79"/>
      <c r="AK25" s="79"/>
      <c r="AL25" s="79"/>
      <c r="AM25" s="79"/>
      <c r="AN25" s="79"/>
      <c r="AO25" s="79"/>
      <c r="AP25" s="79"/>
      <c r="AQ25" s="79"/>
      <c r="AR25" s="79"/>
      <c r="AS25" s="79"/>
      <c r="AT25" s="79"/>
      <c r="AU25" s="79"/>
      <c r="AV25" s="79"/>
      <c r="AW25" s="79"/>
      <c r="AX25" s="79"/>
      <c r="AY25" s="79"/>
      <c r="AZ25" s="79"/>
      <c r="BA25" s="79"/>
      <c r="BB25" s="79"/>
      <c r="BC25" s="79"/>
      <c r="BD25" s="79"/>
      <c r="BE25" s="79"/>
      <c r="BF25" s="79"/>
      <c r="BG25" s="79"/>
      <c r="BH25" s="79"/>
      <c r="BI25" s="79"/>
      <c r="BJ25" s="79"/>
      <c r="BK25" s="79"/>
      <c r="BL25" s="79"/>
      <c r="BM25" s="79"/>
      <c r="BN25" s="79"/>
      <c r="BO25" s="79"/>
      <c r="BP25" s="79"/>
      <c r="BQ25" s="79"/>
      <c r="BR25" s="79"/>
      <c r="BS25" s="79"/>
      <c r="BT25" s="79"/>
      <c r="BU25" s="79"/>
      <c r="BV25" s="79"/>
      <c r="BW25" s="79"/>
      <c r="BX25" s="79"/>
      <c r="BY25" s="79"/>
      <c r="BZ25" s="79"/>
      <c r="CA25" s="79"/>
      <c r="CB25" s="79"/>
      <c r="CC25" s="79"/>
      <c r="CD25" s="79"/>
      <c r="CE25" s="79"/>
      <c r="CF25" s="79"/>
      <c r="CG25" s="79"/>
      <c r="CH25" s="79"/>
      <c r="CI25" s="79"/>
      <c r="CJ25" s="79"/>
      <c r="CK25" s="79"/>
      <c r="CL25" s="79"/>
      <c r="CM25" s="79"/>
      <c r="CN25" s="79"/>
      <c r="CO25" s="79"/>
      <c r="CP25" s="79"/>
      <c r="CQ25" s="79"/>
      <c r="CR25" s="79"/>
      <c r="CS25" s="79"/>
      <c r="CT25" s="79"/>
      <c r="CU25" s="79"/>
      <c r="CV25" s="79"/>
      <c r="CW25" s="79"/>
      <c r="CX25" s="79"/>
      <c r="CY25" s="79"/>
      <c r="CZ25" s="79"/>
      <c r="DA25" s="79"/>
      <c r="DB25" s="79"/>
      <c r="DC25" s="79"/>
      <c r="DD25" s="79"/>
      <c r="DE25" s="79"/>
      <c r="DF25" s="79"/>
      <c r="DG25" s="79"/>
      <c r="DH25" s="79"/>
      <c r="DI25" s="79"/>
      <c r="DJ25" s="79"/>
      <c r="DK25" s="79"/>
      <c r="DL25" s="79"/>
      <c r="DM25" s="79"/>
      <c r="DN25" s="79"/>
      <c r="DO25" s="79"/>
      <c r="DP25" s="79"/>
      <c r="DQ25" s="79"/>
      <c r="DR25" s="79"/>
      <c r="DS25" s="79"/>
      <c r="DT25" s="79"/>
      <c r="DU25" s="79"/>
      <c r="DV25" s="79"/>
      <c r="DW25" s="79"/>
      <c r="DX25" s="79"/>
      <c r="DY25" s="79"/>
      <c r="DZ25" s="79"/>
      <c r="EA25" s="79"/>
      <c r="EB25" s="79"/>
      <c r="EC25" s="79"/>
      <c r="ED25" s="79"/>
      <c r="EE25" s="79"/>
      <c r="EF25" s="79"/>
      <c r="EG25" s="79"/>
      <c r="EH25" s="79"/>
      <c r="EI25" s="79"/>
      <c r="EJ25" s="79"/>
      <c r="EK25" s="79"/>
      <c r="EL25" s="79"/>
      <c r="EM25" s="79"/>
      <c r="EN25" s="79"/>
      <c r="EO25" s="79"/>
      <c r="EP25" s="79"/>
      <c r="EQ25" s="79"/>
      <c r="ER25" s="79"/>
      <c r="ES25" s="79"/>
      <c r="ET25" s="79"/>
      <c r="EU25" s="79"/>
      <c r="EV25" s="79"/>
      <c r="EW25" s="79"/>
      <c r="EX25" s="79"/>
      <c r="EY25" s="79"/>
      <c r="EZ25" s="79"/>
      <c r="FA25" s="79"/>
      <c r="FB25" s="79"/>
      <c r="FC25" s="79"/>
      <c r="FD25" s="79"/>
      <c r="FE25" s="79"/>
      <c r="FF25" s="79"/>
      <c r="FG25" s="79"/>
      <c r="FH25" s="79"/>
      <c r="FI25" s="79"/>
      <c r="FJ25" s="79"/>
      <c r="FK25" s="79"/>
      <c r="FL25" s="79"/>
      <c r="FM25" s="79"/>
      <c r="FN25" s="79"/>
      <c r="FO25" s="79"/>
      <c r="FP25" s="79"/>
      <c r="FQ25" s="79"/>
      <c r="FR25" s="79"/>
      <c r="FS25" s="79"/>
      <c r="FT25" s="79"/>
      <c r="FU25" s="79"/>
      <c r="FV25" s="79"/>
      <c r="FW25" s="79"/>
      <c r="FX25" s="79"/>
      <c r="FY25" s="79"/>
      <c r="FZ25" s="79"/>
      <c r="GA25" s="79"/>
      <c r="GB25" s="79"/>
      <c r="GC25" s="79"/>
      <c r="GD25" s="79"/>
      <c r="GE25" s="79"/>
      <c r="GF25" s="79"/>
      <c r="GG25" s="79"/>
      <c r="GH25" s="79"/>
      <c r="GI25" s="79"/>
      <c r="GJ25" s="79"/>
      <c r="GK25" s="79"/>
      <c r="GL25" s="79"/>
      <c r="GM25" s="79"/>
      <c r="GN25" s="79"/>
      <c r="GO25" s="79"/>
      <c r="GP25" s="79"/>
      <c r="GQ25" s="79"/>
      <c r="GR25" s="79"/>
      <c r="GS25" s="79"/>
      <c r="GT25" s="79"/>
      <c r="GU25" s="79"/>
      <c r="GV25" s="79"/>
      <c r="GW25" s="79"/>
      <c r="GX25" s="79"/>
      <c r="GY25" s="79"/>
      <c r="GZ25" s="79"/>
      <c r="HA25" s="79"/>
      <c r="HB25" s="79"/>
      <c r="HC25" s="79"/>
      <c r="HD25" s="79"/>
      <c r="HE25" s="79"/>
      <c r="HF25" s="79"/>
      <c r="HG25" s="79"/>
      <c r="HH25" s="79"/>
      <c r="HI25" s="79"/>
      <c r="HJ25" s="79"/>
      <c r="HK25" s="79"/>
      <c r="HL25" s="79"/>
      <c r="HM25" s="79"/>
      <c r="HN25" s="79"/>
      <c r="HO25" s="79"/>
      <c r="HP25" s="79"/>
      <c r="HQ25" s="79"/>
      <c r="HR25" s="79"/>
      <c r="HS25" s="79"/>
      <c r="HT25" s="79"/>
      <c r="HU25" s="79"/>
      <c r="HV25" s="79"/>
      <c r="HW25" s="79"/>
      <c r="HX25" s="79"/>
      <c r="HY25" s="79"/>
      <c r="HZ25" s="79"/>
      <c r="IA25" s="79"/>
      <c r="IB25" s="79"/>
      <c r="IC25" s="79"/>
      <c r="ID25" s="79"/>
      <c r="IE25" s="79"/>
      <c r="IF25" s="79"/>
      <c r="IG25" s="79"/>
      <c r="IH25" s="79"/>
      <c r="II25" s="79"/>
      <c r="IJ25" s="79"/>
      <c r="IK25" s="79"/>
      <c r="IL25" s="79"/>
      <c r="IM25" s="79"/>
      <c r="IN25" s="79"/>
      <c r="IO25" s="79"/>
      <c r="IP25" s="79"/>
      <c r="IQ25" s="79"/>
      <c r="IR25" s="79"/>
      <c r="IS25" s="79"/>
      <c r="IT25" s="79"/>
      <c r="IU25" s="79"/>
    </row>
    <row r="26" spans="1:255" ht="24.95" customHeight="1">
      <c r="A26" s="1384"/>
      <c r="B26" s="130" t="s">
        <v>661</v>
      </c>
      <c r="C26" s="575">
        <f>L25</f>
        <v>21036</v>
      </c>
      <c r="D26" s="134" t="s">
        <v>101</v>
      </c>
      <c r="E26" s="576">
        <v>40</v>
      </c>
      <c r="F26" s="134" t="s">
        <v>18</v>
      </c>
      <c r="G26" s="619"/>
      <c r="H26" s="619"/>
      <c r="I26" s="619"/>
      <c r="J26" s="617"/>
      <c r="K26" s="618"/>
      <c r="L26" s="651">
        <f>ROUNDDOWN(C26*E26%,0)</f>
        <v>8414</v>
      </c>
      <c r="M26" s="79"/>
      <c r="N26" s="557"/>
      <c r="O26" s="79"/>
      <c r="P26" s="79"/>
      <c r="Q26" s="79"/>
      <c r="R26" s="79"/>
      <c r="S26" s="79"/>
      <c r="T26" s="79"/>
      <c r="U26" s="79"/>
      <c r="V26" s="79"/>
      <c r="W26" s="79"/>
      <c r="X26" s="556" t="s">
        <v>766</v>
      </c>
      <c r="Y26" s="556" t="s">
        <v>126</v>
      </c>
      <c r="Z26" s="555" t="str">
        <f t="shared" si="0"/>
        <v>기타침엽수0-1m</v>
      </c>
      <c r="AA26" s="556">
        <v>0.4</v>
      </c>
      <c r="AB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79"/>
      <c r="BE26" s="79"/>
      <c r="BF26" s="79"/>
      <c r="BG26" s="79"/>
      <c r="BH26" s="79"/>
      <c r="BI26" s="79"/>
      <c r="BJ26" s="79"/>
      <c r="BK26" s="79"/>
      <c r="BL26" s="79"/>
      <c r="BM26" s="79"/>
      <c r="BN26" s="79"/>
      <c r="BO26" s="79"/>
      <c r="BP26" s="79"/>
      <c r="BQ26" s="79"/>
      <c r="BR26" s="79"/>
      <c r="BS26" s="79"/>
      <c r="BT26" s="79"/>
      <c r="BU26" s="79"/>
      <c r="BV26" s="79"/>
      <c r="BW26" s="79"/>
      <c r="BX26" s="79"/>
      <c r="BY26" s="79"/>
      <c r="BZ26" s="79"/>
      <c r="CA26" s="79"/>
      <c r="CB26" s="79"/>
      <c r="CC26" s="79"/>
      <c r="CD26" s="79"/>
      <c r="CE26" s="79"/>
      <c r="CF26" s="79"/>
      <c r="CG26" s="79"/>
      <c r="CH26" s="79"/>
      <c r="CI26" s="79"/>
      <c r="CJ26" s="79"/>
      <c r="CK26" s="79"/>
      <c r="CL26" s="79"/>
      <c r="CM26" s="79"/>
      <c r="CN26" s="79"/>
      <c r="CO26" s="79"/>
      <c r="CP26" s="79"/>
      <c r="CQ26" s="79"/>
      <c r="CR26" s="79"/>
      <c r="CS26" s="79"/>
      <c r="CT26" s="79"/>
      <c r="CU26" s="79"/>
      <c r="CV26" s="79"/>
      <c r="CW26" s="79"/>
      <c r="CX26" s="79"/>
      <c r="CY26" s="79"/>
      <c r="CZ26" s="79"/>
      <c r="DA26" s="79"/>
      <c r="DB26" s="79"/>
      <c r="DC26" s="79"/>
      <c r="DD26" s="79"/>
      <c r="DE26" s="79"/>
      <c r="DF26" s="79"/>
      <c r="DG26" s="79"/>
      <c r="DH26" s="79"/>
      <c r="DI26" s="79"/>
      <c r="DJ26" s="79"/>
      <c r="DK26" s="79"/>
      <c r="DL26" s="79"/>
      <c r="DM26" s="79"/>
      <c r="DN26" s="79"/>
      <c r="DO26" s="79"/>
      <c r="DP26" s="79"/>
      <c r="DQ26" s="79"/>
      <c r="DR26" s="79"/>
      <c r="DS26" s="79"/>
      <c r="DT26" s="79"/>
      <c r="DU26" s="79"/>
      <c r="DV26" s="79"/>
      <c r="DW26" s="79"/>
      <c r="DX26" s="79"/>
      <c r="DY26" s="79"/>
      <c r="DZ26" s="79"/>
      <c r="EA26" s="79"/>
      <c r="EB26" s="79"/>
      <c r="EC26" s="79"/>
      <c r="ED26" s="79"/>
      <c r="EE26" s="79"/>
      <c r="EF26" s="79"/>
      <c r="EG26" s="79"/>
      <c r="EH26" s="79"/>
      <c r="EI26" s="79"/>
      <c r="EJ26" s="79"/>
      <c r="EK26" s="79"/>
      <c r="EL26" s="79"/>
      <c r="EM26" s="79"/>
      <c r="EN26" s="79"/>
      <c r="EO26" s="79"/>
      <c r="EP26" s="79"/>
      <c r="EQ26" s="79"/>
      <c r="ER26" s="79"/>
      <c r="ES26" s="79"/>
      <c r="ET26" s="79"/>
      <c r="EU26" s="79"/>
      <c r="EV26" s="79"/>
      <c r="EW26" s="79"/>
      <c r="EX26" s="79"/>
      <c r="EY26" s="79"/>
      <c r="EZ26" s="79"/>
      <c r="FA26" s="79"/>
      <c r="FB26" s="79"/>
      <c r="FC26" s="79"/>
      <c r="FD26" s="79"/>
      <c r="FE26" s="79"/>
      <c r="FF26" s="79"/>
      <c r="FG26" s="79"/>
      <c r="FH26" s="79"/>
      <c r="FI26" s="79"/>
      <c r="FJ26" s="79"/>
      <c r="FK26" s="79"/>
      <c r="FL26" s="79"/>
      <c r="FM26" s="79"/>
      <c r="FN26" s="79"/>
      <c r="FO26" s="79"/>
      <c r="FP26" s="79"/>
      <c r="FQ26" s="79"/>
      <c r="FR26" s="79"/>
      <c r="FS26" s="79"/>
      <c r="FT26" s="79"/>
      <c r="FU26" s="79"/>
      <c r="FV26" s="79"/>
      <c r="FW26" s="79"/>
      <c r="FX26" s="79"/>
      <c r="FY26" s="79"/>
      <c r="FZ26" s="79"/>
      <c r="GA26" s="79"/>
      <c r="GB26" s="79"/>
      <c r="GC26" s="79"/>
      <c r="GD26" s="79"/>
      <c r="GE26" s="79"/>
      <c r="GF26" s="79"/>
      <c r="GG26" s="79"/>
      <c r="GH26" s="79"/>
      <c r="GI26" s="79"/>
      <c r="GJ26" s="79"/>
      <c r="GK26" s="79"/>
      <c r="GL26" s="79"/>
      <c r="GM26" s="79"/>
      <c r="GN26" s="79"/>
      <c r="GO26" s="79"/>
      <c r="GP26" s="79"/>
      <c r="GQ26" s="79"/>
      <c r="GR26" s="79"/>
      <c r="GS26" s="79"/>
      <c r="GT26" s="79"/>
      <c r="GU26" s="79"/>
      <c r="GV26" s="79"/>
      <c r="GW26" s="79"/>
      <c r="GX26" s="79"/>
      <c r="GY26" s="79"/>
      <c r="GZ26" s="79"/>
      <c r="HA26" s="79"/>
      <c r="HB26" s="79"/>
      <c r="HC26" s="79"/>
      <c r="HD26" s="79"/>
      <c r="HE26" s="79"/>
      <c r="HF26" s="79"/>
      <c r="HG26" s="79"/>
      <c r="HH26" s="79"/>
      <c r="HI26" s="79"/>
      <c r="HJ26" s="79"/>
      <c r="HK26" s="79"/>
      <c r="HL26" s="79"/>
      <c r="HM26" s="79"/>
      <c r="HN26" s="79"/>
      <c r="HO26" s="79"/>
      <c r="HP26" s="79"/>
      <c r="HQ26" s="79"/>
      <c r="HR26" s="79"/>
      <c r="HS26" s="79"/>
      <c r="HT26" s="79"/>
      <c r="HU26" s="79"/>
      <c r="HV26" s="79"/>
      <c r="HW26" s="79"/>
      <c r="HX26" s="79"/>
      <c r="HY26" s="79"/>
      <c r="HZ26" s="79"/>
      <c r="IA26" s="79"/>
      <c r="IB26" s="79"/>
      <c r="IC26" s="79"/>
      <c r="ID26" s="79"/>
      <c r="IE26" s="79"/>
      <c r="IF26" s="79"/>
      <c r="IG26" s="79"/>
      <c r="IH26" s="79"/>
      <c r="II26" s="79"/>
      <c r="IJ26" s="79"/>
      <c r="IK26" s="79"/>
      <c r="IL26" s="79"/>
      <c r="IM26" s="79"/>
      <c r="IN26" s="79"/>
      <c r="IO26" s="79"/>
      <c r="IP26" s="79"/>
      <c r="IQ26" s="79"/>
      <c r="IR26" s="79"/>
      <c r="IS26" s="79"/>
      <c r="IT26" s="79"/>
      <c r="IU26" s="79"/>
    </row>
    <row r="27" spans="1:255" ht="24.95" customHeight="1">
      <c r="A27" s="1384"/>
      <c r="B27" s="130" t="s">
        <v>807</v>
      </c>
      <c r="C27" s="982">
        <f>C25</f>
        <v>2.33</v>
      </c>
      <c r="D27" s="983" t="s">
        <v>658</v>
      </c>
      <c r="E27" s="982">
        <v>2.1</v>
      </c>
      <c r="F27" s="983" t="s">
        <v>659</v>
      </c>
      <c r="G27" s="984">
        <f>IF(N10="적용",ROUND(C27*E27,2),0)</f>
        <v>4.8899999999999997</v>
      </c>
      <c r="H27" s="133">
        <v>6000</v>
      </c>
      <c r="I27" s="134" t="s">
        <v>808</v>
      </c>
      <c r="J27" s="146"/>
      <c r="K27" s="566"/>
      <c r="L27" s="651">
        <f>ROUNDDOWN(G27*H27,0)</f>
        <v>29340</v>
      </c>
      <c r="M27" s="79"/>
      <c r="N27" s="557"/>
      <c r="O27" s="79"/>
      <c r="P27" s="79"/>
      <c r="Q27" s="79"/>
      <c r="R27" s="79"/>
      <c r="S27" s="79"/>
      <c r="T27" s="79"/>
      <c r="U27" s="79"/>
      <c r="V27" s="79"/>
      <c r="W27" s="79"/>
      <c r="X27" s="556" t="s">
        <v>766</v>
      </c>
      <c r="Y27" s="556" t="s">
        <v>126</v>
      </c>
      <c r="Z27" s="555" t="str">
        <f t="shared" ref="Z27" si="2">X27&amp;Y27</f>
        <v>기타침엽수0-1m</v>
      </c>
      <c r="AA27" s="556">
        <v>0.4</v>
      </c>
      <c r="AB27" s="79"/>
      <c r="AC27" s="79"/>
      <c r="AD27" s="79"/>
      <c r="AE27" s="79"/>
      <c r="AF27" s="79"/>
      <c r="AG27" s="79"/>
      <c r="AH27" s="79"/>
      <c r="AI27" s="79"/>
      <c r="AJ27" s="79"/>
      <c r="AK27" s="79"/>
      <c r="AL27" s="79"/>
      <c r="AM27" s="79"/>
      <c r="AN27" s="79"/>
      <c r="AO27" s="79"/>
      <c r="AP27" s="79"/>
      <c r="AQ27" s="79"/>
      <c r="AR27" s="79"/>
      <c r="AS27" s="79"/>
      <c r="AT27" s="79"/>
      <c r="AU27" s="79"/>
      <c r="AV27" s="79"/>
      <c r="AW27" s="79"/>
      <c r="AX27" s="79"/>
      <c r="AY27" s="79"/>
      <c r="AZ27" s="79"/>
      <c r="BA27" s="79"/>
      <c r="BB27" s="79"/>
      <c r="BC27" s="79"/>
      <c r="BD27" s="79"/>
      <c r="BE27" s="79"/>
      <c r="BF27" s="79"/>
      <c r="BG27" s="79"/>
      <c r="BH27" s="79"/>
      <c r="BI27" s="79"/>
      <c r="BJ27" s="79"/>
      <c r="BK27" s="79"/>
      <c r="BL27" s="79"/>
      <c r="BM27" s="79"/>
      <c r="BN27" s="79"/>
      <c r="BO27" s="79"/>
      <c r="BP27" s="79"/>
      <c r="BQ27" s="79"/>
      <c r="BR27" s="79"/>
      <c r="BS27" s="79"/>
      <c r="BT27" s="79"/>
      <c r="BU27" s="79"/>
      <c r="BV27" s="79"/>
      <c r="BW27" s="79"/>
      <c r="BX27" s="79"/>
      <c r="BY27" s="79"/>
      <c r="BZ27" s="79"/>
      <c r="CA27" s="79"/>
      <c r="CB27" s="79"/>
      <c r="CC27" s="79"/>
      <c r="CD27" s="79"/>
      <c r="CE27" s="79"/>
      <c r="CF27" s="79"/>
      <c r="CG27" s="79"/>
      <c r="CH27" s="79"/>
      <c r="CI27" s="79"/>
      <c r="CJ27" s="79"/>
      <c r="CK27" s="79"/>
      <c r="CL27" s="79"/>
      <c r="CM27" s="79"/>
      <c r="CN27" s="79"/>
      <c r="CO27" s="79"/>
      <c r="CP27" s="79"/>
      <c r="CQ27" s="79"/>
      <c r="CR27" s="79"/>
      <c r="CS27" s="79"/>
      <c r="CT27" s="79"/>
      <c r="CU27" s="79"/>
      <c r="CV27" s="79"/>
      <c r="CW27" s="79"/>
      <c r="CX27" s="79"/>
      <c r="CY27" s="79"/>
      <c r="CZ27" s="79"/>
      <c r="DA27" s="79"/>
      <c r="DB27" s="79"/>
      <c r="DC27" s="79"/>
      <c r="DD27" s="79"/>
      <c r="DE27" s="79"/>
      <c r="DF27" s="79"/>
      <c r="DG27" s="79"/>
      <c r="DH27" s="79"/>
      <c r="DI27" s="79"/>
      <c r="DJ27" s="79"/>
      <c r="DK27" s="79"/>
      <c r="DL27" s="79"/>
      <c r="DM27" s="79"/>
      <c r="DN27" s="79"/>
      <c r="DO27" s="79"/>
      <c r="DP27" s="79"/>
      <c r="DQ27" s="79"/>
      <c r="DR27" s="79"/>
      <c r="DS27" s="79"/>
      <c r="DT27" s="79"/>
      <c r="DU27" s="79"/>
      <c r="DV27" s="79"/>
      <c r="DW27" s="79"/>
      <c r="DX27" s="79"/>
      <c r="DY27" s="79"/>
      <c r="DZ27" s="79"/>
      <c r="EA27" s="79"/>
      <c r="EB27" s="79"/>
      <c r="EC27" s="79"/>
      <c r="ED27" s="79"/>
      <c r="EE27" s="79"/>
      <c r="EF27" s="79"/>
      <c r="EG27" s="79"/>
      <c r="EH27" s="79"/>
      <c r="EI27" s="79"/>
      <c r="EJ27" s="79"/>
      <c r="EK27" s="79"/>
      <c r="EL27" s="79"/>
      <c r="EM27" s="79"/>
      <c r="EN27" s="79"/>
      <c r="EO27" s="79"/>
      <c r="EP27" s="79"/>
      <c r="EQ27" s="79"/>
      <c r="ER27" s="79"/>
      <c r="ES27" s="79"/>
      <c r="ET27" s="79"/>
      <c r="EU27" s="79"/>
      <c r="EV27" s="79"/>
      <c r="EW27" s="79"/>
      <c r="EX27" s="79"/>
      <c r="EY27" s="79"/>
      <c r="EZ27" s="79"/>
      <c r="FA27" s="79"/>
      <c r="FB27" s="79"/>
      <c r="FC27" s="79"/>
      <c r="FD27" s="79"/>
      <c r="FE27" s="79"/>
      <c r="FF27" s="79"/>
      <c r="FG27" s="79"/>
      <c r="FH27" s="79"/>
      <c r="FI27" s="79"/>
      <c r="FJ27" s="79"/>
      <c r="FK27" s="79"/>
      <c r="FL27" s="79"/>
      <c r="FM27" s="79"/>
      <c r="FN27" s="79"/>
      <c r="FO27" s="79"/>
      <c r="FP27" s="79"/>
      <c r="FQ27" s="79"/>
      <c r="FR27" s="79"/>
      <c r="FS27" s="79"/>
      <c r="FT27" s="79"/>
      <c r="FU27" s="79"/>
      <c r="FV27" s="79"/>
      <c r="FW27" s="79"/>
      <c r="FX27" s="79"/>
      <c r="FY27" s="79"/>
      <c r="FZ27" s="79"/>
      <c r="GA27" s="79"/>
      <c r="GB27" s="79"/>
      <c r="GC27" s="79"/>
      <c r="GD27" s="79"/>
      <c r="GE27" s="79"/>
      <c r="GF27" s="79"/>
      <c r="GG27" s="79"/>
      <c r="GH27" s="79"/>
      <c r="GI27" s="79"/>
      <c r="GJ27" s="79"/>
      <c r="GK27" s="79"/>
      <c r="GL27" s="79"/>
      <c r="GM27" s="79"/>
      <c r="GN27" s="79"/>
      <c r="GO27" s="79"/>
      <c r="GP27" s="79"/>
      <c r="GQ27" s="79"/>
      <c r="GR27" s="79"/>
      <c r="GS27" s="79"/>
      <c r="GT27" s="79"/>
      <c r="GU27" s="79"/>
      <c r="GV27" s="79"/>
      <c r="GW27" s="79"/>
      <c r="GX27" s="79"/>
      <c r="GY27" s="79"/>
      <c r="GZ27" s="79"/>
      <c r="HA27" s="79"/>
      <c r="HB27" s="79"/>
      <c r="HC27" s="79"/>
      <c r="HD27" s="79"/>
      <c r="HE27" s="79"/>
      <c r="HF27" s="79"/>
      <c r="HG27" s="79"/>
      <c r="HH27" s="79"/>
      <c r="HI27" s="79"/>
      <c r="HJ27" s="79"/>
      <c r="HK27" s="79"/>
      <c r="HL27" s="79"/>
      <c r="HM27" s="79"/>
      <c r="HN27" s="79"/>
      <c r="HO27" s="79"/>
      <c r="HP27" s="79"/>
      <c r="HQ27" s="79"/>
      <c r="HR27" s="79"/>
      <c r="HS27" s="79"/>
      <c r="HT27" s="79"/>
      <c r="HU27" s="79"/>
      <c r="HV27" s="79"/>
      <c r="HW27" s="79"/>
      <c r="HX27" s="79"/>
      <c r="HY27" s="79"/>
      <c r="HZ27" s="79"/>
      <c r="IA27" s="79"/>
      <c r="IB27" s="79"/>
      <c r="IC27" s="79"/>
      <c r="ID27" s="79"/>
      <c r="IE27" s="79"/>
      <c r="IF27" s="79"/>
      <c r="IG27" s="79"/>
      <c r="IH27" s="79"/>
      <c r="II27" s="79"/>
      <c r="IJ27" s="79"/>
      <c r="IK27" s="79"/>
      <c r="IL27" s="79"/>
      <c r="IM27" s="79"/>
      <c r="IN27" s="79"/>
      <c r="IO27" s="79"/>
      <c r="IP27" s="79"/>
      <c r="IQ27" s="79"/>
      <c r="IR27" s="79"/>
      <c r="IS27" s="79"/>
      <c r="IT27" s="79"/>
      <c r="IU27" s="79"/>
    </row>
    <row r="28" spans="1:255" ht="24.95" customHeight="1">
      <c r="A28" s="1384"/>
      <c r="B28" s="577" t="s">
        <v>767</v>
      </c>
      <c r="C28" s="578">
        <f>G11</f>
        <v>2.33</v>
      </c>
      <c r="D28" s="579" t="s">
        <v>658</v>
      </c>
      <c r="E28" s="580">
        <v>8.3999999999999995E-3</v>
      </c>
      <c r="F28" s="579" t="s">
        <v>810</v>
      </c>
      <c r="G28" s="581"/>
      <c r="H28" s="568">
        <f>기초자료!$B$17</f>
        <v>900000</v>
      </c>
      <c r="I28" s="579" t="s">
        <v>674</v>
      </c>
      <c r="J28" s="567"/>
      <c r="K28" s="582"/>
      <c r="L28" s="652">
        <f>ROUNDDOWN(C28*E28*H28,0)</f>
        <v>17614</v>
      </c>
      <c r="M28" s="79"/>
      <c r="N28" s="557"/>
      <c r="O28" s="560"/>
      <c r="P28" s="79"/>
      <c r="Q28" s="79"/>
      <c r="R28" s="79"/>
      <c r="S28" s="79"/>
      <c r="T28" s="79"/>
      <c r="U28" s="79"/>
      <c r="V28" s="79"/>
      <c r="W28" s="79"/>
      <c r="X28" s="556" t="s">
        <v>766</v>
      </c>
      <c r="Y28" s="556" t="s">
        <v>127</v>
      </c>
      <c r="Z28" s="555" t="str">
        <f t="shared" si="0"/>
        <v>기타침엽수0-2m</v>
      </c>
      <c r="AA28" s="556">
        <v>0.8</v>
      </c>
      <c r="AB28" s="79"/>
      <c r="AC28" s="79"/>
      <c r="AD28" s="79"/>
      <c r="AE28" s="79"/>
      <c r="AF28" s="79"/>
      <c r="AG28" s="79"/>
      <c r="AH28" s="79"/>
      <c r="AI28" s="79"/>
      <c r="AJ28" s="79"/>
      <c r="AK28" s="79"/>
      <c r="AL28" s="79"/>
      <c r="AM28" s="79"/>
      <c r="AN28" s="79"/>
      <c r="AO28" s="79"/>
      <c r="AP28" s="79"/>
      <c r="AQ28" s="79"/>
      <c r="AR28" s="79"/>
      <c r="AS28" s="79"/>
      <c r="AT28" s="79"/>
      <c r="AU28" s="79"/>
      <c r="AV28" s="79"/>
      <c r="AW28" s="79"/>
      <c r="AX28" s="79"/>
      <c r="AY28" s="79"/>
      <c r="AZ28" s="79"/>
      <c r="BA28" s="79"/>
      <c r="BB28" s="79"/>
      <c r="BC28" s="79"/>
      <c r="BD28" s="79"/>
      <c r="BE28" s="79"/>
      <c r="BF28" s="79"/>
      <c r="BG28" s="79"/>
      <c r="BH28" s="79"/>
      <c r="BI28" s="79"/>
      <c r="BJ28" s="79"/>
      <c r="BK28" s="79"/>
      <c r="BL28" s="79"/>
      <c r="BM28" s="79"/>
      <c r="BN28" s="79"/>
      <c r="BO28" s="79"/>
      <c r="BP28" s="79"/>
      <c r="BQ28" s="79"/>
      <c r="BR28" s="79"/>
      <c r="BS28" s="79"/>
      <c r="BT28" s="79"/>
      <c r="BU28" s="79"/>
      <c r="BV28" s="79"/>
      <c r="BW28" s="79"/>
      <c r="BX28" s="79"/>
      <c r="BY28" s="79"/>
      <c r="BZ28" s="79"/>
      <c r="CA28" s="79"/>
      <c r="CB28" s="79"/>
      <c r="CC28" s="79"/>
      <c r="CD28" s="79"/>
      <c r="CE28" s="79"/>
      <c r="CF28" s="79"/>
      <c r="CG28" s="79"/>
      <c r="CH28" s="79"/>
      <c r="CI28" s="79"/>
      <c r="CJ28" s="79"/>
      <c r="CK28" s="79"/>
      <c r="CL28" s="79"/>
      <c r="CM28" s="79"/>
      <c r="CN28" s="79"/>
      <c r="CO28" s="79"/>
      <c r="CP28" s="79"/>
      <c r="CQ28" s="79"/>
      <c r="CR28" s="79"/>
      <c r="CS28" s="79"/>
      <c r="CT28" s="79"/>
      <c r="CU28" s="79"/>
      <c r="CV28" s="79"/>
      <c r="CW28" s="79"/>
      <c r="CX28" s="79"/>
      <c r="CY28" s="79"/>
      <c r="CZ28" s="79"/>
      <c r="DA28" s="79"/>
      <c r="DB28" s="79"/>
      <c r="DC28" s="79"/>
      <c r="DD28" s="79"/>
      <c r="DE28" s="79"/>
      <c r="DF28" s="79"/>
      <c r="DG28" s="79"/>
      <c r="DH28" s="79"/>
      <c r="DI28" s="79"/>
      <c r="DJ28" s="79"/>
      <c r="DK28" s="79"/>
      <c r="DL28" s="79"/>
      <c r="DM28" s="79"/>
      <c r="DN28" s="79"/>
      <c r="DO28" s="79"/>
      <c r="DP28" s="79"/>
      <c r="DQ28" s="79"/>
      <c r="DR28" s="79"/>
      <c r="DS28" s="79"/>
      <c r="DT28" s="79"/>
      <c r="DU28" s="79"/>
      <c r="DV28" s="79"/>
      <c r="DW28" s="79"/>
      <c r="DX28" s="79"/>
      <c r="DY28" s="79"/>
      <c r="DZ28" s="79"/>
      <c r="EA28" s="79"/>
      <c r="EB28" s="79"/>
      <c r="EC28" s="79"/>
      <c r="ED28" s="79"/>
      <c r="EE28" s="79"/>
      <c r="EF28" s="79"/>
      <c r="EG28" s="79"/>
      <c r="EH28" s="79"/>
      <c r="EI28" s="79"/>
      <c r="EJ28" s="79"/>
      <c r="EK28" s="79"/>
      <c r="EL28" s="79"/>
      <c r="EM28" s="79"/>
      <c r="EN28" s="79"/>
      <c r="EO28" s="79"/>
      <c r="EP28" s="79"/>
      <c r="EQ28" s="79"/>
      <c r="ER28" s="79"/>
      <c r="ES28" s="79"/>
      <c r="ET28" s="79"/>
      <c r="EU28" s="79"/>
      <c r="EV28" s="79"/>
      <c r="EW28" s="79"/>
      <c r="EX28" s="79"/>
      <c r="EY28" s="79"/>
      <c r="EZ28" s="79"/>
      <c r="FA28" s="79"/>
      <c r="FB28" s="79"/>
      <c r="FC28" s="79"/>
      <c r="FD28" s="79"/>
      <c r="FE28" s="79"/>
      <c r="FF28" s="79"/>
      <c r="FG28" s="79"/>
      <c r="FH28" s="79"/>
      <c r="FI28" s="79"/>
      <c r="FJ28" s="79"/>
      <c r="FK28" s="79"/>
      <c r="FL28" s="79"/>
      <c r="FM28" s="79"/>
      <c r="FN28" s="79"/>
      <c r="FO28" s="79"/>
      <c r="FP28" s="79"/>
      <c r="FQ28" s="79"/>
      <c r="FR28" s="79"/>
      <c r="FS28" s="79"/>
      <c r="FT28" s="79"/>
      <c r="FU28" s="79"/>
      <c r="FV28" s="79"/>
      <c r="FW28" s="79"/>
      <c r="FX28" s="79"/>
      <c r="FY28" s="79"/>
      <c r="FZ28" s="79"/>
      <c r="GA28" s="79"/>
      <c r="GB28" s="79"/>
      <c r="GC28" s="79"/>
      <c r="GD28" s="79"/>
      <c r="GE28" s="79"/>
      <c r="GF28" s="79"/>
      <c r="GG28" s="79"/>
      <c r="GH28" s="79"/>
      <c r="GI28" s="79"/>
      <c r="GJ28" s="79"/>
      <c r="GK28" s="79"/>
      <c r="GL28" s="79"/>
      <c r="GM28" s="79"/>
      <c r="GN28" s="79"/>
      <c r="GO28" s="79"/>
      <c r="GP28" s="79"/>
      <c r="GQ28" s="79"/>
      <c r="GR28" s="79"/>
      <c r="GS28" s="79"/>
      <c r="GT28" s="79"/>
      <c r="GU28" s="79"/>
      <c r="GV28" s="79"/>
      <c r="GW28" s="79"/>
      <c r="GX28" s="79"/>
      <c r="GY28" s="79"/>
      <c r="GZ28" s="79"/>
      <c r="HA28" s="79"/>
      <c r="HB28" s="79"/>
      <c r="HC28" s="79"/>
      <c r="HD28" s="79"/>
      <c r="HE28" s="79"/>
      <c r="HF28" s="79"/>
      <c r="HG28" s="79"/>
      <c r="HH28" s="79"/>
      <c r="HI28" s="79"/>
      <c r="HJ28" s="79"/>
      <c r="HK28" s="79"/>
      <c r="HL28" s="79"/>
      <c r="HM28" s="79"/>
      <c r="HN28" s="79"/>
      <c r="HO28" s="79"/>
      <c r="HP28" s="79"/>
      <c r="HQ28" s="79"/>
      <c r="HR28" s="79"/>
      <c r="HS28" s="79"/>
      <c r="HT28" s="79"/>
      <c r="HU28" s="79"/>
      <c r="HV28" s="79"/>
      <c r="HW28" s="79"/>
      <c r="HX28" s="79"/>
      <c r="HY28" s="79"/>
      <c r="HZ28" s="79"/>
      <c r="IA28" s="79"/>
      <c r="IB28" s="79"/>
      <c r="IC28" s="79"/>
      <c r="ID28" s="79"/>
      <c r="IE28" s="79"/>
      <c r="IF28" s="79"/>
      <c r="IG28" s="79"/>
      <c r="IH28" s="79"/>
      <c r="II28" s="79"/>
      <c r="IJ28" s="79"/>
      <c r="IK28" s="79"/>
      <c r="IL28" s="79"/>
      <c r="IM28" s="79"/>
      <c r="IN28" s="79"/>
      <c r="IO28" s="79"/>
      <c r="IP28" s="79"/>
      <c r="IQ28" s="79"/>
      <c r="IR28" s="79"/>
      <c r="IS28" s="79"/>
      <c r="IT28" s="79"/>
      <c r="IU28" s="79"/>
    </row>
    <row r="29" spans="1:255" s="602" customFormat="1" ht="24.95" customHeight="1">
      <c r="A29" s="1388" t="s">
        <v>364</v>
      </c>
      <c r="B29" s="612" t="s">
        <v>107</v>
      </c>
      <c r="C29" s="613" t="s">
        <v>134</v>
      </c>
      <c r="D29" s="613" t="s">
        <v>134</v>
      </c>
      <c r="E29" s="613" t="s">
        <v>134</v>
      </c>
      <c r="F29" s="614" t="s">
        <v>134</v>
      </c>
      <c r="G29" s="615" t="s">
        <v>134</v>
      </c>
      <c r="H29" s="609" t="s">
        <v>134</v>
      </c>
      <c r="I29" s="616" t="s">
        <v>134</v>
      </c>
      <c r="J29" s="663" t="s">
        <v>134</v>
      </c>
      <c r="K29" s="662" t="s">
        <v>134</v>
      </c>
      <c r="L29" s="649">
        <f>SUM(L30:L32)</f>
        <v>1428863</v>
      </c>
      <c r="N29" s="611"/>
    </row>
    <row r="30" spans="1:255" ht="24.95" customHeight="1">
      <c r="A30" s="1388"/>
      <c r="B30" s="136" t="s">
        <v>108</v>
      </c>
      <c r="C30" s="570" t="s">
        <v>134</v>
      </c>
      <c r="D30" s="138" t="s">
        <v>134</v>
      </c>
      <c r="E30" s="570" t="s">
        <v>134</v>
      </c>
      <c r="F30" s="137" t="s">
        <v>134</v>
      </c>
      <c r="G30" s="137" t="s">
        <v>134</v>
      </c>
      <c r="H30" s="133" t="s">
        <v>134</v>
      </c>
      <c r="I30" s="138" t="s">
        <v>134</v>
      </c>
      <c r="J30" s="1394" t="s">
        <v>134</v>
      </c>
      <c r="K30" s="1395"/>
      <c r="L30" s="651">
        <f>SUM(L6,L11,L23)</f>
        <v>1348433</v>
      </c>
    </row>
    <row r="31" spans="1:255" ht="24.95" customHeight="1">
      <c r="A31" s="1388"/>
      <c r="B31" s="136" t="s">
        <v>109</v>
      </c>
      <c r="C31" s="570" t="s">
        <v>134</v>
      </c>
      <c r="D31" s="138" t="s">
        <v>134</v>
      </c>
      <c r="E31" s="570" t="s">
        <v>134</v>
      </c>
      <c r="F31" s="137" t="s">
        <v>134</v>
      </c>
      <c r="G31" s="132" t="s">
        <v>134</v>
      </c>
      <c r="H31" s="133" t="s">
        <v>134</v>
      </c>
      <c r="I31" s="138" t="s">
        <v>134</v>
      </c>
      <c r="J31" s="1394" t="s">
        <v>134</v>
      </c>
      <c r="K31" s="1395"/>
      <c r="L31" s="651">
        <f>SUM(L8:L9,L25:L27)</f>
        <v>62816</v>
      </c>
    </row>
    <row r="32" spans="1:255" ht="24.95" customHeight="1">
      <c r="A32" s="1389"/>
      <c r="B32" s="620" t="s">
        <v>110</v>
      </c>
      <c r="C32" s="621" t="s">
        <v>134</v>
      </c>
      <c r="D32" s="622" t="s">
        <v>134</v>
      </c>
      <c r="E32" s="621" t="s">
        <v>134</v>
      </c>
      <c r="F32" s="623" t="s">
        <v>134</v>
      </c>
      <c r="G32" s="624" t="s">
        <v>134</v>
      </c>
      <c r="H32" s="625" t="s">
        <v>134</v>
      </c>
      <c r="I32" s="622" t="s">
        <v>134</v>
      </c>
      <c r="J32" s="1396" t="s">
        <v>134</v>
      </c>
      <c r="K32" s="1397"/>
      <c r="L32" s="653">
        <f>SUM(L28)</f>
        <v>17614</v>
      </c>
      <c r="P32" s="80" t="s">
        <v>135</v>
      </c>
      <c r="Q32" s="79"/>
      <c r="R32" s="79"/>
    </row>
    <row r="33" spans="1:18" ht="20.100000000000001" customHeight="1">
      <c r="A33" s="629" t="s">
        <v>134</v>
      </c>
      <c r="B33" s="628" t="s">
        <v>134</v>
      </c>
      <c r="C33" s="628" t="s">
        <v>134</v>
      </c>
      <c r="D33" s="629" t="s">
        <v>134</v>
      </c>
      <c r="E33" s="630" t="s">
        <v>134</v>
      </c>
      <c r="F33" s="631" t="s">
        <v>134</v>
      </c>
      <c r="G33" s="631" t="s">
        <v>134</v>
      </c>
      <c r="H33" s="631" t="s">
        <v>134</v>
      </c>
      <c r="I33" s="629" t="s">
        <v>134</v>
      </c>
      <c r="J33" s="631" t="s">
        <v>134</v>
      </c>
      <c r="K33" s="631" t="s">
        <v>134</v>
      </c>
      <c r="L33" s="630" t="s">
        <v>134</v>
      </c>
      <c r="P33" s="81" t="s">
        <v>136</v>
      </c>
      <c r="Q33" s="81" t="s">
        <v>137</v>
      </c>
      <c r="R33" s="79" t="s">
        <v>138</v>
      </c>
    </row>
    <row r="34" spans="1:18" ht="20.100000000000001" customHeight="1">
      <c r="A34" s="629" t="s">
        <v>134</v>
      </c>
      <c r="B34" s="1380" t="s">
        <v>111</v>
      </c>
      <c r="C34" s="1380" t="s">
        <v>134</v>
      </c>
      <c r="D34" s="1381" t="s">
        <v>134</v>
      </c>
      <c r="E34" s="1381" t="s">
        <v>134</v>
      </c>
      <c r="F34" s="1381" t="s">
        <v>134</v>
      </c>
      <c r="G34" s="1381" t="s">
        <v>134</v>
      </c>
      <c r="H34" s="1381" t="s">
        <v>134</v>
      </c>
      <c r="I34" s="626" t="s">
        <v>134</v>
      </c>
      <c r="J34" s="627" t="s">
        <v>134</v>
      </c>
      <c r="K34" s="627" t="s">
        <v>134</v>
      </c>
      <c r="L34" s="630" t="s">
        <v>134</v>
      </c>
      <c r="P34" s="561" t="s">
        <v>139</v>
      </c>
      <c r="Q34" s="562" t="s">
        <v>140</v>
      </c>
      <c r="R34" s="563">
        <v>0</v>
      </c>
    </row>
    <row r="35" spans="1:18" ht="20.100000000000001" customHeight="1">
      <c r="A35" s="629" t="s">
        <v>134</v>
      </c>
      <c r="B35" s="628" t="s">
        <v>112</v>
      </c>
      <c r="C35" s="628" t="s">
        <v>134</v>
      </c>
      <c r="D35" s="629" t="s">
        <v>134</v>
      </c>
      <c r="E35" s="630" t="s">
        <v>134</v>
      </c>
      <c r="F35" s="631" t="s">
        <v>134</v>
      </c>
      <c r="G35" s="631" t="s">
        <v>134</v>
      </c>
      <c r="H35" s="631" t="s">
        <v>134</v>
      </c>
      <c r="I35" s="629" t="s">
        <v>134</v>
      </c>
      <c r="J35" s="627" t="s">
        <v>134</v>
      </c>
      <c r="K35" s="631" t="s">
        <v>134</v>
      </c>
      <c r="L35" s="630" t="s">
        <v>134</v>
      </c>
      <c r="P35" s="561" t="s">
        <v>139</v>
      </c>
      <c r="Q35" s="562" t="s">
        <v>141</v>
      </c>
      <c r="R35" s="563">
        <v>5</v>
      </c>
    </row>
    <row r="36" spans="1:18" s="673" customFormat="1" ht="20.100000000000001" hidden="1" customHeight="1">
      <c r="A36" s="664"/>
      <c r="B36" s="665" t="s">
        <v>768</v>
      </c>
      <c r="C36" s="666"/>
      <c r="D36" s="667" t="s">
        <v>99</v>
      </c>
      <c r="E36" s="668" t="s">
        <v>769</v>
      </c>
      <c r="F36" s="667"/>
      <c r="G36" s="669"/>
      <c r="H36" s="664"/>
      <c r="I36" s="664"/>
      <c r="J36" s="670"/>
      <c r="K36" s="671"/>
      <c r="L36" s="672"/>
      <c r="N36" s="674"/>
      <c r="P36" s="675" t="s">
        <v>139</v>
      </c>
      <c r="Q36" s="676" t="s">
        <v>143</v>
      </c>
      <c r="R36" s="677">
        <v>10</v>
      </c>
    </row>
    <row r="37" spans="1:18" s="673" customFormat="1" ht="20.100000000000001" hidden="1" customHeight="1">
      <c r="A37" s="664"/>
      <c r="B37" s="665" t="s">
        <v>142</v>
      </c>
      <c r="C37" s="678"/>
      <c r="D37" s="667" t="s">
        <v>104</v>
      </c>
      <c r="E37" s="668"/>
      <c r="F37" s="664"/>
      <c r="G37" s="664"/>
      <c r="H37" s="664"/>
      <c r="I37" s="664"/>
      <c r="J37" s="670"/>
      <c r="K37" s="671"/>
      <c r="L37" s="672"/>
      <c r="N37" s="674"/>
      <c r="P37" s="675" t="s">
        <v>145</v>
      </c>
      <c r="Q37" s="676" t="s">
        <v>146</v>
      </c>
      <c r="R37" s="677">
        <v>-10</v>
      </c>
    </row>
    <row r="38" spans="1:18" ht="20.100000000000001" customHeight="1">
      <c r="A38" s="629"/>
      <c r="B38" s="628" t="s">
        <v>144</v>
      </c>
      <c r="C38" s="632">
        <f>IF(N10="적용",C11,0)</f>
        <v>475</v>
      </c>
      <c r="D38" s="633" t="s">
        <v>99</v>
      </c>
      <c r="E38" s="634" t="str">
        <f>C10</f>
        <v>단목(벌목+가지정리+토막내기)</v>
      </c>
      <c r="F38" s="629"/>
      <c r="G38" s="629"/>
      <c r="H38" s="629"/>
      <c r="I38" s="629"/>
      <c r="J38" s="627"/>
      <c r="K38" s="631"/>
      <c r="L38" s="630"/>
      <c r="P38" s="561" t="s">
        <v>145</v>
      </c>
      <c r="Q38" s="562" t="s">
        <v>148</v>
      </c>
      <c r="R38" s="563">
        <v>0</v>
      </c>
    </row>
    <row r="39" spans="1:18" s="673" customFormat="1" ht="20.100000000000001" hidden="1" customHeight="1">
      <c r="A39" s="664"/>
      <c r="B39" s="665" t="s">
        <v>147</v>
      </c>
      <c r="C39" s="666"/>
      <c r="D39" s="667" t="s">
        <v>99</v>
      </c>
      <c r="E39" s="668" t="s">
        <v>134</v>
      </c>
      <c r="F39" s="664" t="s">
        <v>134</v>
      </c>
      <c r="G39" s="664"/>
      <c r="H39" s="664"/>
      <c r="I39" s="664"/>
      <c r="J39" s="670"/>
      <c r="K39" s="671"/>
      <c r="L39" s="672"/>
      <c r="N39" s="674"/>
      <c r="P39" s="675" t="s">
        <v>145</v>
      </c>
      <c r="Q39" s="676" t="s">
        <v>151</v>
      </c>
      <c r="R39" s="677">
        <v>10</v>
      </c>
    </row>
    <row r="40" spans="1:18" s="673" customFormat="1" ht="20.100000000000001" hidden="1" customHeight="1">
      <c r="A40" s="664"/>
      <c r="B40" s="665" t="s">
        <v>149</v>
      </c>
      <c r="C40" s="678"/>
      <c r="D40" s="667" t="s">
        <v>150</v>
      </c>
      <c r="E40" s="679"/>
      <c r="F40" s="667" t="s">
        <v>770</v>
      </c>
      <c r="G40" s="664"/>
      <c r="H40" s="664"/>
      <c r="I40" s="664" t="s">
        <v>771</v>
      </c>
      <c r="J40" s="680"/>
      <c r="K40" s="671"/>
      <c r="L40" s="672"/>
      <c r="N40" s="674"/>
      <c r="P40" s="675" t="s">
        <v>154</v>
      </c>
      <c r="Q40" s="676" t="s">
        <v>155</v>
      </c>
      <c r="R40" s="677">
        <v>-10</v>
      </c>
    </row>
    <row r="41" spans="1:18" s="673" customFormat="1" ht="20.100000000000001" hidden="1" customHeight="1">
      <c r="A41" s="664"/>
      <c r="B41" s="665" t="s">
        <v>152</v>
      </c>
      <c r="C41" s="678"/>
      <c r="D41" s="667" t="s">
        <v>0</v>
      </c>
      <c r="E41" s="668" t="s">
        <v>153</v>
      </c>
      <c r="F41" s="664"/>
      <c r="G41" s="664"/>
      <c r="H41" s="664"/>
      <c r="I41" s="664"/>
      <c r="J41" s="670"/>
      <c r="K41" s="671"/>
      <c r="L41" s="672"/>
      <c r="N41" s="674"/>
      <c r="P41" s="675" t="s">
        <v>154</v>
      </c>
      <c r="Q41" s="676" t="s">
        <v>157</v>
      </c>
      <c r="R41" s="677">
        <v>0</v>
      </c>
    </row>
    <row r="42" spans="1:18" s="673" customFormat="1" ht="20.100000000000001" hidden="1" customHeight="1">
      <c r="A42" s="664" t="s">
        <v>134</v>
      </c>
      <c r="B42" s="665" t="s">
        <v>156</v>
      </c>
      <c r="C42" s="665" t="s">
        <v>134</v>
      </c>
      <c r="D42" s="664" t="s">
        <v>134</v>
      </c>
      <c r="E42" s="672" t="s">
        <v>134</v>
      </c>
      <c r="F42" s="671" t="s">
        <v>134</v>
      </c>
      <c r="G42" s="671" t="s">
        <v>134</v>
      </c>
      <c r="H42" s="671" t="s">
        <v>134</v>
      </c>
      <c r="I42" s="664" t="s">
        <v>134</v>
      </c>
      <c r="J42" s="670" t="s">
        <v>134</v>
      </c>
      <c r="K42" s="671" t="s">
        <v>134</v>
      </c>
      <c r="L42" s="672" t="s">
        <v>134</v>
      </c>
      <c r="N42" s="674"/>
      <c r="P42" s="675" t="s">
        <v>154</v>
      </c>
      <c r="Q42" s="676" t="s">
        <v>159</v>
      </c>
      <c r="R42" s="677">
        <v>10</v>
      </c>
    </row>
    <row r="43" spans="1:18" s="673" customFormat="1" ht="20.100000000000001" hidden="1" customHeight="1">
      <c r="A43" s="664"/>
      <c r="B43" s="665" t="s">
        <v>158</v>
      </c>
      <c r="C43" s="681">
        <f>SUM(I66)</f>
        <v>6.4399999999999995</v>
      </c>
      <c r="D43" s="667" t="s">
        <v>125</v>
      </c>
      <c r="E43" s="668"/>
      <c r="F43" s="664"/>
      <c r="G43" s="664"/>
      <c r="H43" s="664"/>
      <c r="I43" s="664"/>
      <c r="J43" s="670"/>
      <c r="K43" s="671"/>
      <c r="L43" s="672"/>
      <c r="N43" s="674"/>
      <c r="P43" s="675" t="s">
        <v>160</v>
      </c>
      <c r="Q43" s="676" t="s">
        <v>161</v>
      </c>
      <c r="R43" s="677">
        <v>-10</v>
      </c>
    </row>
    <row r="44" spans="1:18" ht="19.5" customHeight="1">
      <c r="A44" s="629"/>
      <c r="B44" s="628"/>
      <c r="C44" s="644"/>
      <c r="D44" s="633"/>
      <c r="E44" s="634"/>
      <c r="F44" s="629"/>
      <c r="G44" s="629"/>
      <c r="H44" s="629"/>
      <c r="I44" s="629"/>
      <c r="J44" s="627"/>
      <c r="K44" s="631"/>
      <c r="L44" s="630"/>
      <c r="P44" s="699"/>
      <c r="Q44" s="700"/>
      <c r="R44" s="701"/>
    </row>
    <row r="45" spans="1:18" ht="20.100000000000001" customHeight="1">
      <c r="A45" s="631" t="s">
        <v>134</v>
      </c>
      <c r="B45" s="628" t="s">
        <v>113</v>
      </c>
      <c r="C45" s="628" t="s">
        <v>134</v>
      </c>
      <c r="D45" s="629" t="s">
        <v>134</v>
      </c>
      <c r="E45" s="630" t="s">
        <v>134</v>
      </c>
      <c r="F45" s="631" t="s">
        <v>134</v>
      </c>
      <c r="G45" s="631" t="s">
        <v>134</v>
      </c>
      <c r="H45" s="631" t="s">
        <v>134</v>
      </c>
      <c r="I45" s="629" t="s">
        <v>134</v>
      </c>
      <c r="J45" s="627" t="s">
        <v>134</v>
      </c>
      <c r="K45" s="631" t="s">
        <v>134</v>
      </c>
      <c r="L45" s="630" t="s">
        <v>134</v>
      </c>
      <c r="M45" s="564"/>
      <c r="P45" s="561" t="s">
        <v>160</v>
      </c>
      <c r="Q45" s="562" t="s">
        <v>163</v>
      </c>
      <c r="R45" s="563">
        <v>0</v>
      </c>
    </row>
    <row r="46" spans="1:18" ht="20.100000000000001" customHeight="1">
      <c r="A46" s="53"/>
      <c r="B46" s="1382" t="s">
        <v>7</v>
      </c>
      <c r="C46" s="1390" t="s">
        <v>114</v>
      </c>
      <c r="D46" s="1390"/>
      <c r="E46" s="1391" t="s">
        <v>162</v>
      </c>
      <c r="F46" s="1391"/>
      <c r="G46" s="1391"/>
      <c r="H46" s="1391"/>
      <c r="I46" s="1391"/>
      <c r="J46" s="1391"/>
      <c r="K46" s="1391"/>
      <c r="L46" s="1391"/>
      <c r="M46" s="565"/>
      <c r="P46" s="561" t="s">
        <v>160</v>
      </c>
      <c r="Q46" s="562" t="s">
        <v>164</v>
      </c>
      <c r="R46" s="563">
        <v>10</v>
      </c>
    </row>
    <row r="47" spans="1:18" ht="20.100000000000001" customHeight="1">
      <c r="A47" s="53"/>
      <c r="B47" s="1382"/>
      <c r="C47" s="1390"/>
      <c r="D47" s="1390"/>
      <c r="E47" s="689" t="s">
        <v>772</v>
      </c>
      <c r="F47" s="689" t="s">
        <v>773</v>
      </c>
      <c r="G47" s="689"/>
      <c r="H47" s="689"/>
      <c r="I47" s="689"/>
      <c r="J47" s="1393"/>
      <c r="K47" s="1393"/>
      <c r="L47" s="689"/>
      <c r="M47" s="75"/>
      <c r="P47" s="561" t="s">
        <v>189</v>
      </c>
      <c r="Q47" s="562" t="s">
        <v>195</v>
      </c>
      <c r="R47" s="563">
        <v>0</v>
      </c>
    </row>
    <row r="48" spans="1:18" ht="20.100000000000001" customHeight="1">
      <c r="A48" s="53"/>
      <c r="B48" s="638" t="s">
        <v>139</v>
      </c>
      <c r="C48" s="1387" t="s">
        <v>143</v>
      </c>
      <c r="D48" s="1387"/>
      <c r="E48" s="635">
        <f>IF(ISERROR(VLOOKUP($C48,$Q$34:$R$83,2,FALSE)),"",(VLOOKUP($C48,$Q$34:$R$83,2,FALSE)))</f>
        <v>10</v>
      </c>
      <c r="F48" s="635">
        <f>IF(ISERROR(VLOOKUP($C48,$Q$34:$R$83,2,FALSE)),"",(VLOOKUP($C48,$Q$34:$R$83,2,FALSE)))</f>
        <v>10</v>
      </c>
      <c r="G48" s="635"/>
      <c r="H48" s="635"/>
      <c r="I48" s="635"/>
      <c r="J48" s="1398"/>
      <c r="K48" s="1398"/>
      <c r="L48" s="635"/>
      <c r="M48" s="75"/>
      <c r="P48" s="561" t="s">
        <v>189</v>
      </c>
      <c r="Q48" s="562" t="s">
        <v>190</v>
      </c>
      <c r="R48" s="563">
        <v>5</v>
      </c>
    </row>
    <row r="49" spans="1:18" ht="20.100000000000001" customHeight="1">
      <c r="A49" s="53"/>
      <c r="B49" s="639" t="s">
        <v>145</v>
      </c>
      <c r="C49" s="1386" t="s">
        <v>151</v>
      </c>
      <c r="D49" s="1386"/>
      <c r="E49" s="636"/>
      <c r="F49" s="637">
        <f>IF(ISERROR(VLOOKUP($C49,$Q$34:$R$83,2,FALSE)),"",(VLOOKUP($C49,$Q$34:$R$83,2,FALSE)))</f>
        <v>10</v>
      </c>
      <c r="G49" s="636"/>
      <c r="H49" s="636"/>
      <c r="I49" s="636"/>
      <c r="J49" s="1405"/>
      <c r="K49" s="1405"/>
      <c r="L49" s="637"/>
      <c r="M49" s="75"/>
      <c r="P49" s="561" t="s">
        <v>189</v>
      </c>
      <c r="Q49" s="562" t="s">
        <v>196</v>
      </c>
      <c r="R49" s="563">
        <v>10</v>
      </c>
    </row>
    <row r="50" spans="1:18" s="673" customFormat="1" ht="20.100000000000001" hidden="1" customHeight="1">
      <c r="A50" s="682"/>
      <c r="B50" s="868" t="s">
        <v>154</v>
      </c>
      <c r="C50" s="1385"/>
      <c r="D50" s="1385"/>
      <c r="E50" s="869"/>
      <c r="F50" s="869"/>
      <c r="G50" s="869"/>
      <c r="H50" s="869"/>
      <c r="I50" s="869"/>
      <c r="J50" s="1406"/>
      <c r="K50" s="1406"/>
      <c r="L50" s="869"/>
      <c r="M50" s="683"/>
      <c r="N50" s="674"/>
      <c r="P50" s="684" t="s">
        <v>366</v>
      </c>
      <c r="Q50" s="685" t="s">
        <v>641</v>
      </c>
      <c r="R50" s="686">
        <v>0</v>
      </c>
    </row>
    <row r="51" spans="1:18" s="673" customFormat="1" ht="20.100000000000001" hidden="1" customHeight="1">
      <c r="A51" s="682"/>
      <c r="B51" s="868" t="s">
        <v>165</v>
      </c>
      <c r="C51" s="1385"/>
      <c r="D51" s="1385"/>
      <c r="E51" s="869"/>
      <c r="F51" s="869"/>
      <c r="G51" s="870"/>
      <c r="H51" s="869"/>
      <c r="I51" s="869"/>
      <c r="J51" s="1406"/>
      <c r="K51" s="1406"/>
      <c r="L51" s="869"/>
      <c r="M51" s="683"/>
      <c r="N51" s="674"/>
      <c r="P51" s="684" t="s">
        <v>366</v>
      </c>
      <c r="Q51" s="685" t="s">
        <v>643</v>
      </c>
      <c r="R51" s="686">
        <v>5</v>
      </c>
    </row>
    <row r="52" spans="1:18" s="673" customFormat="1" ht="20.100000000000001" hidden="1" customHeight="1">
      <c r="A52" s="682"/>
      <c r="B52" s="868" t="s">
        <v>774</v>
      </c>
      <c r="C52" s="1385"/>
      <c r="D52" s="1385"/>
      <c r="E52" s="869"/>
      <c r="F52" s="869"/>
      <c r="G52" s="869"/>
      <c r="H52" s="870"/>
      <c r="I52" s="869"/>
      <c r="J52" s="1406"/>
      <c r="K52" s="1406"/>
      <c r="L52" s="869"/>
      <c r="M52" s="683"/>
      <c r="N52" s="687"/>
      <c r="O52" s="683"/>
      <c r="P52" s="684" t="s">
        <v>366</v>
      </c>
      <c r="Q52" s="685" t="s">
        <v>642</v>
      </c>
      <c r="R52" s="686">
        <v>10</v>
      </c>
    </row>
    <row r="53" spans="1:18" ht="20.100000000000001" customHeight="1">
      <c r="A53" s="53"/>
      <c r="B53" s="871" t="s">
        <v>191</v>
      </c>
      <c r="C53" s="1410" t="s">
        <v>365</v>
      </c>
      <c r="D53" s="1410"/>
      <c r="E53" s="872"/>
      <c r="F53" s="873">
        <f>IF(ISERROR(VLOOKUP($C53,$Q$34:$R$83,2,FALSE)),"",(VLOOKUP($C53,$Q$34:$R$83,2,FALSE)))</f>
        <v>0</v>
      </c>
      <c r="G53" s="872"/>
      <c r="H53" s="873"/>
      <c r="I53" s="872"/>
      <c r="J53" s="1409"/>
      <c r="K53" s="1409"/>
      <c r="L53" s="872"/>
      <c r="M53" s="75"/>
      <c r="N53" s="82"/>
      <c r="O53" s="75"/>
      <c r="P53" s="561" t="s">
        <v>167</v>
      </c>
      <c r="Q53" s="562" t="s">
        <v>168</v>
      </c>
      <c r="R53" s="563">
        <v>0</v>
      </c>
    </row>
    <row r="54" spans="1:18" s="673" customFormat="1" ht="20.100000000000001" hidden="1" customHeight="1">
      <c r="A54" s="682"/>
      <c r="B54" s="690" t="s">
        <v>170</v>
      </c>
      <c r="C54" s="1408"/>
      <c r="D54" s="1408"/>
      <c r="E54" s="691"/>
      <c r="F54" s="691"/>
      <c r="G54" s="691"/>
      <c r="H54" s="691"/>
      <c r="I54" s="692" t="str">
        <f>IF(ISERROR(VLOOKUP($C54,$Q$34:$R$83,2,FALSE)),"",(VLOOKUP($C54,$Q$34:$R$83,2,FALSE)))</f>
        <v/>
      </c>
      <c r="J54" s="1407"/>
      <c r="K54" s="1407"/>
      <c r="L54" s="691"/>
      <c r="M54" s="683"/>
      <c r="N54" s="687"/>
      <c r="O54" s="683"/>
      <c r="P54" s="675" t="s">
        <v>167</v>
      </c>
      <c r="Q54" s="676" t="s">
        <v>169</v>
      </c>
      <c r="R54" s="677">
        <v>5</v>
      </c>
    </row>
    <row r="55" spans="1:18" s="673" customFormat="1" ht="20.100000000000001" hidden="1" customHeight="1">
      <c r="A55" s="682"/>
      <c r="B55" s="690" t="s">
        <v>172</v>
      </c>
      <c r="C55" s="1408"/>
      <c r="D55" s="1408"/>
      <c r="E55" s="691"/>
      <c r="F55" s="692"/>
      <c r="G55" s="691"/>
      <c r="H55" s="691"/>
      <c r="I55" s="691"/>
      <c r="J55" s="1407"/>
      <c r="K55" s="1407"/>
      <c r="L55" s="691"/>
      <c r="M55" s="683"/>
      <c r="N55" s="687"/>
      <c r="O55" s="683"/>
      <c r="P55" s="675" t="s">
        <v>167</v>
      </c>
      <c r="Q55" s="676" t="s">
        <v>171</v>
      </c>
      <c r="R55" s="677">
        <v>10</v>
      </c>
    </row>
    <row r="56" spans="1:18" s="673" customFormat="1" ht="20.100000000000001" hidden="1" customHeight="1">
      <c r="A56" s="682"/>
      <c r="B56" s="690" t="s">
        <v>175</v>
      </c>
      <c r="C56" s="1408"/>
      <c r="D56" s="1408"/>
      <c r="E56" s="691"/>
      <c r="F56" s="691"/>
      <c r="G56" s="691"/>
      <c r="H56" s="691"/>
      <c r="I56" s="691"/>
      <c r="J56" s="1407"/>
      <c r="K56" s="1407"/>
      <c r="L56" s="691"/>
      <c r="M56" s="683"/>
      <c r="N56" s="687"/>
      <c r="O56" s="683"/>
      <c r="P56" s="675" t="s">
        <v>174</v>
      </c>
      <c r="Q56" s="676" t="s">
        <v>173</v>
      </c>
      <c r="R56" s="677">
        <v>10</v>
      </c>
    </row>
    <row r="57" spans="1:18" s="673" customFormat="1" ht="20.100000000000001" hidden="1" customHeight="1">
      <c r="A57" s="682"/>
      <c r="B57" s="690" t="s">
        <v>177</v>
      </c>
      <c r="C57" s="1408"/>
      <c r="D57" s="1408"/>
      <c r="E57" s="691"/>
      <c r="F57" s="691"/>
      <c r="G57" s="691"/>
      <c r="H57" s="691"/>
      <c r="I57" s="691"/>
      <c r="J57" s="1407"/>
      <c r="K57" s="1407"/>
      <c r="L57" s="691"/>
      <c r="N57" s="687"/>
      <c r="O57" s="683"/>
      <c r="P57" s="675" t="s">
        <v>174</v>
      </c>
      <c r="Q57" s="676" t="s">
        <v>166</v>
      </c>
      <c r="R57" s="677">
        <v>0</v>
      </c>
    </row>
    <row r="58" spans="1:18" ht="20.100000000000001" customHeight="1">
      <c r="A58" s="53"/>
      <c r="B58" s="697" t="s">
        <v>181</v>
      </c>
      <c r="C58" s="1399"/>
      <c r="D58" s="1399"/>
      <c r="E58" s="694">
        <f t="shared" ref="E58" si="3">SUM(E48:E57)</f>
        <v>10</v>
      </c>
      <c r="F58" s="695">
        <f>SUM(F48:F57)</f>
        <v>20</v>
      </c>
      <c r="G58" s="694"/>
      <c r="H58" s="694"/>
      <c r="I58" s="694"/>
      <c r="J58" s="1399"/>
      <c r="K58" s="1399"/>
      <c r="L58" s="694"/>
      <c r="N58" s="82"/>
      <c r="O58" s="75"/>
      <c r="P58" s="561" t="s">
        <v>179</v>
      </c>
      <c r="Q58" s="562" t="s">
        <v>180</v>
      </c>
      <c r="R58" s="563">
        <v>-10</v>
      </c>
    </row>
    <row r="59" spans="1:18" ht="20.100000000000001" customHeight="1">
      <c r="A59" s="53"/>
      <c r="B59" s="654"/>
      <c r="C59" s="654"/>
      <c r="D59" s="654"/>
      <c r="E59" s="654"/>
      <c r="F59" s="654"/>
      <c r="G59" s="654"/>
      <c r="H59" s="654"/>
      <c r="I59" s="655"/>
      <c r="J59" s="654"/>
      <c r="K59" s="654"/>
      <c r="L59" s="654"/>
      <c r="N59" s="82"/>
      <c r="O59" s="75"/>
      <c r="P59" s="561" t="s">
        <v>179</v>
      </c>
      <c r="Q59" s="562" t="s">
        <v>176</v>
      </c>
      <c r="R59" s="563">
        <v>0</v>
      </c>
    </row>
    <row r="60" spans="1:18" s="673" customFormat="1" ht="20.100000000000001" hidden="1" customHeight="1">
      <c r="A60" s="682"/>
      <c r="B60" s="682"/>
      <c r="C60" s="682"/>
      <c r="D60" s="682"/>
      <c r="E60" s="682"/>
      <c r="F60" s="682"/>
      <c r="G60" s="682"/>
      <c r="H60" s="682"/>
      <c r="I60" s="688"/>
      <c r="J60" s="682"/>
      <c r="K60" s="682"/>
      <c r="L60" s="682"/>
      <c r="M60" s="683"/>
      <c r="N60" s="687"/>
      <c r="O60" s="683"/>
      <c r="P60" s="675" t="s">
        <v>179</v>
      </c>
      <c r="Q60" s="676" t="s">
        <v>182</v>
      </c>
      <c r="R60" s="677">
        <v>10</v>
      </c>
    </row>
    <row r="61" spans="1:18" ht="20.100000000000001" customHeight="1">
      <c r="A61" s="53"/>
      <c r="B61" s="659" t="s">
        <v>192</v>
      </c>
      <c r="C61" s="660">
        <f>I66</f>
        <v>6.4399999999999995</v>
      </c>
      <c r="D61" s="661" t="s">
        <v>193</v>
      </c>
      <c r="E61" s="53"/>
      <c r="F61" s="53"/>
      <c r="G61" s="53"/>
      <c r="H61" s="53"/>
      <c r="I61" s="140"/>
      <c r="J61" s="53"/>
      <c r="K61" s="53"/>
      <c r="L61" s="53"/>
      <c r="M61" s="75"/>
      <c r="N61" s="82"/>
      <c r="O61" s="75"/>
      <c r="P61" s="561" t="s">
        <v>183</v>
      </c>
      <c r="Q61" s="562" t="s">
        <v>184</v>
      </c>
      <c r="R61" s="563">
        <v>-10</v>
      </c>
    </row>
    <row r="62" spans="1:18" ht="20.100000000000001" customHeight="1">
      <c r="A62" s="53"/>
      <c r="B62" s="656" t="s">
        <v>194</v>
      </c>
      <c r="C62" s="656" t="s">
        <v>775</v>
      </c>
      <c r="D62" s="656" t="s">
        <v>776</v>
      </c>
      <c r="E62" s="656"/>
      <c r="F62" s="656"/>
      <c r="G62" s="656"/>
      <c r="H62" s="656"/>
      <c r="I62" s="1404" t="s">
        <v>370</v>
      </c>
      <c r="J62" s="1404"/>
      <c r="K62" s="1404"/>
      <c r="L62" s="658"/>
      <c r="M62" s="75"/>
      <c r="N62" s="82"/>
      <c r="O62" s="75"/>
      <c r="P62" s="561" t="s">
        <v>183</v>
      </c>
      <c r="Q62" s="562" t="s">
        <v>185</v>
      </c>
      <c r="R62" s="563">
        <v>0</v>
      </c>
    </row>
    <row r="63" spans="1:18" ht="20.100000000000001" customHeight="1">
      <c r="A63" s="53"/>
      <c r="B63" s="874" t="s">
        <v>368</v>
      </c>
      <c r="C63" s="875"/>
      <c r="D63" s="875"/>
      <c r="E63" s="875"/>
      <c r="F63" s="875"/>
      <c r="G63" s="875"/>
      <c r="H63" s="875"/>
      <c r="I63" s="1403">
        <f>SUM(C63:H63)</f>
        <v>0</v>
      </c>
      <c r="J63" s="1403"/>
      <c r="K63" s="1403"/>
      <c r="L63" s="657"/>
      <c r="M63" s="75"/>
      <c r="P63" s="561" t="s">
        <v>183</v>
      </c>
      <c r="Q63" s="562" t="s">
        <v>178</v>
      </c>
      <c r="R63" s="563">
        <v>10</v>
      </c>
    </row>
    <row r="64" spans="1:18" ht="20.100000000000001" customHeight="1">
      <c r="A64" s="53"/>
      <c r="B64" s="876" t="s">
        <v>369</v>
      </c>
      <c r="C64" s="877">
        <f>ROUND(G6*(1+J6%),2)</f>
        <v>0.22</v>
      </c>
      <c r="D64" s="877">
        <f>ROUND(G23*(1+J23%),2)</f>
        <v>3.42</v>
      </c>
      <c r="E64" s="877"/>
      <c r="F64" s="877"/>
      <c r="G64" s="877"/>
      <c r="H64" s="877"/>
      <c r="I64" s="1402">
        <f>SUM(C64:H64)</f>
        <v>3.64</v>
      </c>
      <c r="J64" s="1402"/>
      <c r="K64" s="1402"/>
      <c r="L64" s="657"/>
      <c r="M64" s="75"/>
      <c r="P64" s="561" t="s">
        <v>115</v>
      </c>
      <c r="Q64" s="562" t="s">
        <v>186</v>
      </c>
      <c r="R64" s="563">
        <v>0</v>
      </c>
    </row>
    <row r="65" spans="1:18" ht="20.100000000000001" customHeight="1">
      <c r="A65" s="53"/>
      <c r="B65" s="878" t="s">
        <v>811</v>
      </c>
      <c r="C65" s="879"/>
      <c r="D65" s="880">
        <f>ROUND(G11*(1+J11%),2)</f>
        <v>2.8</v>
      </c>
      <c r="E65" s="879"/>
      <c r="F65" s="879"/>
      <c r="G65" s="880"/>
      <c r="H65" s="879"/>
      <c r="I65" s="1401">
        <f>SUM(C65:H65)</f>
        <v>2.8</v>
      </c>
      <c r="J65" s="1401"/>
      <c r="K65" s="1401"/>
      <c r="L65" s="657"/>
      <c r="M65" s="75"/>
      <c r="P65" s="561" t="s">
        <v>115</v>
      </c>
      <c r="Q65" s="562" t="s">
        <v>187</v>
      </c>
      <c r="R65" s="563">
        <v>5</v>
      </c>
    </row>
    <row r="66" spans="1:18" ht="20.100000000000001" customHeight="1">
      <c r="A66" s="53"/>
      <c r="B66" s="696" t="s">
        <v>812</v>
      </c>
      <c r="C66" s="693">
        <f>SUM(C63:C65)</f>
        <v>0.22</v>
      </c>
      <c r="D66" s="693">
        <f>SUM(D63:D65)</f>
        <v>6.22</v>
      </c>
      <c r="E66" s="693">
        <f t="shared" ref="E66:H66" si="4">SUM(E63:E65)</f>
        <v>0</v>
      </c>
      <c r="F66" s="693">
        <f t="shared" si="4"/>
        <v>0</v>
      </c>
      <c r="G66" s="693">
        <f t="shared" si="4"/>
        <v>0</v>
      </c>
      <c r="H66" s="693">
        <f t="shared" si="4"/>
        <v>0</v>
      </c>
      <c r="I66" s="1400">
        <f>SUM(C66:H66)</f>
        <v>6.4399999999999995</v>
      </c>
      <c r="J66" s="1400"/>
      <c r="K66" s="1400"/>
      <c r="L66" s="657"/>
      <c r="M66" s="75"/>
      <c r="P66" s="561" t="s">
        <v>115</v>
      </c>
      <c r="Q66" s="562" t="s">
        <v>188</v>
      </c>
      <c r="R66" s="563">
        <v>10</v>
      </c>
    </row>
    <row r="67" spans="1:18" ht="27" customHeight="1">
      <c r="F67" s="583"/>
      <c r="G67" s="583"/>
      <c r="H67" s="583"/>
      <c r="I67" s="583"/>
      <c r="J67" s="583"/>
      <c r="K67" s="583"/>
      <c r="L67" s="583"/>
      <c r="M67" s="75"/>
      <c r="P67" s="561" t="s">
        <v>777</v>
      </c>
      <c r="Q67" s="562" t="s">
        <v>778</v>
      </c>
      <c r="R67" s="563">
        <v>0</v>
      </c>
    </row>
    <row r="68" spans="1:18" ht="27" customHeight="1">
      <c r="F68" s="583"/>
      <c r="G68" s="583"/>
      <c r="H68" s="583"/>
      <c r="I68" s="583"/>
      <c r="J68" s="583"/>
      <c r="K68" s="583"/>
      <c r="L68" s="583"/>
      <c r="M68" s="75"/>
      <c r="P68" s="561" t="s">
        <v>777</v>
      </c>
      <c r="Q68" s="562" t="s">
        <v>779</v>
      </c>
      <c r="R68" s="563">
        <v>1</v>
      </c>
    </row>
    <row r="69" spans="1:18" ht="27" customHeight="1">
      <c r="F69" s="583"/>
      <c r="G69" s="583"/>
      <c r="H69" s="583"/>
      <c r="I69" s="583"/>
      <c r="J69" s="583"/>
      <c r="K69" s="583"/>
      <c r="L69" s="583"/>
      <c r="M69" s="75"/>
      <c r="P69" s="561" t="s">
        <v>777</v>
      </c>
      <c r="Q69" s="562" t="s">
        <v>780</v>
      </c>
      <c r="R69" s="563">
        <v>2</v>
      </c>
    </row>
    <row r="70" spans="1:18" ht="27" customHeight="1">
      <c r="F70" s="583"/>
      <c r="G70" s="583"/>
      <c r="H70" s="583"/>
      <c r="I70" s="583"/>
      <c r="J70" s="583"/>
      <c r="K70" s="583"/>
      <c r="L70" s="583"/>
      <c r="M70" s="75"/>
      <c r="P70" s="561" t="s">
        <v>777</v>
      </c>
      <c r="Q70" s="562" t="s">
        <v>781</v>
      </c>
      <c r="R70" s="563">
        <v>3</v>
      </c>
    </row>
    <row r="71" spans="1:18" ht="27" customHeight="1">
      <c r="F71" s="583"/>
      <c r="G71" s="583"/>
      <c r="H71" s="583"/>
      <c r="I71" s="583"/>
      <c r="J71" s="583"/>
      <c r="K71" s="583"/>
      <c r="L71" s="583"/>
      <c r="P71" s="561" t="s">
        <v>777</v>
      </c>
      <c r="Q71" s="562" t="s">
        <v>782</v>
      </c>
      <c r="R71" s="563">
        <v>4</v>
      </c>
    </row>
    <row r="72" spans="1:18" ht="27" customHeight="1">
      <c r="P72" s="561" t="s">
        <v>777</v>
      </c>
      <c r="Q72" s="562" t="s">
        <v>783</v>
      </c>
      <c r="R72" s="563">
        <v>5</v>
      </c>
    </row>
    <row r="73" spans="1:18" ht="27" customHeight="1">
      <c r="P73" s="561" t="s">
        <v>777</v>
      </c>
      <c r="Q73" s="562" t="s">
        <v>784</v>
      </c>
      <c r="R73" s="563">
        <v>6</v>
      </c>
    </row>
    <row r="74" spans="1:18" ht="27" customHeight="1">
      <c r="P74" s="561" t="s">
        <v>777</v>
      </c>
      <c r="Q74" s="562" t="s">
        <v>785</v>
      </c>
      <c r="R74" s="563">
        <v>7</v>
      </c>
    </row>
    <row r="75" spans="1:18" ht="27" customHeight="1">
      <c r="P75" s="561" t="s">
        <v>777</v>
      </c>
      <c r="Q75" s="562" t="s">
        <v>786</v>
      </c>
      <c r="R75" s="563">
        <v>8</v>
      </c>
    </row>
    <row r="76" spans="1:18" ht="27" customHeight="1">
      <c r="P76" s="561" t="s">
        <v>777</v>
      </c>
      <c r="Q76" s="562" t="s">
        <v>787</v>
      </c>
      <c r="R76" s="563">
        <v>9</v>
      </c>
    </row>
    <row r="77" spans="1:18" ht="27" customHeight="1">
      <c r="P77" s="561" t="s">
        <v>777</v>
      </c>
      <c r="Q77" s="562" t="s">
        <v>788</v>
      </c>
      <c r="R77" s="563">
        <v>10</v>
      </c>
    </row>
    <row r="78" spans="1:18" ht="49.5">
      <c r="P78" s="561" t="s">
        <v>789</v>
      </c>
      <c r="Q78" s="562" t="s">
        <v>790</v>
      </c>
      <c r="R78" s="563">
        <v>10</v>
      </c>
    </row>
    <row r="79" spans="1:18" ht="49.5">
      <c r="P79" s="561" t="s">
        <v>789</v>
      </c>
      <c r="Q79" s="562" t="s">
        <v>791</v>
      </c>
      <c r="R79" s="563">
        <v>5</v>
      </c>
    </row>
    <row r="80" spans="1:18" ht="33">
      <c r="P80" s="561" t="s">
        <v>789</v>
      </c>
      <c r="Q80" s="562" t="s">
        <v>792</v>
      </c>
      <c r="R80" s="563">
        <v>0</v>
      </c>
    </row>
    <row r="81" spans="16:18" ht="27" customHeight="1">
      <c r="P81" s="561" t="s">
        <v>793</v>
      </c>
      <c r="Q81" s="562" t="s">
        <v>186</v>
      </c>
      <c r="R81" s="563">
        <v>0</v>
      </c>
    </row>
    <row r="82" spans="16:18" ht="27" customHeight="1">
      <c r="P82" s="561" t="s">
        <v>793</v>
      </c>
      <c r="Q82" s="562" t="s">
        <v>187</v>
      </c>
      <c r="R82" s="563">
        <v>5</v>
      </c>
    </row>
    <row r="83" spans="16:18" ht="27" customHeight="1">
      <c r="P83" s="561" t="s">
        <v>793</v>
      </c>
      <c r="Q83" s="562" t="s">
        <v>188</v>
      </c>
      <c r="R83" s="563">
        <v>10</v>
      </c>
    </row>
  </sheetData>
  <sheetProtection selectLockedCells="1" selectUnlockedCells="1"/>
  <mergeCells count="49">
    <mergeCell ref="J49:K49"/>
    <mergeCell ref="J50:K50"/>
    <mergeCell ref="J56:K56"/>
    <mergeCell ref="C57:D57"/>
    <mergeCell ref="C56:D56"/>
    <mergeCell ref="C55:D55"/>
    <mergeCell ref="C54:D54"/>
    <mergeCell ref="J51:K51"/>
    <mergeCell ref="J52:K52"/>
    <mergeCell ref="J53:K53"/>
    <mergeCell ref="J54:K54"/>
    <mergeCell ref="J55:K55"/>
    <mergeCell ref="J57:K57"/>
    <mergeCell ref="C53:D53"/>
    <mergeCell ref="C52:D52"/>
    <mergeCell ref="J58:K58"/>
    <mergeCell ref="C58:D58"/>
    <mergeCell ref="I66:K66"/>
    <mergeCell ref="I65:K65"/>
    <mergeCell ref="I64:K64"/>
    <mergeCell ref="I63:K63"/>
    <mergeCell ref="I62:K62"/>
    <mergeCell ref="B34:H34"/>
    <mergeCell ref="B46:B47"/>
    <mergeCell ref="A5:A28"/>
    <mergeCell ref="C51:D51"/>
    <mergeCell ref="C50:D50"/>
    <mergeCell ref="C49:D49"/>
    <mergeCell ref="C48:D48"/>
    <mergeCell ref="A29:A32"/>
    <mergeCell ref="C46:D47"/>
    <mergeCell ref="E46:L46"/>
    <mergeCell ref="C10:E10"/>
    <mergeCell ref="J47:K47"/>
    <mergeCell ref="J30:K30"/>
    <mergeCell ref="J32:K32"/>
    <mergeCell ref="J31:K31"/>
    <mergeCell ref="J48:K48"/>
    <mergeCell ref="A1:L1"/>
    <mergeCell ref="A2:B2"/>
    <mergeCell ref="J2:K2"/>
    <mergeCell ref="A3:B3"/>
    <mergeCell ref="C3:D3"/>
    <mergeCell ref="E3:F3"/>
    <mergeCell ref="G3:G4"/>
    <mergeCell ref="H3:I3"/>
    <mergeCell ref="J3:K4"/>
    <mergeCell ref="L3:L4"/>
    <mergeCell ref="F2:H2"/>
  </mergeCells>
  <phoneticPr fontId="29" type="noConversion"/>
  <dataValidations disablePrompts="1" count="12">
    <dataValidation type="list" allowBlank="1" showInputMessage="1" showErrorMessage="1" sqref="C57">
      <formula1>$Q$61:$Q$63</formula1>
    </dataValidation>
    <dataValidation type="list" allowBlank="1" showInputMessage="1" showErrorMessage="1" sqref="C56">
      <formula1>$Q$58:$Q$60</formula1>
    </dataValidation>
    <dataValidation type="list" allowBlank="1" showInputMessage="1" showErrorMessage="1" sqref="C55">
      <formula1>$Q$56:$Q$57</formula1>
    </dataValidation>
    <dataValidation type="list" allowBlank="1" showInputMessage="1" showErrorMessage="1" sqref="C54">
      <formula1>$Q$53:$Q$55</formula1>
    </dataValidation>
    <dataValidation type="list" allowBlank="1" showInputMessage="1" showErrorMessage="1" sqref="C51">
      <formula1>$Q$43:$Q$46</formula1>
    </dataValidation>
    <dataValidation type="list" allowBlank="1" showInputMessage="1" showErrorMessage="1" sqref="C50">
      <formula1>$Q$40:$Q$42</formula1>
    </dataValidation>
    <dataValidation type="list" allowBlank="1" showInputMessage="1" showErrorMessage="1" sqref="C49">
      <formula1>$Q$37:$Q$39</formula1>
    </dataValidation>
    <dataValidation type="list" allowBlank="1" showInputMessage="1" showErrorMessage="1" sqref="C48">
      <formula1>$Q$34:$Q$36</formula1>
    </dataValidation>
    <dataValidation type="list" allowBlank="1" showInputMessage="1" showErrorMessage="1" sqref="C10:E10">
      <formula1>$P$12:$P$14</formula1>
    </dataValidation>
    <dataValidation type="list" allowBlank="1" showInputMessage="1" showErrorMessage="1" sqref="N5 N10">
      <formula1>"적용,미적용"</formula1>
    </dataValidation>
    <dataValidation type="list" allowBlank="1" showInputMessage="1" showErrorMessage="1" sqref="C52">
      <formula1>$Q$47:$Q$49</formula1>
    </dataValidation>
    <dataValidation type="list" allowBlank="1" showInputMessage="1" showErrorMessage="1" sqref="C53">
      <formula1>$Q$50:$Q$52</formula1>
    </dataValidation>
  </dataValidations>
  <printOptions horizontalCentered="1"/>
  <pageMargins left="0.39370078740157483" right="0.39370078740157483" top="0.74803149606299213" bottom="0.74803149606299213" header="0.51181102362204722" footer="0.51181102362204722"/>
  <pageSetup paperSize="9" scale="60" firstPageNumber="0" fitToWidth="9" fitToHeight="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IU76"/>
  <sheetViews>
    <sheetView view="pageBreakPreview" topLeftCell="A16" zoomScale="75" zoomScaleNormal="100" zoomScaleSheetLayoutView="75" workbookViewId="0">
      <selection activeCell="K24" sqref="K24"/>
    </sheetView>
  </sheetViews>
  <sheetFormatPr defaultColWidth="11.5546875" defaultRowHeight="17.25"/>
  <cols>
    <col min="1" max="1" width="5.77734375" style="141" customWidth="1"/>
    <col min="2" max="2" width="18.6640625" style="141" customWidth="1"/>
    <col min="3" max="3" width="9.6640625" style="141" customWidth="1"/>
    <col min="4" max="4" width="11.5546875" style="141" customWidth="1"/>
    <col min="5" max="5" width="11.109375" style="141" customWidth="1"/>
    <col min="6" max="6" width="12.88671875" style="141" customWidth="1"/>
    <col min="7" max="7" width="10.5546875" style="141" customWidth="1"/>
    <col min="8" max="8" width="11.88671875" style="141" customWidth="1"/>
    <col min="9" max="9" width="12.6640625" style="142" customWidth="1"/>
    <col min="10" max="10" width="8.109375" style="141" customWidth="1"/>
    <col min="11" max="11" width="8.33203125" style="141" bestFit="1" customWidth="1"/>
    <col min="12" max="12" width="16.5546875" style="141" bestFit="1" customWidth="1"/>
    <col min="13" max="13" width="5" style="74" customWidth="1"/>
    <col min="14" max="14" width="11.5546875" style="76" customWidth="1"/>
    <col min="15" max="15" width="11.5546875" style="74" customWidth="1"/>
    <col min="16" max="16" width="13.44140625" style="74" customWidth="1"/>
    <col min="17" max="17" width="12.6640625" style="74" bestFit="1" customWidth="1"/>
    <col min="18" max="18" width="11.5546875" style="74" customWidth="1"/>
    <col min="19" max="19" width="13.33203125" style="74" bestFit="1" customWidth="1"/>
    <col min="20" max="16384" width="11.5546875" style="74"/>
  </cols>
  <sheetData>
    <row r="1" spans="1:255" ht="50.1" customHeight="1">
      <c r="A1" s="1365" t="s">
        <v>1080</v>
      </c>
      <c r="B1" s="1366"/>
      <c r="C1" s="1366"/>
      <c r="D1" s="1366"/>
      <c r="E1" s="1366"/>
      <c r="F1" s="1366"/>
      <c r="G1" s="1366"/>
      <c r="H1" s="1366"/>
      <c r="I1" s="1366"/>
      <c r="J1" s="1366"/>
      <c r="K1" s="1366"/>
      <c r="L1" s="1367"/>
      <c r="O1" s="77" t="s">
        <v>116</v>
      </c>
      <c r="P1" s="77" t="s">
        <v>117</v>
      </c>
    </row>
    <row r="2" spans="1:255" s="586" customFormat="1" ht="24.95" customHeight="1">
      <c r="A2" s="1368" t="s">
        <v>799</v>
      </c>
      <c r="B2" s="1369"/>
      <c r="C2" s="931" t="str">
        <f>필지조서!B12</f>
        <v>적상,민주지산</v>
      </c>
      <c r="D2" s="913" t="str">
        <f>필지조서!C12</f>
        <v>60-0-16-0</v>
      </c>
      <c r="E2" s="589" t="s">
        <v>800</v>
      </c>
      <c r="F2" s="1378" t="str">
        <f>필지조서!N11</f>
        <v>무주군 무풍면 삼거리 산1-11임</v>
      </c>
      <c r="G2" s="1378"/>
      <c r="H2" s="1379"/>
      <c r="I2" s="585" t="s">
        <v>45</v>
      </c>
      <c r="J2" s="1370">
        <f>필지조서!J12</f>
        <v>2</v>
      </c>
      <c r="K2" s="1371"/>
      <c r="L2" s="698" t="s">
        <v>0</v>
      </c>
      <c r="N2" s="587"/>
    </row>
    <row r="3" spans="1:255" ht="24.95" customHeight="1" thickBot="1">
      <c r="A3" s="1372" t="s">
        <v>89</v>
      </c>
      <c r="B3" s="1373"/>
      <c r="C3" s="1374" t="s">
        <v>90</v>
      </c>
      <c r="D3" s="1374"/>
      <c r="E3" s="1374" t="s">
        <v>91</v>
      </c>
      <c r="F3" s="1374"/>
      <c r="G3" s="1375" t="s">
        <v>92</v>
      </c>
      <c r="H3" s="1374" t="s">
        <v>8</v>
      </c>
      <c r="I3" s="1374"/>
      <c r="J3" s="1376" t="s">
        <v>93</v>
      </c>
      <c r="K3" s="1376"/>
      <c r="L3" s="1377" t="s">
        <v>2</v>
      </c>
    </row>
    <row r="4" spans="1:255" ht="24.95" customHeight="1" thickTop="1" thickBot="1">
      <c r="A4" s="124"/>
      <c r="B4" s="125" t="s">
        <v>94</v>
      </c>
      <c r="C4" s="126"/>
      <c r="D4" s="127" t="s">
        <v>14</v>
      </c>
      <c r="E4" s="126" t="s">
        <v>95</v>
      </c>
      <c r="F4" s="128" t="s">
        <v>14</v>
      </c>
      <c r="G4" s="1375"/>
      <c r="H4" s="129"/>
      <c r="I4" s="127" t="s">
        <v>96</v>
      </c>
      <c r="J4" s="1376"/>
      <c r="K4" s="1376"/>
      <c r="L4" s="1377"/>
      <c r="N4" s="78" t="s">
        <v>118</v>
      </c>
    </row>
    <row r="5" spans="1:255" s="602" customFormat="1" ht="24.95" hidden="1" customHeight="1" thickTop="1">
      <c r="A5" s="1383" t="s">
        <v>316</v>
      </c>
      <c r="B5" s="605" t="s">
        <v>102</v>
      </c>
      <c r="C5" s="606"/>
      <c r="D5" s="599"/>
      <c r="E5" s="607"/>
      <c r="F5" s="608"/>
      <c r="G5" s="606"/>
      <c r="H5" s="609"/>
      <c r="I5" s="599"/>
      <c r="J5" s="610"/>
      <c r="K5" s="608"/>
      <c r="L5" s="645">
        <f>L6+L8+L9</f>
        <v>0</v>
      </c>
      <c r="N5" s="592" t="s">
        <v>1081</v>
      </c>
    </row>
    <row r="6" spans="1:255" ht="24.95" hidden="1" customHeight="1">
      <c r="A6" s="1384"/>
      <c r="B6" s="143" t="s">
        <v>97</v>
      </c>
      <c r="C6" s="144">
        <v>1</v>
      </c>
      <c r="D6" s="134" t="s">
        <v>0</v>
      </c>
      <c r="E6" s="132">
        <v>0.2</v>
      </c>
      <c r="F6" s="134" t="s">
        <v>735</v>
      </c>
      <c r="G6" s="135">
        <f>IF(N5="적용",ROUND(C6*E6,2),0)</f>
        <v>0</v>
      </c>
      <c r="H6" s="133">
        <f>기초자료!$B$14</f>
        <v>172698</v>
      </c>
      <c r="I6" s="134" t="s">
        <v>103</v>
      </c>
      <c r="J6" s="640">
        <f>$E$49</f>
        <v>0</v>
      </c>
      <c r="K6" s="155" t="s">
        <v>18</v>
      </c>
      <c r="L6" s="646">
        <f>ROUNDDOWN((G6*H6)*(1+J6%),0)</f>
        <v>0</v>
      </c>
    </row>
    <row r="7" spans="1:255" ht="24.95" hidden="1" customHeight="1">
      <c r="A7" s="1384"/>
      <c r="B7" s="143" t="s">
        <v>98</v>
      </c>
      <c r="C7" s="145"/>
      <c r="D7" s="134"/>
      <c r="E7" s="132"/>
      <c r="F7" s="131"/>
      <c r="G7" s="135"/>
      <c r="H7" s="133"/>
      <c r="I7" s="134"/>
      <c r="J7" s="641"/>
      <c r="K7" s="566"/>
      <c r="L7" s="647"/>
    </row>
    <row r="8" spans="1:255" ht="24.95" hidden="1" customHeight="1">
      <c r="A8" s="1384"/>
      <c r="B8" s="143" t="s">
        <v>121</v>
      </c>
      <c r="C8" s="147">
        <v>1</v>
      </c>
      <c r="D8" s="134" t="s">
        <v>0</v>
      </c>
      <c r="E8" s="132">
        <v>0.2</v>
      </c>
      <c r="F8" s="134" t="s">
        <v>122</v>
      </c>
      <c r="G8" s="135">
        <f>IF(N8="적용",ROUND(C8*E8,2),0)</f>
        <v>0</v>
      </c>
      <c r="H8" s="133">
        <f>기초자료!$B$19</f>
        <v>19179</v>
      </c>
      <c r="I8" s="134" t="s">
        <v>123</v>
      </c>
      <c r="J8" s="641"/>
      <c r="K8" s="566"/>
      <c r="L8" s="647">
        <f>ROUNDDOWN(G8*H8,0)</f>
        <v>0</v>
      </c>
      <c r="N8" s="76" t="str">
        <f>N5</f>
        <v>미적용</v>
      </c>
    </row>
    <row r="9" spans="1:255" ht="24.95" hidden="1" customHeight="1">
      <c r="A9" s="1384"/>
      <c r="B9" s="148" t="s">
        <v>100</v>
      </c>
      <c r="C9" s="149">
        <f>L8</f>
        <v>0</v>
      </c>
      <c r="D9" s="150" t="s">
        <v>101</v>
      </c>
      <c r="E9" s="151">
        <v>5</v>
      </c>
      <c r="F9" s="150" t="s">
        <v>18</v>
      </c>
      <c r="G9" s="152"/>
      <c r="H9" s="139"/>
      <c r="I9" s="150"/>
      <c r="J9" s="642"/>
      <c r="K9" s="584"/>
      <c r="L9" s="648">
        <f>ROUNDDOWN(C9*E9%,0)</f>
        <v>0</v>
      </c>
    </row>
    <row r="10" spans="1:255" s="602" customFormat="1" ht="24.95" customHeight="1" thickTop="1">
      <c r="A10" s="1384"/>
      <c r="B10" s="595" t="s">
        <v>1082</v>
      </c>
      <c r="C10" s="932"/>
      <c r="D10" s="932"/>
      <c r="E10" s="932"/>
      <c r="F10" s="596"/>
      <c r="G10" s="597"/>
      <c r="H10" s="598"/>
      <c r="I10" s="599"/>
      <c r="J10" s="643"/>
      <c r="K10" s="600"/>
      <c r="L10" s="649">
        <f>L12+L16+L17+L19+L13+L18</f>
        <v>1401038</v>
      </c>
      <c r="M10" s="601"/>
      <c r="N10" s="592" t="s">
        <v>119</v>
      </c>
      <c r="O10" s="601"/>
      <c r="T10" s="601"/>
      <c r="U10" s="601"/>
      <c r="X10" s="603" t="s">
        <v>133</v>
      </c>
      <c r="Y10" s="603" t="s">
        <v>132</v>
      </c>
      <c r="Z10" s="604" t="str">
        <f t="shared" ref="Z10:Z19" si="0">X10&amp;Y10</f>
        <v>낙엽송4-6m</v>
      </c>
      <c r="AA10" s="603">
        <v>1</v>
      </c>
      <c r="AB10" s="601"/>
      <c r="AC10" s="601"/>
      <c r="AD10" s="601"/>
      <c r="AE10" s="601"/>
      <c r="AF10" s="601"/>
      <c r="AG10" s="601"/>
      <c r="AH10" s="601"/>
      <c r="AI10" s="601"/>
      <c r="AJ10" s="601"/>
      <c r="AK10" s="601"/>
      <c r="AL10" s="601"/>
      <c r="AM10" s="601"/>
      <c r="AN10" s="601"/>
      <c r="AO10" s="601"/>
      <c r="AP10" s="601"/>
      <c r="AQ10" s="601"/>
      <c r="AR10" s="601"/>
      <c r="AS10" s="601"/>
      <c r="AT10" s="601"/>
      <c r="AU10" s="601"/>
      <c r="AV10" s="601"/>
      <c r="AW10" s="601"/>
      <c r="AX10" s="601"/>
      <c r="AY10" s="601"/>
      <c r="AZ10" s="601"/>
      <c r="BA10" s="601"/>
      <c r="BB10" s="601"/>
      <c r="BC10" s="601"/>
      <c r="BD10" s="601"/>
      <c r="BE10" s="601"/>
      <c r="BF10" s="601"/>
      <c r="BG10" s="601"/>
      <c r="BH10" s="601"/>
      <c r="BI10" s="601"/>
      <c r="BJ10" s="601"/>
      <c r="BK10" s="601"/>
      <c r="BL10" s="601"/>
      <c r="BM10" s="601"/>
      <c r="BN10" s="601"/>
      <c r="BO10" s="601"/>
      <c r="BP10" s="601"/>
      <c r="BQ10" s="601"/>
      <c r="BR10" s="601"/>
      <c r="BS10" s="601"/>
      <c r="BT10" s="601"/>
      <c r="BU10" s="601"/>
      <c r="BV10" s="601"/>
      <c r="BW10" s="601"/>
      <c r="BX10" s="601"/>
      <c r="BY10" s="601"/>
      <c r="BZ10" s="601"/>
      <c r="CA10" s="601"/>
      <c r="CB10" s="601"/>
      <c r="CC10" s="601"/>
      <c r="CD10" s="601"/>
      <c r="CE10" s="601"/>
      <c r="CF10" s="601"/>
      <c r="CG10" s="601"/>
      <c r="CH10" s="601"/>
      <c r="CI10" s="601"/>
      <c r="CJ10" s="601"/>
      <c r="CK10" s="601"/>
      <c r="CL10" s="601"/>
      <c r="CM10" s="601"/>
      <c r="CN10" s="601"/>
      <c r="CO10" s="601"/>
      <c r="CP10" s="601"/>
      <c r="CQ10" s="601"/>
      <c r="CR10" s="601"/>
      <c r="CS10" s="601"/>
      <c r="CT10" s="601"/>
      <c r="CU10" s="601"/>
      <c r="CV10" s="601"/>
      <c r="CW10" s="601"/>
      <c r="CX10" s="601"/>
      <c r="CY10" s="601"/>
      <c r="CZ10" s="601"/>
      <c r="DA10" s="601"/>
      <c r="DB10" s="601"/>
      <c r="DC10" s="601"/>
      <c r="DD10" s="601"/>
      <c r="DE10" s="601"/>
      <c r="DF10" s="601"/>
      <c r="DG10" s="601"/>
      <c r="DH10" s="601"/>
      <c r="DI10" s="601"/>
      <c r="DJ10" s="601"/>
      <c r="DK10" s="601"/>
      <c r="DL10" s="601"/>
      <c r="DM10" s="601"/>
      <c r="DN10" s="601"/>
      <c r="DO10" s="601"/>
      <c r="DP10" s="601"/>
      <c r="DQ10" s="601"/>
      <c r="DR10" s="601"/>
      <c r="DS10" s="601"/>
      <c r="DT10" s="601"/>
      <c r="DU10" s="601"/>
      <c r="DV10" s="601"/>
      <c r="DW10" s="601"/>
      <c r="DX10" s="601"/>
      <c r="DY10" s="601"/>
      <c r="DZ10" s="601"/>
      <c r="EA10" s="601"/>
      <c r="EB10" s="601"/>
      <c r="EC10" s="601"/>
      <c r="ED10" s="601"/>
      <c r="EE10" s="601"/>
      <c r="EF10" s="601"/>
      <c r="EG10" s="601"/>
      <c r="EH10" s="601"/>
      <c r="EI10" s="601"/>
      <c r="EJ10" s="601"/>
      <c r="EK10" s="601"/>
      <c r="EL10" s="601"/>
      <c r="EM10" s="601"/>
      <c r="EN10" s="601"/>
      <c r="EO10" s="601"/>
      <c r="EP10" s="601"/>
      <c r="EQ10" s="601"/>
      <c r="ER10" s="601"/>
      <c r="ES10" s="601"/>
      <c r="ET10" s="601"/>
      <c r="EU10" s="601"/>
      <c r="EV10" s="601"/>
      <c r="EW10" s="601"/>
      <c r="EX10" s="601"/>
      <c r="EY10" s="601"/>
      <c r="EZ10" s="601"/>
      <c r="FA10" s="601"/>
      <c r="FB10" s="601"/>
      <c r="FC10" s="601"/>
      <c r="FD10" s="601"/>
      <c r="FE10" s="601"/>
      <c r="FF10" s="601"/>
      <c r="FG10" s="601"/>
      <c r="FH10" s="601"/>
      <c r="FI10" s="601"/>
      <c r="FJ10" s="601"/>
      <c r="FK10" s="601"/>
      <c r="FL10" s="601"/>
      <c r="FM10" s="601"/>
      <c r="FN10" s="601"/>
      <c r="FO10" s="601"/>
      <c r="FP10" s="601"/>
      <c r="FQ10" s="601"/>
      <c r="FR10" s="601"/>
      <c r="FS10" s="601"/>
      <c r="FT10" s="601"/>
      <c r="FU10" s="601"/>
      <c r="FV10" s="601"/>
      <c r="FW10" s="601"/>
      <c r="FX10" s="601"/>
      <c r="FY10" s="601"/>
      <c r="FZ10" s="601"/>
      <c r="GA10" s="601"/>
      <c r="GB10" s="601"/>
      <c r="GC10" s="601"/>
      <c r="GD10" s="601"/>
      <c r="GE10" s="601"/>
      <c r="GF10" s="601"/>
      <c r="GG10" s="601"/>
      <c r="GH10" s="601"/>
      <c r="GI10" s="601"/>
      <c r="GJ10" s="601"/>
      <c r="GK10" s="601"/>
      <c r="GL10" s="601"/>
      <c r="GM10" s="601"/>
      <c r="GN10" s="601"/>
      <c r="GO10" s="601"/>
      <c r="GP10" s="601"/>
      <c r="GQ10" s="601"/>
      <c r="GR10" s="601"/>
      <c r="GS10" s="601"/>
      <c r="GT10" s="601"/>
      <c r="GU10" s="601"/>
      <c r="GV10" s="601"/>
      <c r="GW10" s="601"/>
      <c r="GX10" s="601"/>
      <c r="GY10" s="601"/>
      <c r="GZ10" s="601"/>
      <c r="HA10" s="601"/>
      <c r="HB10" s="601"/>
      <c r="HC10" s="601"/>
      <c r="HD10" s="601"/>
      <c r="HE10" s="601"/>
      <c r="HF10" s="601"/>
      <c r="HG10" s="601"/>
      <c r="HH10" s="601"/>
      <c r="HI10" s="601"/>
      <c r="HJ10" s="601"/>
      <c r="HK10" s="601"/>
      <c r="HL10" s="601"/>
      <c r="HM10" s="601"/>
      <c r="HN10" s="601"/>
      <c r="HO10" s="601"/>
      <c r="HP10" s="601"/>
      <c r="HQ10" s="601"/>
      <c r="HR10" s="601"/>
      <c r="HS10" s="601"/>
      <c r="HT10" s="601"/>
      <c r="HU10" s="601"/>
      <c r="HV10" s="601"/>
      <c r="HW10" s="601"/>
      <c r="HX10" s="601"/>
      <c r="HY10" s="601"/>
      <c r="HZ10" s="601"/>
      <c r="IA10" s="601"/>
      <c r="IB10" s="601"/>
      <c r="IC10" s="601"/>
      <c r="ID10" s="601"/>
      <c r="IE10" s="601"/>
      <c r="IF10" s="601"/>
      <c r="IG10" s="601"/>
      <c r="IH10" s="601"/>
      <c r="II10" s="601"/>
      <c r="IJ10" s="601"/>
      <c r="IK10" s="601"/>
      <c r="IL10" s="601"/>
      <c r="IM10" s="601"/>
      <c r="IN10" s="601"/>
      <c r="IO10" s="601"/>
      <c r="IP10" s="601"/>
      <c r="IQ10" s="601"/>
      <c r="IR10" s="601"/>
      <c r="IS10" s="601"/>
      <c r="IT10" s="601"/>
      <c r="IU10" s="601"/>
    </row>
    <row r="11" spans="1:255" ht="24.95" customHeight="1">
      <c r="A11" s="1384"/>
      <c r="B11" s="154" t="s">
        <v>97</v>
      </c>
      <c r="C11" s="933">
        <f>SUM(C12:C12)</f>
        <v>1</v>
      </c>
      <c r="D11" s="134" t="s">
        <v>267</v>
      </c>
      <c r="E11" s="570"/>
      <c r="F11" s="131"/>
      <c r="G11" s="132"/>
      <c r="H11" s="133"/>
      <c r="I11" s="569"/>
      <c r="J11" s="640"/>
      <c r="K11" s="155"/>
      <c r="L11" s="650"/>
      <c r="M11" s="79"/>
      <c r="N11" s="557"/>
      <c r="O11" s="79"/>
      <c r="P11" s="555" t="s">
        <v>120</v>
      </c>
      <c r="Q11" s="555" t="s">
        <v>737</v>
      </c>
      <c r="R11" s="555" t="s">
        <v>738</v>
      </c>
      <c r="S11" s="555" t="s">
        <v>739</v>
      </c>
      <c r="T11" s="555" t="s">
        <v>740</v>
      </c>
      <c r="U11" s="79"/>
      <c r="V11" s="79"/>
      <c r="W11" s="79"/>
      <c r="X11" s="556" t="s">
        <v>741</v>
      </c>
      <c r="Y11" s="556" t="s">
        <v>126</v>
      </c>
      <c r="Z11" s="555" t="str">
        <f t="shared" si="0"/>
        <v>잣나무0-1m</v>
      </c>
      <c r="AA11" s="556">
        <v>0.4</v>
      </c>
      <c r="AB11" s="79"/>
      <c r="AC11" s="79"/>
      <c r="AD11" s="79"/>
      <c r="AE11" s="79"/>
      <c r="AF11" s="79"/>
      <c r="AG11" s="79"/>
      <c r="AH11" s="79"/>
      <c r="AI11" s="79"/>
      <c r="AJ11" s="79"/>
      <c r="AK11" s="79"/>
      <c r="AL11" s="79"/>
      <c r="AM11" s="79"/>
      <c r="AN11" s="79"/>
      <c r="AO11" s="79"/>
      <c r="AP11" s="79"/>
      <c r="AQ11" s="79"/>
      <c r="AR11" s="79"/>
      <c r="AS11" s="79"/>
      <c r="AT11" s="79"/>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c r="BT11" s="79"/>
      <c r="BU11" s="79"/>
      <c r="BV11" s="79"/>
      <c r="BW11" s="79"/>
      <c r="BX11" s="79"/>
      <c r="BY11" s="79"/>
      <c r="BZ11" s="79"/>
      <c r="CA11" s="79"/>
      <c r="CB11" s="79"/>
      <c r="CC11" s="79"/>
      <c r="CD11" s="79"/>
      <c r="CE11" s="79"/>
      <c r="CF11" s="79"/>
      <c r="CG11" s="79"/>
      <c r="CH11" s="79"/>
      <c r="CI11" s="79"/>
      <c r="CJ11" s="79"/>
      <c r="CK11" s="79"/>
      <c r="CL11" s="79"/>
      <c r="CM11" s="79"/>
      <c r="CN11" s="79"/>
      <c r="CO11" s="79"/>
      <c r="CP11" s="79"/>
      <c r="CQ11" s="79"/>
      <c r="CR11" s="79"/>
      <c r="CS11" s="79"/>
      <c r="CT11" s="79"/>
      <c r="CU11" s="79"/>
      <c r="CV11" s="79"/>
      <c r="CW11" s="79"/>
      <c r="CX11" s="79"/>
      <c r="CY11" s="79"/>
      <c r="CZ11" s="79"/>
      <c r="DA11" s="79"/>
      <c r="DB11" s="79"/>
      <c r="DC11" s="79"/>
      <c r="DD11" s="79"/>
      <c r="DE11" s="79"/>
      <c r="DF11" s="79"/>
      <c r="DG11" s="79"/>
      <c r="DH11" s="79"/>
      <c r="DI11" s="79"/>
      <c r="DJ11" s="79"/>
      <c r="DK11" s="79"/>
      <c r="DL11" s="79"/>
      <c r="DM11" s="79"/>
      <c r="DN11" s="79"/>
      <c r="DO11" s="79"/>
      <c r="DP11" s="79"/>
      <c r="DQ11" s="79"/>
      <c r="DR11" s="79"/>
      <c r="DS11" s="79"/>
      <c r="DT11" s="79"/>
      <c r="DU11" s="79"/>
      <c r="DV11" s="79"/>
      <c r="DW11" s="79"/>
      <c r="DX11" s="79"/>
      <c r="DY11" s="79"/>
      <c r="DZ11" s="79"/>
      <c r="EA11" s="79"/>
      <c r="EB11" s="79"/>
      <c r="EC11" s="79"/>
      <c r="ED11" s="79"/>
      <c r="EE11" s="79"/>
      <c r="EF11" s="79"/>
      <c r="EG11" s="79"/>
      <c r="EH11" s="79"/>
      <c r="EI11" s="79"/>
      <c r="EJ11" s="79"/>
      <c r="EK11" s="79"/>
      <c r="EL11" s="79"/>
      <c r="EM11" s="79"/>
      <c r="EN11" s="79"/>
      <c r="EO11" s="79"/>
      <c r="EP11" s="79"/>
      <c r="EQ11" s="79"/>
      <c r="ER11" s="79"/>
      <c r="ES11" s="79"/>
      <c r="ET11" s="79"/>
      <c r="EU11" s="79"/>
      <c r="EV11" s="79"/>
      <c r="EW11" s="79"/>
      <c r="EX11" s="79"/>
      <c r="EY11" s="79"/>
      <c r="EZ11" s="79"/>
      <c r="FA11" s="79"/>
      <c r="FB11" s="79"/>
      <c r="FC11" s="79"/>
      <c r="FD11" s="79"/>
      <c r="FE11" s="79"/>
      <c r="FF11" s="79"/>
      <c r="FG11" s="79"/>
      <c r="FH11" s="79"/>
      <c r="FI11" s="79"/>
      <c r="FJ11" s="79"/>
      <c r="FK11" s="79"/>
      <c r="FL11" s="79"/>
      <c r="FM11" s="79"/>
      <c r="FN11" s="79"/>
      <c r="FO11" s="79"/>
      <c r="FP11" s="79"/>
      <c r="FQ11" s="79"/>
      <c r="FR11" s="79"/>
      <c r="FS11" s="79"/>
      <c r="FT11" s="79"/>
      <c r="FU11" s="79"/>
      <c r="FV11" s="79"/>
      <c r="FW11" s="79"/>
      <c r="FX11" s="79"/>
      <c r="FY11" s="79"/>
      <c r="FZ11" s="79"/>
      <c r="GA11" s="79"/>
      <c r="GB11" s="79"/>
      <c r="GC11" s="79"/>
      <c r="GD11" s="79"/>
      <c r="GE11" s="79"/>
      <c r="GF11" s="79"/>
      <c r="GG11" s="79"/>
      <c r="GH11" s="79"/>
      <c r="GI11" s="79"/>
      <c r="GJ11" s="79"/>
      <c r="GK11" s="79"/>
      <c r="GL11" s="79"/>
      <c r="GM11" s="79"/>
      <c r="GN11" s="79"/>
      <c r="GO11" s="79"/>
      <c r="GP11" s="79"/>
      <c r="GQ11" s="79"/>
      <c r="GR11" s="79"/>
      <c r="GS11" s="79"/>
      <c r="GT11" s="79"/>
      <c r="GU11" s="79"/>
      <c r="GV11" s="79"/>
      <c r="GW11" s="79"/>
      <c r="GX11" s="79"/>
      <c r="GY11" s="79"/>
      <c r="GZ11" s="79"/>
      <c r="HA11" s="79"/>
      <c r="HB11" s="79"/>
      <c r="HC11" s="79"/>
      <c r="HD11" s="79"/>
      <c r="HE11" s="79"/>
      <c r="HF11" s="79"/>
      <c r="HG11" s="79"/>
      <c r="HH11" s="79"/>
      <c r="HI11" s="79"/>
      <c r="HJ11" s="79"/>
      <c r="HK11" s="79"/>
      <c r="HL11" s="79"/>
      <c r="HM11" s="79"/>
      <c r="HN11" s="79"/>
      <c r="HO11" s="79"/>
      <c r="HP11" s="79"/>
      <c r="HQ11" s="79"/>
      <c r="HR11" s="79"/>
      <c r="HS11" s="79"/>
      <c r="HT11" s="79"/>
      <c r="HU11" s="79"/>
      <c r="HV11" s="79"/>
      <c r="HW11" s="79"/>
      <c r="HX11" s="79"/>
      <c r="HY11" s="79"/>
      <c r="HZ11" s="79"/>
      <c r="IA11" s="79"/>
      <c r="IB11" s="79"/>
      <c r="IC11" s="79"/>
      <c r="ID11" s="79"/>
      <c r="IE11" s="79"/>
      <c r="IF11" s="79"/>
      <c r="IG11" s="79"/>
      <c r="IH11" s="79"/>
      <c r="II11" s="79"/>
      <c r="IJ11" s="79"/>
      <c r="IK11" s="79"/>
      <c r="IL11" s="79"/>
      <c r="IM11" s="79"/>
      <c r="IN11" s="79"/>
      <c r="IO11" s="79"/>
      <c r="IP11" s="79"/>
      <c r="IQ11" s="79"/>
      <c r="IR11" s="79"/>
      <c r="IS11" s="79"/>
      <c r="IT11" s="79"/>
      <c r="IU11" s="79"/>
    </row>
    <row r="12" spans="1:255" ht="24.95" customHeight="1">
      <c r="A12" s="1384"/>
      <c r="B12" s="571" t="s">
        <v>392</v>
      </c>
      <c r="C12" s="934">
        <v>1</v>
      </c>
      <c r="D12" s="134" t="s">
        <v>267</v>
      </c>
      <c r="E12" s="572">
        <v>5</v>
      </c>
      <c r="F12" s="134" t="s">
        <v>1083</v>
      </c>
      <c r="G12" s="132">
        <f>IF(C12=0,0,ROUND(C12*E12,2))</f>
        <v>5</v>
      </c>
      <c r="H12" s="133">
        <f>기초자료!$B$15</f>
        <v>228717</v>
      </c>
      <c r="I12" s="134" t="s">
        <v>1084</v>
      </c>
      <c r="J12" s="640">
        <f>$F$49</f>
        <v>0</v>
      </c>
      <c r="K12" s="155" t="s">
        <v>18</v>
      </c>
      <c r="L12" s="650">
        <f>ROUNDDOWN((G12*H12)*(1+J12%),0)</f>
        <v>1143585</v>
      </c>
      <c r="M12" s="79"/>
      <c r="N12" s="557"/>
      <c r="O12" s="79"/>
      <c r="P12" s="555" t="s">
        <v>743</v>
      </c>
      <c r="Q12" s="555" t="s">
        <v>744</v>
      </c>
      <c r="R12" s="555">
        <v>0.6</v>
      </c>
      <c r="S12" s="555">
        <v>0.2</v>
      </c>
      <c r="T12" s="558">
        <v>0.2</v>
      </c>
      <c r="U12" s="79"/>
      <c r="V12" s="79"/>
      <c r="W12" s="79"/>
      <c r="X12" s="556" t="s">
        <v>741</v>
      </c>
      <c r="Y12" s="556" t="s">
        <v>127</v>
      </c>
      <c r="Z12" s="555" t="str">
        <f t="shared" si="0"/>
        <v>잣나무0-2m</v>
      </c>
      <c r="AA12" s="556">
        <v>0.8</v>
      </c>
      <c r="AB12" s="79"/>
      <c r="AC12" s="79"/>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79"/>
      <c r="CI12" s="79"/>
      <c r="CJ12" s="79"/>
      <c r="CK12" s="79"/>
      <c r="CL12" s="79"/>
      <c r="CM12" s="79"/>
      <c r="CN12" s="79"/>
      <c r="CO12" s="79"/>
      <c r="CP12" s="79"/>
      <c r="CQ12" s="79"/>
      <c r="CR12" s="79"/>
      <c r="CS12" s="79"/>
      <c r="CT12" s="79"/>
      <c r="CU12" s="79"/>
      <c r="CV12" s="79"/>
      <c r="CW12" s="79"/>
      <c r="CX12" s="79"/>
      <c r="CY12" s="79"/>
      <c r="CZ12" s="79"/>
      <c r="DA12" s="79"/>
      <c r="DB12" s="79"/>
      <c r="DC12" s="79"/>
      <c r="DD12" s="79"/>
      <c r="DE12" s="79"/>
      <c r="DF12" s="79"/>
      <c r="DG12" s="79"/>
      <c r="DH12" s="79"/>
      <c r="DI12" s="79"/>
      <c r="DJ12" s="79"/>
      <c r="DK12" s="79"/>
      <c r="DL12" s="79"/>
      <c r="DM12" s="79"/>
      <c r="DN12" s="79"/>
      <c r="DO12" s="79"/>
      <c r="DP12" s="79"/>
      <c r="DQ12" s="79"/>
      <c r="DR12" s="79"/>
      <c r="DS12" s="79"/>
      <c r="DT12" s="79"/>
      <c r="DU12" s="79"/>
      <c r="DV12" s="79"/>
      <c r="DW12" s="79"/>
      <c r="DX12" s="79"/>
      <c r="DY12" s="79"/>
      <c r="DZ12" s="79"/>
      <c r="EA12" s="79"/>
      <c r="EB12" s="79"/>
      <c r="EC12" s="79"/>
      <c r="ED12" s="79"/>
      <c r="EE12" s="79"/>
      <c r="EF12" s="79"/>
      <c r="EG12" s="79"/>
      <c r="EH12" s="79"/>
      <c r="EI12" s="79"/>
      <c r="EJ12" s="79"/>
      <c r="EK12" s="79"/>
      <c r="EL12" s="79"/>
      <c r="EM12" s="79"/>
      <c r="EN12" s="79"/>
      <c r="EO12" s="79"/>
      <c r="EP12" s="79"/>
      <c r="EQ12" s="79"/>
      <c r="ER12" s="79"/>
      <c r="ES12" s="79"/>
      <c r="ET12" s="79"/>
      <c r="EU12" s="79"/>
      <c r="EV12" s="79"/>
      <c r="EW12" s="79"/>
      <c r="EX12" s="79"/>
      <c r="EY12" s="79"/>
      <c r="EZ12" s="79"/>
      <c r="FA12" s="79"/>
      <c r="FB12" s="79"/>
      <c r="FC12" s="79"/>
      <c r="FD12" s="79"/>
      <c r="FE12" s="79"/>
      <c r="FF12" s="79"/>
      <c r="FG12" s="79"/>
      <c r="FH12" s="79"/>
      <c r="FI12" s="79"/>
      <c r="FJ12" s="79"/>
      <c r="FK12" s="79"/>
      <c r="FL12" s="79"/>
      <c r="FM12" s="79"/>
      <c r="FN12" s="79"/>
      <c r="FO12" s="79"/>
      <c r="FP12" s="79"/>
      <c r="FQ12" s="79"/>
      <c r="FR12" s="79"/>
      <c r="FS12" s="79"/>
      <c r="FT12" s="79"/>
      <c r="FU12" s="79"/>
      <c r="FV12" s="79"/>
      <c r="FW12" s="79"/>
      <c r="FX12" s="79"/>
      <c r="FY12" s="79"/>
      <c r="FZ12" s="79"/>
      <c r="GA12" s="79"/>
      <c r="GB12" s="79"/>
      <c r="GC12" s="79"/>
      <c r="GD12" s="79"/>
      <c r="GE12" s="79"/>
      <c r="GF12" s="79"/>
      <c r="GG12" s="79"/>
      <c r="GH12" s="79"/>
      <c r="GI12" s="79"/>
      <c r="GJ12" s="79"/>
      <c r="GK12" s="79"/>
      <c r="GL12" s="79"/>
      <c r="GM12" s="79"/>
      <c r="GN12" s="79"/>
      <c r="GO12" s="79"/>
      <c r="GP12" s="79"/>
      <c r="GQ12" s="79"/>
      <c r="GR12" s="79"/>
      <c r="GS12" s="79"/>
      <c r="GT12" s="79"/>
      <c r="GU12" s="79"/>
      <c r="GV12" s="79"/>
      <c r="GW12" s="79"/>
      <c r="GX12" s="79"/>
      <c r="GY12" s="79"/>
      <c r="GZ12" s="79"/>
      <c r="HA12" s="79"/>
      <c r="HB12" s="79"/>
      <c r="HC12" s="79"/>
      <c r="HD12" s="79"/>
      <c r="HE12" s="79"/>
      <c r="HF12" s="79"/>
      <c r="HG12" s="79"/>
      <c r="HH12" s="79"/>
      <c r="HI12" s="79"/>
      <c r="HJ12" s="79"/>
      <c r="HK12" s="79"/>
      <c r="HL12" s="79"/>
      <c r="HM12" s="79"/>
      <c r="HN12" s="79"/>
      <c r="HO12" s="79"/>
      <c r="HP12" s="79"/>
      <c r="HQ12" s="79"/>
      <c r="HR12" s="79"/>
      <c r="HS12" s="79"/>
      <c r="HT12" s="79"/>
      <c r="HU12" s="79"/>
      <c r="HV12" s="79"/>
      <c r="HW12" s="79"/>
      <c r="HX12" s="79"/>
      <c r="HY12" s="79"/>
      <c r="HZ12" s="79"/>
      <c r="IA12" s="79"/>
      <c r="IB12" s="79"/>
      <c r="IC12" s="79"/>
      <c r="ID12" s="79"/>
      <c r="IE12" s="79"/>
      <c r="IF12" s="79"/>
      <c r="IG12" s="79"/>
      <c r="IH12" s="79"/>
      <c r="II12" s="79"/>
      <c r="IJ12" s="79"/>
      <c r="IK12" s="79"/>
      <c r="IL12" s="79"/>
      <c r="IM12" s="79"/>
      <c r="IN12" s="79"/>
      <c r="IO12" s="79"/>
      <c r="IP12" s="79"/>
      <c r="IQ12" s="79"/>
      <c r="IR12" s="79"/>
      <c r="IS12" s="79"/>
      <c r="IT12" s="79"/>
      <c r="IU12" s="79"/>
    </row>
    <row r="13" spans="1:255" ht="24.95" customHeight="1">
      <c r="A13" s="1384"/>
      <c r="B13" s="571" t="s">
        <v>803</v>
      </c>
      <c r="C13" s="934">
        <f>C11</f>
        <v>1</v>
      </c>
      <c r="D13" s="134" t="s">
        <v>267</v>
      </c>
      <c r="E13" s="572">
        <v>1</v>
      </c>
      <c r="F13" s="134" t="s">
        <v>1083</v>
      </c>
      <c r="G13" s="132">
        <f>IF(C13=0,0,ROUND(C13*E13,2))</f>
        <v>1</v>
      </c>
      <c r="H13" s="133">
        <f>기초자료!$B$14</f>
        <v>172698</v>
      </c>
      <c r="I13" s="134" t="s">
        <v>103</v>
      </c>
      <c r="J13" s="640">
        <f>$F$49</f>
        <v>0</v>
      </c>
      <c r="K13" s="155" t="s">
        <v>18</v>
      </c>
      <c r="L13" s="650">
        <f>ROUNDDOWN((G13*H13)*(1+J13%),0)</f>
        <v>172698</v>
      </c>
      <c r="M13" s="79"/>
      <c r="N13" s="557"/>
      <c r="O13" s="79"/>
      <c r="Q13" s="591"/>
      <c r="R13" s="591"/>
      <c r="S13" s="591"/>
      <c r="T13" s="591"/>
      <c r="U13" s="79"/>
      <c r="V13" s="79"/>
      <c r="W13" s="79"/>
      <c r="X13" s="556"/>
      <c r="Y13" s="556"/>
      <c r="Z13" s="555"/>
      <c r="AA13" s="556"/>
      <c r="AB13" s="79"/>
      <c r="AC13" s="79"/>
      <c r="AD13" s="79"/>
      <c r="AE13" s="79"/>
      <c r="AF13" s="79"/>
      <c r="AG13" s="79"/>
      <c r="AH13" s="79"/>
      <c r="AI13" s="79"/>
      <c r="AJ13" s="79"/>
      <c r="AK13" s="79"/>
      <c r="AL13" s="79"/>
      <c r="AM13" s="79"/>
      <c r="AN13" s="79"/>
      <c r="AO13" s="79"/>
      <c r="AP13" s="79"/>
      <c r="AQ13" s="79"/>
      <c r="AR13" s="79"/>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79"/>
      <c r="CH13" s="79"/>
      <c r="CI13" s="79"/>
      <c r="CJ13" s="79"/>
      <c r="CK13" s="79"/>
      <c r="CL13" s="79"/>
      <c r="CM13" s="79"/>
      <c r="CN13" s="79"/>
      <c r="CO13" s="79"/>
      <c r="CP13" s="79"/>
      <c r="CQ13" s="79"/>
      <c r="CR13" s="79"/>
      <c r="CS13" s="79"/>
      <c r="CT13" s="79"/>
      <c r="CU13" s="79"/>
      <c r="CV13" s="79"/>
      <c r="CW13" s="79"/>
      <c r="CX13" s="79"/>
      <c r="CY13" s="79"/>
      <c r="CZ13" s="79"/>
      <c r="DA13" s="79"/>
      <c r="DB13" s="79"/>
      <c r="DC13" s="79"/>
      <c r="DD13" s="79"/>
      <c r="DE13" s="79"/>
      <c r="DF13" s="79"/>
      <c r="DG13" s="79"/>
      <c r="DH13" s="79"/>
      <c r="DI13" s="79"/>
      <c r="DJ13" s="79"/>
      <c r="DK13" s="79"/>
      <c r="DL13" s="79"/>
      <c r="DM13" s="79"/>
      <c r="DN13" s="79"/>
      <c r="DO13" s="79"/>
      <c r="DP13" s="79"/>
      <c r="DQ13" s="79"/>
      <c r="DR13" s="79"/>
      <c r="DS13" s="79"/>
      <c r="DT13" s="79"/>
      <c r="DU13" s="79"/>
      <c r="DV13" s="79"/>
      <c r="DW13" s="79"/>
      <c r="DX13" s="79"/>
      <c r="DY13" s="79"/>
      <c r="DZ13" s="79"/>
      <c r="EA13" s="79"/>
      <c r="EB13" s="79"/>
      <c r="EC13" s="79"/>
      <c r="ED13" s="79"/>
      <c r="EE13" s="79"/>
      <c r="EF13" s="79"/>
      <c r="EG13" s="79"/>
      <c r="EH13" s="79"/>
      <c r="EI13" s="79"/>
      <c r="EJ13" s="79"/>
      <c r="EK13" s="79"/>
      <c r="EL13" s="79"/>
      <c r="EM13" s="79"/>
      <c r="EN13" s="79"/>
      <c r="EO13" s="79"/>
      <c r="EP13" s="79"/>
      <c r="EQ13" s="79"/>
      <c r="ER13" s="79"/>
      <c r="ES13" s="79"/>
      <c r="ET13" s="79"/>
      <c r="EU13" s="79"/>
      <c r="EV13" s="79"/>
      <c r="EW13" s="79"/>
      <c r="EX13" s="79"/>
      <c r="EY13" s="79"/>
      <c r="EZ13" s="79"/>
      <c r="FA13" s="79"/>
      <c r="FB13" s="79"/>
      <c r="FC13" s="79"/>
      <c r="FD13" s="79"/>
      <c r="FE13" s="79"/>
      <c r="FF13" s="79"/>
      <c r="FG13" s="79"/>
      <c r="FH13" s="79"/>
      <c r="FI13" s="79"/>
      <c r="FJ13" s="79"/>
      <c r="FK13" s="79"/>
      <c r="FL13" s="79"/>
      <c r="FM13" s="79"/>
      <c r="FN13" s="79"/>
      <c r="FO13" s="79"/>
      <c r="FP13" s="79"/>
      <c r="FQ13" s="79"/>
      <c r="FR13" s="79"/>
      <c r="FS13" s="79"/>
      <c r="FT13" s="79"/>
      <c r="FU13" s="79"/>
      <c r="FV13" s="79"/>
      <c r="FW13" s="79"/>
      <c r="FX13" s="79"/>
      <c r="FY13" s="79"/>
      <c r="FZ13" s="79"/>
      <c r="GA13" s="79"/>
      <c r="GB13" s="79"/>
      <c r="GC13" s="79"/>
      <c r="GD13" s="79"/>
      <c r="GE13" s="79"/>
      <c r="GF13" s="79"/>
      <c r="GG13" s="79"/>
      <c r="GH13" s="79"/>
      <c r="GI13" s="79"/>
      <c r="GJ13" s="79"/>
      <c r="GK13" s="79"/>
      <c r="GL13" s="79"/>
      <c r="GM13" s="79"/>
      <c r="GN13" s="79"/>
      <c r="GO13" s="79"/>
      <c r="GP13" s="79"/>
      <c r="GQ13" s="79"/>
      <c r="GR13" s="79"/>
      <c r="GS13" s="79"/>
      <c r="GT13" s="79"/>
      <c r="GU13" s="79"/>
      <c r="GV13" s="79"/>
      <c r="GW13" s="79"/>
      <c r="GX13" s="79"/>
      <c r="GY13" s="79"/>
      <c r="GZ13" s="79"/>
      <c r="HA13" s="79"/>
      <c r="HB13" s="79"/>
      <c r="HC13" s="79"/>
      <c r="HD13" s="79"/>
      <c r="HE13" s="79"/>
      <c r="HF13" s="79"/>
      <c r="HG13" s="79"/>
      <c r="HH13" s="79"/>
      <c r="HI13" s="79"/>
      <c r="HJ13" s="79"/>
      <c r="HK13" s="79"/>
      <c r="HL13" s="79"/>
      <c r="HM13" s="79"/>
      <c r="HN13" s="79"/>
      <c r="HO13" s="79"/>
      <c r="HP13" s="79"/>
      <c r="HQ13" s="79"/>
      <c r="HR13" s="79"/>
      <c r="HS13" s="79"/>
      <c r="HT13" s="79"/>
      <c r="HU13" s="79"/>
      <c r="HV13" s="79"/>
      <c r="HW13" s="79"/>
      <c r="HX13" s="79"/>
      <c r="HY13" s="79"/>
      <c r="HZ13" s="79"/>
      <c r="IA13" s="79"/>
      <c r="IB13" s="79"/>
      <c r="IC13" s="79"/>
      <c r="ID13" s="79"/>
      <c r="IE13" s="79"/>
      <c r="IF13" s="79"/>
      <c r="IG13" s="79"/>
      <c r="IH13" s="79"/>
      <c r="II13" s="79"/>
      <c r="IJ13" s="79"/>
      <c r="IK13" s="79"/>
      <c r="IL13" s="79"/>
      <c r="IM13" s="79"/>
      <c r="IN13" s="79"/>
      <c r="IO13" s="79"/>
      <c r="IP13" s="79"/>
      <c r="IQ13" s="79"/>
      <c r="IR13" s="79"/>
      <c r="IS13" s="79"/>
      <c r="IT13" s="79"/>
      <c r="IU13" s="79"/>
    </row>
    <row r="14" spans="1:255" ht="24.95" customHeight="1">
      <c r="A14" s="1384"/>
      <c r="B14" s="571"/>
      <c r="C14" s="594"/>
      <c r="D14" s="134"/>
      <c r="E14" s="572"/>
      <c r="F14" s="134"/>
      <c r="G14" s="132"/>
      <c r="H14" s="133"/>
      <c r="I14" s="134"/>
      <c r="J14" s="640"/>
      <c r="K14" s="155"/>
      <c r="L14" s="650"/>
      <c r="M14" s="79"/>
      <c r="N14" s="557"/>
      <c r="O14" s="79"/>
      <c r="Q14" s="591"/>
      <c r="R14" s="591"/>
      <c r="S14" s="591"/>
      <c r="T14" s="591"/>
      <c r="U14" s="79"/>
      <c r="V14" s="79"/>
      <c r="W14" s="79"/>
      <c r="X14" s="556"/>
      <c r="Y14" s="556"/>
      <c r="Z14" s="555"/>
      <c r="AA14" s="556"/>
      <c r="AB14" s="79"/>
      <c r="AC14" s="79"/>
      <c r="AD14" s="79"/>
      <c r="AE14" s="79"/>
      <c r="AF14" s="79"/>
      <c r="AG14" s="79"/>
      <c r="AH14" s="79"/>
      <c r="AI14" s="79"/>
      <c r="AJ14" s="79"/>
      <c r="AK14" s="79"/>
      <c r="AL14" s="79"/>
      <c r="AM14" s="79"/>
      <c r="AN14" s="79"/>
      <c r="AO14" s="79"/>
      <c r="AP14" s="79"/>
      <c r="AQ14" s="79"/>
      <c r="AR14" s="79"/>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79"/>
      <c r="CH14" s="79"/>
      <c r="CI14" s="79"/>
      <c r="CJ14" s="79"/>
      <c r="CK14" s="79"/>
      <c r="CL14" s="79"/>
      <c r="CM14" s="79"/>
      <c r="CN14" s="79"/>
      <c r="CO14" s="79"/>
      <c r="CP14" s="79"/>
      <c r="CQ14" s="79"/>
      <c r="CR14" s="79"/>
      <c r="CS14" s="79"/>
      <c r="CT14" s="79"/>
      <c r="CU14" s="79"/>
      <c r="CV14" s="79"/>
      <c r="CW14" s="79"/>
      <c r="CX14" s="79"/>
      <c r="CY14" s="79"/>
      <c r="CZ14" s="79"/>
      <c r="DA14" s="79"/>
      <c r="DB14" s="79"/>
      <c r="DC14" s="79"/>
      <c r="DD14" s="79"/>
      <c r="DE14" s="79"/>
      <c r="DF14" s="79"/>
      <c r="DG14" s="79"/>
      <c r="DH14" s="79"/>
      <c r="DI14" s="79"/>
      <c r="DJ14" s="79"/>
      <c r="DK14" s="79"/>
      <c r="DL14" s="79"/>
      <c r="DM14" s="79"/>
      <c r="DN14" s="79"/>
      <c r="DO14" s="79"/>
      <c r="DP14" s="79"/>
      <c r="DQ14" s="79"/>
      <c r="DR14" s="79"/>
      <c r="DS14" s="79"/>
      <c r="DT14" s="79"/>
      <c r="DU14" s="79"/>
      <c r="DV14" s="79"/>
      <c r="DW14" s="79"/>
      <c r="DX14" s="79"/>
      <c r="DY14" s="79"/>
      <c r="DZ14" s="79"/>
      <c r="EA14" s="79"/>
      <c r="EB14" s="79"/>
      <c r="EC14" s="79"/>
      <c r="ED14" s="79"/>
      <c r="EE14" s="79"/>
      <c r="EF14" s="79"/>
      <c r="EG14" s="79"/>
      <c r="EH14" s="79"/>
      <c r="EI14" s="79"/>
      <c r="EJ14" s="79"/>
      <c r="EK14" s="79"/>
      <c r="EL14" s="79"/>
      <c r="EM14" s="79"/>
      <c r="EN14" s="79"/>
      <c r="EO14" s="79"/>
      <c r="EP14" s="79"/>
      <c r="EQ14" s="79"/>
      <c r="ER14" s="79"/>
      <c r="ES14" s="79"/>
      <c r="ET14" s="79"/>
      <c r="EU14" s="79"/>
      <c r="EV14" s="79"/>
      <c r="EW14" s="79"/>
      <c r="EX14" s="79"/>
      <c r="EY14" s="79"/>
      <c r="EZ14" s="79"/>
      <c r="FA14" s="79"/>
      <c r="FB14" s="79"/>
      <c r="FC14" s="79"/>
      <c r="FD14" s="79"/>
      <c r="FE14" s="79"/>
      <c r="FF14" s="79"/>
      <c r="FG14" s="79"/>
      <c r="FH14" s="79"/>
      <c r="FI14" s="79"/>
      <c r="FJ14" s="79"/>
      <c r="FK14" s="79"/>
      <c r="FL14" s="79"/>
      <c r="FM14" s="79"/>
      <c r="FN14" s="79"/>
      <c r="FO14" s="79"/>
      <c r="FP14" s="79"/>
      <c r="FQ14" s="79"/>
      <c r="FR14" s="79"/>
      <c r="FS14" s="79"/>
      <c r="FT14" s="79"/>
      <c r="FU14" s="79"/>
      <c r="FV14" s="79"/>
      <c r="FW14" s="79"/>
      <c r="FX14" s="79"/>
      <c r="FY14" s="79"/>
      <c r="FZ14" s="79"/>
      <c r="GA14" s="79"/>
      <c r="GB14" s="79"/>
      <c r="GC14" s="79"/>
      <c r="GD14" s="79"/>
      <c r="GE14" s="79"/>
      <c r="GF14" s="79"/>
      <c r="GG14" s="79"/>
      <c r="GH14" s="79"/>
      <c r="GI14" s="79"/>
      <c r="GJ14" s="79"/>
      <c r="GK14" s="79"/>
      <c r="GL14" s="79"/>
      <c r="GM14" s="79"/>
      <c r="GN14" s="79"/>
      <c r="GO14" s="79"/>
      <c r="GP14" s="79"/>
      <c r="GQ14" s="79"/>
      <c r="GR14" s="79"/>
      <c r="GS14" s="79"/>
      <c r="GT14" s="79"/>
      <c r="GU14" s="79"/>
      <c r="GV14" s="79"/>
      <c r="GW14" s="79"/>
      <c r="GX14" s="79"/>
      <c r="GY14" s="79"/>
      <c r="GZ14" s="79"/>
      <c r="HA14" s="79"/>
      <c r="HB14" s="79"/>
      <c r="HC14" s="79"/>
      <c r="HD14" s="79"/>
      <c r="HE14" s="79"/>
      <c r="HF14" s="79"/>
      <c r="HG14" s="79"/>
      <c r="HH14" s="79"/>
      <c r="HI14" s="79"/>
      <c r="HJ14" s="79"/>
      <c r="HK14" s="79"/>
      <c r="HL14" s="79"/>
      <c r="HM14" s="79"/>
      <c r="HN14" s="79"/>
      <c r="HO14" s="79"/>
      <c r="HP14" s="79"/>
      <c r="HQ14" s="79"/>
      <c r="HR14" s="79"/>
      <c r="HS14" s="79"/>
      <c r="HT14" s="79"/>
      <c r="HU14" s="79"/>
      <c r="HV14" s="79"/>
      <c r="HW14" s="79"/>
      <c r="HX14" s="79"/>
      <c r="HY14" s="79"/>
      <c r="HZ14" s="79"/>
      <c r="IA14" s="79"/>
      <c r="IB14" s="79"/>
      <c r="IC14" s="79"/>
      <c r="ID14" s="79"/>
      <c r="IE14" s="79"/>
      <c r="IF14" s="79"/>
      <c r="IG14" s="79"/>
      <c r="IH14" s="79"/>
      <c r="II14" s="79"/>
      <c r="IJ14" s="79"/>
      <c r="IK14" s="79"/>
      <c r="IL14" s="79"/>
      <c r="IM14" s="79"/>
      <c r="IN14" s="79"/>
      <c r="IO14" s="79"/>
      <c r="IP14" s="79"/>
      <c r="IQ14" s="79"/>
      <c r="IR14" s="79"/>
      <c r="IS14" s="79"/>
      <c r="IT14" s="79"/>
      <c r="IU14" s="79"/>
    </row>
    <row r="15" spans="1:255" ht="24.95" customHeight="1">
      <c r="A15" s="1384"/>
      <c r="B15" s="130" t="s">
        <v>1085</v>
      </c>
      <c r="C15" s="573"/>
      <c r="D15" s="134"/>
      <c r="E15" s="570"/>
      <c r="F15" s="131"/>
      <c r="G15" s="132"/>
      <c r="H15" s="133"/>
      <c r="I15" s="134"/>
      <c r="J15" s="146"/>
      <c r="K15" s="566"/>
      <c r="L15" s="651"/>
      <c r="M15" s="79"/>
      <c r="N15" s="557"/>
      <c r="O15" s="79"/>
      <c r="P15" s="79"/>
      <c r="Q15" s="79"/>
      <c r="R15" s="79"/>
      <c r="S15" s="79"/>
      <c r="T15" s="79"/>
      <c r="U15" s="79"/>
      <c r="V15" s="79"/>
      <c r="W15" s="79"/>
      <c r="X15" s="556" t="s">
        <v>759</v>
      </c>
      <c r="Y15" s="556" t="s">
        <v>131</v>
      </c>
      <c r="Z15" s="555" t="str">
        <f t="shared" si="0"/>
        <v>리기다2-6m</v>
      </c>
      <c r="AA15" s="556">
        <v>2.2000000000000002</v>
      </c>
      <c r="AB15" s="79"/>
      <c r="AC15" s="79"/>
      <c r="AD15" s="79"/>
      <c r="AE15" s="79"/>
      <c r="AF15" s="79"/>
      <c r="AG15" s="79"/>
      <c r="AH15" s="79"/>
      <c r="AI15" s="79"/>
      <c r="AJ15" s="79"/>
      <c r="AK15" s="79"/>
      <c r="AL15" s="79"/>
      <c r="AM15" s="79"/>
      <c r="AN15" s="79"/>
      <c r="AO15" s="79"/>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79"/>
      <c r="CR15" s="79"/>
      <c r="CS15" s="79"/>
      <c r="CT15" s="79"/>
      <c r="CU15" s="79"/>
      <c r="CV15" s="79"/>
      <c r="CW15" s="79"/>
      <c r="CX15" s="79"/>
      <c r="CY15" s="79"/>
      <c r="CZ15" s="79"/>
      <c r="DA15" s="79"/>
      <c r="DB15" s="79"/>
      <c r="DC15" s="79"/>
      <c r="DD15" s="79"/>
      <c r="DE15" s="79"/>
      <c r="DF15" s="79"/>
      <c r="DG15" s="79"/>
      <c r="DH15" s="79"/>
      <c r="DI15" s="79"/>
      <c r="DJ15" s="79"/>
      <c r="DK15" s="79"/>
      <c r="DL15" s="79"/>
      <c r="DM15" s="79"/>
      <c r="DN15" s="79"/>
      <c r="DO15" s="79"/>
      <c r="DP15" s="79"/>
      <c r="DQ15" s="79"/>
      <c r="DR15" s="79"/>
      <c r="DS15" s="79"/>
      <c r="DT15" s="79"/>
      <c r="DU15" s="79"/>
      <c r="DV15" s="79"/>
      <c r="DW15" s="79"/>
      <c r="DX15" s="79"/>
      <c r="DY15" s="79"/>
      <c r="DZ15" s="79"/>
      <c r="EA15" s="79"/>
      <c r="EB15" s="79"/>
      <c r="EC15" s="79"/>
      <c r="ED15" s="79"/>
      <c r="EE15" s="79"/>
      <c r="EF15" s="79"/>
      <c r="EG15" s="79"/>
      <c r="EH15" s="79"/>
      <c r="EI15" s="79"/>
      <c r="EJ15" s="79"/>
      <c r="EK15" s="79"/>
      <c r="EL15" s="79"/>
      <c r="EM15" s="79"/>
      <c r="EN15" s="79"/>
      <c r="EO15" s="79"/>
      <c r="EP15" s="79"/>
      <c r="EQ15" s="79"/>
      <c r="ER15" s="79"/>
      <c r="ES15" s="79"/>
      <c r="ET15" s="79"/>
      <c r="EU15" s="79"/>
      <c r="EV15" s="79"/>
      <c r="EW15" s="79"/>
      <c r="EX15" s="79"/>
      <c r="EY15" s="79"/>
      <c r="EZ15" s="79"/>
      <c r="FA15" s="79"/>
      <c r="FB15" s="79"/>
      <c r="FC15" s="79"/>
      <c r="FD15" s="79"/>
      <c r="FE15" s="79"/>
      <c r="FF15" s="79"/>
      <c r="FG15" s="79"/>
      <c r="FH15" s="79"/>
      <c r="FI15" s="79"/>
      <c r="FJ15" s="79"/>
      <c r="FK15" s="79"/>
      <c r="FL15" s="79"/>
      <c r="FM15" s="79"/>
      <c r="FN15" s="79"/>
      <c r="FO15" s="79"/>
      <c r="FP15" s="79"/>
      <c r="FQ15" s="79"/>
      <c r="FR15" s="79"/>
      <c r="FS15" s="79"/>
      <c r="FT15" s="79"/>
      <c r="FU15" s="79"/>
      <c r="FV15" s="79"/>
      <c r="FW15" s="79"/>
      <c r="FX15" s="79"/>
      <c r="FY15" s="79"/>
      <c r="FZ15" s="79"/>
      <c r="GA15" s="79"/>
      <c r="GB15" s="79"/>
      <c r="GC15" s="79"/>
      <c r="GD15" s="79"/>
      <c r="GE15" s="79"/>
      <c r="GF15" s="79"/>
      <c r="GG15" s="79"/>
      <c r="GH15" s="79"/>
      <c r="GI15" s="79"/>
      <c r="GJ15" s="79"/>
      <c r="GK15" s="79"/>
      <c r="GL15" s="79"/>
      <c r="GM15" s="79"/>
      <c r="GN15" s="79"/>
      <c r="GO15" s="79"/>
      <c r="GP15" s="79"/>
      <c r="GQ15" s="79"/>
      <c r="GR15" s="79"/>
      <c r="GS15" s="79"/>
      <c r="GT15" s="79"/>
      <c r="GU15" s="79"/>
      <c r="GV15" s="79"/>
      <c r="GW15" s="79"/>
      <c r="GX15" s="79"/>
      <c r="GY15" s="79"/>
      <c r="GZ15" s="79"/>
      <c r="HA15" s="79"/>
      <c r="HB15" s="79"/>
      <c r="HC15" s="79"/>
      <c r="HD15" s="79"/>
      <c r="HE15" s="79"/>
      <c r="HF15" s="79"/>
      <c r="HG15" s="79"/>
      <c r="HH15" s="79"/>
      <c r="HI15" s="79"/>
      <c r="HJ15" s="79"/>
      <c r="HK15" s="79"/>
      <c r="HL15" s="79"/>
      <c r="HM15" s="79"/>
      <c r="HN15" s="79"/>
      <c r="HO15" s="79"/>
      <c r="HP15" s="79"/>
      <c r="HQ15" s="79"/>
      <c r="HR15" s="79"/>
      <c r="HS15" s="79"/>
      <c r="HT15" s="79"/>
      <c r="HU15" s="79"/>
      <c r="HV15" s="79"/>
      <c r="HW15" s="79"/>
      <c r="HX15" s="79"/>
      <c r="HY15" s="79"/>
      <c r="HZ15" s="79"/>
      <c r="IA15" s="79"/>
      <c r="IB15" s="79"/>
      <c r="IC15" s="79"/>
      <c r="ID15" s="79"/>
      <c r="IE15" s="79"/>
      <c r="IF15" s="79"/>
      <c r="IG15" s="79"/>
      <c r="IH15" s="79"/>
      <c r="II15" s="79"/>
      <c r="IJ15" s="79"/>
      <c r="IK15" s="79"/>
      <c r="IL15" s="79"/>
      <c r="IM15" s="79"/>
      <c r="IN15" s="79"/>
      <c r="IO15" s="79"/>
      <c r="IP15" s="79"/>
      <c r="IQ15" s="79"/>
      <c r="IR15" s="79"/>
      <c r="IS15" s="79"/>
      <c r="IT15" s="79"/>
      <c r="IU15" s="79"/>
    </row>
    <row r="16" spans="1:255" ht="24.95" customHeight="1">
      <c r="A16" s="1384"/>
      <c r="B16" s="130" t="s">
        <v>660</v>
      </c>
      <c r="C16" s="574">
        <f>G12</f>
        <v>5</v>
      </c>
      <c r="D16" s="134" t="s">
        <v>658</v>
      </c>
      <c r="E16" s="570">
        <v>5</v>
      </c>
      <c r="F16" s="134" t="s">
        <v>659</v>
      </c>
      <c r="G16" s="135">
        <f>IF(N10="적용",ROUND(C16*E16,2),0)</f>
        <v>25</v>
      </c>
      <c r="H16" s="133">
        <f>기초자료!$B$20</f>
        <v>1612</v>
      </c>
      <c r="I16" s="134" t="s">
        <v>809</v>
      </c>
      <c r="J16" s="146"/>
      <c r="K16" s="566"/>
      <c r="L16" s="651">
        <f>ROUNDDOWN(G16*H16,0)</f>
        <v>40300</v>
      </c>
      <c r="M16" s="79"/>
      <c r="N16" s="557"/>
      <c r="O16" s="79"/>
      <c r="P16" s="79"/>
      <c r="Q16" s="79"/>
      <c r="R16" s="79"/>
      <c r="S16" s="79"/>
      <c r="T16" s="79"/>
      <c r="U16" s="79"/>
      <c r="V16" s="79"/>
      <c r="W16" s="79"/>
      <c r="X16" s="556" t="s">
        <v>759</v>
      </c>
      <c r="Y16" s="556" t="s">
        <v>132</v>
      </c>
      <c r="Z16" s="555" t="str">
        <f t="shared" si="0"/>
        <v>리기다4-6m</v>
      </c>
      <c r="AA16" s="556">
        <v>1.2</v>
      </c>
      <c r="AB16" s="79"/>
      <c r="AC16" s="79"/>
      <c r="AD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79"/>
      <c r="BE16" s="79"/>
      <c r="BF16" s="79"/>
      <c r="BG16" s="79"/>
      <c r="BH16" s="79"/>
      <c r="BI16" s="79"/>
      <c r="BJ16" s="79"/>
      <c r="BK16" s="79"/>
      <c r="BL16" s="79"/>
      <c r="BM16" s="79"/>
      <c r="BN16" s="79"/>
      <c r="BO16" s="79"/>
      <c r="BP16" s="79"/>
      <c r="BQ16" s="79"/>
      <c r="BR16" s="79"/>
      <c r="BS16" s="79"/>
      <c r="BT16" s="79"/>
      <c r="BU16" s="79"/>
      <c r="BV16" s="79"/>
      <c r="BW16" s="79"/>
      <c r="BX16" s="79"/>
      <c r="BY16" s="79"/>
      <c r="BZ16" s="79"/>
      <c r="CA16" s="79"/>
      <c r="CB16" s="79"/>
      <c r="CC16" s="79"/>
      <c r="CD16" s="79"/>
      <c r="CE16" s="79"/>
      <c r="CF16" s="79"/>
      <c r="CG16" s="79"/>
      <c r="CH16" s="79"/>
      <c r="CI16" s="79"/>
      <c r="CJ16" s="79"/>
      <c r="CK16" s="79"/>
      <c r="CL16" s="79"/>
      <c r="CM16" s="79"/>
      <c r="CN16" s="79"/>
      <c r="CO16" s="79"/>
      <c r="CP16" s="79"/>
      <c r="CQ16" s="79"/>
      <c r="CR16" s="79"/>
      <c r="CS16" s="79"/>
      <c r="CT16" s="79"/>
      <c r="CU16" s="79"/>
      <c r="CV16" s="79"/>
      <c r="CW16" s="79"/>
      <c r="CX16" s="79"/>
      <c r="CY16" s="79"/>
      <c r="CZ16" s="79"/>
      <c r="DA16" s="79"/>
      <c r="DB16" s="79"/>
      <c r="DC16" s="79"/>
      <c r="DD16" s="79"/>
      <c r="DE16" s="79"/>
      <c r="DF16" s="79"/>
      <c r="DG16" s="79"/>
      <c r="DH16" s="79"/>
      <c r="DI16" s="79"/>
      <c r="DJ16" s="79"/>
      <c r="DK16" s="79"/>
      <c r="DL16" s="79"/>
      <c r="DM16" s="79"/>
      <c r="DN16" s="79"/>
      <c r="DO16" s="79"/>
      <c r="DP16" s="79"/>
      <c r="DQ16" s="79"/>
      <c r="DR16" s="79"/>
      <c r="DS16" s="79"/>
      <c r="DT16" s="79"/>
      <c r="DU16" s="79"/>
      <c r="DV16" s="79"/>
      <c r="DW16" s="79"/>
      <c r="DX16" s="79"/>
      <c r="DY16" s="79"/>
      <c r="DZ16" s="79"/>
      <c r="EA16" s="79"/>
      <c r="EB16" s="79"/>
      <c r="EC16" s="79"/>
      <c r="ED16" s="79"/>
      <c r="EE16" s="79"/>
      <c r="EF16" s="79"/>
      <c r="EG16" s="79"/>
      <c r="EH16" s="79"/>
      <c r="EI16" s="79"/>
      <c r="EJ16" s="79"/>
      <c r="EK16" s="79"/>
      <c r="EL16" s="79"/>
      <c r="EM16" s="79"/>
      <c r="EN16" s="79"/>
      <c r="EO16" s="79"/>
      <c r="EP16" s="79"/>
      <c r="EQ16" s="79"/>
      <c r="ER16" s="79"/>
      <c r="ES16" s="79"/>
      <c r="ET16" s="79"/>
      <c r="EU16" s="79"/>
      <c r="EV16" s="79"/>
      <c r="EW16" s="79"/>
      <c r="EX16" s="79"/>
      <c r="EY16" s="79"/>
      <c r="EZ16" s="79"/>
      <c r="FA16" s="79"/>
      <c r="FB16" s="79"/>
      <c r="FC16" s="79"/>
      <c r="FD16" s="79"/>
      <c r="FE16" s="79"/>
      <c r="FF16" s="79"/>
      <c r="FG16" s="79"/>
      <c r="FH16" s="79"/>
      <c r="FI16" s="79"/>
      <c r="FJ16" s="79"/>
      <c r="FK16" s="79"/>
      <c r="FL16" s="79"/>
      <c r="FM16" s="79"/>
      <c r="FN16" s="79"/>
      <c r="FO16" s="79"/>
      <c r="FP16" s="79"/>
      <c r="FQ16" s="79"/>
      <c r="FR16" s="79"/>
      <c r="FS16" s="79"/>
      <c r="FT16" s="79"/>
      <c r="FU16" s="79"/>
      <c r="FV16" s="79"/>
      <c r="FW16" s="79"/>
      <c r="FX16" s="79"/>
      <c r="FY16" s="79"/>
      <c r="FZ16" s="79"/>
      <c r="GA16" s="79"/>
      <c r="GB16" s="79"/>
      <c r="GC16" s="79"/>
      <c r="GD16" s="79"/>
      <c r="GE16" s="79"/>
      <c r="GF16" s="79"/>
      <c r="GG16" s="79"/>
      <c r="GH16" s="79"/>
      <c r="GI16" s="79"/>
      <c r="GJ16" s="79"/>
      <c r="GK16" s="79"/>
      <c r="GL16" s="79"/>
      <c r="GM16" s="79"/>
      <c r="GN16" s="79"/>
      <c r="GO16" s="79"/>
      <c r="GP16" s="79"/>
      <c r="GQ16" s="79"/>
      <c r="GR16" s="79"/>
      <c r="GS16" s="79"/>
      <c r="GT16" s="79"/>
      <c r="GU16" s="79"/>
      <c r="GV16" s="79"/>
      <c r="GW16" s="79"/>
      <c r="GX16" s="79"/>
      <c r="GY16" s="79"/>
      <c r="GZ16" s="79"/>
      <c r="HA16" s="79"/>
      <c r="HB16" s="79"/>
      <c r="HC16" s="79"/>
      <c r="HD16" s="79"/>
      <c r="HE16" s="79"/>
      <c r="HF16" s="79"/>
      <c r="HG16" s="79"/>
      <c r="HH16" s="79"/>
      <c r="HI16" s="79"/>
      <c r="HJ16" s="79"/>
      <c r="HK16" s="79"/>
      <c r="HL16" s="79"/>
      <c r="HM16" s="79"/>
      <c r="HN16" s="79"/>
      <c r="HO16" s="79"/>
      <c r="HP16" s="79"/>
      <c r="HQ16" s="79"/>
      <c r="HR16" s="79"/>
      <c r="HS16" s="79"/>
      <c r="HT16" s="79"/>
      <c r="HU16" s="79"/>
      <c r="HV16" s="79"/>
      <c r="HW16" s="79"/>
      <c r="HX16" s="79"/>
      <c r="HY16" s="79"/>
      <c r="HZ16" s="79"/>
      <c r="IA16" s="79"/>
      <c r="IB16" s="79"/>
      <c r="IC16" s="79"/>
      <c r="ID16" s="79"/>
      <c r="IE16" s="79"/>
      <c r="IF16" s="79"/>
      <c r="IG16" s="79"/>
      <c r="IH16" s="79"/>
      <c r="II16" s="79"/>
      <c r="IJ16" s="79"/>
      <c r="IK16" s="79"/>
      <c r="IL16" s="79"/>
      <c r="IM16" s="79"/>
      <c r="IN16" s="79"/>
      <c r="IO16" s="79"/>
      <c r="IP16" s="79"/>
      <c r="IQ16" s="79"/>
      <c r="IR16" s="79"/>
      <c r="IS16" s="79"/>
      <c r="IT16" s="79"/>
      <c r="IU16" s="79"/>
    </row>
    <row r="17" spans="1:255" ht="24.95" customHeight="1">
      <c r="A17" s="1384"/>
      <c r="B17" s="130" t="s">
        <v>661</v>
      </c>
      <c r="C17" s="575">
        <f>L16</f>
        <v>40300</v>
      </c>
      <c r="D17" s="134" t="s">
        <v>101</v>
      </c>
      <c r="E17" s="576">
        <v>10</v>
      </c>
      <c r="F17" s="134" t="s">
        <v>18</v>
      </c>
      <c r="G17" s="619"/>
      <c r="H17" s="619"/>
      <c r="I17" s="619"/>
      <c r="J17" s="617"/>
      <c r="K17" s="618"/>
      <c r="L17" s="651">
        <f>ROUNDDOWN(C17*E17%,0)</f>
        <v>4030</v>
      </c>
      <c r="M17" s="79"/>
      <c r="N17" s="557"/>
      <c r="O17" s="79"/>
      <c r="P17" s="79"/>
      <c r="Q17" s="79"/>
      <c r="R17" s="79"/>
      <c r="S17" s="79"/>
      <c r="T17" s="79"/>
      <c r="U17" s="79"/>
      <c r="V17" s="79"/>
      <c r="W17" s="79"/>
      <c r="X17" s="556" t="s">
        <v>766</v>
      </c>
      <c r="Y17" s="556" t="s">
        <v>126</v>
      </c>
      <c r="Z17" s="555" t="str">
        <f t="shared" si="0"/>
        <v>기타침엽수0-1m</v>
      </c>
      <c r="AA17" s="556">
        <v>0.4</v>
      </c>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79"/>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c r="DX17" s="79"/>
      <c r="DY17" s="79"/>
      <c r="DZ17" s="79"/>
      <c r="EA17" s="79"/>
      <c r="EB17" s="79"/>
      <c r="EC17" s="79"/>
      <c r="ED17" s="79"/>
      <c r="EE17" s="79"/>
      <c r="EF17" s="79"/>
      <c r="EG17" s="79"/>
      <c r="EH17" s="79"/>
      <c r="EI17" s="79"/>
      <c r="EJ17" s="79"/>
      <c r="EK17" s="79"/>
      <c r="EL17" s="79"/>
      <c r="EM17" s="79"/>
      <c r="EN17" s="79"/>
      <c r="EO17" s="79"/>
      <c r="EP17" s="79"/>
      <c r="EQ17" s="79"/>
      <c r="ER17" s="79"/>
      <c r="ES17" s="79"/>
      <c r="ET17" s="79"/>
      <c r="EU17" s="79"/>
      <c r="EV17" s="79"/>
      <c r="EW17" s="79"/>
      <c r="EX17" s="79"/>
      <c r="EY17" s="79"/>
      <c r="EZ17" s="79"/>
      <c r="FA17" s="79"/>
      <c r="FB17" s="79"/>
      <c r="FC17" s="79"/>
      <c r="FD17" s="79"/>
      <c r="FE17" s="79"/>
      <c r="FF17" s="79"/>
      <c r="FG17" s="79"/>
      <c r="FH17" s="79"/>
      <c r="FI17" s="79"/>
      <c r="FJ17" s="79"/>
      <c r="FK17" s="79"/>
      <c r="FL17" s="79"/>
      <c r="FM17" s="79"/>
      <c r="FN17" s="79"/>
      <c r="FO17" s="79"/>
      <c r="FP17" s="79"/>
      <c r="FQ17" s="79"/>
      <c r="FR17" s="79"/>
      <c r="FS17" s="79"/>
      <c r="FT17" s="79"/>
      <c r="FU17" s="79"/>
      <c r="FV17" s="79"/>
      <c r="FW17" s="79"/>
      <c r="FX17" s="79"/>
      <c r="FY17" s="79"/>
      <c r="FZ17" s="79"/>
      <c r="GA17" s="79"/>
      <c r="GB17" s="79"/>
      <c r="GC17" s="79"/>
      <c r="GD17" s="79"/>
      <c r="GE17" s="79"/>
      <c r="GF17" s="79"/>
      <c r="GG17" s="79"/>
      <c r="GH17" s="79"/>
      <c r="GI17" s="79"/>
      <c r="GJ17" s="79"/>
      <c r="GK17" s="79"/>
      <c r="GL17" s="79"/>
      <c r="GM17" s="79"/>
      <c r="GN17" s="79"/>
      <c r="GO17" s="79"/>
      <c r="GP17" s="79"/>
      <c r="GQ17" s="79"/>
      <c r="GR17" s="79"/>
      <c r="GS17" s="79"/>
      <c r="GT17" s="79"/>
      <c r="GU17" s="79"/>
      <c r="GV17" s="79"/>
      <c r="GW17" s="79"/>
      <c r="GX17" s="79"/>
      <c r="GY17" s="79"/>
      <c r="GZ17" s="79"/>
      <c r="HA17" s="79"/>
      <c r="HB17" s="79"/>
      <c r="HC17" s="79"/>
      <c r="HD17" s="79"/>
      <c r="HE17" s="79"/>
      <c r="HF17" s="79"/>
      <c r="HG17" s="79"/>
      <c r="HH17" s="79"/>
      <c r="HI17" s="79"/>
      <c r="HJ17" s="79"/>
      <c r="HK17" s="79"/>
      <c r="HL17" s="79"/>
      <c r="HM17" s="79"/>
      <c r="HN17" s="79"/>
      <c r="HO17" s="79"/>
      <c r="HP17" s="79"/>
      <c r="HQ17" s="79"/>
      <c r="HR17" s="79"/>
      <c r="HS17" s="79"/>
      <c r="HT17" s="79"/>
      <c r="HU17" s="79"/>
      <c r="HV17" s="79"/>
      <c r="HW17" s="79"/>
      <c r="HX17" s="79"/>
      <c r="HY17" s="79"/>
      <c r="HZ17" s="79"/>
      <c r="IA17" s="79"/>
      <c r="IB17" s="79"/>
      <c r="IC17" s="79"/>
      <c r="ID17" s="79"/>
      <c r="IE17" s="79"/>
      <c r="IF17" s="79"/>
      <c r="IG17" s="79"/>
      <c r="IH17" s="79"/>
      <c r="II17" s="79"/>
      <c r="IJ17" s="79"/>
      <c r="IK17" s="79"/>
      <c r="IL17" s="79"/>
      <c r="IM17" s="79"/>
      <c r="IN17" s="79"/>
      <c r="IO17" s="79"/>
      <c r="IP17" s="79"/>
      <c r="IQ17" s="79"/>
      <c r="IR17" s="79"/>
      <c r="IS17" s="79"/>
      <c r="IT17" s="79"/>
      <c r="IU17" s="79"/>
    </row>
    <row r="18" spans="1:255" ht="24.95" customHeight="1">
      <c r="A18" s="1384"/>
      <c r="B18" s="130" t="s">
        <v>1086</v>
      </c>
      <c r="C18" s="574">
        <f>C16</f>
        <v>5</v>
      </c>
      <c r="D18" s="134" t="s">
        <v>658</v>
      </c>
      <c r="E18" s="570">
        <v>2.1</v>
      </c>
      <c r="F18" s="134" t="s">
        <v>659</v>
      </c>
      <c r="G18" s="135">
        <f>IF(N10="적용",ROUND(C18*E18,2),0)</f>
        <v>10.5</v>
      </c>
      <c r="H18" s="133">
        <v>2250</v>
      </c>
      <c r="I18" s="134" t="s">
        <v>1087</v>
      </c>
      <c r="J18" s="146"/>
      <c r="K18" s="566"/>
      <c r="L18" s="651">
        <f>ROUNDDOWN(G18*H18,0)</f>
        <v>23625</v>
      </c>
      <c r="M18" s="79"/>
      <c r="N18" s="557"/>
      <c r="O18" s="79"/>
      <c r="P18" s="79"/>
      <c r="Q18" s="79"/>
      <c r="R18" s="79"/>
      <c r="S18" s="79"/>
      <c r="T18" s="79"/>
      <c r="U18" s="79"/>
      <c r="V18" s="79"/>
      <c r="W18" s="79"/>
      <c r="X18" s="556" t="s">
        <v>766</v>
      </c>
      <c r="Y18" s="556" t="s">
        <v>126</v>
      </c>
      <c r="Z18" s="555" t="str">
        <f t="shared" si="0"/>
        <v>기타침엽수0-1m</v>
      </c>
      <c r="AA18" s="556">
        <v>0.4</v>
      </c>
      <c r="AB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79"/>
      <c r="BL18" s="79"/>
      <c r="BM18" s="79"/>
      <c r="BN18" s="79"/>
      <c r="BO18" s="79"/>
      <c r="BP18" s="79"/>
      <c r="BQ18" s="79"/>
      <c r="BR18" s="79"/>
      <c r="BS18" s="79"/>
      <c r="BT18" s="79"/>
      <c r="BU18" s="79"/>
      <c r="BV18" s="79"/>
      <c r="BW18" s="79"/>
      <c r="BX18" s="79"/>
      <c r="BY18" s="79"/>
      <c r="BZ18" s="79"/>
      <c r="CA18" s="79"/>
      <c r="CB18" s="79"/>
      <c r="CC18" s="79"/>
      <c r="CD18" s="79"/>
      <c r="CE18" s="79"/>
      <c r="CF18" s="79"/>
      <c r="CG18" s="79"/>
      <c r="CH18" s="79"/>
      <c r="CI18" s="79"/>
      <c r="CJ18" s="79"/>
      <c r="CK18" s="79"/>
      <c r="CL18" s="79"/>
      <c r="CM18" s="79"/>
      <c r="CN18" s="79"/>
      <c r="CO18" s="79"/>
      <c r="CP18" s="79"/>
      <c r="CQ18" s="79"/>
      <c r="CR18" s="79"/>
      <c r="CS18" s="79"/>
      <c r="CT18" s="79"/>
      <c r="CU18" s="79"/>
      <c r="CV18" s="79"/>
      <c r="CW18" s="79"/>
      <c r="CX18" s="79"/>
      <c r="CY18" s="79"/>
      <c r="CZ18" s="79"/>
      <c r="DA18" s="79"/>
      <c r="DB18" s="79"/>
      <c r="DC18" s="79"/>
      <c r="DD18" s="79"/>
      <c r="DE18" s="79"/>
      <c r="DF18" s="79"/>
      <c r="DG18" s="79"/>
      <c r="DH18" s="79"/>
      <c r="DI18" s="79"/>
      <c r="DJ18" s="79"/>
      <c r="DK18" s="79"/>
      <c r="DL18" s="79"/>
      <c r="DM18" s="79"/>
      <c r="DN18" s="79"/>
      <c r="DO18" s="79"/>
      <c r="DP18" s="79"/>
      <c r="DQ18" s="79"/>
      <c r="DR18" s="79"/>
      <c r="DS18" s="79"/>
      <c r="DT18" s="79"/>
      <c r="DU18" s="79"/>
      <c r="DV18" s="79"/>
      <c r="DW18" s="79"/>
      <c r="DX18" s="79"/>
      <c r="DY18" s="79"/>
      <c r="DZ18" s="79"/>
      <c r="EA18" s="79"/>
      <c r="EB18" s="79"/>
      <c r="EC18" s="79"/>
      <c r="ED18" s="79"/>
      <c r="EE18" s="79"/>
      <c r="EF18" s="79"/>
      <c r="EG18" s="79"/>
      <c r="EH18" s="79"/>
      <c r="EI18" s="79"/>
      <c r="EJ18" s="79"/>
      <c r="EK18" s="79"/>
      <c r="EL18" s="79"/>
      <c r="EM18" s="79"/>
      <c r="EN18" s="79"/>
      <c r="EO18" s="79"/>
      <c r="EP18" s="79"/>
      <c r="EQ18" s="79"/>
      <c r="ER18" s="79"/>
      <c r="ES18" s="79"/>
      <c r="ET18" s="79"/>
      <c r="EU18" s="79"/>
      <c r="EV18" s="79"/>
      <c r="EW18" s="79"/>
      <c r="EX18" s="79"/>
      <c r="EY18" s="79"/>
      <c r="EZ18" s="79"/>
      <c r="FA18" s="79"/>
      <c r="FB18" s="79"/>
      <c r="FC18" s="79"/>
      <c r="FD18" s="79"/>
      <c r="FE18" s="79"/>
      <c r="FF18" s="79"/>
      <c r="FG18" s="79"/>
      <c r="FH18" s="79"/>
      <c r="FI18" s="79"/>
      <c r="FJ18" s="79"/>
      <c r="FK18" s="79"/>
      <c r="FL18" s="79"/>
      <c r="FM18" s="79"/>
      <c r="FN18" s="79"/>
      <c r="FO18" s="79"/>
      <c r="FP18" s="79"/>
      <c r="FQ18" s="79"/>
      <c r="FR18" s="79"/>
      <c r="FS18" s="79"/>
      <c r="FT18" s="79"/>
      <c r="FU18" s="79"/>
      <c r="FV18" s="79"/>
      <c r="FW18" s="79"/>
      <c r="FX18" s="79"/>
      <c r="FY18" s="79"/>
      <c r="FZ18" s="79"/>
      <c r="GA18" s="79"/>
      <c r="GB18" s="79"/>
      <c r="GC18" s="79"/>
      <c r="GD18" s="79"/>
      <c r="GE18" s="79"/>
      <c r="GF18" s="79"/>
      <c r="GG18" s="79"/>
      <c r="GH18" s="79"/>
      <c r="GI18" s="79"/>
      <c r="GJ18" s="79"/>
      <c r="GK18" s="79"/>
      <c r="GL18" s="79"/>
      <c r="GM18" s="79"/>
      <c r="GN18" s="79"/>
      <c r="GO18" s="79"/>
      <c r="GP18" s="79"/>
      <c r="GQ18" s="79"/>
      <c r="GR18" s="79"/>
      <c r="GS18" s="79"/>
      <c r="GT18" s="79"/>
      <c r="GU18" s="79"/>
      <c r="GV18" s="79"/>
      <c r="GW18" s="79"/>
      <c r="GX18" s="79"/>
      <c r="GY18" s="79"/>
      <c r="GZ18" s="79"/>
      <c r="HA18" s="79"/>
      <c r="HB18" s="79"/>
      <c r="HC18" s="79"/>
      <c r="HD18" s="79"/>
      <c r="HE18" s="79"/>
      <c r="HF18" s="79"/>
      <c r="HG18" s="79"/>
      <c r="HH18" s="79"/>
      <c r="HI18" s="79"/>
      <c r="HJ18" s="79"/>
      <c r="HK18" s="79"/>
      <c r="HL18" s="79"/>
      <c r="HM18" s="79"/>
      <c r="HN18" s="79"/>
      <c r="HO18" s="79"/>
      <c r="HP18" s="79"/>
      <c r="HQ18" s="79"/>
      <c r="HR18" s="79"/>
      <c r="HS18" s="79"/>
      <c r="HT18" s="79"/>
      <c r="HU18" s="79"/>
      <c r="HV18" s="79"/>
      <c r="HW18" s="79"/>
      <c r="HX18" s="79"/>
      <c r="HY18" s="79"/>
      <c r="HZ18" s="79"/>
      <c r="IA18" s="79"/>
      <c r="IB18" s="79"/>
      <c r="IC18" s="79"/>
      <c r="ID18" s="79"/>
      <c r="IE18" s="79"/>
      <c r="IF18" s="79"/>
      <c r="IG18" s="79"/>
      <c r="IH18" s="79"/>
      <c r="II18" s="79"/>
      <c r="IJ18" s="79"/>
      <c r="IK18" s="79"/>
      <c r="IL18" s="79"/>
      <c r="IM18" s="79"/>
      <c r="IN18" s="79"/>
      <c r="IO18" s="79"/>
      <c r="IP18" s="79"/>
      <c r="IQ18" s="79"/>
      <c r="IR18" s="79"/>
      <c r="IS18" s="79"/>
      <c r="IT18" s="79"/>
      <c r="IU18" s="79"/>
    </row>
    <row r="19" spans="1:255" ht="24.95" customHeight="1">
      <c r="A19" s="1384"/>
      <c r="B19" s="577" t="s">
        <v>767</v>
      </c>
      <c r="C19" s="578">
        <f>C16</f>
        <v>5</v>
      </c>
      <c r="D19" s="579" t="s">
        <v>658</v>
      </c>
      <c r="E19" s="580">
        <v>8.3999999999999995E-3</v>
      </c>
      <c r="F19" s="579" t="s">
        <v>810</v>
      </c>
      <c r="G19" s="581"/>
      <c r="H19" s="568">
        <f>기초자료!$B$18</f>
        <v>400000</v>
      </c>
      <c r="I19" s="579" t="s">
        <v>392</v>
      </c>
      <c r="J19" s="567"/>
      <c r="K19" s="582"/>
      <c r="L19" s="652">
        <f>ROUNDDOWN(C19*E19*H19,0)</f>
        <v>16800</v>
      </c>
      <c r="M19" s="79"/>
      <c r="N19" s="557"/>
      <c r="O19" s="560"/>
      <c r="P19" s="79"/>
      <c r="Q19" s="79"/>
      <c r="R19" s="79"/>
      <c r="S19" s="79"/>
      <c r="T19" s="79"/>
      <c r="U19" s="79"/>
      <c r="V19" s="79"/>
      <c r="W19" s="79"/>
      <c r="X19" s="556" t="s">
        <v>766</v>
      </c>
      <c r="Y19" s="556" t="s">
        <v>127</v>
      </c>
      <c r="Z19" s="555" t="str">
        <f t="shared" si="0"/>
        <v>기타침엽수0-2m</v>
      </c>
      <c r="AA19" s="556">
        <v>0.8</v>
      </c>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79"/>
      <c r="BH19" s="79"/>
      <c r="BI19" s="79"/>
      <c r="BJ19" s="79"/>
      <c r="BK19" s="79"/>
      <c r="BL19" s="79"/>
      <c r="BM19" s="79"/>
      <c r="BN19" s="79"/>
      <c r="BO19" s="79"/>
      <c r="BP19" s="79"/>
      <c r="BQ19" s="79"/>
      <c r="BR19" s="79"/>
      <c r="BS19" s="79"/>
      <c r="BT19" s="79"/>
      <c r="BU19" s="79"/>
      <c r="BV19" s="79"/>
      <c r="BW19" s="79"/>
      <c r="BX19" s="79"/>
      <c r="BY19" s="79"/>
      <c r="BZ19" s="79"/>
      <c r="CA19" s="79"/>
      <c r="CB19" s="79"/>
      <c r="CC19" s="79"/>
      <c r="CD19" s="79"/>
      <c r="CE19" s="79"/>
      <c r="CF19" s="79"/>
      <c r="CG19" s="79"/>
      <c r="CH19" s="79"/>
      <c r="CI19" s="79"/>
      <c r="CJ19" s="79"/>
      <c r="CK19" s="79"/>
      <c r="CL19" s="79"/>
      <c r="CM19" s="79"/>
      <c r="CN19" s="79"/>
      <c r="CO19" s="79"/>
      <c r="CP19" s="79"/>
      <c r="CQ19" s="79"/>
      <c r="CR19" s="79"/>
      <c r="CS19" s="79"/>
      <c r="CT19" s="79"/>
      <c r="CU19" s="79"/>
      <c r="CV19" s="79"/>
      <c r="CW19" s="79"/>
      <c r="CX19" s="79"/>
      <c r="CY19" s="79"/>
      <c r="CZ19" s="79"/>
      <c r="DA19" s="79"/>
      <c r="DB19" s="79"/>
      <c r="DC19" s="79"/>
      <c r="DD19" s="79"/>
      <c r="DE19" s="79"/>
      <c r="DF19" s="79"/>
      <c r="DG19" s="79"/>
      <c r="DH19" s="79"/>
      <c r="DI19" s="79"/>
      <c r="DJ19" s="79"/>
      <c r="DK19" s="79"/>
      <c r="DL19" s="79"/>
      <c r="DM19" s="79"/>
      <c r="DN19" s="79"/>
      <c r="DO19" s="79"/>
      <c r="DP19" s="79"/>
      <c r="DQ19" s="79"/>
      <c r="DR19" s="79"/>
      <c r="DS19" s="79"/>
      <c r="DT19" s="79"/>
      <c r="DU19" s="79"/>
      <c r="DV19" s="79"/>
      <c r="DW19" s="79"/>
      <c r="DX19" s="79"/>
      <c r="DY19" s="79"/>
      <c r="DZ19" s="79"/>
      <c r="EA19" s="79"/>
      <c r="EB19" s="79"/>
      <c r="EC19" s="79"/>
      <c r="ED19" s="79"/>
      <c r="EE19" s="79"/>
      <c r="EF19" s="79"/>
      <c r="EG19" s="79"/>
      <c r="EH19" s="79"/>
      <c r="EI19" s="79"/>
      <c r="EJ19" s="79"/>
      <c r="EK19" s="79"/>
      <c r="EL19" s="79"/>
      <c r="EM19" s="79"/>
      <c r="EN19" s="79"/>
      <c r="EO19" s="79"/>
      <c r="EP19" s="79"/>
      <c r="EQ19" s="79"/>
      <c r="ER19" s="79"/>
      <c r="ES19" s="79"/>
      <c r="ET19" s="79"/>
      <c r="EU19" s="79"/>
      <c r="EV19" s="79"/>
      <c r="EW19" s="79"/>
      <c r="EX19" s="79"/>
      <c r="EY19" s="79"/>
      <c r="EZ19" s="79"/>
      <c r="FA19" s="79"/>
      <c r="FB19" s="79"/>
      <c r="FC19" s="79"/>
      <c r="FD19" s="79"/>
      <c r="FE19" s="79"/>
      <c r="FF19" s="79"/>
      <c r="FG19" s="79"/>
      <c r="FH19" s="79"/>
      <c r="FI19" s="79"/>
      <c r="FJ19" s="79"/>
      <c r="FK19" s="79"/>
      <c r="FL19" s="79"/>
      <c r="FM19" s="79"/>
      <c r="FN19" s="79"/>
      <c r="FO19" s="79"/>
      <c r="FP19" s="79"/>
      <c r="FQ19" s="79"/>
      <c r="FR19" s="79"/>
      <c r="FS19" s="79"/>
      <c r="FT19" s="79"/>
      <c r="FU19" s="79"/>
      <c r="FV19" s="79"/>
      <c r="FW19" s="79"/>
      <c r="FX19" s="79"/>
      <c r="FY19" s="79"/>
      <c r="FZ19" s="79"/>
      <c r="GA19" s="79"/>
      <c r="GB19" s="79"/>
      <c r="GC19" s="79"/>
      <c r="GD19" s="79"/>
      <c r="GE19" s="79"/>
      <c r="GF19" s="79"/>
      <c r="GG19" s="79"/>
      <c r="GH19" s="79"/>
      <c r="GI19" s="79"/>
      <c r="GJ19" s="79"/>
      <c r="GK19" s="79"/>
      <c r="GL19" s="79"/>
      <c r="GM19" s="79"/>
      <c r="GN19" s="79"/>
      <c r="GO19" s="79"/>
      <c r="GP19" s="79"/>
      <c r="GQ19" s="79"/>
      <c r="GR19" s="79"/>
      <c r="GS19" s="79"/>
      <c r="GT19" s="79"/>
      <c r="GU19" s="79"/>
      <c r="GV19" s="79"/>
      <c r="GW19" s="79"/>
      <c r="GX19" s="79"/>
      <c r="GY19" s="79"/>
      <c r="GZ19" s="79"/>
      <c r="HA19" s="79"/>
      <c r="HB19" s="79"/>
      <c r="HC19" s="79"/>
      <c r="HD19" s="79"/>
      <c r="HE19" s="79"/>
      <c r="HF19" s="79"/>
      <c r="HG19" s="79"/>
      <c r="HH19" s="79"/>
      <c r="HI19" s="79"/>
      <c r="HJ19" s="79"/>
      <c r="HK19" s="79"/>
      <c r="HL19" s="79"/>
      <c r="HM19" s="79"/>
      <c r="HN19" s="79"/>
      <c r="HO19" s="79"/>
      <c r="HP19" s="79"/>
      <c r="HQ19" s="79"/>
      <c r="HR19" s="79"/>
      <c r="HS19" s="79"/>
      <c r="HT19" s="79"/>
      <c r="HU19" s="79"/>
      <c r="HV19" s="79"/>
      <c r="HW19" s="79"/>
      <c r="HX19" s="79"/>
      <c r="HY19" s="79"/>
      <c r="HZ19" s="79"/>
      <c r="IA19" s="79"/>
      <c r="IB19" s="79"/>
      <c r="IC19" s="79"/>
      <c r="ID19" s="79"/>
      <c r="IE19" s="79"/>
      <c r="IF19" s="79"/>
      <c r="IG19" s="79"/>
      <c r="IH19" s="79"/>
      <c r="II19" s="79"/>
      <c r="IJ19" s="79"/>
      <c r="IK19" s="79"/>
      <c r="IL19" s="79"/>
      <c r="IM19" s="79"/>
      <c r="IN19" s="79"/>
      <c r="IO19" s="79"/>
      <c r="IP19" s="79"/>
      <c r="IQ19" s="79"/>
      <c r="IR19" s="79"/>
      <c r="IS19" s="79"/>
      <c r="IT19" s="79"/>
      <c r="IU19" s="79"/>
    </row>
    <row r="20" spans="1:255" s="602" customFormat="1" ht="24.95" customHeight="1">
      <c r="A20" s="1388" t="s">
        <v>364</v>
      </c>
      <c r="B20" s="612" t="s">
        <v>107</v>
      </c>
      <c r="C20" s="613" t="s">
        <v>134</v>
      </c>
      <c r="D20" s="613" t="s">
        <v>134</v>
      </c>
      <c r="E20" s="613" t="s">
        <v>134</v>
      </c>
      <c r="F20" s="614" t="s">
        <v>134</v>
      </c>
      <c r="G20" s="615" t="s">
        <v>134</v>
      </c>
      <c r="H20" s="609" t="s">
        <v>134</v>
      </c>
      <c r="I20" s="616" t="s">
        <v>134</v>
      </c>
      <c r="J20" s="663" t="s">
        <v>134</v>
      </c>
      <c r="K20" s="662" t="s">
        <v>134</v>
      </c>
      <c r="L20" s="649">
        <f>SUM(L21:L23)</f>
        <v>1401038</v>
      </c>
      <c r="N20" s="611"/>
    </row>
    <row r="21" spans="1:255" ht="24.95" customHeight="1">
      <c r="A21" s="1388"/>
      <c r="B21" s="136" t="s">
        <v>108</v>
      </c>
      <c r="C21" s="570" t="s">
        <v>134</v>
      </c>
      <c r="D21" s="138" t="s">
        <v>134</v>
      </c>
      <c r="E21" s="570" t="s">
        <v>134</v>
      </c>
      <c r="F21" s="137" t="s">
        <v>134</v>
      </c>
      <c r="G21" s="137" t="s">
        <v>134</v>
      </c>
      <c r="H21" s="133" t="s">
        <v>134</v>
      </c>
      <c r="I21" s="138" t="s">
        <v>134</v>
      </c>
      <c r="J21" s="1394" t="s">
        <v>134</v>
      </c>
      <c r="K21" s="1395"/>
      <c r="L21" s="651">
        <f>SUM(,L6,L12,L13)</f>
        <v>1316283</v>
      </c>
    </row>
    <row r="22" spans="1:255" ht="24.95" customHeight="1">
      <c r="A22" s="1388"/>
      <c r="B22" s="136" t="s">
        <v>109</v>
      </c>
      <c r="C22" s="570" t="s">
        <v>134</v>
      </c>
      <c r="D22" s="138" t="s">
        <v>134</v>
      </c>
      <c r="E22" s="570" t="s">
        <v>134</v>
      </c>
      <c r="F22" s="137" t="s">
        <v>134</v>
      </c>
      <c r="G22" s="132" t="s">
        <v>134</v>
      </c>
      <c r="H22" s="133" t="s">
        <v>134</v>
      </c>
      <c r="I22" s="138" t="s">
        <v>134</v>
      </c>
      <c r="J22" s="1394" t="s">
        <v>134</v>
      </c>
      <c r="K22" s="1395"/>
      <c r="L22" s="651">
        <f>SUM(L8:L9,L16:L18)</f>
        <v>67955</v>
      </c>
    </row>
    <row r="23" spans="1:255" ht="24.95" customHeight="1">
      <c r="A23" s="1389"/>
      <c r="B23" s="620" t="s">
        <v>110</v>
      </c>
      <c r="C23" s="621" t="s">
        <v>134</v>
      </c>
      <c r="D23" s="622" t="s">
        <v>134</v>
      </c>
      <c r="E23" s="621" t="s">
        <v>134</v>
      </c>
      <c r="F23" s="623" t="s">
        <v>134</v>
      </c>
      <c r="G23" s="624" t="s">
        <v>134</v>
      </c>
      <c r="H23" s="625" t="s">
        <v>134</v>
      </c>
      <c r="I23" s="622" t="s">
        <v>134</v>
      </c>
      <c r="J23" s="1396" t="s">
        <v>134</v>
      </c>
      <c r="K23" s="1397"/>
      <c r="L23" s="653">
        <f>SUM(L19)</f>
        <v>16800</v>
      </c>
      <c r="P23" s="80" t="s">
        <v>135</v>
      </c>
      <c r="Q23" s="79"/>
      <c r="R23" s="79"/>
    </row>
    <row r="24" spans="1:255" ht="20.100000000000001" customHeight="1">
      <c r="A24" s="629" t="s">
        <v>134</v>
      </c>
      <c r="B24" s="628" t="s">
        <v>134</v>
      </c>
      <c r="C24" s="628" t="s">
        <v>134</v>
      </c>
      <c r="D24" s="629" t="s">
        <v>134</v>
      </c>
      <c r="E24" s="630" t="s">
        <v>134</v>
      </c>
      <c r="F24" s="631" t="s">
        <v>134</v>
      </c>
      <c r="G24" s="631" t="s">
        <v>134</v>
      </c>
      <c r="H24" s="631" t="s">
        <v>134</v>
      </c>
      <c r="I24" s="629" t="s">
        <v>134</v>
      </c>
      <c r="J24" s="631" t="s">
        <v>134</v>
      </c>
      <c r="K24" s="631" t="s">
        <v>134</v>
      </c>
      <c r="L24" s="630" t="s">
        <v>134</v>
      </c>
      <c r="P24" s="81" t="s">
        <v>136</v>
      </c>
      <c r="Q24" s="81" t="s">
        <v>137</v>
      </c>
      <c r="R24" s="79" t="s">
        <v>138</v>
      </c>
    </row>
    <row r="25" spans="1:255" ht="20.100000000000001" customHeight="1">
      <c r="A25" s="629" t="s">
        <v>134</v>
      </c>
      <c r="B25" s="1380" t="s">
        <v>111</v>
      </c>
      <c r="C25" s="1380" t="s">
        <v>134</v>
      </c>
      <c r="D25" s="1381" t="s">
        <v>134</v>
      </c>
      <c r="E25" s="1381" t="s">
        <v>134</v>
      </c>
      <c r="F25" s="1381" t="s">
        <v>134</v>
      </c>
      <c r="G25" s="1381" t="s">
        <v>134</v>
      </c>
      <c r="H25" s="1381" t="s">
        <v>134</v>
      </c>
      <c r="I25" s="626" t="s">
        <v>134</v>
      </c>
      <c r="J25" s="915" t="s">
        <v>134</v>
      </c>
      <c r="K25" s="915" t="s">
        <v>134</v>
      </c>
      <c r="L25" s="630" t="s">
        <v>134</v>
      </c>
      <c r="P25" s="561" t="s">
        <v>139</v>
      </c>
      <c r="Q25" s="562" t="s">
        <v>140</v>
      </c>
      <c r="R25" s="563">
        <v>0</v>
      </c>
    </row>
    <row r="26" spans="1:255" ht="20.100000000000001" customHeight="1">
      <c r="A26" s="629" t="s">
        <v>134</v>
      </c>
      <c r="B26" s="628" t="s">
        <v>112</v>
      </c>
      <c r="C26" s="628" t="s">
        <v>134</v>
      </c>
      <c r="D26" s="629" t="s">
        <v>134</v>
      </c>
      <c r="E26" s="630" t="s">
        <v>134</v>
      </c>
      <c r="F26" s="631" t="s">
        <v>134</v>
      </c>
      <c r="G26" s="631" t="s">
        <v>134</v>
      </c>
      <c r="H26" s="631" t="s">
        <v>134</v>
      </c>
      <c r="I26" s="629" t="s">
        <v>134</v>
      </c>
      <c r="J26" s="915" t="s">
        <v>134</v>
      </c>
      <c r="K26" s="631" t="s">
        <v>134</v>
      </c>
      <c r="L26" s="630" t="s">
        <v>134</v>
      </c>
      <c r="P26" s="561" t="s">
        <v>139</v>
      </c>
      <c r="Q26" s="562" t="s">
        <v>141</v>
      </c>
      <c r="R26" s="563">
        <v>5</v>
      </c>
    </row>
    <row r="27" spans="1:255" s="673" customFormat="1" ht="20.100000000000001" hidden="1" customHeight="1">
      <c r="A27" s="664"/>
      <c r="B27" s="665" t="s">
        <v>768</v>
      </c>
      <c r="C27" s="985"/>
      <c r="D27" s="986" t="s">
        <v>99</v>
      </c>
      <c r="E27" s="987" t="s">
        <v>769</v>
      </c>
      <c r="F27" s="986"/>
      <c r="G27" s="988"/>
      <c r="H27" s="664"/>
      <c r="I27" s="664"/>
      <c r="J27" s="670"/>
      <c r="K27" s="671"/>
      <c r="L27" s="672"/>
      <c r="N27" s="674"/>
      <c r="P27" s="675" t="s">
        <v>139</v>
      </c>
      <c r="Q27" s="676" t="s">
        <v>143</v>
      </c>
      <c r="R27" s="677">
        <v>10</v>
      </c>
    </row>
    <row r="28" spans="1:255" s="673" customFormat="1" ht="20.100000000000001" hidden="1" customHeight="1">
      <c r="A28" s="664"/>
      <c r="B28" s="665" t="s">
        <v>142</v>
      </c>
      <c r="C28" s="678"/>
      <c r="D28" s="667" t="s">
        <v>104</v>
      </c>
      <c r="E28" s="668"/>
      <c r="F28" s="664"/>
      <c r="G28" s="664"/>
      <c r="H28" s="664"/>
      <c r="I28" s="664"/>
      <c r="J28" s="670"/>
      <c r="K28" s="671"/>
      <c r="L28" s="672"/>
      <c r="N28" s="674"/>
      <c r="P28" s="675" t="s">
        <v>145</v>
      </c>
      <c r="Q28" s="676" t="s">
        <v>146</v>
      </c>
      <c r="R28" s="677">
        <v>0</v>
      </c>
    </row>
    <row r="29" spans="1:255" s="673" customFormat="1" ht="20.100000000000001" hidden="1" customHeight="1">
      <c r="A29" s="664"/>
      <c r="B29" s="665" t="s">
        <v>144</v>
      </c>
      <c r="C29" s="666"/>
      <c r="D29" s="667" t="s">
        <v>99</v>
      </c>
      <c r="E29" s="668">
        <f>C10</f>
        <v>0</v>
      </c>
      <c r="F29" s="664"/>
      <c r="G29" s="664"/>
      <c r="H29" s="664"/>
      <c r="I29" s="664"/>
      <c r="J29" s="670"/>
      <c r="K29" s="671"/>
      <c r="L29" s="672"/>
      <c r="N29" s="674"/>
      <c r="P29" s="675" t="s">
        <v>145</v>
      </c>
      <c r="Q29" s="676" t="s">
        <v>148</v>
      </c>
      <c r="R29" s="677">
        <v>5</v>
      </c>
    </row>
    <row r="30" spans="1:255" ht="20.100000000000001" customHeight="1">
      <c r="A30" s="629"/>
      <c r="B30" s="628" t="s">
        <v>147</v>
      </c>
      <c r="C30" s="943"/>
      <c r="D30" s="914" t="s">
        <v>99</v>
      </c>
      <c r="E30" s="634" t="s">
        <v>134</v>
      </c>
      <c r="F30" s="629" t="s">
        <v>134</v>
      </c>
      <c r="G30" s="629"/>
      <c r="H30" s="629"/>
      <c r="I30" s="629"/>
      <c r="J30" s="915"/>
      <c r="K30" s="631"/>
      <c r="L30" s="630"/>
      <c r="P30" s="561" t="s">
        <v>145</v>
      </c>
      <c r="Q30" s="562" t="s">
        <v>151</v>
      </c>
      <c r="R30" s="563">
        <v>10</v>
      </c>
    </row>
    <row r="31" spans="1:255" s="673" customFormat="1" ht="20.100000000000001" hidden="1" customHeight="1">
      <c r="A31" s="664"/>
      <c r="B31" s="665" t="s">
        <v>149</v>
      </c>
      <c r="C31" s="678"/>
      <c r="D31" s="667" t="s">
        <v>150</v>
      </c>
      <c r="E31" s="679"/>
      <c r="F31" s="667" t="s">
        <v>770</v>
      </c>
      <c r="G31" s="664"/>
      <c r="H31" s="664"/>
      <c r="I31" s="664" t="s">
        <v>771</v>
      </c>
      <c r="J31" s="680"/>
      <c r="K31" s="671"/>
      <c r="L31" s="672"/>
      <c r="N31" s="674"/>
      <c r="P31" s="675" t="s">
        <v>154</v>
      </c>
      <c r="Q31" s="676" t="s">
        <v>155</v>
      </c>
      <c r="R31" s="677">
        <v>-10</v>
      </c>
    </row>
    <row r="32" spans="1:255" s="673" customFormat="1" ht="20.100000000000001" hidden="1" customHeight="1">
      <c r="A32" s="664"/>
      <c r="B32" s="665" t="s">
        <v>152</v>
      </c>
      <c r="C32" s="678"/>
      <c r="D32" s="667" t="s">
        <v>0</v>
      </c>
      <c r="E32" s="668" t="s">
        <v>153</v>
      </c>
      <c r="F32" s="664"/>
      <c r="G32" s="664"/>
      <c r="H32" s="664"/>
      <c r="I32" s="664"/>
      <c r="J32" s="670"/>
      <c r="K32" s="671"/>
      <c r="L32" s="672"/>
      <c r="N32" s="674"/>
      <c r="P32" s="675" t="s">
        <v>154</v>
      </c>
      <c r="Q32" s="676" t="s">
        <v>157</v>
      </c>
      <c r="R32" s="677">
        <v>0</v>
      </c>
    </row>
    <row r="33" spans="1:18" s="673" customFormat="1" ht="20.100000000000001" hidden="1" customHeight="1">
      <c r="A33" s="664" t="s">
        <v>134</v>
      </c>
      <c r="B33" s="665" t="s">
        <v>156</v>
      </c>
      <c r="C33" s="665" t="s">
        <v>134</v>
      </c>
      <c r="D33" s="664" t="s">
        <v>134</v>
      </c>
      <c r="E33" s="672" t="s">
        <v>134</v>
      </c>
      <c r="F33" s="671" t="s">
        <v>134</v>
      </c>
      <c r="G33" s="671" t="s">
        <v>134</v>
      </c>
      <c r="H33" s="671" t="s">
        <v>134</v>
      </c>
      <c r="I33" s="664" t="s">
        <v>134</v>
      </c>
      <c r="J33" s="670" t="s">
        <v>134</v>
      </c>
      <c r="K33" s="671" t="s">
        <v>134</v>
      </c>
      <c r="L33" s="672" t="s">
        <v>134</v>
      </c>
      <c r="N33" s="674"/>
      <c r="P33" s="675" t="s">
        <v>154</v>
      </c>
      <c r="Q33" s="676" t="s">
        <v>159</v>
      </c>
      <c r="R33" s="677">
        <v>10</v>
      </c>
    </row>
    <row r="34" spans="1:18" s="673" customFormat="1" ht="20.100000000000001" hidden="1" customHeight="1">
      <c r="A34" s="664"/>
      <c r="B34" s="665" t="s">
        <v>158</v>
      </c>
      <c r="C34" s="681">
        <f>SUM(I57)</f>
        <v>6</v>
      </c>
      <c r="D34" s="667" t="s">
        <v>125</v>
      </c>
      <c r="E34" s="668"/>
      <c r="F34" s="664"/>
      <c r="G34" s="664"/>
      <c r="H34" s="664"/>
      <c r="I34" s="664"/>
      <c r="J34" s="670"/>
      <c r="K34" s="671"/>
      <c r="L34" s="672"/>
      <c r="N34" s="674"/>
      <c r="P34" s="675" t="s">
        <v>160</v>
      </c>
      <c r="Q34" s="676" t="s">
        <v>161</v>
      </c>
      <c r="R34" s="677">
        <v>-10</v>
      </c>
    </row>
    <row r="35" spans="1:18" ht="19.5" customHeight="1">
      <c r="A35" s="629"/>
      <c r="B35" s="628"/>
      <c r="C35" s="644"/>
      <c r="D35" s="914"/>
      <c r="E35" s="634"/>
      <c r="F35" s="629"/>
      <c r="G35" s="629"/>
      <c r="H35" s="629"/>
      <c r="I35" s="629"/>
      <c r="J35" s="915"/>
      <c r="K35" s="631"/>
      <c r="L35" s="630"/>
      <c r="P35" s="699"/>
      <c r="Q35" s="700"/>
      <c r="R35" s="701"/>
    </row>
    <row r="36" spans="1:18" ht="20.100000000000001" customHeight="1">
      <c r="A36" s="631" t="s">
        <v>134</v>
      </c>
      <c r="B36" s="628" t="s">
        <v>113</v>
      </c>
      <c r="C36" s="628" t="s">
        <v>134</v>
      </c>
      <c r="D36" s="629" t="s">
        <v>134</v>
      </c>
      <c r="E36" s="630" t="s">
        <v>134</v>
      </c>
      <c r="F36" s="631" t="s">
        <v>134</v>
      </c>
      <c r="G36" s="631" t="s">
        <v>134</v>
      </c>
      <c r="H36" s="631" t="s">
        <v>134</v>
      </c>
      <c r="I36" s="629" t="s">
        <v>134</v>
      </c>
      <c r="J36" s="915" t="s">
        <v>134</v>
      </c>
      <c r="K36" s="631" t="s">
        <v>134</v>
      </c>
      <c r="L36" s="630" t="s">
        <v>134</v>
      </c>
      <c r="M36" s="564"/>
      <c r="P36" s="561" t="s">
        <v>160</v>
      </c>
      <c r="Q36" s="562" t="s">
        <v>163</v>
      </c>
      <c r="R36" s="563">
        <v>0</v>
      </c>
    </row>
    <row r="37" spans="1:18" ht="20.100000000000001" customHeight="1">
      <c r="A37" s="53"/>
      <c r="B37" s="1382" t="s">
        <v>7</v>
      </c>
      <c r="C37" s="1390" t="s">
        <v>114</v>
      </c>
      <c r="D37" s="1390"/>
      <c r="E37" s="1391" t="s">
        <v>162</v>
      </c>
      <c r="F37" s="1391"/>
      <c r="G37" s="1391"/>
      <c r="H37" s="1391"/>
      <c r="I37" s="1391"/>
      <c r="J37" s="1391"/>
      <c r="K37" s="1391"/>
      <c r="L37" s="1391"/>
      <c r="M37" s="565"/>
      <c r="P37" s="561" t="s">
        <v>160</v>
      </c>
      <c r="Q37" s="562" t="s">
        <v>164</v>
      </c>
      <c r="R37" s="563">
        <v>10</v>
      </c>
    </row>
    <row r="38" spans="1:18" ht="20.100000000000001" customHeight="1">
      <c r="A38" s="53"/>
      <c r="B38" s="1382"/>
      <c r="C38" s="1390"/>
      <c r="D38" s="1390"/>
      <c r="E38" s="689"/>
      <c r="F38" s="689" t="s">
        <v>1077</v>
      </c>
      <c r="G38" s="689"/>
      <c r="H38" s="689"/>
      <c r="I38" s="689"/>
      <c r="J38" s="1393"/>
      <c r="K38" s="1393"/>
      <c r="L38" s="689"/>
      <c r="M38" s="75"/>
      <c r="P38" s="561" t="s">
        <v>189</v>
      </c>
      <c r="Q38" s="562" t="s">
        <v>195</v>
      </c>
      <c r="R38" s="563">
        <v>0</v>
      </c>
    </row>
    <row r="39" spans="1:18" ht="20.100000000000001" customHeight="1">
      <c r="A39" s="53"/>
      <c r="B39" s="638" t="s">
        <v>139</v>
      </c>
      <c r="C39" s="1387" t="s">
        <v>140</v>
      </c>
      <c r="D39" s="1387"/>
      <c r="E39" s="635"/>
      <c r="F39" s="635">
        <f>IF(ISERROR(VLOOKUP($C39,$Q$25:$R$74,2,FALSE)),"",(VLOOKUP($C39,$Q$25:$R$74,2,FALSE)))</f>
        <v>0</v>
      </c>
      <c r="G39" s="635"/>
      <c r="H39" s="635"/>
      <c r="I39" s="635"/>
      <c r="J39" s="1398"/>
      <c r="K39" s="1398"/>
      <c r="L39" s="635"/>
      <c r="M39" s="75"/>
      <c r="P39" s="561" t="s">
        <v>189</v>
      </c>
      <c r="Q39" s="562" t="s">
        <v>190</v>
      </c>
      <c r="R39" s="563">
        <v>5</v>
      </c>
    </row>
    <row r="40" spans="1:18" s="673" customFormat="1" ht="20.100000000000001" hidden="1" customHeight="1">
      <c r="A40" s="682"/>
      <c r="B40" s="868" t="s">
        <v>145</v>
      </c>
      <c r="C40" s="1385" t="s">
        <v>146</v>
      </c>
      <c r="D40" s="1385"/>
      <c r="E40" s="869"/>
      <c r="F40" s="870">
        <f>IF(ISERROR(VLOOKUP($C40,$Q$25:$R$74,2,FALSE)),"",(VLOOKUP($C40,$Q$25:$R$74,2,FALSE)))</f>
        <v>0</v>
      </c>
      <c r="G40" s="869"/>
      <c r="H40" s="869"/>
      <c r="I40" s="869"/>
      <c r="J40" s="1406"/>
      <c r="K40" s="1406"/>
      <c r="L40" s="870"/>
      <c r="M40" s="683"/>
      <c r="N40" s="674"/>
      <c r="P40" s="675" t="s">
        <v>189</v>
      </c>
      <c r="Q40" s="676" t="s">
        <v>196</v>
      </c>
      <c r="R40" s="677">
        <v>10</v>
      </c>
    </row>
    <row r="41" spans="1:18" s="673" customFormat="1" ht="20.100000000000001" hidden="1" customHeight="1">
      <c r="A41" s="682"/>
      <c r="B41" s="868" t="s">
        <v>154</v>
      </c>
      <c r="C41" s="1385"/>
      <c r="D41" s="1413"/>
      <c r="E41" s="869"/>
      <c r="F41" s="870" t="str">
        <f t="shared" ref="F41:F42" si="1">IF(ISERROR(VLOOKUP($C41,$Q$25:$R$74,2,FALSE)),"",(VLOOKUP($C41,$Q$25:$R$74,2,FALSE)))</f>
        <v/>
      </c>
      <c r="G41" s="869"/>
      <c r="H41" s="869"/>
      <c r="I41" s="869"/>
      <c r="J41" s="1406"/>
      <c r="K41" s="1406"/>
      <c r="L41" s="869"/>
      <c r="M41" s="683"/>
      <c r="N41" s="674"/>
      <c r="P41" s="684" t="s">
        <v>366</v>
      </c>
      <c r="Q41" s="685" t="s">
        <v>641</v>
      </c>
      <c r="R41" s="686">
        <v>0</v>
      </c>
    </row>
    <row r="42" spans="1:18" s="673" customFormat="1" ht="20.100000000000001" hidden="1" customHeight="1">
      <c r="A42" s="682"/>
      <c r="B42" s="868" t="s">
        <v>165</v>
      </c>
      <c r="C42" s="1385"/>
      <c r="D42" s="1385"/>
      <c r="E42" s="869"/>
      <c r="F42" s="870" t="str">
        <f t="shared" si="1"/>
        <v/>
      </c>
      <c r="G42" s="870"/>
      <c r="H42" s="869"/>
      <c r="I42" s="869"/>
      <c r="J42" s="1406"/>
      <c r="K42" s="1406"/>
      <c r="L42" s="869"/>
      <c r="M42" s="683"/>
      <c r="N42" s="674"/>
      <c r="P42" s="684" t="s">
        <v>366</v>
      </c>
      <c r="Q42" s="685" t="s">
        <v>643</v>
      </c>
      <c r="R42" s="686">
        <v>5</v>
      </c>
    </row>
    <row r="43" spans="1:18" s="673" customFormat="1" ht="20.100000000000001" hidden="1" customHeight="1">
      <c r="A43" s="682"/>
      <c r="B43" s="868" t="s">
        <v>774</v>
      </c>
      <c r="C43" s="1385"/>
      <c r="D43" s="1385"/>
      <c r="E43" s="869"/>
      <c r="F43" s="869"/>
      <c r="G43" s="869"/>
      <c r="H43" s="870"/>
      <c r="I43" s="869"/>
      <c r="J43" s="1406"/>
      <c r="K43" s="1406"/>
      <c r="L43" s="869"/>
      <c r="M43" s="683"/>
      <c r="N43" s="687"/>
      <c r="O43" s="683"/>
      <c r="P43" s="684" t="s">
        <v>366</v>
      </c>
      <c r="Q43" s="685" t="s">
        <v>642</v>
      </c>
      <c r="R43" s="686">
        <v>10</v>
      </c>
    </row>
    <row r="44" spans="1:18" ht="20.100000000000001" customHeight="1">
      <c r="A44" s="53"/>
      <c r="B44" s="639" t="s">
        <v>191</v>
      </c>
      <c r="C44" s="1386" t="s">
        <v>365</v>
      </c>
      <c r="D44" s="1386"/>
      <c r="E44" s="636"/>
      <c r="F44" s="637">
        <f>IF(ISERROR(VLOOKUP($C44,$Q$25:$R$76,2,FALSE)),"",(VLOOKUP($C44,$Q$25:$R$76,2,FALSE)))</f>
        <v>0</v>
      </c>
      <c r="G44" s="636"/>
      <c r="H44" s="637"/>
      <c r="I44" s="636"/>
      <c r="J44" s="1405"/>
      <c r="K44" s="1405"/>
      <c r="L44" s="636"/>
      <c r="M44" s="75"/>
      <c r="N44" s="82"/>
      <c r="O44" s="75"/>
      <c r="P44" s="561" t="s">
        <v>167</v>
      </c>
      <c r="Q44" s="562" t="s">
        <v>168</v>
      </c>
      <c r="R44" s="563">
        <v>0</v>
      </c>
    </row>
    <row r="45" spans="1:18" s="939" customFormat="1" ht="20.100000000000001" customHeight="1">
      <c r="A45" s="944"/>
      <c r="B45" s="947" t="s">
        <v>1091</v>
      </c>
      <c r="C45" s="1411" t="s">
        <v>1093</v>
      </c>
      <c r="D45" s="1411"/>
      <c r="E45" s="948"/>
      <c r="F45" s="637">
        <v>0</v>
      </c>
      <c r="G45" s="948"/>
      <c r="H45" s="948"/>
      <c r="I45" s="949" t="str">
        <f>IF(ISERROR(VLOOKUP($C45,$Q$25:$R$74,2,FALSE)),"",(VLOOKUP($C45,$Q$25:$R$74,2,FALSE)))</f>
        <v/>
      </c>
      <c r="J45" s="1412"/>
      <c r="K45" s="1412"/>
      <c r="L45" s="948"/>
      <c r="M45" s="945"/>
      <c r="N45" s="946"/>
      <c r="O45" s="945"/>
      <c r="P45" s="940" t="s">
        <v>167</v>
      </c>
      <c r="Q45" s="941" t="s">
        <v>169</v>
      </c>
      <c r="R45" s="942">
        <v>5</v>
      </c>
    </row>
    <row r="46" spans="1:18" s="673" customFormat="1" ht="20.100000000000001" hidden="1" customHeight="1">
      <c r="A46" s="682"/>
      <c r="B46" s="690" t="s">
        <v>172</v>
      </c>
      <c r="C46" s="1408" t="s">
        <v>173</v>
      </c>
      <c r="D46" s="1408"/>
      <c r="E46" s="691"/>
      <c r="F46" s="692"/>
      <c r="G46" s="691"/>
      <c r="H46" s="691"/>
      <c r="I46" s="691"/>
      <c r="J46" s="1407"/>
      <c r="K46" s="1407"/>
      <c r="L46" s="691"/>
      <c r="M46" s="683"/>
      <c r="N46" s="687"/>
      <c r="O46" s="683"/>
      <c r="P46" s="675" t="s">
        <v>167</v>
      </c>
      <c r="Q46" s="676" t="s">
        <v>171</v>
      </c>
      <c r="R46" s="677">
        <v>10</v>
      </c>
    </row>
    <row r="47" spans="1:18" s="673" customFormat="1" ht="20.100000000000001" hidden="1" customHeight="1">
      <c r="A47" s="682"/>
      <c r="B47" s="690" t="s">
        <v>175</v>
      </c>
      <c r="C47" s="1408"/>
      <c r="D47" s="1408"/>
      <c r="E47" s="691"/>
      <c r="F47" s="691"/>
      <c r="G47" s="691"/>
      <c r="H47" s="691"/>
      <c r="I47" s="691"/>
      <c r="J47" s="1407"/>
      <c r="K47" s="1407"/>
      <c r="L47" s="691"/>
      <c r="M47" s="683"/>
      <c r="N47" s="687"/>
      <c r="O47" s="683"/>
      <c r="P47" s="675" t="s">
        <v>174</v>
      </c>
      <c r="Q47" s="676" t="s">
        <v>173</v>
      </c>
      <c r="R47" s="677">
        <v>10</v>
      </c>
    </row>
    <row r="48" spans="1:18" s="673" customFormat="1" ht="20.100000000000001" hidden="1" customHeight="1">
      <c r="A48" s="682"/>
      <c r="B48" s="690" t="s">
        <v>177</v>
      </c>
      <c r="C48" s="1408"/>
      <c r="D48" s="1408"/>
      <c r="E48" s="691"/>
      <c r="F48" s="691"/>
      <c r="G48" s="691"/>
      <c r="H48" s="691"/>
      <c r="I48" s="691"/>
      <c r="J48" s="1407"/>
      <c r="K48" s="1407"/>
      <c r="L48" s="691"/>
      <c r="N48" s="687"/>
      <c r="O48" s="683"/>
      <c r="P48" s="675" t="s">
        <v>174</v>
      </c>
      <c r="Q48" s="676" t="s">
        <v>166</v>
      </c>
      <c r="R48" s="677">
        <v>0</v>
      </c>
    </row>
    <row r="49" spans="1:18" ht="20.100000000000001" customHeight="1">
      <c r="A49" s="53"/>
      <c r="B49" s="697" t="s">
        <v>181</v>
      </c>
      <c r="C49" s="1399"/>
      <c r="D49" s="1399"/>
      <c r="E49" s="916"/>
      <c r="F49" s="695">
        <f>SUM(F39:F48)</f>
        <v>0</v>
      </c>
      <c r="G49" s="916"/>
      <c r="H49" s="916"/>
      <c r="I49" s="916"/>
      <c r="J49" s="1399"/>
      <c r="K49" s="1399"/>
      <c r="L49" s="916"/>
      <c r="N49" s="82"/>
      <c r="O49" s="75"/>
      <c r="P49" s="561" t="s">
        <v>179</v>
      </c>
      <c r="Q49" s="562" t="s">
        <v>180</v>
      </c>
      <c r="R49" s="563">
        <v>-10</v>
      </c>
    </row>
    <row r="50" spans="1:18" ht="20.100000000000001" customHeight="1">
      <c r="A50" s="53"/>
      <c r="B50" s="654"/>
      <c r="C50" s="654"/>
      <c r="D50" s="654"/>
      <c r="E50" s="654"/>
      <c r="F50" s="654"/>
      <c r="G50" s="654"/>
      <c r="H50" s="654"/>
      <c r="I50" s="655"/>
      <c r="J50" s="654"/>
      <c r="K50" s="654"/>
      <c r="L50" s="654"/>
      <c r="N50" s="82"/>
      <c r="O50" s="75"/>
      <c r="P50" s="561" t="s">
        <v>179</v>
      </c>
      <c r="Q50" s="562" t="s">
        <v>176</v>
      </c>
      <c r="R50" s="563">
        <v>0</v>
      </c>
    </row>
    <row r="51" spans="1:18" s="673" customFormat="1" ht="20.100000000000001" hidden="1" customHeight="1">
      <c r="A51" s="682"/>
      <c r="B51" s="682"/>
      <c r="C51" s="682"/>
      <c r="D51" s="682"/>
      <c r="E51" s="682"/>
      <c r="F51" s="682"/>
      <c r="G51" s="682"/>
      <c r="H51" s="682"/>
      <c r="I51" s="688"/>
      <c r="J51" s="682"/>
      <c r="K51" s="682"/>
      <c r="L51" s="682"/>
      <c r="M51" s="683"/>
      <c r="N51" s="687"/>
      <c r="O51" s="683"/>
      <c r="P51" s="675" t="s">
        <v>179</v>
      </c>
      <c r="Q51" s="676" t="s">
        <v>182</v>
      </c>
      <c r="R51" s="677">
        <v>10</v>
      </c>
    </row>
    <row r="52" spans="1:18" ht="20.100000000000001" customHeight="1">
      <c r="A52" s="53"/>
      <c r="B52" s="659" t="s">
        <v>192</v>
      </c>
      <c r="C52" s="660">
        <f>I57</f>
        <v>6</v>
      </c>
      <c r="D52" s="661" t="s">
        <v>193</v>
      </c>
      <c r="E52" s="53"/>
      <c r="F52" s="53"/>
      <c r="G52" s="53"/>
      <c r="H52" s="53"/>
      <c r="I52" s="140"/>
      <c r="J52" s="53"/>
      <c r="K52" s="53"/>
      <c r="L52" s="53"/>
      <c r="M52" s="75"/>
      <c r="N52" s="82"/>
      <c r="O52" s="75"/>
      <c r="P52" s="561" t="s">
        <v>183</v>
      </c>
      <c r="Q52" s="562" t="s">
        <v>184</v>
      </c>
      <c r="R52" s="563">
        <v>-10</v>
      </c>
    </row>
    <row r="53" spans="1:18" ht="20.100000000000001" customHeight="1">
      <c r="A53" s="53"/>
      <c r="B53" s="911" t="s">
        <v>194</v>
      </c>
      <c r="C53" s="911"/>
      <c r="D53" s="950" t="s">
        <v>1095</v>
      </c>
      <c r="E53" s="911"/>
      <c r="F53" s="911"/>
      <c r="G53" s="911"/>
      <c r="H53" s="911"/>
      <c r="I53" s="1404" t="s">
        <v>370</v>
      </c>
      <c r="J53" s="1404"/>
      <c r="K53" s="1404"/>
      <c r="L53" s="658"/>
      <c r="M53" s="75"/>
      <c r="N53" s="82"/>
      <c r="O53" s="75"/>
      <c r="P53" s="561" t="s">
        <v>183</v>
      </c>
      <c r="Q53" s="562" t="s">
        <v>185</v>
      </c>
      <c r="R53" s="563">
        <v>0</v>
      </c>
    </row>
    <row r="54" spans="1:18" ht="20.100000000000001" customHeight="1">
      <c r="A54" s="53"/>
      <c r="B54" s="874" t="s">
        <v>368</v>
      </c>
      <c r="C54" s="875"/>
      <c r="D54" s="875"/>
      <c r="E54" s="875"/>
      <c r="F54" s="875"/>
      <c r="G54" s="875"/>
      <c r="H54" s="875"/>
      <c r="I54" s="1403">
        <f>SUM(C54:H54)</f>
        <v>0</v>
      </c>
      <c r="J54" s="1403"/>
      <c r="K54" s="1403"/>
      <c r="L54" s="657"/>
      <c r="M54" s="75"/>
      <c r="P54" s="561" t="s">
        <v>183</v>
      </c>
      <c r="Q54" s="562" t="s">
        <v>178</v>
      </c>
      <c r="R54" s="563">
        <v>10</v>
      </c>
    </row>
    <row r="55" spans="1:18" ht="20.100000000000001" customHeight="1">
      <c r="A55" s="53"/>
      <c r="B55" s="876" t="s">
        <v>369</v>
      </c>
      <c r="C55" s="877"/>
      <c r="D55" s="877">
        <f>ROUND(G13*(1+J13%),2)</f>
        <v>1</v>
      </c>
      <c r="E55" s="877"/>
      <c r="F55" s="877"/>
      <c r="G55" s="877"/>
      <c r="H55" s="877"/>
      <c r="I55" s="1402">
        <f>SUM(C55:H55)</f>
        <v>1</v>
      </c>
      <c r="J55" s="1402"/>
      <c r="K55" s="1402"/>
      <c r="L55" s="657"/>
      <c r="M55" s="75"/>
      <c r="P55" s="561" t="s">
        <v>115</v>
      </c>
      <c r="Q55" s="562" t="s">
        <v>186</v>
      </c>
      <c r="R55" s="563">
        <v>0</v>
      </c>
    </row>
    <row r="56" spans="1:18" ht="20.100000000000001" customHeight="1">
      <c r="A56" s="53"/>
      <c r="B56" s="878" t="s">
        <v>1096</v>
      </c>
      <c r="C56" s="879"/>
      <c r="D56" s="880">
        <f>ROUND(G12*(1+J12%),2)</f>
        <v>5</v>
      </c>
      <c r="E56" s="879"/>
      <c r="F56" s="879"/>
      <c r="G56" s="880"/>
      <c r="H56" s="879"/>
      <c r="I56" s="1401">
        <f>SUM(C56:H56)</f>
        <v>5</v>
      </c>
      <c r="J56" s="1401"/>
      <c r="K56" s="1401"/>
      <c r="L56" s="657"/>
      <c r="M56" s="75"/>
      <c r="P56" s="561" t="s">
        <v>115</v>
      </c>
      <c r="Q56" s="562" t="s">
        <v>187</v>
      </c>
      <c r="R56" s="563">
        <v>5</v>
      </c>
    </row>
    <row r="57" spans="1:18" ht="20.100000000000001" customHeight="1">
      <c r="A57" s="53"/>
      <c r="B57" s="696" t="s">
        <v>812</v>
      </c>
      <c r="C57" s="693">
        <f>SUM(C54:C56)</f>
        <v>0</v>
      </c>
      <c r="D57" s="693">
        <f>SUM(D54:D56)</f>
        <v>6</v>
      </c>
      <c r="E57" s="693">
        <f t="shared" ref="E57:H57" si="2">SUM(E54:E56)</f>
        <v>0</v>
      </c>
      <c r="F57" s="693">
        <f t="shared" si="2"/>
        <v>0</v>
      </c>
      <c r="G57" s="693">
        <f t="shared" si="2"/>
        <v>0</v>
      </c>
      <c r="H57" s="693">
        <f t="shared" si="2"/>
        <v>0</v>
      </c>
      <c r="I57" s="1400">
        <f>SUM(C57:H57)</f>
        <v>6</v>
      </c>
      <c r="J57" s="1400"/>
      <c r="K57" s="1400"/>
      <c r="L57" s="657"/>
      <c r="M57" s="75"/>
      <c r="P57" s="561" t="s">
        <v>115</v>
      </c>
      <c r="Q57" s="562" t="s">
        <v>188</v>
      </c>
      <c r="R57" s="563">
        <v>10</v>
      </c>
    </row>
    <row r="58" spans="1:18" ht="27" customHeight="1">
      <c r="F58" s="583"/>
      <c r="G58" s="583"/>
      <c r="H58" s="583"/>
      <c r="I58" s="583"/>
      <c r="J58" s="583"/>
      <c r="K58" s="583"/>
      <c r="L58" s="583"/>
      <c r="M58" s="75"/>
      <c r="P58" s="561" t="s">
        <v>777</v>
      </c>
      <c r="Q58" s="562" t="s">
        <v>778</v>
      </c>
      <c r="R58" s="563">
        <v>0</v>
      </c>
    </row>
    <row r="59" spans="1:18" ht="27" customHeight="1">
      <c r="F59" s="583"/>
      <c r="G59" s="583"/>
      <c r="H59" s="583"/>
      <c r="I59" s="583"/>
      <c r="J59" s="583"/>
      <c r="K59" s="583"/>
      <c r="L59" s="583"/>
      <c r="M59" s="75"/>
      <c r="P59" s="561" t="s">
        <v>777</v>
      </c>
      <c r="Q59" s="562" t="s">
        <v>779</v>
      </c>
      <c r="R59" s="563">
        <v>1</v>
      </c>
    </row>
    <row r="60" spans="1:18" ht="27" customHeight="1">
      <c r="F60" s="583"/>
      <c r="G60" s="583"/>
      <c r="H60" s="583"/>
      <c r="I60" s="583"/>
      <c r="J60" s="583"/>
      <c r="K60" s="583"/>
      <c r="L60" s="583"/>
      <c r="M60" s="75"/>
      <c r="P60" s="561" t="s">
        <v>777</v>
      </c>
      <c r="Q60" s="562" t="s">
        <v>780</v>
      </c>
      <c r="R60" s="563">
        <v>2</v>
      </c>
    </row>
    <row r="61" spans="1:18" ht="27" customHeight="1">
      <c r="F61" s="583"/>
      <c r="G61" s="583"/>
      <c r="H61" s="583"/>
      <c r="I61" s="583"/>
      <c r="J61" s="583"/>
      <c r="K61" s="583"/>
      <c r="L61" s="583"/>
      <c r="M61" s="75"/>
      <c r="P61" s="561" t="s">
        <v>777</v>
      </c>
      <c r="Q61" s="562" t="s">
        <v>781</v>
      </c>
      <c r="R61" s="563">
        <v>3</v>
      </c>
    </row>
    <row r="62" spans="1:18" ht="27" customHeight="1">
      <c r="F62" s="583"/>
      <c r="G62" s="583"/>
      <c r="H62" s="583"/>
      <c r="I62" s="583"/>
      <c r="J62" s="583"/>
      <c r="K62" s="583"/>
      <c r="L62" s="583"/>
      <c r="P62" s="561" t="s">
        <v>777</v>
      </c>
      <c r="Q62" s="562" t="s">
        <v>782</v>
      </c>
      <c r="R62" s="563">
        <v>4</v>
      </c>
    </row>
    <row r="63" spans="1:18" ht="27" customHeight="1">
      <c r="P63" s="561" t="s">
        <v>777</v>
      </c>
      <c r="Q63" s="562" t="s">
        <v>783</v>
      </c>
      <c r="R63" s="563">
        <v>5</v>
      </c>
    </row>
    <row r="64" spans="1:18" ht="27" customHeight="1">
      <c r="P64" s="561" t="s">
        <v>777</v>
      </c>
      <c r="Q64" s="562" t="s">
        <v>784</v>
      </c>
      <c r="R64" s="563">
        <v>6</v>
      </c>
    </row>
    <row r="65" spans="16:18" ht="27" customHeight="1">
      <c r="P65" s="561" t="s">
        <v>777</v>
      </c>
      <c r="Q65" s="562" t="s">
        <v>785</v>
      </c>
      <c r="R65" s="563">
        <v>7</v>
      </c>
    </row>
    <row r="66" spans="16:18" ht="27" customHeight="1">
      <c r="P66" s="561" t="s">
        <v>777</v>
      </c>
      <c r="Q66" s="562" t="s">
        <v>786</v>
      </c>
      <c r="R66" s="563">
        <v>8</v>
      </c>
    </row>
    <row r="67" spans="16:18" ht="27" customHeight="1">
      <c r="P67" s="561" t="s">
        <v>777</v>
      </c>
      <c r="Q67" s="562" t="s">
        <v>787</v>
      </c>
      <c r="R67" s="563">
        <v>9</v>
      </c>
    </row>
    <row r="68" spans="16:18" ht="27" customHeight="1">
      <c r="P68" s="561" t="s">
        <v>777</v>
      </c>
      <c r="Q68" s="562" t="s">
        <v>788</v>
      </c>
      <c r="R68" s="563">
        <v>10</v>
      </c>
    </row>
    <row r="69" spans="16:18" ht="49.5">
      <c r="P69" s="561" t="s">
        <v>789</v>
      </c>
      <c r="Q69" s="562" t="s">
        <v>790</v>
      </c>
      <c r="R69" s="563">
        <v>10</v>
      </c>
    </row>
    <row r="70" spans="16:18" ht="49.5">
      <c r="P70" s="561" t="s">
        <v>789</v>
      </c>
      <c r="Q70" s="562" t="s">
        <v>791</v>
      </c>
      <c r="R70" s="563">
        <v>5</v>
      </c>
    </row>
    <row r="71" spans="16:18" ht="33">
      <c r="P71" s="561" t="s">
        <v>789</v>
      </c>
      <c r="Q71" s="562" t="s">
        <v>792</v>
      </c>
      <c r="R71" s="563">
        <v>0</v>
      </c>
    </row>
    <row r="72" spans="16:18" ht="27" customHeight="1">
      <c r="P72" s="561" t="s">
        <v>793</v>
      </c>
      <c r="Q72" s="562" t="s">
        <v>186</v>
      </c>
      <c r="R72" s="563">
        <v>0</v>
      </c>
    </row>
    <row r="73" spans="16:18" ht="27" customHeight="1">
      <c r="P73" s="561" t="s">
        <v>793</v>
      </c>
      <c r="Q73" s="562" t="s">
        <v>187</v>
      </c>
      <c r="R73" s="563">
        <v>5</v>
      </c>
    </row>
    <row r="74" spans="16:18" ht="27" customHeight="1">
      <c r="P74" s="561" t="s">
        <v>793</v>
      </c>
      <c r="Q74" s="562" t="s">
        <v>188</v>
      </c>
      <c r="R74" s="563">
        <v>10</v>
      </c>
    </row>
    <row r="75" spans="16:18">
      <c r="P75" s="74" t="s">
        <v>1091</v>
      </c>
      <c r="Q75" s="74" t="s">
        <v>1092</v>
      </c>
      <c r="R75" s="74">
        <v>10</v>
      </c>
    </row>
    <row r="76" spans="16:18">
      <c r="P76" s="74" t="s">
        <v>1091</v>
      </c>
      <c r="Q76" s="74" t="s">
        <v>1094</v>
      </c>
      <c r="R76" s="74">
        <v>0</v>
      </c>
    </row>
  </sheetData>
  <sheetProtection selectLockedCells="1" selectUnlockedCells="1"/>
  <mergeCells count="48">
    <mergeCell ref="A1:L1"/>
    <mergeCell ref="A2:B2"/>
    <mergeCell ref="F2:H2"/>
    <mergeCell ref="J2:K2"/>
    <mergeCell ref="A3:B3"/>
    <mergeCell ref="C3:D3"/>
    <mergeCell ref="E3:F3"/>
    <mergeCell ref="G3:G4"/>
    <mergeCell ref="H3:I3"/>
    <mergeCell ref="J3:K4"/>
    <mergeCell ref="C39:D39"/>
    <mergeCell ref="J39:K39"/>
    <mergeCell ref="L3:L4"/>
    <mergeCell ref="A5:A19"/>
    <mergeCell ref="A20:A23"/>
    <mergeCell ref="J21:K21"/>
    <mergeCell ref="J22:K22"/>
    <mergeCell ref="J23:K23"/>
    <mergeCell ref="B25:H25"/>
    <mergeCell ref="B37:B38"/>
    <mergeCell ref="C37:D38"/>
    <mergeCell ref="E37:L37"/>
    <mergeCell ref="J38:K38"/>
    <mergeCell ref="C40:D40"/>
    <mergeCell ref="J40:K40"/>
    <mergeCell ref="C41:D41"/>
    <mergeCell ref="J41:K41"/>
    <mergeCell ref="C42:D42"/>
    <mergeCell ref="J42:K42"/>
    <mergeCell ref="C43:D43"/>
    <mergeCell ref="J43:K43"/>
    <mergeCell ref="C44:D44"/>
    <mergeCell ref="J44:K44"/>
    <mergeCell ref="C45:D45"/>
    <mergeCell ref="J45:K45"/>
    <mergeCell ref="C46:D46"/>
    <mergeCell ref="J46:K46"/>
    <mergeCell ref="C47:D47"/>
    <mergeCell ref="J47:K47"/>
    <mergeCell ref="C48:D48"/>
    <mergeCell ref="J48:K48"/>
    <mergeCell ref="I57:K57"/>
    <mergeCell ref="C49:D49"/>
    <mergeCell ref="J49:K49"/>
    <mergeCell ref="I53:K53"/>
    <mergeCell ref="I54:K54"/>
    <mergeCell ref="I55:K55"/>
    <mergeCell ref="I56:K56"/>
  </mergeCells>
  <phoneticPr fontId="29" type="noConversion"/>
  <dataValidations count="11">
    <dataValidation type="list" allowBlank="1" showInputMessage="1" showErrorMessage="1" sqref="C44">
      <formula1>$Q$41:$Q$43</formula1>
    </dataValidation>
    <dataValidation type="list" allowBlank="1" showInputMessage="1" showErrorMessage="1" sqref="C43">
      <formula1>$Q$38:$Q$40</formula1>
    </dataValidation>
    <dataValidation type="list" allowBlank="1" showInputMessage="1" showErrorMessage="1" sqref="N5 N10">
      <formula1>"적용,미적용"</formula1>
    </dataValidation>
    <dataValidation type="list" allowBlank="1" showInputMessage="1" showErrorMessage="1" sqref="C39">
      <formula1>$Q$25:$Q$27</formula1>
    </dataValidation>
    <dataValidation type="list" allowBlank="1" showInputMessage="1" showErrorMessage="1" sqref="C40">
      <formula1>$Q$28:$Q$30</formula1>
    </dataValidation>
    <dataValidation type="list" allowBlank="1" showInputMessage="1" showErrorMessage="1" sqref="C41">
      <formula1>$Q$31:$Q$33</formula1>
    </dataValidation>
    <dataValidation type="list" allowBlank="1" showInputMessage="1" showErrorMessage="1" sqref="C42">
      <formula1>$Q$34:$Q$37</formula1>
    </dataValidation>
    <dataValidation type="list" allowBlank="1" showInputMessage="1" showErrorMessage="1" sqref="C46">
      <formula1>$Q$47:$Q$48</formula1>
    </dataValidation>
    <dataValidation type="list" allowBlank="1" showInputMessage="1" showErrorMessage="1" sqref="C47">
      <formula1>$Q$49:$Q$51</formula1>
    </dataValidation>
    <dataValidation type="list" allowBlank="1" showInputMessage="1" showErrorMessage="1" sqref="C48">
      <formula1>$Q$52:$Q$54</formula1>
    </dataValidation>
    <dataValidation type="list" allowBlank="1" showInputMessage="1" showErrorMessage="1" sqref="C45:D45">
      <formula1>$Q$75:$Q$76</formula1>
    </dataValidation>
  </dataValidations>
  <printOptions horizontalCentered="1"/>
  <pageMargins left="0.39370078740157483" right="0.39370078740157483" top="0.74803149606299213" bottom="0.74803149606299213" header="0.51181102362204722" footer="0.51181102362204722"/>
  <pageSetup paperSize="9" scale="60" firstPageNumber="0" fitToWidth="9" fitToHeight="9"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sheetPr>
  <dimension ref="A1:IU76"/>
  <sheetViews>
    <sheetView view="pageBreakPreview" topLeftCell="A4" zoomScale="75" zoomScaleNormal="100" zoomScaleSheetLayoutView="75" workbookViewId="0">
      <selection activeCell="P16" sqref="P16"/>
    </sheetView>
  </sheetViews>
  <sheetFormatPr defaultColWidth="11.5546875" defaultRowHeight="17.25"/>
  <cols>
    <col min="1" max="1" width="5.77734375" style="141" customWidth="1"/>
    <col min="2" max="2" width="18.6640625" style="141" customWidth="1"/>
    <col min="3" max="3" width="9.6640625" style="141" customWidth="1"/>
    <col min="4" max="4" width="11.5546875" style="141" customWidth="1"/>
    <col min="5" max="5" width="11.109375" style="141" customWidth="1"/>
    <col min="6" max="6" width="12.88671875" style="141" customWidth="1"/>
    <col min="7" max="7" width="10.5546875" style="141" customWidth="1"/>
    <col min="8" max="8" width="11.88671875" style="141" customWidth="1"/>
    <col min="9" max="9" width="12.6640625" style="142" customWidth="1"/>
    <col min="10" max="10" width="8.109375" style="141" customWidth="1"/>
    <col min="11" max="11" width="8.33203125" style="141" bestFit="1" customWidth="1"/>
    <col min="12" max="12" width="16.5546875" style="141" bestFit="1" customWidth="1"/>
    <col min="13" max="13" width="5" style="74" customWidth="1"/>
    <col min="14" max="14" width="11.5546875" style="76" customWidth="1"/>
    <col min="15" max="15" width="11.5546875" style="74" customWidth="1"/>
    <col min="16" max="16" width="13.44140625" style="74" customWidth="1"/>
    <col min="17" max="17" width="12.6640625" style="74" bestFit="1" customWidth="1"/>
    <col min="18" max="18" width="11.5546875" style="74" customWidth="1"/>
    <col min="19" max="19" width="13.33203125" style="74" bestFit="1" customWidth="1"/>
    <col min="20" max="16384" width="11.5546875" style="74"/>
  </cols>
  <sheetData>
    <row r="1" spans="1:255" ht="50.1" customHeight="1">
      <c r="A1" s="1365" t="s">
        <v>1080</v>
      </c>
      <c r="B1" s="1366"/>
      <c r="C1" s="1366"/>
      <c r="D1" s="1366"/>
      <c r="E1" s="1366"/>
      <c r="F1" s="1366"/>
      <c r="G1" s="1366"/>
      <c r="H1" s="1366"/>
      <c r="I1" s="1366"/>
      <c r="J1" s="1366"/>
      <c r="K1" s="1366"/>
      <c r="L1" s="1367"/>
      <c r="O1" s="77" t="s">
        <v>116</v>
      </c>
      <c r="P1" s="77" t="s">
        <v>117</v>
      </c>
    </row>
    <row r="2" spans="1:255" s="586" customFormat="1" ht="24.95" customHeight="1">
      <c r="A2" s="1368" t="s">
        <v>799</v>
      </c>
      <c r="B2" s="1369"/>
      <c r="C2" s="931" t="str">
        <f>필지조서!B15</f>
        <v>적상,민주지산</v>
      </c>
      <c r="D2" s="913" t="str">
        <f>필지조서!C15</f>
        <v>40-0-8-1</v>
      </c>
      <c r="E2" s="589" t="s">
        <v>800</v>
      </c>
      <c r="F2" s="1378" t="str">
        <f>필지조서!N14</f>
        <v>무주군 적상면 포내리 산72임</v>
      </c>
      <c r="G2" s="1378"/>
      <c r="H2" s="1379"/>
      <c r="I2" s="585" t="s">
        <v>45</v>
      </c>
      <c r="J2" s="1370">
        <f>필지조서!J14</f>
        <v>6.6</v>
      </c>
      <c r="K2" s="1371"/>
      <c r="L2" s="698" t="s">
        <v>0</v>
      </c>
      <c r="N2" s="587"/>
    </row>
    <row r="3" spans="1:255" ht="24.95" customHeight="1" thickBot="1">
      <c r="A3" s="1372" t="s">
        <v>89</v>
      </c>
      <c r="B3" s="1373"/>
      <c r="C3" s="1374" t="s">
        <v>90</v>
      </c>
      <c r="D3" s="1374"/>
      <c r="E3" s="1374" t="s">
        <v>91</v>
      </c>
      <c r="F3" s="1374"/>
      <c r="G3" s="1375" t="s">
        <v>92</v>
      </c>
      <c r="H3" s="1374" t="s">
        <v>8</v>
      </c>
      <c r="I3" s="1374"/>
      <c r="J3" s="1376" t="s">
        <v>93</v>
      </c>
      <c r="K3" s="1376"/>
      <c r="L3" s="1377" t="s">
        <v>2</v>
      </c>
    </row>
    <row r="4" spans="1:255" ht="24.95" customHeight="1" thickTop="1" thickBot="1">
      <c r="A4" s="124"/>
      <c r="B4" s="125" t="s">
        <v>94</v>
      </c>
      <c r="C4" s="126"/>
      <c r="D4" s="127" t="s">
        <v>14</v>
      </c>
      <c r="E4" s="126" t="s">
        <v>95</v>
      </c>
      <c r="F4" s="128" t="s">
        <v>14</v>
      </c>
      <c r="G4" s="1375"/>
      <c r="H4" s="129"/>
      <c r="I4" s="127" t="s">
        <v>96</v>
      </c>
      <c r="J4" s="1376"/>
      <c r="K4" s="1376"/>
      <c r="L4" s="1377"/>
      <c r="N4" s="78" t="s">
        <v>118</v>
      </c>
    </row>
    <row r="5" spans="1:255" s="602" customFormat="1" ht="24.95" hidden="1" customHeight="1" thickTop="1">
      <c r="A5" s="1383" t="s">
        <v>316</v>
      </c>
      <c r="B5" s="605" t="s">
        <v>102</v>
      </c>
      <c r="C5" s="606"/>
      <c r="D5" s="599"/>
      <c r="E5" s="607"/>
      <c r="F5" s="608"/>
      <c r="G5" s="606"/>
      <c r="H5" s="609"/>
      <c r="I5" s="599"/>
      <c r="J5" s="610"/>
      <c r="K5" s="608"/>
      <c r="L5" s="645">
        <f>L6+L8+L9</f>
        <v>0</v>
      </c>
      <c r="N5" s="592" t="s">
        <v>1081</v>
      </c>
    </row>
    <row r="6" spans="1:255" ht="24.95" hidden="1" customHeight="1">
      <c r="A6" s="1384"/>
      <c r="B6" s="143" t="s">
        <v>97</v>
      </c>
      <c r="C6" s="144">
        <v>1</v>
      </c>
      <c r="D6" s="134" t="s">
        <v>0</v>
      </c>
      <c r="E6" s="132">
        <v>0.2</v>
      </c>
      <c r="F6" s="134" t="s">
        <v>735</v>
      </c>
      <c r="G6" s="135">
        <f>IF(N5="적용",ROUND(C6*E6,2),0)</f>
        <v>0</v>
      </c>
      <c r="H6" s="133">
        <f>기초자료!$B$14</f>
        <v>172698</v>
      </c>
      <c r="I6" s="134" t="s">
        <v>103</v>
      </c>
      <c r="J6" s="640">
        <f>$E$49</f>
        <v>0</v>
      </c>
      <c r="K6" s="155" t="s">
        <v>18</v>
      </c>
      <c r="L6" s="646">
        <f>ROUNDDOWN((G6*H6)*(1+J6%),0)</f>
        <v>0</v>
      </c>
    </row>
    <row r="7" spans="1:255" ht="24.95" hidden="1" customHeight="1">
      <c r="A7" s="1384"/>
      <c r="B7" s="143" t="s">
        <v>98</v>
      </c>
      <c r="C7" s="145"/>
      <c r="D7" s="134"/>
      <c r="E7" s="132"/>
      <c r="F7" s="131"/>
      <c r="G7" s="135"/>
      <c r="H7" s="133"/>
      <c r="I7" s="134"/>
      <c r="J7" s="641"/>
      <c r="K7" s="566"/>
      <c r="L7" s="647"/>
    </row>
    <row r="8" spans="1:255" ht="24.95" hidden="1" customHeight="1">
      <c r="A8" s="1384"/>
      <c r="B8" s="143" t="s">
        <v>121</v>
      </c>
      <c r="C8" s="147">
        <v>1</v>
      </c>
      <c r="D8" s="134" t="s">
        <v>0</v>
      </c>
      <c r="E8" s="132">
        <v>0.2</v>
      </c>
      <c r="F8" s="134" t="s">
        <v>122</v>
      </c>
      <c r="G8" s="135">
        <f>IF(N8="적용",ROUND(C8*E8,2),0)</f>
        <v>0</v>
      </c>
      <c r="H8" s="133">
        <f>기초자료!$B$19</f>
        <v>19179</v>
      </c>
      <c r="I8" s="134" t="s">
        <v>123</v>
      </c>
      <c r="J8" s="641"/>
      <c r="K8" s="566"/>
      <c r="L8" s="647">
        <f>ROUNDDOWN(G8*H8,0)</f>
        <v>0</v>
      </c>
      <c r="N8" s="76" t="str">
        <f>N5</f>
        <v>미적용</v>
      </c>
    </row>
    <row r="9" spans="1:255" ht="24.95" hidden="1" customHeight="1">
      <c r="A9" s="1384"/>
      <c r="B9" s="148" t="s">
        <v>100</v>
      </c>
      <c r="C9" s="149">
        <f>L8</f>
        <v>0</v>
      </c>
      <c r="D9" s="150" t="s">
        <v>101</v>
      </c>
      <c r="E9" s="151">
        <v>5</v>
      </c>
      <c r="F9" s="150" t="s">
        <v>18</v>
      </c>
      <c r="G9" s="152"/>
      <c r="H9" s="139"/>
      <c r="I9" s="150"/>
      <c r="J9" s="642"/>
      <c r="K9" s="584"/>
      <c r="L9" s="648">
        <f>ROUNDDOWN(C9*E9%,0)</f>
        <v>0</v>
      </c>
    </row>
    <row r="10" spans="1:255" s="602" customFormat="1" ht="24.95" customHeight="1" thickTop="1">
      <c r="A10" s="1384"/>
      <c r="B10" s="595" t="s">
        <v>1082</v>
      </c>
      <c r="C10" s="932"/>
      <c r="D10" s="932"/>
      <c r="E10" s="932"/>
      <c r="F10" s="596"/>
      <c r="G10" s="597"/>
      <c r="H10" s="598"/>
      <c r="I10" s="599"/>
      <c r="J10" s="643"/>
      <c r="K10" s="600"/>
      <c r="L10" s="649">
        <f>L12+L16+L17+L19+L13+L18</f>
        <v>1466851</v>
      </c>
      <c r="M10" s="601"/>
      <c r="N10" s="592" t="s">
        <v>119</v>
      </c>
      <c r="O10" s="601"/>
      <c r="T10" s="601"/>
      <c r="U10" s="601"/>
      <c r="X10" s="603" t="s">
        <v>133</v>
      </c>
      <c r="Y10" s="603" t="s">
        <v>132</v>
      </c>
      <c r="Z10" s="604" t="str">
        <f t="shared" ref="Z10:Z19" si="0">X10&amp;Y10</f>
        <v>낙엽송4-6m</v>
      </c>
      <c r="AA10" s="603">
        <v>1</v>
      </c>
      <c r="AB10" s="601"/>
      <c r="AC10" s="601"/>
      <c r="AD10" s="601"/>
      <c r="AE10" s="601"/>
      <c r="AF10" s="601"/>
      <c r="AG10" s="601"/>
      <c r="AH10" s="601"/>
      <c r="AI10" s="601"/>
      <c r="AJ10" s="601"/>
      <c r="AK10" s="601"/>
      <c r="AL10" s="601"/>
      <c r="AM10" s="601"/>
      <c r="AN10" s="601"/>
      <c r="AO10" s="601"/>
      <c r="AP10" s="601"/>
      <c r="AQ10" s="601"/>
      <c r="AR10" s="601"/>
      <c r="AS10" s="601"/>
      <c r="AT10" s="601"/>
      <c r="AU10" s="601"/>
      <c r="AV10" s="601"/>
      <c r="AW10" s="601"/>
      <c r="AX10" s="601"/>
      <c r="AY10" s="601"/>
      <c r="AZ10" s="601"/>
      <c r="BA10" s="601"/>
      <c r="BB10" s="601"/>
      <c r="BC10" s="601"/>
      <c r="BD10" s="601"/>
      <c r="BE10" s="601"/>
      <c r="BF10" s="601"/>
      <c r="BG10" s="601"/>
      <c r="BH10" s="601"/>
      <c r="BI10" s="601"/>
      <c r="BJ10" s="601"/>
      <c r="BK10" s="601"/>
      <c r="BL10" s="601"/>
      <c r="BM10" s="601"/>
      <c r="BN10" s="601"/>
      <c r="BO10" s="601"/>
      <c r="BP10" s="601"/>
      <c r="BQ10" s="601"/>
      <c r="BR10" s="601"/>
      <c r="BS10" s="601"/>
      <c r="BT10" s="601"/>
      <c r="BU10" s="601"/>
      <c r="BV10" s="601"/>
      <c r="BW10" s="601"/>
      <c r="BX10" s="601"/>
      <c r="BY10" s="601"/>
      <c r="BZ10" s="601"/>
      <c r="CA10" s="601"/>
      <c r="CB10" s="601"/>
      <c r="CC10" s="601"/>
      <c r="CD10" s="601"/>
      <c r="CE10" s="601"/>
      <c r="CF10" s="601"/>
      <c r="CG10" s="601"/>
      <c r="CH10" s="601"/>
      <c r="CI10" s="601"/>
      <c r="CJ10" s="601"/>
      <c r="CK10" s="601"/>
      <c r="CL10" s="601"/>
      <c r="CM10" s="601"/>
      <c r="CN10" s="601"/>
      <c r="CO10" s="601"/>
      <c r="CP10" s="601"/>
      <c r="CQ10" s="601"/>
      <c r="CR10" s="601"/>
      <c r="CS10" s="601"/>
      <c r="CT10" s="601"/>
      <c r="CU10" s="601"/>
      <c r="CV10" s="601"/>
      <c r="CW10" s="601"/>
      <c r="CX10" s="601"/>
      <c r="CY10" s="601"/>
      <c r="CZ10" s="601"/>
      <c r="DA10" s="601"/>
      <c r="DB10" s="601"/>
      <c r="DC10" s="601"/>
      <c r="DD10" s="601"/>
      <c r="DE10" s="601"/>
      <c r="DF10" s="601"/>
      <c r="DG10" s="601"/>
      <c r="DH10" s="601"/>
      <c r="DI10" s="601"/>
      <c r="DJ10" s="601"/>
      <c r="DK10" s="601"/>
      <c r="DL10" s="601"/>
      <c r="DM10" s="601"/>
      <c r="DN10" s="601"/>
      <c r="DO10" s="601"/>
      <c r="DP10" s="601"/>
      <c r="DQ10" s="601"/>
      <c r="DR10" s="601"/>
      <c r="DS10" s="601"/>
      <c r="DT10" s="601"/>
      <c r="DU10" s="601"/>
      <c r="DV10" s="601"/>
      <c r="DW10" s="601"/>
      <c r="DX10" s="601"/>
      <c r="DY10" s="601"/>
      <c r="DZ10" s="601"/>
      <c r="EA10" s="601"/>
      <c r="EB10" s="601"/>
      <c r="EC10" s="601"/>
      <c r="ED10" s="601"/>
      <c r="EE10" s="601"/>
      <c r="EF10" s="601"/>
      <c r="EG10" s="601"/>
      <c r="EH10" s="601"/>
      <c r="EI10" s="601"/>
      <c r="EJ10" s="601"/>
      <c r="EK10" s="601"/>
      <c r="EL10" s="601"/>
      <c r="EM10" s="601"/>
      <c r="EN10" s="601"/>
      <c r="EO10" s="601"/>
      <c r="EP10" s="601"/>
      <c r="EQ10" s="601"/>
      <c r="ER10" s="601"/>
      <c r="ES10" s="601"/>
      <c r="ET10" s="601"/>
      <c r="EU10" s="601"/>
      <c r="EV10" s="601"/>
      <c r="EW10" s="601"/>
      <c r="EX10" s="601"/>
      <c r="EY10" s="601"/>
      <c r="EZ10" s="601"/>
      <c r="FA10" s="601"/>
      <c r="FB10" s="601"/>
      <c r="FC10" s="601"/>
      <c r="FD10" s="601"/>
      <c r="FE10" s="601"/>
      <c r="FF10" s="601"/>
      <c r="FG10" s="601"/>
      <c r="FH10" s="601"/>
      <c r="FI10" s="601"/>
      <c r="FJ10" s="601"/>
      <c r="FK10" s="601"/>
      <c r="FL10" s="601"/>
      <c r="FM10" s="601"/>
      <c r="FN10" s="601"/>
      <c r="FO10" s="601"/>
      <c r="FP10" s="601"/>
      <c r="FQ10" s="601"/>
      <c r="FR10" s="601"/>
      <c r="FS10" s="601"/>
      <c r="FT10" s="601"/>
      <c r="FU10" s="601"/>
      <c r="FV10" s="601"/>
      <c r="FW10" s="601"/>
      <c r="FX10" s="601"/>
      <c r="FY10" s="601"/>
      <c r="FZ10" s="601"/>
      <c r="GA10" s="601"/>
      <c r="GB10" s="601"/>
      <c r="GC10" s="601"/>
      <c r="GD10" s="601"/>
      <c r="GE10" s="601"/>
      <c r="GF10" s="601"/>
      <c r="GG10" s="601"/>
      <c r="GH10" s="601"/>
      <c r="GI10" s="601"/>
      <c r="GJ10" s="601"/>
      <c r="GK10" s="601"/>
      <c r="GL10" s="601"/>
      <c r="GM10" s="601"/>
      <c r="GN10" s="601"/>
      <c r="GO10" s="601"/>
      <c r="GP10" s="601"/>
      <c r="GQ10" s="601"/>
      <c r="GR10" s="601"/>
      <c r="GS10" s="601"/>
      <c r="GT10" s="601"/>
      <c r="GU10" s="601"/>
      <c r="GV10" s="601"/>
      <c r="GW10" s="601"/>
      <c r="GX10" s="601"/>
      <c r="GY10" s="601"/>
      <c r="GZ10" s="601"/>
      <c r="HA10" s="601"/>
      <c r="HB10" s="601"/>
      <c r="HC10" s="601"/>
      <c r="HD10" s="601"/>
      <c r="HE10" s="601"/>
      <c r="HF10" s="601"/>
      <c r="HG10" s="601"/>
      <c r="HH10" s="601"/>
      <c r="HI10" s="601"/>
      <c r="HJ10" s="601"/>
      <c r="HK10" s="601"/>
      <c r="HL10" s="601"/>
      <c r="HM10" s="601"/>
      <c r="HN10" s="601"/>
      <c r="HO10" s="601"/>
      <c r="HP10" s="601"/>
      <c r="HQ10" s="601"/>
      <c r="HR10" s="601"/>
      <c r="HS10" s="601"/>
      <c r="HT10" s="601"/>
      <c r="HU10" s="601"/>
      <c r="HV10" s="601"/>
      <c r="HW10" s="601"/>
      <c r="HX10" s="601"/>
      <c r="HY10" s="601"/>
      <c r="HZ10" s="601"/>
      <c r="IA10" s="601"/>
      <c r="IB10" s="601"/>
      <c r="IC10" s="601"/>
      <c r="ID10" s="601"/>
      <c r="IE10" s="601"/>
      <c r="IF10" s="601"/>
      <c r="IG10" s="601"/>
      <c r="IH10" s="601"/>
      <c r="II10" s="601"/>
      <c r="IJ10" s="601"/>
      <c r="IK10" s="601"/>
      <c r="IL10" s="601"/>
      <c r="IM10" s="601"/>
      <c r="IN10" s="601"/>
      <c r="IO10" s="601"/>
      <c r="IP10" s="601"/>
      <c r="IQ10" s="601"/>
      <c r="IR10" s="601"/>
      <c r="IS10" s="601"/>
      <c r="IT10" s="601"/>
      <c r="IU10" s="601"/>
    </row>
    <row r="11" spans="1:255" ht="24.95" customHeight="1">
      <c r="A11" s="1384"/>
      <c r="B11" s="154" t="s">
        <v>97</v>
      </c>
      <c r="C11" s="933">
        <f>SUM(C12:C12)</f>
        <v>1</v>
      </c>
      <c r="D11" s="134" t="s">
        <v>267</v>
      </c>
      <c r="E11" s="570"/>
      <c r="F11" s="131"/>
      <c r="G11" s="132"/>
      <c r="H11" s="133"/>
      <c r="I11" s="569"/>
      <c r="J11" s="640"/>
      <c r="K11" s="155"/>
      <c r="L11" s="650"/>
      <c r="M11" s="79"/>
      <c r="N11" s="557"/>
      <c r="O11" s="79"/>
      <c r="P11" s="555" t="s">
        <v>120</v>
      </c>
      <c r="Q11" s="555" t="s">
        <v>737</v>
      </c>
      <c r="R11" s="555" t="s">
        <v>738</v>
      </c>
      <c r="S11" s="555" t="s">
        <v>739</v>
      </c>
      <c r="T11" s="555" t="s">
        <v>740</v>
      </c>
      <c r="U11" s="79"/>
      <c r="V11" s="79"/>
      <c r="W11" s="79"/>
      <c r="X11" s="556" t="s">
        <v>741</v>
      </c>
      <c r="Y11" s="556" t="s">
        <v>126</v>
      </c>
      <c r="Z11" s="555" t="str">
        <f t="shared" si="0"/>
        <v>잣나무0-1m</v>
      </c>
      <c r="AA11" s="556">
        <v>0.4</v>
      </c>
      <c r="AB11" s="79"/>
      <c r="AC11" s="79"/>
      <c r="AD11" s="79"/>
      <c r="AE11" s="79"/>
      <c r="AF11" s="79"/>
      <c r="AG11" s="79"/>
      <c r="AH11" s="79"/>
      <c r="AI11" s="79"/>
      <c r="AJ11" s="79"/>
      <c r="AK11" s="79"/>
      <c r="AL11" s="79"/>
      <c r="AM11" s="79"/>
      <c r="AN11" s="79"/>
      <c r="AO11" s="79"/>
      <c r="AP11" s="79"/>
      <c r="AQ11" s="79"/>
      <c r="AR11" s="79"/>
      <c r="AS11" s="79"/>
      <c r="AT11" s="79"/>
      <c r="AU11" s="79"/>
      <c r="AV11" s="79"/>
      <c r="AW11" s="79"/>
      <c r="AX11" s="79"/>
      <c r="AY11" s="79"/>
      <c r="AZ11" s="79"/>
      <c r="BA11" s="79"/>
      <c r="BB11" s="79"/>
      <c r="BC11" s="79"/>
      <c r="BD11" s="79"/>
      <c r="BE11" s="79"/>
      <c r="BF11" s="79"/>
      <c r="BG11" s="79"/>
      <c r="BH11" s="79"/>
      <c r="BI11" s="79"/>
      <c r="BJ11" s="79"/>
      <c r="BK11" s="79"/>
      <c r="BL11" s="79"/>
      <c r="BM11" s="79"/>
      <c r="BN11" s="79"/>
      <c r="BO11" s="79"/>
      <c r="BP11" s="79"/>
      <c r="BQ11" s="79"/>
      <c r="BR11" s="79"/>
      <c r="BS11" s="79"/>
      <c r="BT11" s="79"/>
      <c r="BU11" s="79"/>
      <c r="BV11" s="79"/>
      <c r="BW11" s="79"/>
      <c r="BX11" s="79"/>
      <c r="BY11" s="79"/>
      <c r="BZ11" s="79"/>
      <c r="CA11" s="79"/>
      <c r="CB11" s="79"/>
      <c r="CC11" s="79"/>
      <c r="CD11" s="79"/>
      <c r="CE11" s="79"/>
      <c r="CF11" s="79"/>
      <c r="CG11" s="79"/>
      <c r="CH11" s="79"/>
      <c r="CI11" s="79"/>
      <c r="CJ11" s="79"/>
      <c r="CK11" s="79"/>
      <c r="CL11" s="79"/>
      <c r="CM11" s="79"/>
      <c r="CN11" s="79"/>
      <c r="CO11" s="79"/>
      <c r="CP11" s="79"/>
      <c r="CQ11" s="79"/>
      <c r="CR11" s="79"/>
      <c r="CS11" s="79"/>
      <c r="CT11" s="79"/>
      <c r="CU11" s="79"/>
      <c r="CV11" s="79"/>
      <c r="CW11" s="79"/>
      <c r="CX11" s="79"/>
      <c r="CY11" s="79"/>
      <c r="CZ11" s="79"/>
      <c r="DA11" s="79"/>
      <c r="DB11" s="79"/>
      <c r="DC11" s="79"/>
      <c r="DD11" s="79"/>
      <c r="DE11" s="79"/>
      <c r="DF11" s="79"/>
      <c r="DG11" s="79"/>
      <c r="DH11" s="79"/>
      <c r="DI11" s="79"/>
      <c r="DJ11" s="79"/>
      <c r="DK11" s="79"/>
      <c r="DL11" s="79"/>
      <c r="DM11" s="79"/>
      <c r="DN11" s="79"/>
      <c r="DO11" s="79"/>
      <c r="DP11" s="79"/>
      <c r="DQ11" s="79"/>
      <c r="DR11" s="79"/>
      <c r="DS11" s="79"/>
      <c r="DT11" s="79"/>
      <c r="DU11" s="79"/>
      <c r="DV11" s="79"/>
      <c r="DW11" s="79"/>
      <c r="DX11" s="79"/>
      <c r="DY11" s="79"/>
      <c r="DZ11" s="79"/>
      <c r="EA11" s="79"/>
      <c r="EB11" s="79"/>
      <c r="EC11" s="79"/>
      <c r="ED11" s="79"/>
      <c r="EE11" s="79"/>
      <c r="EF11" s="79"/>
      <c r="EG11" s="79"/>
      <c r="EH11" s="79"/>
      <c r="EI11" s="79"/>
      <c r="EJ11" s="79"/>
      <c r="EK11" s="79"/>
      <c r="EL11" s="79"/>
      <c r="EM11" s="79"/>
      <c r="EN11" s="79"/>
      <c r="EO11" s="79"/>
      <c r="EP11" s="79"/>
      <c r="EQ11" s="79"/>
      <c r="ER11" s="79"/>
      <c r="ES11" s="79"/>
      <c r="ET11" s="79"/>
      <c r="EU11" s="79"/>
      <c r="EV11" s="79"/>
      <c r="EW11" s="79"/>
      <c r="EX11" s="79"/>
      <c r="EY11" s="79"/>
      <c r="EZ11" s="79"/>
      <c r="FA11" s="79"/>
      <c r="FB11" s="79"/>
      <c r="FC11" s="79"/>
      <c r="FD11" s="79"/>
      <c r="FE11" s="79"/>
      <c r="FF11" s="79"/>
      <c r="FG11" s="79"/>
      <c r="FH11" s="79"/>
      <c r="FI11" s="79"/>
      <c r="FJ11" s="79"/>
      <c r="FK11" s="79"/>
      <c r="FL11" s="79"/>
      <c r="FM11" s="79"/>
      <c r="FN11" s="79"/>
      <c r="FO11" s="79"/>
      <c r="FP11" s="79"/>
      <c r="FQ11" s="79"/>
      <c r="FR11" s="79"/>
      <c r="FS11" s="79"/>
      <c r="FT11" s="79"/>
      <c r="FU11" s="79"/>
      <c r="FV11" s="79"/>
      <c r="FW11" s="79"/>
      <c r="FX11" s="79"/>
      <c r="FY11" s="79"/>
      <c r="FZ11" s="79"/>
      <c r="GA11" s="79"/>
      <c r="GB11" s="79"/>
      <c r="GC11" s="79"/>
      <c r="GD11" s="79"/>
      <c r="GE11" s="79"/>
      <c r="GF11" s="79"/>
      <c r="GG11" s="79"/>
      <c r="GH11" s="79"/>
      <c r="GI11" s="79"/>
      <c r="GJ11" s="79"/>
      <c r="GK11" s="79"/>
      <c r="GL11" s="79"/>
      <c r="GM11" s="79"/>
      <c r="GN11" s="79"/>
      <c r="GO11" s="79"/>
      <c r="GP11" s="79"/>
      <c r="GQ11" s="79"/>
      <c r="GR11" s="79"/>
      <c r="GS11" s="79"/>
      <c r="GT11" s="79"/>
      <c r="GU11" s="79"/>
      <c r="GV11" s="79"/>
      <c r="GW11" s="79"/>
      <c r="GX11" s="79"/>
      <c r="GY11" s="79"/>
      <c r="GZ11" s="79"/>
      <c r="HA11" s="79"/>
      <c r="HB11" s="79"/>
      <c r="HC11" s="79"/>
      <c r="HD11" s="79"/>
      <c r="HE11" s="79"/>
      <c r="HF11" s="79"/>
      <c r="HG11" s="79"/>
      <c r="HH11" s="79"/>
      <c r="HI11" s="79"/>
      <c r="HJ11" s="79"/>
      <c r="HK11" s="79"/>
      <c r="HL11" s="79"/>
      <c r="HM11" s="79"/>
      <c r="HN11" s="79"/>
      <c r="HO11" s="79"/>
      <c r="HP11" s="79"/>
      <c r="HQ11" s="79"/>
      <c r="HR11" s="79"/>
      <c r="HS11" s="79"/>
      <c r="HT11" s="79"/>
      <c r="HU11" s="79"/>
      <c r="HV11" s="79"/>
      <c r="HW11" s="79"/>
      <c r="HX11" s="79"/>
      <c r="HY11" s="79"/>
      <c r="HZ11" s="79"/>
      <c r="IA11" s="79"/>
      <c r="IB11" s="79"/>
      <c r="IC11" s="79"/>
      <c r="ID11" s="79"/>
      <c r="IE11" s="79"/>
      <c r="IF11" s="79"/>
      <c r="IG11" s="79"/>
      <c r="IH11" s="79"/>
      <c r="II11" s="79"/>
      <c r="IJ11" s="79"/>
      <c r="IK11" s="79"/>
      <c r="IL11" s="79"/>
      <c r="IM11" s="79"/>
      <c r="IN11" s="79"/>
      <c r="IO11" s="79"/>
      <c r="IP11" s="79"/>
      <c r="IQ11" s="79"/>
      <c r="IR11" s="79"/>
      <c r="IS11" s="79"/>
      <c r="IT11" s="79"/>
      <c r="IU11" s="79"/>
    </row>
    <row r="12" spans="1:255" ht="24.95" customHeight="1">
      <c r="A12" s="1384"/>
      <c r="B12" s="571" t="s">
        <v>392</v>
      </c>
      <c r="C12" s="934">
        <v>1</v>
      </c>
      <c r="D12" s="134" t="s">
        <v>267</v>
      </c>
      <c r="E12" s="572">
        <v>5</v>
      </c>
      <c r="F12" s="134" t="s">
        <v>1083</v>
      </c>
      <c r="G12" s="132">
        <f>IF(C12=0,0,ROUND(C12*E12,2))</f>
        <v>5</v>
      </c>
      <c r="H12" s="133">
        <f>기초자료!$B$15</f>
        <v>228717</v>
      </c>
      <c r="I12" s="134" t="s">
        <v>1084</v>
      </c>
      <c r="J12" s="640">
        <f>$F$49</f>
        <v>5</v>
      </c>
      <c r="K12" s="155" t="s">
        <v>18</v>
      </c>
      <c r="L12" s="650">
        <f>ROUNDDOWN((G12*H12)*(1+J12%),0)</f>
        <v>1200764</v>
      </c>
      <c r="M12" s="79"/>
      <c r="N12" s="557"/>
      <c r="O12" s="79"/>
      <c r="P12" s="555" t="s">
        <v>743</v>
      </c>
      <c r="Q12" s="555" t="s">
        <v>744</v>
      </c>
      <c r="R12" s="555">
        <v>0.6</v>
      </c>
      <c r="S12" s="555">
        <v>0.2</v>
      </c>
      <c r="T12" s="558">
        <v>0.2</v>
      </c>
      <c r="U12" s="79"/>
      <c r="V12" s="79"/>
      <c r="W12" s="79"/>
      <c r="X12" s="556" t="s">
        <v>741</v>
      </c>
      <c r="Y12" s="556" t="s">
        <v>127</v>
      </c>
      <c r="Z12" s="555" t="str">
        <f t="shared" si="0"/>
        <v>잣나무0-2m</v>
      </c>
      <c r="AA12" s="556">
        <v>0.8</v>
      </c>
      <c r="AB12" s="79"/>
      <c r="AC12" s="79"/>
      <c r="AD12" s="79"/>
      <c r="AE12" s="79"/>
      <c r="AF12" s="79"/>
      <c r="AG12" s="79"/>
      <c r="AH12" s="79"/>
      <c r="AI12" s="79"/>
      <c r="AJ12" s="79"/>
      <c r="AK12" s="79"/>
      <c r="AL12" s="79"/>
      <c r="AM12" s="79"/>
      <c r="AN12" s="79"/>
      <c r="AO12" s="79"/>
      <c r="AP12" s="79"/>
      <c r="AQ12" s="79"/>
      <c r="AR12" s="79"/>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79"/>
      <c r="CI12" s="79"/>
      <c r="CJ12" s="79"/>
      <c r="CK12" s="79"/>
      <c r="CL12" s="79"/>
      <c r="CM12" s="79"/>
      <c r="CN12" s="79"/>
      <c r="CO12" s="79"/>
      <c r="CP12" s="79"/>
      <c r="CQ12" s="79"/>
      <c r="CR12" s="79"/>
      <c r="CS12" s="79"/>
      <c r="CT12" s="79"/>
      <c r="CU12" s="79"/>
      <c r="CV12" s="79"/>
      <c r="CW12" s="79"/>
      <c r="CX12" s="79"/>
      <c r="CY12" s="79"/>
      <c r="CZ12" s="79"/>
      <c r="DA12" s="79"/>
      <c r="DB12" s="79"/>
      <c r="DC12" s="79"/>
      <c r="DD12" s="79"/>
      <c r="DE12" s="79"/>
      <c r="DF12" s="79"/>
      <c r="DG12" s="79"/>
      <c r="DH12" s="79"/>
      <c r="DI12" s="79"/>
      <c r="DJ12" s="79"/>
      <c r="DK12" s="79"/>
      <c r="DL12" s="79"/>
      <c r="DM12" s="79"/>
      <c r="DN12" s="79"/>
      <c r="DO12" s="79"/>
      <c r="DP12" s="79"/>
      <c r="DQ12" s="79"/>
      <c r="DR12" s="79"/>
      <c r="DS12" s="79"/>
      <c r="DT12" s="79"/>
      <c r="DU12" s="79"/>
      <c r="DV12" s="79"/>
      <c r="DW12" s="79"/>
      <c r="DX12" s="79"/>
      <c r="DY12" s="79"/>
      <c r="DZ12" s="79"/>
      <c r="EA12" s="79"/>
      <c r="EB12" s="79"/>
      <c r="EC12" s="79"/>
      <c r="ED12" s="79"/>
      <c r="EE12" s="79"/>
      <c r="EF12" s="79"/>
      <c r="EG12" s="79"/>
      <c r="EH12" s="79"/>
      <c r="EI12" s="79"/>
      <c r="EJ12" s="79"/>
      <c r="EK12" s="79"/>
      <c r="EL12" s="79"/>
      <c r="EM12" s="79"/>
      <c r="EN12" s="79"/>
      <c r="EO12" s="79"/>
      <c r="EP12" s="79"/>
      <c r="EQ12" s="79"/>
      <c r="ER12" s="79"/>
      <c r="ES12" s="79"/>
      <c r="ET12" s="79"/>
      <c r="EU12" s="79"/>
      <c r="EV12" s="79"/>
      <c r="EW12" s="79"/>
      <c r="EX12" s="79"/>
      <c r="EY12" s="79"/>
      <c r="EZ12" s="79"/>
      <c r="FA12" s="79"/>
      <c r="FB12" s="79"/>
      <c r="FC12" s="79"/>
      <c r="FD12" s="79"/>
      <c r="FE12" s="79"/>
      <c r="FF12" s="79"/>
      <c r="FG12" s="79"/>
      <c r="FH12" s="79"/>
      <c r="FI12" s="79"/>
      <c r="FJ12" s="79"/>
      <c r="FK12" s="79"/>
      <c r="FL12" s="79"/>
      <c r="FM12" s="79"/>
      <c r="FN12" s="79"/>
      <c r="FO12" s="79"/>
      <c r="FP12" s="79"/>
      <c r="FQ12" s="79"/>
      <c r="FR12" s="79"/>
      <c r="FS12" s="79"/>
      <c r="FT12" s="79"/>
      <c r="FU12" s="79"/>
      <c r="FV12" s="79"/>
      <c r="FW12" s="79"/>
      <c r="FX12" s="79"/>
      <c r="FY12" s="79"/>
      <c r="FZ12" s="79"/>
      <c r="GA12" s="79"/>
      <c r="GB12" s="79"/>
      <c r="GC12" s="79"/>
      <c r="GD12" s="79"/>
      <c r="GE12" s="79"/>
      <c r="GF12" s="79"/>
      <c r="GG12" s="79"/>
      <c r="GH12" s="79"/>
      <c r="GI12" s="79"/>
      <c r="GJ12" s="79"/>
      <c r="GK12" s="79"/>
      <c r="GL12" s="79"/>
      <c r="GM12" s="79"/>
      <c r="GN12" s="79"/>
      <c r="GO12" s="79"/>
      <c r="GP12" s="79"/>
      <c r="GQ12" s="79"/>
      <c r="GR12" s="79"/>
      <c r="GS12" s="79"/>
      <c r="GT12" s="79"/>
      <c r="GU12" s="79"/>
      <c r="GV12" s="79"/>
      <c r="GW12" s="79"/>
      <c r="GX12" s="79"/>
      <c r="GY12" s="79"/>
      <c r="GZ12" s="79"/>
      <c r="HA12" s="79"/>
      <c r="HB12" s="79"/>
      <c r="HC12" s="79"/>
      <c r="HD12" s="79"/>
      <c r="HE12" s="79"/>
      <c r="HF12" s="79"/>
      <c r="HG12" s="79"/>
      <c r="HH12" s="79"/>
      <c r="HI12" s="79"/>
      <c r="HJ12" s="79"/>
      <c r="HK12" s="79"/>
      <c r="HL12" s="79"/>
      <c r="HM12" s="79"/>
      <c r="HN12" s="79"/>
      <c r="HO12" s="79"/>
      <c r="HP12" s="79"/>
      <c r="HQ12" s="79"/>
      <c r="HR12" s="79"/>
      <c r="HS12" s="79"/>
      <c r="HT12" s="79"/>
      <c r="HU12" s="79"/>
      <c r="HV12" s="79"/>
      <c r="HW12" s="79"/>
      <c r="HX12" s="79"/>
      <c r="HY12" s="79"/>
      <c r="HZ12" s="79"/>
      <c r="IA12" s="79"/>
      <c r="IB12" s="79"/>
      <c r="IC12" s="79"/>
      <c r="ID12" s="79"/>
      <c r="IE12" s="79"/>
      <c r="IF12" s="79"/>
      <c r="IG12" s="79"/>
      <c r="IH12" s="79"/>
      <c r="II12" s="79"/>
      <c r="IJ12" s="79"/>
      <c r="IK12" s="79"/>
      <c r="IL12" s="79"/>
      <c r="IM12" s="79"/>
      <c r="IN12" s="79"/>
      <c r="IO12" s="79"/>
      <c r="IP12" s="79"/>
      <c r="IQ12" s="79"/>
      <c r="IR12" s="79"/>
      <c r="IS12" s="79"/>
      <c r="IT12" s="79"/>
      <c r="IU12" s="79"/>
    </row>
    <row r="13" spans="1:255" ht="24.95" customHeight="1">
      <c r="A13" s="1384"/>
      <c r="B13" s="571" t="s">
        <v>803</v>
      </c>
      <c r="C13" s="934">
        <f>C11</f>
        <v>1</v>
      </c>
      <c r="D13" s="134" t="s">
        <v>267</v>
      </c>
      <c r="E13" s="572">
        <v>1</v>
      </c>
      <c r="F13" s="134" t="s">
        <v>1083</v>
      </c>
      <c r="G13" s="132">
        <f>IF(C13=0,0,ROUND(C13*E13,2))</f>
        <v>1</v>
      </c>
      <c r="H13" s="133">
        <f>기초자료!$B$14</f>
        <v>172698</v>
      </c>
      <c r="I13" s="134" t="s">
        <v>103</v>
      </c>
      <c r="J13" s="640">
        <f>$F$49</f>
        <v>5</v>
      </c>
      <c r="K13" s="155" t="s">
        <v>18</v>
      </c>
      <c r="L13" s="650">
        <f>ROUNDDOWN((G13*H13)*(1+J13%),0)</f>
        <v>181332</v>
      </c>
      <c r="M13" s="79"/>
      <c r="N13" s="557"/>
      <c r="O13" s="79"/>
      <c r="Q13" s="591"/>
      <c r="R13" s="591"/>
      <c r="S13" s="591"/>
      <c r="T13" s="591"/>
      <c r="U13" s="79"/>
      <c r="V13" s="79"/>
      <c r="W13" s="79"/>
      <c r="X13" s="556"/>
      <c r="Y13" s="556"/>
      <c r="Z13" s="555"/>
      <c r="AA13" s="556"/>
      <c r="AB13" s="79"/>
      <c r="AC13" s="79"/>
      <c r="AD13" s="79"/>
      <c r="AE13" s="79"/>
      <c r="AF13" s="79"/>
      <c r="AG13" s="79"/>
      <c r="AH13" s="79"/>
      <c r="AI13" s="79"/>
      <c r="AJ13" s="79"/>
      <c r="AK13" s="79"/>
      <c r="AL13" s="79"/>
      <c r="AM13" s="79"/>
      <c r="AN13" s="79"/>
      <c r="AO13" s="79"/>
      <c r="AP13" s="79"/>
      <c r="AQ13" s="79"/>
      <c r="AR13" s="79"/>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79"/>
      <c r="CH13" s="79"/>
      <c r="CI13" s="79"/>
      <c r="CJ13" s="79"/>
      <c r="CK13" s="79"/>
      <c r="CL13" s="79"/>
      <c r="CM13" s="79"/>
      <c r="CN13" s="79"/>
      <c r="CO13" s="79"/>
      <c r="CP13" s="79"/>
      <c r="CQ13" s="79"/>
      <c r="CR13" s="79"/>
      <c r="CS13" s="79"/>
      <c r="CT13" s="79"/>
      <c r="CU13" s="79"/>
      <c r="CV13" s="79"/>
      <c r="CW13" s="79"/>
      <c r="CX13" s="79"/>
      <c r="CY13" s="79"/>
      <c r="CZ13" s="79"/>
      <c r="DA13" s="79"/>
      <c r="DB13" s="79"/>
      <c r="DC13" s="79"/>
      <c r="DD13" s="79"/>
      <c r="DE13" s="79"/>
      <c r="DF13" s="79"/>
      <c r="DG13" s="79"/>
      <c r="DH13" s="79"/>
      <c r="DI13" s="79"/>
      <c r="DJ13" s="79"/>
      <c r="DK13" s="79"/>
      <c r="DL13" s="79"/>
      <c r="DM13" s="79"/>
      <c r="DN13" s="79"/>
      <c r="DO13" s="79"/>
      <c r="DP13" s="79"/>
      <c r="DQ13" s="79"/>
      <c r="DR13" s="79"/>
      <c r="DS13" s="79"/>
      <c r="DT13" s="79"/>
      <c r="DU13" s="79"/>
      <c r="DV13" s="79"/>
      <c r="DW13" s="79"/>
      <c r="DX13" s="79"/>
      <c r="DY13" s="79"/>
      <c r="DZ13" s="79"/>
      <c r="EA13" s="79"/>
      <c r="EB13" s="79"/>
      <c r="EC13" s="79"/>
      <c r="ED13" s="79"/>
      <c r="EE13" s="79"/>
      <c r="EF13" s="79"/>
      <c r="EG13" s="79"/>
      <c r="EH13" s="79"/>
      <c r="EI13" s="79"/>
      <c r="EJ13" s="79"/>
      <c r="EK13" s="79"/>
      <c r="EL13" s="79"/>
      <c r="EM13" s="79"/>
      <c r="EN13" s="79"/>
      <c r="EO13" s="79"/>
      <c r="EP13" s="79"/>
      <c r="EQ13" s="79"/>
      <c r="ER13" s="79"/>
      <c r="ES13" s="79"/>
      <c r="ET13" s="79"/>
      <c r="EU13" s="79"/>
      <c r="EV13" s="79"/>
      <c r="EW13" s="79"/>
      <c r="EX13" s="79"/>
      <c r="EY13" s="79"/>
      <c r="EZ13" s="79"/>
      <c r="FA13" s="79"/>
      <c r="FB13" s="79"/>
      <c r="FC13" s="79"/>
      <c r="FD13" s="79"/>
      <c r="FE13" s="79"/>
      <c r="FF13" s="79"/>
      <c r="FG13" s="79"/>
      <c r="FH13" s="79"/>
      <c r="FI13" s="79"/>
      <c r="FJ13" s="79"/>
      <c r="FK13" s="79"/>
      <c r="FL13" s="79"/>
      <c r="FM13" s="79"/>
      <c r="FN13" s="79"/>
      <c r="FO13" s="79"/>
      <c r="FP13" s="79"/>
      <c r="FQ13" s="79"/>
      <c r="FR13" s="79"/>
      <c r="FS13" s="79"/>
      <c r="FT13" s="79"/>
      <c r="FU13" s="79"/>
      <c r="FV13" s="79"/>
      <c r="FW13" s="79"/>
      <c r="FX13" s="79"/>
      <c r="FY13" s="79"/>
      <c r="FZ13" s="79"/>
      <c r="GA13" s="79"/>
      <c r="GB13" s="79"/>
      <c r="GC13" s="79"/>
      <c r="GD13" s="79"/>
      <c r="GE13" s="79"/>
      <c r="GF13" s="79"/>
      <c r="GG13" s="79"/>
      <c r="GH13" s="79"/>
      <c r="GI13" s="79"/>
      <c r="GJ13" s="79"/>
      <c r="GK13" s="79"/>
      <c r="GL13" s="79"/>
      <c r="GM13" s="79"/>
      <c r="GN13" s="79"/>
      <c r="GO13" s="79"/>
      <c r="GP13" s="79"/>
      <c r="GQ13" s="79"/>
      <c r="GR13" s="79"/>
      <c r="GS13" s="79"/>
      <c r="GT13" s="79"/>
      <c r="GU13" s="79"/>
      <c r="GV13" s="79"/>
      <c r="GW13" s="79"/>
      <c r="GX13" s="79"/>
      <c r="GY13" s="79"/>
      <c r="GZ13" s="79"/>
      <c r="HA13" s="79"/>
      <c r="HB13" s="79"/>
      <c r="HC13" s="79"/>
      <c r="HD13" s="79"/>
      <c r="HE13" s="79"/>
      <c r="HF13" s="79"/>
      <c r="HG13" s="79"/>
      <c r="HH13" s="79"/>
      <c r="HI13" s="79"/>
      <c r="HJ13" s="79"/>
      <c r="HK13" s="79"/>
      <c r="HL13" s="79"/>
      <c r="HM13" s="79"/>
      <c r="HN13" s="79"/>
      <c r="HO13" s="79"/>
      <c r="HP13" s="79"/>
      <c r="HQ13" s="79"/>
      <c r="HR13" s="79"/>
      <c r="HS13" s="79"/>
      <c r="HT13" s="79"/>
      <c r="HU13" s="79"/>
      <c r="HV13" s="79"/>
      <c r="HW13" s="79"/>
      <c r="HX13" s="79"/>
      <c r="HY13" s="79"/>
      <c r="HZ13" s="79"/>
      <c r="IA13" s="79"/>
      <c r="IB13" s="79"/>
      <c r="IC13" s="79"/>
      <c r="ID13" s="79"/>
      <c r="IE13" s="79"/>
      <c r="IF13" s="79"/>
      <c r="IG13" s="79"/>
      <c r="IH13" s="79"/>
      <c r="II13" s="79"/>
      <c r="IJ13" s="79"/>
      <c r="IK13" s="79"/>
      <c r="IL13" s="79"/>
      <c r="IM13" s="79"/>
      <c r="IN13" s="79"/>
      <c r="IO13" s="79"/>
      <c r="IP13" s="79"/>
      <c r="IQ13" s="79"/>
      <c r="IR13" s="79"/>
      <c r="IS13" s="79"/>
      <c r="IT13" s="79"/>
      <c r="IU13" s="79"/>
    </row>
    <row r="14" spans="1:255" ht="24.95" customHeight="1">
      <c r="A14" s="1384"/>
      <c r="B14" s="571"/>
      <c r="C14" s="594"/>
      <c r="D14" s="134"/>
      <c r="E14" s="572"/>
      <c r="F14" s="134"/>
      <c r="G14" s="132"/>
      <c r="H14" s="133"/>
      <c r="I14" s="134"/>
      <c r="J14" s="640"/>
      <c r="K14" s="155"/>
      <c r="L14" s="650"/>
      <c r="M14" s="79"/>
      <c r="N14" s="557"/>
      <c r="O14" s="79"/>
      <c r="Q14" s="591"/>
      <c r="R14" s="591"/>
      <c r="S14" s="591"/>
      <c r="T14" s="591"/>
      <c r="U14" s="79"/>
      <c r="V14" s="79"/>
      <c r="W14" s="79"/>
      <c r="X14" s="556"/>
      <c r="Y14" s="556"/>
      <c r="Z14" s="555"/>
      <c r="AA14" s="556"/>
      <c r="AB14" s="79"/>
      <c r="AC14" s="79"/>
      <c r="AD14" s="79"/>
      <c r="AE14" s="79"/>
      <c r="AF14" s="79"/>
      <c r="AG14" s="79"/>
      <c r="AH14" s="79"/>
      <c r="AI14" s="79"/>
      <c r="AJ14" s="79"/>
      <c r="AK14" s="79"/>
      <c r="AL14" s="79"/>
      <c r="AM14" s="79"/>
      <c r="AN14" s="79"/>
      <c r="AO14" s="79"/>
      <c r="AP14" s="79"/>
      <c r="AQ14" s="79"/>
      <c r="AR14" s="79"/>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79"/>
      <c r="CH14" s="79"/>
      <c r="CI14" s="79"/>
      <c r="CJ14" s="79"/>
      <c r="CK14" s="79"/>
      <c r="CL14" s="79"/>
      <c r="CM14" s="79"/>
      <c r="CN14" s="79"/>
      <c r="CO14" s="79"/>
      <c r="CP14" s="79"/>
      <c r="CQ14" s="79"/>
      <c r="CR14" s="79"/>
      <c r="CS14" s="79"/>
      <c r="CT14" s="79"/>
      <c r="CU14" s="79"/>
      <c r="CV14" s="79"/>
      <c r="CW14" s="79"/>
      <c r="CX14" s="79"/>
      <c r="CY14" s="79"/>
      <c r="CZ14" s="79"/>
      <c r="DA14" s="79"/>
      <c r="DB14" s="79"/>
      <c r="DC14" s="79"/>
      <c r="DD14" s="79"/>
      <c r="DE14" s="79"/>
      <c r="DF14" s="79"/>
      <c r="DG14" s="79"/>
      <c r="DH14" s="79"/>
      <c r="DI14" s="79"/>
      <c r="DJ14" s="79"/>
      <c r="DK14" s="79"/>
      <c r="DL14" s="79"/>
      <c r="DM14" s="79"/>
      <c r="DN14" s="79"/>
      <c r="DO14" s="79"/>
      <c r="DP14" s="79"/>
      <c r="DQ14" s="79"/>
      <c r="DR14" s="79"/>
      <c r="DS14" s="79"/>
      <c r="DT14" s="79"/>
      <c r="DU14" s="79"/>
      <c r="DV14" s="79"/>
      <c r="DW14" s="79"/>
      <c r="DX14" s="79"/>
      <c r="DY14" s="79"/>
      <c r="DZ14" s="79"/>
      <c r="EA14" s="79"/>
      <c r="EB14" s="79"/>
      <c r="EC14" s="79"/>
      <c r="ED14" s="79"/>
      <c r="EE14" s="79"/>
      <c r="EF14" s="79"/>
      <c r="EG14" s="79"/>
      <c r="EH14" s="79"/>
      <c r="EI14" s="79"/>
      <c r="EJ14" s="79"/>
      <c r="EK14" s="79"/>
      <c r="EL14" s="79"/>
      <c r="EM14" s="79"/>
      <c r="EN14" s="79"/>
      <c r="EO14" s="79"/>
      <c r="EP14" s="79"/>
      <c r="EQ14" s="79"/>
      <c r="ER14" s="79"/>
      <c r="ES14" s="79"/>
      <c r="ET14" s="79"/>
      <c r="EU14" s="79"/>
      <c r="EV14" s="79"/>
      <c r="EW14" s="79"/>
      <c r="EX14" s="79"/>
      <c r="EY14" s="79"/>
      <c r="EZ14" s="79"/>
      <c r="FA14" s="79"/>
      <c r="FB14" s="79"/>
      <c r="FC14" s="79"/>
      <c r="FD14" s="79"/>
      <c r="FE14" s="79"/>
      <c r="FF14" s="79"/>
      <c r="FG14" s="79"/>
      <c r="FH14" s="79"/>
      <c r="FI14" s="79"/>
      <c r="FJ14" s="79"/>
      <c r="FK14" s="79"/>
      <c r="FL14" s="79"/>
      <c r="FM14" s="79"/>
      <c r="FN14" s="79"/>
      <c r="FO14" s="79"/>
      <c r="FP14" s="79"/>
      <c r="FQ14" s="79"/>
      <c r="FR14" s="79"/>
      <c r="FS14" s="79"/>
      <c r="FT14" s="79"/>
      <c r="FU14" s="79"/>
      <c r="FV14" s="79"/>
      <c r="FW14" s="79"/>
      <c r="FX14" s="79"/>
      <c r="FY14" s="79"/>
      <c r="FZ14" s="79"/>
      <c r="GA14" s="79"/>
      <c r="GB14" s="79"/>
      <c r="GC14" s="79"/>
      <c r="GD14" s="79"/>
      <c r="GE14" s="79"/>
      <c r="GF14" s="79"/>
      <c r="GG14" s="79"/>
      <c r="GH14" s="79"/>
      <c r="GI14" s="79"/>
      <c r="GJ14" s="79"/>
      <c r="GK14" s="79"/>
      <c r="GL14" s="79"/>
      <c r="GM14" s="79"/>
      <c r="GN14" s="79"/>
      <c r="GO14" s="79"/>
      <c r="GP14" s="79"/>
      <c r="GQ14" s="79"/>
      <c r="GR14" s="79"/>
      <c r="GS14" s="79"/>
      <c r="GT14" s="79"/>
      <c r="GU14" s="79"/>
      <c r="GV14" s="79"/>
      <c r="GW14" s="79"/>
      <c r="GX14" s="79"/>
      <c r="GY14" s="79"/>
      <c r="GZ14" s="79"/>
      <c r="HA14" s="79"/>
      <c r="HB14" s="79"/>
      <c r="HC14" s="79"/>
      <c r="HD14" s="79"/>
      <c r="HE14" s="79"/>
      <c r="HF14" s="79"/>
      <c r="HG14" s="79"/>
      <c r="HH14" s="79"/>
      <c r="HI14" s="79"/>
      <c r="HJ14" s="79"/>
      <c r="HK14" s="79"/>
      <c r="HL14" s="79"/>
      <c r="HM14" s="79"/>
      <c r="HN14" s="79"/>
      <c r="HO14" s="79"/>
      <c r="HP14" s="79"/>
      <c r="HQ14" s="79"/>
      <c r="HR14" s="79"/>
      <c r="HS14" s="79"/>
      <c r="HT14" s="79"/>
      <c r="HU14" s="79"/>
      <c r="HV14" s="79"/>
      <c r="HW14" s="79"/>
      <c r="HX14" s="79"/>
      <c r="HY14" s="79"/>
      <c r="HZ14" s="79"/>
      <c r="IA14" s="79"/>
      <c r="IB14" s="79"/>
      <c r="IC14" s="79"/>
      <c r="ID14" s="79"/>
      <c r="IE14" s="79"/>
      <c r="IF14" s="79"/>
      <c r="IG14" s="79"/>
      <c r="IH14" s="79"/>
      <c r="II14" s="79"/>
      <c r="IJ14" s="79"/>
      <c r="IK14" s="79"/>
      <c r="IL14" s="79"/>
      <c r="IM14" s="79"/>
      <c r="IN14" s="79"/>
      <c r="IO14" s="79"/>
      <c r="IP14" s="79"/>
      <c r="IQ14" s="79"/>
      <c r="IR14" s="79"/>
      <c r="IS14" s="79"/>
      <c r="IT14" s="79"/>
      <c r="IU14" s="79"/>
    </row>
    <row r="15" spans="1:255" ht="24.95" customHeight="1">
      <c r="A15" s="1384"/>
      <c r="B15" s="130" t="s">
        <v>1085</v>
      </c>
      <c r="C15" s="573"/>
      <c r="D15" s="134"/>
      <c r="E15" s="570"/>
      <c r="F15" s="131"/>
      <c r="G15" s="132"/>
      <c r="H15" s="133"/>
      <c r="I15" s="134"/>
      <c r="J15" s="146"/>
      <c r="K15" s="566"/>
      <c r="L15" s="651"/>
      <c r="M15" s="79"/>
      <c r="N15" s="557"/>
      <c r="O15" s="79"/>
      <c r="P15" s="79"/>
      <c r="Q15" s="79"/>
      <c r="R15" s="79"/>
      <c r="S15" s="79"/>
      <c r="T15" s="79"/>
      <c r="U15" s="79"/>
      <c r="V15" s="79"/>
      <c r="W15" s="79"/>
      <c r="X15" s="556" t="s">
        <v>759</v>
      </c>
      <c r="Y15" s="556" t="s">
        <v>131</v>
      </c>
      <c r="Z15" s="555" t="str">
        <f t="shared" si="0"/>
        <v>리기다2-6m</v>
      </c>
      <c r="AA15" s="556">
        <v>2.2000000000000002</v>
      </c>
      <c r="AB15" s="79"/>
      <c r="AC15" s="79"/>
      <c r="AD15" s="79"/>
      <c r="AE15" s="79"/>
      <c r="AF15" s="79"/>
      <c r="AG15" s="79"/>
      <c r="AH15" s="79"/>
      <c r="AI15" s="79"/>
      <c r="AJ15" s="79"/>
      <c r="AK15" s="79"/>
      <c r="AL15" s="79"/>
      <c r="AM15" s="79"/>
      <c r="AN15" s="79"/>
      <c r="AO15" s="79"/>
      <c r="AP15" s="79"/>
      <c r="AQ15" s="79"/>
      <c r="AR15" s="79"/>
      <c r="AS15" s="79"/>
      <c r="AT15" s="79"/>
      <c r="AU15" s="79"/>
      <c r="AV15" s="79"/>
      <c r="AW15" s="79"/>
      <c r="AX15" s="79"/>
      <c r="AY15" s="79"/>
      <c r="AZ15" s="79"/>
      <c r="BA15" s="79"/>
      <c r="BB15" s="79"/>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79"/>
      <c r="CR15" s="79"/>
      <c r="CS15" s="79"/>
      <c r="CT15" s="79"/>
      <c r="CU15" s="79"/>
      <c r="CV15" s="79"/>
      <c r="CW15" s="79"/>
      <c r="CX15" s="79"/>
      <c r="CY15" s="79"/>
      <c r="CZ15" s="79"/>
      <c r="DA15" s="79"/>
      <c r="DB15" s="79"/>
      <c r="DC15" s="79"/>
      <c r="DD15" s="79"/>
      <c r="DE15" s="79"/>
      <c r="DF15" s="79"/>
      <c r="DG15" s="79"/>
      <c r="DH15" s="79"/>
      <c r="DI15" s="79"/>
      <c r="DJ15" s="79"/>
      <c r="DK15" s="79"/>
      <c r="DL15" s="79"/>
      <c r="DM15" s="79"/>
      <c r="DN15" s="79"/>
      <c r="DO15" s="79"/>
      <c r="DP15" s="79"/>
      <c r="DQ15" s="79"/>
      <c r="DR15" s="79"/>
      <c r="DS15" s="79"/>
      <c r="DT15" s="79"/>
      <c r="DU15" s="79"/>
      <c r="DV15" s="79"/>
      <c r="DW15" s="79"/>
      <c r="DX15" s="79"/>
      <c r="DY15" s="79"/>
      <c r="DZ15" s="79"/>
      <c r="EA15" s="79"/>
      <c r="EB15" s="79"/>
      <c r="EC15" s="79"/>
      <c r="ED15" s="79"/>
      <c r="EE15" s="79"/>
      <c r="EF15" s="79"/>
      <c r="EG15" s="79"/>
      <c r="EH15" s="79"/>
      <c r="EI15" s="79"/>
      <c r="EJ15" s="79"/>
      <c r="EK15" s="79"/>
      <c r="EL15" s="79"/>
      <c r="EM15" s="79"/>
      <c r="EN15" s="79"/>
      <c r="EO15" s="79"/>
      <c r="EP15" s="79"/>
      <c r="EQ15" s="79"/>
      <c r="ER15" s="79"/>
      <c r="ES15" s="79"/>
      <c r="ET15" s="79"/>
      <c r="EU15" s="79"/>
      <c r="EV15" s="79"/>
      <c r="EW15" s="79"/>
      <c r="EX15" s="79"/>
      <c r="EY15" s="79"/>
      <c r="EZ15" s="79"/>
      <c r="FA15" s="79"/>
      <c r="FB15" s="79"/>
      <c r="FC15" s="79"/>
      <c r="FD15" s="79"/>
      <c r="FE15" s="79"/>
      <c r="FF15" s="79"/>
      <c r="FG15" s="79"/>
      <c r="FH15" s="79"/>
      <c r="FI15" s="79"/>
      <c r="FJ15" s="79"/>
      <c r="FK15" s="79"/>
      <c r="FL15" s="79"/>
      <c r="FM15" s="79"/>
      <c r="FN15" s="79"/>
      <c r="FO15" s="79"/>
      <c r="FP15" s="79"/>
      <c r="FQ15" s="79"/>
      <c r="FR15" s="79"/>
      <c r="FS15" s="79"/>
      <c r="FT15" s="79"/>
      <c r="FU15" s="79"/>
      <c r="FV15" s="79"/>
      <c r="FW15" s="79"/>
      <c r="FX15" s="79"/>
      <c r="FY15" s="79"/>
      <c r="FZ15" s="79"/>
      <c r="GA15" s="79"/>
      <c r="GB15" s="79"/>
      <c r="GC15" s="79"/>
      <c r="GD15" s="79"/>
      <c r="GE15" s="79"/>
      <c r="GF15" s="79"/>
      <c r="GG15" s="79"/>
      <c r="GH15" s="79"/>
      <c r="GI15" s="79"/>
      <c r="GJ15" s="79"/>
      <c r="GK15" s="79"/>
      <c r="GL15" s="79"/>
      <c r="GM15" s="79"/>
      <c r="GN15" s="79"/>
      <c r="GO15" s="79"/>
      <c r="GP15" s="79"/>
      <c r="GQ15" s="79"/>
      <c r="GR15" s="79"/>
      <c r="GS15" s="79"/>
      <c r="GT15" s="79"/>
      <c r="GU15" s="79"/>
      <c r="GV15" s="79"/>
      <c r="GW15" s="79"/>
      <c r="GX15" s="79"/>
      <c r="GY15" s="79"/>
      <c r="GZ15" s="79"/>
      <c r="HA15" s="79"/>
      <c r="HB15" s="79"/>
      <c r="HC15" s="79"/>
      <c r="HD15" s="79"/>
      <c r="HE15" s="79"/>
      <c r="HF15" s="79"/>
      <c r="HG15" s="79"/>
      <c r="HH15" s="79"/>
      <c r="HI15" s="79"/>
      <c r="HJ15" s="79"/>
      <c r="HK15" s="79"/>
      <c r="HL15" s="79"/>
      <c r="HM15" s="79"/>
      <c r="HN15" s="79"/>
      <c r="HO15" s="79"/>
      <c r="HP15" s="79"/>
      <c r="HQ15" s="79"/>
      <c r="HR15" s="79"/>
      <c r="HS15" s="79"/>
      <c r="HT15" s="79"/>
      <c r="HU15" s="79"/>
      <c r="HV15" s="79"/>
      <c r="HW15" s="79"/>
      <c r="HX15" s="79"/>
      <c r="HY15" s="79"/>
      <c r="HZ15" s="79"/>
      <c r="IA15" s="79"/>
      <c r="IB15" s="79"/>
      <c r="IC15" s="79"/>
      <c r="ID15" s="79"/>
      <c r="IE15" s="79"/>
      <c r="IF15" s="79"/>
      <c r="IG15" s="79"/>
      <c r="IH15" s="79"/>
      <c r="II15" s="79"/>
      <c r="IJ15" s="79"/>
      <c r="IK15" s="79"/>
      <c r="IL15" s="79"/>
      <c r="IM15" s="79"/>
      <c r="IN15" s="79"/>
      <c r="IO15" s="79"/>
      <c r="IP15" s="79"/>
      <c r="IQ15" s="79"/>
      <c r="IR15" s="79"/>
      <c r="IS15" s="79"/>
      <c r="IT15" s="79"/>
      <c r="IU15" s="79"/>
    </row>
    <row r="16" spans="1:255" ht="24.95" customHeight="1">
      <c r="A16" s="1384"/>
      <c r="B16" s="130" t="s">
        <v>660</v>
      </c>
      <c r="C16" s="574">
        <f>G12</f>
        <v>5</v>
      </c>
      <c r="D16" s="134" t="s">
        <v>658</v>
      </c>
      <c r="E16" s="570">
        <v>5</v>
      </c>
      <c r="F16" s="134" t="s">
        <v>659</v>
      </c>
      <c r="G16" s="135">
        <f>IF(N10="적용",ROUND(C16*E16,2),0)</f>
        <v>25</v>
      </c>
      <c r="H16" s="133">
        <f>기초자료!$B$20</f>
        <v>1612</v>
      </c>
      <c r="I16" s="134" t="s">
        <v>809</v>
      </c>
      <c r="J16" s="146"/>
      <c r="K16" s="566"/>
      <c r="L16" s="651">
        <f>ROUNDDOWN(G16*H16,0)</f>
        <v>40300</v>
      </c>
      <c r="M16" s="79"/>
      <c r="N16" s="557"/>
      <c r="O16" s="79"/>
      <c r="P16" s="79"/>
      <c r="Q16" s="79"/>
      <c r="R16" s="79"/>
      <c r="S16" s="79"/>
      <c r="T16" s="79"/>
      <c r="U16" s="79"/>
      <c r="V16" s="79"/>
      <c r="W16" s="79"/>
      <c r="X16" s="556" t="s">
        <v>759</v>
      </c>
      <c r="Y16" s="556" t="s">
        <v>132</v>
      </c>
      <c r="Z16" s="555" t="str">
        <f t="shared" si="0"/>
        <v>리기다4-6m</v>
      </c>
      <c r="AA16" s="556">
        <v>1.2</v>
      </c>
      <c r="AB16" s="79"/>
      <c r="AC16" s="79"/>
      <c r="AD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79"/>
      <c r="BE16" s="79"/>
      <c r="BF16" s="79"/>
      <c r="BG16" s="79"/>
      <c r="BH16" s="79"/>
      <c r="BI16" s="79"/>
      <c r="BJ16" s="79"/>
      <c r="BK16" s="79"/>
      <c r="BL16" s="79"/>
      <c r="BM16" s="79"/>
      <c r="BN16" s="79"/>
      <c r="BO16" s="79"/>
      <c r="BP16" s="79"/>
      <c r="BQ16" s="79"/>
      <c r="BR16" s="79"/>
      <c r="BS16" s="79"/>
      <c r="BT16" s="79"/>
      <c r="BU16" s="79"/>
      <c r="BV16" s="79"/>
      <c r="BW16" s="79"/>
      <c r="BX16" s="79"/>
      <c r="BY16" s="79"/>
      <c r="BZ16" s="79"/>
      <c r="CA16" s="79"/>
      <c r="CB16" s="79"/>
      <c r="CC16" s="79"/>
      <c r="CD16" s="79"/>
      <c r="CE16" s="79"/>
      <c r="CF16" s="79"/>
      <c r="CG16" s="79"/>
      <c r="CH16" s="79"/>
      <c r="CI16" s="79"/>
      <c r="CJ16" s="79"/>
      <c r="CK16" s="79"/>
      <c r="CL16" s="79"/>
      <c r="CM16" s="79"/>
      <c r="CN16" s="79"/>
      <c r="CO16" s="79"/>
      <c r="CP16" s="79"/>
      <c r="CQ16" s="79"/>
      <c r="CR16" s="79"/>
      <c r="CS16" s="79"/>
      <c r="CT16" s="79"/>
      <c r="CU16" s="79"/>
      <c r="CV16" s="79"/>
      <c r="CW16" s="79"/>
      <c r="CX16" s="79"/>
      <c r="CY16" s="79"/>
      <c r="CZ16" s="79"/>
      <c r="DA16" s="79"/>
      <c r="DB16" s="79"/>
      <c r="DC16" s="79"/>
      <c r="DD16" s="79"/>
      <c r="DE16" s="79"/>
      <c r="DF16" s="79"/>
      <c r="DG16" s="79"/>
      <c r="DH16" s="79"/>
      <c r="DI16" s="79"/>
      <c r="DJ16" s="79"/>
      <c r="DK16" s="79"/>
      <c r="DL16" s="79"/>
      <c r="DM16" s="79"/>
      <c r="DN16" s="79"/>
      <c r="DO16" s="79"/>
      <c r="DP16" s="79"/>
      <c r="DQ16" s="79"/>
      <c r="DR16" s="79"/>
      <c r="DS16" s="79"/>
      <c r="DT16" s="79"/>
      <c r="DU16" s="79"/>
      <c r="DV16" s="79"/>
      <c r="DW16" s="79"/>
      <c r="DX16" s="79"/>
      <c r="DY16" s="79"/>
      <c r="DZ16" s="79"/>
      <c r="EA16" s="79"/>
      <c r="EB16" s="79"/>
      <c r="EC16" s="79"/>
      <c r="ED16" s="79"/>
      <c r="EE16" s="79"/>
      <c r="EF16" s="79"/>
      <c r="EG16" s="79"/>
      <c r="EH16" s="79"/>
      <c r="EI16" s="79"/>
      <c r="EJ16" s="79"/>
      <c r="EK16" s="79"/>
      <c r="EL16" s="79"/>
      <c r="EM16" s="79"/>
      <c r="EN16" s="79"/>
      <c r="EO16" s="79"/>
      <c r="EP16" s="79"/>
      <c r="EQ16" s="79"/>
      <c r="ER16" s="79"/>
      <c r="ES16" s="79"/>
      <c r="ET16" s="79"/>
      <c r="EU16" s="79"/>
      <c r="EV16" s="79"/>
      <c r="EW16" s="79"/>
      <c r="EX16" s="79"/>
      <c r="EY16" s="79"/>
      <c r="EZ16" s="79"/>
      <c r="FA16" s="79"/>
      <c r="FB16" s="79"/>
      <c r="FC16" s="79"/>
      <c r="FD16" s="79"/>
      <c r="FE16" s="79"/>
      <c r="FF16" s="79"/>
      <c r="FG16" s="79"/>
      <c r="FH16" s="79"/>
      <c r="FI16" s="79"/>
      <c r="FJ16" s="79"/>
      <c r="FK16" s="79"/>
      <c r="FL16" s="79"/>
      <c r="FM16" s="79"/>
      <c r="FN16" s="79"/>
      <c r="FO16" s="79"/>
      <c r="FP16" s="79"/>
      <c r="FQ16" s="79"/>
      <c r="FR16" s="79"/>
      <c r="FS16" s="79"/>
      <c r="FT16" s="79"/>
      <c r="FU16" s="79"/>
      <c r="FV16" s="79"/>
      <c r="FW16" s="79"/>
      <c r="FX16" s="79"/>
      <c r="FY16" s="79"/>
      <c r="FZ16" s="79"/>
      <c r="GA16" s="79"/>
      <c r="GB16" s="79"/>
      <c r="GC16" s="79"/>
      <c r="GD16" s="79"/>
      <c r="GE16" s="79"/>
      <c r="GF16" s="79"/>
      <c r="GG16" s="79"/>
      <c r="GH16" s="79"/>
      <c r="GI16" s="79"/>
      <c r="GJ16" s="79"/>
      <c r="GK16" s="79"/>
      <c r="GL16" s="79"/>
      <c r="GM16" s="79"/>
      <c r="GN16" s="79"/>
      <c r="GO16" s="79"/>
      <c r="GP16" s="79"/>
      <c r="GQ16" s="79"/>
      <c r="GR16" s="79"/>
      <c r="GS16" s="79"/>
      <c r="GT16" s="79"/>
      <c r="GU16" s="79"/>
      <c r="GV16" s="79"/>
      <c r="GW16" s="79"/>
      <c r="GX16" s="79"/>
      <c r="GY16" s="79"/>
      <c r="GZ16" s="79"/>
      <c r="HA16" s="79"/>
      <c r="HB16" s="79"/>
      <c r="HC16" s="79"/>
      <c r="HD16" s="79"/>
      <c r="HE16" s="79"/>
      <c r="HF16" s="79"/>
      <c r="HG16" s="79"/>
      <c r="HH16" s="79"/>
      <c r="HI16" s="79"/>
      <c r="HJ16" s="79"/>
      <c r="HK16" s="79"/>
      <c r="HL16" s="79"/>
      <c r="HM16" s="79"/>
      <c r="HN16" s="79"/>
      <c r="HO16" s="79"/>
      <c r="HP16" s="79"/>
      <c r="HQ16" s="79"/>
      <c r="HR16" s="79"/>
      <c r="HS16" s="79"/>
      <c r="HT16" s="79"/>
      <c r="HU16" s="79"/>
      <c r="HV16" s="79"/>
      <c r="HW16" s="79"/>
      <c r="HX16" s="79"/>
      <c r="HY16" s="79"/>
      <c r="HZ16" s="79"/>
      <c r="IA16" s="79"/>
      <c r="IB16" s="79"/>
      <c r="IC16" s="79"/>
      <c r="ID16" s="79"/>
      <c r="IE16" s="79"/>
      <c r="IF16" s="79"/>
      <c r="IG16" s="79"/>
      <c r="IH16" s="79"/>
      <c r="II16" s="79"/>
      <c r="IJ16" s="79"/>
      <c r="IK16" s="79"/>
      <c r="IL16" s="79"/>
      <c r="IM16" s="79"/>
      <c r="IN16" s="79"/>
      <c r="IO16" s="79"/>
      <c r="IP16" s="79"/>
      <c r="IQ16" s="79"/>
      <c r="IR16" s="79"/>
      <c r="IS16" s="79"/>
      <c r="IT16" s="79"/>
      <c r="IU16" s="79"/>
    </row>
    <row r="17" spans="1:255" ht="24.95" customHeight="1">
      <c r="A17" s="1384"/>
      <c r="B17" s="130" t="s">
        <v>661</v>
      </c>
      <c r="C17" s="575">
        <f>L16</f>
        <v>40300</v>
      </c>
      <c r="D17" s="134" t="s">
        <v>101</v>
      </c>
      <c r="E17" s="576">
        <v>10</v>
      </c>
      <c r="F17" s="134" t="s">
        <v>18</v>
      </c>
      <c r="G17" s="619"/>
      <c r="H17" s="619"/>
      <c r="I17" s="619"/>
      <c r="J17" s="617"/>
      <c r="K17" s="618"/>
      <c r="L17" s="651">
        <f>ROUNDDOWN(C17*E17%,0)</f>
        <v>4030</v>
      </c>
      <c r="M17" s="79"/>
      <c r="N17" s="557"/>
      <c r="O17" s="79"/>
      <c r="P17" s="79"/>
      <c r="Q17" s="79"/>
      <c r="R17" s="79"/>
      <c r="S17" s="79"/>
      <c r="T17" s="79"/>
      <c r="U17" s="79"/>
      <c r="V17" s="79"/>
      <c r="W17" s="79"/>
      <c r="X17" s="556" t="s">
        <v>766</v>
      </c>
      <c r="Y17" s="556" t="s">
        <v>126</v>
      </c>
      <c r="Z17" s="555" t="str">
        <f t="shared" si="0"/>
        <v>기타침엽수0-1m</v>
      </c>
      <c r="AA17" s="556">
        <v>0.4</v>
      </c>
      <c r="AB17" s="79"/>
      <c r="AC17" s="79"/>
      <c r="AD17" s="79"/>
      <c r="AE17" s="79"/>
      <c r="AF17" s="79"/>
      <c r="AG17" s="79"/>
      <c r="AH17" s="79"/>
      <c r="AI17" s="79"/>
      <c r="AJ17" s="79"/>
      <c r="AK17" s="79"/>
      <c r="AL17" s="79"/>
      <c r="AM17" s="79"/>
      <c r="AN17" s="79"/>
      <c r="AO17" s="79"/>
      <c r="AP17" s="79"/>
      <c r="AQ17" s="79"/>
      <c r="AR17" s="79"/>
      <c r="AS17" s="79"/>
      <c r="AT17" s="79"/>
      <c r="AU17" s="79"/>
      <c r="AV17" s="79"/>
      <c r="AW17" s="79"/>
      <c r="AX17" s="79"/>
      <c r="AY17" s="79"/>
      <c r="AZ17" s="79"/>
      <c r="BA17" s="79"/>
      <c r="BB17" s="79"/>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79"/>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c r="DX17" s="79"/>
      <c r="DY17" s="79"/>
      <c r="DZ17" s="79"/>
      <c r="EA17" s="79"/>
      <c r="EB17" s="79"/>
      <c r="EC17" s="79"/>
      <c r="ED17" s="79"/>
      <c r="EE17" s="79"/>
      <c r="EF17" s="79"/>
      <c r="EG17" s="79"/>
      <c r="EH17" s="79"/>
      <c r="EI17" s="79"/>
      <c r="EJ17" s="79"/>
      <c r="EK17" s="79"/>
      <c r="EL17" s="79"/>
      <c r="EM17" s="79"/>
      <c r="EN17" s="79"/>
      <c r="EO17" s="79"/>
      <c r="EP17" s="79"/>
      <c r="EQ17" s="79"/>
      <c r="ER17" s="79"/>
      <c r="ES17" s="79"/>
      <c r="ET17" s="79"/>
      <c r="EU17" s="79"/>
      <c r="EV17" s="79"/>
      <c r="EW17" s="79"/>
      <c r="EX17" s="79"/>
      <c r="EY17" s="79"/>
      <c r="EZ17" s="79"/>
      <c r="FA17" s="79"/>
      <c r="FB17" s="79"/>
      <c r="FC17" s="79"/>
      <c r="FD17" s="79"/>
      <c r="FE17" s="79"/>
      <c r="FF17" s="79"/>
      <c r="FG17" s="79"/>
      <c r="FH17" s="79"/>
      <c r="FI17" s="79"/>
      <c r="FJ17" s="79"/>
      <c r="FK17" s="79"/>
      <c r="FL17" s="79"/>
      <c r="FM17" s="79"/>
      <c r="FN17" s="79"/>
      <c r="FO17" s="79"/>
      <c r="FP17" s="79"/>
      <c r="FQ17" s="79"/>
      <c r="FR17" s="79"/>
      <c r="FS17" s="79"/>
      <c r="FT17" s="79"/>
      <c r="FU17" s="79"/>
      <c r="FV17" s="79"/>
      <c r="FW17" s="79"/>
      <c r="FX17" s="79"/>
      <c r="FY17" s="79"/>
      <c r="FZ17" s="79"/>
      <c r="GA17" s="79"/>
      <c r="GB17" s="79"/>
      <c r="GC17" s="79"/>
      <c r="GD17" s="79"/>
      <c r="GE17" s="79"/>
      <c r="GF17" s="79"/>
      <c r="GG17" s="79"/>
      <c r="GH17" s="79"/>
      <c r="GI17" s="79"/>
      <c r="GJ17" s="79"/>
      <c r="GK17" s="79"/>
      <c r="GL17" s="79"/>
      <c r="GM17" s="79"/>
      <c r="GN17" s="79"/>
      <c r="GO17" s="79"/>
      <c r="GP17" s="79"/>
      <c r="GQ17" s="79"/>
      <c r="GR17" s="79"/>
      <c r="GS17" s="79"/>
      <c r="GT17" s="79"/>
      <c r="GU17" s="79"/>
      <c r="GV17" s="79"/>
      <c r="GW17" s="79"/>
      <c r="GX17" s="79"/>
      <c r="GY17" s="79"/>
      <c r="GZ17" s="79"/>
      <c r="HA17" s="79"/>
      <c r="HB17" s="79"/>
      <c r="HC17" s="79"/>
      <c r="HD17" s="79"/>
      <c r="HE17" s="79"/>
      <c r="HF17" s="79"/>
      <c r="HG17" s="79"/>
      <c r="HH17" s="79"/>
      <c r="HI17" s="79"/>
      <c r="HJ17" s="79"/>
      <c r="HK17" s="79"/>
      <c r="HL17" s="79"/>
      <c r="HM17" s="79"/>
      <c r="HN17" s="79"/>
      <c r="HO17" s="79"/>
      <c r="HP17" s="79"/>
      <c r="HQ17" s="79"/>
      <c r="HR17" s="79"/>
      <c r="HS17" s="79"/>
      <c r="HT17" s="79"/>
      <c r="HU17" s="79"/>
      <c r="HV17" s="79"/>
      <c r="HW17" s="79"/>
      <c r="HX17" s="79"/>
      <c r="HY17" s="79"/>
      <c r="HZ17" s="79"/>
      <c r="IA17" s="79"/>
      <c r="IB17" s="79"/>
      <c r="IC17" s="79"/>
      <c r="ID17" s="79"/>
      <c r="IE17" s="79"/>
      <c r="IF17" s="79"/>
      <c r="IG17" s="79"/>
      <c r="IH17" s="79"/>
      <c r="II17" s="79"/>
      <c r="IJ17" s="79"/>
      <c r="IK17" s="79"/>
      <c r="IL17" s="79"/>
      <c r="IM17" s="79"/>
      <c r="IN17" s="79"/>
      <c r="IO17" s="79"/>
      <c r="IP17" s="79"/>
      <c r="IQ17" s="79"/>
      <c r="IR17" s="79"/>
      <c r="IS17" s="79"/>
      <c r="IT17" s="79"/>
      <c r="IU17" s="79"/>
    </row>
    <row r="18" spans="1:255" ht="24.95" customHeight="1">
      <c r="A18" s="1384"/>
      <c r="B18" s="130" t="s">
        <v>1086</v>
      </c>
      <c r="C18" s="574">
        <f>C16</f>
        <v>5</v>
      </c>
      <c r="D18" s="134" t="s">
        <v>658</v>
      </c>
      <c r="E18" s="570">
        <v>2.1</v>
      </c>
      <c r="F18" s="134" t="s">
        <v>659</v>
      </c>
      <c r="G18" s="135">
        <f>IF(N10="적용",ROUND(C18*E18,2),0)</f>
        <v>10.5</v>
      </c>
      <c r="H18" s="133">
        <v>2250</v>
      </c>
      <c r="I18" s="134" t="s">
        <v>1087</v>
      </c>
      <c r="J18" s="146"/>
      <c r="K18" s="566"/>
      <c r="L18" s="651">
        <f>ROUNDDOWN(G18*H18,0)</f>
        <v>23625</v>
      </c>
      <c r="M18" s="79"/>
      <c r="N18" s="557"/>
      <c r="O18" s="79"/>
      <c r="P18" s="79"/>
      <c r="Q18" s="79"/>
      <c r="R18" s="79"/>
      <c r="S18" s="79"/>
      <c r="T18" s="79"/>
      <c r="U18" s="79"/>
      <c r="V18" s="79"/>
      <c r="W18" s="79"/>
      <c r="X18" s="556" t="s">
        <v>766</v>
      </c>
      <c r="Y18" s="556" t="s">
        <v>126</v>
      </c>
      <c r="Z18" s="555" t="str">
        <f t="shared" si="0"/>
        <v>기타침엽수0-1m</v>
      </c>
      <c r="AA18" s="556">
        <v>0.4</v>
      </c>
      <c r="AB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79"/>
      <c r="BE18" s="79"/>
      <c r="BF18" s="79"/>
      <c r="BG18" s="79"/>
      <c r="BH18" s="79"/>
      <c r="BI18" s="79"/>
      <c r="BJ18" s="79"/>
      <c r="BK18" s="79"/>
      <c r="BL18" s="79"/>
      <c r="BM18" s="79"/>
      <c r="BN18" s="79"/>
      <c r="BO18" s="79"/>
      <c r="BP18" s="79"/>
      <c r="BQ18" s="79"/>
      <c r="BR18" s="79"/>
      <c r="BS18" s="79"/>
      <c r="BT18" s="79"/>
      <c r="BU18" s="79"/>
      <c r="BV18" s="79"/>
      <c r="BW18" s="79"/>
      <c r="BX18" s="79"/>
      <c r="BY18" s="79"/>
      <c r="BZ18" s="79"/>
      <c r="CA18" s="79"/>
      <c r="CB18" s="79"/>
      <c r="CC18" s="79"/>
      <c r="CD18" s="79"/>
      <c r="CE18" s="79"/>
      <c r="CF18" s="79"/>
      <c r="CG18" s="79"/>
      <c r="CH18" s="79"/>
      <c r="CI18" s="79"/>
      <c r="CJ18" s="79"/>
      <c r="CK18" s="79"/>
      <c r="CL18" s="79"/>
      <c r="CM18" s="79"/>
      <c r="CN18" s="79"/>
      <c r="CO18" s="79"/>
      <c r="CP18" s="79"/>
      <c r="CQ18" s="79"/>
      <c r="CR18" s="79"/>
      <c r="CS18" s="79"/>
      <c r="CT18" s="79"/>
      <c r="CU18" s="79"/>
      <c r="CV18" s="79"/>
      <c r="CW18" s="79"/>
      <c r="CX18" s="79"/>
      <c r="CY18" s="79"/>
      <c r="CZ18" s="79"/>
      <c r="DA18" s="79"/>
      <c r="DB18" s="79"/>
      <c r="DC18" s="79"/>
      <c r="DD18" s="79"/>
      <c r="DE18" s="79"/>
      <c r="DF18" s="79"/>
      <c r="DG18" s="79"/>
      <c r="DH18" s="79"/>
      <c r="DI18" s="79"/>
      <c r="DJ18" s="79"/>
      <c r="DK18" s="79"/>
      <c r="DL18" s="79"/>
      <c r="DM18" s="79"/>
      <c r="DN18" s="79"/>
      <c r="DO18" s="79"/>
      <c r="DP18" s="79"/>
      <c r="DQ18" s="79"/>
      <c r="DR18" s="79"/>
      <c r="DS18" s="79"/>
      <c r="DT18" s="79"/>
      <c r="DU18" s="79"/>
      <c r="DV18" s="79"/>
      <c r="DW18" s="79"/>
      <c r="DX18" s="79"/>
      <c r="DY18" s="79"/>
      <c r="DZ18" s="79"/>
      <c r="EA18" s="79"/>
      <c r="EB18" s="79"/>
      <c r="EC18" s="79"/>
      <c r="ED18" s="79"/>
      <c r="EE18" s="79"/>
      <c r="EF18" s="79"/>
      <c r="EG18" s="79"/>
      <c r="EH18" s="79"/>
      <c r="EI18" s="79"/>
      <c r="EJ18" s="79"/>
      <c r="EK18" s="79"/>
      <c r="EL18" s="79"/>
      <c r="EM18" s="79"/>
      <c r="EN18" s="79"/>
      <c r="EO18" s="79"/>
      <c r="EP18" s="79"/>
      <c r="EQ18" s="79"/>
      <c r="ER18" s="79"/>
      <c r="ES18" s="79"/>
      <c r="ET18" s="79"/>
      <c r="EU18" s="79"/>
      <c r="EV18" s="79"/>
      <c r="EW18" s="79"/>
      <c r="EX18" s="79"/>
      <c r="EY18" s="79"/>
      <c r="EZ18" s="79"/>
      <c r="FA18" s="79"/>
      <c r="FB18" s="79"/>
      <c r="FC18" s="79"/>
      <c r="FD18" s="79"/>
      <c r="FE18" s="79"/>
      <c r="FF18" s="79"/>
      <c r="FG18" s="79"/>
      <c r="FH18" s="79"/>
      <c r="FI18" s="79"/>
      <c r="FJ18" s="79"/>
      <c r="FK18" s="79"/>
      <c r="FL18" s="79"/>
      <c r="FM18" s="79"/>
      <c r="FN18" s="79"/>
      <c r="FO18" s="79"/>
      <c r="FP18" s="79"/>
      <c r="FQ18" s="79"/>
      <c r="FR18" s="79"/>
      <c r="FS18" s="79"/>
      <c r="FT18" s="79"/>
      <c r="FU18" s="79"/>
      <c r="FV18" s="79"/>
      <c r="FW18" s="79"/>
      <c r="FX18" s="79"/>
      <c r="FY18" s="79"/>
      <c r="FZ18" s="79"/>
      <c r="GA18" s="79"/>
      <c r="GB18" s="79"/>
      <c r="GC18" s="79"/>
      <c r="GD18" s="79"/>
      <c r="GE18" s="79"/>
      <c r="GF18" s="79"/>
      <c r="GG18" s="79"/>
      <c r="GH18" s="79"/>
      <c r="GI18" s="79"/>
      <c r="GJ18" s="79"/>
      <c r="GK18" s="79"/>
      <c r="GL18" s="79"/>
      <c r="GM18" s="79"/>
      <c r="GN18" s="79"/>
      <c r="GO18" s="79"/>
      <c r="GP18" s="79"/>
      <c r="GQ18" s="79"/>
      <c r="GR18" s="79"/>
      <c r="GS18" s="79"/>
      <c r="GT18" s="79"/>
      <c r="GU18" s="79"/>
      <c r="GV18" s="79"/>
      <c r="GW18" s="79"/>
      <c r="GX18" s="79"/>
      <c r="GY18" s="79"/>
      <c r="GZ18" s="79"/>
      <c r="HA18" s="79"/>
      <c r="HB18" s="79"/>
      <c r="HC18" s="79"/>
      <c r="HD18" s="79"/>
      <c r="HE18" s="79"/>
      <c r="HF18" s="79"/>
      <c r="HG18" s="79"/>
      <c r="HH18" s="79"/>
      <c r="HI18" s="79"/>
      <c r="HJ18" s="79"/>
      <c r="HK18" s="79"/>
      <c r="HL18" s="79"/>
      <c r="HM18" s="79"/>
      <c r="HN18" s="79"/>
      <c r="HO18" s="79"/>
      <c r="HP18" s="79"/>
      <c r="HQ18" s="79"/>
      <c r="HR18" s="79"/>
      <c r="HS18" s="79"/>
      <c r="HT18" s="79"/>
      <c r="HU18" s="79"/>
      <c r="HV18" s="79"/>
      <c r="HW18" s="79"/>
      <c r="HX18" s="79"/>
      <c r="HY18" s="79"/>
      <c r="HZ18" s="79"/>
      <c r="IA18" s="79"/>
      <c r="IB18" s="79"/>
      <c r="IC18" s="79"/>
      <c r="ID18" s="79"/>
      <c r="IE18" s="79"/>
      <c r="IF18" s="79"/>
      <c r="IG18" s="79"/>
      <c r="IH18" s="79"/>
      <c r="II18" s="79"/>
      <c r="IJ18" s="79"/>
      <c r="IK18" s="79"/>
      <c r="IL18" s="79"/>
      <c r="IM18" s="79"/>
      <c r="IN18" s="79"/>
      <c r="IO18" s="79"/>
      <c r="IP18" s="79"/>
      <c r="IQ18" s="79"/>
      <c r="IR18" s="79"/>
      <c r="IS18" s="79"/>
      <c r="IT18" s="79"/>
      <c r="IU18" s="79"/>
    </row>
    <row r="19" spans="1:255" ht="24.95" customHeight="1">
      <c r="A19" s="1384"/>
      <c r="B19" s="577" t="s">
        <v>767</v>
      </c>
      <c r="C19" s="578">
        <f>C16</f>
        <v>5</v>
      </c>
      <c r="D19" s="579" t="s">
        <v>658</v>
      </c>
      <c r="E19" s="580">
        <v>8.3999999999999995E-3</v>
      </c>
      <c r="F19" s="579" t="s">
        <v>810</v>
      </c>
      <c r="G19" s="581"/>
      <c r="H19" s="568">
        <f>기초자료!$B$18</f>
        <v>400000</v>
      </c>
      <c r="I19" s="579" t="s">
        <v>392</v>
      </c>
      <c r="J19" s="567"/>
      <c r="K19" s="582"/>
      <c r="L19" s="652">
        <f>ROUNDDOWN(C19*E19*H19,0)</f>
        <v>16800</v>
      </c>
      <c r="M19" s="79"/>
      <c r="N19" s="557"/>
      <c r="O19" s="560"/>
      <c r="P19" s="79"/>
      <c r="Q19" s="79"/>
      <c r="R19" s="79"/>
      <c r="S19" s="79"/>
      <c r="T19" s="79"/>
      <c r="U19" s="79"/>
      <c r="V19" s="79"/>
      <c r="W19" s="79"/>
      <c r="X19" s="556" t="s">
        <v>766</v>
      </c>
      <c r="Y19" s="556" t="s">
        <v>127</v>
      </c>
      <c r="Z19" s="555" t="str">
        <f t="shared" si="0"/>
        <v>기타침엽수0-2m</v>
      </c>
      <c r="AA19" s="556">
        <v>0.8</v>
      </c>
      <c r="AB19" s="79"/>
      <c r="AC19" s="79"/>
      <c r="AD19" s="79"/>
      <c r="AE19" s="79"/>
      <c r="AF19" s="79"/>
      <c r="AG19" s="79"/>
      <c r="AH19" s="79"/>
      <c r="AI19" s="79"/>
      <c r="AJ19" s="79"/>
      <c r="AK19" s="79"/>
      <c r="AL19" s="79"/>
      <c r="AM19" s="79"/>
      <c r="AN19" s="79"/>
      <c r="AO19" s="79"/>
      <c r="AP19" s="79"/>
      <c r="AQ19" s="79"/>
      <c r="AR19" s="79"/>
      <c r="AS19" s="79"/>
      <c r="AT19" s="79"/>
      <c r="AU19" s="79"/>
      <c r="AV19" s="79"/>
      <c r="AW19" s="79"/>
      <c r="AX19" s="79"/>
      <c r="AY19" s="79"/>
      <c r="AZ19" s="79"/>
      <c r="BA19" s="79"/>
      <c r="BB19" s="79"/>
      <c r="BC19" s="79"/>
      <c r="BD19" s="79"/>
      <c r="BE19" s="79"/>
      <c r="BF19" s="79"/>
      <c r="BG19" s="79"/>
      <c r="BH19" s="79"/>
      <c r="BI19" s="79"/>
      <c r="BJ19" s="79"/>
      <c r="BK19" s="79"/>
      <c r="BL19" s="79"/>
      <c r="BM19" s="79"/>
      <c r="BN19" s="79"/>
      <c r="BO19" s="79"/>
      <c r="BP19" s="79"/>
      <c r="BQ19" s="79"/>
      <c r="BR19" s="79"/>
      <c r="BS19" s="79"/>
      <c r="BT19" s="79"/>
      <c r="BU19" s="79"/>
      <c r="BV19" s="79"/>
      <c r="BW19" s="79"/>
      <c r="BX19" s="79"/>
      <c r="BY19" s="79"/>
      <c r="BZ19" s="79"/>
      <c r="CA19" s="79"/>
      <c r="CB19" s="79"/>
      <c r="CC19" s="79"/>
      <c r="CD19" s="79"/>
      <c r="CE19" s="79"/>
      <c r="CF19" s="79"/>
      <c r="CG19" s="79"/>
      <c r="CH19" s="79"/>
      <c r="CI19" s="79"/>
      <c r="CJ19" s="79"/>
      <c r="CK19" s="79"/>
      <c r="CL19" s="79"/>
      <c r="CM19" s="79"/>
      <c r="CN19" s="79"/>
      <c r="CO19" s="79"/>
      <c r="CP19" s="79"/>
      <c r="CQ19" s="79"/>
      <c r="CR19" s="79"/>
      <c r="CS19" s="79"/>
      <c r="CT19" s="79"/>
      <c r="CU19" s="79"/>
      <c r="CV19" s="79"/>
      <c r="CW19" s="79"/>
      <c r="CX19" s="79"/>
      <c r="CY19" s="79"/>
      <c r="CZ19" s="79"/>
      <c r="DA19" s="79"/>
      <c r="DB19" s="79"/>
      <c r="DC19" s="79"/>
      <c r="DD19" s="79"/>
      <c r="DE19" s="79"/>
      <c r="DF19" s="79"/>
      <c r="DG19" s="79"/>
      <c r="DH19" s="79"/>
      <c r="DI19" s="79"/>
      <c r="DJ19" s="79"/>
      <c r="DK19" s="79"/>
      <c r="DL19" s="79"/>
      <c r="DM19" s="79"/>
      <c r="DN19" s="79"/>
      <c r="DO19" s="79"/>
      <c r="DP19" s="79"/>
      <c r="DQ19" s="79"/>
      <c r="DR19" s="79"/>
      <c r="DS19" s="79"/>
      <c r="DT19" s="79"/>
      <c r="DU19" s="79"/>
      <c r="DV19" s="79"/>
      <c r="DW19" s="79"/>
      <c r="DX19" s="79"/>
      <c r="DY19" s="79"/>
      <c r="DZ19" s="79"/>
      <c r="EA19" s="79"/>
      <c r="EB19" s="79"/>
      <c r="EC19" s="79"/>
      <c r="ED19" s="79"/>
      <c r="EE19" s="79"/>
      <c r="EF19" s="79"/>
      <c r="EG19" s="79"/>
      <c r="EH19" s="79"/>
      <c r="EI19" s="79"/>
      <c r="EJ19" s="79"/>
      <c r="EK19" s="79"/>
      <c r="EL19" s="79"/>
      <c r="EM19" s="79"/>
      <c r="EN19" s="79"/>
      <c r="EO19" s="79"/>
      <c r="EP19" s="79"/>
      <c r="EQ19" s="79"/>
      <c r="ER19" s="79"/>
      <c r="ES19" s="79"/>
      <c r="ET19" s="79"/>
      <c r="EU19" s="79"/>
      <c r="EV19" s="79"/>
      <c r="EW19" s="79"/>
      <c r="EX19" s="79"/>
      <c r="EY19" s="79"/>
      <c r="EZ19" s="79"/>
      <c r="FA19" s="79"/>
      <c r="FB19" s="79"/>
      <c r="FC19" s="79"/>
      <c r="FD19" s="79"/>
      <c r="FE19" s="79"/>
      <c r="FF19" s="79"/>
      <c r="FG19" s="79"/>
      <c r="FH19" s="79"/>
      <c r="FI19" s="79"/>
      <c r="FJ19" s="79"/>
      <c r="FK19" s="79"/>
      <c r="FL19" s="79"/>
      <c r="FM19" s="79"/>
      <c r="FN19" s="79"/>
      <c r="FO19" s="79"/>
      <c r="FP19" s="79"/>
      <c r="FQ19" s="79"/>
      <c r="FR19" s="79"/>
      <c r="FS19" s="79"/>
      <c r="FT19" s="79"/>
      <c r="FU19" s="79"/>
      <c r="FV19" s="79"/>
      <c r="FW19" s="79"/>
      <c r="FX19" s="79"/>
      <c r="FY19" s="79"/>
      <c r="FZ19" s="79"/>
      <c r="GA19" s="79"/>
      <c r="GB19" s="79"/>
      <c r="GC19" s="79"/>
      <c r="GD19" s="79"/>
      <c r="GE19" s="79"/>
      <c r="GF19" s="79"/>
      <c r="GG19" s="79"/>
      <c r="GH19" s="79"/>
      <c r="GI19" s="79"/>
      <c r="GJ19" s="79"/>
      <c r="GK19" s="79"/>
      <c r="GL19" s="79"/>
      <c r="GM19" s="79"/>
      <c r="GN19" s="79"/>
      <c r="GO19" s="79"/>
      <c r="GP19" s="79"/>
      <c r="GQ19" s="79"/>
      <c r="GR19" s="79"/>
      <c r="GS19" s="79"/>
      <c r="GT19" s="79"/>
      <c r="GU19" s="79"/>
      <c r="GV19" s="79"/>
      <c r="GW19" s="79"/>
      <c r="GX19" s="79"/>
      <c r="GY19" s="79"/>
      <c r="GZ19" s="79"/>
      <c r="HA19" s="79"/>
      <c r="HB19" s="79"/>
      <c r="HC19" s="79"/>
      <c r="HD19" s="79"/>
      <c r="HE19" s="79"/>
      <c r="HF19" s="79"/>
      <c r="HG19" s="79"/>
      <c r="HH19" s="79"/>
      <c r="HI19" s="79"/>
      <c r="HJ19" s="79"/>
      <c r="HK19" s="79"/>
      <c r="HL19" s="79"/>
      <c r="HM19" s="79"/>
      <c r="HN19" s="79"/>
      <c r="HO19" s="79"/>
      <c r="HP19" s="79"/>
      <c r="HQ19" s="79"/>
      <c r="HR19" s="79"/>
      <c r="HS19" s="79"/>
      <c r="HT19" s="79"/>
      <c r="HU19" s="79"/>
      <c r="HV19" s="79"/>
      <c r="HW19" s="79"/>
      <c r="HX19" s="79"/>
      <c r="HY19" s="79"/>
      <c r="HZ19" s="79"/>
      <c r="IA19" s="79"/>
      <c r="IB19" s="79"/>
      <c r="IC19" s="79"/>
      <c r="ID19" s="79"/>
      <c r="IE19" s="79"/>
      <c r="IF19" s="79"/>
      <c r="IG19" s="79"/>
      <c r="IH19" s="79"/>
      <c r="II19" s="79"/>
      <c r="IJ19" s="79"/>
      <c r="IK19" s="79"/>
      <c r="IL19" s="79"/>
      <c r="IM19" s="79"/>
      <c r="IN19" s="79"/>
      <c r="IO19" s="79"/>
      <c r="IP19" s="79"/>
      <c r="IQ19" s="79"/>
      <c r="IR19" s="79"/>
      <c r="IS19" s="79"/>
      <c r="IT19" s="79"/>
      <c r="IU19" s="79"/>
    </row>
    <row r="20" spans="1:255" s="602" customFormat="1" ht="24.95" customHeight="1">
      <c r="A20" s="1388" t="s">
        <v>364</v>
      </c>
      <c r="B20" s="612" t="s">
        <v>107</v>
      </c>
      <c r="C20" s="613" t="s">
        <v>134</v>
      </c>
      <c r="D20" s="613" t="s">
        <v>134</v>
      </c>
      <c r="E20" s="613" t="s">
        <v>134</v>
      </c>
      <c r="F20" s="614" t="s">
        <v>134</v>
      </c>
      <c r="G20" s="615" t="s">
        <v>134</v>
      </c>
      <c r="H20" s="609" t="s">
        <v>134</v>
      </c>
      <c r="I20" s="616" t="s">
        <v>134</v>
      </c>
      <c r="J20" s="663" t="s">
        <v>134</v>
      </c>
      <c r="K20" s="662" t="s">
        <v>134</v>
      </c>
      <c r="L20" s="649">
        <f>SUM(L21:L23)</f>
        <v>1466851</v>
      </c>
      <c r="N20" s="611"/>
    </row>
    <row r="21" spans="1:255" ht="24.95" customHeight="1">
      <c r="A21" s="1388"/>
      <c r="B21" s="136" t="s">
        <v>108</v>
      </c>
      <c r="C21" s="570" t="s">
        <v>134</v>
      </c>
      <c r="D21" s="138" t="s">
        <v>134</v>
      </c>
      <c r="E21" s="570" t="s">
        <v>134</v>
      </c>
      <c r="F21" s="137" t="s">
        <v>134</v>
      </c>
      <c r="G21" s="137" t="s">
        <v>134</v>
      </c>
      <c r="H21" s="133" t="s">
        <v>134</v>
      </c>
      <c r="I21" s="138" t="s">
        <v>134</v>
      </c>
      <c r="J21" s="1394" t="s">
        <v>134</v>
      </c>
      <c r="K21" s="1395"/>
      <c r="L21" s="651">
        <f>SUM(,L6,L12,L13)</f>
        <v>1382096</v>
      </c>
    </row>
    <row r="22" spans="1:255" ht="24.95" customHeight="1">
      <c r="A22" s="1388"/>
      <c r="B22" s="136" t="s">
        <v>109</v>
      </c>
      <c r="C22" s="570" t="s">
        <v>134</v>
      </c>
      <c r="D22" s="138" t="s">
        <v>134</v>
      </c>
      <c r="E22" s="570" t="s">
        <v>134</v>
      </c>
      <c r="F22" s="137" t="s">
        <v>134</v>
      </c>
      <c r="G22" s="132" t="s">
        <v>134</v>
      </c>
      <c r="H22" s="133" t="s">
        <v>134</v>
      </c>
      <c r="I22" s="138" t="s">
        <v>134</v>
      </c>
      <c r="J22" s="1394" t="s">
        <v>134</v>
      </c>
      <c r="K22" s="1395"/>
      <c r="L22" s="651">
        <f>SUM(L8:L9,L16:L18)</f>
        <v>67955</v>
      </c>
    </row>
    <row r="23" spans="1:255" ht="24.95" customHeight="1">
      <c r="A23" s="1389"/>
      <c r="B23" s="620" t="s">
        <v>110</v>
      </c>
      <c r="C23" s="621" t="s">
        <v>134</v>
      </c>
      <c r="D23" s="622" t="s">
        <v>134</v>
      </c>
      <c r="E23" s="621" t="s">
        <v>134</v>
      </c>
      <c r="F23" s="623" t="s">
        <v>134</v>
      </c>
      <c r="G23" s="624" t="s">
        <v>134</v>
      </c>
      <c r="H23" s="625" t="s">
        <v>134</v>
      </c>
      <c r="I23" s="622" t="s">
        <v>134</v>
      </c>
      <c r="J23" s="1396" t="s">
        <v>134</v>
      </c>
      <c r="K23" s="1397"/>
      <c r="L23" s="653">
        <f>SUM(L19)</f>
        <v>16800</v>
      </c>
      <c r="P23" s="80" t="s">
        <v>135</v>
      </c>
      <c r="Q23" s="79"/>
      <c r="R23" s="79"/>
    </row>
    <row r="24" spans="1:255" ht="20.100000000000001" customHeight="1">
      <c r="A24" s="629" t="s">
        <v>134</v>
      </c>
      <c r="B24" s="628" t="s">
        <v>134</v>
      </c>
      <c r="C24" s="628" t="s">
        <v>134</v>
      </c>
      <c r="D24" s="629" t="s">
        <v>134</v>
      </c>
      <c r="E24" s="630" t="s">
        <v>134</v>
      </c>
      <c r="F24" s="631" t="s">
        <v>134</v>
      </c>
      <c r="G24" s="631" t="s">
        <v>134</v>
      </c>
      <c r="H24" s="631" t="s">
        <v>134</v>
      </c>
      <c r="I24" s="629" t="s">
        <v>134</v>
      </c>
      <c r="J24" s="631" t="s">
        <v>134</v>
      </c>
      <c r="K24" s="631" t="s">
        <v>134</v>
      </c>
      <c r="L24" s="630" t="s">
        <v>134</v>
      </c>
      <c r="P24" s="81" t="s">
        <v>136</v>
      </c>
      <c r="Q24" s="81" t="s">
        <v>137</v>
      </c>
      <c r="R24" s="79" t="s">
        <v>138</v>
      </c>
    </row>
    <row r="25" spans="1:255" ht="20.100000000000001" customHeight="1">
      <c r="A25" s="629" t="s">
        <v>134</v>
      </c>
      <c r="B25" s="1380" t="s">
        <v>111</v>
      </c>
      <c r="C25" s="1380" t="s">
        <v>134</v>
      </c>
      <c r="D25" s="1381" t="s">
        <v>134</v>
      </c>
      <c r="E25" s="1381" t="s">
        <v>134</v>
      </c>
      <c r="F25" s="1381" t="s">
        <v>134</v>
      </c>
      <c r="G25" s="1381" t="s">
        <v>134</v>
      </c>
      <c r="H25" s="1381" t="s">
        <v>134</v>
      </c>
      <c r="I25" s="626" t="s">
        <v>134</v>
      </c>
      <c r="J25" s="915" t="s">
        <v>134</v>
      </c>
      <c r="K25" s="915" t="s">
        <v>134</v>
      </c>
      <c r="L25" s="630" t="s">
        <v>134</v>
      </c>
      <c r="P25" s="561" t="s">
        <v>139</v>
      </c>
      <c r="Q25" s="562" t="s">
        <v>140</v>
      </c>
      <c r="R25" s="563">
        <v>0</v>
      </c>
    </row>
    <row r="26" spans="1:255" ht="20.100000000000001" customHeight="1">
      <c r="A26" s="629" t="s">
        <v>134</v>
      </c>
      <c r="B26" s="628" t="s">
        <v>112</v>
      </c>
      <c r="C26" s="628" t="s">
        <v>134</v>
      </c>
      <c r="D26" s="629" t="s">
        <v>134</v>
      </c>
      <c r="E26" s="630" t="s">
        <v>134</v>
      </c>
      <c r="F26" s="631" t="s">
        <v>134</v>
      </c>
      <c r="G26" s="631" t="s">
        <v>134</v>
      </c>
      <c r="H26" s="631" t="s">
        <v>134</v>
      </c>
      <c r="I26" s="629" t="s">
        <v>134</v>
      </c>
      <c r="J26" s="915" t="s">
        <v>134</v>
      </c>
      <c r="K26" s="631" t="s">
        <v>134</v>
      </c>
      <c r="L26" s="630" t="s">
        <v>134</v>
      </c>
      <c r="P26" s="561" t="s">
        <v>139</v>
      </c>
      <c r="Q26" s="562" t="s">
        <v>141</v>
      </c>
      <c r="R26" s="563">
        <v>5</v>
      </c>
    </row>
    <row r="27" spans="1:255" s="673" customFormat="1" ht="20.100000000000001" hidden="1" customHeight="1">
      <c r="A27" s="664"/>
      <c r="B27" s="665" t="s">
        <v>768</v>
      </c>
      <c r="C27" s="985"/>
      <c r="D27" s="986" t="s">
        <v>99</v>
      </c>
      <c r="E27" s="987" t="s">
        <v>769</v>
      </c>
      <c r="F27" s="986"/>
      <c r="G27" s="988"/>
      <c r="H27" s="664"/>
      <c r="I27" s="664"/>
      <c r="J27" s="670"/>
      <c r="K27" s="671"/>
      <c r="L27" s="672"/>
      <c r="N27" s="674"/>
      <c r="P27" s="675" t="s">
        <v>139</v>
      </c>
      <c r="Q27" s="676" t="s">
        <v>143</v>
      </c>
      <c r="R27" s="677">
        <v>10</v>
      </c>
    </row>
    <row r="28" spans="1:255" s="673" customFormat="1" ht="20.100000000000001" hidden="1" customHeight="1">
      <c r="A28" s="664"/>
      <c r="B28" s="665" t="s">
        <v>142</v>
      </c>
      <c r="C28" s="678"/>
      <c r="D28" s="667" t="s">
        <v>104</v>
      </c>
      <c r="E28" s="668"/>
      <c r="F28" s="664"/>
      <c r="G28" s="664"/>
      <c r="H28" s="664"/>
      <c r="I28" s="664"/>
      <c r="J28" s="670"/>
      <c r="K28" s="671"/>
      <c r="L28" s="672"/>
      <c r="N28" s="674"/>
      <c r="P28" s="675" t="s">
        <v>145</v>
      </c>
      <c r="Q28" s="676" t="s">
        <v>146</v>
      </c>
      <c r="R28" s="677">
        <v>0</v>
      </c>
    </row>
    <row r="29" spans="1:255" s="673" customFormat="1" ht="20.100000000000001" hidden="1" customHeight="1">
      <c r="A29" s="664"/>
      <c r="B29" s="665" t="s">
        <v>144</v>
      </c>
      <c r="C29" s="666"/>
      <c r="D29" s="667" t="s">
        <v>99</v>
      </c>
      <c r="E29" s="668">
        <f>C10</f>
        <v>0</v>
      </c>
      <c r="F29" s="664"/>
      <c r="G29" s="664"/>
      <c r="H29" s="664"/>
      <c r="I29" s="664"/>
      <c r="J29" s="670"/>
      <c r="K29" s="671"/>
      <c r="L29" s="672"/>
      <c r="N29" s="674"/>
      <c r="P29" s="675" t="s">
        <v>145</v>
      </c>
      <c r="Q29" s="676" t="s">
        <v>148</v>
      </c>
      <c r="R29" s="677">
        <v>5</v>
      </c>
    </row>
    <row r="30" spans="1:255" ht="20.100000000000001" customHeight="1">
      <c r="A30" s="629"/>
      <c r="B30" s="628" t="s">
        <v>147</v>
      </c>
      <c r="C30" s="943"/>
      <c r="D30" s="914" t="s">
        <v>99</v>
      </c>
      <c r="E30" s="634" t="s">
        <v>134</v>
      </c>
      <c r="F30" s="629" t="s">
        <v>134</v>
      </c>
      <c r="G30" s="629"/>
      <c r="H30" s="629"/>
      <c r="I30" s="629"/>
      <c r="J30" s="915"/>
      <c r="K30" s="631"/>
      <c r="L30" s="630"/>
      <c r="P30" s="561" t="s">
        <v>145</v>
      </c>
      <c r="Q30" s="562" t="s">
        <v>151</v>
      </c>
      <c r="R30" s="563">
        <v>10</v>
      </c>
    </row>
    <row r="31" spans="1:255" s="673" customFormat="1" ht="20.100000000000001" hidden="1" customHeight="1">
      <c r="A31" s="664"/>
      <c r="B31" s="665" t="s">
        <v>149</v>
      </c>
      <c r="C31" s="678"/>
      <c r="D31" s="667" t="s">
        <v>150</v>
      </c>
      <c r="E31" s="679"/>
      <c r="F31" s="667" t="s">
        <v>770</v>
      </c>
      <c r="G31" s="664"/>
      <c r="H31" s="664"/>
      <c r="I31" s="664" t="s">
        <v>771</v>
      </c>
      <c r="J31" s="680"/>
      <c r="K31" s="671"/>
      <c r="L31" s="672"/>
      <c r="N31" s="674"/>
      <c r="P31" s="675" t="s">
        <v>154</v>
      </c>
      <c r="Q31" s="676" t="s">
        <v>155</v>
      </c>
      <c r="R31" s="677">
        <v>-10</v>
      </c>
    </row>
    <row r="32" spans="1:255" s="673" customFormat="1" ht="20.100000000000001" hidden="1" customHeight="1">
      <c r="A32" s="664"/>
      <c r="B32" s="665" t="s">
        <v>152</v>
      </c>
      <c r="C32" s="678"/>
      <c r="D32" s="667" t="s">
        <v>0</v>
      </c>
      <c r="E32" s="668" t="s">
        <v>153</v>
      </c>
      <c r="F32" s="664"/>
      <c r="G32" s="664"/>
      <c r="H32" s="664"/>
      <c r="I32" s="664"/>
      <c r="J32" s="670"/>
      <c r="K32" s="671"/>
      <c r="L32" s="672"/>
      <c r="N32" s="674"/>
      <c r="P32" s="675" t="s">
        <v>154</v>
      </c>
      <c r="Q32" s="676" t="s">
        <v>157</v>
      </c>
      <c r="R32" s="677">
        <v>0</v>
      </c>
    </row>
    <row r="33" spans="1:18" s="673" customFormat="1" ht="20.100000000000001" hidden="1" customHeight="1">
      <c r="A33" s="664" t="s">
        <v>134</v>
      </c>
      <c r="B33" s="665" t="s">
        <v>156</v>
      </c>
      <c r="C33" s="665" t="s">
        <v>134</v>
      </c>
      <c r="D33" s="664" t="s">
        <v>134</v>
      </c>
      <c r="E33" s="672" t="s">
        <v>134</v>
      </c>
      <c r="F33" s="671" t="s">
        <v>134</v>
      </c>
      <c r="G33" s="671" t="s">
        <v>134</v>
      </c>
      <c r="H33" s="671" t="s">
        <v>134</v>
      </c>
      <c r="I33" s="664" t="s">
        <v>134</v>
      </c>
      <c r="J33" s="670" t="s">
        <v>134</v>
      </c>
      <c r="K33" s="671" t="s">
        <v>134</v>
      </c>
      <c r="L33" s="672" t="s">
        <v>134</v>
      </c>
      <c r="N33" s="674"/>
      <c r="P33" s="675" t="s">
        <v>154</v>
      </c>
      <c r="Q33" s="676" t="s">
        <v>159</v>
      </c>
      <c r="R33" s="677">
        <v>10</v>
      </c>
    </row>
    <row r="34" spans="1:18" s="673" customFormat="1" ht="20.100000000000001" hidden="1" customHeight="1">
      <c r="A34" s="664"/>
      <c r="B34" s="665" t="s">
        <v>158</v>
      </c>
      <c r="C34" s="681">
        <f>SUM(I57)</f>
        <v>6.3</v>
      </c>
      <c r="D34" s="667" t="s">
        <v>125</v>
      </c>
      <c r="E34" s="668"/>
      <c r="F34" s="664"/>
      <c r="G34" s="664"/>
      <c r="H34" s="664"/>
      <c r="I34" s="664"/>
      <c r="J34" s="670"/>
      <c r="K34" s="671"/>
      <c r="L34" s="672"/>
      <c r="N34" s="674"/>
      <c r="P34" s="675" t="s">
        <v>160</v>
      </c>
      <c r="Q34" s="676" t="s">
        <v>161</v>
      </c>
      <c r="R34" s="677">
        <v>-10</v>
      </c>
    </row>
    <row r="35" spans="1:18" ht="19.5" customHeight="1">
      <c r="A35" s="629"/>
      <c r="B35" s="628"/>
      <c r="C35" s="644"/>
      <c r="D35" s="914"/>
      <c r="E35" s="634"/>
      <c r="F35" s="629"/>
      <c r="G35" s="629"/>
      <c r="H35" s="629"/>
      <c r="I35" s="629"/>
      <c r="J35" s="915"/>
      <c r="K35" s="631"/>
      <c r="L35" s="630"/>
      <c r="P35" s="699"/>
      <c r="Q35" s="700"/>
      <c r="R35" s="701"/>
    </row>
    <row r="36" spans="1:18" ht="20.100000000000001" customHeight="1">
      <c r="A36" s="631" t="s">
        <v>134</v>
      </c>
      <c r="B36" s="628" t="s">
        <v>113</v>
      </c>
      <c r="C36" s="628" t="s">
        <v>134</v>
      </c>
      <c r="D36" s="629" t="s">
        <v>134</v>
      </c>
      <c r="E36" s="630" t="s">
        <v>134</v>
      </c>
      <c r="F36" s="631" t="s">
        <v>134</v>
      </c>
      <c r="G36" s="631" t="s">
        <v>134</v>
      </c>
      <c r="H36" s="631" t="s">
        <v>134</v>
      </c>
      <c r="I36" s="629" t="s">
        <v>134</v>
      </c>
      <c r="J36" s="915" t="s">
        <v>134</v>
      </c>
      <c r="K36" s="631" t="s">
        <v>134</v>
      </c>
      <c r="L36" s="630" t="s">
        <v>134</v>
      </c>
      <c r="M36" s="564"/>
      <c r="P36" s="561" t="s">
        <v>160</v>
      </c>
      <c r="Q36" s="562" t="s">
        <v>163</v>
      </c>
      <c r="R36" s="563">
        <v>0</v>
      </c>
    </row>
    <row r="37" spans="1:18" ht="20.100000000000001" customHeight="1">
      <c r="A37" s="53"/>
      <c r="B37" s="1382" t="s">
        <v>7</v>
      </c>
      <c r="C37" s="1390" t="s">
        <v>114</v>
      </c>
      <c r="D37" s="1390"/>
      <c r="E37" s="1391" t="s">
        <v>162</v>
      </c>
      <c r="F37" s="1391"/>
      <c r="G37" s="1391"/>
      <c r="H37" s="1391"/>
      <c r="I37" s="1391"/>
      <c r="J37" s="1391"/>
      <c r="K37" s="1391"/>
      <c r="L37" s="1391"/>
      <c r="M37" s="565"/>
      <c r="P37" s="561" t="s">
        <v>160</v>
      </c>
      <c r="Q37" s="562" t="s">
        <v>164</v>
      </c>
      <c r="R37" s="563">
        <v>10</v>
      </c>
    </row>
    <row r="38" spans="1:18" ht="20.100000000000001" customHeight="1">
      <c r="A38" s="53"/>
      <c r="B38" s="1382"/>
      <c r="C38" s="1390"/>
      <c r="D38" s="1390"/>
      <c r="E38" s="689"/>
      <c r="F38" s="689" t="s">
        <v>1077</v>
      </c>
      <c r="G38" s="689"/>
      <c r="H38" s="689"/>
      <c r="I38" s="689"/>
      <c r="J38" s="1393"/>
      <c r="K38" s="1393"/>
      <c r="L38" s="689"/>
      <c r="M38" s="75"/>
      <c r="P38" s="561" t="s">
        <v>189</v>
      </c>
      <c r="Q38" s="562" t="s">
        <v>195</v>
      </c>
      <c r="R38" s="563">
        <v>0</v>
      </c>
    </row>
    <row r="39" spans="1:18" ht="20.100000000000001" customHeight="1">
      <c r="A39" s="53"/>
      <c r="B39" s="638" t="s">
        <v>139</v>
      </c>
      <c r="C39" s="1387" t="s">
        <v>141</v>
      </c>
      <c r="D39" s="1387"/>
      <c r="E39" s="635"/>
      <c r="F39" s="635">
        <f>IF(ISERROR(VLOOKUP($C39,$Q$25:$R$74,2,FALSE)),"",(VLOOKUP($C39,$Q$25:$R$74,2,FALSE)))</f>
        <v>5</v>
      </c>
      <c r="G39" s="635"/>
      <c r="H39" s="635"/>
      <c r="I39" s="635"/>
      <c r="J39" s="1398"/>
      <c r="K39" s="1398"/>
      <c r="L39" s="635"/>
      <c r="M39" s="75"/>
      <c r="P39" s="561" t="s">
        <v>189</v>
      </c>
      <c r="Q39" s="562" t="s">
        <v>190</v>
      </c>
      <c r="R39" s="563">
        <v>5</v>
      </c>
    </row>
    <row r="40" spans="1:18" s="673" customFormat="1" ht="20.100000000000001" hidden="1" customHeight="1">
      <c r="A40" s="682"/>
      <c r="B40" s="868" t="s">
        <v>145</v>
      </c>
      <c r="C40" s="1385" t="s">
        <v>146</v>
      </c>
      <c r="D40" s="1385"/>
      <c r="E40" s="869"/>
      <c r="F40" s="870">
        <f>IF(ISERROR(VLOOKUP($C40,$Q$25:$R$74,2,FALSE)),"",(VLOOKUP($C40,$Q$25:$R$74,2,FALSE)))</f>
        <v>0</v>
      </c>
      <c r="G40" s="869"/>
      <c r="H40" s="869"/>
      <c r="I40" s="869"/>
      <c r="J40" s="1406"/>
      <c r="K40" s="1406"/>
      <c r="L40" s="870"/>
      <c r="M40" s="683"/>
      <c r="N40" s="674"/>
      <c r="P40" s="675" t="s">
        <v>189</v>
      </c>
      <c r="Q40" s="676" t="s">
        <v>196</v>
      </c>
      <c r="R40" s="677">
        <v>10</v>
      </c>
    </row>
    <row r="41" spans="1:18" s="673" customFormat="1" ht="20.100000000000001" hidden="1" customHeight="1">
      <c r="A41" s="682"/>
      <c r="B41" s="868" t="s">
        <v>154</v>
      </c>
      <c r="C41" s="1385"/>
      <c r="D41" s="1413"/>
      <c r="E41" s="869"/>
      <c r="F41" s="870" t="str">
        <f t="shared" ref="F41:F42" si="1">IF(ISERROR(VLOOKUP($C41,$Q$25:$R$74,2,FALSE)),"",(VLOOKUP($C41,$Q$25:$R$74,2,FALSE)))</f>
        <v/>
      </c>
      <c r="G41" s="869"/>
      <c r="H41" s="869"/>
      <c r="I41" s="869"/>
      <c r="J41" s="1406"/>
      <c r="K41" s="1406"/>
      <c r="L41" s="869"/>
      <c r="M41" s="683"/>
      <c r="N41" s="674"/>
      <c r="P41" s="684" t="s">
        <v>366</v>
      </c>
      <c r="Q41" s="685" t="s">
        <v>641</v>
      </c>
      <c r="R41" s="686">
        <v>0</v>
      </c>
    </row>
    <row r="42" spans="1:18" s="673" customFormat="1" ht="20.100000000000001" hidden="1" customHeight="1">
      <c r="A42" s="682"/>
      <c r="B42" s="868" t="s">
        <v>165</v>
      </c>
      <c r="C42" s="1385"/>
      <c r="D42" s="1385"/>
      <c r="E42" s="869"/>
      <c r="F42" s="870" t="str">
        <f t="shared" si="1"/>
        <v/>
      </c>
      <c r="G42" s="870"/>
      <c r="H42" s="869"/>
      <c r="I42" s="869"/>
      <c r="J42" s="1406"/>
      <c r="K42" s="1406"/>
      <c r="L42" s="869"/>
      <c r="M42" s="683"/>
      <c r="N42" s="674"/>
      <c r="P42" s="684" t="s">
        <v>366</v>
      </c>
      <c r="Q42" s="685" t="s">
        <v>643</v>
      </c>
      <c r="R42" s="686">
        <v>5</v>
      </c>
    </row>
    <row r="43" spans="1:18" s="673" customFormat="1" ht="20.100000000000001" hidden="1" customHeight="1">
      <c r="A43" s="682"/>
      <c r="B43" s="868" t="s">
        <v>774</v>
      </c>
      <c r="C43" s="1385"/>
      <c r="D43" s="1385"/>
      <c r="E43" s="869"/>
      <c r="F43" s="869"/>
      <c r="G43" s="869"/>
      <c r="H43" s="870"/>
      <c r="I43" s="869"/>
      <c r="J43" s="1406"/>
      <c r="K43" s="1406"/>
      <c r="L43" s="869"/>
      <c r="M43" s="683"/>
      <c r="N43" s="687"/>
      <c r="O43" s="683"/>
      <c r="P43" s="684" t="s">
        <v>366</v>
      </c>
      <c r="Q43" s="685" t="s">
        <v>642</v>
      </c>
      <c r="R43" s="686">
        <v>10</v>
      </c>
    </row>
    <row r="44" spans="1:18" ht="20.100000000000001" customHeight="1">
      <c r="A44" s="53"/>
      <c r="B44" s="639" t="s">
        <v>191</v>
      </c>
      <c r="C44" s="1386" t="s">
        <v>365</v>
      </c>
      <c r="D44" s="1386"/>
      <c r="E44" s="636"/>
      <c r="F44" s="637">
        <f>IF(ISERROR(VLOOKUP($C44,$Q$25:$R$76,2,FALSE)),"",(VLOOKUP($C44,$Q$25:$R$76,2,FALSE)))</f>
        <v>0</v>
      </c>
      <c r="G44" s="636"/>
      <c r="H44" s="637"/>
      <c r="I44" s="636"/>
      <c r="J44" s="1405"/>
      <c r="K44" s="1405"/>
      <c r="L44" s="636"/>
      <c r="M44" s="75"/>
      <c r="N44" s="82"/>
      <c r="O44" s="75"/>
      <c r="P44" s="561" t="s">
        <v>167</v>
      </c>
      <c r="Q44" s="562" t="s">
        <v>168</v>
      </c>
      <c r="R44" s="563">
        <v>0</v>
      </c>
    </row>
    <row r="45" spans="1:18" s="939" customFormat="1" ht="20.100000000000001" customHeight="1">
      <c r="A45" s="944"/>
      <c r="B45" s="947" t="s">
        <v>1091</v>
      </c>
      <c r="C45" s="1411" t="s">
        <v>1093</v>
      </c>
      <c r="D45" s="1411"/>
      <c r="E45" s="948"/>
      <c r="F45" s="637">
        <v>0</v>
      </c>
      <c r="G45" s="948"/>
      <c r="H45" s="948"/>
      <c r="I45" s="949" t="str">
        <f>IF(ISERROR(VLOOKUP($C45,$Q$25:$R$74,2,FALSE)),"",(VLOOKUP($C45,$Q$25:$R$74,2,FALSE)))</f>
        <v/>
      </c>
      <c r="J45" s="1412"/>
      <c r="K45" s="1412"/>
      <c r="L45" s="948"/>
      <c r="M45" s="945"/>
      <c r="N45" s="946"/>
      <c r="O45" s="945"/>
      <c r="P45" s="940" t="s">
        <v>167</v>
      </c>
      <c r="Q45" s="941" t="s">
        <v>169</v>
      </c>
      <c r="R45" s="942">
        <v>5</v>
      </c>
    </row>
    <row r="46" spans="1:18" s="673" customFormat="1" ht="20.100000000000001" hidden="1" customHeight="1">
      <c r="A46" s="682"/>
      <c r="B46" s="690" t="s">
        <v>172</v>
      </c>
      <c r="C46" s="1408" t="s">
        <v>173</v>
      </c>
      <c r="D46" s="1408"/>
      <c r="E46" s="691"/>
      <c r="F46" s="692"/>
      <c r="G46" s="691"/>
      <c r="H46" s="691"/>
      <c r="I46" s="691"/>
      <c r="J46" s="1407"/>
      <c r="K46" s="1407"/>
      <c r="L46" s="691"/>
      <c r="M46" s="683"/>
      <c r="N46" s="687"/>
      <c r="O46" s="683"/>
      <c r="P46" s="675" t="s">
        <v>167</v>
      </c>
      <c r="Q46" s="676" t="s">
        <v>171</v>
      </c>
      <c r="R46" s="677">
        <v>10</v>
      </c>
    </row>
    <row r="47" spans="1:18" s="673" customFormat="1" ht="20.100000000000001" hidden="1" customHeight="1">
      <c r="A47" s="682"/>
      <c r="B47" s="690" t="s">
        <v>175</v>
      </c>
      <c r="C47" s="1408"/>
      <c r="D47" s="1408"/>
      <c r="E47" s="691"/>
      <c r="F47" s="691"/>
      <c r="G47" s="691"/>
      <c r="H47" s="691"/>
      <c r="I47" s="691"/>
      <c r="J47" s="1407"/>
      <c r="K47" s="1407"/>
      <c r="L47" s="691"/>
      <c r="M47" s="683"/>
      <c r="N47" s="687"/>
      <c r="O47" s="683"/>
      <c r="P47" s="675" t="s">
        <v>174</v>
      </c>
      <c r="Q47" s="676" t="s">
        <v>173</v>
      </c>
      <c r="R47" s="677">
        <v>10</v>
      </c>
    </row>
    <row r="48" spans="1:18" s="673" customFormat="1" ht="20.100000000000001" hidden="1" customHeight="1">
      <c r="A48" s="682"/>
      <c r="B48" s="690" t="s">
        <v>177</v>
      </c>
      <c r="C48" s="1408"/>
      <c r="D48" s="1408"/>
      <c r="E48" s="691"/>
      <c r="F48" s="691"/>
      <c r="G48" s="691"/>
      <c r="H48" s="691"/>
      <c r="I48" s="691"/>
      <c r="J48" s="1407"/>
      <c r="K48" s="1407"/>
      <c r="L48" s="691"/>
      <c r="N48" s="687"/>
      <c r="O48" s="683"/>
      <c r="P48" s="675" t="s">
        <v>174</v>
      </c>
      <c r="Q48" s="676" t="s">
        <v>166</v>
      </c>
      <c r="R48" s="677">
        <v>0</v>
      </c>
    </row>
    <row r="49" spans="1:18" ht="20.100000000000001" customHeight="1">
      <c r="A49" s="53"/>
      <c r="B49" s="697" t="s">
        <v>181</v>
      </c>
      <c r="C49" s="1399"/>
      <c r="D49" s="1399"/>
      <c r="E49" s="916"/>
      <c r="F49" s="695">
        <f>SUM(F39:F48)</f>
        <v>5</v>
      </c>
      <c r="G49" s="916"/>
      <c r="H49" s="916"/>
      <c r="I49" s="916"/>
      <c r="J49" s="1399"/>
      <c r="K49" s="1399"/>
      <c r="L49" s="916"/>
      <c r="N49" s="82"/>
      <c r="O49" s="75"/>
      <c r="P49" s="561" t="s">
        <v>179</v>
      </c>
      <c r="Q49" s="562" t="s">
        <v>180</v>
      </c>
      <c r="R49" s="563">
        <v>-10</v>
      </c>
    </row>
    <row r="50" spans="1:18" ht="20.100000000000001" customHeight="1">
      <c r="A50" s="53"/>
      <c r="B50" s="654"/>
      <c r="C50" s="654"/>
      <c r="D50" s="654"/>
      <c r="E50" s="654"/>
      <c r="F50" s="654"/>
      <c r="G50" s="654"/>
      <c r="H50" s="654"/>
      <c r="I50" s="655"/>
      <c r="J50" s="654"/>
      <c r="K50" s="654"/>
      <c r="L50" s="654"/>
      <c r="N50" s="82"/>
      <c r="O50" s="75"/>
      <c r="P50" s="561" t="s">
        <v>179</v>
      </c>
      <c r="Q50" s="562" t="s">
        <v>176</v>
      </c>
      <c r="R50" s="563">
        <v>0</v>
      </c>
    </row>
    <row r="51" spans="1:18" s="673" customFormat="1" ht="20.100000000000001" hidden="1" customHeight="1">
      <c r="A51" s="682"/>
      <c r="B51" s="682"/>
      <c r="C51" s="682"/>
      <c r="D51" s="682"/>
      <c r="E51" s="682"/>
      <c r="F51" s="682"/>
      <c r="G51" s="682"/>
      <c r="H51" s="682"/>
      <c r="I51" s="688"/>
      <c r="J51" s="682"/>
      <c r="K51" s="682"/>
      <c r="L51" s="682"/>
      <c r="M51" s="683"/>
      <c r="N51" s="687"/>
      <c r="O51" s="683"/>
      <c r="P51" s="675" t="s">
        <v>179</v>
      </c>
      <c r="Q51" s="676" t="s">
        <v>182</v>
      </c>
      <c r="R51" s="677">
        <v>10</v>
      </c>
    </row>
    <row r="52" spans="1:18" ht="20.100000000000001" customHeight="1">
      <c r="A52" s="53"/>
      <c r="B52" s="659" t="s">
        <v>192</v>
      </c>
      <c r="C52" s="660">
        <f>I57</f>
        <v>6.3</v>
      </c>
      <c r="D52" s="661" t="s">
        <v>193</v>
      </c>
      <c r="E52" s="53"/>
      <c r="F52" s="53"/>
      <c r="G52" s="53"/>
      <c r="H52" s="53"/>
      <c r="I52" s="140"/>
      <c r="J52" s="53"/>
      <c r="K52" s="53"/>
      <c r="L52" s="53"/>
      <c r="M52" s="75"/>
      <c r="N52" s="82"/>
      <c r="O52" s="75"/>
      <c r="P52" s="561" t="s">
        <v>183</v>
      </c>
      <c r="Q52" s="562" t="s">
        <v>184</v>
      </c>
      <c r="R52" s="563">
        <v>-10</v>
      </c>
    </row>
    <row r="53" spans="1:18" ht="20.100000000000001" customHeight="1">
      <c r="A53" s="53"/>
      <c r="B53" s="911" t="s">
        <v>194</v>
      </c>
      <c r="C53" s="911"/>
      <c r="D53" s="950" t="s">
        <v>1095</v>
      </c>
      <c r="E53" s="911"/>
      <c r="F53" s="911"/>
      <c r="G53" s="911"/>
      <c r="H53" s="911"/>
      <c r="I53" s="1404" t="s">
        <v>370</v>
      </c>
      <c r="J53" s="1404"/>
      <c r="K53" s="1404"/>
      <c r="L53" s="658"/>
      <c r="M53" s="75"/>
      <c r="N53" s="82"/>
      <c r="O53" s="75"/>
      <c r="P53" s="561" t="s">
        <v>183</v>
      </c>
      <c r="Q53" s="562" t="s">
        <v>185</v>
      </c>
      <c r="R53" s="563">
        <v>0</v>
      </c>
    </row>
    <row r="54" spans="1:18" ht="20.100000000000001" customHeight="1">
      <c r="A54" s="53"/>
      <c r="B54" s="874" t="s">
        <v>368</v>
      </c>
      <c r="C54" s="875"/>
      <c r="D54" s="875"/>
      <c r="E54" s="875"/>
      <c r="F54" s="875"/>
      <c r="G54" s="875"/>
      <c r="H54" s="875"/>
      <c r="I54" s="1403">
        <f>SUM(C54:H54)</f>
        <v>0</v>
      </c>
      <c r="J54" s="1403"/>
      <c r="K54" s="1403"/>
      <c r="L54" s="657"/>
      <c r="M54" s="75"/>
      <c r="P54" s="561" t="s">
        <v>183</v>
      </c>
      <c r="Q54" s="562" t="s">
        <v>178</v>
      </c>
      <c r="R54" s="563">
        <v>10</v>
      </c>
    </row>
    <row r="55" spans="1:18" ht="20.100000000000001" customHeight="1">
      <c r="A55" s="53"/>
      <c r="B55" s="876" t="s">
        <v>369</v>
      </c>
      <c r="C55" s="877"/>
      <c r="D55" s="877">
        <f>ROUND(G13*(1+J13%),2)</f>
        <v>1.05</v>
      </c>
      <c r="E55" s="877"/>
      <c r="F55" s="877"/>
      <c r="G55" s="877"/>
      <c r="H55" s="877"/>
      <c r="I55" s="1402">
        <f>SUM(C55:H55)</f>
        <v>1.05</v>
      </c>
      <c r="J55" s="1402"/>
      <c r="K55" s="1402"/>
      <c r="L55" s="657"/>
      <c r="M55" s="75"/>
      <c r="P55" s="561" t="s">
        <v>115</v>
      </c>
      <c r="Q55" s="562" t="s">
        <v>186</v>
      </c>
      <c r="R55" s="563">
        <v>0</v>
      </c>
    </row>
    <row r="56" spans="1:18" ht="20.100000000000001" customHeight="1">
      <c r="A56" s="53"/>
      <c r="B56" s="878" t="s">
        <v>1096</v>
      </c>
      <c r="C56" s="879"/>
      <c r="D56" s="880">
        <f>ROUND(G12*(1+J12%),2)</f>
        <v>5.25</v>
      </c>
      <c r="E56" s="879"/>
      <c r="F56" s="879"/>
      <c r="G56" s="880"/>
      <c r="H56" s="879"/>
      <c r="I56" s="1401">
        <f>SUM(C56:H56)</f>
        <v>5.25</v>
      </c>
      <c r="J56" s="1401"/>
      <c r="K56" s="1401"/>
      <c r="L56" s="657"/>
      <c r="M56" s="75"/>
      <c r="P56" s="561" t="s">
        <v>115</v>
      </c>
      <c r="Q56" s="562" t="s">
        <v>187</v>
      </c>
      <c r="R56" s="563">
        <v>5</v>
      </c>
    </row>
    <row r="57" spans="1:18" ht="20.100000000000001" customHeight="1">
      <c r="A57" s="53"/>
      <c r="B57" s="696" t="s">
        <v>812</v>
      </c>
      <c r="C57" s="693">
        <f>SUM(C54:C56)</f>
        <v>0</v>
      </c>
      <c r="D57" s="693">
        <f>SUM(D54:D56)</f>
        <v>6.3</v>
      </c>
      <c r="E57" s="693">
        <f t="shared" ref="E57:H57" si="2">SUM(E54:E56)</f>
        <v>0</v>
      </c>
      <c r="F57" s="693">
        <f t="shared" si="2"/>
        <v>0</v>
      </c>
      <c r="G57" s="693">
        <f t="shared" si="2"/>
        <v>0</v>
      </c>
      <c r="H57" s="693">
        <f t="shared" si="2"/>
        <v>0</v>
      </c>
      <c r="I57" s="1400">
        <f>SUM(C57:H57)</f>
        <v>6.3</v>
      </c>
      <c r="J57" s="1400"/>
      <c r="K57" s="1400"/>
      <c r="L57" s="657"/>
      <c r="M57" s="75"/>
      <c r="P57" s="561" t="s">
        <v>115</v>
      </c>
      <c r="Q57" s="562" t="s">
        <v>188</v>
      </c>
      <c r="R57" s="563">
        <v>10</v>
      </c>
    </row>
    <row r="58" spans="1:18" ht="27" customHeight="1">
      <c r="F58" s="583"/>
      <c r="G58" s="583"/>
      <c r="H58" s="583"/>
      <c r="I58" s="583"/>
      <c r="J58" s="583"/>
      <c r="K58" s="583"/>
      <c r="L58" s="583"/>
      <c r="M58" s="75"/>
      <c r="P58" s="561" t="s">
        <v>777</v>
      </c>
      <c r="Q58" s="562" t="s">
        <v>778</v>
      </c>
      <c r="R58" s="563">
        <v>0</v>
      </c>
    </row>
    <row r="59" spans="1:18" ht="27" customHeight="1">
      <c r="F59" s="583"/>
      <c r="G59" s="583"/>
      <c r="H59" s="583"/>
      <c r="I59" s="583"/>
      <c r="J59" s="583"/>
      <c r="K59" s="583"/>
      <c r="L59" s="583"/>
      <c r="M59" s="75"/>
      <c r="P59" s="561" t="s">
        <v>777</v>
      </c>
      <c r="Q59" s="562" t="s">
        <v>779</v>
      </c>
      <c r="R59" s="563">
        <v>1</v>
      </c>
    </row>
    <row r="60" spans="1:18" ht="27" customHeight="1">
      <c r="F60" s="583"/>
      <c r="G60" s="583"/>
      <c r="H60" s="583"/>
      <c r="I60" s="583"/>
      <c r="J60" s="583"/>
      <c r="K60" s="583"/>
      <c r="L60" s="583"/>
      <c r="M60" s="75"/>
      <c r="P60" s="561" t="s">
        <v>777</v>
      </c>
      <c r="Q60" s="562" t="s">
        <v>780</v>
      </c>
      <c r="R60" s="563">
        <v>2</v>
      </c>
    </row>
    <row r="61" spans="1:18" ht="27" customHeight="1">
      <c r="F61" s="583"/>
      <c r="G61" s="583"/>
      <c r="H61" s="583"/>
      <c r="I61" s="583"/>
      <c r="J61" s="583"/>
      <c r="K61" s="583"/>
      <c r="L61" s="583"/>
      <c r="M61" s="75"/>
      <c r="P61" s="561" t="s">
        <v>777</v>
      </c>
      <c r="Q61" s="562" t="s">
        <v>781</v>
      </c>
      <c r="R61" s="563">
        <v>3</v>
      </c>
    </row>
    <row r="62" spans="1:18" ht="27" customHeight="1">
      <c r="F62" s="583"/>
      <c r="G62" s="583"/>
      <c r="H62" s="583"/>
      <c r="I62" s="583"/>
      <c r="J62" s="583"/>
      <c r="K62" s="583"/>
      <c r="L62" s="583"/>
      <c r="P62" s="561" t="s">
        <v>777</v>
      </c>
      <c r="Q62" s="562" t="s">
        <v>782</v>
      </c>
      <c r="R62" s="563">
        <v>4</v>
      </c>
    </row>
    <row r="63" spans="1:18" ht="27" customHeight="1">
      <c r="P63" s="561" t="s">
        <v>777</v>
      </c>
      <c r="Q63" s="562" t="s">
        <v>783</v>
      </c>
      <c r="R63" s="563">
        <v>5</v>
      </c>
    </row>
    <row r="64" spans="1:18" ht="27" customHeight="1">
      <c r="P64" s="561" t="s">
        <v>777</v>
      </c>
      <c r="Q64" s="562" t="s">
        <v>784</v>
      </c>
      <c r="R64" s="563">
        <v>6</v>
      </c>
    </row>
    <row r="65" spans="16:18" ht="27" customHeight="1">
      <c r="P65" s="561" t="s">
        <v>777</v>
      </c>
      <c r="Q65" s="562" t="s">
        <v>785</v>
      </c>
      <c r="R65" s="563">
        <v>7</v>
      </c>
    </row>
    <row r="66" spans="16:18" ht="27" customHeight="1">
      <c r="P66" s="561" t="s">
        <v>777</v>
      </c>
      <c r="Q66" s="562" t="s">
        <v>786</v>
      </c>
      <c r="R66" s="563">
        <v>8</v>
      </c>
    </row>
    <row r="67" spans="16:18" ht="27" customHeight="1">
      <c r="P67" s="561" t="s">
        <v>777</v>
      </c>
      <c r="Q67" s="562" t="s">
        <v>787</v>
      </c>
      <c r="R67" s="563">
        <v>9</v>
      </c>
    </row>
    <row r="68" spans="16:18" ht="27" customHeight="1">
      <c r="P68" s="561" t="s">
        <v>777</v>
      </c>
      <c r="Q68" s="562" t="s">
        <v>788</v>
      </c>
      <c r="R68" s="563">
        <v>10</v>
      </c>
    </row>
    <row r="69" spans="16:18" ht="49.5">
      <c r="P69" s="561" t="s">
        <v>789</v>
      </c>
      <c r="Q69" s="562" t="s">
        <v>790</v>
      </c>
      <c r="R69" s="563">
        <v>10</v>
      </c>
    </row>
    <row r="70" spans="16:18" ht="49.5">
      <c r="P70" s="561" t="s">
        <v>789</v>
      </c>
      <c r="Q70" s="562" t="s">
        <v>791</v>
      </c>
      <c r="R70" s="563">
        <v>5</v>
      </c>
    </row>
    <row r="71" spans="16:18" ht="33">
      <c r="P71" s="561" t="s">
        <v>789</v>
      </c>
      <c r="Q71" s="562" t="s">
        <v>792</v>
      </c>
      <c r="R71" s="563">
        <v>0</v>
      </c>
    </row>
    <row r="72" spans="16:18" ht="27" customHeight="1">
      <c r="P72" s="561" t="s">
        <v>793</v>
      </c>
      <c r="Q72" s="562" t="s">
        <v>186</v>
      </c>
      <c r="R72" s="563">
        <v>0</v>
      </c>
    </row>
    <row r="73" spans="16:18" ht="27" customHeight="1">
      <c r="P73" s="561" t="s">
        <v>793</v>
      </c>
      <c r="Q73" s="562" t="s">
        <v>187</v>
      </c>
      <c r="R73" s="563">
        <v>5</v>
      </c>
    </row>
    <row r="74" spans="16:18" ht="27" customHeight="1">
      <c r="P74" s="561" t="s">
        <v>793</v>
      </c>
      <c r="Q74" s="562" t="s">
        <v>188</v>
      </c>
      <c r="R74" s="563">
        <v>10</v>
      </c>
    </row>
    <row r="75" spans="16:18">
      <c r="P75" s="74" t="s">
        <v>1091</v>
      </c>
      <c r="Q75" s="74" t="s">
        <v>1092</v>
      </c>
      <c r="R75" s="74">
        <v>10</v>
      </c>
    </row>
    <row r="76" spans="16:18">
      <c r="P76" s="74" t="s">
        <v>1091</v>
      </c>
      <c r="Q76" s="74" t="s">
        <v>1094</v>
      </c>
      <c r="R76" s="74">
        <v>0</v>
      </c>
    </row>
  </sheetData>
  <sheetProtection selectLockedCells="1" selectUnlockedCells="1"/>
  <mergeCells count="48">
    <mergeCell ref="A1:L1"/>
    <mergeCell ref="A2:B2"/>
    <mergeCell ref="F2:H2"/>
    <mergeCell ref="J2:K2"/>
    <mergeCell ref="A3:B3"/>
    <mergeCell ref="C3:D3"/>
    <mergeCell ref="E3:F3"/>
    <mergeCell ref="G3:G4"/>
    <mergeCell ref="H3:I3"/>
    <mergeCell ref="J3:K4"/>
    <mergeCell ref="C39:D39"/>
    <mergeCell ref="J39:K39"/>
    <mergeCell ref="L3:L4"/>
    <mergeCell ref="A5:A19"/>
    <mergeCell ref="A20:A23"/>
    <mergeCell ref="J21:K21"/>
    <mergeCell ref="J22:K22"/>
    <mergeCell ref="J23:K23"/>
    <mergeCell ref="B25:H25"/>
    <mergeCell ref="B37:B38"/>
    <mergeCell ref="C37:D38"/>
    <mergeCell ref="E37:L37"/>
    <mergeCell ref="J38:K38"/>
    <mergeCell ref="C40:D40"/>
    <mergeCell ref="J40:K40"/>
    <mergeCell ref="C41:D41"/>
    <mergeCell ref="J41:K41"/>
    <mergeCell ref="C42:D42"/>
    <mergeCell ref="J42:K42"/>
    <mergeCell ref="C43:D43"/>
    <mergeCell ref="J43:K43"/>
    <mergeCell ref="C44:D44"/>
    <mergeCell ref="J44:K44"/>
    <mergeCell ref="C45:D45"/>
    <mergeCell ref="J45:K45"/>
    <mergeCell ref="C46:D46"/>
    <mergeCell ref="J46:K46"/>
    <mergeCell ref="C47:D47"/>
    <mergeCell ref="J47:K47"/>
    <mergeCell ref="C48:D48"/>
    <mergeCell ref="J48:K48"/>
    <mergeCell ref="I57:K57"/>
    <mergeCell ref="C49:D49"/>
    <mergeCell ref="J49:K49"/>
    <mergeCell ref="I53:K53"/>
    <mergeCell ref="I54:K54"/>
    <mergeCell ref="I55:K55"/>
    <mergeCell ref="I56:K56"/>
  </mergeCells>
  <phoneticPr fontId="29" type="noConversion"/>
  <dataValidations count="11">
    <dataValidation type="list" allowBlank="1" showInputMessage="1" showErrorMessage="1" sqref="C45:D45">
      <formula1>$Q$75:$Q$76</formula1>
    </dataValidation>
    <dataValidation type="list" allowBlank="1" showInputMessage="1" showErrorMessage="1" sqref="C48">
      <formula1>$Q$52:$Q$54</formula1>
    </dataValidation>
    <dataValidation type="list" allowBlank="1" showInputMessage="1" showErrorMessage="1" sqref="C47">
      <formula1>$Q$49:$Q$51</formula1>
    </dataValidation>
    <dataValidation type="list" allowBlank="1" showInputMessage="1" showErrorMessage="1" sqref="C46">
      <formula1>$Q$47:$Q$48</formula1>
    </dataValidation>
    <dataValidation type="list" allowBlank="1" showInputMessage="1" showErrorMessage="1" sqref="C42">
      <formula1>$Q$34:$Q$37</formula1>
    </dataValidation>
    <dataValidation type="list" allowBlank="1" showInputMessage="1" showErrorMessage="1" sqref="C41">
      <formula1>$Q$31:$Q$33</formula1>
    </dataValidation>
    <dataValidation type="list" allowBlank="1" showInputMessage="1" showErrorMessage="1" sqref="C40">
      <formula1>$Q$28:$Q$30</formula1>
    </dataValidation>
    <dataValidation type="list" allowBlank="1" showInputMessage="1" showErrorMessage="1" sqref="C39">
      <formula1>$Q$25:$Q$27</formula1>
    </dataValidation>
    <dataValidation type="list" allowBlank="1" showInputMessage="1" showErrorMessage="1" sqref="N5 N10">
      <formula1>"적용,미적용"</formula1>
    </dataValidation>
    <dataValidation type="list" allowBlank="1" showInputMessage="1" showErrorMessage="1" sqref="C43">
      <formula1>$Q$38:$Q$40</formula1>
    </dataValidation>
    <dataValidation type="list" allowBlank="1" showInputMessage="1" showErrorMessage="1" sqref="C44">
      <formula1>$Q$41:$Q$43</formula1>
    </dataValidation>
  </dataValidations>
  <printOptions horizontalCentered="1"/>
  <pageMargins left="0.39370078740157483" right="0.39370078740157483" top="0.74803149606299213" bottom="0.74803149606299213" header="0.51181102362204722" footer="0.51181102362204722"/>
  <pageSetup paperSize="9" scale="60" firstPageNumber="0" fitToWidth="9" fitToHeight="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theme="7" tint="0.59999389629810485"/>
  </sheetPr>
  <dimension ref="A1:BT415"/>
  <sheetViews>
    <sheetView view="pageBreakPreview" topLeftCell="A4" zoomScaleSheetLayoutView="100" workbookViewId="0">
      <selection activeCell="Y24" sqref="Y24"/>
    </sheetView>
  </sheetViews>
  <sheetFormatPr defaultColWidth="8.88671875" defaultRowHeight="12"/>
  <cols>
    <col min="1" max="1" width="5.77734375" style="769" customWidth="1"/>
    <col min="2" max="5" width="4.33203125" style="778" customWidth="1"/>
    <col min="6" max="23" width="4.33203125" style="769" customWidth="1"/>
    <col min="24" max="26" width="8.77734375" style="771" customWidth="1"/>
    <col min="27" max="28" width="10.77734375" style="771" customWidth="1"/>
    <col min="29" max="29" width="5.33203125" style="771" customWidth="1"/>
    <col min="30" max="30" width="10.77734375" style="771" customWidth="1"/>
    <col min="31" max="34" width="8.77734375" style="771" customWidth="1"/>
    <col min="35" max="39" width="10.77734375" style="771" customWidth="1"/>
    <col min="40" max="40" width="5.33203125" style="771" customWidth="1"/>
    <col min="41" max="43" width="8.77734375" style="771" customWidth="1"/>
    <col min="44" max="47" width="10.77734375" style="771" customWidth="1"/>
    <col min="48" max="48" width="5.33203125" style="771" customWidth="1"/>
    <col min="49" max="49" width="10.77734375" style="771" customWidth="1"/>
    <col min="50" max="54" width="8.77734375" style="771" customWidth="1"/>
    <col min="55" max="59" width="10.77734375" style="771" customWidth="1"/>
    <col min="60" max="60" width="5.33203125" style="771" customWidth="1"/>
    <col min="61" max="61" width="10.77734375" style="771" customWidth="1"/>
    <col min="62" max="66" width="8.77734375" style="771" customWidth="1"/>
    <col min="67" max="71" width="10.77734375" style="771" customWidth="1"/>
    <col min="72" max="16384" width="8.88671875" style="771"/>
  </cols>
  <sheetData>
    <row r="1" spans="1:71" s="759" customFormat="1" ht="39.950000000000003" customHeight="1">
      <c r="A1" s="1417" t="s">
        <v>902</v>
      </c>
      <c r="B1" s="1417"/>
      <c r="C1" s="1417"/>
      <c r="D1" s="1417"/>
      <c r="E1" s="1417"/>
      <c r="F1" s="1417"/>
      <c r="G1" s="1417"/>
      <c r="H1" s="1417"/>
      <c r="I1" s="1417"/>
      <c r="J1" s="1417"/>
      <c r="K1" s="1417"/>
      <c r="L1" s="1417"/>
      <c r="M1" s="1417"/>
      <c r="N1" s="1417"/>
      <c r="O1" s="1417"/>
      <c r="P1" s="1417"/>
      <c r="Q1" s="1417"/>
      <c r="R1" s="1417"/>
      <c r="S1" s="1417"/>
      <c r="T1" s="1417"/>
      <c r="U1" s="1417"/>
      <c r="V1" s="1417"/>
      <c r="W1" s="1417"/>
      <c r="X1" s="758"/>
      <c r="Y1" s="758"/>
      <c r="Z1" s="758"/>
      <c r="AA1" s="758"/>
      <c r="AB1" s="758"/>
      <c r="AC1" s="758"/>
      <c r="AD1" s="758"/>
      <c r="AE1" s="758"/>
      <c r="AF1" s="758"/>
      <c r="AG1" s="758"/>
      <c r="AH1" s="758"/>
      <c r="AI1" s="758"/>
      <c r="AJ1" s="758"/>
      <c r="AK1" s="758"/>
      <c r="AL1" s="758"/>
      <c r="AM1" s="758"/>
      <c r="AN1" s="758"/>
      <c r="AO1" s="758"/>
      <c r="AP1" s="758"/>
      <c r="AQ1" s="758"/>
      <c r="AR1" s="758"/>
      <c r="AS1" s="758"/>
      <c r="AT1" s="758"/>
      <c r="AU1" s="758"/>
      <c r="AV1" s="758"/>
      <c r="AW1" s="758"/>
      <c r="AX1" s="758"/>
      <c r="AY1" s="758"/>
      <c r="AZ1" s="758"/>
      <c r="BA1" s="758"/>
      <c r="BB1" s="758"/>
      <c r="BC1" s="758"/>
      <c r="BD1" s="758"/>
      <c r="BE1" s="758"/>
      <c r="BF1" s="758"/>
      <c r="BG1" s="758"/>
      <c r="BH1" s="758"/>
      <c r="BI1" s="758"/>
      <c r="BJ1" s="758"/>
      <c r="BK1" s="758"/>
      <c r="BL1" s="758"/>
      <c r="BM1" s="758"/>
      <c r="BN1" s="758"/>
      <c r="BO1" s="758"/>
      <c r="BP1" s="758"/>
      <c r="BQ1" s="758"/>
      <c r="BR1" s="758"/>
      <c r="BS1" s="758"/>
    </row>
    <row r="2" spans="1:71" s="763" customFormat="1" ht="15.95" customHeight="1">
      <c r="A2" s="760" t="s">
        <v>322</v>
      </c>
      <c r="B2" s="761"/>
      <c r="C2" s="761"/>
      <c r="D2" s="1418" t="str">
        <f>_xlfn.CONCAT('34-0-10-0(솎)'!C2," ", '34-0-10-0(솎)'!D2)</f>
        <v>진안 34-0-10-0</v>
      </c>
      <c r="E2" s="1418"/>
      <c r="F2" s="1418"/>
      <c r="G2" s="1418"/>
      <c r="H2" s="1418"/>
      <c r="I2" s="1418"/>
      <c r="J2" s="1418"/>
      <c r="K2" s="1418"/>
      <c r="L2" s="1418"/>
      <c r="M2" s="1418"/>
      <c r="N2" s="1418"/>
      <c r="O2" s="1418"/>
      <c r="P2" s="1418"/>
      <c r="Q2" s="1418"/>
      <c r="R2" s="1418"/>
      <c r="S2" s="845"/>
      <c r="T2" s="845"/>
      <c r="U2" s="845"/>
      <c r="V2" s="845"/>
      <c r="W2" s="762"/>
      <c r="AC2" s="764"/>
      <c r="AD2" s="765"/>
      <c r="AH2" s="764"/>
      <c r="AN2" s="764"/>
      <c r="AQ2" s="764"/>
      <c r="AV2" s="764"/>
      <c r="AW2" s="765"/>
      <c r="BB2" s="764"/>
      <c r="BH2" s="764"/>
      <c r="BI2" s="765"/>
      <c r="BN2" s="764"/>
    </row>
    <row r="3" spans="1:71" ht="15.95" customHeight="1">
      <c r="A3" s="766"/>
      <c r="B3" s="767"/>
      <c r="C3" s="767"/>
      <c r="D3" s="767"/>
      <c r="E3" s="767"/>
      <c r="F3" s="768"/>
      <c r="K3" s="770"/>
      <c r="L3" s="770"/>
      <c r="M3" s="770"/>
      <c r="AC3" s="772"/>
      <c r="AD3" s="773"/>
      <c r="AH3" s="772"/>
      <c r="AN3" s="772"/>
      <c r="AQ3" s="772"/>
      <c r="AV3" s="772"/>
      <c r="AW3" s="773"/>
      <c r="BB3" s="772"/>
      <c r="BH3" s="772"/>
      <c r="BI3" s="773"/>
      <c r="BN3" s="772"/>
    </row>
    <row r="4" spans="1:71" s="763" customFormat="1" ht="15.95" customHeight="1">
      <c r="A4" s="760" t="s">
        <v>903</v>
      </c>
      <c r="B4" s="761"/>
      <c r="C4" s="761"/>
      <c r="D4" s="761"/>
      <c r="E4" s="761"/>
      <c r="F4" s="774"/>
      <c r="G4" s="762"/>
      <c r="H4" s="762"/>
      <c r="I4" s="762"/>
      <c r="J4" s="762"/>
      <c r="K4" s="760"/>
      <c r="L4" s="760"/>
      <c r="M4" s="760"/>
      <c r="N4" s="762"/>
      <c r="O4" s="762"/>
      <c r="P4" s="762"/>
      <c r="Q4" s="762"/>
      <c r="R4" s="762"/>
      <c r="S4" s="762"/>
      <c r="T4" s="762"/>
      <c r="U4" s="762"/>
      <c r="V4" s="762"/>
      <c r="W4" s="762"/>
      <c r="AC4" s="764"/>
      <c r="AD4" s="765"/>
      <c r="AH4" s="764"/>
      <c r="AN4" s="764"/>
      <c r="AQ4" s="764"/>
      <c r="AV4" s="764"/>
      <c r="AW4" s="765"/>
      <c r="BB4" s="764"/>
      <c r="BH4" s="764"/>
      <c r="BI4" s="765"/>
      <c r="BN4" s="764"/>
    </row>
    <row r="5" spans="1:71" s="763" customFormat="1" ht="15.95" customHeight="1">
      <c r="A5" s="760"/>
      <c r="B5" s="761"/>
      <c r="C5" s="761"/>
      <c r="D5" s="761"/>
      <c r="E5" s="761"/>
      <c r="F5" s="774"/>
      <c r="G5" s="762"/>
      <c r="H5" s="762"/>
      <c r="I5" s="762"/>
      <c r="J5" s="762"/>
      <c r="K5" s="760"/>
      <c r="L5" s="760"/>
      <c r="M5" s="760"/>
      <c r="N5" s="762"/>
      <c r="O5" s="762"/>
      <c r="P5" s="762"/>
      <c r="Q5" s="762"/>
      <c r="R5" s="762"/>
      <c r="S5" s="762"/>
      <c r="T5" s="762"/>
      <c r="U5" s="762"/>
      <c r="V5" s="762"/>
      <c r="W5" s="762"/>
      <c r="AC5" s="764"/>
      <c r="AD5" s="765"/>
      <c r="AH5" s="764"/>
      <c r="AN5" s="764"/>
      <c r="AQ5" s="764"/>
      <c r="AV5" s="764"/>
      <c r="AW5" s="765"/>
      <c r="BB5" s="764"/>
      <c r="BH5" s="764"/>
      <c r="BI5" s="765"/>
      <c r="BN5" s="764"/>
    </row>
    <row r="6" spans="1:71" ht="15.95" customHeight="1">
      <c r="A6" s="766"/>
      <c r="B6" s="1419" t="s">
        <v>1046</v>
      </c>
      <c r="C6" s="1419"/>
      <c r="D6" s="1419"/>
      <c r="E6" s="1414" t="str">
        <f>필지조서!N8</f>
        <v>장수군 번암면 지지리 산55임</v>
      </c>
      <c r="F6" s="1414"/>
      <c r="G6" s="1414"/>
      <c r="H6" s="1414"/>
      <c r="I6" s="1414"/>
      <c r="J6" s="1414"/>
      <c r="K6" s="1414"/>
      <c r="L6" s="1414"/>
      <c r="M6" s="1414"/>
      <c r="N6" s="1414"/>
      <c r="O6" s="1414"/>
      <c r="P6" s="1414"/>
      <c r="Q6" s="1414"/>
      <c r="R6" s="775"/>
      <c r="S6" s="775"/>
      <c r="T6" s="775"/>
      <c r="U6" s="775"/>
      <c r="V6" s="775"/>
      <c r="AC6" s="772"/>
      <c r="AD6" s="773"/>
      <c r="AH6" s="772"/>
      <c r="AN6" s="772"/>
      <c r="AQ6" s="772"/>
      <c r="AV6" s="772"/>
      <c r="AW6" s="773"/>
      <c r="BB6" s="772"/>
      <c r="BH6" s="772"/>
      <c r="BI6" s="773"/>
      <c r="BN6" s="772"/>
    </row>
    <row r="7" spans="1:71" ht="15.95" customHeight="1">
      <c r="A7" s="839"/>
      <c r="B7" s="1419" t="s">
        <v>1047</v>
      </c>
      <c r="C7" s="1419"/>
      <c r="D7" s="1419"/>
      <c r="E7" s="1414" t="str">
        <f>필지조서!K9</f>
        <v>솎아베기(무육)</v>
      </c>
      <c r="F7" s="1414"/>
      <c r="G7" s="1414"/>
      <c r="H7" s="1414"/>
      <c r="I7" s="1414"/>
      <c r="J7" s="1414"/>
      <c r="K7" s="1414"/>
      <c r="L7" s="1414"/>
      <c r="M7" s="1414"/>
      <c r="N7" s="1414"/>
      <c r="O7" s="1414"/>
      <c r="P7" s="1414"/>
      <c r="Q7" s="1414"/>
      <c r="W7" s="777"/>
      <c r="AC7" s="772"/>
      <c r="AD7" s="773"/>
      <c r="AH7" s="772"/>
      <c r="AN7" s="772"/>
      <c r="AQ7" s="772"/>
      <c r="AV7" s="772"/>
      <c r="AW7" s="773"/>
      <c r="BB7" s="772"/>
      <c r="BH7" s="772"/>
      <c r="BI7" s="773"/>
      <c r="BN7" s="772"/>
    </row>
    <row r="8" spans="1:71" ht="15.95" customHeight="1">
      <c r="A8" s="789"/>
      <c r="B8" s="1419" t="s">
        <v>1048</v>
      </c>
      <c r="C8" s="1419"/>
      <c r="D8" s="1419"/>
      <c r="E8" s="1414" t="str">
        <f>필지조서!L9</f>
        <v>목재생산림</v>
      </c>
      <c r="F8" s="1414"/>
      <c r="G8" s="1414"/>
      <c r="H8" s="1414"/>
      <c r="I8" s="1414"/>
      <c r="J8" s="1414"/>
      <c r="K8" s="1414"/>
      <c r="L8" s="1414"/>
      <c r="M8" s="1414"/>
      <c r="N8" s="1414"/>
      <c r="O8" s="1414"/>
      <c r="P8" s="1414"/>
      <c r="Q8" s="1414"/>
      <c r="R8" s="844"/>
      <c r="S8" s="844"/>
      <c r="T8" s="844"/>
      <c r="U8" s="844"/>
      <c r="V8" s="844"/>
      <c r="W8" s="843"/>
    </row>
    <row r="9" spans="1:71" ht="15.95" customHeight="1">
      <c r="B9" s="1419" t="s">
        <v>1049</v>
      </c>
      <c r="C9" s="1419"/>
      <c r="D9" s="1419"/>
      <c r="E9" s="1415">
        <f>필지조서!J9</f>
        <v>20</v>
      </c>
      <c r="F9" s="1415"/>
      <c r="G9" s="1415"/>
      <c r="H9" s="1415"/>
      <c r="I9" s="1415"/>
      <c r="J9" s="1415"/>
      <c r="K9" s="1415"/>
      <c r="L9" s="1415"/>
      <c r="M9" s="1415"/>
      <c r="N9" s="1415"/>
      <c r="O9" s="1415"/>
      <c r="P9" s="1415"/>
      <c r="Q9" s="1415"/>
      <c r="R9" s="842"/>
      <c r="S9" s="842"/>
      <c r="T9" s="842"/>
      <c r="U9" s="842"/>
      <c r="V9" s="842"/>
      <c r="W9" s="843"/>
    </row>
    <row r="10" spans="1:71" ht="15.95" customHeight="1">
      <c r="B10" s="1420"/>
      <c r="C10" s="1420"/>
      <c r="D10" s="1420"/>
      <c r="E10" s="840"/>
      <c r="F10" s="841"/>
      <c r="G10" s="841"/>
      <c r="H10" s="841"/>
      <c r="I10" s="841"/>
      <c r="L10" s="842"/>
      <c r="M10" s="842"/>
      <c r="N10" s="842"/>
      <c r="O10" s="842"/>
      <c r="P10" s="842"/>
      <c r="Q10" s="842"/>
      <c r="R10" s="842"/>
      <c r="S10" s="842"/>
      <c r="T10" s="842"/>
      <c r="U10" s="842"/>
      <c r="V10" s="842"/>
      <c r="W10" s="843"/>
    </row>
    <row r="11" spans="1:71" s="763" customFormat="1" ht="15.95" customHeight="1">
      <c r="A11" s="760" t="s">
        <v>904</v>
      </c>
      <c r="B11" s="761"/>
      <c r="C11" s="761"/>
      <c r="D11" s="761"/>
      <c r="E11" s="761"/>
      <c r="F11" s="762"/>
      <c r="G11" s="762"/>
      <c r="H11" s="762"/>
      <c r="I11" s="762"/>
      <c r="J11" s="762"/>
      <c r="K11" s="762"/>
      <c r="L11" s="762"/>
      <c r="M11" s="762"/>
      <c r="N11" s="762"/>
      <c r="O11" s="762"/>
      <c r="P11" s="762"/>
      <c r="Q11" s="762"/>
      <c r="R11" s="762"/>
      <c r="S11" s="762"/>
      <c r="T11" s="762"/>
      <c r="U11" s="762"/>
      <c r="V11" s="762"/>
      <c r="W11" s="762"/>
      <c r="AC11" s="764"/>
      <c r="AD11" s="765"/>
      <c r="AN11" s="764"/>
      <c r="AV11" s="764"/>
      <c r="AW11" s="765"/>
      <c r="BH11" s="764"/>
      <c r="BI11" s="765"/>
    </row>
    <row r="12" spans="1:71" ht="15.95" customHeight="1">
      <c r="A12" s="780"/>
      <c r="X12" s="781"/>
      <c r="Y12" s="773"/>
      <c r="AA12" s="773"/>
      <c r="AC12" s="782"/>
      <c r="AE12" s="773"/>
      <c r="AF12" s="773"/>
      <c r="AH12" s="782"/>
      <c r="AI12" s="783"/>
      <c r="AJ12" s="773"/>
      <c r="AN12" s="782"/>
      <c r="AO12" s="781"/>
      <c r="AP12" s="773"/>
      <c r="AQ12" s="782"/>
      <c r="AR12" s="783"/>
      <c r="AV12" s="782"/>
      <c r="AX12" s="781"/>
      <c r="AY12" s="773"/>
      <c r="AZ12" s="773"/>
      <c r="BB12" s="782"/>
      <c r="BC12" s="783"/>
      <c r="BD12" s="773"/>
      <c r="BH12" s="782"/>
      <c r="BJ12" s="781"/>
      <c r="BK12" s="773"/>
      <c r="BL12" s="773"/>
      <c r="BN12" s="782"/>
      <c r="BO12" s="783"/>
      <c r="BP12" s="773"/>
    </row>
    <row r="13" spans="1:71" s="759" customFormat="1" ht="15.95" customHeight="1">
      <c r="A13" s="784"/>
      <c r="B13" s="1419" t="s">
        <v>905</v>
      </c>
      <c r="C13" s="1419"/>
      <c r="D13" s="1419"/>
      <c r="E13" s="1416" t="s">
        <v>1051</v>
      </c>
      <c r="F13" s="1416"/>
      <c r="G13" s="1416"/>
      <c r="H13" s="1416"/>
      <c r="I13" s="1416"/>
      <c r="J13" s="1416"/>
      <c r="K13" s="1416"/>
      <c r="L13" s="1416"/>
      <c r="M13" s="1416"/>
      <c r="N13" s="1416"/>
      <c r="O13" s="1416"/>
      <c r="P13" s="1416"/>
      <c r="Q13" s="1416"/>
      <c r="R13" s="1416"/>
      <c r="S13" s="1416"/>
      <c r="T13" s="1416"/>
      <c r="U13" s="1416"/>
      <c r="V13" s="1416"/>
      <c r="W13" s="785"/>
      <c r="X13" s="786"/>
      <c r="AC13" s="787"/>
      <c r="AH13" s="787"/>
      <c r="AN13" s="787"/>
      <c r="AO13" s="786"/>
      <c r="AQ13" s="787"/>
      <c r="AV13" s="787"/>
      <c r="AX13" s="786"/>
      <c r="BB13" s="787"/>
      <c r="BH13" s="787"/>
      <c r="BJ13" s="786"/>
      <c r="BN13" s="787"/>
    </row>
    <row r="14" spans="1:71" s="759" customFormat="1" ht="15.95" customHeight="1">
      <c r="A14" s="775"/>
      <c r="B14" s="775"/>
      <c r="C14" s="775"/>
      <c r="D14" s="775"/>
      <c r="E14" s="1416" t="s">
        <v>1050</v>
      </c>
      <c r="F14" s="1416"/>
      <c r="G14" s="1416"/>
      <c r="H14" s="1416"/>
      <c r="I14" s="1416"/>
      <c r="J14" s="1416"/>
      <c r="K14" s="1416"/>
      <c r="L14" s="1416"/>
      <c r="M14" s="1416"/>
      <c r="N14" s="1416"/>
      <c r="O14" s="1416"/>
      <c r="P14" s="1416"/>
      <c r="Q14" s="1416"/>
      <c r="R14" s="1416"/>
      <c r="S14" s="816"/>
      <c r="T14" s="816"/>
      <c r="U14" s="816"/>
      <c r="V14" s="816"/>
      <c r="W14" s="775"/>
    </row>
    <row r="15" spans="1:71" s="759" customFormat="1" ht="15.95" customHeight="1">
      <c r="A15" s="775"/>
      <c r="B15" s="775"/>
      <c r="C15" s="775"/>
      <c r="D15" s="775"/>
      <c r="E15" s="816"/>
      <c r="F15" s="816"/>
      <c r="G15" s="816"/>
      <c r="H15" s="816"/>
      <c r="I15" s="816"/>
      <c r="J15" s="816"/>
      <c r="K15" s="816"/>
      <c r="L15" s="816"/>
      <c r="M15" s="816"/>
      <c r="N15" s="816"/>
      <c r="O15" s="816"/>
      <c r="P15" s="816"/>
      <c r="Q15" s="816"/>
      <c r="R15" s="816"/>
      <c r="S15" s="816"/>
      <c r="T15" s="816"/>
      <c r="U15" s="816"/>
      <c r="V15" s="816"/>
      <c r="W15" s="775"/>
    </row>
    <row r="16" spans="1:71" s="759" customFormat="1" ht="15.95" customHeight="1">
      <c r="A16" s="779"/>
      <c r="B16" s="1419" t="s">
        <v>906</v>
      </c>
      <c r="C16" s="1419"/>
      <c r="D16" s="1419"/>
      <c r="E16" s="1416" t="s">
        <v>907</v>
      </c>
      <c r="F16" s="1416"/>
      <c r="G16" s="1416"/>
      <c r="H16" s="1416"/>
      <c r="I16" s="1416"/>
      <c r="J16" s="1416"/>
      <c r="K16" s="1416"/>
      <c r="L16" s="1416"/>
      <c r="M16" s="1416"/>
      <c r="N16" s="1416"/>
      <c r="O16" s="1416"/>
      <c r="P16" s="1416"/>
      <c r="Q16" s="1416"/>
      <c r="R16" s="1416"/>
      <c r="S16" s="816"/>
      <c r="T16" s="816"/>
      <c r="U16" s="816"/>
      <c r="V16" s="816"/>
      <c r="W16" s="785"/>
      <c r="AC16" s="788"/>
      <c r="AN16" s="788"/>
      <c r="AV16" s="788"/>
      <c r="BH16" s="788"/>
    </row>
    <row r="17" spans="1:71" s="759" customFormat="1" ht="15.95" customHeight="1">
      <c r="A17" s="779"/>
      <c r="B17" s="789"/>
      <c r="C17" s="789"/>
      <c r="E17" s="785"/>
      <c r="F17" s="785"/>
      <c r="G17" s="785"/>
      <c r="H17" s="785"/>
      <c r="I17" s="785"/>
      <c r="J17" s="785"/>
      <c r="K17" s="785"/>
      <c r="L17" s="785"/>
      <c r="M17" s="785"/>
      <c r="N17" s="785"/>
      <c r="O17" s="785"/>
      <c r="P17" s="785"/>
      <c r="Q17" s="785"/>
      <c r="R17" s="785"/>
      <c r="S17" s="785"/>
      <c r="T17" s="785"/>
      <c r="U17" s="785"/>
      <c r="V17" s="785"/>
      <c r="W17" s="785"/>
      <c r="AC17" s="788"/>
      <c r="AN17" s="788"/>
      <c r="AV17" s="788"/>
      <c r="BH17" s="788"/>
    </row>
    <row r="18" spans="1:71" s="759" customFormat="1" ht="15.95" customHeight="1">
      <c r="A18" s="779"/>
      <c r="B18" s="1419" t="s">
        <v>908</v>
      </c>
      <c r="C18" s="1419"/>
      <c r="D18" s="1419"/>
      <c r="E18" s="1416" t="s">
        <v>909</v>
      </c>
      <c r="F18" s="1416"/>
      <c r="G18" s="1416"/>
      <c r="H18" s="1416"/>
      <c r="I18" s="1416"/>
      <c r="J18" s="1416"/>
      <c r="K18" s="1416"/>
      <c r="L18" s="1416"/>
      <c r="M18" s="1416"/>
      <c r="N18" s="1416"/>
      <c r="O18" s="1416"/>
      <c r="P18" s="1416"/>
      <c r="Q18" s="1416"/>
      <c r="R18" s="1416"/>
      <c r="S18" s="816"/>
      <c r="T18" s="816"/>
      <c r="U18" s="816"/>
      <c r="V18" s="816"/>
      <c r="W18" s="785"/>
      <c r="AC18" s="788"/>
      <c r="AN18" s="788"/>
      <c r="AV18" s="788"/>
      <c r="BH18" s="788"/>
    </row>
    <row r="19" spans="1:71" s="759" customFormat="1" ht="15.95" customHeight="1">
      <c r="A19" s="779"/>
      <c r="B19" s="789"/>
      <c r="C19" s="789"/>
      <c r="E19" s="785"/>
      <c r="F19" s="785"/>
      <c r="G19" s="785"/>
      <c r="H19" s="785"/>
      <c r="I19" s="785"/>
      <c r="J19" s="785"/>
      <c r="K19" s="785"/>
      <c r="L19" s="785"/>
      <c r="M19" s="785"/>
      <c r="N19" s="785"/>
      <c r="O19" s="785"/>
      <c r="P19" s="785"/>
      <c r="Q19" s="785"/>
      <c r="R19" s="785"/>
      <c r="S19" s="785"/>
      <c r="T19" s="785"/>
      <c r="U19" s="785"/>
      <c r="V19" s="785"/>
      <c r="W19" s="785"/>
      <c r="AC19" s="788"/>
      <c r="AN19" s="788"/>
      <c r="AV19" s="788"/>
      <c r="BH19" s="788"/>
    </row>
    <row r="20" spans="1:71" s="759" customFormat="1" ht="15.95" customHeight="1">
      <c r="A20" s="779"/>
      <c r="B20" s="1419" t="s">
        <v>910</v>
      </c>
      <c r="C20" s="1419"/>
      <c r="D20" s="1419"/>
      <c r="E20" s="1416" t="s">
        <v>1053</v>
      </c>
      <c r="F20" s="1416"/>
      <c r="G20" s="1416"/>
      <c r="H20" s="1416"/>
      <c r="I20" s="1416"/>
      <c r="J20" s="1416"/>
      <c r="K20" s="1416"/>
      <c r="L20" s="1416"/>
      <c r="M20" s="1416"/>
      <c r="N20" s="1416"/>
      <c r="O20" s="1416"/>
      <c r="P20" s="1416"/>
      <c r="Q20" s="1416"/>
      <c r="R20" s="1416"/>
      <c r="S20" s="1416"/>
      <c r="T20" s="1416"/>
      <c r="U20" s="1416"/>
      <c r="V20" s="1416"/>
      <c r="W20" s="785"/>
      <c r="AC20" s="788"/>
      <c r="AN20" s="788"/>
      <c r="AV20" s="788"/>
      <c r="BH20" s="788"/>
    </row>
    <row r="21" spans="1:71" s="759" customFormat="1" ht="15.95" customHeight="1">
      <c r="A21" s="779"/>
      <c r="B21" s="840"/>
      <c r="C21" s="840"/>
      <c r="D21" s="840"/>
      <c r="E21" s="1416" t="s">
        <v>1054</v>
      </c>
      <c r="F21" s="1416"/>
      <c r="G21" s="1416"/>
      <c r="H21" s="1416"/>
      <c r="I21" s="1416"/>
      <c r="J21" s="1416"/>
      <c r="K21" s="1416"/>
      <c r="L21" s="1416"/>
      <c r="M21" s="1416"/>
      <c r="N21" s="1416"/>
      <c r="O21" s="1416"/>
      <c r="P21" s="1416"/>
      <c r="Q21" s="1416"/>
      <c r="R21" s="1416"/>
      <c r="S21" s="816"/>
      <c r="T21" s="816"/>
      <c r="U21" s="816"/>
      <c r="V21" s="816"/>
      <c r="W21" s="785"/>
      <c r="AC21" s="788"/>
      <c r="AN21" s="788"/>
      <c r="AV21" s="788"/>
      <c r="BH21" s="788"/>
    </row>
    <row r="22" spans="1:71" s="759" customFormat="1" ht="15.95" customHeight="1">
      <c r="A22" s="779"/>
      <c r="B22" s="785"/>
      <c r="C22" s="785"/>
      <c r="D22" s="785"/>
      <c r="E22" s="785"/>
      <c r="F22" s="785"/>
      <c r="G22" s="785"/>
      <c r="H22" s="785"/>
      <c r="I22" s="785"/>
      <c r="J22" s="785"/>
      <c r="K22" s="785"/>
      <c r="L22" s="785"/>
      <c r="M22" s="785"/>
      <c r="N22" s="785"/>
      <c r="O22" s="785"/>
      <c r="P22" s="785"/>
      <c r="Q22" s="785"/>
      <c r="R22" s="785"/>
      <c r="S22" s="785"/>
      <c r="T22" s="785"/>
      <c r="U22" s="785"/>
      <c r="V22" s="785"/>
      <c r="W22" s="785"/>
      <c r="AC22" s="788"/>
      <c r="AN22" s="788"/>
      <c r="AV22" s="788"/>
      <c r="BH22" s="788"/>
    </row>
    <row r="23" spans="1:71" s="759" customFormat="1" ht="15.95" customHeight="1">
      <c r="A23" s="779"/>
      <c r="B23" s="1420" t="s">
        <v>911</v>
      </c>
      <c r="C23" s="1420"/>
      <c r="D23" s="1420"/>
      <c r="E23" s="1416" t="s">
        <v>1052</v>
      </c>
      <c r="F23" s="1416"/>
      <c r="G23" s="1416"/>
      <c r="H23" s="1416"/>
      <c r="I23" s="1416"/>
      <c r="J23" s="1416"/>
      <c r="K23" s="1416"/>
      <c r="L23" s="1416"/>
      <c r="M23" s="1416"/>
      <c r="N23" s="1416"/>
      <c r="O23" s="1416"/>
      <c r="P23" s="1416"/>
      <c r="Q23" s="1416"/>
      <c r="R23" s="1416"/>
      <c r="S23" s="816"/>
      <c r="T23" s="816"/>
      <c r="U23" s="816"/>
      <c r="V23" s="816"/>
      <c r="W23" s="785"/>
      <c r="AC23" s="788"/>
      <c r="AN23" s="788"/>
      <c r="AV23" s="788"/>
      <c r="BH23" s="788"/>
    </row>
    <row r="24" spans="1:71" ht="15.95" customHeight="1">
      <c r="A24" s="790"/>
      <c r="B24" s="791"/>
      <c r="C24" s="791"/>
      <c r="D24" s="791"/>
      <c r="E24" s="791"/>
      <c r="F24" s="792"/>
      <c r="G24" s="792"/>
      <c r="H24" s="792"/>
      <c r="I24" s="792"/>
      <c r="J24" s="792"/>
      <c r="K24" s="792"/>
      <c r="L24" s="792"/>
      <c r="M24" s="792"/>
      <c r="N24" s="792"/>
      <c r="O24" s="792"/>
      <c r="P24" s="792"/>
      <c r="Q24" s="792"/>
      <c r="R24" s="792"/>
      <c r="S24" s="792"/>
      <c r="T24" s="792"/>
      <c r="U24" s="792"/>
      <c r="V24" s="792"/>
      <c r="W24" s="792"/>
      <c r="AC24" s="793"/>
      <c r="AN24" s="793"/>
      <c r="AV24" s="793"/>
      <c r="BH24" s="793"/>
    </row>
    <row r="25" spans="1:71" s="765" customFormat="1" ht="15.95" customHeight="1">
      <c r="A25" s="760" t="s">
        <v>912</v>
      </c>
      <c r="B25" s="761"/>
      <c r="C25" s="761"/>
      <c r="D25" s="761"/>
      <c r="E25" s="761"/>
      <c r="F25" s="794"/>
      <c r="G25" s="794"/>
      <c r="H25" s="794"/>
      <c r="I25" s="794"/>
      <c r="J25" s="794"/>
      <c r="K25" s="794"/>
      <c r="L25" s="794"/>
      <c r="M25" s="794"/>
      <c r="N25" s="794"/>
      <c r="O25" s="794"/>
      <c r="P25" s="794"/>
      <c r="Q25" s="794"/>
      <c r="R25" s="794"/>
      <c r="S25" s="794"/>
      <c r="T25" s="794"/>
      <c r="U25" s="794"/>
      <c r="V25" s="794"/>
      <c r="W25" s="794"/>
      <c r="AC25" s="764"/>
      <c r="AN25" s="764"/>
      <c r="AV25" s="764"/>
      <c r="BH25" s="764"/>
    </row>
    <row r="26" spans="1:71" s="773" customFormat="1" ht="15.95" customHeight="1">
      <c r="A26" s="766"/>
      <c r="B26" s="795"/>
      <c r="C26" s="795"/>
      <c r="D26" s="795"/>
      <c r="E26" s="795"/>
      <c r="F26" s="796"/>
      <c r="G26" s="796"/>
      <c r="H26" s="796"/>
      <c r="I26" s="796"/>
      <c r="J26" s="796"/>
      <c r="K26" s="796"/>
      <c r="L26" s="796"/>
      <c r="M26" s="796"/>
      <c r="N26" s="796"/>
      <c r="O26" s="796"/>
      <c r="P26" s="796"/>
      <c r="Q26" s="796"/>
      <c r="R26" s="796"/>
      <c r="S26" s="796"/>
      <c r="T26" s="796"/>
      <c r="U26" s="796"/>
      <c r="V26" s="796"/>
      <c r="W26" s="796"/>
      <c r="AC26" s="772"/>
      <c r="AN26" s="772"/>
      <c r="AV26" s="772"/>
      <c r="BH26" s="772"/>
    </row>
    <row r="27" spans="1:71" s="773" customFormat="1" ht="15.95" customHeight="1">
      <c r="A27" s="790"/>
      <c r="B27" s="1414" t="s">
        <v>913</v>
      </c>
      <c r="C27" s="1414"/>
      <c r="D27" s="1414"/>
      <c r="E27" s="797"/>
      <c r="F27" s="796"/>
      <c r="G27" s="796"/>
      <c r="H27" s="796"/>
      <c r="I27" s="796"/>
      <c r="J27" s="796"/>
      <c r="K27" s="796"/>
      <c r="L27" s="796"/>
      <c r="M27" s="796"/>
      <c r="N27" s="796"/>
      <c r="O27" s="796"/>
      <c r="P27" s="796"/>
      <c r="Q27" s="796"/>
      <c r="R27" s="796"/>
      <c r="S27" s="796"/>
      <c r="T27" s="796"/>
      <c r="U27" s="796"/>
      <c r="V27" s="796"/>
      <c r="W27" s="796"/>
      <c r="AC27" s="793"/>
      <c r="AD27" s="771"/>
      <c r="AN27" s="793"/>
      <c r="AV27" s="793"/>
      <c r="AW27" s="771"/>
      <c r="BH27" s="793"/>
      <c r="BI27" s="771"/>
    </row>
    <row r="28" spans="1:71" s="759" customFormat="1" ht="15.95" customHeight="1">
      <c r="A28" s="775"/>
      <c r="B28" s="1423" t="s">
        <v>914</v>
      </c>
      <c r="C28" s="1423"/>
      <c r="D28" s="1424" t="s">
        <v>915</v>
      </c>
      <c r="E28" s="1424"/>
      <c r="F28" s="1424" t="s">
        <v>916</v>
      </c>
      <c r="G28" s="1424"/>
      <c r="H28" s="1424" t="s">
        <v>917</v>
      </c>
      <c r="I28" s="1425"/>
      <c r="J28" s="1421" t="s">
        <v>918</v>
      </c>
      <c r="K28" s="1422"/>
      <c r="L28" s="1421" t="s">
        <v>919</v>
      </c>
      <c r="M28" s="1422"/>
      <c r="N28" s="1421" t="s">
        <v>920</v>
      </c>
      <c r="O28" s="1422"/>
      <c r="P28" s="1422" t="s">
        <v>603</v>
      </c>
      <c r="Q28" s="1422"/>
      <c r="R28" s="1422"/>
      <c r="S28" s="1422"/>
      <c r="T28" s="1422" t="s">
        <v>1055</v>
      </c>
      <c r="U28" s="1422"/>
      <c r="V28" s="1422"/>
      <c r="W28" s="796"/>
      <c r="AF28" s="786"/>
      <c r="AG28" s="786"/>
      <c r="AH28" s="786"/>
      <c r="AI28" s="786"/>
      <c r="AJ28" s="786"/>
      <c r="AK28" s="786"/>
      <c r="AL28" s="786"/>
      <c r="AM28" s="786"/>
      <c r="AO28" s="786"/>
      <c r="AP28" s="786"/>
      <c r="AQ28" s="786"/>
      <c r="AR28" s="786"/>
      <c r="AS28" s="786"/>
      <c r="AT28" s="786"/>
      <c r="AU28" s="786"/>
      <c r="AW28" s="798"/>
      <c r="AX28" s="786"/>
      <c r="AY28" s="786"/>
      <c r="AZ28" s="786"/>
      <c r="BA28" s="786"/>
      <c r="BB28" s="786"/>
      <c r="BC28" s="786"/>
      <c r="BD28" s="786"/>
      <c r="BE28" s="786"/>
      <c r="BF28" s="786"/>
      <c r="BG28" s="786"/>
      <c r="BI28" s="798"/>
      <c r="BJ28" s="786"/>
      <c r="BK28" s="786"/>
      <c r="BL28" s="786"/>
      <c r="BM28" s="786"/>
      <c r="BN28" s="786"/>
      <c r="BO28" s="786"/>
      <c r="BP28" s="786"/>
      <c r="BQ28" s="786"/>
      <c r="BR28" s="786"/>
      <c r="BS28" s="786"/>
    </row>
    <row r="29" spans="1:71" s="759" customFormat="1" ht="15.95" customHeight="1">
      <c r="A29" s="779"/>
      <c r="B29" s="1423"/>
      <c r="C29" s="1423"/>
      <c r="D29" s="1424"/>
      <c r="E29" s="1424"/>
      <c r="F29" s="1424"/>
      <c r="G29" s="1424"/>
      <c r="H29" s="1424"/>
      <c r="I29" s="1425"/>
      <c r="J29" s="1422"/>
      <c r="K29" s="1422"/>
      <c r="L29" s="1422"/>
      <c r="M29" s="1422"/>
      <c r="N29" s="1422"/>
      <c r="O29" s="1422"/>
      <c r="P29" s="1422" t="s">
        <v>842</v>
      </c>
      <c r="Q29" s="1422"/>
      <c r="R29" s="1422" t="s">
        <v>921</v>
      </c>
      <c r="S29" s="1422"/>
      <c r="T29" s="1422"/>
      <c r="U29" s="1422"/>
      <c r="V29" s="1422"/>
      <c r="W29" s="796"/>
      <c r="AF29" s="786"/>
      <c r="AG29" s="786"/>
      <c r="AH29" s="786"/>
      <c r="AI29" s="786"/>
      <c r="AJ29" s="799"/>
      <c r="AK29" s="799"/>
      <c r="AL29" s="786"/>
      <c r="AM29" s="786"/>
      <c r="AN29" s="788"/>
      <c r="AO29" s="786"/>
      <c r="AP29" s="786"/>
      <c r="AQ29" s="786"/>
      <c r="AR29" s="786"/>
      <c r="AS29" s="799"/>
      <c r="AT29" s="786"/>
      <c r="AU29" s="786"/>
      <c r="AV29" s="788"/>
      <c r="AW29" s="798"/>
      <c r="AX29" s="786"/>
      <c r="AY29" s="786"/>
      <c r="AZ29" s="786"/>
      <c r="BA29" s="786"/>
      <c r="BB29" s="786"/>
      <c r="BC29" s="786"/>
      <c r="BD29" s="799"/>
      <c r="BE29" s="799"/>
      <c r="BF29" s="786"/>
      <c r="BG29" s="786"/>
      <c r="BH29" s="788"/>
      <c r="BI29" s="798"/>
      <c r="BJ29" s="786"/>
      <c r="BK29" s="786"/>
      <c r="BL29" s="786"/>
      <c r="BM29" s="786"/>
      <c r="BN29" s="786"/>
      <c r="BO29" s="786"/>
      <c r="BP29" s="799"/>
      <c r="BQ29" s="799"/>
      <c r="BR29" s="786"/>
      <c r="BS29" s="786"/>
    </row>
    <row r="30" spans="1:71" s="759" customFormat="1" ht="15.95" customHeight="1">
      <c r="A30" s="776"/>
      <c r="B30" s="1426">
        <f>E9</f>
        <v>20</v>
      </c>
      <c r="C30" s="1426"/>
      <c r="D30" s="1429" t="str">
        <f>IF(ROUND(H34,0)&gt;=75,"침엽수림",IF(ROUND(H34,0)&lt;25,"활엽수림","혼효림"))</f>
        <v>활엽수림</v>
      </c>
      <c r="E30" s="1429"/>
      <c r="F30" s="1432"/>
      <c r="G30" s="1432"/>
      <c r="H30" s="1433"/>
      <c r="I30" s="1434"/>
      <c r="J30" s="1435">
        <v>24</v>
      </c>
      <c r="K30" s="1435"/>
      <c r="L30" s="1435">
        <v>12</v>
      </c>
      <c r="M30" s="1435"/>
      <c r="N30" s="1435">
        <v>14</v>
      </c>
      <c r="O30" s="1435"/>
      <c r="P30" s="1474">
        <v>1535</v>
      </c>
      <c r="Q30" s="1474"/>
      <c r="R30" s="1469">
        <v>131.04</v>
      </c>
      <c r="S30" s="1469"/>
      <c r="T30" s="1458">
        <f>R30*B30</f>
        <v>2620.7999999999997</v>
      </c>
      <c r="U30" s="1459"/>
      <c r="V30" s="1460"/>
      <c r="W30" s="852"/>
      <c r="AI30" s="800"/>
      <c r="AJ30" s="801"/>
      <c r="AK30" s="800"/>
      <c r="AL30" s="801"/>
      <c r="AN30" s="802"/>
      <c r="AR30" s="800"/>
      <c r="AS30" s="800"/>
      <c r="AT30" s="801"/>
      <c r="AV30" s="802"/>
      <c r="AW30" s="803"/>
      <c r="BC30" s="800"/>
      <c r="BD30" s="801"/>
      <c r="BE30" s="800"/>
      <c r="BF30" s="801"/>
      <c r="BH30" s="802"/>
      <c r="BI30" s="803"/>
      <c r="BO30" s="800"/>
      <c r="BP30" s="801"/>
      <c r="BQ30" s="800"/>
      <c r="BR30" s="801"/>
    </row>
    <row r="31" spans="1:71" s="759" customFormat="1" ht="15.95" customHeight="1">
      <c r="A31" s="776"/>
      <c r="B31" s="1426"/>
      <c r="C31" s="1426"/>
      <c r="D31" s="1429"/>
      <c r="E31" s="1429"/>
      <c r="F31" s="1432"/>
      <c r="G31" s="1432"/>
      <c r="H31" s="1433"/>
      <c r="I31" s="1434"/>
      <c r="J31" s="1435"/>
      <c r="K31" s="1435"/>
      <c r="L31" s="1435"/>
      <c r="M31" s="1435"/>
      <c r="N31" s="1435"/>
      <c r="O31" s="1435"/>
      <c r="P31" s="1474"/>
      <c r="Q31" s="1474"/>
      <c r="R31" s="1469"/>
      <c r="S31" s="1469"/>
      <c r="T31" s="1461"/>
      <c r="U31" s="1462"/>
      <c r="V31" s="1463"/>
      <c r="W31" s="852"/>
      <c r="AI31" s="800"/>
      <c r="AJ31" s="801"/>
      <c r="AK31" s="800"/>
      <c r="AL31" s="801"/>
      <c r="AN31" s="802"/>
      <c r="AR31" s="800"/>
      <c r="AS31" s="800"/>
      <c r="AT31" s="801"/>
      <c r="AV31" s="802"/>
      <c r="AW31" s="803"/>
      <c r="BC31" s="800"/>
      <c r="BD31" s="801"/>
      <c r="BE31" s="800"/>
      <c r="BF31" s="801"/>
      <c r="BH31" s="802"/>
      <c r="BI31" s="803"/>
      <c r="BO31" s="800"/>
      <c r="BP31" s="801"/>
      <c r="BQ31" s="800"/>
      <c r="BR31" s="801"/>
    </row>
    <row r="32" spans="1:71" s="759" customFormat="1" ht="15.95" customHeight="1">
      <c r="A32" s="776"/>
      <c r="B32" s="1426"/>
      <c r="C32" s="1426"/>
      <c r="D32" s="1429"/>
      <c r="E32" s="1429"/>
      <c r="F32" s="1432"/>
      <c r="G32" s="1432"/>
      <c r="H32" s="1433"/>
      <c r="I32" s="1434"/>
      <c r="J32" s="1435"/>
      <c r="K32" s="1435"/>
      <c r="L32" s="1435"/>
      <c r="M32" s="1435"/>
      <c r="N32" s="1435"/>
      <c r="O32" s="1435"/>
      <c r="P32" s="1474"/>
      <c r="Q32" s="1474"/>
      <c r="R32" s="1469"/>
      <c r="S32" s="1469"/>
      <c r="T32" s="1461"/>
      <c r="U32" s="1462"/>
      <c r="V32" s="1463"/>
      <c r="W32" s="852"/>
      <c r="AI32" s="800"/>
      <c r="AJ32" s="801"/>
      <c r="AK32" s="800"/>
      <c r="AL32" s="801"/>
      <c r="AN32" s="802"/>
      <c r="AR32" s="800"/>
      <c r="AS32" s="800"/>
      <c r="AT32" s="801"/>
      <c r="AV32" s="802"/>
      <c r="AW32" s="803"/>
      <c r="BC32" s="800"/>
      <c r="BD32" s="801"/>
      <c r="BE32" s="800"/>
      <c r="BF32" s="801"/>
      <c r="BH32" s="802"/>
      <c r="BI32" s="803"/>
      <c r="BO32" s="800"/>
      <c r="BP32" s="801"/>
      <c r="BQ32" s="800"/>
      <c r="BR32" s="801"/>
    </row>
    <row r="33" spans="1:71" s="759" customFormat="1" ht="15.95" customHeight="1">
      <c r="A33" s="779"/>
      <c r="B33" s="1427"/>
      <c r="C33" s="1427"/>
      <c r="D33" s="1430"/>
      <c r="E33" s="1430"/>
      <c r="F33" s="1443"/>
      <c r="G33" s="1443"/>
      <c r="H33" s="1444"/>
      <c r="I33" s="1445"/>
      <c r="J33" s="1435"/>
      <c r="K33" s="1435"/>
      <c r="L33" s="1435"/>
      <c r="M33" s="1435"/>
      <c r="N33" s="1435"/>
      <c r="O33" s="1435"/>
      <c r="P33" s="1474"/>
      <c r="Q33" s="1474"/>
      <c r="R33" s="1469"/>
      <c r="S33" s="1469"/>
      <c r="T33" s="1461"/>
      <c r="U33" s="1462"/>
      <c r="V33" s="1463"/>
      <c r="W33" s="852"/>
      <c r="AN33" s="788"/>
      <c r="AV33" s="788"/>
      <c r="BH33" s="788"/>
    </row>
    <row r="34" spans="1:71" s="759" customFormat="1" ht="15.95" customHeight="1">
      <c r="A34" s="779"/>
      <c r="B34" s="1427"/>
      <c r="C34" s="1427"/>
      <c r="D34" s="1430"/>
      <c r="E34" s="1430"/>
      <c r="F34" s="1475" t="s">
        <v>922</v>
      </c>
      <c r="G34" s="1475"/>
      <c r="H34" s="1476">
        <f>SUM(H30:H33)</f>
        <v>0</v>
      </c>
      <c r="I34" s="1477"/>
      <c r="J34" s="1436"/>
      <c r="K34" s="1436"/>
      <c r="L34" s="1436"/>
      <c r="M34" s="1436"/>
      <c r="N34" s="1436"/>
      <c r="O34" s="1436"/>
      <c r="P34" s="1474"/>
      <c r="Q34" s="1474"/>
      <c r="R34" s="1469"/>
      <c r="S34" s="1469"/>
      <c r="T34" s="1461"/>
      <c r="U34" s="1462"/>
      <c r="V34" s="1463"/>
      <c r="W34" s="852"/>
      <c r="AN34" s="788"/>
      <c r="AV34" s="788"/>
      <c r="BH34" s="788"/>
    </row>
    <row r="35" spans="1:71" s="759" customFormat="1" ht="15.95" customHeight="1">
      <c r="A35" s="779"/>
      <c r="B35" s="1427"/>
      <c r="C35" s="1427"/>
      <c r="D35" s="1430"/>
      <c r="E35" s="1430"/>
      <c r="F35" s="1478" t="s">
        <v>828</v>
      </c>
      <c r="G35" s="1478"/>
      <c r="H35" s="1437">
        <v>18.399999999999999</v>
      </c>
      <c r="I35" s="1438"/>
      <c r="J35" s="1439" t="s">
        <v>1058</v>
      </c>
      <c r="K35" s="1439"/>
      <c r="L35" s="1439" t="s">
        <v>923</v>
      </c>
      <c r="M35" s="1439"/>
      <c r="N35" s="1439" t="s">
        <v>924</v>
      </c>
      <c r="O35" s="1439"/>
      <c r="P35" s="1474"/>
      <c r="Q35" s="1474"/>
      <c r="R35" s="1469"/>
      <c r="S35" s="1469"/>
      <c r="T35" s="1461"/>
      <c r="U35" s="1462"/>
      <c r="V35" s="1463"/>
      <c r="W35" s="852"/>
      <c r="AN35" s="788"/>
      <c r="AV35" s="788"/>
      <c r="BH35" s="788"/>
    </row>
    <row r="36" spans="1:71" s="759" customFormat="1" ht="15.95" customHeight="1">
      <c r="A36" s="779"/>
      <c r="B36" s="1427"/>
      <c r="C36" s="1427"/>
      <c r="D36" s="1430"/>
      <c r="E36" s="1430"/>
      <c r="F36" s="1443" t="s">
        <v>830</v>
      </c>
      <c r="G36" s="1443"/>
      <c r="H36" s="1444">
        <v>29.6</v>
      </c>
      <c r="I36" s="1445"/>
      <c r="J36" s="1440"/>
      <c r="K36" s="1440"/>
      <c r="L36" s="1440"/>
      <c r="M36" s="1440"/>
      <c r="N36" s="1440"/>
      <c r="O36" s="1440"/>
      <c r="P36" s="1474"/>
      <c r="Q36" s="1474"/>
      <c r="R36" s="1469"/>
      <c r="S36" s="1469"/>
      <c r="T36" s="1461"/>
      <c r="U36" s="1462"/>
      <c r="V36" s="1463"/>
      <c r="W36" s="852"/>
      <c r="AN36" s="788"/>
      <c r="AV36" s="788"/>
      <c r="BH36" s="788"/>
    </row>
    <row r="37" spans="1:71" s="759" customFormat="1" ht="15.95" customHeight="1">
      <c r="A37" s="779"/>
      <c r="B37" s="1427"/>
      <c r="C37" s="1427"/>
      <c r="D37" s="1430"/>
      <c r="E37" s="1430"/>
      <c r="F37" s="1443" t="s">
        <v>925</v>
      </c>
      <c r="G37" s="1443"/>
      <c r="H37" s="1444">
        <v>6.5</v>
      </c>
      <c r="I37" s="1445"/>
      <c r="J37" s="1440"/>
      <c r="K37" s="1440"/>
      <c r="L37" s="1440"/>
      <c r="M37" s="1440"/>
      <c r="N37" s="1440"/>
      <c r="O37" s="1440"/>
      <c r="P37" s="1474"/>
      <c r="Q37" s="1474"/>
      <c r="R37" s="1469"/>
      <c r="S37" s="1469"/>
      <c r="T37" s="1461"/>
      <c r="U37" s="1462"/>
      <c r="V37" s="1463"/>
      <c r="W37" s="852"/>
      <c r="AN37" s="788"/>
      <c r="AV37" s="788"/>
      <c r="BH37" s="788"/>
    </row>
    <row r="38" spans="1:71" s="759" customFormat="1" ht="15.95" customHeight="1">
      <c r="A38" s="779"/>
      <c r="B38" s="1427"/>
      <c r="C38" s="1427"/>
      <c r="D38" s="1430"/>
      <c r="E38" s="1430"/>
      <c r="F38" s="1443" t="s">
        <v>926</v>
      </c>
      <c r="G38" s="1443"/>
      <c r="H38" s="1444">
        <v>45.5</v>
      </c>
      <c r="I38" s="1445"/>
      <c r="J38" s="1440"/>
      <c r="K38" s="1440"/>
      <c r="L38" s="1440"/>
      <c r="M38" s="1440"/>
      <c r="N38" s="1440"/>
      <c r="O38" s="1440"/>
      <c r="P38" s="1474"/>
      <c r="Q38" s="1474"/>
      <c r="R38" s="1469"/>
      <c r="S38" s="1469"/>
      <c r="T38" s="1461"/>
      <c r="U38" s="1462"/>
      <c r="V38" s="1463"/>
      <c r="W38" s="852"/>
      <c r="AF38" s="803"/>
      <c r="AG38" s="803"/>
      <c r="AH38" s="803"/>
      <c r="AI38" s="803"/>
      <c r="AJ38" s="803"/>
      <c r="AK38" s="803"/>
      <c r="AL38" s="803"/>
      <c r="AM38" s="803"/>
      <c r="AN38" s="788"/>
      <c r="AO38" s="803"/>
      <c r="AP38" s="803"/>
      <c r="AQ38" s="803"/>
      <c r="AR38" s="803"/>
      <c r="AS38" s="803"/>
      <c r="AT38" s="803"/>
      <c r="AU38" s="803"/>
      <c r="AV38" s="788"/>
      <c r="AW38" s="803"/>
      <c r="AX38" s="803"/>
      <c r="AY38" s="803"/>
      <c r="AZ38" s="803"/>
      <c r="BA38" s="803"/>
      <c r="BB38" s="803"/>
      <c r="BC38" s="803"/>
      <c r="BD38" s="803"/>
      <c r="BE38" s="803"/>
      <c r="BF38" s="803"/>
      <c r="BG38" s="803"/>
      <c r="BH38" s="788"/>
      <c r="BI38" s="803"/>
      <c r="BJ38" s="803"/>
      <c r="BK38" s="803"/>
      <c r="BL38" s="803"/>
      <c r="BM38" s="803"/>
      <c r="BN38" s="803"/>
      <c r="BO38" s="803"/>
      <c r="BP38" s="803"/>
      <c r="BQ38" s="803"/>
      <c r="BR38" s="803"/>
      <c r="BS38" s="803"/>
    </row>
    <row r="39" spans="1:71" s="759" customFormat="1" ht="15.95" customHeight="1">
      <c r="A39" s="779"/>
      <c r="B39" s="1427"/>
      <c r="C39" s="1427"/>
      <c r="D39" s="1430"/>
      <c r="E39" s="1430"/>
      <c r="F39" s="1470" t="s">
        <v>927</v>
      </c>
      <c r="G39" s="1470"/>
      <c r="H39" s="1471">
        <f>SUM(H35:H38)</f>
        <v>100</v>
      </c>
      <c r="I39" s="1472"/>
      <c r="J39" s="1440"/>
      <c r="K39" s="1440"/>
      <c r="L39" s="1440"/>
      <c r="M39" s="1440"/>
      <c r="N39" s="1440"/>
      <c r="O39" s="1440"/>
      <c r="P39" s="1474"/>
      <c r="Q39" s="1474"/>
      <c r="R39" s="1469"/>
      <c r="S39" s="1469"/>
      <c r="T39" s="1461"/>
      <c r="U39" s="1462"/>
      <c r="V39" s="1463"/>
      <c r="W39" s="852"/>
      <c r="AF39" s="803"/>
      <c r="AG39" s="803"/>
      <c r="AH39" s="803"/>
      <c r="AI39" s="803"/>
      <c r="AJ39" s="803"/>
      <c r="AK39" s="803"/>
      <c r="AL39" s="803"/>
      <c r="AM39" s="803"/>
      <c r="AN39" s="788"/>
      <c r="AO39" s="803"/>
      <c r="AP39" s="803"/>
      <c r="AQ39" s="803"/>
      <c r="AR39" s="803"/>
      <c r="AS39" s="803"/>
      <c r="AT39" s="803"/>
      <c r="AU39" s="803"/>
      <c r="AV39" s="788"/>
      <c r="AW39" s="803"/>
      <c r="AX39" s="803"/>
      <c r="AY39" s="803"/>
      <c r="AZ39" s="803"/>
      <c r="BA39" s="803"/>
      <c r="BB39" s="803"/>
      <c r="BC39" s="803"/>
      <c r="BD39" s="803"/>
      <c r="BE39" s="803"/>
      <c r="BF39" s="803"/>
      <c r="BG39" s="803"/>
      <c r="BH39" s="788"/>
      <c r="BI39" s="803"/>
      <c r="BJ39" s="803"/>
      <c r="BK39" s="803"/>
      <c r="BL39" s="803"/>
      <c r="BM39" s="803"/>
      <c r="BN39" s="803"/>
      <c r="BO39" s="803"/>
      <c r="BP39" s="803"/>
      <c r="BQ39" s="803"/>
      <c r="BR39" s="803"/>
      <c r="BS39" s="803"/>
    </row>
    <row r="40" spans="1:71" s="759" customFormat="1" ht="15.95" customHeight="1">
      <c r="A40" s="779"/>
      <c r="B40" s="1428"/>
      <c r="C40" s="1428"/>
      <c r="D40" s="1431"/>
      <c r="E40" s="1431"/>
      <c r="F40" s="1473" t="s">
        <v>214</v>
      </c>
      <c r="G40" s="1473"/>
      <c r="H40" s="1441">
        <f>SUM(H34,H39)</f>
        <v>100</v>
      </c>
      <c r="I40" s="1442"/>
      <c r="J40" s="1440"/>
      <c r="K40" s="1440"/>
      <c r="L40" s="1440"/>
      <c r="M40" s="1440"/>
      <c r="N40" s="1440"/>
      <c r="O40" s="1440"/>
      <c r="P40" s="1474"/>
      <c r="Q40" s="1474"/>
      <c r="R40" s="1469"/>
      <c r="S40" s="1469"/>
      <c r="T40" s="1464"/>
      <c r="U40" s="1465"/>
      <c r="V40" s="1466"/>
      <c r="W40" s="852"/>
      <c r="AF40" s="803"/>
      <c r="AG40" s="803"/>
      <c r="AH40" s="803"/>
      <c r="AI40" s="803"/>
      <c r="AJ40" s="803"/>
      <c r="AK40" s="803"/>
      <c r="AL40" s="803"/>
      <c r="AM40" s="803"/>
      <c r="AN40" s="788"/>
      <c r="AO40" s="803"/>
      <c r="AP40" s="803"/>
      <c r="AQ40" s="803"/>
      <c r="AR40" s="803"/>
      <c r="AS40" s="803"/>
      <c r="AT40" s="803"/>
      <c r="AU40" s="803"/>
      <c r="AV40" s="788"/>
      <c r="AX40" s="803"/>
      <c r="AY40" s="803"/>
      <c r="AZ40" s="803"/>
      <c r="BA40" s="803"/>
      <c r="BB40" s="803"/>
      <c r="BC40" s="803"/>
      <c r="BD40" s="803"/>
      <c r="BE40" s="803"/>
      <c r="BF40" s="803"/>
      <c r="BG40" s="803"/>
      <c r="BH40" s="788"/>
      <c r="BJ40" s="803"/>
      <c r="BK40" s="803"/>
      <c r="BL40" s="803"/>
      <c r="BM40" s="803"/>
      <c r="BN40" s="803"/>
      <c r="BO40" s="803"/>
      <c r="BP40" s="803"/>
      <c r="BQ40" s="803"/>
      <c r="BR40" s="803"/>
      <c r="BS40" s="803"/>
    </row>
    <row r="41" spans="1:71" s="759" customFormat="1" ht="15.95" customHeight="1">
      <c r="A41" s="779"/>
      <c r="B41" s="804"/>
      <c r="C41" s="804"/>
      <c r="D41" s="797"/>
      <c r="E41" s="797"/>
      <c r="F41" s="805"/>
      <c r="G41" s="806"/>
      <c r="H41" s="806"/>
      <c r="I41" s="797"/>
      <c r="J41" s="807"/>
      <c r="K41" s="807"/>
      <c r="L41" s="808"/>
      <c r="M41" s="808"/>
      <c r="N41" s="808"/>
      <c r="O41" s="808"/>
      <c r="P41" s="809"/>
      <c r="Q41" s="809"/>
      <c r="R41" s="809"/>
      <c r="S41" s="809"/>
      <c r="T41" s="809"/>
      <c r="U41" s="809"/>
      <c r="V41" s="809"/>
      <c r="W41" s="810"/>
      <c r="X41" s="803"/>
      <c r="Y41" s="803"/>
      <c r="Z41" s="803"/>
      <c r="AA41" s="803"/>
      <c r="AB41" s="803"/>
      <c r="AC41" s="788"/>
      <c r="AE41" s="803"/>
      <c r="AF41" s="803"/>
      <c r="AG41" s="803"/>
      <c r="AH41" s="803"/>
      <c r="AI41" s="803"/>
      <c r="AJ41" s="803"/>
      <c r="AK41" s="803"/>
      <c r="AL41" s="803"/>
      <c r="AM41" s="803"/>
      <c r="AN41" s="788"/>
      <c r="AO41" s="803"/>
      <c r="AP41" s="803"/>
      <c r="AQ41" s="803"/>
      <c r="AR41" s="803"/>
      <c r="AS41" s="803"/>
      <c r="AT41" s="803"/>
      <c r="AU41" s="803"/>
      <c r="AV41" s="788"/>
      <c r="AX41" s="803"/>
      <c r="AY41" s="803"/>
      <c r="AZ41" s="803"/>
      <c r="BA41" s="803"/>
      <c r="BB41" s="803"/>
      <c r="BC41" s="803"/>
      <c r="BD41" s="803"/>
      <c r="BE41" s="803"/>
      <c r="BF41" s="803"/>
      <c r="BG41" s="803"/>
      <c r="BH41" s="788"/>
      <c r="BJ41" s="803"/>
      <c r="BK41" s="803"/>
      <c r="BL41" s="803"/>
      <c r="BM41" s="803"/>
      <c r="BN41" s="803"/>
      <c r="BO41" s="803"/>
      <c r="BP41" s="803"/>
      <c r="BQ41" s="803"/>
      <c r="BR41" s="803"/>
      <c r="BS41" s="803"/>
    </row>
    <row r="42" spans="1:71" s="759" customFormat="1" ht="15.95" customHeight="1">
      <c r="A42" s="779"/>
      <c r="B42" s="804"/>
      <c r="C42" s="804"/>
      <c r="D42" s="797"/>
      <c r="E42" s="797"/>
      <c r="F42" s="805"/>
      <c r="G42" s="806"/>
      <c r="H42" s="806"/>
      <c r="I42" s="797"/>
      <c r="J42" s="807"/>
      <c r="K42" s="807"/>
      <c r="L42" s="808"/>
      <c r="M42" s="808"/>
      <c r="N42" s="808"/>
      <c r="O42" s="808"/>
      <c r="P42" s="809"/>
      <c r="Q42" s="809"/>
      <c r="R42" s="809"/>
      <c r="S42" s="809"/>
      <c r="T42" s="809"/>
      <c r="U42" s="809"/>
      <c r="V42" s="809"/>
      <c r="W42" s="810"/>
      <c r="X42" s="803"/>
      <c r="Y42" s="803"/>
      <c r="Z42" s="803"/>
      <c r="AA42" s="803"/>
      <c r="AB42" s="803"/>
      <c r="AC42" s="788"/>
      <c r="AE42" s="803"/>
      <c r="AF42" s="803"/>
      <c r="AG42" s="803"/>
      <c r="AH42" s="803"/>
      <c r="AI42" s="803"/>
      <c r="AJ42" s="803"/>
      <c r="AK42" s="803"/>
      <c r="AL42" s="803"/>
      <c r="AM42" s="803"/>
      <c r="AN42" s="788"/>
      <c r="AO42" s="803"/>
      <c r="AP42" s="803"/>
      <c r="AQ42" s="803"/>
      <c r="AR42" s="803"/>
      <c r="AS42" s="803"/>
      <c r="AT42" s="803"/>
      <c r="AU42" s="803"/>
      <c r="AV42" s="788"/>
      <c r="AX42" s="803"/>
      <c r="AY42" s="803"/>
      <c r="AZ42" s="803"/>
      <c r="BA42" s="803"/>
      <c r="BB42" s="803"/>
      <c r="BC42" s="803"/>
      <c r="BD42" s="803"/>
      <c r="BE42" s="803"/>
      <c r="BF42" s="803"/>
      <c r="BG42" s="803"/>
      <c r="BH42" s="788"/>
      <c r="BJ42" s="803"/>
      <c r="BK42" s="803"/>
      <c r="BL42" s="803"/>
      <c r="BM42" s="803"/>
      <c r="BN42" s="803"/>
      <c r="BO42" s="803"/>
      <c r="BP42" s="803"/>
      <c r="BQ42" s="803"/>
      <c r="BR42" s="803"/>
      <c r="BS42" s="803"/>
    </row>
    <row r="43" spans="1:71" s="759" customFormat="1" ht="15.95" customHeight="1">
      <c r="A43" s="797"/>
      <c r="B43" s="1414" t="s">
        <v>928</v>
      </c>
      <c r="C43" s="1414"/>
      <c r="D43" s="1414"/>
      <c r="E43" s="1414"/>
      <c r="F43" s="1414"/>
      <c r="G43" s="1414"/>
      <c r="H43" s="1414"/>
      <c r="I43" s="1414"/>
      <c r="J43" s="1414"/>
      <c r="K43" s="1414"/>
      <c r="L43" s="1414"/>
      <c r="M43" s="1414"/>
      <c r="N43" s="1414"/>
      <c r="O43" s="1414"/>
      <c r="P43" s="1414"/>
      <c r="Q43" s="1414"/>
      <c r="R43" s="1414"/>
      <c r="S43" s="779"/>
      <c r="T43" s="779"/>
      <c r="U43" s="779"/>
      <c r="V43" s="779"/>
      <c r="W43" s="775"/>
      <c r="AC43" s="802"/>
      <c r="AN43" s="802"/>
      <c r="AV43" s="802"/>
      <c r="BH43" s="802"/>
    </row>
    <row r="44" spans="1:71" s="759" customFormat="1" ht="15.95" customHeight="1">
      <c r="A44" s="776"/>
      <c r="B44" s="1416"/>
      <c r="C44" s="1416"/>
      <c r="D44" s="1416"/>
      <c r="E44" s="1416"/>
      <c r="F44" s="1416"/>
      <c r="G44" s="1416"/>
      <c r="H44" s="1416"/>
      <c r="I44" s="1416"/>
      <c r="J44" s="1416"/>
      <c r="K44" s="1416"/>
      <c r="L44" s="1416"/>
      <c r="M44" s="1416"/>
      <c r="N44" s="1416"/>
      <c r="O44" s="1416"/>
      <c r="P44" s="1416"/>
      <c r="Q44" s="1416"/>
      <c r="R44" s="1416"/>
      <c r="S44" s="1416"/>
      <c r="T44" s="1416"/>
      <c r="U44" s="1416"/>
      <c r="V44" s="1416"/>
      <c r="W44" s="1416"/>
      <c r="AC44" s="802"/>
      <c r="AN44" s="802"/>
      <c r="AV44" s="802"/>
      <c r="BH44" s="802"/>
    </row>
    <row r="45" spans="1:71" s="786" customFormat="1" ht="15.95" customHeight="1">
      <c r="A45" s="776"/>
      <c r="B45" s="1416" t="s">
        <v>1056</v>
      </c>
      <c r="C45" s="1416"/>
      <c r="D45" s="1416"/>
      <c r="E45" s="1416"/>
      <c r="F45" s="1416"/>
      <c r="G45" s="1416"/>
      <c r="H45" s="1416"/>
      <c r="I45" s="1416"/>
      <c r="J45" s="1416"/>
      <c r="K45" s="1416"/>
      <c r="L45" s="1416"/>
      <c r="M45" s="1416"/>
      <c r="N45" s="1416"/>
      <c r="O45" s="1416"/>
      <c r="P45" s="1416"/>
      <c r="Q45" s="1416"/>
      <c r="R45" s="1416"/>
      <c r="S45" s="1416"/>
      <c r="T45" s="1416"/>
      <c r="U45" s="1416"/>
      <c r="V45" s="1416"/>
      <c r="W45" s="785"/>
      <c r="Z45" s="799"/>
      <c r="AC45" s="802"/>
      <c r="AG45" s="799"/>
      <c r="AH45" s="799"/>
      <c r="AI45" s="799"/>
      <c r="AN45" s="802"/>
      <c r="AQ45" s="799"/>
      <c r="AR45" s="799"/>
      <c r="AV45" s="802"/>
      <c r="BA45" s="799"/>
      <c r="BB45" s="799"/>
      <c r="BC45" s="799"/>
      <c r="BH45" s="802"/>
      <c r="BM45" s="799"/>
      <c r="BN45" s="799"/>
      <c r="BO45" s="799"/>
    </row>
    <row r="46" spans="1:71" s="786" customFormat="1" ht="15.95" customHeight="1">
      <c r="A46" s="776"/>
      <c r="B46" s="1416" t="s">
        <v>1057</v>
      </c>
      <c r="C46" s="1416"/>
      <c r="D46" s="1416"/>
      <c r="E46" s="1416"/>
      <c r="F46" s="1416"/>
      <c r="G46" s="1416"/>
      <c r="H46" s="1416"/>
      <c r="I46" s="1416"/>
      <c r="J46" s="1416"/>
      <c r="K46" s="1416"/>
      <c r="L46" s="1416"/>
      <c r="M46" s="1416"/>
      <c r="N46" s="1416"/>
      <c r="O46" s="1416"/>
      <c r="P46" s="1416"/>
      <c r="Q46" s="1416"/>
      <c r="R46" s="1416"/>
      <c r="S46" s="1416"/>
      <c r="T46" s="1416"/>
      <c r="U46" s="1416"/>
      <c r="V46" s="1416"/>
      <c r="W46" s="785"/>
      <c r="Z46" s="799"/>
      <c r="AC46" s="802"/>
      <c r="AG46" s="799"/>
      <c r="AH46" s="799"/>
      <c r="AI46" s="799"/>
      <c r="AN46" s="802"/>
      <c r="AQ46" s="799"/>
      <c r="AR46" s="799"/>
      <c r="AV46" s="802"/>
      <c r="BA46" s="799"/>
      <c r="BB46" s="799"/>
      <c r="BC46" s="799"/>
      <c r="BH46" s="802"/>
      <c r="BM46" s="799"/>
      <c r="BN46" s="799"/>
      <c r="BO46" s="799"/>
    </row>
    <row r="47" spans="1:71" s="759" customFormat="1" ht="15.95" customHeight="1">
      <c r="A47" s="776"/>
      <c r="B47" s="1416"/>
      <c r="C47" s="1416"/>
      <c r="D47" s="1416"/>
      <c r="E47" s="1416"/>
      <c r="F47" s="1416"/>
      <c r="G47" s="1416"/>
      <c r="H47" s="1416"/>
      <c r="I47" s="1416"/>
      <c r="J47" s="1416"/>
      <c r="K47" s="1416"/>
      <c r="L47" s="1416"/>
      <c r="M47" s="1416"/>
      <c r="N47" s="1416"/>
      <c r="O47" s="1416"/>
      <c r="P47" s="1416"/>
      <c r="Q47" s="1416"/>
      <c r="R47" s="1416"/>
      <c r="S47" s="1416"/>
      <c r="T47" s="1416"/>
      <c r="U47" s="1416"/>
      <c r="V47" s="1416"/>
      <c r="W47" s="1416"/>
      <c r="X47" s="811"/>
      <c r="Y47" s="812"/>
      <c r="AC47" s="802"/>
      <c r="AE47" s="812"/>
      <c r="AF47" s="813"/>
      <c r="AH47" s="814"/>
      <c r="AI47" s="800"/>
      <c r="AN47" s="802"/>
      <c r="AO47" s="811"/>
      <c r="AP47" s="812"/>
      <c r="AQ47" s="814"/>
      <c r="AR47" s="800"/>
      <c r="AV47" s="802"/>
      <c r="AX47" s="811"/>
      <c r="AY47" s="812"/>
      <c r="AZ47" s="813"/>
      <c r="BB47" s="814"/>
      <c r="BC47" s="800"/>
      <c r="BH47" s="802"/>
      <c r="BJ47" s="811"/>
      <c r="BK47" s="812"/>
      <c r="BL47" s="813"/>
      <c r="BN47" s="814"/>
      <c r="BO47" s="800"/>
    </row>
    <row r="48" spans="1:71" s="759" customFormat="1" ht="15.95" customHeight="1">
      <c r="A48" s="776"/>
      <c r="B48" s="1414" t="s">
        <v>929</v>
      </c>
      <c r="C48" s="1414"/>
      <c r="D48" s="1414"/>
      <c r="E48" s="1414"/>
      <c r="F48" s="1414"/>
      <c r="G48" s="1414"/>
      <c r="H48" s="1414"/>
      <c r="I48" s="1414"/>
      <c r="J48" s="1414"/>
      <c r="K48" s="1414"/>
      <c r="L48" s="1414"/>
      <c r="M48" s="1414"/>
      <c r="N48" s="1414"/>
      <c r="O48" s="1414"/>
      <c r="P48" s="1414"/>
      <c r="Q48" s="1414"/>
      <c r="R48" s="1414"/>
      <c r="S48" s="779"/>
      <c r="T48" s="779"/>
      <c r="U48" s="779"/>
      <c r="V48" s="779"/>
      <c r="W48" s="775"/>
      <c r="X48" s="811"/>
      <c r="Y48" s="812"/>
      <c r="AC48" s="802"/>
      <c r="AE48" s="812"/>
      <c r="AF48" s="813"/>
      <c r="AH48" s="814"/>
      <c r="AI48" s="800"/>
      <c r="AN48" s="802"/>
      <c r="AO48" s="811"/>
      <c r="AP48" s="812"/>
      <c r="AQ48" s="814"/>
      <c r="AR48" s="800"/>
      <c r="AV48" s="802"/>
      <c r="AX48" s="811"/>
      <c r="AY48" s="812"/>
      <c r="AZ48" s="813"/>
      <c r="BB48" s="814"/>
      <c r="BC48" s="800"/>
      <c r="BH48" s="802"/>
      <c r="BJ48" s="811"/>
      <c r="BK48" s="812"/>
      <c r="BL48" s="813"/>
      <c r="BN48" s="814"/>
      <c r="BO48" s="800"/>
    </row>
    <row r="49" spans="1:71" s="759" customFormat="1" ht="15.95" customHeight="1">
      <c r="A49" s="776"/>
      <c r="B49" s="1416"/>
      <c r="C49" s="1416"/>
      <c r="D49" s="1416"/>
      <c r="E49" s="1416"/>
      <c r="F49" s="1416"/>
      <c r="G49" s="1416"/>
      <c r="H49" s="1416"/>
      <c r="I49" s="1416"/>
      <c r="J49" s="1416"/>
      <c r="K49" s="1416"/>
      <c r="L49" s="1416"/>
      <c r="M49" s="1416"/>
      <c r="N49" s="1416"/>
      <c r="O49" s="1416"/>
      <c r="P49" s="1416"/>
      <c r="Q49" s="1416"/>
      <c r="R49" s="1416"/>
      <c r="S49" s="1416"/>
      <c r="T49" s="1416"/>
      <c r="U49" s="1416"/>
      <c r="V49" s="1416"/>
      <c r="W49" s="1416"/>
      <c r="X49" s="811"/>
      <c r="Y49" s="812"/>
      <c r="AC49" s="802"/>
      <c r="AE49" s="812"/>
      <c r="AF49" s="813"/>
      <c r="AH49" s="814"/>
      <c r="AI49" s="800"/>
      <c r="AN49" s="802"/>
      <c r="AO49" s="811"/>
      <c r="AP49" s="812"/>
      <c r="AQ49" s="814"/>
      <c r="AR49" s="800"/>
      <c r="AV49" s="802"/>
      <c r="AX49" s="811"/>
      <c r="AY49" s="812"/>
      <c r="AZ49" s="813"/>
      <c r="BB49" s="814"/>
      <c r="BC49" s="800"/>
      <c r="BH49" s="802"/>
      <c r="BJ49" s="811"/>
      <c r="BK49" s="812"/>
      <c r="BL49" s="813"/>
      <c r="BN49" s="814"/>
      <c r="BO49" s="800"/>
    </row>
    <row r="50" spans="1:71" s="759" customFormat="1" ht="15.95" customHeight="1">
      <c r="A50" s="776"/>
      <c r="B50" s="1416" t="s">
        <v>930</v>
      </c>
      <c r="C50" s="1416"/>
      <c r="D50" s="1416"/>
      <c r="E50" s="1416"/>
      <c r="F50" s="1416"/>
      <c r="G50" s="1416"/>
      <c r="H50" s="1416"/>
      <c r="I50" s="1416"/>
      <c r="J50" s="1416"/>
      <c r="K50" s="1416"/>
      <c r="L50" s="1416"/>
      <c r="M50" s="1416"/>
      <c r="N50" s="1416"/>
      <c r="O50" s="1416"/>
      <c r="P50" s="1416"/>
      <c r="Q50" s="1416"/>
      <c r="R50" s="1416"/>
      <c r="S50" s="1416"/>
      <c r="T50" s="1416"/>
      <c r="U50" s="1416"/>
      <c r="V50" s="1416"/>
      <c r="W50" s="785"/>
      <c r="X50" s="815"/>
      <c r="Y50" s="815"/>
      <c r="Z50" s="815"/>
      <c r="AA50" s="815"/>
      <c r="AB50" s="815"/>
      <c r="AC50" s="802"/>
      <c r="AD50" s="815"/>
      <c r="AE50" s="815"/>
      <c r="AF50" s="815"/>
      <c r="AG50" s="815"/>
      <c r="AH50" s="815"/>
      <c r="AI50" s="815"/>
      <c r="AJ50" s="815"/>
      <c r="AK50" s="815"/>
      <c r="AL50" s="815"/>
      <c r="AN50" s="802"/>
      <c r="AO50" s="815"/>
      <c r="AP50" s="815"/>
      <c r="AQ50" s="815"/>
      <c r="AR50" s="815"/>
      <c r="AS50" s="815"/>
      <c r="AT50" s="815"/>
      <c r="AV50" s="802"/>
      <c r="AW50" s="815"/>
      <c r="AX50" s="815"/>
      <c r="AY50" s="815"/>
      <c r="AZ50" s="815"/>
      <c r="BA50" s="815"/>
      <c r="BB50" s="815"/>
      <c r="BC50" s="815"/>
      <c r="BD50" s="815"/>
      <c r="BE50" s="815"/>
      <c r="BF50" s="815"/>
      <c r="BH50" s="802"/>
      <c r="BI50" s="815"/>
      <c r="BJ50" s="815"/>
      <c r="BK50" s="815"/>
      <c r="BL50" s="815"/>
      <c r="BM50" s="815"/>
      <c r="BN50" s="815"/>
      <c r="BO50" s="815"/>
      <c r="BP50" s="815"/>
      <c r="BQ50" s="815"/>
      <c r="BR50" s="815"/>
    </row>
    <row r="51" spans="1:71" s="759" customFormat="1" ht="15.95" customHeight="1">
      <c r="A51" s="776"/>
      <c r="B51" s="816"/>
      <c r="C51" s="816"/>
      <c r="D51" s="816"/>
      <c r="E51" s="816"/>
      <c r="F51" s="816"/>
      <c r="G51" s="816"/>
      <c r="H51" s="816"/>
      <c r="I51" s="816"/>
      <c r="J51" s="816"/>
      <c r="K51" s="816"/>
      <c r="L51" s="816"/>
      <c r="M51" s="816"/>
      <c r="N51" s="816"/>
      <c r="O51" s="816"/>
      <c r="P51" s="816"/>
      <c r="Q51" s="816"/>
      <c r="R51" s="816"/>
      <c r="S51" s="816"/>
      <c r="T51" s="816"/>
      <c r="U51" s="816"/>
      <c r="V51" s="816"/>
      <c r="W51" s="816"/>
      <c r="X51" s="815"/>
      <c r="Y51" s="815"/>
      <c r="Z51" s="815"/>
      <c r="AA51" s="815"/>
      <c r="AB51" s="815"/>
      <c r="AC51" s="802"/>
      <c r="AD51" s="815"/>
      <c r="AE51" s="815"/>
      <c r="AF51" s="815"/>
      <c r="AG51" s="815"/>
      <c r="AH51" s="815"/>
      <c r="AI51" s="815"/>
      <c r="AJ51" s="815"/>
      <c r="AK51" s="815"/>
      <c r="AL51" s="815"/>
      <c r="AN51" s="802"/>
      <c r="AO51" s="815"/>
      <c r="AP51" s="815"/>
      <c r="AQ51" s="815"/>
      <c r="AR51" s="815"/>
      <c r="AS51" s="815"/>
      <c r="AT51" s="815"/>
      <c r="AV51" s="802"/>
      <c r="AW51" s="815"/>
      <c r="AX51" s="815"/>
      <c r="AY51" s="815"/>
      <c r="AZ51" s="815"/>
      <c r="BA51" s="815"/>
      <c r="BB51" s="815"/>
      <c r="BC51" s="815"/>
      <c r="BD51" s="815"/>
      <c r="BE51" s="815"/>
      <c r="BF51" s="815"/>
      <c r="BH51" s="802"/>
      <c r="BI51" s="815"/>
      <c r="BJ51" s="815"/>
      <c r="BK51" s="815"/>
      <c r="BL51" s="815"/>
      <c r="BM51" s="815"/>
      <c r="BN51" s="815"/>
      <c r="BO51" s="815"/>
      <c r="BP51" s="815"/>
      <c r="BQ51" s="815"/>
      <c r="BR51" s="815"/>
    </row>
    <row r="52" spans="1:71" s="759" customFormat="1" ht="15.95" customHeight="1">
      <c r="A52" s="776"/>
      <c r="B52" s="1416"/>
      <c r="C52" s="1416"/>
      <c r="D52" s="1416"/>
      <c r="E52" s="1416"/>
      <c r="F52" s="1416"/>
      <c r="G52" s="1416"/>
      <c r="H52" s="1416"/>
      <c r="I52" s="1416"/>
      <c r="J52" s="1416"/>
      <c r="K52" s="1416"/>
      <c r="L52" s="1416"/>
      <c r="M52" s="1416"/>
      <c r="N52" s="1416"/>
      <c r="O52" s="1416"/>
      <c r="P52" s="1416"/>
      <c r="Q52" s="1416"/>
      <c r="R52" s="1416"/>
      <c r="S52" s="1416"/>
      <c r="T52" s="1416"/>
      <c r="U52" s="1416"/>
      <c r="V52" s="1416"/>
      <c r="W52" s="1416"/>
      <c r="X52" s="815"/>
      <c r="Y52" s="815"/>
      <c r="Z52" s="815"/>
      <c r="AA52" s="815"/>
      <c r="AB52" s="815"/>
      <c r="AC52" s="802"/>
      <c r="AD52" s="815"/>
      <c r="AE52" s="815"/>
      <c r="AF52" s="815"/>
      <c r="AG52" s="815"/>
      <c r="AH52" s="815"/>
      <c r="AI52" s="815"/>
      <c r="AJ52" s="815"/>
      <c r="AK52" s="815"/>
      <c r="AL52" s="815"/>
      <c r="AN52" s="802"/>
      <c r="AO52" s="815"/>
      <c r="AP52" s="815"/>
      <c r="AQ52" s="815"/>
      <c r="AR52" s="815"/>
      <c r="AS52" s="815"/>
      <c r="AT52" s="815"/>
      <c r="AV52" s="802"/>
      <c r="AW52" s="815"/>
      <c r="AX52" s="815"/>
      <c r="AY52" s="815"/>
      <c r="AZ52" s="815"/>
      <c r="BA52" s="815"/>
      <c r="BB52" s="815"/>
      <c r="BC52" s="815"/>
      <c r="BD52" s="815"/>
      <c r="BE52" s="815"/>
      <c r="BF52" s="815"/>
      <c r="BH52" s="802"/>
      <c r="BI52" s="815"/>
      <c r="BJ52" s="815"/>
      <c r="BK52" s="815"/>
      <c r="BL52" s="815"/>
      <c r="BM52" s="815"/>
      <c r="BN52" s="815"/>
      <c r="BO52" s="815"/>
      <c r="BP52" s="815"/>
      <c r="BQ52" s="815"/>
      <c r="BR52" s="815"/>
    </row>
    <row r="53" spans="1:71" s="763" customFormat="1" ht="15.95" customHeight="1">
      <c r="A53" s="760" t="s">
        <v>931</v>
      </c>
      <c r="B53" s="817"/>
      <c r="C53" s="817"/>
      <c r="D53" s="817"/>
      <c r="E53" s="817"/>
      <c r="F53" s="762"/>
      <c r="G53" s="762"/>
      <c r="H53" s="762"/>
      <c r="I53" s="762"/>
      <c r="J53" s="762"/>
      <c r="K53" s="762"/>
      <c r="L53" s="762"/>
      <c r="M53" s="762"/>
      <c r="N53" s="762"/>
      <c r="O53" s="762"/>
      <c r="P53" s="762"/>
      <c r="Q53" s="762"/>
      <c r="R53" s="762"/>
      <c r="S53" s="762"/>
      <c r="T53" s="762"/>
      <c r="U53" s="762"/>
      <c r="V53" s="762"/>
      <c r="W53" s="762"/>
      <c r="AC53" s="764"/>
      <c r="AN53" s="764"/>
      <c r="AV53" s="764"/>
      <c r="BH53" s="764"/>
    </row>
    <row r="54" spans="1:71" s="759" customFormat="1" ht="15.95" customHeight="1">
      <c r="A54" s="776"/>
      <c r="B54" s="797"/>
      <c r="C54" s="797"/>
      <c r="D54" s="797"/>
      <c r="E54" s="797"/>
      <c r="F54" s="775"/>
      <c r="G54" s="775"/>
      <c r="H54" s="775"/>
      <c r="I54" s="775"/>
      <c r="J54" s="775"/>
      <c r="K54" s="775"/>
      <c r="L54" s="775"/>
      <c r="M54" s="775"/>
      <c r="N54" s="775"/>
      <c r="O54" s="775"/>
      <c r="P54" s="775"/>
      <c r="Q54" s="775"/>
      <c r="R54" s="775"/>
      <c r="S54" s="775"/>
      <c r="T54" s="775"/>
      <c r="U54" s="775"/>
      <c r="V54" s="775"/>
      <c r="W54" s="775"/>
      <c r="AC54" s="802"/>
      <c r="AN54" s="802"/>
      <c r="AV54" s="802"/>
      <c r="BH54" s="802"/>
    </row>
    <row r="55" spans="1:71" s="759" customFormat="1" ht="15.95" customHeight="1">
      <c r="A55" s="776"/>
      <c r="B55" s="1414" t="s">
        <v>932</v>
      </c>
      <c r="C55" s="1414"/>
      <c r="D55" s="1414"/>
      <c r="E55" s="1414"/>
      <c r="F55" s="1414"/>
      <c r="G55" s="775"/>
      <c r="H55" s="775"/>
      <c r="I55" s="775"/>
      <c r="J55" s="775"/>
      <c r="K55" s="775"/>
      <c r="L55" s="775"/>
      <c r="M55" s="775"/>
      <c r="N55" s="775"/>
      <c r="O55" s="775"/>
      <c r="P55" s="775"/>
      <c r="Q55" s="775"/>
      <c r="R55" s="775"/>
      <c r="S55" s="775"/>
      <c r="T55" s="775"/>
      <c r="U55" s="775"/>
      <c r="V55" s="775"/>
      <c r="W55" s="775"/>
      <c r="AC55" s="802"/>
      <c r="AN55" s="802"/>
      <c r="AV55" s="802"/>
      <c r="BH55" s="802"/>
    </row>
    <row r="56" spans="1:71" s="759" customFormat="1" ht="15.95" customHeight="1">
      <c r="A56" s="776"/>
      <c r="B56" s="797"/>
      <c r="C56" s="797"/>
      <c r="D56" s="797"/>
      <c r="E56" s="797"/>
      <c r="F56" s="775"/>
      <c r="G56" s="775"/>
      <c r="H56" s="775"/>
      <c r="I56" s="775"/>
      <c r="J56" s="775"/>
      <c r="K56" s="775"/>
      <c r="L56" s="775"/>
      <c r="M56" s="775"/>
      <c r="N56" s="775"/>
      <c r="O56" s="775"/>
      <c r="P56" s="775"/>
      <c r="Q56" s="775"/>
      <c r="R56" s="775"/>
      <c r="S56" s="775"/>
      <c r="T56" s="775"/>
      <c r="U56" s="775"/>
      <c r="V56" s="775"/>
      <c r="W56" s="775"/>
      <c r="AN56" s="802"/>
      <c r="AV56" s="802"/>
      <c r="BH56" s="802"/>
    </row>
    <row r="57" spans="1:71" s="759" customFormat="1" ht="15.95" customHeight="1">
      <c r="A57" s="776"/>
      <c r="B57" s="818" t="s">
        <v>360</v>
      </c>
      <c r="C57" s="1416" t="str">
        <f>E8</f>
        <v>목재생산림</v>
      </c>
      <c r="D57" s="1416"/>
      <c r="E57" s="1416" t="s">
        <v>933</v>
      </c>
      <c r="F57" s="1416"/>
      <c r="G57" s="1416"/>
      <c r="H57" s="1416"/>
      <c r="I57" s="1416"/>
      <c r="J57" s="1416"/>
      <c r="K57" s="1416"/>
      <c r="L57" s="1416"/>
      <c r="M57" s="1416"/>
      <c r="N57" s="1416"/>
      <c r="O57" s="1416"/>
      <c r="P57" s="1416"/>
      <c r="Q57" s="1416"/>
      <c r="R57" s="1416"/>
      <c r="S57" s="816"/>
      <c r="T57" s="816"/>
      <c r="U57" s="816"/>
      <c r="V57" s="816"/>
      <c r="W57" s="785"/>
      <c r="AC57" s="802"/>
      <c r="AN57" s="802"/>
      <c r="AV57" s="802"/>
      <c r="BH57" s="802"/>
    </row>
    <row r="58" spans="1:71" s="759" customFormat="1" ht="15.95" customHeight="1">
      <c r="A58" s="776"/>
      <c r="B58" s="818"/>
      <c r="C58" s="816"/>
      <c r="D58" s="816"/>
      <c r="E58" s="816"/>
      <c r="F58" s="816"/>
      <c r="G58" s="816"/>
      <c r="H58" s="816"/>
      <c r="I58" s="816"/>
      <c r="J58" s="816"/>
      <c r="K58" s="816"/>
      <c r="L58" s="816"/>
      <c r="M58" s="816"/>
      <c r="N58" s="816"/>
      <c r="O58" s="816"/>
      <c r="P58" s="816"/>
      <c r="Q58" s="816"/>
      <c r="R58" s="816"/>
      <c r="S58" s="816"/>
      <c r="T58" s="816"/>
      <c r="U58" s="816"/>
      <c r="V58" s="816"/>
      <c r="W58" s="816"/>
      <c r="AC58" s="802"/>
      <c r="AN58" s="802"/>
      <c r="AV58" s="802"/>
      <c r="BH58" s="802"/>
    </row>
    <row r="59" spans="1:71" s="759" customFormat="1" ht="15.95" customHeight="1">
      <c r="A59" s="776"/>
      <c r="B59" s="818"/>
      <c r="C59" s="816"/>
      <c r="D59" s="816"/>
      <c r="E59" s="816"/>
      <c r="F59" s="816"/>
      <c r="G59" s="816"/>
      <c r="H59" s="816"/>
      <c r="I59" s="816"/>
      <c r="J59" s="816"/>
      <c r="K59" s="816"/>
      <c r="L59" s="816"/>
      <c r="M59" s="816"/>
      <c r="N59" s="816"/>
      <c r="O59" s="816"/>
      <c r="P59" s="816"/>
      <c r="Q59" s="816"/>
      <c r="R59" s="816"/>
      <c r="S59" s="816"/>
      <c r="T59" s="816"/>
      <c r="U59" s="816"/>
      <c r="V59" s="816"/>
      <c r="W59" s="816"/>
      <c r="AC59" s="802"/>
      <c r="AN59" s="802"/>
      <c r="AV59" s="802"/>
      <c r="BH59" s="802"/>
    </row>
    <row r="60" spans="1:71" s="763" customFormat="1" ht="15.95" customHeight="1">
      <c r="A60" s="760" t="s">
        <v>934</v>
      </c>
      <c r="B60" s="761"/>
      <c r="C60" s="761"/>
      <c r="D60" s="761"/>
      <c r="E60" s="761"/>
      <c r="F60" s="762"/>
      <c r="G60" s="762"/>
      <c r="H60" s="762"/>
      <c r="I60" s="762"/>
      <c r="J60" s="762"/>
      <c r="K60" s="762"/>
      <c r="L60" s="762"/>
      <c r="M60" s="762"/>
      <c r="N60" s="762"/>
      <c r="O60" s="762"/>
      <c r="P60" s="762"/>
      <c r="Q60" s="762"/>
      <c r="R60" s="762"/>
      <c r="S60" s="762"/>
      <c r="T60" s="762"/>
      <c r="U60" s="762"/>
      <c r="V60" s="762"/>
      <c r="W60" s="762"/>
      <c r="AC60" s="764"/>
      <c r="AD60" s="765"/>
      <c r="AN60" s="764"/>
      <c r="AV60" s="764"/>
      <c r="AW60" s="765"/>
      <c r="BH60" s="764"/>
      <c r="BI60" s="765"/>
    </row>
    <row r="61" spans="1:71" ht="15.95" customHeight="1">
      <c r="A61" s="819"/>
      <c r="AC61" s="820"/>
      <c r="AN61" s="820"/>
      <c r="AV61" s="820"/>
      <c r="BH61" s="820"/>
    </row>
    <row r="62" spans="1:71" s="759" customFormat="1" ht="15.95" customHeight="1">
      <c r="A62" s="776"/>
      <c r="B62" s="1414" t="s">
        <v>935</v>
      </c>
      <c r="C62" s="1414"/>
      <c r="D62" s="1414"/>
      <c r="E62" s="1414"/>
      <c r="F62" s="1414"/>
      <c r="G62" s="1414"/>
      <c r="H62" s="1414"/>
      <c r="I62" s="1414"/>
      <c r="J62" s="1414"/>
      <c r="K62" s="1414"/>
      <c r="L62" s="1414"/>
      <c r="M62" s="1414"/>
      <c r="N62" s="1414"/>
      <c r="O62" s="1414"/>
      <c r="P62" s="1414"/>
      <c r="Q62" s="1414"/>
      <c r="R62" s="1414"/>
      <c r="S62" s="779"/>
      <c r="T62" s="779"/>
      <c r="U62" s="779"/>
      <c r="V62" s="779"/>
      <c r="W62" s="775"/>
      <c r="AC62" s="802"/>
      <c r="AN62" s="802"/>
      <c r="AV62" s="802"/>
      <c r="BH62" s="802"/>
    </row>
    <row r="63" spans="1:71" s="759" customFormat="1" ht="15.95" customHeight="1">
      <c r="A63" s="1452" t="s">
        <v>936</v>
      </c>
      <c r="B63" s="1452"/>
      <c r="C63" s="1452"/>
      <c r="D63" s="1452" t="s">
        <v>937</v>
      </c>
      <c r="E63" s="1452"/>
      <c r="F63" s="1452"/>
      <c r="G63" s="1452"/>
      <c r="H63" s="1452"/>
      <c r="I63" s="1452"/>
      <c r="J63" s="1452"/>
      <c r="K63" s="1452"/>
      <c r="L63" s="1452"/>
      <c r="M63" s="1452"/>
      <c r="N63" s="1452"/>
      <c r="O63" s="1452"/>
      <c r="P63" s="1452"/>
      <c r="Q63" s="1452"/>
      <c r="R63" s="1452"/>
      <c r="S63" s="1452"/>
      <c r="T63" s="1452"/>
      <c r="U63" s="1452"/>
      <c r="V63" s="1452"/>
      <c r="W63" s="1452" t="s">
        <v>206</v>
      </c>
      <c r="AU63" s="786"/>
      <c r="AV63" s="802"/>
      <c r="AW63" s="786"/>
      <c r="AX63" s="786"/>
      <c r="AY63" s="786"/>
      <c r="AZ63" s="786"/>
      <c r="BA63" s="786"/>
      <c r="BB63" s="786"/>
      <c r="BC63" s="786"/>
      <c r="BD63" s="786"/>
      <c r="BE63" s="786"/>
      <c r="BF63" s="786"/>
      <c r="BG63" s="786"/>
      <c r="BH63" s="802"/>
      <c r="BI63" s="786"/>
      <c r="BJ63" s="786"/>
      <c r="BK63" s="786"/>
      <c r="BL63" s="786"/>
      <c r="BM63" s="786"/>
      <c r="BN63" s="786"/>
      <c r="BO63" s="786"/>
      <c r="BP63" s="786"/>
      <c r="BQ63" s="786"/>
      <c r="BR63" s="786"/>
      <c r="BS63" s="786"/>
    </row>
    <row r="64" spans="1:71" s="759" customFormat="1" ht="15.95" customHeight="1">
      <c r="A64" s="1452"/>
      <c r="B64" s="1452"/>
      <c r="C64" s="1452"/>
      <c r="D64" s="1452"/>
      <c r="E64" s="1452"/>
      <c r="F64" s="1452"/>
      <c r="G64" s="1452"/>
      <c r="H64" s="1452"/>
      <c r="I64" s="1452"/>
      <c r="J64" s="1452"/>
      <c r="K64" s="1452"/>
      <c r="L64" s="1452"/>
      <c r="M64" s="1452"/>
      <c r="N64" s="1452"/>
      <c r="O64" s="1452"/>
      <c r="P64" s="1452"/>
      <c r="Q64" s="1452"/>
      <c r="R64" s="1452"/>
      <c r="S64" s="1452"/>
      <c r="T64" s="1452"/>
      <c r="U64" s="1452"/>
      <c r="V64" s="1452"/>
      <c r="W64" s="1452"/>
      <c r="AU64" s="786"/>
      <c r="AV64" s="802"/>
      <c r="AW64" s="786"/>
      <c r="AX64" s="786"/>
      <c r="AY64" s="786"/>
      <c r="AZ64" s="786"/>
      <c r="BA64" s="786"/>
      <c r="BB64" s="786"/>
      <c r="BC64" s="786"/>
      <c r="BD64" s="786"/>
      <c r="BE64" s="786"/>
      <c r="BF64" s="786"/>
      <c r="BG64" s="786"/>
      <c r="BH64" s="802"/>
      <c r="BI64" s="786"/>
      <c r="BJ64" s="786"/>
      <c r="BK64" s="786"/>
      <c r="BL64" s="786"/>
      <c r="BM64" s="786"/>
      <c r="BN64" s="786"/>
      <c r="BO64" s="786"/>
      <c r="BP64" s="786"/>
      <c r="BQ64" s="786"/>
      <c r="BR64" s="786"/>
      <c r="BS64" s="786"/>
    </row>
    <row r="65" spans="1:71" s="759" customFormat="1" ht="15.95" customHeight="1">
      <c r="A65" s="1452"/>
      <c r="B65" s="1452"/>
      <c r="C65" s="1452"/>
      <c r="D65" s="1451" t="s">
        <v>938</v>
      </c>
      <c r="E65" s="1451"/>
      <c r="F65" s="1451"/>
      <c r="G65" s="1451"/>
      <c r="H65" s="1451" t="s">
        <v>939</v>
      </c>
      <c r="I65" s="1451"/>
      <c r="J65" s="1451"/>
      <c r="K65" s="1451"/>
      <c r="L65" s="1451"/>
      <c r="M65" s="1451"/>
      <c r="N65" s="1452" t="s">
        <v>940</v>
      </c>
      <c r="O65" s="1452"/>
      <c r="P65" s="1452"/>
      <c r="Q65" s="1452"/>
      <c r="R65" s="1452"/>
      <c r="S65" s="1452"/>
      <c r="T65" s="1452"/>
      <c r="U65" s="1452"/>
      <c r="V65" s="1452"/>
      <c r="W65" s="1452"/>
      <c r="AU65" s="786"/>
      <c r="AV65" s="802"/>
      <c r="AW65" s="786"/>
      <c r="AX65" s="786"/>
      <c r="AY65" s="786"/>
      <c r="AZ65" s="786"/>
      <c r="BA65" s="786"/>
      <c r="BB65" s="786"/>
      <c r="BC65" s="786"/>
      <c r="BD65" s="786"/>
      <c r="BE65" s="786"/>
      <c r="BF65" s="786"/>
      <c r="BG65" s="786"/>
      <c r="BH65" s="802"/>
      <c r="BI65" s="786"/>
      <c r="BJ65" s="786"/>
      <c r="BK65" s="786"/>
      <c r="BL65" s="786"/>
      <c r="BM65" s="786"/>
      <c r="BN65" s="786"/>
      <c r="BO65" s="786"/>
      <c r="BP65" s="786"/>
      <c r="BQ65" s="786"/>
      <c r="BR65" s="786"/>
      <c r="BS65" s="786"/>
    </row>
    <row r="66" spans="1:71" s="759" customFormat="1" ht="15.95" customHeight="1">
      <c r="A66" s="1452"/>
      <c r="B66" s="1452"/>
      <c r="C66" s="1452"/>
      <c r="D66" s="1451"/>
      <c r="E66" s="1451"/>
      <c r="F66" s="1451"/>
      <c r="G66" s="1451"/>
      <c r="H66" s="1451"/>
      <c r="I66" s="1451"/>
      <c r="J66" s="1451"/>
      <c r="K66" s="1451"/>
      <c r="L66" s="1451"/>
      <c r="M66" s="1451"/>
      <c r="N66" s="1452"/>
      <c r="O66" s="1452"/>
      <c r="P66" s="1452"/>
      <c r="Q66" s="1452"/>
      <c r="R66" s="1452"/>
      <c r="S66" s="1452"/>
      <c r="T66" s="1452"/>
      <c r="U66" s="1452"/>
      <c r="V66" s="1452"/>
      <c r="W66" s="1452"/>
      <c r="AU66" s="786"/>
      <c r="AV66" s="802"/>
      <c r="AW66" s="786"/>
      <c r="AX66" s="786"/>
      <c r="AY66" s="786"/>
      <c r="AZ66" s="786"/>
      <c r="BA66" s="786"/>
      <c r="BB66" s="786"/>
      <c r="BC66" s="786"/>
      <c r="BD66" s="786"/>
      <c r="BE66" s="786"/>
      <c r="BF66" s="786"/>
      <c r="BG66" s="786"/>
      <c r="BH66" s="802"/>
      <c r="BI66" s="786"/>
      <c r="BJ66" s="786"/>
      <c r="BK66" s="786"/>
      <c r="BL66" s="786"/>
      <c r="BM66" s="786"/>
      <c r="BN66" s="786"/>
      <c r="BO66" s="786"/>
      <c r="BP66" s="786"/>
      <c r="BQ66" s="786"/>
      <c r="BR66" s="786"/>
      <c r="BS66" s="786"/>
    </row>
    <row r="67" spans="1:71" s="759" customFormat="1" ht="15.95" customHeight="1">
      <c r="A67" s="1452"/>
      <c r="B67" s="1452"/>
      <c r="C67" s="1452"/>
      <c r="D67" s="1451" t="s">
        <v>941</v>
      </c>
      <c r="E67" s="1451"/>
      <c r="F67" s="1451" t="s">
        <v>942</v>
      </c>
      <c r="G67" s="1451"/>
      <c r="H67" s="1451" t="s">
        <v>941</v>
      </c>
      <c r="I67" s="1451"/>
      <c r="J67" s="1451" t="s">
        <v>942</v>
      </c>
      <c r="K67" s="1451"/>
      <c r="L67" s="1451" t="s">
        <v>943</v>
      </c>
      <c r="M67" s="1451"/>
      <c r="N67" s="1452" t="s">
        <v>944</v>
      </c>
      <c r="O67" s="1452"/>
      <c r="P67" s="1452"/>
      <c r="Q67" s="1452" t="s">
        <v>945</v>
      </c>
      <c r="R67" s="1452"/>
      <c r="S67" s="1452" t="s">
        <v>946</v>
      </c>
      <c r="T67" s="1452"/>
      <c r="U67" s="1452" t="s">
        <v>947</v>
      </c>
      <c r="V67" s="1452"/>
      <c r="W67" s="1452"/>
      <c r="AU67" s="786"/>
      <c r="AV67" s="802"/>
      <c r="AW67" s="786"/>
      <c r="AX67" s="786"/>
      <c r="AY67" s="786"/>
      <c r="AZ67" s="786"/>
      <c r="BA67" s="786"/>
      <c r="BB67" s="786"/>
      <c r="BC67" s="786"/>
      <c r="BD67" s="786"/>
      <c r="BE67" s="786"/>
      <c r="BF67" s="786"/>
      <c r="BG67" s="786"/>
      <c r="BH67" s="802"/>
      <c r="BI67" s="786"/>
      <c r="BJ67" s="786"/>
      <c r="BK67" s="786"/>
      <c r="BL67" s="786"/>
      <c r="BM67" s="786"/>
      <c r="BN67" s="786"/>
      <c r="BO67" s="786"/>
      <c r="BP67" s="786"/>
      <c r="BQ67" s="786"/>
      <c r="BR67" s="786"/>
      <c r="BS67" s="786"/>
    </row>
    <row r="68" spans="1:71" s="759" customFormat="1" ht="15.95" customHeight="1">
      <c r="A68" s="1452"/>
      <c r="B68" s="1452"/>
      <c r="C68" s="1452"/>
      <c r="D68" s="1451"/>
      <c r="E68" s="1451"/>
      <c r="F68" s="1451"/>
      <c r="G68" s="1451"/>
      <c r="H68" s="1451"/>
      <c r="I68" s="1451"/>
      <c r="J68" s="1451"/>
      <c r="K68" s="1451"/>
      <c r="L68" s="1451"/>
      <c r="M68" s="1451"/>
      <c r="N68" s="1452"/>
      <c r="O68" s="1452"/>
      <c r="P68" s="1452"/>
      <c r="Q68" s="1452"/>
      <c r="R68" s="1452"/>
      <c r="S68" s="1452"/>
      <c r="T68" s="1452"/>
      <c r="U68" s="1452"/>
      <c r="V68" s="1452"/>
      <c r="W68" s="1452"/>
      <c r="AU68" s="786"/>
      <c r="AV68" s="802"/>
      <c r="AW68" s="786"/>
      <c r="AX68" s="786"/>
      <c r="AY68" s="786"/>
      <c r="AZ68" s="786"/>
      <c r="BA68" s="786"/>
      <c r="BB68" s="786"/>
      <c r="BC68" s="786"/>
      <c r="BD68" s="786"/>
      <c r="BE68" s="786"/>
      <c r="BF68" s="786"/>
      <c r="BG68" s="786"/>
      <c r="BH68" s="802"/>
      <c r="BI68" s="786"/>
      <c r="BJ68" s="786"/>
      <c r="BK68" s="786"/>
      <c r="BL68" s="786"/>
      <c r="BM68" s="786"/>
      <c r="BN68" s="786"/>
      <c r="BO68" s="786"/>
      <c r="BP68" s="786"/>
      <c r="BQ68" s="786"/>
      <c r="BR68" s="786"/>
      <c r="BS68" s="786"/>
    </row>
    <row r="69" spans="1:71" s="759" customFormat="1" ht="15.95" customHeight="1">
      <c r="A69" s="1479" t="str">
        <f>E7</f>
        <v>솎아베기(무육)</v>
      </c>
      <c r="B69" s="1479"/>
      <c r="C69" s="1479"/>
      <c r="D69" s="1489">
        <f>설계설명서!L85</f>
        <v>31</v>
      </c>
      <c r="E69" s="1489"/>
      <c r="F69" s="1489">
        <f>설계설명서!M85</f>
        <v>20</v>
      </c>
      <c r="G69" s="1489"/>
      <c r="H69" s="1492">
        <f>설계설명서!K94</f>
        <v>475</v>
      </c>
      <c r="I69" s="1492"/>
      <c r="J69" s="1495">
        <v>25.87</v>
      </c>
      <c r="K69" s="1495"/>
      <c r="L69" s="1484">
        <f>설계설명서!M94</f>
        <v>1060</v>
      </c>
      <c r="M69" s="1484"/>
      <c r="N69" s="1487" t="s">
        <v>948</v>
      </c>
      <c r="O69" s="1487"/>
      <c r="P69" s="1487"/>
      <c r="Q69" s="1488">
        <f>'34-0-10-0(솎)'!E48/100</f>
        <v>0.1</v>
      </c>
      <c r="R69" s="1488"/>
      <c r="S69" s="1488">
        <f>'34-0-10-0(솎)'!F48/100</f>
        <v>0.1</v>
      </c>
      <c r="T69" s="1488"/>
      <c r="U69" s="1488" t="s">
        <v>215</v>
      </c>
      <c r="V69" s="1488"/>
      <c r="W69" s="1446"/>
      <c r="AV69" s="802"/>
      <c r="AW69" s="815"/>
      <c r="AX69" s="815"/>
      <c r="BH69" s="802"/>
      <c r="BI69" s="815"/>
      <c r="BJ69" s="815"/>
    </row>
    <row r="70" spans="1:71" s="759" customFormat="1" ht="15.95" customHeight="1">
      <c r="A70" s="1480"/>
      <c r="B70" s="1480"/>
      <c r="C70" s="1480"/>
      <c r="D70" s="1490"/>
      <c r="E70" s="1490"/>
      <c r="F70" s="1490"/>
      <c r="G70" s="1490"/>
      <c r="H70" s="1493"/>
      <c r="I70" s="1493"/>
      <c r="J70" s="1496"/>
      <c r="K70" s="1496"/>
      <c r="L70" s="1485"/>
      <c r="M70" s="1485"/>
      <c r="N70" s="1449"/>
      <c r="O70" s="1449"/>
      <c r="P70" s="1449"/>
      <c r="Q70" s="1450"/>
      <c r="R70" s="1450"/>
      <c r="S70" s="1450"/>
      <c r="T70" s="1450"/>
      <c r="U70" s="1450"/>
      <c r="V70" s="1450"/>
      <c r="W70" s="1447"/>
      <c r="AV70" s="802"/>
      <c r="AW70" s="815"/>
      <c r="AX70" s="815"/>
      <c r="BD70" s="815"/>
      <c r="BH70" s="802"/>
      <c r="BI70" s="815"/>
      <c r="BJ70" s="815"/>
      <c r="BP70" s="815"/>
    </row>
    <row r="71" spans="1:71" s="759" customFormat="1" ht="15.95" customHeight="1">
      <c r="A71" s="1480"/>
      <c r="B71" s="1480"/>
      <c r="C71" s="1480"/>
      <c r="D71" s="1490"/>
      <c r="E71" s="1490"/>
      <c r="F71" s="1490"/>
      <c r="G71" s="1490"/>
      <c r="H71" s="1493"/>
      <c r="I71" s="1493"/>
      <c r="J71" s="1496"/>
      <c r="K71" s="1496"/>
      <c r="L71" s="1485"/>
      <c r="M71" s="1485"/>
      <c r="N71" s="1449" t="s">
        <v>949</v>
      </c>
      <c r="O71" s="1449"/>
      <c r="P71" s="1449"/>
      <c r="Q71" s="1450" t="s">
        <v>215</v>
      </c>
      <c r="R71" s="1450"/>
      <c r="S71" s="1450">
        <f>'34-0-10-0(솎)'!F50/100</f>
        <v>0</v>
      </c>
      <c r="T71" s="1450"/>
      <c r="U71" s="1450" t="s">
        <v>215</v>
      </c>
      <c r="V71" s="1450"/>
      <c r="W71" s="1447"/>
      <c r="AV71" s="802"/>
      <c r="BD71" s="815"/>
      <c r="BH71" s="802"/>
      <c r="BP71" s="815"/>
    </row>
    <row r="72" spans="1:71" s="759" customFormat="1" ht="15.95" customHeight="1">
      <c r="A72" s="1480"/>
      <c r="B72" s="1480"/>
      <c r="C72" s="1480"/>
      <c r="D72" s="1490"/>
      <c r="E72" s="1490"/>
      <c r="F72" s="1490"/>
      <c r="G72" s="1490"/>
      <c r="H72" s="1493"/>
      <c r="I72" s="1493"/>
      <c r="J72" s="1496"/>
      <c r="K72" s="1496"/>
      <c r="L72" s="1485"/>
      <c r="M72" s="1485"/>
      <c r="N72" s="1449"/>
      <c r="O72" s="1449"/>
      <c r="P72" s="1449"/>
      <c r="Q72" s="1450"/>
      <c r="R72" s="1450"/>
      <c r="S72" s="1450"/>
      <c r="T72" s="1450"/>
      <c r="U72" s="1450"/>
      <c r="V72" s="1450"/>
      <c r="W72" s="1447"/>
      <c r="AV72" s="802"/>
      <c r="BD72" s="815"/>
      <c r="BH72" s="802"/>
      <c r="BP72" s="815"/>
    </row>
    <row r="73" spans="1:71" s="759" customFormat="1" ht="15.95" customHeight="1">
      <c r="A73" s="1480"/>
      <c r="B73" s="1480"/>
      <c r="C73" s="1480"/>
      <c r="D73" s="1490"/>
      <c r="E73" s="1490"/>
      <c r="F73" s="1490"/>
      <c r="G73" s="1490"/>
      <c r="H73" s="1493"/>
      <c r="I73" s="1493"/>
      <c r="J73" s="1496"/>
      <c r="K73" s="1496"/>
      <c r="L73" s="1485"/>
      <c r="M73" s="1485"/>
      <c r="N73" s="1449" t="s">
        <v>950</v>
      </c>
      <c r="O73" s="1449"/>
      <c r="P73" s="1449"/>
      <c r="Q73" s="1450" t="s">
        <v>215</v>
      </c>
      <c r="R73" s="1450"/>
      <c r="S73" s="1450">
        <f>'34-0-10-0(솎)'!F52/100</f>
        <v>0</v>
      </c>
      <c r="T73" s="1450"/>
      <c r="U73" s="1450" t="s">
        <v>215</v>
      </c>
      <c r="V73" s="1450"/>
      <c r="W73" s="1447"/>
      <c r="AV73" s="802"/>
      <c r="BD73" s="815"/>
      <c r="BH73" s="802"/>
      <c r="BP73" s="815"/>
    </row>
    <row r="74" spans="1:71" s="759" customFormat="1" ht="15.95" customHeight="1">
      <c r="A74" s="1481"/>
      <c r="B74" s="1481"/>
      <c r="C74" s="1481"/>
      <c r="D74" s="1491"/>
      <c r="E74" s="1491"/>
      <c r="F74" s="1491"/>
      <c r="G74" s="1491"/>
      <c r="H74" s="1494"/>
      <c r="I74" s="1494"/>
      <c r="J74" s="1497"/>
      <c r="K74" s="1497"/>
      <c r="L74" s="1486"/>
      <c r="M74" s="1486"/>
      <c r="N74" s="1482"/>
      <c r="O74" s="1482"/>
      <c r="P74" s="1482"/>
      <c r="Q74" s="1483"/>
      <c r="R74" s="1483"/>
      <c r="S74" s="1483"/>
      <c r="T74" s="1483"/>
      <c r="U74" s="1483"/>
      <c r="V74" s="1483"/>
      <c r="W74" s="1448"/>
      <c r="AV74" s="802"/>
      <c r="BD74" s="815"/>
      <c r="BH74" s="802"/>
      <c r="BP74" s="815"/>
    </row>
    <row r="75" spans="1:71" s="759" customFormat="1" ht="15.95" customHeight="1">
      <c r="A75" s="776"/>
      <c r="B75" s="797"/>
      <c r="C75" s="797"/>
      <c r="D75" s="797"/>
      <c r="E75" s="797"/>
      <c r="F75" s="797"/>
      <c r="G75" s="821"/>
      <c r="H75" s="821"/>
      <c r="I75" s="821"/>
      <c r="J75" s="797"/>
      <c r="K75" s="797"/>
      <c r="L75" s="822"/>
      <c r="M75" s="822"/>
      <c r="N75" s="823"/>
      <c r="O75" s="823"/>
      <c r="P75" s="823"/>
      <c r="Q75" s="823"/>
      <c r="R75" s="823"/>
      <c r="S75" s="823"/>
      <c r="T75" s="823"/>
      <c r="U75" s="823"/>
      <c r="V75" s="823"/>
      <c r="W75" s="797"/>
      <c r="AA75" s="815"/>
      <c r="AC75" s="802"/>
      <c r="AJ75" s="815"/>
      <c r="AN75" s="802"/>
      <c r="AV75" s="802"/>
      <c r="BD75" s="815"/>
      <c r="BH75" s="802"/>
      <c r="BP75" s="815"/>
    </row>
    <row r="76" spans="1:71" s="759" customFormat="1" ht="15.95" customHeight="1">
      <c r="A76" s="776"/>
      <c r="B76" s="775" t="s">
        <v>951</v>
      </c>
      <c r="C76" s="775"/>
      <c r="D76" s="775"/>
      <c r="E76" s="775"/>
      <c r="F76" s="775"/>
      <c r="G76" s="775"/>
      <c r="H76" s="775"/>
      <c r="I76" s="775"/>
      <c r="J76" s="775"/>
      <c r="K76" s="775"/>
      <c r="L76" s="775"/>
      <c r="M76" s="775"/>
      <c r="N76" s="775"/>
      <c r="O76" s="775"/>
      <c r="P76" s="775"/>
      <c r="Q76" s="775"/>
      <c r="R76" s="775"/>
      <c r="S76" s="775"/>
      <c r="T76" s="775"/>
      <c r="U76" s="775"/>
      <c r="V76" s="775"/>
      <c r="W76" s="775"/>
      <c r="AC76" s="802"/>
      <c r="AD76" s="786"/>
      <c r="AN76" s="802"/>
      <c r="AV76" s="802"/>
      <c r="AW76" s="786"/>
      <c r="BH76" s="802"/>
      <c r="BI76" s="786"/>
    </row>
    <row r="77" spans="1:71" s="759" customFormat="1" ht="15.95" customHeight="1">
      <c r="A77" s="776"/>
      <c r="B77" s="797"/>
      <c r="C77" s="797"/>
      <c r="D77" s="797"/>
      <c r="E77" s="797"/>
      <c r="F77" s="779"/>
      <c r="G77" s="779"/>
      <c r="H77" s="779"/>
      <c r="I77" s="779"/>
      <c r="J77" s="779"/>
      <c r="K77" s="779"/>
      <c r="L77" s="779"/>
      <c r="M77" s="779"/>
      <c r="N77" s="779"/>
      <c r="O77" s="779"/>
      <c r="P77" s="779"/>
      <c r="Q77" s="779"/>
      <c r="R77" s="779"/>
      <c r="S77" s="779"/>
      <c r="T77" s="779"/>
      <c r="U77" s="779"/>
      <c r="V77" s="779"/>
      <c r="W77" s="779"/>
      <c r="AC77" s="802"/>
      <c r="AD77" s="786"/>
      <c r="AN77" s="802"/>
      <c r="AV77" s="802"/>
      <c r="AW77" s="786"/>
      <c r="BH77" s="802"/>
      <c r="BI77" s="786"/>
    </row>
    <row r="78" spans="1:71" s="759" customFormat="1" ht="15.95" customHeight="1">
      <c r="A78" s="775"/>
      <c r="B78" s="1414" t="s">
        <v>952</v>
      </c>
      <c r="C78" s="1414"/>
      <c r="D78" s="1414"/>
      <c r="E78" s="1414"/>
      <c r="F78" s="1414"/>
      <c r="G78" s="1414"/>
      <c r="H78" s="1414"/>
      <c r="I78" s="1414"/>
      <c r="J78" s="1414"/>
      <c r="K78" s="1414"/>
      <c r="L78" s="1414"/>
      <c r="M78" s="1414"/>
      <c r="N78" s="1414"/>
      <c r="O78" s="1414"/>
      <c r="P78" s="1414"/>
      <c r="Q78" s="1414"/>
      <c r="R78" s="1414"/>
      <c r="S78" s="846"/>
      <c r="T78" s="846"/>
      <c r="U78" s="846"/>
      <c r="V78" s="846"/>
      <c r="W78" s="775"/>
    </row>
    <row r="79" spans="1:71" s="759" customFormat="1" ht="15.95" customHeight="1">
      <c r="A79" s="775"/>
      <c r="B79" s="1414" t="s">
        <v>953</v>
      </c>
      <c r="C79" s="1414"/>
      <c r="D79" s="1414"/>
      <c r="E79" s="1414"/>
      <c r="F79" s="1414"/>
      <c r="G79" s="1414"/>
      <c r="H79" s="1414"/>
      <c r="I79" s="1414"/>
      <c r="J79" s="1414"/>
      <c r="K79" s="1414"/>
      <c r="L79" s="1414"/>
      <c r="M79" s="1414"/>
      <c r="N79" s="1414"/>
      <c r="O79" s="1414"/>
      <c r="P79" s="1414"/>
      <c r="Q79" s="1414"/>
      <c r="R79" s="1414"/>
      <c r="S79" s="846"/>
      <c r="T79" s="846"/>
      <c r="U79" s="846"/>
      <c r="V79" s="846"/>
      <c r="W79" s="775"/>
    </row>
    <row r="80" spans="1:71" s="759" customFormat="1" ht="15.95" customHeight="1">
      <c r="A80" s="775"/>
      <c r="B80" s="1414" t="s">
        <v>954</v>
      </c>
      <c r="C80" s="1414"/>
      <c r="D80" s="1414"/>
      <c r="E80" s="1414"/>
      <c r="F80" s="1414"/>
      <c r="G80" s="1414"/>
      <c r="H80" s="1414"/>
      <c r="I80" s="1414"/>
      <c r="J80" s="1414"/>
      <c r="K80" s="1414"/>
      <c r="L80" s="1414"/>
      <c r="M80" s="1414"/>
      <c r="N80" s="1414"/>
      <c r="O80" s="1414"/>
      <c r="P80" s="1414"/>
      <c r="Q80" s="1414"/>
      <c r="R80" s="1414"/>
      <c r="S80" s="846"/>
      <c r="T80" s="846"/>
      <c r="U80" s="846"/>
      <c r="V80" s="846"/>
      <c r="W80" s="775"/>
    </row>
    <row r="81" spans="1:23" s="759" customFormat="1" ht="15.95" customHeight="1">
      <c r="A81" s="775"/>
      <c r="B81" s="1414"/>
      <c r="C81" s="1414"/>
      <c r="D81" s="1414"/>
      <c r="E81" s="1414"/>
      <c r="F81" s="1414"/>
      <c r="G81" s="1414"/>
      <c r="H81" s="1414"/>
      <c r="I81" s="1414"/>
      <c r="J81" s="1414"/>
      <c r="K81" s="1414"/>
      <c r="L81" s="1414"/>
      <c r="M81" s="1414"/>
      <c r="N81" s="1414"/>
      <c r="O81" s="1414"/>
      <c r="P81" s="1414"/>
      <c r="Q81" s="1414"/>
      <c r="R81" s="1414"/>
      <c r="S81" s="1414"/>
      <c r="T81" s="1414"/>
      <c r="U81" s="1414"/>
      <c r="V81" s="1414"/>
      <c r="W81" s="1414"/>
    </row>
    <row r="82" spans="1:23" s="759" customFormat="1" ht="15.95" customHeight="1">
      <c r="A82" s="775"/>
      <c r="B82" s="1454" t="s">
        <v>955</v>
      </c>
      <c r="C82" s="1454"/>
      <c r="D82" s="1454"/>
      <c r="E82" s="1454"/>
      <c r="F82" s="1454"/>
      <c r="G82" s="1454"/>
      <c r="H82" s="1454"/>
      <c r="I82" s="1454"/>
      <c r="J82" s="1454"/>
      <c r="K82" s="1454"/>
      <c r="L82" s="1454"/>
      <c r="M82" s="1454"/>
      <c r="N82" s="1454"/>
      <c r="O82" s="1454"/>
      <c r="P82" s="1454"/>
      <c r="Q82" s="1454"/>
      <c r="R82" s="1454"/>
      <c r="S82" s="1454"/>
      <c r="T82" s="1454"/>
      <c r="U82" s="1454"/>
      <c r="V82" s="1454"/>
      <c r="W82" s="1454"/>
    </row>
    <row r="83" spans="1:23" s="759" customFormat="1" ht="15.95" customHeight="1">
      <c r="A83" s="775"/>
      <c r="B83" s="797"/>
      <c r="C83" s="797"/>
      <c r="D83" s="797"/>
      <c r="E83" s="797"/>
      <c r="F83" s="775"/>
      <c r="G83" s="775"/>
      <c r="H83" s="775"/>
      <c r="I83" s="775"/>
      <c r="J83" s="775"/>
      <c r="K83" s="775"/>
      <c r="L83" s="775"/>
      <c r="M83" s="775"/>
      <c r="N83" s="775"/>
      <c r="O83" s="775"/>
      <c r="P83" s="775"/>
      <c r="Q83" s="775"/>
      <c r="R83" s="775"/>
      <c r="S83" s="775"/>
      <c r="T83" s="775"/>
      <c r="U83" s="775"/>
      <c r="V83" s="775"/>
      <c r="W83" s="775"/>
    </row>
    <row r="84" spans="1:23" s="759" customFormat="1" ht="15.95" customHeight="1">
      <c r="A84" s="775"/>
      <c r="B84" s="779" t="s">
        <v>956</v>
      </c>
      <c r="C84" s="779"/>
      <c r="D84" s="779"/>
      <c r="E84" s="779"/>
      <c r="F84" s="779"/>
      <c r="G84" s="779"/>
      <c r="H84" s="779"/>
      <c r="I84" s="779"/>
      <c r="J84" s="779"/>
      <c r="K84" s="779"/>
      <c r="L84" s="779"/>
      <c r="M84" s="779"/>
      <c r="N84" s="779"/>
      <c r="O84" s="779"/>
      <c r="P84" s="779"/>
      <c r="Q84" s="779"/>
      <c r="R84" s="779"/>
      <c r="S84" s="779"/>
      <c r="T84" s="779"/>
      <c r="U84" s="779"/>
      <c r="V84" s="779"/>
      <c r="W84" s="775"/>
    </row>
    <row r="85" spans="1:23" s="759" customFormat="1" ht="15.95" customHeight="1">
      <c r="A85" s="775"/>
      <c r="B85" s="1414" t="s">
        <v>957</v>
      </c>
      <c r="C85" s="1414"/>
      <c r="D85" s="1414"/>
      <c r="E85" s="1414"/>
      <c r="F85" s="1414"/>
      <c r="G85" s="1414"/>
      <c r="H85" s="1414"/>
      <c r="I85" s="1414"/>
      <c r="J85" s="1414"/>
      <c r="K85" s="1414"/>
      <c r="L85" s="1414"/>
      <c r="M85" s="1414"/>
      <c r="N85" s="1414"/>
      <c r="O85" s="1414"/>
      <c r="P85" s="1414"/>
      <c r="Q85" s="1414"/>
      <c r="R85" s="1414"/>
      <c r="S85" s="1414"/>
      <c r="T85" s="1414"/>
      <c r="U85" s="1414"/>
      <c r="V85" s="1414"/>
      <c r="W85" s="775"/>
    </row>
    <row r="86" spans="1:23" s="759" customFormat="1" ht="15.95" customHeight="1">
      <c r="A86" s="775"/>
      <c r="B86" s="779" t="s">
        <v>1059</v>
      </c>
      <c r="C86" s="779"/>
      <c r="D86" s="779"/>
      <c r="E86" s="779"/>
      <c r="F86" s="779"/>
      <c r="G86" s="779"/>
      <c r="H86" s="779"/>
      <c r="I86" s="779"/>
      <c r="J86" s="779"/>
      <c r="K86" s="779"/>
      <c r="L86" s="779"/>
      <c r="M86" s="779"/>
      <c r="N86" s="779"/>
      <c r="O86" s="779"/>
      <c r="P86" s="779"/>
      <c r="Q86" s="779"/>
      <c r="R86" s="779"/>
      <c r="S86" s="779"/>
      <c r="T86" s="779"/>
      <c r="U86" s="779"/>
      <c r="V86" s="779"/>
      <c r="W86" s="775"/>
    </row>
    <row r="87" spans="1:23" s="759" customFormat="1" ht="15.95" customHeight="1">
      <c r="A87" s="775"/>
      <c r="B87" s="779" t="s">
        <v>1060</v>
      </c>
      <c r="C87" s="779"/>
      <c r="D87" s="779"/>
      <c r="E87" s="779"/>
      <c r="F87" s="779"/>
      <c r="G87" s="779"/>
      <c r="H87" s="779"/>
      <c r="I87" s="779"/>
      <c r="J87" s="779"/>
      <c r="K87" s="779"/>
      <c r="L87" s="779"/>
      <c r="M87" s="779"/>
      <c r="N87" s="779"/>
      <c r="O87" s="779"/>
      <c r="P87" s="779"/>
      <c r="Q87" s="779"/>
      <c r="R87" s="779"/>
      <c r="S87" s="779"/>
      <c r="T87" s="779"/>
      <c r="U87" s="779"/>
      <c r="V87" s="779"/>
      <c r="W87" s="775"/>
    </row>
    <row r="88" spans="1:23" s="759" customFormat="1" ht="15.95" customHeight="1">
      <c r="A88" s="775"/>
      <c r="B88" s="779" t="s">
        <v>958</v>
      </c>
      <c r="C88" s="779"/>
      <c r="D88" s="779"/>
      <c r="E88" s="779"/>
      <c r="F88" s="779"/>
      <c r="G88" s="779"/>
      <c r="H88" s="779"/>
      <c r="I88" s="779"/>
      <c r="J88" s="779"/>
      <c r="K88" s="779"/>
      <c r="L88" s="779"/>
      <c r="M88" s="779"/>
      <c r="N88" s="779"/>
      <c r="O88" s="779"/>
      <c r="P88" s="779"/>
      <c r="Q88" s="779"/>
      <c r="R88" s="779"/>
      <c r="S88" s="779"/>
      <c r="T88" s="779"/>
      <c r="U88" s="779"/>
      <c r="V88" s="779"/>
      <c r="W88" s="775"/>
    </row>
    <row r="89" spans="1:23" s="759" customFormat="1" ht="15.95" customHeight="1">
      <c r="A89" s="775"/>
      <c r="B89" s="779" t="s">
        <v>959</v>
      </c>
      <c r="C89" s="779"/>
      <c r="D89" s="779"/>
      <c r="E89" s="779"/>
      <c r="F89" s="779"/>
      <c r="G89" s="779"/>
      <c r="H89" s="779"/>
      <c r="I89" s="779"/>
      <c r="J89" s="779"/>
      <c r="K89" s="779"/>
      <c r="L89" s="779"/>
      <c r="M89" s="779"/>
      <c r="N89" s="779"/>
      <c r="O89" s="779"/>
      <c r="P89" s="779"/>
      <c r="Q89" s="779"/>
      <c r="R89" s="779"/>
      <c r="S89" s="779"/>
      <c r="T89" s="779"/>
      <c r="U89" s="779"/>
      <c r="V89" s="779"/>
      <c r="W89" s="775"/>
    </row>
    <row r="90" spans="1:23" s="759" customFormat="1" ht="15.95" customHeight="1">
      <c r="A90" s="775"/>
      <c r="B90" s="779" t="s">
        <v>960</v>
      </c>
      <c r="C90" s="779"/>
      <c r="D90" s="779"/>
      <c r="E90" s="779"/>
      <c r="F90" s="779"/>
      <c r="G90" s="779"/>
      <c r="H90" s="779"/>
      <c r="I90" s="779"/>
      <c r="J90" s="779"/>
      <c r="K90" s="779"/>
      <c r="L90" s="779"/>
      <c r="M90" s="779"/>
      <c r="N90" s="779"/>
      <c r="O90" s="779"/>
      <c r="P90" s="779"/>
      <c r="Q90" s="779"/>
      <c r="R90" s="779"/>
      <c r="S90" s="779"/>
      <c r="T90" s="779"/>
      <c r="U90" s="779"/>
      <c r="V90" s="779"/>
      <c r="W90" s="775"/>
    </row>
    <row r="91" spans="1:23" s="759" customFormat="1" ht="15.95" customHeight="1">
      <c r="A91" s="775"/>
      <c r="B91" s="1453"/>
      <c r="C91" s="1453"/>
      <c r="D91" s="1453"/>
      <c r="E91" s="1453"/>
      <c r="F91" s="1453"/>
      <c r="G91" s="1453"/>
      <c r="H91" s="1453"/>
      <c r="I91" s="1453"/>
      <c r="J91" s="1453"/>
      <c r="K91" s="1453"/>
      <c r="L91" s="1453"/>
      <c r="M91" s="1453"/>
      <c r="N91" s="1453"/>
      <c r="O91" s="1453"/>
      <c r="P91" s="1453"/>
      <c r="Q91" s="1453"/>
      <c r="R91" s="1453"/>
      <c r="S91" s="846"/>
      <c r="T91" s="846"/>
      <c r="U91" s="846"/>
      <c r="V91" s="846"/>
      <c r="W91" s="775"/>
    </row>
    <row r="92" spans="1:23" s="763" customFormat="1" ht="15.95" customHeight="1">
      <c r="A92" s="760" t="s">
        <v>961</v>
      </c>
      <c r="B92" s="817"/>
      <c r="C92" s="817"/>
      <c r="D92" s="817"/>
      <c r="E92" s="817"/>
      <c r="F92" s="762"/>
      <c r="G92" s="762"/>
      <c r="H92" s="762"/>
      <c r="I92" s="762"/>
      <c r="J92" s="762"/>
      <c r="K92" s="762"/>
      <c r="L92" s="762"/>
      <c r="M92" s="762"/>
      <c r="N92" s="762"/>
      <c r="O92" s="762"/>
      <c r="P92" s="762"/>
      <c r="Q92" s="762"/>
      <c r="R92" s="762"/>
      <c r="S92" s="762"/>
      <c r="T92" s="762"/>
      <c r="U92" s="762"/>
      <c r="V92" s="762"/>
      <c r="W92" s="762"/>
    </row>
    <row r="93" spans="1:23" s="759" customFormat="1" ht="15.95" customHeight="1">
      <c r="A93" s="776"/>
      <c r="B93" s="797"/>
      <c r="C93" s="797"/>
      <c r="D93" s="797"/>
      <c r="E93" s="797"/>
      <c r="F93" s="775"/>
      <c r="G93" s="775"/>
      <c r="H93" s="775"/>
      <c r="I93" s="775"/>
      <c r="J93" s="775"/>
      <c r="K93" s="775"/>
      <c r="L93" s="775"/>
      <c r="M93" s="775"/>
      <c r="N93" s="775"/>
      <c r="O93" s="775"/>
      <c r="P93" s="775"/>
      <c r="Q93" s="775"/>
      <c r="R93" s="775"/>
      <c r="S93" s="775"/>
      <c r="T93" s="775"/>
      <c r="U93" s="775"/>
      <c r="V93" s="775"/>
      <c r="W93" s="775"/>
    </row>
    <row r="94" spans="1:23" s="759" customFormat="1" ht="15.95" customHeight="1">
      <c r="A94" s="775"/>
      <c r="B94" s="1414" t="s">
        <v>962</v>
      </c>
      <c r="C94" s="1414"/>
      <c r="D94" s="1414"/>
      <c r="E94" s="1414"/>
      <c r="F94" s="1414"/>
      <c r="G94" s="1414"/>
      <c r="H94" s="1414"/>
      <c r="I94" s="1414"/>
      <c r="J94" s="1414"/>
      <c r="K94" s="1414"/>
      <c r="L94" s="1414"/>
      <c r="M94" s="1414"/>
      <c r="N94" s="1414"/>
      <c r="O94" s="1414"/>
      <c r="P94" s="1414"/>
      <c r="Q94" s="1414"/>
      <c r="R94" s="1414"/>
      <c r="S94" s="1414"/>
      <c r="T94" s="1414"/>
      <c r="U94" s="1414"/>
      <c r="V94" s="1414"/>
      <c r="W94" s="775"/>
    </row>
    <row r="95" spans="1:23" s="759" customFormat="1" ht="15.95" customHeight="1">
      <c r="A95" s="775"/>
      <c r="B95" s="1414" t="s">
        <v>963</v>
      </c>
      <c r="C95" s="1414"/>
      <c r="D95" s="1414"/>
      <c r="E95" s="1414"/>
      <c r="F95" s="1414"/>
      <c r="G95" s="1414"/>
      <c r="H95" s="1414"/>
      <c r="I95" s="1414"/>
      <c r="J95" s="1414"/>
      <c r="K95" s="1414"/>
      <c r="L95" s="1414"/>
      <c r="M95" s="1414"/>
      <c r="N95" s="1414"/>
      <c r="O95" s="1414"/>
      <c r="P95" s="1414"/>
      <c r="Q95" s="1414"/>
      <c r="R95" s="1414"/>
      <c r="S95" s="1414"/>
      <c r="T95" s="1414"/>
      <c r="U95" s="1414"/>
      <c r="V95" s="1414"/>
      <c r="W95" s="775"/>
    </row>
    <row r="96" spans="1:23" s="759" customFormat="1" ht="15.95" customHeight="1">
      <c r="A96" s="775"/>
      <c r="B96" s="1414" t="s">
        <v>964</v>
      </c>
      <c r="C96" s="1414"/>
      <c r="D96" s="1414"/>
      <c r="E96" s="1414"/>
      <c r="F96" s="1414"/>
      <c r="G96" s="1414"/>
      <c r="H96" s="1414"/>
      <c r="I96" s="1414"/>
      <c r="J96" s="1414"/>
      <c r="K96" s="1414"/>
      <c r="L96" s="1414"/>
      <c r="M96" s="1414"/>
      <c r="N96" s="1414"/>
      <c r="O96" s="1414"/>
      <c r="P96" s="1414"/>
      <c r="Q96" s="1414"/>
      <c r="R96" s="1414"/>
      <c r="S96" s="1414"/>
      <c r="T96" s="1414"/>
      <c r="U96" s="1414"/>
      <c r="V96" s="1414"/>
      <c r="W96" s="775"/>
    </row>
    <row r="97" spans="1:23" s="759" customFormat="1" ht="15.95" customHeight="1">
      <c r="A97" s="775"/>
      <c r="B97" s="1414" t="s">
        <v>965</v>
      </c>
      <c r="C97" s="1414"/>
      <c r="D97" s="1414"/>
      <c r="E97" s="1414"/>
      <c r="F97" s="1414"/>
      <c r="G97" s="1414"/>
      <c r="H97" s="1414"/>
      <c r="I97" s="1414"/>
      <c r="J97" s="1414"/>
      <c r="K97" s="1414"/>
      <c r="L97" s="1414"/>
      <c r="M97" s="1414"/>
      <c r="N97" s="1414"/>
      <c r="O97" s="1414"/>
      <c r="P97" s="1414"/>
      <c r="Q97" s="1414"/>
      <c r="R97" s="1414"/>
      <c r="S97" s="1414"/>
      <c r="T97" s="1414"/>
      <c r="U97" s="1414"/>
      <c r="V97" s="1414"/>
      <c r="W97" s="775"/>
    </row>
    <row r="98" spans="1:23" s="759" customFormat="1" ht="15.95" customHeight="1">
      <c r="A98" s="775"/>
      <c r="B98" s="1414" t="s">
        <v>966</v>
      </c>
      <c r="C98" s="1414"/>
      <c r="D98" s="1414"/>
      <c r="E98" s="1414"/>
      <c r="F98" s="1414"/>
      <c r="G98" s="1414"/>
      <c r="H98" s="1414"/>
      <c r="I98" s="1414"/>
      <c r="J98" s="1414"/>
      <c r="K98" s="1414"/>
      <c r="L98" s="1414"/>
      <c r="M98" s="1414"/>
      <c r="N98" s="1414"/>
      <c r="O98" s="1414"/>
      <c r="P98" s="1414"/>
      <c r="Q98" s="1414"/>
      <c r="R98" s="1414"/>
      <c r="S98" s="1414"/>
      <c r="T98" s="1414"/>
      <c r="U98" s="1414"/>
      <c r="V98" s="1414"/>
      <c r="W98" s="775"/>
    </row>
    <row r="99" spans="1:23" s="759" customFormat="1" ht="15.95" customHeight="1">
      <c r="A99" s="775"/>
      <c r="B99" s="1414" t="s">
        <v>967</v>
      </c>
      <c r="C99" s="1414"/>
      <c r="D99" s="1414"/>
      <c r="E99" s="1414"/>
      <c r="F99" s="1414"/>
      <c r="G99" s="1414"/>
      <c r="H99" s="1414"/>
      <c r="I99" s="1414"/>
      <c r="J99" s="1414"/>
      <c r="K99" s="1414"/>
      <c r="L99" s="1414"/>
      <c r="M99" s="1414"/>
      <c r="N99" s="1414"/>
      <c r="O99" s="1414"/>
      <c r="P99" s="1414"/>
      <c r="Q99" s="1414"/>
      <c r="R99" s="1414"/>
      <c r="S99" s="1414"/>
      <c r="T99" s="1414"/>
      <c r="U99" s="1414"/>
      <c r="V99" s="1414"/>
      <c r="W99" s="775"/>
    </row>
    <row r="100" spans="1:23" s="759" customFormat="1" ht="15.95" customHeight="1">
      <c r="A100" s="775"/>
      <c r="B100" s="1414" t="s">
        <v>968</v>
      </c>
      <c r="C100" s="1414"/>
      <c r="D100" s="1414"/>
      <c r="E100" s="1414"/>
      <c r="F100" s="1414"/>
      <c r="G100" s="1414"/>
      <c r="H100" s="1414"/>
      <c r="I100" s="1414"/>
      <c r="J100" s="1414"/>
      <c r="K100" s="1414"/>
      <c r="L100" s="1414"/>
      <c r="M100" s="1414"/>
      <c r="N100" s="1414"/>
      <c r="O100" s="1414"/>
      <c r="P100" s="1414"/>
      <c r="Q100" s="1414"/>
      <c r="R100" s="1414"/>
      <c r="S100" s="1414"/>
      <c r="T100" s="1414"/>
      <c r="U100" s="1414"/>
      <c r="V100" s="1414"/>
      <c r="W100" s="775"/>
    </row>
    <row r="101" spans="1:23" s="759" customFormat="1" ht="15.95" customHeight="1">
      <c r="A101" s="775"/>
      <c r="B101" s="1414" t="s">
        <v>969</v>
      </c>
      <c r="C101" s="1414"/>
      <c r="D101" s="1414"/>
      <c r="E101" s="1414"/>
      <c r="F101" s="1414"/>
      <c r="G101" s="1414"/>
      <c r="H101" s="1414"/>
      <c r="I101" s="1414"/>
      <c r="J101" s="1414"/>
      <c r="K101" s="1414"/>
      <c r="L101" s="1414"/>
      <c r="M101" s="1414"/>
      <c r="N101" s="1414"/>
      <c r="O101" s="1414"/>
      <c r="P101" s="1414"/>
      <c r="Q101" s="1414"/>
      <c r="R101" s="1414"/>
      <c r="S101" s="1414"/>
      <c r="T101" s="1414"/>
      <c r="U101" s="1414"/>
      <c r="V101" s="1414"/>
      <c r="W101" s="775"/>
    </row>
    <row r="102" spans="1:23" ht="15.95" customHeight="1">
      <c r="B102" s="1414" t="s">
        <v>970</v>
      </c>
      <c r="C102" s="1414"/>
      <c r="D102" s="1414"/>
      <c r="E102" s="1414"/>
      <c r="F102" s="1414"/>
      <c r="G102" s="1414"/>
      <c r="H102" s="1414"/>
      <c r="I102" s="1414"/>
      <c r="J102" s="1414"/>
      <c r="K102" s="1414"/>
      <c r="L102" s="1414"/>
      <c r="M102" s="1414"/>
      <c r="N102" s="1414"/>
      <c r="O102" s="1414"/>
      <c r="P102" s="1414"/>
      <c r="Q102" s="1414"/>
      <c r="R102" s="1414"/>
      <c r="S102" s="1414"/>
      <c r="T102" s="1414"/>
      <c r="U102" s="1414"/>
      <c r="V102" s="1414"/>
      <c r="W102" s="775"/>
    </row>
    <row r="103" spans="1:23" s="825" customFormat="1" ht="15.95" customHeight="1">
      <c r="A103" s="824"/>
      <c r="B103" s="1453"/>
      <c r="C103" s="1453"/>
      <c r="D103" s="1453"/>
      <c r="E103" s="1453"/>
      <c r="F103" s="1453"/>
      <c r="G103" s="1453"/>
      <c r="H103" s="1453"/>
      <c r="I103" s="1453"/>
      <c r="J103" s="1453"/>
      <c r="K103" s="1453"/>
      <c r="L103" s="1453"/>
      <c r="M103" s="1453"/>
      <c r="N103" s="1453"/>
      <c r="O103" s="1453"/>
      <c r="P103" s="1453"/>
      <c r="Q103" s="1453"/>
      <c r="R103" s="1453"/>
      <c r="S103" s="846"/>
      <c r="T103" s="846"/>
      <c r="U103" s="846"/>
      <c r="V103" s="846"/>
      <c r="W103" s="775"/>
    </row>
    <row r="104" spans="1:23" ht="15.95" customHeight="1">
      <c r="B104" s="1453"/>
      <c r="C104" s="1453"/>
      <c r="D104" s="1453"/>
      <c r="E104" s="1453"/>
      <c r="F104" s="1453"/>
      <c r="G104" s="1453"/>
      <c r="H104" s="1453"/>
      <c r="I104" s="1453"/>
      <c r="J104" s="1453"/>
      <c r="K104" s="1453"/>
      <c r="L104" s="1453"/>
      <c r="M104" s="1453"/>
      <c r="N104" s="1453"/>
      <c r="O104" s="1453"/>
      <c r="P104" s="1453"/>
      <c r="Q104" s="1453"/>
      <c r="R104" s="1453"/>
      <c r="S104" s="846"/>
      <c r="T104" s="846"/>
      <c r="U104" s="846"/>
      <c r="V104" s="846"/>
      <c r="W104" s="775"/>
    </row>
    <row r="105" spans="1:23" ht="15.95" customHeight="1">
      <c r="B105" s="1414"/>
      <c r="C105" s="1414"/>
      <c r="D105" s="1414"/>
      <c r="E105" s="1414"/>
      <c r="F105" s="1414"/>
      <c r="G105" s="1414"/>
      <c r="H105" s="1414"/>
      <c r="I105" s="1414"/>
      <c r="J105" s="1414"/>
      <c r="K105" s="1414"/>
      <c r="L105" s="1414"/>
      <c r="M105" s="1414"/>
      <c r="N105" s="1414"/>
      <c r="O105" s="1414"/>
      <c r="P105" s="1414"/>
      <c r="Q105" s="1414"/>
      <c r="R105" s="1414"/>
      <c r="S105" s="1414"/>
      <c r="T105" s="1414"/>
      <c r="U105" s="1414"/>
      <c r="V105" s="1414"/>
      <c r="W105" s="1414"/>
    </row>
    <row r="203" spans="1:72" s="769" customFormat="1" ht="13.5">
      <c r="A203" s="826" t="s">
        <v>971</v>
      </c>
      <c r="B203" s="775"/>
      <c r="C203" s="775"/>
      <c r="D203" s="775"/>
      <c r="E203" s="775"/>
      <c r="F203" s="775"/>
      <c r="G203" s="775"/>
      <c r="H203" s="775"/>
      <c r="I203" s="775"/>
      <c r="J203" s="775"/>
      <c r="K203" s="775"/>
      <c r="L203" s="775"/>
      <c r="M203" s="775"/>
      <c r="N203" s="775"/>
      <c r="O203" s="775"/>
      <c r="P203" s="775"/>
      <c r="Q203" s="775"/>
      <c r="R203" s="775"/>
      <c r="S203" s="775"/>
      <c r="T203" s="775"/>
      <c r="U203" s="775"/>
      <c r="V203" s="775"/>
      <c r="X203" s="771"/>
      <c r="Y203" s="771"/>
      <c r="Z203" s="771"/>
      <c r="AA203" s="771"/>
      <c r="AB203" s="771"/>
      <c r="AC203" s="771"/>
      <c r="AD203" s="771"/>
      <c r="AE203" s="771"/>
      <c r="AF203" s="771"/>
      <c r="AG203" s="771"/>
      <c r="AH203" s="771"/>
      <c r="AI203" s="771"/>
      <c r="AJ203" s="771"/>
      <c r="AK203" s="771"/>
      <c r="AL203" s="771"/>
      <c r="AM203" s="771"/>
      <c r="AN203" s="771"/>
      <c r="AO203" s="771"/>
      <c r="AP203" s="771"/>
      <c r="AQ203" s="771"/>
      <c r="AR203" s="771"/>
      <c r="AS203" s="771"/>
      <c r="AT203" s="771"/>
      <c r="AU203" s="771"/>
      <c r="AV203" s="771"/>
      <c r="AW203" s="771"/>
      <c r="AX203" s="771"/>
      <c r="AY203" s="771"/>
      <c r="AZ203" s="771"/>
      <c r="BA203" s="771"/>
      <c r="BB203" s="771"/>
      <c r="BC203" s="771"/>
      <c r="BD203" s="771"/>
      <c r="BE203" s="771"/>
      <c r="BF203" s="771"/>
      <c r="BG203" s="771"/>
      <c r="BH203" s="771"/>
      <c r="BI203" s="771"/>
      <c r="BJ203" s="771"/>
      <c r="BK203" s="771"/>
      <c r="BL203" s="771"/>
      <c r="BM203" s="771"/>
      <c r="BN203" s="771"/>
      <c r="BO203" s="771"/>
      <c r="BP203" s="771"/>
      <c r="BQ203" s="771"/>
      <c r="BR203" s="771"/>
      <c r="BS203" s="771"/>
      <c r="BT203" s="771"/>
    </row>
    <row r="204" spans="1:72" s="769" customFormat="1" ht="13.5">
      <c r="A204" s="775" t="s">
        <v>972</v>
      </c>
      <c r="B204" s="775"/>
      <c r="C204" s="775"/>
      <c r="D204" s="775"/>
      <c r="E204" s="775"/>
      <c r="F204" s="775"/>
      <c r="G204" s="775"/>
      <c r="H204" s="775"/>
      <c r="I204" s="775"/>
      <c r="J204" s="775"/>
      <c r="K204" s="775"/>
      <c r="L204" s="775"/>
      <c r="M204" s="775"/>
      <c r="N204" s="775"/>
      <c r="O204" s="775"/>
      <c r="P204" s="775"/>
      <c r="Q204" s="775"/>
      <c r="R204" s="775"/>
      <c r="S204" s="775"/>
      <c r="T204" s="775"/>
      <c r="U204" s="775"/>
      <c r="V204" s="775"/>
      <c r="X204" s="771"/>
      <c r="Y204" s="771"/>
      <c r="Z204" s="771"/>
      <c r="AA204" s="771"/>
      <c r="AB204" s="771"/>
      <c r="AC204" s="771"/>
      <c r="AD204" s="771"/>
      <c r="AE204" s="771"/>
      <c r="AF204" s="771"/>
      <c r="AG204" s="771"/>
      <c r="AH204" s="771"/>
      <c r="AI204" s="771"/>
      <c r="AJ204" s="771"/>
      <c r="AK204" s="771"/>
      <c r="AL204" s="771"/>
      <c r="AM204" s="771"/>
      <c r="AN204" s="771"/>
      <c r="AO204" s="771"/>
      <c r="AP204" s="771"/>
      <c r="AQ204" s="771"/>
      <c r="AR204" s="771"/>
      <c r="AS204" s="771"/>
      <c r="AT204" s="771"/>
      <c r="AU204" s="771"/>
      <c r="AV204" s="771"/>
      <c r="AW204" s="771"/>
      <c r="AX204" s="771"/>
      <c r="AY204" s="771"/>
      <c r="AZ204" s="771"/>
      <c r="BA204" s="771"/>
      <c r="BB204" s="771"/>
      <c r="BC204" s="771"/>
      <c r="BD204" s="771"/>
      <c r="BE204" s="771"/>
      <c r="BF204" s="771"/>
      <c r="BG204" s="771"/>
      <c r="BH204" s="771"/>
      <c r="BI204" s="771"/>
      <c r="BJ204" s="771"/>
      <c r="BK204" s="771"/>
      <c r="BL204" s="771"/>
      <c r="BM204" s="771"/>
      <c r="BN204" s="771"/>
      <c r="BO204" s="771"/>
      <c r="BP204" s="771"/>
      <c r="BQ204" s="771"/>
      <c r="BR204" s="771"/>
      <c r="BS204" s="771"/>
      <c r="BT204" s="771"/>
    </row>
    <row r="205" spans="1:72" s="769" customFormat="1" ht="13.5">
      <c r="A205" s="1455" t="s">
        <v>973</v>
      </c>
      <c r="B205" s="1414"/>
      <c r="C205" s="1414"/>
      <c r="D205" s="1414"/>
      <c r="E205" s="1414"/>
      <c r="F205" s="1414"/>
      <c r="G205" s="1414"/>
      <c r="H205" s="1414"/>
      <c r="I205" s="1414"/>
      <c r="J205" s="1414"/>
      <c r="K205" s="1414"/>
      <c r="L205" s="1414"/>
      <c r="M205" s="1414"/>
      <c r="N205" s="1414"/>
      <c r="O205" s="1414"/>
      <c r="P205" s="1414"/>
      <c r="Q205" s="1414"/>
      <c r="R205" s="1414"/>
      <c r="S205" s="779"/>
      <c r="T205" s="779"/>
      <c r="U205" s="779"/>
      <c r="V205" s="779"/>
      <c r="X205" s="771"/>
      <c r="Y205" s="771"/>
      <c r="Z205" s="771"/>
      <c r="AA205" s="771"/>
      <c r="AB205" s="771"/>
      <c r="AC205" s="771"/>
      <c r="AD205" s="771"/>
      <c r="AE205" s="771"/>
      <c r="AF205" s="771"/>
      <c r="AG205" s="771"/>
      <c r="AH205" s="771"/>
      <c r="AI205" s="771"/>
      <c r="AJ205" s="771"/>
      <c r="AK205" s="771"/>
      <c r="AL205" s="771"/>
      <c r="AM205" s="771"/>
      <c r="AN205" s="771"/>
      <c r="AO205" s="771"/>
      <c r="AP205" s="771"/>
      <c r="AQ205" s="771"/>
      <c r="AR205" s="771"/>
      <c r="AS205" s="771"/>
      <c r="AT205" s="771"/>
      <c r="AU205" s="771"/>
      <c r="AV205" s="771"/>
      <c r="AW205" s="771"/>
      <c r="AX205" s="771"/>
      <c r="AY205" s="771"/>
      <c r="AZ205" s="771"/>
      <c r="BA205" s="771"/>
      <c r="BB205" s="771"/>
      <c r="BC205" s="771"/>
      <c r="BD205" s="771"/>
      <c r="BE205" s="771"/>
      <c r="BF205" s="771"/>
      <c r="BG205" s="771"/>
      <c r="BH205" s="771"/>
      <c r="BI205" s="771"/>
      <c r="BJ205" s="771"/>
      <c r="BK205" s="771"/>
      <c r="BL205" s="771"/>
      <c r="BM205" s="771"/>
      <c r="BN205" s="771"/>
      <c r="BO205" s="771"/>
      <c r="BP205" s="771"/>
      <c r="BQ205" s="771"/>
      <c r="BR205" s="771"/>
      <c r="BS205" s="771"/>
      <c r="BT205" s="771"/>
    </row>
    <row r="206" spans="1:72" s="769" customFormat="1" ht="13.5">
      <c r="A206" s="775" t="s">
        <v>974</v>
      </c>
      <c r="B206" s="775"/>
      <c r="C206" s="775"/>
      <c r="D206" s="775"/>
      <c r="E206" s="775"/>
      <c r="F206" s="775"/>
      <c r="G206" s="775"/>
      <c r="H206" s="775"/>
      <c r="I206" s="775"/>
      <c r="J206" s="775"/>
      <c r="K206" s="775"/>
      <c r="L206" s="775"/>
      <c r="M206" s="775"/>
      <c r="N206" s="775"/>
      <c r="O206" s="775"/>
      <c r="P206" s="775"/>
      <c r="Q206" s="775"/>
      <c r="R206" s="775"/>
      <c r="S206" s="775"/>
      <c r="T206" s="775"/>
      <c r="U206" s="775"/>
      <c r="V206" s="775"/>
      <c r="X206" s="771"/>
      <c r="Y206" s="771"/>
      <c r="Z206" s="771"/>
      <c r="AA206" s="771"/>
      <c r="AB206" s="771"/>
      <c r="AC206" s="771"/>
      <c r="AD206" s="771"/>
      <c r="AE206" s="771"/>
      <c r="AF206" s="771"/>
      <c r="AG206" s="771"/>
      <c r="AH206" s="771"/>
      <c r="AI206" s="771"/>
      <c r="AJ206" s="771"/>
      <c r="AK206" s="771"/>
      <c r="AL206" s="771"/>
      <c r="AM206" s="771"/>
      <c r="AN206" s="771"/>
      <c r="AO206" s="771"/>
      <c r="AP206" s="771"/>
      <c r="AQ206" s="771"/>
      <c r="AR206" s="771"/>
      <c r="AS206" s="771"/>
      <c r="AT206" s="771"/>
      <c r="AU206" s="771"/>
      <c r="AV206" s="771"/>
      <c r="AW206" s="771"/>
      <c r="AX206" s="771"/>
      <c r="AY206" s="771"/>
      <c r="AZ206" s="771"/>
      <c r="BA206" s="771"/>
      <c r="BB206" s="771"/>
      <c r="BC206" s="771"/>
      <c r="BD206" s="771"/>
      <c r="BE206" s="771"/>
      <c r="BF206" s="771"/>
      <c r="BG206" s="771"/>
      <c r="BH206" s="771"/>
      <c r="BI206" s="771"/>
      <c r="BJ206" s="771"/>
      <c r="BK206" s="771"/>
      <c r="BL206" s="771"/>
      <c r="BM206" s="771"/>
      <c r="BN206" s="771"/>
      <c r="BO206" s="771"/>
      <c r="BP206" s="771"/>
      <c r="BQ206" s="771"/>
      <c r="BR206" s="771"/>
      <c r="BS206" s="771"/>
      <c r="BT206" s="771"/>
    </row>
    <row r="207" spans="1:72" s="769" customFormat="1" ht="13.5">
      <c r="A207" s="1455" t="s">
        <v>975</v>
      </c>
      <c r="B207" s="1414"/>
      <c r="C207" s="1414"/>
      <c r="D207" s="1414"/>
      <c r="E207" s="1414"/>
      <c r="F207" s="1414"/>
      <c r="G207" s="1414"/>
      <c r="H207" s="1414"/>
      <c r="I207" s="1414"/>
      <c r="J207" s="1414"/>
      <c r="K207" s="1414"/>
      <c r="L207" s="1414"/>
      <c r="M207" s="1414"/>
      <c r="N207" s="1414"/>
      <c r="O207" s="1414"/>
      <c r="P207" s="1414"/>
      <c r="Q207" s="1414"/>
      <c r="R207" s="1414"/>
      <c r="S207" s="779"/>
      <c r="T207" s="779"/>
      <c r="U207" s="779"/>
      <c r="V207" s="779"/>
      <c r="X207" s="771"/>
      <c r="Y207" s="771"/>
      <c r="Z207" s="771"/>
      <c r="AA207" s="771"/>
      <c r="AB207" s="771"/>
      <c r="AC207" s="771"/>
      <c r="AD207" s="771"/>
      <c r="AE207" s="771"/>
      <c r="AF207" s="771"/>
      <c r="AG207" s="771"/>
      <c r="AH207" s="771"/>
      <c r="AI207" s="771"/>
      <c r="AJ207" s="771"/>
      <c r="AK207" s="771"/>
      <c r="AL207" s="771"/>
      <c r="AM207" s="771"/>
      <c r="AN207" s="771"/>
      <c r="AO207" s="771"/>
      <c r="AP207" s="771"/>
      <c r="AQ207" s="771"/>
      <c r="AR207" s="771"/>
      <c r="AS207" s="771"/>
      <c r="AT207" s="771"/>
      <c r="AU207" s="771"/>
      <c r="AV207" s="771"/>
      <c r="AW207" s="771"/>
      <c r="AX207" s="771"/>
      <c r="AY207" s="771"/>
      <c r="AZ207" s="771"/>
      <c r="BA207" s="771"/>
      <c r="BB207" s="771"/>
      <c r="BC207" s="771"/>
      <c r="BD207" s="771"/>
      <c r="BE207" s="771"/>
      <c r="BF207" s="771"/>
      <c r="BG207" s="771"/>
      <c r="BH207" s="771"/>
      <c r="BI207" s="771"/>
      <c r="BJ207" s="771"/>
      <c r="BK207" s="771"/>
      <c r="BL207" s="771"/>
      <c r="BM207" s="771"/>
      <c r="BN207" s="771"/>
      <c r="BO207" s="771"/>
      <c r="BP207" s="771"/>
      <c r="BQ207" s="771"/>
      <c r="BR207" s="771"/>
      <c r="BS207" s="771"/>
      <c r="BT207" s="771"/>
    </row>
    <row r="208" spans="1:72" s="769" customFormat="1" ht="13.5">
      <c r="A208" s="775" t="s">
        <v>976</v>
      </c>
      <c r="B208" s="775"/>
      <c r="C208" s="775"/>
      <c r="D208" s="775"/>
      <c r="E208" s="775"/>
      <c r="F208" s="775"/>
      <c r="G208" s="775"/>
      <c r="H208" s="775"/>
      <c r="I208" s="775"/>
      <c r="J208" s="775"/>
      <c r="K208" s="775"/>
      <c r="L208" s="775"/>
      <c r="M208" s="775"/>
      <c r="N208" s="775"/>
      <c r="O208" s="775"/>
      <c r="P208" s="775"/>
      <c r="Q208" s="775"/>
      <c r="R208" s="775"/>
      <c r="S208" s="775"/>
      <c r="T208" s="775"/>
      <c r="U208" s="775"/>
      <c r="V208" s="775"/>
      <c r="X208" s="771"/>
      <c r="Y208" s="771"/>
      <c r="Z208" s="771"/>
      <c r="AA208" s="771"/>
      <c r="AB208" s="771"/>
      <c r="AC208" s="771"/>
      <c r="AD208" s="771"/>
      <c r="AE208" s="771"/>
      <c r="AF208" s="771"/>
      <c r="AG208" s="771"/>
      <c r="AH208" s="771"/>
      <c r="AI208" s="771"/>
      <c r="AJ208" s="771"/>
      <c r="AK208" s="771"/>
      <c r="AL208" s="771"/>
      <c r="AM208" s="771"/>
      <c r="AN208" s="771"/>
      <c r="AO208" s="771"/>
      <c r="AP208" s="771"/>
      <c r="AQ208" s="771"/>
      <c r="AR208" s="771"/>
      <c r="AS208" s="771"/>
      <c r="AT208" s="771"/>
      <c r="AU208" s="771"/>
      <c r="AV208" s="771"/>
      <c r="AW208" s="771"/>
      <c r="AX208" s="771"/>
      <c r="AY208" s="771"/>
      <c r="AZ208" s="771"/>
      <c r="BA208" s="771"/>
      <c r="BB208" s="771"/>
      <c r="BC208" s="771"/>
      <c r="BD208" s="771"/>
      <c r="BE208" s="771"/>
      <c r="BF208" s="771"/>
      <c r="BG208" s="771"/>
      <c r="BH208" s="771"/>
      <c r="BI208" s="771"/>
      <c r="BJ208" s="771"/>
      <c r="BK208" s="771"/>
      <c r="BL208" s="771"/>
      <c r="BM208" s="771"/>
      <c r="BN208" s="771"/>
      <c r="BO208" s="771"/>
      <c r="BP208" s="771"/>
      <c r="BQ208" s="771"/>
      <c r="BR208" s="771"/>
      <c r="BS208" s="771"/>
      <c r="BT208" s="771"/>
    </row>
    <row r="209" spans="1:72" s="769" customFormat="1" ht="13.5">
      <c r="A209" s="1455" t="s">
        <v>977</v>
      </c>
      <c r="B209" s="1414"/>
      <c r="C209" s="1414"/>
      <c r="D209" s="1414"/>
      <c r="E209" s="1414"/>
      <c r="F209" s="1414"/>
      <c r="G209" s="1414"/>
      <c r="H209" s="1414"/>
      <c r="I209" s="1414"/>
      <c r="J209" s="1414"/>
      <c r="K209" s="1414"/>
      <c r="L209" s="1414"/>
      <c r="M209" s="1414"/>
      <c r="N209" s="1414"/>
      <c r="O209" s="1414"/>
      <c r="P209" s="1414"/>
      <c r="Q209" s="1414"/>
      <c r="R209" s="1414"/>
      <c r="S209" s="779"/>
      <c r="T209" s="779"/>
      <c r="U209" s="779"/>
      <c r="V209" s="779"/>
      <c r="X209" s="771"/>
      <c r="Y209" s="771"/>
      <c r="Z209" s="771"/>
      <c r="AA209" s="771"/>
      <c r="AB209" s="771"/>
      <c r="AC209" s="771"/>
      <c r="AD209" s="771"/>
      <c r="AE209" s="771"/>
      <c r="AF209" s="771"/>
      <c r="AG209" s="771"/>
      <c r="AH209" s="771"/>
      <c r="AI209" s="771"/>
      <c r="AJ209" s="771"/>
      <c r="AK209" s="771"/>
      <c r="AL209" s="771"/>
      <c r="AM209" s="771"/>
      <c r="AN209" s="771"/>
      <c r="AO209" s="771"/>
      <c r="AP209" s="771"/>
      <c r="AQ209" s="771"/>
      <c r="AR209" s="771"/>
      <c r="AS209" s="771"/>
      <c r="AT209" s="771"/>
      <c r="AU209" s="771"/>
      <c r="AV209" s="771"/>
      <c r="AW209" s="771"/>
      <c r="AX209" s="771"/>
      <c r="AY209" s="771"/>
      <c r="AZ209" s="771"/>
      <c r="BA209" s="771"/>
      <c r="BB209" s="771"/>
      <c r="BC209" s="771"/>
      <c r="BD209" s="771"/>
      <c r="BE209" s="771"/>
      <c r="BF209" s="771"/>
      <c r="BG209" s="771"/>
      <c r="BH209" s="771"/>
      <c r="BI209" s="771"/>
      <c r="BJ209" s="771"/>
      <c r="BK209" s="771"/>
      <c r="BL209" s="771"/>
      <c r="BM209" s="771"/>
      <c r="BN209" s="771"/>
      <c r="BO209" s="771"/>
      <c r="BP209" s="771"/>
      <c r="BQ209" s="771"/>
      <c r="BR209" s="771"/>
      <c r="BS209" s="771"/>
      <c r="BT209" s="771"/>
    </row>
    <row r="210" spans="1:72" s="769" customFormat="1" ht="13.5">
      <c r="A210" s="827"/>
      <c r="B210" s="779"/>
      <c r="C210" s="779"/>
      <c r="D210" s="779"/>
      <c r="E210" s="779"/>
      <c r="F210" s="779"/>
      <c r="G210" s="779"/>
      <c r="H210" s="779"/>
      <c r="I210" s="779"/>
      <c r="J210" s="779"/>
      <c r="K210" s="779"/>
      <c r="L210" s="779"/>
      <c r="M210" s="779"/>
      <c r="N210" s="779"/>
      <c r="O210" s="779"/>
      <c r="P210" s="779"/>
      <c r="Q210" s="779"/>
      <c r="R210" s="779"/>
      <c r="S210" s="779"/>
      <c r="T210" s="779"/>
      <c r="U210" s="779"/>
      <c r="V210" s="779"/>
      <c r="X210" s="771"/>
      <c r="Y210" s="771"/>
      <c r="Z210" s="771"/>
      <c r="AA210" s="771"/>
      <c r="AB210" s="771"/>
      <c r="AC210" s="771"/>
      <c r="AD210" s="771"/>
      <c r="AE210" s="771"/>
      <c r="AF210" s="771"/>
      <c r="AG210" s="771"/>
      <c r="AH210" s="771"/>
      <c r="AI210" s="771"/>
      <c r="AJ210" s="771"/>
      <c r="AK210" s="771"/>
      <c r="AL210" s="771"/>
      <c r="AM210" s="771"/>
      <c r="AN210" s="771"/>
      <c r="AO210" s="771"/>
      <c r="AP210" s="771"/>
      <c r="AQ210" s="771"/>
      <c r="AR210" s="771"/>
      <c r="AS210" s="771"/>
      <c r="AT210" s="771"/>
      <c r="AU210" s="771"/>
      <c r="AV210" s="771"/>
      <c r="AW210" s="771"/>
      <c r="AX210" s="771"/>
      <c r="AY210" s="771"/>
      <c r="AZ210" s="771"/>
      <c r="BA210" s="771"/>
      <c r="BB210" s="771"/>
      <c r="BC210" s="771"/>
      <c r="BD210" s="771"/>
      <c r="BE210" s="771"/>
      <c r="BF210" s="771"/>
      <c r="BG210" s="771"/>
      <c r="BH210" s="771"/>
      <c r="BI210" s="771"/>
      <c r="BJ210" s="771"/>
      <c r="BK210" s="771"/>
      <c r="BL210" s="771"/>
      <c r="BM210" s="771"/>
      <c r="BN210" s="771"/>
      <c r="BO210" s="771"/>
      <c r="BP210" s="771"/>
      <c r="BQ210" s="771"/>
      <c r="BR210" s="771"/>
      <c r="BS210" s="771"/>
      <c r="BT210" s="771"/>
    </row>
    <row r="211" spans="1:72" s="769" customFormat="1" ht="13.5">
      <c r="A211" s="828" t="s">
        <v>978</v>
      </c>
      <c r="B211" s="775"/>
      <c r="C211" s="775"/>
      <c r="D211" s="775"/>
      <c r="E211" s="775"/>
      <c r="F211" s="775"/>
      <c r="G211" s="775"/>
      <c r="H211" s="775"/>
      <c r="I211" s="775"/>
      <c r="J211" s="775"/>
      <c r="K211" s="775"/>
      <c r="L211" s="775"/>
      <c r="M211" s="775"/>
      <c r="N211" s="775"/>
      <c r="O211" s="775"/>
      <c r="P211" s="775"/>
      <c r="Q211" s="775"/>
      <c r="R211" s="775"/>
      <c r="S211" s="775"/>
      <c r="T211" s="775"/>
      <c r="U211" s="775"/>
      <c r="V211" s="775"/>
      <c r="X211" s="771"/>
      <c r="Y211" s="771"/>
      <c r="Z211" s="771"/>
      <c r="AA211" s="771"/>
      <c r="AB211" s="771"/>
      <c r="AC211" s="771"/>
      <c r="AD211" s="771"/>
      <c r="AE211" s="771"/>
      <c r="AF211" s="771"/>
      <c r="AG211" s="771"/>
      <c r="AH211" s="771"/>
      <c r="AI211" s="771"/>
      <c r="AJ211" s="771"/>
      <c r="AK211" s="771"/>
      <c r="AL211" s="771"/>
      <c r="AM211" s="771"/>
      <c r="AN211" s="771"/>
      <c r="AO211" s="771"/>
      <c r="AP211" s="771"/>
      <c r="AQ211" s="771"/>
      <c r="AR211" s="771"/>
      <c r="AS211" s="771"/>
      <c r="AT211" s="771"/>
      <c r="AU211" s="771"/>
      <c r="AV211" s="771"/>
      <c r="AW211" s="771"/>
      <c r="AX211" s="771"/>
      <c r="AY211" s="771"/>
      <c r="AZ211" s="771"/>
      <c r="BA211" s="771"/>
      <c r="BB211" s="771"/>
      <c r="BC211" s="771"/>
      <c r="BD211" s="771"/>
      <c r="BE211" s="771"/>
      <c r="BF211" s="771"/>
      <c r="BG211" s="771"/>
      <c r="BH211" s="771"/>
      <c r="BI211" s="771"/>
      <c r="BJ211" s="771"/>
      <c r="BK211" s="771"/>
      <c r="BL211" s="771"/>
      <c r="BM211" s="771"/>
      <c r="BN211" s="771"/>
      <c r="BO211" s="771"/>
      <c r="BP211" s="771"/>
      <c r="BQ211" s="771"/>
      <c r="BR211" s="771"/>
      <c r="BS211" s="771"/>
      <c r="BT211" s="771"/>
    </row>
    <row r="212" spans="1:72" s="769" customFormat="1" ht="13.5">
      <c r="A212" s="829"/>
      <c r="B212" s="797"/>
      <c r="C212" s="797"/>
      <c r="D212" s="797"/>
      <c r="E212" s="797"/>
      <c r="F212" s="775"/>
      <c r="G212" s="775"/>
      <c r="H212" s="775"/>
      <c r="I212" s="775"/>
      <c r="J212" s="775"/>
      <c r="K212" s="775"/>
      <c r="L212" s="775"/>
      <c r="M212" s="775"/>
      <c r="N212" s="775"/>
      <c r="O212" s="775"/>
      <c r="P212" s="775"/>
      <c r="Q212" s="775"/>
      <c r="R212" s="775"/>
      <c r="S212" s="775"/>
      <c r="T212" s="775"/>
      <c r="U212" s="775"/>
      <c r="V212" s="775"/>
      <c r="X212" s="771"/>
      <c r="Y212" s="771"/>
      <c r="Z212" s="771"/>
      <c r="AA212" s="771"/>
      <c r="AB212" s="771"/>
      <c r="AC212" s="771"/>
      <c r="AD212" s="771"/>
      <c r="AE212" s="771"/>
      <c r="AF212" s="771"/>
      <c r="AG212" s="771"/>
      <c r="AH212" s="771"/>
      <c r="AI212" s="771"/>
      <c r="AJ212" s="771"/>
      <c r="AK212" s="771"/>
      <c r="AL212" s="771"/>
      <c r="AM212" s="771"/>
      <c r="AN212" s="771"/>
      <c r="AO212" s="771"/>
      <c r="AP212" s="771"/>
      <c r="AQ212" s="771"/>
      <c r="AR212" s="771"/>
      <c r="AS212" s="771"/>
      <c r="AT212" s="771"/>
      <c r="AU212" s="771"/>
      <c r="AV212" s="771"/>
      <c r="AW212" s="771"/>
      <c r="AX212" s="771"/>
      <c r="AY212" s="771"/>
      <c r="AZ212" s="771"/>
      <c r="BA212" s="771"/>
      <c r="BB212" s="771"/>
      <c r="BC212" s="771"/>
      <c r="BD212" s="771"/>
      <c r="BE212" s="771"/>
      <c r="BF212" s="771"/>
      <c r="BG212" s="771"/>
      <c r="BH212" s="771"/>
      <c r="BI212" s="771"/>
      <c r="BJ212" s="771"/>
      <c r="BK212" s="771"/>
      <c r="BL212" s="771"/>
      <c r="BM212" s="771"/>
      <c r="BN212" s="771"/>
      <c r="BO212" s="771"/>
      <c r="BP212" s="771"/>
      <c r="BQ212" s="771"/>
      <c r="BR212" s="771"/>
      <c r="BS212" s="771"/>
      <c r="BT212" s="771"/>
    </row>
    <row r="213" spans="1:72" s="769" customFormat="1" ht="13.5">
      <c r="A213" s="827" t="s">
        <v>979</v>
      </c>
      <c r="B213" s="779"/>
      <c r="C213" s="779"/>
      <c r="D213" s="779"/>
      <c r="E213" s="779"/>
      <c r="F213" s="779"/>
      <c r="G213" s="779"/>
      <c r="H213" s="779"/>
      <c r="I213" s="779"/>
      <c r="J213" s="779"/>
      <c r="K213" s="779"/>
      <c r="L213" s="779"/>
      <c r="M213" s="779"/>
      <c r="N213" s="779"/>
      <c r="O213" s="779"/>
      <c r="P213" s="779"/>
      <c r="Q213" s="779"/>
      <c r="R213" s="779"/>
      <c r="S213" s="779"/>
      <c r="T213" s="779"/>
      <c r="U213" s="779"/>
      <c r="V213" s="779"/>
      <c r="X213" s="771"/>
      <c r="Y213" s="771"/>
      <c r="Z213" s="771"/>
      <c r="AA213" s="771"/>
      <c r="AB213" s="771"/>
      <c r="AC213" s="771"/>
      <c r="AD213" s="771"/>
      <c r="AE213" s="771"/>
      <c r="AF213" s="771"/>
      <c r="AG213" s="771"/>
      <c r="AH213" s="771"/>
      <c r="AI213" s="771"/>
      <c r="AJ213" s="771"/>
      <c r="AK213" s="771"/>
      <c r="AL213" s="771"/>
      <c r="AM213" s="771"/>
      <c r="AN213" s="771"/>
      <c r="AO213" s="771"/>
      <c r="AP213" s="771"/>
      <c r="AQ213" s="771"/>
      <c r="AR213" s="771"/>
      <c r="AS213" s="771"/>
      <c r="AT213" s="771"/>
      <c r="AU213" s="771"/>
      <c r="AV213" s="771"/>
      <c r="AW213" s="771"/>
      <c r="AX213" s="771"/>
      <c r="AY213" s="771"/>
      <c r="AZ213" s="771"/>
      <c r="BA213" s="771"/>
      <c r="BB213" s="771"/>
      <c r="BC213" s="771"/>
      <c r="BD213" s="771"/>
      <c r="BE213" s="771"/>
      <c r="BF213" s="771"/>
      <c r="BG213" s="771"/>
      <c r="BH213" s="771"/>
      <c r="BI213" s="771"/>
      <c r="BJ213" s="771"/>
      <c r="BK213" s="771"/>
      <c r="BL213" s="771"/>
      <c r="BM213" s="771"/>
      <c r="BN213" s="771"/>
      <c r="BO213" s="771"/>
      <c r="BP213" s="771"/>
      <c r="BQ213" s="771"/>
      <c r="BR213" s="771"/>
      <c r="BS213" s="771"/>
      <c r="BT213" s="771"/>
    </row>
    <row r="214" spans="1:72" s="769" customFormat="1" ht="13.5">
      <c r="A214" s="827" t="s">
        <v>980</v>
      </c>
      <c r="B214" s="779"/>
      <c r="C214" s="779"/>
      <c r="D214" s="779"/>
      <c r="E214" s="779"/>
      <c r="F214" s="779"/>
      <c r="G214" s="779"/>
      <c r="H214" s="779"/>
      <c r="I214" s="779"/>
      <c r="J214" s="779"/>
      <c r="K214" s="779"/>
      <c r="L214" s="779"/>
      <c r="M214" s="779"/>
      <c r="N214" s="779"/>
      <c r="O214" s="779"/>
      <c r="P214" s="779"/>
      <c r="Q214" s="779"/>
      <c r="R214" s="779"/>
      <c r="S214" s="779"/>
      <c r="T214" s="779"/>
      <c r="U214" s="779"/>
      <c r="V214" s="779"/>
      <c r="X214" s="771"/>
      <c r="Y214" s="771"/>
      <c r="Z214" s="771"/>
      <c r="AA214" s="771"/>
      <c r="AB214" s="771"/>
      <c r="AC214" s="771"/>
      <c r="AD214" s="771"/>
      <c r="AE214" s="771"/>
      <c r="AF214" s="771"/>
      <c r="AG214" s="771"/>
      <c r="AH214" s="771"/>
      <c r="AI214" s="771"/>
      <c r="AJ214" s="771"/>
      <c r="AK214" s="771"/>
      <c r="AL214" s="771"/>
      <c r="AM214" s="771"/>
      <c r="AN214" s="771"/>
      <c r="AO214" s="771"/>
      <c r="AP214" s="771"/>
      <c r="AQ214" s="771"/>
      <c r="AR214" s="771"/>
      <c r="AS214" s="771"/>
      <c r="AT214" s="771"/>
      <c r="AU214" s="771"/>
      <c r="AV214" s="771"/>
      <c r="AW214" s="771"/>
      <c r="AX214" s="771"/>
      <c r="AY214" s="771"/>
      <c r="AZ214" s="771"/>
      <c r="BA214" s="771"/>
      <c r="BB214" s="771"/>
      <c r="BC214" s="771"/>
      <c r="BD214" s="771"/>
      <c r="BE214" s="771"/>
      <c r="BF214" s="771"/>
      <c r="BG214" s="771"/>
      <c r="BH214" s="771"/>
      <c r="BI214" s="771"/>
      <c r="BJ214" s="771"/>
      <c r="BK214" s="771"/>
      <c r="BL214" s="771"/>
      <c r="BM214" s="771"/>
      <c r="BN214" s="771"/>
      <c r="BO214" s="771"/>
      <c r="BP214" s="771"/>
      <c r="BQ214" s="771"/>
      <c r="BR214" s="771"/>
      <c r="BS214" s="771"/>
      <c r="BT214" s="771"/>
    </row>
    <row r="215" spans="1:72" s="769" customFormat="1" ht="13.5">
      <c r="A215" s="828" t="s">
        <v>981</v>
      </c>
      <c r="B215" s="775"/>
      <c r="C215" s="775"/>
      <c r="D215" s="775"/>
      <c r="E215" s="775"/>
      <c r="F215" s="775"/>
      <c r="G215" s="775"/>
      <c r="H215" s="775"/>
      <c r="I215" s="775"/>
      <c r="J215" s="775"/>
      <c r="K215" s="775"/>
      <c r="L215" s="775"/>
      <c r="M215" s="775"/>
      <c r="N215" s="775"/>
      <c r="O215" s="775"/>
      <c r="P215" s="775"/>
      <c r="Q215" s="775"/>
      <c r="R215" s="775"/>
      <c r="S215" s="775"/>
      <c r="T215" s="775"/>
      <c r="U215" s="775"/>
      <c r="V215" s="775"/>
      <c r="X215" s="771"/>
      <c r="Y215" s="771"/>
      <c r="Z215" s="771"/>
      <c r="AA215" s="771"/>
      <c r="AB215" s="771"/>
      <c r="AC215" s="771"/>
      <c r="AD215" s="771"/>
      <c r="AE215" s="771"/>
      <c r="AF215" s="771"/>
      <c r="AG215" s="771"/>
      <c r="AH215" s="771"/>
      <c r="AI215" s="771"/>
      <c r="AJ215" s="771"/>
      <c r="AK215" s="771"/>
      <c r="AL215" s="771"/>
      <c r="AM215" s="771"/>
      <c r="AN215" s="771"/>
      <c r="AO215" s="771"/>
      <c r="AP215" s="771"/>
      <c r="AQ215" s="771"/>
      <c r="AR215" s="771"/>
      <c r="AS215" s="771"/>
      <c r="AT215" s="771"/>
      <c r="AU215" s="771"/>
      <c r="AV215" s="771"/>
      <c r="AW215" s="771"/>
      <c r="AX215" s="771"/>
      <c r="AY215" s="771"/>
      <c r="AZ215" s="771"/>
      <c r="BA215" s="771"/>
      <c r="BB215" s="771"/>
      <c r="BC215" s="771"/>
      <c r="BD215" s="771"/>
      <c r="BE215" s="771"/>
      <c r="BF215" s="771"/>
      <c r="BG215" s="771"/>
      <c r="BH215" s="771"/>
      <c r="BI215" s="771"/>
      <c r="BJ215" s="771"/>
      <c r="BK215" s="771"/>
      <c r="BL215" s="771"/>
      <c r="BM215" s="771"/>
      <c r="BN215" s="771"/>
      <c r="BO215" s="771"/>
      <c r="BP215" s="771"/>
      <c r="BQ215" s="771"/>
      <c r="BR215" s="771"/>
      <c r="BS215" s="771"/>
      <c r="BT215" s="771"/>
    </row>
    <row r="216" spans="1:72" s="769" customFormat="1" ht="13.5">
      <c r="A216" s="829"/>
      <c r="B216" s="797"/>
      <c r="C216" s="797"/>
      <c r="D216" s="797"/>
      <c r="E216" s="797"/>
      <c r="F216" s="775"/>
      <c r="G216" s="775"/>
      <c r="H216" s="775"/>
      <c r="I216" s="775"/>
      <c r="J216" s="775"/>
      <c r="K216" s="775"/>
      <c r="L216" s="775"/>
      <c r="M216" s="775"/>
      <c r="N216" s="775"/>
      <c r="O216" s="775"/>
      <c r="P216" s="775"/>
      <c r="Q216" s="775"/>
      <c r="R216" s="775"/>
      <c r="S216" s="775"/>
      <c r="T216" s="775"/>
      <c r="U216" s="775"/>
      <c r="V216" s="775"/>
      <c r="X216" s="771"/>
      <c r="Y216" s="771"/>
      <c r="Z216" s="771"/>
      <c r="AA216" s="771"/>
      <c r="AB216" s="771"/>
      <c r="AC216" s="771"/>
      <c r="AD216" s="771"/>
      <c r="AE216" s="771"/>
      <c r="AF216" s="771"/>
      <c r="AG216" s="771"/>
      <c r="AH216" s="771"/>
      <c r="AI216" s="771"/>
      <c r="AJ216" s="771"/>
      <c r="AK216" s="771"/>
      <c r="AL216" s="771"/>
      <c r="AM216" s="771"/>
      <c r="AN216" s="771"/>
      <c r="AO216" s="771"/>
      <c r="AP216" s="771"/>
      <c r="AQ216" s="771"/>
      <c r="AR216" s="771"/>
      <c r="AS216" s="771"/>
      <c r="AT216" s="771"/>
      <c r="AU216" s="771"/>
      <c r="AV216" s="771"/>
      <c r="AW216" s="771"/>
      <c r="AX216" s="771"/>
      <c r="AY216" s="771"/>
      <c r="AZ216" s="771"/>
      <c r="BA216" s="771"/>
      <c r="BB216" s="771"/>
      <c r="BC216" s="771"/>
      <c r="BD216" s="771"/>
      <c r="BE216" s="771"/>
      <c r="BF216" s="771"/>
      <c r="BG216" s="771"/>
      <c r="BH216" s="771"/>
      <c r="BI216" s="771"/>
      <c r="BJ216" s="771"/>
      <c r="BK216" s="771"/>
      <c r="BL216" s="771"/>
      <c r="BM216" s="771"/>
      <c r="BN216" s="771"/>
      <c r="BO216" s="771"/>
      <c r="BP216" s="771"/>
      <c r="BQ216" s="771"/>
      <c r="BR216" s="771"/>
      <c r="BS216" s="771"/>
      <c r="BT216" s="771"/>
    </row>
    <row r="217" spans="1:72" s="769" customFormat="1" ht="13.5">
      <c r="A217" s="827" t="s">
        <v>982</v>
      </c>
      <c r="B217" s="779"/>
      <c r="C217" s="779"/>
      <c r="D217" s="779"/>
      <c r="E217" s="779"/>
      <c r="F217" s="779"/>
      <c r="G217" s="779"/>
      <c r="H217" s="779"/>
      <c r="I217" s="779"/>
      <c r="J217" s="779"/>
      <c r="K217" s="779"/>
      <c r="L217" s="779"/>
      <c r="M217" s="779"/>
      <c r="N217" s="779"/>
      <c r="O217" s="779"/>
      <c r="P217" s="779"/>
      <c r="Q217" s="779"/>
      <c r="R217" s="779"/>
      <c r="S217" s="779"/>
      <c r="T217" s="779"/>
      <c r="U217" s="779"/>
      <c r="V217" s="779"/>
      <c r="X217" s="771"/>
      <c r="Y217" s="771"/>
      <c r="Z217" s="771"/>
      <c r="AA217" s="771"/>
      <c r="AB217" s="771"/>
      <c r="AC217" s="771"/>
      <c r="AD217" s="771"/>
      <c r="AE217" s="771"/>
      <c r="AF217" s="771"/>
      <c r="AG217" s="771"/>
      <c r="AH217" s="771"/>
      <c r="AI217" s="771"/>
      <c r="AJ217" s="771"/>
      <c r="AK217" s="771"/>
      <c r="AL217" s="771"/>
      <c r="AM217" s="771"/>
      <c r="AN217" s="771"/>
      <c r="AO217" s="771"/>
      <c r="AP217" s="771"/>
      <c r="AQ217" s="771"/>
      <c r="AR217" s="771"/>
      <c r="AS217" s="771"/>
      <c r="AT217" s="771"/>
      <c r="AU217" s="771"/>
      <c r="AV217" s="771"/>
      <c r="AW217" s="771"/>
      <c r="AX217" s="771"/>
      <c r="AY217" s="771"/>
      <c r="AZ217" s="771"/>
      <c r="BA217" s="771"/>
      <c r="BB217" s="771"/>
      <c r="BC217" s="771"/>
      <c r="BD217" s="771"/>
      <c r="BE217" s="771"/>
      <c r="BF217" s="771"/>
      <c r="BG217" s="771"/>
      <c r="BH217" s="771"/>
      <c r="BI217" s="771"/>
      <c r="BJ217" s="771"/>
      <c r="BK217" s="771"/>
      <c r="BL217" s="771"/>
      <c r="BM217" s="771"/>
      <c r="BN217" s="771"/>
      <c r="BO217" s="771"/>
      <c r="BP217" s="771"/>
      <c r="BQ217" s="771"/>
      <c r="BR217" s="771"/>
      <c r="BS217" s="771"/>
      <c r="BT217" s="771"/>
    </row>
    <row r="218" spans="1:72" s="769" customFormat="1" ht="13.5">
      <c r="A218" s="827" t="s">
        <v>983</v>
      </c>
      <c r="B218" s="779"/>
      <c r="C218" s="779"/>
      <c r="D218" s="779"/>
      <c r="E218" s="779"/>
      <c r="F218" s="779"/>
      <c r="G218" s="779"/>
      <c r="H218" s="779"/>
      <c r="I218" s="779"/>
      <c r="J218" s="779"/>
      <c r="K218" s="779"/>
      <c r="L218" s="779"/>
      <c r="M218" s="779"/>
      <c r="N218" s="779"/>
      <c r="O218" s="779"/>
      <c r="P218" s="779"/>
      <c r="Q218" s="779"/>
      <c r="R218" s="779"/>
      <c r="S218" s="779"/>
      <c r="T218" s="779"/>
      <c r="U218" s="779"/>
      <c r="V218" s="779"/>
      <c r="X218" s="771"/>
      <c r="Y218" s="771"/>
      <c r="Z218" s="771"/>
      <c r="AA218" s="771"/>
      <c r="AB218" s="771"/>
      <c r="AC218" s="771"/>
      <c r="AD218" s="771"/>
      <c r="AE218" s="771"/>
      <c r="AF218" s="771"/>
      <c r="AG218" s="771"/>
      <c r="AH218" s="771"/>
      <c r="AI218" s="771"/>
      <c r="AJ218" s="771"/>
      <c r="AK218" s="771"/>
      <c r="AL218" s="771"/>
      <c r="AM218" s="771"/>
      <c r="AN218" s="771"/>
      <c r="AO218" s="771"/>
      <c r="AP218" s="771"/>
      <c r="AQ218" s="771"/>
      <c r="AR218" s="771"/>
      <c r="AS218" s="771"/>
      <c r="AT218" s="771"/>
      <c r="AU218" s="771"/>
      <c r="AV218" s="771"/>
      <c r="AW218" s="771"/>
      <c r="AX218" s="771"/>
      <c r="AY218" s="771"/>
      <c r="AZ218" s="771"/>
      <c r="BA218" s="771"/>
      <c r="BB218" s="771"/>
      <c r="BC218" s="771"/>
      <c r="BD218" s="771"/>
      <c r="BE218" s="771"/>
      <c r="BF218" s="771"/>
      <c r="BG218" s="771"/>
      <c r="BH218" s="771"/>
      <c r="BI218" s="771"/>
      <c r="BJ218" s="771"/>
      <c r="BK218" s="771"/>
      <c r="BL218" s="771"/>
      <c r="BM218" s="771"/>
      <c r="BN218" s="771"/>
      <c r="BO218" s="771"/>
      <c r="BP218" s="771"/>
      <c r="BQ218" s="771"/>
      <c r="BR218" s="771"/>
      <c r="BS218" s="771"/>
      <c r="BT218" s="771"/>
    </row>
    <row r="219" spans="1:72" s="769" customFormat="1" ht="13.5">
      <c r="A219" s="828" t="s">
        <v>984</v>
      </c>
      <c r="B219" s="775"/>
      <c r="C219" s="775"/>
      <c r="D219" s="775"/>
      <c r="E219" s="775"/>
      <c r="F219" s="775"/>
      <c r="G219" s="775"/>
      <c r="H219" s="775"/>
      <c r="I219" s="775"/>
      <c r="J219" s="775"/>
      <c r="K219" s="775"/>
      <c r="L219" s="775"/>
      <c r="M219" s="775"/>
      <c r="N219" s="775"/>
      <c r="O219" s="775"/>
      <c r="P219" s="775"/>
      <c r="Q219" s="775"/>
      <c r="R219" s="775"/>
      <c r="S219" s="775"/>
      <c r="T219" s="775"/>
      <c r="U219" s="775"/>
      <c r="V219" s="775"/>
      <c r="X219" s="771"/>
      <c r="Y219" s="771"/>
      <c r="Z219" s="771"/>
      <c r="AA219" s="771"/>
      <c r="AB219" s="771"/>
      <c r="AC219" s="771"/>
      <c r="AD219" s="771"/>
      <c r="AE219" s="771"/>
      <c r="AF219" s="771"/>
      <c r="AG219" s="771"/>
      <c r="AH219" s="771"/>
      <c r="AI219" s="771"/>
      <c r="AJ219" s="771"/>
      <c r="AK219" s="771"/>
      <c r="AL219" s="771"/>
      <c r="AM219" s="771"/>
      <c r="AN219" s="771"/>
      <c r="AO219" s="771"/>
      <c r="AP219" s="771"/>
      <c r="AQ219" s="771"/>
      <c r="AR219" s="771"/>
      <c r="AS219" s="771"/>
      <c r="AT219" s="771"/>
      <c r="AU219" s="771"/>
      <c r="AV219" s="771"/>
      <c r="AW219" s="771"/>
      <c r="AX219" s="771"/>
      <c r="AY219" s="771"/>
      <c r="AZ219" s="771"/>
      <c r="BA219" s="771"/>
      <c r="BB219" s="771"/>
      <c r="BC219" s="771"/>
      <c r="BD219" s="771"/>
      <c r="BE219" s="771"/>
      <c r="BF219" s="771"/>
      <c r="BG219" s="771"/>
      <c r="BH219" s="771"/>
      <c r="BI219" s="771"/>
      <c r="BJ219" s="771"/>
      <c r="BK219" s="771"/>
      <c r="BL219" s="771"/>
      <c r="BM219" s="771"/>
      <c r="BN219" s="771"/>
      <c r="BO219" s="771"/>
      <c r="BP219" s="771"/>
      <c r="BQ219" s="771"/>
      <c r="BR219" s="771"/>
      <c r="BS219" s="771"/>
      <c r="BT219" s="771"/>
    </row>
    <row r="220" spans="1:72" s="769" customFormat="1" ht="13.5">
      <c r="A220" s="829"/>
      <c r="B220" s="797"/>
      <c r="C220" s="797"/>
      <c r="D220" s="797"/>
      <c r="E220" s="797"/>
      <c r="F220" s="775"/>
      <c r="G220" s="775"/>
      <c r="H220" s="775"/>
      <c r="I220" s="775"/>
      <c r="J220" s="775"/>
      <c r="K220" s="775"/>
      <c r="L220" s="775"/>
      <c r="M220" s="775"/>
      <c r="N220" s="775"/>
      <c r="O220" s="775"/>
      <c r="P220" s="775"/>
      <c r="Q220" s="775"/>
      <c r="R220" s="775"/>
      <c r="S220" s="775"/>
      <c r="T220" s="775"/>
      <c r="U220" s="775"/>
      <c r="V220" s="775"/>
      <c r="X220" s="771"/>
      <c r="Y220" s="771"/>
      <c r="Z220" s="771"/>
      <c r="AA220" s="771"/>
      <c r="AB220" s="771"/>
      <c r="AC220" s="771"/>
      <c r="AD220" s="771"/>
      <c r="AE220" s="771"/>
      <c r="AF220" s="771"/>
      <c r="AG220" s="771"/>
      <c r="AH220" s="771"/>
      <c r="AI220" s="771"/>
      <c r="AJ220" s="771"/>
      <c r="AK220" s="771"/>
      <c r="AL220" s="771"/>
      <c r="AM220" s="771"/>
      <c r="AN220" s="771"/>
      <c r="AO220" s="771"/>
      <c r="AP220" s="771"/>
      <c r="AQ220" s="771"/>
      <c r="AR220" s="771"/>
      <c r="AS220" s="771"/>
      <c r="AT220" s="771"/>
      <c r="AU220" s="771"/>
      <c r="AV220" s="771"/>
      <c r="AW220" s="771"/>
      <c r="AX220" s="771"/>
      <c r="AY220" s="771"/>
      <c r="AZ220" s="771"/>
      <c r="BA220" s="771"/>
      <c r="BB220" s="771"/>
      <c r="BC220" s="771"/>
      <c r="BD220" s="771"/>
      <c r="BE220" s="771"/>
      <c r="BF220" s="771"/>
      <c r="BG220" s="771"/>
      <c r="BH220" s="771"/>
      <c r="BI220" s="771"/>
      <c r="BJ220" s="771"/>
      <c r="BK220" s="771"/>
      <c r="BL220" s="771"/>
      <c r="BM220" s="771"/>
      <c r="BN220" s="771"/>
      <c r="BO220" s="771"/>
      <c r="BP220" s="771"/>
      <c r="BQ220" s="771"/>
      <c r="BR220" s="771"/>
      <c r="BS220" s="771"/>
      <c r="BT220" s="771"/>
    </row>
    <row r="221" spans="1:72" s="769" customFormat="1" ht="13.5">
      <c r="A221" s="830" t="s">
        <v>985</v>
      </c>
      <c r="B221" s="831"/>
      <c r="C221" s="831"/>
      <c r="D221" s="831"/>
      <c r="E221" s="831"/>
      <c r="F221" s="831"/>
      <c r="G221" s="831"/>
      <c r="H221" s="831"/>
      <c r="I221" s="831"/>
      <c r="J221" s="831"/>
      <c r="K221" s="831"/>
      <c r="L221" s="831"/>
      <c r="M221" s="831"/>
      <c r="N221" s="831"/>
      <c r="O221" s="831"/>
      <c r="P221" s="831"/>
      <c r="Q221" s="831"/>
      <c r="R221" s="831"/>
      <c r="S221" s="847"/>
      <c r="T221" s="847"/>
      <c r="U221" s="847"/>
      <c r="V221" s="847"/>
      <c r="X221" s="771"/>
      <c r="Y221" s="771"/>
      <c r="Z221" s="771"/>
      <c r="AA221" s="771"/>
      <c r="AB221" s="771"/>
      <c r="AC221" s="771"/>
      <c r="AD221" s="771"/>
      <c r="AE221" s="771"/>
      <c r="AF221" s="771"/>
      <c r="AG221" s="771"/>
      <c r="AH221" s="771"/>
      <c r="AI221" s="771"/>
      <c r="AJ221" s="771"/>
      <c r="AK221" s="771"/>
      <c r="AL221" s="771"/>
      <c r="AM221" s="771"/>
      <c r="AN221" s="771"/>
      <c r="AO221" s="771"/>
      <c r="AP221" s="771"/>
      <c r="AQ221" s="771"/>
      <c r="AR221" s="771"/>
      <c r="AS221" s="771"/>
      <c r="AT221" s="771"/>
      <c r="AU221" s="771"/>
      <c r="AV221" s="771"/>
      <c r="AW221" s="771"/>
      <c r="AX221" s="771"/>
      <c r="AY221" s="771"/>
      <c r="AZ221" s="771"/>
      <c r="BA221" s="771"/>
      <c r="BB221" s="771"/>
      <c r="BC221" s="771"/>
      <c r="BD221" s="771"/>
      <c r="BE221" s="771"/>
      <c r="BF221" s="771"/>
      <c r="BG221" s="771"/>
      <c r="BH221" s="771"/>
      <c r="BI221" s="771"/>
      <c r="BJ221" s="771"/>
      <c r="BK221" s="771"/>
      <c r="BL221" s="771"/>
      <c r="BM221" s="771"/>
      <c r="BN221" s="771"/>
      <c r="BO221" s="771"/>
      <c r="BP221" s="771"/>
      <c r="BQ221" s="771"/>
      <c r="BR221" s="771"/>
      <c r="BS221" s="771"/>
      <c r="BT221" s="771"/>
    </row>
    <row r="222" spans="1:72" s="769" customFormat="1" ht="13.5">
      <c r="A222" s="832" t="s">
        <v>986</v>
      </c>
      <c r="B222" s="833"/>
      <c r="C222" s="833"/>
      <c r="D222" s="833"/>
      <c r="E222" s="833"/>
      <c r="F222" s="833"/>
      <c r="G222" s="833"/>
      <c r="H222" s="833"/>
      <c r="I222" s="833"/>
      <c r="J222" s="833"/>
      <c r="K222" s="833"/>
      <c r="L222" s="833"/>
      <c r="M222" s="833"/>
      <c r="N222" s="833"/>
      <c r="O222" s="833"/>
      <c r="P222" s="833"/>
      <c r="Q222" s="833"/>
      <c r="R222" s="833"/>
      <c r="S222" s="847"/>
      <c r="T222" s="847"/>
      <c r="U222" s="847"/>
      <c r="V222" s="847"/>
      <c r="X222" s="771"/>
      <c r="Y222" s="771"/>
      <c r="Z222" s="771"/>
      <c r="AA222" s="771"/>
      <c r="AB222" s="771"/>
      <c r="AC222" s="771"/>
      <c r="AD222" s="771"/>
      <c r="AE222" s="771"/>
      <c r="AF222" s="771"/>
      <c r="AG222" s="771"/>
      <c r="AH222" s="771"/>
      <c r="AI222" s="771"/>
      <c r="AJ222" s="771"/>
      <c r="AK222" s="771"/>
      <c r="AL222" s="771"/>
      <c r="AM222" s="771"/>
      <c r="AN222" s="771"/>
      <c r="AO222" s="771"/>
      <c r="AP222" s="771"/>
      <c r="AQ222" s="771"/>
      <c r="AR222" s="771"/>
      <c r="AS222" s="771"/>
      <c r="AT222" s="771"/>
      <c r="AU222" s="771"/>
      <c r="AV222" s="771"/>
      <c r="AW222" s="771"/>
      <c r="AX222" s="771"/>
      <c r="AY222" s="771"/>
      <c r="AZ222" s="771"/>
      <c r="BA222" s="771"/>
      <c r="BB222" s="771"/>
      <c r="BC222" s="771"/>
      <c r="BD222" s="771"/>
      <c r="BE222" s="771"/>
      <c r="BF222" s="771"/>
      <c r="BG222" s="771"/>
      <c r="BH222" s="771"/>
      <c r="BI222" s="771"/>
      <c r="BJ222" s="771"/>
      <c r="BK222" s="771"/>
      <c r="BL222" s="771"/>
      <c r="BM222" s="771"/>
      <c r="BN222" s="771"/>
      <c r="BO222" s="771"/>
      <c r="BP222" s="771"/>
      <c r="BQ222" s="771"/>
      <c r="BR222" s="771"/>
      <c r="BS222" s="771"/>
      <c r="BT222" s="771"/>
    </row>
    <row r="223" spans="1:72" s="769" customFormat="1" ht="13.5">
      <c r="A223" s="828" t="s">
        <v>972</v>
      </c>
      <c r="B223" s="775"/>
      <c r="C223" s="775"/>
      <c r="D223" s="775"/>
      <c r="E223" s="775"/>
      <c r="F223" s="775"/>
      <c r="G223" s="775"/>
      <c r="H223" s="775"/>
      <c r="I223" s="775"/>
      <c r="J223" s="775"/>
      <c r="K223" s="775"/>
      <c r="L223" s="775"/>
      <c r="M223" s="775"/>
      <c r="N223" s="775"/>
      <c r="O223" s="775"/>
      <c r="P223" s="775"/>
      <c r="Q223" s="775"/>
      <c r="R223" s="775"/>
      <c r="S223" s="775"/>
      <c r="T223" s="775"/>
      <c r="U223" s="775"/>
      <c r="V223" s="775"/>
      <c r="X223" s="771"/>
      <c r="Y223" s="771"/>
      <c r="Z223" s="771"/>
      <c r="AA223" s="771"/>
      <c r="AB223" s="771"/>
      <c r="AC223" s="771"/>
      <c r="AD223" s="771"/>
      <c r="AE223" s="771"/>
      <c r="AF223" s="771"/>
      <c r="AG223" s="771"/>
      <c r="AH223" s="771"/>
      <c r="AI223" s="771"/>
      <c r="AJ223" s="771"/>
      <c r="AK223" s="771"/>
      <c r="AL223" s="771"/>
      <c r="AM223" s="771"/>
      <c r="AN223" s="771"/>
      <c r="AO223" s="771"/>
      <c r="AP223" s="771"/>
      <c r="AQ223" s="771"/>
      <c r="AR223" s="771"/>
      <c r="AS223" s="771"/>
      <c r="AT223" s="771"/>
      <c r="AU223" s="771"/>
      <c r="AV223" s="771"/>
      <c r="AW223" s="771"/>
      <c r="AX223" s="771"/>
      <c r="AY223" s="771"/>
      <c r="AZ223" s="771"/>
      <c r="BA223" s="771"/>
      <c r="BB223" s="771"/>
      <c r="BC223" s="771"/>
      <c r="BD223" s="771"/>
      <c r="BE223" s="771"/>
      <c r="BF223" s="771"/>
      <c r="BG223" s="771"/>
      <c r="BH223" s="771"/>
      <c r="BI223" s="771"/>
      <c r="BJ223" s="771"/>
      <c r="BK223" s="771"/>
      <c r="BL223" s="771"/>
      <c r="BM223" s="771"/>
      <c r="BN223" s="771"/>
      <c r="BO223" s="771"/>
      <c r="BP223" s="771"/>
      <c r="BQ223" s="771"/>
      <c r="BR223" s="771"/>
      <c r="BS223" s="771"/>
      <c r="BT223" s="771"/>
    </row>
    <row r="224" spans="1:72" s="769" customFormat="1" ht="13.5">
      <c r="A224" s="1455" t="s">
        <v>987</v>
      </c>
      <c r="B224" s="1414"/>
      <c r="C224" s="1414"/>
      <c r="D224" s="1414"/>
      <c r="E224" s="1414"/>
      <c r="F224" s="1414"/>
      <c r="G224" s="1414"/>
      <c r="H224" s="1414"/>
      <c r="I224" s="1414"/>
      <c r="J224" s="1414"/>
      <c r="K224" s="1414"/>
      <c r="L224" s="1414"/>
      <c r="M224" s="1414"/>
      <c r="N224" s="1414"/>
      <c r="O224" s="1414"/>
      <c r="P224" s="1414"/>
      <c r="Q224" s="1414"/>
      <c r="R224" s="1414"/>
      <c r="S224" s="779"/>
      <c r="T224" s="779"/>
      <c r="U224" s="779"/>
      <c r="V224" s="779"/>
      <c r="X224" s="771"/>
      <c r="Y224" s="771"/>
      <c r="Z224" s="771"/>
      <c r="AA224" s="771"/>
      <c r="AB224" s="771"/>
      <c r="AC224" s="771"/>
      <c r="AD224" s="771"/>
      <c r="AE224" s="771"/>
      <c r="AF224" s="771"/>
      <c r="AG224" s="771"/>
      <c r="AH224" s="771"/>
      <c r="AI224" s="771"/>
      <c r="AJ224" s="771"/>
      <c r="AK224" s="771"/>
      <c r="AL224" s="771"/>
      <c r="AM224" s="771"/>
      <c r="AN224" s="771"/>
      <c r="AO224" s="771"/>
      <c r="AP224" s="771"/>
      <c r="AQ224" s="771"/>
      <c r="AR224" s="771"/>
      <c r="AS224" s="771"/>
      <c r="AT224" s="771"/>
      <c r="AU224" s="771"/>
      <c r="AV224" s="771"/>
      <c r="AW224" s="771"/>
      <c r="AX224" s="771"/>
      <c r="AY224" s="771"/>
      <c r="AZ224" s="771"/>
      <c r="BA224" s="771"/>
      <c r="BB224" s="771"/>
      <c r="BC224" s="771"/>
      <c r="BD224" s="771"/>
      <c r="BE224" s="771"/>
      <c r="BF224" s="771"/>
      <c r="BG224" s="771"/>
      <c r="BH224" s="771"/>
      <c r="BI224" s="771"/>
      <c r="BJ224" s="771"/>
      <c r="BK224" s="771"/>
      <c r="BL224" s="771"/>
      <c r="BM224" s="771"/>
      <c r="BN224" s="771"/>
      <c r="BO224" s="771"/>
      <c r="BP224" s="771"/>
      <c r="BQ224" s="771"/>
      <c r="BR224" s="771"/>
      <c r="BS224" s="771"/>
      <c r="BT224" s="771"/>
    </row>
    <row r="225" spans="1:72" s="769" customFormat="1" ht="13.5">
      <c r="A225" s="828" t="s">
        <v>974</v>
      </c>
      <c r="B225" s="775"/>
      <c r="C225" s="775"/>
      <c r="D225" s="775"/>
      <c r="E225" s="775"/>
      <c r="F225" s="775"/>
      <c r="G225" s="775"/>
      <c r="H225" s="775"/>
      <c r="I225" s="775"/>
      <c r="J225" s="775"/>
      <c r="K225" s="775"/>
      <c r="L225" s="775"/>
      <c r="M225" s="775"/>
      <c r="N225" s="775"/>
      <c r="O225" s="775"/>
      <c r="P225" s="775"/>
      <c r="Q225" s="775"/>
      <c r="R225" s="775"/>
      <c r="S225" s="775"/>
      <c r="T225" s="775"/>
      <c r="U225" s="775"/>
      <c r="V225" s="775"/>
      <c r="X225" s="771"/>
      <c r="Y225" s="771"/>
      <c r="Z225" s="771"/>
      <c r="AA225" s="771"/>
      <c r="AB225" s="771"/>
      <c r="AC225" s="771"/>
      <c r="AD225" s="771"/>
      <c r="AE225" s="771"/>
      <c r="AF225" s="771"/>
      <c r="AG225" s="771"/>
      <c r="AH225" s="771"/>
      <c r="AI225" s="771"/>
      <c r="AJ225" s="771"/>
      <c r="AK225" s="771"/>
      <c r="AL225" s="771"/>
      <c r="AM225" s="771"/>
      <c r="AN225" s="771"/>
      <c r="AO225" s="771"/>
      <c r="AP225" s="771"/>
      <c r="AQ225" s="771"/>
      <c r="AR225" s="771"/>
      <c r="AS225" s="771"/>
      <c r="AT225" s="771"/>
      <c r="AU225" s="771"/>
      <c r="AV225" s="771"/>
      <c r="AW225" s="771"/>
      <c r="AX225" s="771"/>
      <c r="AY225" s="771"/>
      <c r="AZ225" s="771"/>
      <c r="BA225" s="771"/>
      <c r="BB225" s="771"/>
      <c r="BC225" s="771"/>
      <c r="BD225" s="771"/>
      <c r="BE225" s="771"/>
      <c r="BF225" s="771"/>
      <c r="BG225" s="771"/>
      <c r="BH225" s="771"/>
      <c r="BI225" s="771"/>
      <c r="BJ225" s="771"/>
      <c r="BK225" s="771"/>
      <c r="BL225" s="771"/>
      <c r="BM225" s="771"/>
      <c r="BN225" s="771"/>
      <c r="BO225" s="771"/>
      <c r="BP225" s="771"/>
      <c r="BQ225" s="771"/>
      <c r="BR225" s="771"/>
      <c r="BS225" s="771"/>
      <c r="BT225" s="771"/>
    </row>
    <row r="226" spans="1:72" s="769" customFormat="1" ht="13.5">
      <c r="A226" s="1455" t="s">
        <v>988</v>
      </c>
      <c r="B226" s="1414"/>
      <c r="C226" s="1414"/>
      <c r="D226" s="1414"/>
      <c r="E226" s="1414"/>
      <c r="F226" s="1414"/>
      <c r="G226" s="1414"/>
      <c r="H226" s="1414"/>
      <c r="I226" s="1414"/>
      <c r="J226" s="1414"/>
      <c r="K226" s="1414"/>
      <c r="L226" s="1414"/>
      <c r="M226" s="1414"/>
      <c r="N226" s="1414"/>
      <c r="O226" s="1414"/>
      <c r="P226" s="1414"/>
      <c r="Q226" s="1414"/>
      <c r="R226" s="1414"/>
      <c r="S226" s="779"/>
      <c r="T226" s="779"/>
      <c r="U226" s="779"/>
      <c r="V226" s="779"/>
      <c r="X226" s="771"/>
      <c r="Y226" s="771"/>
      <c r="Z226" s="771"/>
      <c r="AA226" s="771"/>
      <c r="AB226" s="771"/>
      <c r="AC226" s="771"/>
      <c r="AD226" s="771"/>
      <c r="AE226" s="771"/>
      <c r="AF226" s="771"/>
      <c r="AG226" s="771"/>
      <c r="AH226" s="771"/>
      <c r="AI226" s="771"/>
      <c r="AJ226" s="771"/>
      <c r="AK226" s="771"/>
      <c r="AL226" s="771"/>
      <c r="AM226" s="771"/>
      <c r="AN226" s="771"/>
      <c r="AO226" s="771"/>
      <c r="AP226" s="771"/>
      <c r="AQ226" s="771"/>
      <c r="AR226" s="771"/>
      <c r="AS226" s="771"/>
      <c r="AT226" s="771"/>
      <c r="AU226" s="771"/>
      <c r="AV226" s="771"/>
      <c r="AW226" s="771"/>
      <c r="AX226" s="771"/>
      <c r="AY226" s="771"/>
      <c r="AZ226" s="771"/>
      <c r="BA226" s="771"/>
      <c r="BB226" s="771"/>
      <c r="BC226" s="771"/>
      <c r="BD226" s="771"/>
      <c r="BE226" s="771"/>
      <c r="BF226" s="771"/>
      <c r="BG226" s="771"/>
      <c r="BH226" s="771"/>
      <c r="BI226" s="771"/>
      <c r="BJ226" s="771"/>
      <c r="BK226" s="771"/>
      <c r="BL226" s="771"/>
      <c r="BM226" s="771"/>
      <c r="BN226" s="771"/>
      <c r="BO226" s="771"/>
      <c r="BP226" s="771"/>
      <c r="BQ226" s="771"/>
      <c r="BR226" s="771"/>
      <c r="BS226" s="771"/>
      <c r="BT226" s="771"/>
    </row>
    <row r="227" spans="1:72" s="769" customFormat="1" ht="13.5">
      <c r="A227" s="828" t="s">
        <v>976</v>
      </c>
      <c r="B227" s="775"/>
      <c r="C227" s="775"/>
      <c r="D227" s="775"/>
      <c r="E227" s="775"/>
      <c r="F227" s="775"/>
      <c r="G227" s="775"/>
      <c r="H227" s="775"/>
      <c r="I227" s="775"/>
      <c r="J227" s="775"/>
      <c r="K227" s="775"/>
      <c r="L227" s="775"/>
      <c r="M227" s="775"/>
      <c r="N227" s="775"/>
      <c r="O227" s="775"/>
      <c r="P227" s="775"/>
      <c r="Q227" s="775"/>
      <c r="R227" s="775"/>
      <c r="S227" s="775"/>
      <c r="T227" s="775"/>
      <c r="U227" s="775"/>
      <c r="V227" s="775"/>
      <c r="X227" s="771"/>
      <c r="Y227" s="771"/>
      <c r="Z227" s="771"/>
      <c r="AA227" s="771"/>
      <c r="AB227" s="771"/>
      <c r="AC227" s="771"/>
      <c r="AD227" s="771"/>
      <c r="AE227" s="771"/>
      <c r="AF227" s="771"/>
      <c r="AG227" s="771"/>
      <c r="AH227" s="771"/>
      <c r="AI227" s="771"/>
      <c r="AJ227" s="771"/>
      <c r="AK227" s="771"/>
      <c r="AL227" s="771"/>
      <c r="AM227" s="771"/>
      <c r="AN227" s="771"/>
      <c r="AO227" s="771"/>
      <c r="AP227" s="771"/>
      <c r="AQ227" s="771"/>
      <c r="AR227" s="771"/>
      <c r="AS227" s="771"/>
      <c r="AT227" s="771"/>
      <c r="AU227" s="771"/>
      <c r="AV227" s="771"/>
      <c r="AW227" s="771"/>
      <c r="AX227" s="771"/>
      <c r="AY227" s="771"/>
      <c r="AZ227" s="771"/>
      <c r="BA227" s="771"/>
      <c r="BB227" s="771"/>
      <c r="BC227" s="771"/>
      <c r="BD227" s="771"/>
      <c r="BE227" s="771"/>
      <c r="BF227" s="771"/>
      <c r="BG227" s="771"/>
      <c r="BH227" s="771"/>
      <c r="BI227" s="771"/>
      <c r="BJ227" s="771"/>
      <c r="BK227" s="771"/>
      <c r="BL227" s="771"/>
      <c r="BM227" s="771"/>
      <c r="BN227" s="771"/>
      <c r="BO227" s="771"/>
      <c r="BP227" s="771"/>
      <c r="BQ227" s="771"/>
      <c r="BR227" s="771"/>
      <c r="BS227" s="771"/>
      <c r="BT227" s="771"/>
    </row>
    <row r="228" spans="1:72" s="769" customFormat="1" ht="13.5">
      <c r="A228" s="1455" t="s">
        <v>989</v>
      </c>
      <c r="B228" s="1414"/>
      <c r="C228" s="1414"/>
      <c r="D228" s="1414"/>
      <c r="E228" s="1414"/>
      <c r="F228" s="1414"/>
      <c r="G228" s="1414"/>
      <c r="H228" s="1414"/>
      <c r="I228" s="1414"/>
      <c r="J228" s="1414"/>
      <c r="K228" s="1414"/>
      <c r="L228" s="1414"/>
      <c r="M228" s="1414"/>
      <c r="N228" s="1414"/>
      <c r="O228" s="1414"/>
      <c r="P228" s="1414"/>
      <c r="Q228" s="1414"/>
      <c r="R228" s="1414"/>
      <c r="S228" s="779"/>
      <c r="T228" s="779"/>
      <c r="U228" s="779"/>
      <c r="V228" s="779"/>
      <c r="X228" s="771"/>
      <c r="Y228" s="771"/>
      <c r="Z228" s="771"/>
      <c r="AA228" s="771"/>
      <c r="AB228" s="771"/>
      <c r="AC228" s="771"/>
      <c r="AD228" s="771"/>
      <c r="AE228" s="771"/>
      <c r="AF228" s="771"/>
      <c r="AG228" s="771"/>
      <c r="AH228" s="771"/>
      <c r="AI228" s="771"/>
      <c r="AJ228" s="771"/>
      <c r="AK228" s="771"/>
      <c r="AL228" s="771"/>
      <c r="AM228" s="771"/>
      <c r="AN228" s="771"/>
      <c r="AO228" s="771"/>
      <c r="AP228" s="771"/>
      <c r="AQ228" s="771"/>
      <c r="AR228" s="771"/>
      <c r="AS228" s="771"/>
      <c r="AT228" s="771"/>
      <c r="AU228" s="771"/>
      <c r="AV228" s="771"/>
      <c r="AW228" s="771"/>
      <c r="AX228" s="771"/>
      <c r="AY228" s="771"/>
      <c r="AZ228" s="771"/>
      <c r="BA228" s="771"/>
      <c r="BB228" s="771"/>
      <c r="BC228" s="771"/>
      <c r="BD228" s="771"/>
      <c r="BE228" s="771"/>
      <c r="BF228" s="771"/>
      <c r="BG228" s="771"/>
      <c r="BH228" s="771"/>
      <c r="BI228" s="771"/>
      <c r="BJ228" s="771"/>
      <c r="BK228" s="771"/>
      <c r="BL228" s="771"/>
      <c r="BM228" s="771"/>
      <c r="BN228" s="771"/>
      <c r="BO228" s="771"/>
      <c r="BP228" s="771"/>
      <c r="BQ228" s="771"/>
      <c r="BR228" s="771"/>
      <c r="BS228" s="771"/>
      <c r="BT228" s="771"/>
    </row>
    <row r="229" spans="1:72" s="769" customFormat="1" ht="13.5">
      <c r="A229" s="828" t="s">
        <v>990</v>
      </c>
      <c r="B229" s="775"/>
      <c r="C229" s="779"/>
      <c r="D229" s="779"/>
      <c r="E229" s="779"/>
      <c r="F229" s="779"/>
      <c r="G229" s="779"/>
      <c r="H229" s="779"/>
      <c r="I229" s="779"/>
      <c r="J229" s="779"/>
      <c r="K229" s="779"/>
      <c r="L229" s="779"/>
      <c r="M229" s="779"/>
      <c r="N229" s="779"/>
      <c r="O229" s="779"/>
      <c r="P229" s="779"/>
      <c r="Q229" s="775"/>
      <c r="R229" s="775"/>
      <c r="S229" s="775"/>
      <c r="T229" s="775"/>
      <c r="U229" s="775"/>
      <c r="V229" s="775"/>
      <c r="X229" s="771"/>
      <c r="Y229" s="771"/>
      <c r="Z229" s="771"/>
      <c r="AA229" s="771"/>
      <c r="AB229" s="771"/>
      <c r="AC229" s="771"/>
      <c r="AD229" s="771"/>
      <c r="AE229" s="771"/>
      <c r="AF229" s="771"/>
      <c r="AG229" s="771"/>
      <c r="AH229" s="771"/>
      <c r="AI229" s="771"/>
      <c r="AJ229" s="771"/>
      <c r="AK229" s="771"/>
      <c r="AL229" s="771"/>
      <c r="AM229" s="771"/>
      <c r="AN229" s="771"/>
      <c r="AO229" s="771"/>
      <c r="AP229" s="771"/>
      <c r="AQ229" s="771"/>
      <c r="AR229" s="771"/>
      <c r="AS229" s="771"/>
      <c r="AT229" s="771"/>
      <c r="AU229" s="771"/>
      <c r="AV229" s="771"/>
      <c r="AW229" s="771"/>
      <c r="AX229" s="771"/>
      <c r="AY229" s="771"/>
      <c r="AZ229" s="771"/>
      <c r="BA229" s="771"/>
      <c r="BB229" s="771"/>
      <c r="BC229" s="771"/>
      <c r="BD229" s="771"/>
      <c r="BE229" s="771"/>
      <c r="BF229" s="771"/>
      <c r="BG229" s="771"/>
      <c r="BH229" s="771"/>
      <c r="BI229" s="771"/>
      <c r="BJ229" s="771"/>
      <c r="BK229" s="771"/>
      <c r="BL229" s="771"/>
      <c r="BM229" s="771"/>
      <c r="BN229" s="771"/>
      <c r="BO229" s="771"/>
      <c r="BP229" s="771"/>
      <c r="BQ229" s="771"/>
      <c r="BR229" s="771"/>
      <c r="BS229" s="771"/>
      <c r="BT229" s="771"/>
    </row>
    <row r="230" spans="1:72" s="769" customFormat="1" ht="13.5">
      <c r="A230" s="827" t="s">
        <v>991</v>
      </c>
      <c r="B230" s="775"/>
      <c r="C230" s="775"/>
      <c r="D230" s="775"/>
      <c r="E230" s="775"/>
      <c r="F230" s="775"/>
      <c r="G230" s="775"/>
      <c r="H230" s="775"/>
      <c r="I230" s="775"/>
      <c r="J230" s="775"/>
      <c r="K230" s="775"/>
      <c r="L230" s="775"/>
      <c r="M230" s="775"/>
      <c r="N230" s="775"/>
      <c r="O230" s="775"/>
      <c r="P230" s="775"/>
      <c r="Q230" s="775"/>
      <c r="R230" s="775"/>
      <c r="S230" s="775"/>
      <c r="T230" s="775"/>
      <c r="U230" s="775"/>
      <c r="V230" s="775"/>
      <c r="X230" s="771"/>
      <c r="Y230" s="771"/>
      <c r="Z230" s="771"/>
      <c r="AA230" s="771"/>
      <c r="AB230" s="771"/>
      <c r="AC230" s="771"/>
      <c r="AD230" s="771"/>
      <c r="AE230" s="771"/>
      <c r="AF230" s="771"/>
      <c r="AG230" s="771"/>
      <c r="AH230" s="771"/>
      <c r="AI230" s="771"/>
      <c r="AJ230" s="771"/>
      <c r="AK230" s="771"/>
      <c r="AL230" s="771"/>
      <c r="AM230" s="771"/>
      <c r="AN230" s="771"/>
      <c r="AO230" s="771"/>
      <c r="AP230" s="771"/>
      <c r="AQ230" s="771"/>
      <c r="AR230" s="771"/>
      <c r="AS230" s="771"/>
      <c r="AT230" s="771"/>
      <c r="AU230" s="771"/>
      <c r="AV230" s="771"/>
      <c r="AW230" s="771"/>
      <c r="AX230" s="771"/>
      <c r="AY230" s="771"/>
      <c r="AZ230" s="771"/>
      <c r="BA230" s="771"/>
      <c r="BB230" s="771"/>
      <c r="BC230" s="771"/>
      <c r="BD230" s="771"/>
      <c r="BE230" s="771"/>
      <c r="BF230" s="771"/>
      <c r="BG230" s="771"/>
      <c r="BH230" s="771"/>
      <c r="BI230" s="771"/>
      <c r="BJ230" s="771"/>
      <c r="BK230" s="771"/>
      <c r="BL230" s="771"/>
      <c r="BM230" s="771"/>
      <c r="BN230" s="771"/>
      <c r="BO230" s="771"/>
      <c r="BP230" s="771"/>
      <c r="BQ230" s="771"/>
      <c r="BR230" s="771"/>
      <c r="BS230" s="771"/>
      <c r="BT230" s="771"/>
    </row>
    <row r="231" spans="1:72" s="769" customFormat="1" ht="13.5">
      <c r="A231" s="827" t="s">
        <v>992</v>
      </c>
      <c r="B231" s="775"/>
      <c r="C231" s="779"/>
      <c r="D231" s="779"/>
      <c r="E231" s="779"/>
      <c r="F231" s="779"/>
      <c r="G231" s="779"/>
      <c r="H231" s="779"/>
      <c r="I231" s="779"/>
      <c r="J231" s="779"/>
      <c r="K231" s="779"/>
      <c r="L231" s="779"/>
      <c r="M231" s="779"/>
      <c r="N231" s="779"/>
      <c r="O231" s="779"/>
      <c r="P231" s="779"/>
      <c r="Q231" s="775"/>
      <c r="R231" s="775"/>
      <c r="S231" s="775"/>
      <c r="T231" s="775"/>
      <c r="U231" s="775"/>
      <c r="V231" s="775"/>
      <c r="X231" s="771"/>
      <c r="Y231" s="771"/>
      <c r="Z231" s="771"/>
      <c r="AA231" s="771"/>
      <c r="AB231" s="771"/>
      <c r="AC231" s="771"/>
      <c r="AD231" s="771"/>
      <c r="AE231" s="771"/>
      <c r="AF231" s="771"/>
      <c r="AG231" s="771"/>
      <c r="AH231" s="771"/>
      <c r="AI231" s="771"/>
      <c r="AJ231" s="771"/>
      <c r="AK231" s="771"/>
      <c r="AL231" s="771"/>
      <c r="AM231" s="771"/>
      <c r="AN231" s="771"/>
      <c r="AO231" s="771"/>
      <c r="AP231" s="771"/>
      <c r="AQ231" s="771"/>
      <c r="AR231" s="771"/>
      <c r="AS231" s="771"/>
      <c r="AT231" s="771"/>
      <c r="AU231" s="771"/>
      <c r="AV231" s="771"/>
      <c r="AW231" s="771"/>
      <c r="AX231" s="771"/>
      <c r="AY231" s="771"/>
      <c r="AZ231" s="771"/>
      <c r="BA231" s="771"/>
      <c r="BB231" s="771"/>
      <c r="BC231" s="771"/>
      <c r="BD231" s="771"/>
      <c r="BE231" s="771"/>
      <c r="BF231" s="771"/>
      <c r="BG231" s="771"/>
      <c r="BH231" s="771"/>
      <c r="BI231" s="771"/>
      <c r="BJ231" s="771"/>
      <c r="BK231" s="771"/>
      <c r="BL231" s="771"/>
      <c r="BM231" s="771"/>
      <c r="BN231" s="771"/>
      <c r="BO231" s="771"/>
      <c r="BP231" s="771"/>
      <c r="BQ231" s="771"/>
      <c r="BR231" s="771"/>
      <c r="BS231" s="771"/>
      <c r="BT231" s="771"/>
    </row>
    <row r="232" spans="1:72" s="769" customFormat="1" ht="13.5">
      <c r="A232" s="827" t="s">
        <v>993</v>
      </c>
      <c r="B232" s="775"/>
      <c r="C232" s="779"/>
      <c r="D232" s="779"/>
      <c r="E232" s="779"/>
      <c r="F232" s="779"/>
      <c r="G232" s="779"/>
      <c r="H232" s="779"/>
      <c r="I232" s="779"/>
      <c r="J232" s="779"/>
      <c r="K232" s="779"/>
      <c r="L232" s="779"/>
      <c r="M232" s="779"/>
      <c r="N232" s="779"/>
      <c r="O232" s="779"/>
      <c r="P232" s="779"/>
      <c r="Q232" s="775"/>
      <c r="R232" s="775"/>
      <c r="S232" s="775"/>
      <c r="T232" s="775"/>
      <c r="U232" s="775"/>
      <c r="V232" s="775"/>
      <c r="X232" s="771"/>
      <c r="Y232" s="771"/>
      <c r="Z232" s="771"/>
      <c r="AA232" s="771"/>
      <c r="AB232" s="771"/>
      <c r="AC232" s="771"/>
      <c r="AD232" s="771"/>
      <c r="AE232" s="771"/>
      <c r="AF232" s="771"/>
      <c r="AG232" s="771"/>
      <c r="AH232" s="771"/>
      <c r="AI232" s="771"/>
      <c r="AJ232" s="771"/>
      <c r="AK232" s="771"/>
      <c r="AL232" s="771"/>
      <c r="AM232" s="771"/>
      <c r="AN232" s="771"/>
      <c r="AO232" s="771"/>
      <c r="AP232" s="771"/>
      <c r="AQ232" s="771"/>
      <c r="AR232" s="771"/>
      <c r="AS232" s="771"/>
      <c r="AT232" s="771"/>
      <c r="AU232" s="771"/>
      <c r="AV232" s="771"/>
      <c r="AW232" s="771"/>
      <c r="AX232" s="771"/>
      <c r="AY232" s="771"/>
      <c r="AZ232" s="771"/>
      <c r="BA232" s="771"/>
      <c r="BB232" s="771"/>
      <c r="BC232" s="771"/>
      <c r="BD232" s="771"/>
      <c r="BE232" s="771"/>
      <c r="BF232" s="771"/>
      <c r="BG232" s="771"/>
      <c r="BH232" s="771"/>
      <c r="BI232" s="771"/>
      <c r="BJ232" s="771"/>
      <c r="BK232" s="771"/>
      <c r="BL232" s="771"/>
      <c r="BM232" s="771"/>
      <c r="BN232" s="771"/>
      <c r="BO232" s="771"/>
      <c r="BP232" s="771"/>
      <c r="BQ232" s="771"/>
      <c r="BR232" s="771"/>
      <c r="BS232" s="771"/>
      <c r="BT232" s="771"/>
    </row>
    <row r="233" spans="1:72" s="769" customFormat="1" ht="13.5">
      <c r="A233" s="827" t="s">
        <v>994</v>
      </c>
      <c r="B233" s="775"/>
      <c r="C233" s="779"/>
      <c r="D233" s="779"/>
      <c r="E233" s="779"/>
      <c r="F233" s="779"/>
      <c r="G233" s="779"/>
      <c r="H233" s="779"/>
      <c r="I233" s="779"/>
      <c r="J233" s="779"/>
      <c r="K233" s="779"/>
      <c r="L233" s="779"/>
      <c r="M233" s="779"/>
      <c r="N233" s="779"/>
      <c r="O233" s="779"/>
      <c r="P233" s="779"/>
      <c r="Q233" s="775"/>
      <c r="R233" s="775"/>
      <c r="S233" s="775"/>
      <c r="T233" s="775"/>
      <c r="U233" s="775"/>
      <c r="V233" s="775"/>
      <c r="X233" s="771"/>
      <c r="Y233" s="771"/>
      <c r="Z233" s="771"/>
      <c r="AA233" s="771"/>
      <c r="AB233" s="771"/>
      <c r="AC233" s="771"/>
      <c r="AD233" s="771"/>
      <c r="AE233" s="771"/>
      <c r="AF233" s="771"/>
      <c r="AG233" s="771"/>
      <c r="AH233" s="771"/>
      <c r="AI233" s="771"/>
      <c r="AJ233" s="771"/>
      <c r="AK233" s="771"/>
      <c r="AL233" s="771"/>
      <c r="AM233" s="771"/>
      <c r="AN233" s="771"/>
      <c r="AO233" s="771"/>
      <c r="AP233" s="771"/>
      <c r="AQ233" s="771"/>
      <c r="AR233" s="771"/>
      <c r="AS233" s="771"/>
      <c r="AT233" s="771"/>
      <c r="AU233" s="771"/>
      <c r="AV233" s="771"/>
      <c r="AW233" s="771"/>
      <c r="AX233" s="771"/>
      <c r="AY233" s="771"/>
      <c r="AZ233" s="771"/>
      <c r="BA233" s="771"/>
      <c r="BB233" s="771"/>
      <c r="BC233" s="771"/>
      <c r="BD233" s="771"/>
      <c r="BE233" s="771"/>
      <c r="BF233" s="771"/>
      <c r="BG233" s="771"/>
      <c r="BH233" s="771"/>
      <c r="BI233" s="771"/>
      <c r="BJ233" s="771"/>
      <c r="BK233" s="771"/>
      <c r="BL233" s="771"/>
      <c r="BM233" s="771"/>
      <c r="BN233" s="771"/>
      <c r="BO233" s="771"/>
      <c r="BP233" s="771"/>
      <c r="BQ233" s="771"/>
      <c r="BR233" s="771"/>
      <c r="BS233" s="771"/>
      <c r="BT233" s="771"/>
    </row>
    <row r="234" spans="1:72" s="769" customFormat="1" ht="13.5">
      <c r="A234" s="827" t="s">
        <v>995</v>
      </c>
      <c r="B234" s="775"/>
      <c r="C234" s="775"/>
      <c r="D234" s="775"/>
      <c r="E234" s="775"/>
      <c r="F234" s="775"/>
      <c r="G234" s="775"/>
      <c r="H234" s="775"/>
      <c r="I234" s="775"/>
      <c r="J234" s="775"/>
      <c r="K234" s="775"/>
      <c r="L234" s="775"/>
      <c r="M234" s="775"/>
      <c r="N234" s="775"/>
      <c r="O234" s="775"/>
      <c r="P234" s="775"/>
      <c r="Q234" s="775"/>
      <c r="R234" s="775"/>
      <c r="S234" s="775"/>
      <c r="T234" s="775"/>
      <c r="U234" s="775"/>
      <c r="V234" s="775"/>
      <c r="X234" s="771"/>
      <c r="Y234" s="771"/>
      <c r="Z234" s="771"/>
      <c r="AA234" s="771"/>
      <c r="AB234" s="771"/>
      <c r="AC234" s="771"/>
      <c r="AD234" s="771"/>
      <c r="AE234" s="771"/>
      <c r="AF234" s="771"/>
      <c r="AG234" s="771"/>
      <c r="AH234" s="771"/>
      <c r="AI234" s="771"/>
      <c r="AJ234" s="771"/>
      <c r="AK234" s="771"/>
      <c r="AL234" s="771"/>
      <c r="AM234" s="771"/>
      <c r="AN234" s="771"/>
      <c r="AO234" s="771"/>
      <c r="AP234" s="771"/>
      <c r="AQ234" s="771"/>
      <c r="AR234" s="771"/>
      <c r="AS234" s="771"/>
      <c r="AT234" s="771"/>
      <c r="AU234" s="771"/>
      <c r="AV234" s="771"/>
      <c r="AW234" s="771"/>
      <c r="AX234" s="771"/>
      <c r="AY234" s="771"/>
      <c r="AZ234" s="771"/>
      <c r="BA234" s="771"/>
      <c r="BB234" s="771"/>
      <c r="BC234" s="771"/>
      <c r="BD234" s="771"/>
      <c r="BE234" s="771"/>
      <c r="BF234" s="771"/>
      <c r="BG234" s="771"/>
      <c r="BH234" s="771"/>
      <c r="BI234" s="771"/>
      <c r="BJ234" s="771"/>
      <c r="BK234" s="771"/>
      <c r="BL234" s="771"/>
      <c r="BM234" s="771"/>
      <c r="BN234" s="771"/>
      <c r="BO234" s="771"/>
      <c r="BP234" s="771"/>
      <c r="BQ234" s="771"/>
      <c r="BR234" s="771"/>
      <c r="BS234" s="771"/>
      <c r="BT234" s="771"/>
    </row>
    <row r="235" spans="1:72" s="769" customFormat="1" ht="13.5">
      <c r="A235" s="827" t="s">
        <v>996</v>
      </c>
      <c r="B235" s="775"/>
      <c r="C235" s="775"/>
      <c r="D235" s="775"/>
      <c r="E235" s="775"/>
      <c r="F235" s="775"/>
      <c r="G235" s="775"/>
      <c r="H235" s="785"/>
      <c r="I235" s="775"/>
      <c r="J235" s="775"/>
      <c r="K235" s="775"/>
      <c r="L235" s="775"/>
      <c r="M235" s="775"/>
      <c r="N235" s="775"/>
      <c r="O235" s="775"/>
      <c r="P235" s="775"/>
      <c r="Q235" s="775"/>
      <c r="R235" s="775"/>
      <c r="S235" s="775"/>
      <c r="T235" s="775"/>
      <c r="U235" s="775"/>
      <c r="V235" s="775"/>
      <c r="X235" s="771"/>
      <c r="Y235" s="771"/>
      <c r="Z235" s="771"/>
      <c r="AA235" s="771"/>
      <c r="AB235" s="771"/>
      <c r="AC235" s="771"/>
      <c r="AD235" s="771"/>
      <c r="AE235" s="771"/>
      <c r="AF235" s="771"/>
      <c r="AG235" s="771"/>
      <c r="AH235" s="771"/>
      <c r="AI235" s="771"/>
      <c r="AJ235" s="771"/>
      <c r="AK235" s="771"/>
      <c r="AL235" s="771"/>
      <c r="AM235" s="771"/>
      <c r="AN235" s="771"/>
      <c r="AO235" s="771"/>
      <c r="AP235" s="771"/>
      <c r="AQ235" s="771"/>
      <c r="AR235" s="771"/>
      <c r="AS235" s="771"/>
      <c r="AT235" s="771"/>
      <c r="AU235" s="771"/>
      <c r="AV235" s="771"/>
      <c r="AW235" s="771"/>
      <c r="AX235" s="771"/>
      <c r="AY235" s="771"/>
      <c r="AZ235" s="771"/>
      <c r="BA235" s="771"/>
      <c r="BB235" s="771"/>
      <c r="BC235" s="771"/>
      <c r="BD235" s="771"/>
      <c r="BE235" s="771"/>
      <c r="BF235" s="771"/>
      <c r="BG235" s="771"/>
      <c r="BH235" s="771"/>
      <c r="BI235" s="771"/>
      <c r="BJ235" s="771"/>
      <c r="BK235" s="771"/>
      <c r="BL235" s="771"/>
      <c r="BM235" s="771"/>
      <c r="BN235" s="771"/>
      <c r="BO235" s="771"/>
      <c r="BP235" s="771"/>
      <c r="BQ235" s="771"/>
      <c r="BR235" s="771"/>
      <c r="BS235" s="771"/>
      <c r="BT235" s="771"/>
    </row>
    <row r="236" spans="1:72" s="769" customFormat="1" ht="13.5">
      <c r="A236" s="827" t="s">
        <v>997</v>
      </c>
      <c r="B236" s="775"/>
      <c r="C236" s="775"/>
      <c r="D236" s="775"/>
      <c r="E236" s="775"/>
      <c r="F236" s="775"/>
      <c r="G236" s="775"/>
      <c r="H236" s="785"/>
      <c r="I236" s="775"/>
      <c r="J236" s="775"/>
      <c r="K236" s="775"/>
      <c r="L236" s="775"/>
      <c r="M236" s="775"/>
      <c r="N236" s="775"/>
      <c r="O236" s="775"/>
      <c r="P236" s="775"/>
      <c r="Q236" s="775"/>
      <c r="R236" s="775"/>
      <c r="S236" s="775"/>
      <c r="T236" s="775"/>
      <c r="U236" s="775"/>
      <c r="V236" s="775"/>
      <c r="X236" s="771"/>
      <c r="Y236" s="771"/>
      <c r="Z236" s="771"/>
      <c r="AA236" s="771"/>
      <c r="AB236" s="771"/>
      <c r="AC236" s="771"/>
      <c r="AD236" s="771"/>
      <c r="AE236" s="771"/>
      <c r="AF236" s="771"/>
      <c r="AG236" s="771"/>
      <c r="AH236" s="771"/>
      <c r="AI236" s="771"/>
      <c r="AJ236" s="771"/>
      <c r="AK236" s="771"/>
      <c r="AL236" s="771"/>
      <c r="AM236" s="771"/>
      <c r="AN236" s="771"/>
      <c r="AO236" s="771"/>
      <c r="AP236" s="771"/>
      <c r="AQ236" s="771"/>
      <c r="AR236" s="771"/>
      <c r="AS236" s="771"/>
      <c r="AT236" s="771"/>
      <c r="AU236" s="771"/>
      <c r="AV236" s="771"/>
      <c r="AW236" s="771"/>
      <c r="AX236" s="771"/>
      <c r="AY236" s="771"/>
      <c r="AZ236" s="771"/>
      <c r="BA236" s="771"/>
      <c r="BB236" s="771"/>
      <c r="BC236" s="771"/>
      <c r="BD236" s="771"/>
      <c r="BE236" s="771"/>
      <c r="BF236" s="771"/>
      <c r="BG236" s="771"/>
      <c r="BH236" s="771"/>
      <c r="BI236" s="771"/>
      <c r="BJ236" s="771"/>
      <c r="BK236" s="771"/>
      <c r="BL236" s="771"/>
      <c r="BM236" s="771"/>
      <c r="BN236" s="771"/>
      <c r="BO236" s="771"/>
      <c r="BP236" s="771"/>
      <c r="BQ236" s="771"/>
      <c r="BR236" s="771"/>
      <c r="BS236" s="771"/>
      <c r="BT236" s="771"/>
    </row>
    <row r="237" spans="1:72" s="769" customFormat="1" ht="13.5">
      <c r="A237" s="827" t="s">
        <v>998</v>
      </c>
      <c r="B237" s="775"/>
      <c r="C237" s="775"/>
      <c r="D237" s="775"/>
      <c r="E237" s="775"/>
      <c r="F237" s="775"/>
      <c r="G237" s="775"/>
      <c r="H237" s="785"/>
      <c r="I237" s="775"/>
      <c r="J237" s="775"/>
      <c r="K237" s="775"/>
      <c r="L237" s="775"/>
      <c r="M237" s="775"/>
      <c r="N237" s="775"/>
      <c r="O237" s="775"/>
      <c r="P237" s="775"/>
      <c r="Q237" s="775"/>
      <c r="R237" s="775"/>
      <c r="S237" s="775"/>
      <c r="T237" s="775"/>
      <c r="U237" s="775"/>
      <c r="V237" s="775"/>
      <c r="X237" s="771"/>
      <c r="Y237" s="771"/>
      <c r="Z237" s="771"/>
      <c r="AA237" s="771"/>
      <c r="AB237" s="771"/>
      <c r="AC237" s="771"/>
      <c r="AD237" s="771"/>
      <c r="AE237" s="771"/>
      <c r="AF237" s="771"/>
      <c r="AG237" s="771"/>
      <c r="AH237" s="771"/>
      <c r="AI237" s="771"/>
      <c r="AJ237" s="771"/>
      <c r="AK237" s="771"/>
      <c r="AL237" s="771"/>
      <c r="AM237" s="771"/>
      <c r="AN237" s="771"/>
      <c r="AO237" s="771"/>
      <c r="AP237" s="771"/>
      <c r="AQ237" s="771"/>
      <c r="AR237" s="771"/>
      <c r="AS237" s="771"/>
      <c r="AT237" s="771"/>
      <c r="AU237" s="771"/>
      <c r="AV237" s="771"/>
      <c r="AW237" s="771"/>
      <c r="AX237" s="771"/>
      <c r="AY237" s="771"/>
      <c r="AZ237" s="771"/>
      <c r="BA237" s="771"/>
      <c r="BB237" s="771"/>
      <c r="BC237" s="771"/>
      <c r="BD237" s="771"/>
      <c r="BE237" s="771"/>
      <c r="BF237" s="771"/>
      <c r="BG237" s="771"/>
      <c r="BH237" s="771"/>
      <c r="BI237" s="771"/>
      <c r="BJ237" s="771"/>
      <c r="BK237" s="771"/>
      <c r="BL237" s="771"/>
      <c r="BM237" s="771"/>
      <c r="BN237" s="771"/>
      <c r="BO237" s="771"/>
      <c r="BP237" s="771"/>
      <c r="BQ237" s="771"/>
      <c r="BR237" s="771"/>
      <c r="BS237" s="771"/>
      <c r="BT237" s="771"/>
    </row>
    <row r="238" spans="1:72" s="769" customFormat="1" ht="13.5">
      <c r="A238" s="827" t="s">
        <v>999</v>
      </c>
      <c r="B238" s="775"/>
      <c r="C238" s="775"/>
      <c r="D238" s="775"/>
      <c r="E238" s="775"/>
      <c r="F238" s="775"/>
      <c r="G238" s="775"/>
      <c r="H238" s="785"/>
      <c r="I238" s="775"/>
      <c r="J238" s="775"/>
      <c r="K238" s="775"/>
      <c r="L238" s="775"/>
      <c r="M238" s="775"/>
      <c r="N238" s="775"/>
      <c r="O238" s="775"/>
      <c r="P238" s="775"/>
      <c r="Q238" s="775"/>
      <c r="R238" s="775"/>
      <c r="S238" s="775"/>
      <c r="T238" s="775"/>
      <c r="U238" s="775"/>
      <c r="V238" s="775"/>
      <c r="X238" s="771"/>
      <c r="Y238" s="771"/>
      <c r="Z238" s="771"/>
      <c r="AA238" s="771"/>
      <c r="AB238" s="771"/>
      <c r="AC238" s="771"/>
      <c r="AD238" s="771"/>
      <c r="AE238" s="771"/>
      <c r="AF238" s="771"/>
      <c r="AG238" s="771"/>
      <c r="AH238" s="771"/>
      <c r="AI238" s="771"/>
      <c r="AJ238" s="771"/>
      <c r="AK238" s="771"/>
      <c r="AL238" s="771"/>
      <c r="AM238" s="771"/>
      <c r="AN238" s="771"/>
      <c r="AO238" s="771"/>
      <c r="AP238" s="771"/>
      <c r="AQ238" s="771"/>
      <c r="AR238" s="771"/>
      <c r="AS238" s="771"/>
      <c r="AT238" s="771"/>
      <c r="AU238" s="771"/>
      <c r="AV238" s="771"/>
      <c r="AW238" s="771"/>
      <c r="AX238" s="771"/>
      <c r="AY238" s="771"/>
      <c r="AZ238" s="771"/>
      <c r="BA238" s="771"/>
      <c r="BB238" s="771"/>
      <c r="BC238" s="771"/>
      <c r="BD238" s="771"/>
      <c r="BE238" s="771"/>
      <c r="BF238" s="771"/>
      <c r="BG238" s="771"/>
      <c r="BH238" s="771"/>
      <c r="BI238" s="771"/>
      <c r="BJ238" s="771"/>
      <c r="BK238" s="771"/>
      <c r="BL238" s="771"/>
      <c r="BM238" s="771"/>
      <c r="BN238" s="771"/>
      <c r="BO238" s="771"/>
      <c r="BP238" s="771"/>
      <c r="BQ238" s="771"/>
      <c r="BR238" s="771"/>
      <c r="BS238" s="771"/>
      <c r="BT238" s="771"/>
    </row>
    <row r="239" spans="1:72" s="769" customFormat="1" ht="13.5">
      <c r="A239" s="827" t="s">
        <v>1000</v>
      </c>
      <c r="B239" s="775"/>
      <c r="C239" s="775"/>
      <c r="D239" s="775"/>
      <c r="E239" s="775"/>
      <c r="F239" s="775"/>
      <c r="G239" s="775"/>
      <c r="H239" s="785"/>
      <c r="I239" s="775"/>
      <c r="J239" s="775"/>
      <c r="K239" s="775"/>
      <c r="L239" s="775"/>
      <c r="M239" s="775"/>
      <c r="N239" s="775"/>
      <c r="O239" s="775"/>
      <c r="P239" s="775"/>
      <c r="Q239" s="775"/>
      <c r="R239" s="775"/>
      <c r="S239" s="775"/>
      <c r="T239" s="775"/>
      <c r="U239" s="775"/>
      <c r="V239" s="775"/>
      <c r="X239" s="771"/>
      <c r="Y239" s="771"/>
      <c r="Z239" s="771"/>
      <c r="AA239" s="771"/>
      <c r="AB239" s="771"/>
      <c r="AC239" s="771"/>
      <c r="AD239" s="771"/>
      <c r="AE239" s="771"/>
      <c r="AF239" s="771"/>
      <c r="AG239" s="771"/>
      <c r="AH239" s="771"/>
      <c r="AI239" s="771"/>
      <c r="AJ239" s="771"/>
      <c r="AK239" s="771"/>
      <c r="AL239" s="771"/>
      <c r="AM239" s="771"/>
      <c r="AN239" s="771"/>
      <c r="AO239" s="771"/>
      <c r="AP239" s="771"/>
      <c r="AQ239" s="771"/>
      <c r="AR239" s="771"/>
      <c r="AS239" s="771"/>
      <c r="AT239" s="771"/>
      <c r="AU239" s="771"/>
      <c r="AV239" s="771"/>
      <c r="AW239" s="771"/>
      <c r="AX239" s="771"/>
      <c r="AY239" s="771"/>
      <c r="AZ239" s="771"/>
      <c r="BA239" s="771"/>
      <c r="BB239" s="771"/>
      <c r="BC239" s="771"/>
      <c r="BD239" s="771"/>
      <c r="BE239" s="771"/>
      <c r="BF239" s="771"/>
      <c r="BG239" s="771"/>
      <c r="BH239" s="771"/>
      <c r="BI239" s="771"/>
      <c r="BJ239" s="771"/>
      <c r="BK239" s="771"/>
      <c r="BL239" s="771"/>
      <c r="BM239" s="771"/>
      <c r="BN239" s="771"/>
      <c r="BO239" s="771"/>
      <c r="BP239" s="771"/>
      <c r="BQ239" s="771"/>
      <c r="BR239" s="771"/>
      <c r="BS239" s="771"/>
      <c r="BT239" s="771"/>
    </row>
    <row r="240" spans="1:72" s="769" customFormat="1" ht="13.5">
      <c r="A240" s="1455" t="s">
        <v>1001</v>
      </c>
      <c r="B240" s="1414"/>
      <c r="C240" s="1414"/>
      <c r="D240" s="1414"/>
      <c r="E240" s="1414"/>
      <c r="F240" s="1414"/>
      <c r="G240" s="1414"/>
      <c r="H240" s="1414"/>
      <c r="I240" s="1414"/>
      <c r="J240" s="1414"/>
      <c r="K240" s="1414"/>
      <c r="L240" s="1414"/>
      <c r="M240" s="1414"/>
      <c r="N240" s="1414"/>
      <c r="O240" s="1414"/>
      <c r="P240" s="1414"/>
      <c r="Q240" s="1414"/>
      <c r="R240" s="1414"/>
      <c r="S240" s="779"/>
      <c r="T240" s="779"/>
      <c r="U240" s="779"/>
      <c r="V240" s="779"/>
      <c r="X240" s="771"/>
      <c r="Y240" s="771"/>
      <c r="Z240" s="771"/>
      <c r="AA240" s="771"/>
      <c r="AB240" s="771"/>
      <c r="AC240" s="771"/>
      <c r="AD240" s="771"/>
      <c r="AE240" s="771"/>
      <c r="AF240" s="771"/>
      <c r="AG240" s="771"/>
      <c r="AH240" s="771"/>
      <c r="AI240" s="771"/>
      <c r="AJ240" s="771"/>
      <c r="AK240" s="771"/>
      <c r="AL240" s="771"/>
      <c r="AM240" s="771"/>
      <c r="AN240" s="771"/>
      <c r="AO240" s="771"/>
      <c r="AP240" s="771"/>
      <c r="AQ240" s="771"/>
      <c r="AR240" s="771"/>
      <c r="AS240" s="771"/>
      <c r="AT240" s="771"/>
      <c r="AU240" s="771"/>
      <c r="AV240" s="771"/>
      <c r="AW240" s="771"/>
      <c r="AX240" s="771"/>
      <c r="AY240" s="771"/>
      <c r="AZ240" s="771"/>
      <c r="BA240" s="771"/>
      <c r="BB240" s="771"/>
      <c r="BC240" s="771"/>
      <c r="BD240" s="771"/>
      <c r="BE240" s="771"/>
      <c r="BF240" s="771"/>
      <c r="BG240" s="771"/>
      <c r="BH240" s="771"/>
      <c r="BI240" s="771"/>
      <c r="BJ240" s="771"/>
      <c r="BK240" s="771"/>
      <c r="BL240" s="771"/>
      <c r="BM240" s="771"/>
      <c r="BN240" s="771"/>
      <c r="BO240" s="771"/>
      <c r="BP240" s="771"/>
      <c r="BQ240" s="771"/>
      <c r="BR240" s="771"/>
      <c r="BS240" s="771"/>
      <c r="BT240" s="771"/>
    </row>
    <row r="241" spans="1:72" s="769" customFormat="1" ht="13.5">
      <c r="A241" s="834"/>
      <c r="B241" s="822"/>
      <c r="C241" s="822"/>
      <c r="D241" s="822"/>
      <c r="E241" s="822"/>
      <c r="F241" s="835"/>
      <c r="G241" s="835"/>
      <c r="H241" s="835"/>
      <c r="I241" s="835"/>
      <c r="J241" s="835"/>
      <c r="K241" s="835"/>
      <c r="L241" s="835"/>
      <c r="M241" s="835"/>
      <c r="N241" s="835"/>
      <c r="O241" s="835"/>
      <c r="P241" s="835"/>
      <c r="Q241" s="835"/>
      <c r="R241" s="835"/>
      <c r="S241" s="835"/>
      <c r="T241" s="835"/>
      <c r="U241" s="835"/>
      <c r="V241" s="835"/>
      <c r="X241" s="771"/>
      <c r="Y241" s="771"/>
      <c r="Z241" s="771"/>
      <c r="AA241" s="771"/>
      <c r="AB241" s="771"/>
      <c r="AC241" s="771"/>
      <c r="AD241" s="771"/>
      <c r="AE241" s="771"/>
      <c r="AF241" s="771"/>
      <c r="AG241" s="771"/>
      <c r="AH241" s="771"/>
      <c r="AI241" s="771"/>
      <c r="AJ241" s="771"/>
      <c r="AK241" s="771"/>
      <c r="AL241" s="771"/>
      <c r="AM241" s="771"/>
      <c r="AN241" s="771"/>
      <c r="AO241" s="771"/>
      <c r="AP241" s="771"/>
      <c r="AQ241" s="771"/>
      <c r="AR241" s="771"/>
      <c r="AS241" s="771"/>
      <c r="AT241" s="771"/>
      <c r="AU241" s="771"/>
      <c r="AV241" s="771"/>
      <c r="AW241" s="771"/>
      <c r="AX241" s="771"/>
      <c r="AY241" s="771"/>
      <c r="AZ241" s="771"/>
      <c r="BA241" s="771"/>
      <c r="BB241" s="771"/>
      <c r="BC241" s="771"/>
      <c r="BD241" s="771"/>
      <c r="BE241" s="771"/>
      <c r="BF241" s="771"/>
      <c r="BG241" s="771"/>
      <c r="BH241" s="771"/>
      <c r="BI241" s="771"/>
      <c r="BJ241" s="771"/>
      <c r="BK241" s="771"/>
      <c r="BL241" s="771"/>
      <c r="BM241" s="771"/>
      <c r="BN241" s="771"/>
      <c r="BO241" s="771"/>
      <c r="BP241" s="771"/>
      <c r="BQ241" s="771"/>
      <c r="BR241" s="771"/>
      <c r="BS241" s="771"/>
      <c r="BT241" s="771"/>
    </row>
    <row r="242" spans="1:72" s="769" customFormat="1" ht="13.5" customHeight="1">
      <c r="A242" s="1456" t="s">
        <v>1002</v>
      </c>
      <c r="B242" s="1457"/>
      <c r="C242" s="1457"/>
      <c r="D242" s="1457"/>
      <c r="E242" s="1457"/>
      <c r="F242" s="1457"/>
      <c r="G242" s="1457"/>
      <c r="H242" s="1457"/>
      <c r="I242" s="1457"/>
      <c r="J242" s="1457"/>
      <c r="K242" s="1457"/>
      <c r="L242" s="1457"/>
      <c r="M242" s="1457"/>
      <c r="N242" s="1457"/>
      <c r="O242" s="1457"/>
      <c r="P242" s="1457"/>
      <c r="Q242" s="1457"/>
      <c r="R242" s="1457"/>
      <c r="S242" s="848"/>
      <c r="T242" s="848"/>
      <c r="U242" s="848"/>
      <c r="V242" s="848"/>
      <c r="X242" s="771"/>
      <c r="Y242" s="771"/>
      <c r="Z242" s="771"/>
      <c r="AA242" s="771"/>
      <c r="AB242" s="771"/>
      <c r="AC242" s="771"/>
      <c r="AD242" s="771"/>
      <c r="AE242" s="771"/>
      <c r="AF242" s="771"/>
      <c r="AG242" s="771"/>
      <c r="AH242" s="771"/>
      <c r="AI242" s="771"/>
      <c r="AJ242" s="771"/>
      <c r="AK242" s="771"/>
      <c r="AL242" s="771"/>
      <c r="AM242" s="771"/>
      <c r="AN242" s="771"/>
      <c r="AO242" s="771"/>
      <c r="AP242" s="771"/>
      <c r="AQ242" s="771"/>
      <c r="AR242" s="771"/>
      <c r="AS242" s="771"/>
      <c r="AT242" s="771"/>
      <c r="AU242" s="771"/>
      <c r="AV242" s="771"/>
      <c r="AW242" s="771"/>
      <c r="AX242" s="771"/>
      <c r="AY242" s="771"/>
      <c r="AZ242" s="771"/>
      <c r="BA242" s="771"/>
      <c r="BB242" s="771"/>
      <c r="BC242" s="771"/>
      <c r="BD242" s="771"/>
      <c r="BE242" s="771"/>
      <c r="BF242" s="771"/>
      <c r="BG242" s="771"/>
      <c r="BH242" s="771"/>
      <c r="BI242" s="771"/>
      <c r="BJ242" s="771"/>
      <c r="BK242" s="771"/>
      <c r="BL242" s="771"/>
      <c r="BM242" s="771"/>
      <c r="BN242" s="771"/>
      <c r="BO242" s="771"/>
      <c r="BP242" s="771"/>
      <c r="BQ242" s="771"/>
      <c r="BR242" s="771"/>
      <c r="BS242" s="771"/>
      <c r="BT242" s="771"/>
    </row>
    <row r="243" spans="1:72" s="769" customFormat="1" ht="13.5" customHeight="1">
      <c r="A243" s="1456" t="s">
        <v>1003</v>
      </c>
      <c r="B243" s="1457"/>
      <c r="C243" s="1457"/>
      <c r="D243" s="1457"/>
      <c r="E243" s="1457"/>
      <c r="F243" s="1457"/>
      <c r="G243" s="1457"/>
      <c r="H243" s="1457"/>
      <c r="I243" s="1457"/>
      <c r="J243" s="1457"/>
      <c r="K243" s="1457"/>
      <c r="L243" s="1457"/>
      <c r="M243" s="1457"/>
      <c r="N243" s="1457"/>
      <c r="O243" s="1457"/>
      <c r="P243" s="1457"/>
      <c r="Q243" s="1457"/>
      <c r="R243" s="1457"/>
      <c r="S243" s="848"/>
      <c r="T243" s="848"/>
      <c r="U243" s="848"/>
      <c r="V243" s="848"/>
      <c r="X243" s="771"/>
      <c r="Y243" s="771"/>
      <c r="Z243" s="771"/>
      <c r="AA243" s="771"/>
      <c r="AB243" s="771"/>
      <c r="AC243" s="771"/>
      <c r="AD243" s="771"/>
      <c r="AE243" s="771"/>
      <c r="AF243" s="771"/>
      <c r="AG243" s="771"/>
      <c r="AH243" s="771"/>
      <c r="AI243" s="771"/>
      <c r="AJ243" s="771"/>
      <c r="AK243" s="771"/>
      <c r="AL243" s="771"/>
      <c r="AM243" s="771"/>
      <c r="AN243" s="771"/>
      <c r="AO243" s="771"/>
      <c r="AP243" s="771"/>
      <c r="AQ243" s="771"/>
      <c r="AR243" s="771"/>
      <c r="AS243" s="771"/>
      <c r="AT243" s="771"/>
      <c r="AU243" s="771"/>
      <c r="AV243" s="771"/>
      <c r="AW243" s="771"/>
      <c r="AX243" s="771"/>
      <c r="AY243" s="771"/>
      <c r="AZ243" s="771"/>
      <c r="BA243" s="771"/>
      <c r="BB243" s="771"/>
      <c r="BC243" s="771"/>
      <c r="BD243" s="771"/>
      <c r="BE243" s="771"/>
      <c r="BF243" s="771"/>
      <c r="BG243" s="771"/>
      <c r="BH243" s="771"/>
      <c r="BI243" s="771"/>
      <c r="BJ243" s="771"/>
      <c r="BK243" s="771"/>
      <c r="BL243" s="771"/>
      <c r="BM243" s="771"/>
      <c r="BN243" s="771"/>
      <c r="BO243" s="771"/>
      <c r="BP243" s="771"/>
      <c r="BQ243" s="771"/>
      <c r="BR243" s="771"/>
      <c r="BS243" s="771"/>
      <c r="BT243" s="771"/>
    </row>
    <row r="244" spans="1:72" s="769" customFormat="1" ht="13.5" customHeight="1">
      <c r="A244" s="1456" t="s">
        <v>1004</v>
      </c>
      <c r="B244" s="1457"/>
      <c r="C244" s="1457"/>
      <c r="D244" s="1457"/>
      <c r="E244" s="1457"/>
      <c r="F244" s="1457"/>
      <c r="G244" s="1457"/>
      <c r="H244" s="1457"/>
      <c r="I244" s="1457"/>
      <c r="J244" s="1457"/>
      <c r="K244" s="1457"/>
      <c r="L244" s="1457"/>
      <c r="M244" s="1457"/>
      <c r="N244" s="1457"/>
      <c r="O244" s="1457"/>
      <c r="P244" s="1457"/>
      <c r="Q244" s="1457"/>
      <c r="R244" s="1457"/>
      <c r="S244" s="848"/>
      <c r="T244" s="848"/>
      <c r="U244" s="848"/>
      <c r="V244" s="848"/>
      <c r="X244" s="771"/>
      <c r="Y244" s="771"/>
      <c r="Z244" s="771"/>
      <c r="AA244" s="771"/>
      <c r="AB244" s="771"/>
      <c r="AC244" s="771"/>
      <c r="AD244" s="771"/>
      <c r="AE244" s="771"/>
      <c r="AF244" s="771"/>
      <c r="AG244" s="771"/>
      <c r="AH244" s="771"/>
      <c r="AI244" s="771"/>
      <c r="AJ244" s="771"/>
      <c r="AK244" s="771"/>
      <c r="AL244" s="771"/>
      <c r="AM244" s="771"/>
      <c r="AN244" s="771"/>
      <c r="AO244" s="771"/>
      <c r="AP244" s="771"/>
      <c r="AQ244" s="771"/>
      <c r="AR244" s="771"/>
      <c r="AS244" s="771"/>
      <c r="AT244" s="771"/>
      <c r="AU244" s="771"/>
      <c r="AV244" s="771"/>
      <c r="AW244" s="771"/>
      <c r="AX244" s="771"/>
      <c r="AY244" s="771"/>
      <c r="AZ244" s="771"/>
      <c r="BA244" s="771"/>
      <c r="BB244" s="771"/>
      <c r="BC244" s="771"/>
      <c r="BD244" s="771"/>
      <c r="BE244" s="771"/>
      <c r="BF244" s="771"/>
      <c r="BG244" s="771"/>
      <c r="BH244" s="771"/>
      <c r="BI244" s="771"/>
      <c r="BJ244" s="771"/>
      <c r="BK244" s="771"/>
      <c r="BL244" s="771"/>
      <c r="BM244" s="771"/>
      <c r="BN244" s="771"/>
      <c r="BO244" s="771"/>
      <c r="BP244" s="771"/>
      <c r="BQ244" s="771"/>
      <c r="BR244" s="771"/>
      <c r="BS244" s="771"/>
      <c r="BT244" s="771"/>
    </row>
    <row r="245" spans="1:72" s="769" customFormat="1" ht="13.5" customHeight="1">
      <c r="A245" s="1456" t="s">
        <v>1005</v>
      </c>
      <c r="B245" s="1457"/>
      <c r="C245" s="1457"/>
      <c r="D245" s="1457"/>
      <c r="E245" s="1457"/>
      <c r="F245" s="1457"/>
      <c r="G245" s="1457"/>
      <c r="H245" s="1457"/>
      <c r="I245" s="1457"/>
      <c r="J245" s="1457"/>
      <c r="K245" s="1457"/>
      <c r="L245" s="1457"/>
      <c r="M245" s="1457"/>
      <c r="N245" s="1457"/>
      <c r="O245" s="1457"/>
      <c r="P245" s="1457"/>
      <c r="Q245" s="1457"/>
      <c r="R245" s="1457"/>
      <c r="S245" s="848"/>
      <c r="T245" s="848"/>
      <c r="U245" s="848"/>
      <c r="V245" s="848"/>
      <c r="X245" s="771"/>
      <c r="Y245" s="771"/>
      <c r="Z245" s="771"/>
      <c r="AA245" s="771"/>
      <c r="AB245" s="771"/>
      <c r="AC245" s="771"/>
      <c r="AD245" s="771"/>
      <c r="AE245" s="771"/>
      <c r="AF245" s="771"/>
      <c r="AG245" s="771"/>
      <c r="AH245" s="771"/>
      <c r="AI245" s="771"/>
      <c r="AJ245" s="771"/>
      <c r="AK245" s="771"/>
      <c r="AL245" s="771"/>
      <c r="AM245" s="771"/>
      <c r="AN245" s="771"/>
      <c r="AO245" s="771"/>
      <c r="AP245" s="771"/>
      <c r="AQ245" s="771"/>
      <c r="AR245" s="771"/>
      <c r="AS245" s="771"/>
      <c r="AT245" s="771"/>
      <c r="AU245" s="771"/>
      <c r="AV245" s="771"/>
      <c r="AW245" s="771"/>
      <c r="AX245" s="771"/>
      <c r="AY245" s="771"/>
      <c r="AZ245" s="771"/>
      <c r="BA245" s="771"/>
      <c r="BB245" s="771"/>
      <c r="BC245" s="771"/>
      <c r="BD245" s="771"/>
      <c r="BE245" s="771"/>
      <c r="BF245" s="771"/>
      <c r="BG245" s="771"/>
      <c r="BH245" s="771"/>
      <c r="BI245" s="771"/>
      <c r="BJ245" s="771"/>
      <c r="BK245" s="771"/>
      <c r="BL245" s="771"/>
      <c r="BM245" s="771"/>
      <c r="BN245" s="771"/>
      <c r="BO245" s="771"/>
      <c r="BP245" s="771"/>
      <c r="BQ245" s="771"/>
      <c r="BR245" s="771"/>
      <c r="BS245" s="771"/>
      <c r="BT245" s="771"/>
    </row>
    <row r="246" spans="1:72" s="769" customFormat="1" ht="13.5" customHeight="1">
      <c r="A246" s="1467" t="s">
        <v>1006</v>
      </c>
      <c r="B246" s="1468"/>
      <c r="C246" s="1468"/>
      <c r="D246" s="1468"/>
      <c r="E246" s="1468"/>
      <c r="F246" s="1468"/>
      <c r="G246" s="1468"/>
      <c r="H246" s="1468"/>
      <c r="I246" s="1468"/>
      <c r="J246" s="1468"/>
      <c r="K246" s="1468"/>
      <c r="L246" s="1468"/>
      <c r="M246" s="1468"/>
      <c r="N246" s="1468"/>
      <c r="O246" s="1468"/>
      <c r="P246" s="1468"/>
      <c r="Q246" s="1468"/>
      <c r="R246" s="1468"/>
      <c r="S246" s="849"/>
      <c r="T246" s="849"/>
      <c r="U246" s="849"/>
      <c r="V246" s="849"/>
      <c r="X246" s="771"/>
      <c r="Y246" s="771"/>
      <c r="Z246" s="771"/>
      <c r="AA246" s="771"/>
      <c r="AB246" s="771"/>
      <c r="AC246" s="771"/>
      <c r="AD246" s="771"/>
      <c r="AE246" s="771"/>
      <c r="AF246" s="771"/>
      <c r="AG246" s="771"/>
      <c r="AH246" s="771"/>
      <c r="AI246" s="771"/>
      <c r="AJ246" s="771"/>
      <c r="AK246" s="771"/>
      <c r="AL246" s="771"/>
      <c r="AM246" s="771"/>
      <c r="AN246" s="771"/>
      <c r="AO246" s="771"/>
      <c r="AP246" s="771"/>
      <c r="AQ246" s="771"/>
      <c r="AR246" s="771"/>
      <c r="AS246" s="771"/>
      <c r="AT246" s="771"/>
      <c r="AU246" s="771"/>
      <c r="AV246" s="771"/>
      <c r="AW246" s="771"/>
      <c r="AX246" s="771"/>
      <c r="AY246" s="771"/>
      <c r="AZ246" s="771"/>
      <c r="BA246" s="771"/>
      <c r="BB246" s="771"/>
      <c r="BC246" s="771"/>
      <c r="BD246" s="771"/>
      <c r="BE246" s="771"/>
      <c r="BF246" s="771"/>
      <c r="BG246" s="771"/>
      <c r="BH246" s="771"/>
      <c r="BI246" s="771"/>
      <c r="BJ246" s="771"/>
      <c r="BK246" s="771"/>
      <c r="BL246" s="771"/>
      <c r="BM246" s="771"/>
      <c r="BN246" s="771"/>
      <c r="BO246" s="771"/>
      <c r="BP246" s="771"/>
      <c r="BQ246" s="771"/>
      <c r="BR246" s="771"/>
      <c r="BS246" s="771"/>
      <c r="BT246" s="771"/>
    </row>
    <row r="247" spans="1:72" s="769" customFormat="1" ht="13.5">
      <c r="A247" s="826" t="s">
        <v>1007</v>
      </c>
      <c r="B247" s="836"/>
      <c r="C247" s="836"/>
      <c r="D247" s="836"/>
      <c r="E247" s="836"/>
      <c r="F247" s="836"/>
      <c r="G247" s="837"/>
      <c r="H247" s="836"/>
      <c r="I247" s="836"/>
      <c r="J247" s="836"/>
      <c r="K247" s="836"/>
      <c r="L247" s="836"/>
      <c r="M247" s="836"/>
      <c r="N247" s="836"/>
      <c r="O247" s="836"/>
      <c r="P247" s="836"/>
      <c r="Q247" s="836"/>
      <c r="R247" s="837"/>
      <c r="S247" s="850"/>
      <c r="T247" s="850"/>
      <c r="U247" s="850"/>
      <c r="V247" s="850"/>
      <c r="X247" s="771"/>
      <c r="Y247" s="771"/>
      <c r="Z247" s="771"/>
      <c r="AA247" s="771"/>
      <c r="AB247" s="771"/>
      <c r="AC247" s="771"/>
      <c r="AD247" s="771"/>
      <c r="AE247" s="771"/>
      <c r="AF247" s="771"/>
      <c r="AG247" s="771"/>
      <c r="AH247" s="771"/>
      <c r="AI247" s="771"/>
      <c r="AJ247" s="771"/>
      <c r="AK247" s="771"/>
      <c r="AL247" s="771"/>
      <c r="AM247" s="771"/>
      <c r="AN247" s="771"/>
      <c r="AO247" s="771"/>
      <c r="AP247" s="771"/>
      <c r="AQ247" s="771"/>
      <c r="AR247" s="771"/>
      <c r="AS247" s="771"/>
      <c r="AT247" s="771"/>
      <c r="AU247" s="771"/>
      <c r="AV247" s="771"/>
      <c r="AW247" s="771"/>
      <c r="AX247" s="771"/>
      <c r="AY247" s="771"/>
      <c r="AZ247" s="771"/>
      <c r="BA247" s="771"/>
      <c r="BB247" s="771"/>
      <c r="BC247" s="771"/>
      <c r="BD247" s="771"/>
      <c r="BE247" s="771"/>
      <c r="BF247" s="771"/>
      <c r="BG247" s="771"/>
      <c r="BH247" s="771"/>
      <c r="BI247" s="771"/>
      <c r="BJ247" s="771"/>
      <c r="BK247" s="771"/>
      <c r="BL247" s="771"/>
      <c r="BM247" s="771"/>
      <c r="BN247" s="771"/>
      <c r="BO247" s="771"/>
      <c r="BP247" s="771"/>
      <c r="BQ247" s="771"/>
      <c r="BR247" s="771"/>
      <c r="BS247" s="771"/>
      <c r="BT247" s="771"/>
    </row>
    <row r="248" spans="1:72" s="769" customFormat="1" ht="13.5">
      <c r="A248" s="828" t="s">
        <v>972</v>
      </c>
      <c r="B248" s="775"/>
      <c r="C248" s="775"/>
      <c r="D248" s="775"/>
      <c r="E248" s="775"/>
      <c r="F248" s="775"/>
      <c r="G248" s="775"/>
      <c r="H248" s="775"/>
      <c r="I248" s="775"/>
      <c r="J248" s="775"/>
      <c r="K248" s="775"/>
      <c r="L248" s="775"/>
      <c r="M248" s="775"/>
      <c r="N248" s="775"/>
      <c r="O248" s="775"/>
      <c r="P248" s="775"/>
      <c r="Q248" s="775"/>
      <c r="R248" s="775"/>
      <c r="S248" s="775"/>
      <c r="T248" s="775"/>
      <c r="U248" s="775"/>
      <c r="V248" s="775"/>
      <c r="X248" s="771"/>
      <c r="Y248" s="771"/>
      <c r="Z248" s="771"/>
      <c r="AA248" s="771"/>
      <c r="AB248" s="771"/>
      <c r="AC248" s="771"/>
      <c r="AD248" s="771"/>
      <c r="AE248" s="771"/>
      <c r="AF248" s="771"/>
      <c r="AG248" s="771"/>
      <c r="AH248" s="771"/>
      <c r="AI248" s="771"/>
      <c r="AJ248" s="771"/>
      <c r="AK248" s="771"/>
      <c r="AL248" s="771"/>
      <c r="AM248" s="771"/>
      <c r="AN248" s="771"/>
      <c r="AO248" s="771"/>
      <c r="AP248" s="771"/>
      <c r="AQ248" s="771"/>
      <c r="AR248" s="771"/>
      <c r="AS248" s="771"/>
      <c r="AT248" s="771"/>
      <c r="AU248" s="771"/>
      <c r="AV248" s="771"/>
      <c r="AW248" s="771"/>
      <c r="AX248" s="771"/>
      <c r="AY248" s="771"/>
      <c r="AZ248" s="771"/>
      <c r="BA248" s="771"/>
      <c r="BB248" s="771"/>
      <c r="BC248" s="771"/>
      <c r="BD248" s="771"/>
      <c r="BE248" s="771"/>
      <c r="BF248" s="771"/>
      <c r="BG248" s="771"/>
      <c r="BH248" s="771"/>
      <c r="BI248" s="771"/>
      <c r="BJ248" s="771"/>
      <c r="BK248" s="771"/>
      <c r="BL248" s="771"/>
      <c r="BM248" s="771"/>
      <c r="BN248" s="771"/>
      <c r="BO248" s="771"/>
      <c r="BP248" s="771"/>
      <c r="BQ248" s="771"/>
      <c r="BR248" s="771"/>
      <c r="BS248" s="771"/>
      <c r="BT248" s="771"/>
    </row>
    <row r="249" spans="1:72" s="769" customFormat="1" ht="13.5">
      <c r="A249" s="1455" t="s">
        <v>1008</v>
      </c>
      <c r="B249" s="1414"/>
      <c r="C249" s="1414"/>
      <c r="D249" s="1414"/>
      <c r="E249" s="1414"/>
      <c r="F249" s="1414"/>
      <c r="G249" s="1414"/>
      <c r="H249" s="1414"/>
      <c r="I249" s="1414"/>
      <c r="J249" s="1414"/>
      <c r="K249" s="1414"/>
      <c r="L249" s="1414"/>
      <c r="M249" s="1414"/>
      <c r="N249" s="1414"/>
      <c r="O249" s="1414"/>
      <c r="P249" s="1414"/>
      <c r="Q249" s="1414"/>
      <c r="R249" s="1414"/>
      <c r="S249" s="779"/>
      <c r="T249" s="779"/>
      <c r="U249" s="779"/>
      <c r="V249" s="779"/>
      <c r="X249" s="771"/>
      <c r="Y249" s="771"/>
      <c r="Z249" s="771"/>
      <c r="AA249" s="771"/>
      <c r="AB249" s="771"/>
      <c r="AC249" s="771"/>
      <c r="AD249" s="771"/>
      <c r="AE249" s="771"/>
      <c r="AF249" s="771"/>
      <c r="AG249" s="771"/>
      <c r="AH249" s="771"/>
      <c r="AI249" s="771"/>
      <c r="AJ249" s="771"/>
      <c r="AK249" s="771"/>
      <c r="AL249" s="771"/>
      <c r="AM249" s="771"/>
      <c r="AN249" s="771"/>
      <c r="AO249" s="771"/>
      <c r="AP249" s="771"/>
      <c r="AQ249" s="771"/>
      <c r="AR249" s="771"/>
      <c r="AS249" s="771"/>
      <c r="AT249" s="771"/>
      <c r="AU249" s="771"/>
      <c r="AV249" s="771"/>
      <c r="AW249" s="771"/>
      <c r="AX249" s="771"/>
      <c r="AY249" s="771"/>
      <c r="AZ249" s="771"/>
      <c r="BA249" s="771"/>
      <c r="BB249" s="771"/>
      <c r="BC249" s="771"/>
      <c r="BD249" s="771"/>
      <c r="BE249" s="771"/>
      <c r="BF249" s="771"/>
      <c r="BG249" s="771"/>
      <c r="BH249" s="771"/>
      <c r="BI249" s="771"/>
      <c r="BJ249" s="771"/>
      <c r="BK249" s="771"/>
      <c r="BL249" s="771"/>
      <c r="BM249" s="771"/>
      <c r="BN249" s="771"/>
      <c r="BO249" s="771"/>
      <c r="BP249" s="771"/>
      <c r="BQ249" s="771"/>
      <c r="BR249" s="771"/>
      <c r="BS249" s="771"/>
      <c r="BT249" s="771"/>
    </row>
    <row r="250" spans="1:72" s="769" customFormat="1" ht="13.5">
      <c r="A250" s="828" t="s">
        <v>974</v>
      </c>
      <c r="B250" s="775"/>
      <c r="C250" s="775"/>
      <c r="D250" s="775"/>
      <c r="E250" s="775"/>
      <c r="F250" s="775"/>
      <c r="G250" s="775"/>
      <c r="H250" s="775"/>
      <c r="I250" s="775"/>
      <c r="J250" s="775"/>
      <c r="K250" s="775"/>
      <c r="L250" s="775"/>
      <c r="M250" s="775"/>
      <c r="N250" s="775"/>
      <c r="O250" s="775"/>
      <c r="P250" s="775"/>
      <c r="Q250" s="775"/>
      <c r="R250" s="775"/>
      <c r="S250" s="775"/>
      <c r="T250" s="775"/>
      <c r="U250" s="775"/>
      <c r="V250" s="775"/>
      <c r="X250" s="771"/>
      <c r="Y250" s="771"/>
      <c r="Z250" s="771"/>
      <c r="AA250" s="771"/>
      <c r="AB250" s="771"/>
      <c r="AC250" s="771"/>
      <c r="AD250" s="771"/>
      <c r="AE250" s="771"/>
      <c r="AF250" s="771"/>
      <c r="AG250" s="771"/>
      <c r="AH250" s="771"/>
      <c r="AI250" s="771"/>
      <c r="AJ250" s="771"/>
      <c r="AK250" s="771"/>
      <c r="AL250" s="771"/>
      <c r="AM250" s="771"/>
      <c r="AN250" s="771"/>
      <c r="AO250" s="771"/>
      <c r="AP250" s="771"/>
      <c r="AQ250" s="771"/>
      <c r="AR250" s="771"/>
      <c r="AS250" s="771"/>
      <c r="AT250" s="771"/>
      <c r="AU250" s="771"/>
      <c r="AV250" s="771"/>
      <c r="AW250" s="771"/>
      <c r="AX250" s="771"/>
      <c r="AY250" s="771"/>
      <c r="AZ250" s="771"/>
      <c r="BA250" s="771"/>
      <c r="BB250" s="771"/>
      <c r="BC250" s="771"/>
      <c r="BD250" s="771"/>
      <c r="BE250" s="771"/>
      <c r="BF250" s="771"/>
      <c r="BG250" s="771"/>
      <c r="BH250" s="771"/>
      <c r="BI250" s="771"/>
      <c r="BJ250" s="771"/>
      <c r="BK250" s="771"/>
      <c r="BL250" s="771"/>
      <c r="BM250" s="771"/>
      <c r="BN250" s="771"/>
      <c r="BO250" s="771"/>
      <c r="BP250" s="771"/>
      <c r="BQ250" s="771"/>
      <c r="BR250" s="771"/>
      <c r="BS250" s="771"/>
      <c r="BT250" s="771"/>
    </row>
    <row r="251" spans="1:72" s="769" customFormat="1" ht="13.5">
      <c r="A251" s="1455" t="s">
        <v>1009</v>
      </c>
      <c r="B251" s="1414"/>
      <c r="C251" s="1414"/>
      <c r="D251" s="1414"/>
      <c r="E251" s="1414"/>
      <c r="F251" s="1414"/>
      <c r="G251" s="1414"/>
      <c r="H251" s="1414"/>
      <c r="I251" s="1414"/>
      <c r="J251" s="1414"/>
      <c r="K251" s="1414"/>
      <c r="L251" s="1414"/>
      <c r="M251" s="1414"/>
      <c r="N251" s="1414"/>
      <c r="O251" s="1414"/>
      <c r="P251" s="1414"/>
      <c r="Q251" s="1414"/>
      <c r="R251" s="1414"/>
      <c r="S251" s="779"/>
      <c r="T251" s="779"/>
      <c r="U251" s="779"/>
      <c r="V251" s="779"/>
      <c r="X251" s="771"/>
      <c r="Y251" s="771"/>
      <c r="Z251" s="771"/>
      <c r="AA251" s="771"/>
      <c r="AB251" s="771"/>
      <c r="AC251" s="771"/>
      <c r="AD251" s="771"/>
      <c r="AE251" s="771"/>
      <c r="AF251" s="771"/>
      <c r="AG251" s="771"/>
      <c r="AH251" s="771"/>
      <c r="AI251" s="771"/>
      <c r="AJ251" s="771"/>
      <c r="AK251" s="771"/>
      <c r="AL251" s="771"/>
      <c r="AM251" s="771"/>
      <c r="AN251" s="771"/>
      <c r="AO251" s="771"/>
      <c r="AP251" s="771"/>
      <c r="AQ251" s="771"/>
      <c r="AR251" s="771"/>
      <c r="AS251" s="771"/>
      <c r="AT251" s="771"/>
      <c r="AU251" s="771"/>
      <c r="AV251" s="771"/>
      <c r="AW251" s="771"/>
      <c r="AX251" s="771"/>
      <c r="AY251" s="771"/>
      <c r="AZ251" s="771"/>
      <c r="BA251" s="771"/>
      <c r="BB251" s="771"/>
      <c r="BC251" s="771"/>
      <c r="BD251" s="771"/>
      <c r="BE251" s="771"/>
      <c r="BF251" s="771"/>
      <c r="BG251" s="771"/>
      <c r="BH251" s="771"/>
      <c r="BI251" s="771"/>
      <c r="BJ251" s="771"/>
      <c r="BK251" s="771"/>
      <c r="BL251" s="771"/>
      <c r="BM251" s="771"/>
      <c r="BN251" s="771"/>
      <c r="BO251" s="771"/>
      <c r="BP251" s="771"/>
      <c r="BQ251" s="771"/>
      <c r="BR251" s="771"/>
      <c r="BS251" s="771"/>
      <c r="BT251" s="771"/>
    </row>
    <row r="252" spans="1:72" s="769" customFormat="1" ht="13.5">
      <c r="A252" s="828" t="s">
        <v>976</v>
      </c>
      <c r="B252" s="775"/>
      <c r="C252" s="775"/>
      <c r="D252" s="775"/>
      <c r="E252" s="775"/>
      <c r="F252" s="775"/>
      <c r="G252" s="775"/>
      <c r="H252" s="775"/>
      <c r="I252" s="775"/>
      <c r="J252" s="775"/>
      <c r="K252" s="775"/>
      <c r="L252" s="775"/>
      <c r="M252" s="775"/>
      <c r="N252" s="775"/>
      <c r="O252" s="775"/>
      <c r="P252" s="775"/>
      <c r="Q252" s="775"/>
      <c r="R252" s="775"/>
      <c r="S252" s="775"/>
      <c r="T252" s="775"/>
      <c r="U252" s="775"/>
      <c r="V252" s="775"/>
      <c r="X252" s="771"/>
      <c r="Y252" s="771"/>
      <c r="Z252" s="771"/>
      <c r="AA252" s="771"/>
      <c r="AB252" s="771"/>
      <c r="AC252" s="771"/>
      <c r="AD252" s="771"/>
      <c r="AE252" s="771"/>
      <c r="AF252" s="771"/>
      <c r="AG252" s="771"/>
      <c r="AH252" s="771"/>
      <c r="AI252" s="771"/>
      <c r="AJ252" s="771"/>
      <c r="AK252" s="771"/>
      <c r="AL252" s="771"/>
      <c r="AM252" s="771"/>
      <c r="AN252" s="771"/>
      <c r="AO252" s="771"/>
      <c r="AP252" s="771"/>
      <c r="AQ252" s="771"/>
      <c r="AR252" s="771"/>
      <c r="AS252" s="771"/>
      <c r="AT252" s="771"/>
      <c r="AU252" s="771"/>
      <c r="AV252" s="771"/>
      <c r="AW252" s="771"/>
      <c r="AX252" s="771"/>
      <c r="AY252" s="771"/>
      <c r="AZ252" s="771"/>
      <c r="BA252" s="771"/>
      <c r="BB252" s="771"/>
      <c r="BC252" s="771"/>
      <c r="BD252" s="771"/>
      <c r="BE252" s="771"/>
      <c r="BF252" s="771"/>
      <c r="BG252" s="771"/>
      <c r="BH252" s="771"/>
      <c r="BI252" s="771"/>
      <c r="BJ252" s="771"/>
      <c r="BK252" s="771"/>
      <c r="BL252" s="771"/>
      <c r="BM252" s="771"/>
      <c r="BN252" s="771"/>
      <c r="BO252" s="771"/>
      <c r="BP252" s="771"/>
      <c r="BQ252" s="771"/>
      <c r="BR252" s="771"/>
      <c r="BS252" s="771"/>
      <c r="BT252" s="771"/>
    </row>
    <row r="253" spans="1:72" s="769" customFormat="1" ht="13.5">
      <c r="A253" s="1455" t="s">
        <v>1010</v>
      </c>
      <c r="B253" s="1414"/>
      <c r="C253" s="1414"/>
      <c r="D253" s="1414"/>
      <c r="E253" s="1414"/>
      <c r="F253" s="1414"/>
      <c r="G253" s="1414"/>
      <c r="H253" s="1414"/>
      <c r="I253" s="1414"/>
      <c r="J253" s="1414"/>
      <c r="K253" s="1414"/>
      <c r="L253" s="1414"/>
      <c r="M253" s="1414"/>
      <c r="N253" s="1414"/>
      <c r="O253" s="1414"/>
      <c r="P253" s="1414"/>
      <c r="Q253" s="1414"/>
      <c r="R253" s="1414"/>
      <c r="S253" s="779"/>
      <c r="T253" s="779"/>
      <c r="U253" s="779"/>
      <c r="V253" s="779"/>
      <c r="X253" s="771"/>
      <c r="Y253" s="771"/>
      <c r="Z253" s="771"/>
      <c r="AA253" s="771"/>
      <c r="AB253" s="771"/>
      <c r="AC253" s="771"/>
      <c r="AD253" s="771"/>
      <c r="AE253" s="771"/>
      <c r="AF253" s="771"/>
      <c r="AG253" s="771"/>
      <c r="AH253" s="771"/>
      <c r="AI253" s="771"/>
      <c r="AJ253" s="771"/>
      <c r="AK253" s="771"/>
      <c r="AL253" s="771"/>
      <c r="AM253" s="771"/>
      <c r="AN253" s="771"/>
      <c r="AO253" s="771"/>
      <c r="AP253" s="771"/>
      <c r="AQ253" s="771"/>
      <c r="AR253" s="771"/>
      <c r="AS253" s="771"/>
      <c r="AT253" s="771"/>
      <c r="AU253" s="771"/>
      <c r="AV253" s="771"/>
      <c r="AW253" s="771"/>
      <c r="AX253" s="771"/>
      <c r="AY253" s="771"/>
      <c r="AZ253" s="771"/>
      <c r="BA253" s="771"/>
      <c r="BB253" s="771"/>
      <c r="BC253" s="771"/>
      <c r="BD253" s="771"/>
      <c r="BE253" s="771"/>
      <c r="BF253" s="771"/>
      <c r="BG253" s="771"/>
      <c r="BH253" s="771"/>
      <c r="BI253" s="771"/>
      <c r="BJ253" s="771"/>
      <c r="BK253" s="771"/>
      <c r="BL253" s="771"/>
      <c r="BM253" s="771"/>
      <c r="BN253" s="771"/>
      <c r="BO253" s="771"/>
      <c r="BP253" s="771"/>
      <c r="BQ253" s="771"/>
      <c r="BR253" s="771"/>
      <c r="BS253" s="771"/>
      <c r="BT253" s="771"/>
    </row>
    <row r="254" spans="1:72" s="769" customFormat="1" ht="13.5">
      <c r="A254" s="828" t="s">
        <v>955</v>
      </c>
      <c r="B254" s="775"/>
      <c r="C254" s="775"/>
      <c r="D254" s="775"/>
      <c r="E254" s="775"/>
      <c r="F254" s="775"/>
      <c r="G254" s="775"/>
      <c r="H254" s="775"/>
      <c r="I254" s="775"/>
      <c r="J254" s="775"/>
      <c r="K254" s="775"/>
      <c r="L254" s="775"/>
      <c r="M254" s="775"/>
      <c r="N254" s="775"/>
      <c r="O254" s="775"/>
      <c r="P254" s="775"/>
      <c r="Q254" s="775"/>
      <c r="R254" s="775"/>
      <c r="S254" s="775"/>
      <c r="T254" s="775"/>
      <c r="U254" s="775"/>
      <c r="V254" s="775"/>
      <c r="X254" s="771"/>
      <c r="Y254" s="771"/>
      <c r="Z254" s="771"/>
      <c r="AA254" s="771"/>
      <c r="AB254" s="771"/>
      <c r="AC254" s="771"/>
      <c r="AD254" s="771"/>
      <c r="AE254" s="771"/>
      <c r="AF254" s="771"/>
      <c r="AG254" s="771"/>
      <c r="AH254" s="771"/>
      <c r="AI254" s="771"/>
      <c r="AJ254" s="771"/>
      <c r="AK254" s="771"/>
      <c r="AL254" s="771"/>
      <c r="AM254" s="771"/>
      <c r="AN254" s="771"/>
      <c r="AO254" s="771"/>
      <c r="AP254" s="771"/>
      <c r="AQ254" s="771"/>
      <c r="AR254" s="771"/>
      <c r="AS254" s="771"/>
      <c r="AT254" s="771"/>
      <c r="AU254" s="771"/>
      <c r="AV254" s="771"/>
      <c r="AW254" s="771"/>
      <c r="AX254" s="771"/>
      <c r="AY254" s="771"/>
      <c r="AZ254" s="771"/>
      <c r="BA254" s="771"/>
      <c r="BB254" s="771"/>
      <c r="BC254" s="771"/>
      <c r="BD254" s="771"/>
      <c r="BE254" s="771"/>
      <c r="BF254" s="771"/>
      <c r="BG254" s="771"/>
      <c r="BH254" s="771"/>
      <c r="BI254" s="771"/>
      <c r="BJ254" s="771"/>
      <c r="BK254" s="771"/>
      <c r="BL254" s="771"/>
      <c r="BM254" s="771"/>
      <c r="BN254" s="771"/>
      <c r="BO254" s="771"/>
      <c r="BP254" s="771"/>
      <c r="BQ254" s="771"/>
      <c r="BR254" s="771"/>
      <c r="BS254" s="771"/>
      <c r="BT254" s="771"/>
    </row>
    <row r="255" spans="1:72" s="769" customFormat="1" ht="13.5">
      <c r="A255" s="829"/>
      <c r="B255" s="775"/>
      <c r="C255" s="775"/>
      <c r="D255" s="775"/>
      <c r="E255" s="775"/>
      <c r="F255" s="775"/>
      <c r="G255" s="775"/>
      <c r="H255" s="775"/>
      <c r="I255" s="775"/>
      <c r="J255" s="775"/>
      <c r="K255" s="775"/>
      <c r="L255" s="775"/>
      <c r="M255" s="775"/>
      <c r="N255" s="775"/>
      <c r="O255" s="775"/>
      <c r="P255" s="775"/>
      <c r="Q255" s="775"/>
      <c r="R255" s="775"/>
      <c r="S255" s="775"/>
      <c r="T255" s="775"/>
      <c r="U255" s="775"/>
      <c r="V255" s="775"/>
      <c r="X255" s="771"/>
      <c r="Y255" s="771"/>
      <c r="Z255" s="771"/>
      <c r="AA255" s="771"/>
      <c r="AB255" s="771"/>
      <c r="AC255" s="771"/>
      <c r="AD255" s="771"/>
      <c r="AE255" s="771"/>
      <c r="AF255" s="771"/>
      <c r="AG255" s="771"/>
      <c r="AH255" s="771"/>
      <c r="AI255" s="771"/>
      <c r="AJ255" s="771"/>
      <c r="AK255" s="771"/>
      <c r="AL255" s="771"/>
      <c r="AM255" s="771"/>
      <c r="AN255" s="771"/>
      <c r="AO255" s="771"/>
      <c r="AP255" s="771"/>
      <c r="AQ255" s="771"/>
      <c r="AR255" s="771"/>
      <c r="AS255" s="771"/>
      <c r="AT255" s="771"/>
      <c r="AU255" s="771"/>
      <c r="AV255" s="771"/>
      <c r="AW255" s="771"/>
      <c r="AX255" s="771"/>
      <c r="AY255" s="771"/>
      <c r="AZ255" s="771"/>
      <c r="BA255" s="771"/>
      <c r="BB255" s="771"/>
      <c r="BC255" s="771"/>
      <c r="BD255" s="771"/>
      <c r="BE255" s="771"/>
      <c r="BF255" s="771"/>
      <c r="BG255" s="771"/>
      <c r="BH255" s="771"/>
      <c r="BI255" s="771"/>
      <c r="BJ255" s="771"/>
      <c r="BK255" s="771"/>
      <c r="BL255" s="771"/>
      <c r="BM255" s="771"/>
      <c r="BN255" s="771"/>
      <c r="BO255" s="771"/>
      <c r="BP255" s="771"/>
      <c r="BQ255" s="771"/>
      <c r="BR255" s="771"/>
      <c r="BS255" s="771"/>
      <c r="BT255" s="771"/>
    </row>
    <row r="256" spans="1:72" s="769" customFormat="1" ht="13.5">
      <c r="A256" s="827" t="s">
        <v>1011</v>
      </c>
      <c r="B256" s="775"/>
      <c r="C256" s="775"/>
      <c r="D256" s="775"/>
      <c r="E256" s="775"/>
      <c r="F256" s="775"/>
      <c r="G256" s="775"/>
      <c r="H256" s="775"/>
      <c r="I256" s="775"/>
      <c r="J256" s="775"/>
      <c r="K256" s="775"/>
      <c r="L256" s="775"/>
      <c r="M256" s="775"/>
      <c r="N256" s="775"/>
      <c r="O256" s="775"/>
      <c r="P256" s="775"/>
      <c r="Q256" s="775"/>
      <c r="R256" s="775"/>
      <c r="S256" s="775"/>
      <c r="T256" s="775"/>
      <c r="U256" s="775"/>
      <c r="V256" s="775"/>
      <c r="X256" s="771"/>
      <c r="Y256" s="771"/>
      <c r="Z256" s="771"/>
      <c r="AA256" s="771"/>
      <c r="AB256" s="771"/>
      <c r="AC256" s="771"/>
      <c r="AD256" s="771"/>
      <c r="AE256" s="771"/>
      <c r="AF256" s="771"/>
      <c r="AG256" s="771"/>
      <c r="AH256" s="771"/>
      <c r="AI256" s="771"/>
      <c r="AJ256" s="771"/>
      <c r="AK256" s="771"/>
      <c r="AL256" s="771"/>
      <c r="AM256" s="771"/>
      <c r="AN256" s="771"/>
      <c r="AO256" s="771"/>
      <c r="AP256" s="771"/>
      <c r="AQ256" s="771"/>
      <c r="AR256" s="771"/>
      <c r="AS256" s="771"/>
      <c r="AT256" s="771"/>
      <c r="AU256" s="771"/>
      <c r="AV256" s="771"/>
      <c r="AW256" s="771"/>
      <c r="AX256" s="771"/>
      <c r="AY256" s="771"/>
      <c r="AZ256" s="771"/>
      <c r="BA256" s="771"/>
      <c r="BB256" s="771"/>
      <c r="BC256" s="771"/>
      <c r="BD256" s="771"/>
      <c r="BE256" s="771"/>
      <c r="BF256" s="771"/>
      <c r="BG256" s="771"/>
      <c r="BH256" s="771"/>
      <c r="BI256" s="771"/>
      <c r="BJ256" s="771"/>
      <c r="BK256" s="771"/>
      <c r="BL256" s="771"/>
      <c r="BM256" s="771"/>
      <c r="BN256" s="771"/>
      <c r="BO256" s="771"/>
      <c r="BP256" s="771"/>
      <c r="BQ256" s="771"/>
      <c r="BR256" s="771"/>
      <c r="BS256" s="771"/>
      <c r="BT256" s="771"/>
    </row>
    <row r="257" spans="1:72" s="769" customFormat="1" ht="13.5">
      <c r="A257" s="827" t="s">
        <v>1012</v>
      </c>
      <c r="B257" s="775"/>
      <c r="C257" s="775"/>
      <c r="D257" s="775"/>
      <c r="E257" s="775"/>
      <c r="F257" s="775"/>
      <c r="G257" s="775"/>
      <c r="H257" s="775"/>
      <c r="I257" s="775"/>
      <c r="J257" s="775"/>
      <c r="K257" s="775"/>
      <c r="L257" s="775"/>
      <c r="M257" s="775"/>
      <c r="N257" s="775"/>
      <c r="O257" s="775"/>
      <c r="P257" s="775"/>
      <c r="Q257" s="775"/>
      <c r="R257" s="775"/>
      <c r="S257" s="775"/>
      <c r="T257" s="775"/>
      <c r="U257" s="775"/>
      <c r="V257" s="775"/>
      <c r="X257" s="771"/>
      <c r="Y257" s="771"/>
      <c r="Z257" s="771"/>
      <c r="AA257" s="771"/>
      <c r="AB257" s="771"/>
      <c r="AC257" s="771"/>
      <c r="AD257" s="771"/>
      <c r="AE257" s="771"/>
      <c r="AF257" s="771"/>
      <c r="AG257" s="771"/>
      <c r="AH257" s="771"/>
      <c r="AI257" s="771"/>
      <c r="AJ257" s="771"/>
      <c r="AK257" s="771"/>
      <c r="AL257" s="771"/>
      <c r="AM257" s="771"/>
      <c r="AN257" s="771"/>
      <c r="AO257" s="771"/>
      <c r="AP257" s="771"/>
      <c r="AQ257" s="771"/>
      <c r="AR257" s="771"/>
      <c r="AS257" s="771"/>
      <c r="AT257" s="771"/>
      <c r="AU257" s="771"/>
      <c r="AV257" s="771"/>
      <c r="AW257" s="771"/>
      <c r="AX257" s="771"/>
      <c r="AY257" s="771"/>
      <c r="AZ257" s="771"/>
      <c r="BA257" s="771"/>
      <c r="BB257" s="771"/>
      <c r="BC257" s="771"/>
      <c r="BD257" s="771"/>
      <c r="BE257" s="771"/>
      <c r="BF257" s="771"/>
      <c r="BG257" s="771"/>
      <c r="BH257" s="771"/>
      <c r="BI257" s="771"/>
      <c r="BJ257" s="771"/>
      <c r="BK257" s="771"/>
      <c r="BL257" s="771"/>
      <c r="BM257" s="771"/>
      <c r="BN257" s="771"/>
      <c r="BO257" s="771"/>
      <c r="BP257" s="771"/>
      <c r="BQ257" s="771"/>
      <c r="BR257" s="771"/>
      <c r="BS257" s="771"/>
      <c r="BT257" s="771"/>
    </row>
    <row r="258" spans="1:72" s="769" customFormat="1" ht="13.5">
      <c r="A258" s="827" t="s">
        <v>1013</v>
      </c>
      <c r="X258" s="771"/>
      <c r="Y258" s="771"/>
      <c r="Z258" s="771"/>
      <c r="AA258" s="771"/>
      <c r="AB258" s="771"/>
      <c r="AC258" s="771"/>
      <c r="AD258" s="771"/>
      <c r="AE258" s="771"/>
      <c r="AF258" s="771"/>
      <c r="AG258" s="771"/>
      <c r="AH258" s="771"/>
      <c r="AI258" s="771"/>
      <c r="AJ258" s="771"/>
      <c r="AK258" s="771"/>
      <c r="AL258" s="771"/>
      <c r="AM258" s="771"/>
      <c r="AN258" s="771"/>
      <c r="AO258" s="771"/>
      <c r="AP258" s="771"/>
      <c r="AQ258" s="771"/>
      <c r="AR258" s="771"/>
      <c r="AS258" s="771"/>
      <c r="AT258" s="771"/>
      <c r="AU258" s="771"/>
      <c r="AV258" s="771"/>
      <c r="AW258" s="771"/>
      <c r="AX258" s="771"/>
      <c r="AY258" s="771"/>
      <c r="AZ258" s="771"/>
      <c r="BA258" s="771"/>
      <c r="BB258" s="771"/>
      <c r="BC258" s="771"/>
      <c r="BD258" s="771"/>
      <c r="BE258" s="771"/>
      <c r="BF258" s="771"/>
      <c r="BG258" s="771"/>
      <c r="BH258" s="771"/>
      <c r="BI258" s="771"/>
      <c r="BJ258" s="771"/>
      <c r="BK258" s="771"/>
      <c r="BL258" s="771"/>
      <c r="BM258" s="771"/>
      <c r="BN258" s="771"/>
      <c r="BO258" s="771"/>
      <c r="BP258" s="771"/>
      <c r="BQ258" s="771"/>
      <c r="BR258" s="771"/>
      <c r="BS258" s="771"/>
      <c r="BT258" s="771"/>
    </row>
    <row r="259" spans="1:72" s="769" customFormat="1" ht="13.5">
      <c r="A259" s="827" t="s">
        <v>1014</v>
      </c>
      <c r="B259" s="824"/>
      <c r="C259" s="824"/>
      <c r="D259" s="824"/>
      <c r="E259" s="824"/>
      <c r="F259" s="824"/>
      <c r="G259" s="824"/>
      <c r="H259" s="824"/>
      <c r="I259" s="824"/>
      <c r="J259" s="824"/>
      <c r="K259" s="824"/>
      <c r="L259" s="824"/>
      <c r="M259" s="824"/>
      <c r="N259" s="824"/>
      <c r="O259" s="824"/>
      <c r="P259" s="824"/>
      <c r="Q259" s="824"/>
      <c r="R259" s="824"/>
      <c r="S259" s="824"/>
      <c r="T259" s="824"/>
      <c r="U259" s="824"/>
      <c r="V259" s="824"/>
      <c r="X259" s="771"/>
      <c r="Y259" s="771"/>
      <c r="Z259" s="771"/>
      <c r="AA259" s="771"/>
      <c r="AB259" s="771"/>
      <c r="AC259" s="771"/>
      <c r="AD259" s="771"/>
      <c r="AE259" s="771"/>
      <c r="AF259" s="771"/>
      <c r="AG259" s="771"/>
      <c r="AH259" s="771"/>
      <c r="AI259" s="771"/>
      <c r="AJ259" s="771"/>
      <c r="AK259" s="771"/>
      <c r="AL259" s="771"/>
      <c r="AM259" s="771"/>
      <c r="AN259" s="771"/>
      <c r="AO259" s="771"/>
      <c r="AP259" s="771"/>
      <c r="AQ259" s="771"/>
      <c r="AR259" s="771"/>
      <c r="AS259" s="771"/>
      <c r="AT259" s="771"/>
      <c r="AU259" s="771"/>
      <c r="AV259" s="771"/>
      <c r="AW259" s="771"/>
      <c r="AX259" s="771"/>
      <c r="AY259" s="771"/>
      <c r="AZ259" s="771"/>
      <c r="BA259" s="771"/>
      <c r="BB259" s="771"/>
      <c r="BC259" s="771"/>
      <c r="BD259" s="771"/>
      <c r="BE259" s="771"/>
      <c r="BF259" s="771"/>
      <c r="BG259" s="771"/>
      <c r="BH259" s="771"/>
      <c r="BI259" s="771"/>
      <c r="BJ259" s="771"/>
      <c r="BK259" s="771"/>
      <c r="BL259" s="771"/>
      <c r="BM259" s="771"/>
      <c r="BN259" s="771"/>
      <c r="BO259" s="771"/>
      <c r="BP259" s="771"/>
      <c r="BQ259" s="771"/>
      <c r="BR259" s="771"/>
      <c r="BS259" s="771"/>
      <c r="BT259" s="771"/>
    </row>
    <row r="260" spans="1:72" s="769" customFormat="1" ht="13.5">
      <c r="A260" s="827" t="s">
        <v>1015</v>
      </c>
      <c r="X260" s="771"/>
      <c r="Y260" s="771"/>
      <c r="Z260" s="771"/>
      <c r="AA260" s="771"/>
      <c r="AB260" s="771"/>
      <c r="AC260" s="771"/>
      <c r="AD260" s="771"/>
      <c r="AE260" s="771"/>
      <c r="AF260" s="771"/>
      <c r="AG260" s="771"/>
      <c r="AH260" s="771"/>
      <c r="AI260" s="771"/>
      <c r="AJ260" s="771"/>
      <c r="AK260" s="771"/>
      <c r="AL260" s="771"/>
      <c r="AM260" s="771"/>
      <c r="AN260" s="771"/>
      <c r="AO260" s="771"/>
      <c r="AP260" s="771"/>
      <c r="AQ260" s="771"/>
      <c r="AR260" s="771"/>
      <c r="AS260" s="771"/>
      <c r="AT260" s="771"/>
      <c r="AU260" s="771"/>
      <c r="AV260" s="771"/>
      <c r="AW260" s="771"/>
      <c r="AX260" s="771"/>
      <c r="AY260" s="771"/>
      <c r="AZ260" s="771"/>
      <c r="BA260" s="771"/>
      <c r="BB260" s="771"/>
      <c r="BC260" s="771"/>
      <c r="BD260" s="771"/>
      <c r="BE260" s="771"/>
      <c r="BF260" s="771"/>
      <c r="BG260" s="771"/>
      <c r="BH260" s="771"/>
      <c r="BI260" s="771"/>
      <c r="BJ260" s="771"/>
      <c r="BK260" s="771"/>
      <c r="BL260" s="771"/>
      <c r="BM260" s="771"/>
      <c r="BN260" s="771"/>
      <c r="BO260" s="771"/>
      <c r="BP260" s="771"/>
      <c r="BQ260" s="771"/>
      <c r="BR260" s="771"/>
      <c r="BS260" s="771"/>
      <c r="BT260" s="771"/>
    </row>
    <row r="261" spans="1:72" s="769" customFormat="1" ht="13.5">
      <c r="A261" s="827" t="s">
        <v>1016</v>
      </c>
      <c r="X261" s="771"/>
      <c r="Y261" s="771"/>
      <c r="Z261" s="771"/>
      <c r="AA261" s="771"/>
      <c r="AB261" s="771"/>
      <c r="AC261" s="771"/>
      <c r="AD261" s="771"/>
      <c r="AE261" s="771"/>
      <c r="AF261" s="771"/>
      <c r="AG261" s="771"/>
      <c r="AH261" s="771"/>
      <c r="AI261" s="771"/>
      <c r="AJ261" s="771"/>
      <c r="AK261" s="771"/>
      <c r="AL261" s="771"/>
      <c r="AM261" s="771"/>
      <c r="AN261" s="771"/>
      <c r="AO261" s="771"/>
      <c r="AP261" s="771"/>
      <c r="AQ261" s="771"/>
      <c r="AR261" s="771"/>
      <c r="AS261" s="771"/>
      <c r="AT261" s="771"/>
      <c r="AU261" s="771"/>
      <c r="AV261" s="771"/>
      <c r="AW261" s="771"/>
      <c r="AX261" s="771"/>
      <c r="AY261" s="771"/>
      <c r="AZ261" s="771"/>
      <c r="BA261" s="771"/>
      <c r="BB261" s="771"/>
      <c r="BC261" s="771"/>
      <c r="BD261" s="771"/>
      <c r="BE261" s="771"/>
      <c r="BF261" s="771"/>
      <c r="BG261" s="771"/>
      <c r="BH261" s="771"/>
      <c r="BI261" s="771"/>
      <c r="BJ261" s="771"/>
      <c r="BK261" s="771"/>
      <c r="BL261" s="771"/>
      <c r="BM261" s="771"/>
      <c r="BN261" s="771"/>
      <c r="BO261" s="771"/>
      <c r="BP261" s="771"/>
      <c r="BQ261" s="771"/>
      <c r="BR261" s="771"/>
      <c r="BS261" s="771"/>
      <c r="BT261" s="771"/>
    </row>
    <row r="262" spans="1:72" s="769" customFormat="1" ht="13.5">
      <c r="A262" s="827" t="s">
        <v>1017</v>
      </c>
      <c r="X262" s="771"/>
      <c r="Y262" s="771"/>
      <c r="Z262" s="771"/>
      <c r="AA262" s="771"/>
      <c r="AB262" s="771"/>
      <c r="AC262" s="771"/>
      <c r="AD262" s="771"/>
      <c r="AE262" s="771"/>
      <c r="AF262" s="771"/>
      <c r="AG262" s="771"/>
      <c r="AH262" s="771"/>
      <c r="AI262" s="771"/>
      <c r="AJ262" s="771"/>
      <c r="AK262" s="771"/>
      <c r="AL262" s="771"/>
      <c r="AM262" s="771"/>
      <c r="AN262" s="771"/>
      <c r="AO262" s="771"/>
      <c r="AP262" s="771"/>
      <c r="AQ262" s="771"/>
      <c r="AR262" s="771"/>
      <c r="AS262" s="771"/>
      <c r="AT262" s="771"/>
      <c r="AU262" s="771"/>
      <c r="AV262" s="771"/>
      <c r="AW262" s="771"/>
      <c r="AX262" s="771"/>
      <c r="AY262" s="771"/>
      <c r="AZ262" s="771"/>
      <c r="BA262" s="771"/>
      <c r="BB262" s="771"/>
      <c r="BC262" s="771"/>
      <c r="BD262" s="771"/>
      <c r="BE262" s="771"/>
      <c r="BF262" s="771"/>
      <c r="BG262" s="771"/>
      <c r="BH262" s="771"/>
      <c r="BI262" s="771"/>
      <c r="BJ262" s="771"/>
      <c r="BK262" s="771"/>
      <c r="BL262" s="771"/>
      <c r="BM262" s="771"/>
      <c r="BN262" s="771"/>
      <c r="BO262" s="771"/>
      <c r="BP262" s="771"/>
      <c r="BQ262" s="771"/>
      <c r="BR262" s="771"/>
      <c r="BS262" s="771"/>
      <c r="BT262" s="771"/>
    </row>
    <row r="263" spans="1:72" s="769" customFormat="1" ht="13.5">
      <c r="A263" s="827" t="s">
        <v>1018</v>
      </c>
      <c r="X263" s="771"/>
      <c r="Y263" s="771"/>
      <c r="Z263" s="771"/>
      <c r="AA263" s="771"/>
      <c r="AB263" s="771"/>
      <c r="AC263" s="771"/>
      <c r="AD263" s="771"/>
      <c r="AE263" s="771"/>
      <c r="AF263" s="771"/>
      <c r="AG263" s="771"/>
      <c r="AH263" s="771"/>
      <c r="AI263" s="771"/>
      <c r="AJ263" s="771"/>
      <c r="AK263" s="771"/>
      <c r="AL263" s="771"/>
      <c r="AM263" s="771"/>
      <c r="AN263" s="771"/>
      <c r="AO263" s="771"/>
      <c r="AP263" s="771"/>
      <c r="AQ263" s="771"/>
      <c r="AR263" s="771"/>
      <c r="AS263" s="771"/>
      <c r="AT263" s="771"/>
      <c r="AU263" s="771"/>
      <c r="AV263" s="771"/>
      <c r="AW263" s="771"/>
      <c r="AX263" s="771"/>
      <c r="AY263" s="771"/>
      <c r="AZ263" s="771"/>
      <c r="BA263" s="771"/>
      <c r="BB263" s="771"/>
      <c r="BC263" s="771"/>
      <c r="BD263" s="771"/>
      <c r="BE263" s="771"/>
      <c r="BF263" s="771"/>
      <c r="BG263" s="771"/>
      <c r="BH263" s="771"/>
      <c r="BI263" s="771"/>
      <c r="BJ263" s="771"/>
      <c r="BK263" s="771"/>
      <c r="BL263" s="771"/>
      <c r="BM263" s="771"/>
      <c r="BN263" s="771"/>
      <c r="BO263" s="771"/>
      <c r="BP263" s="771"/>
      <c r="BQ263" s="771"/>
      <c r="BR263" s="771"/>
      <c r="BS263" s="771"/>
      <c r="BT263" s="771"/>
    </row>
    <row r="264" spans="1:72" s="769" customFormat="1" ht="13.5">
      <c r="A264" s="827" t="s">
        <v>1019</v>
      </c>
      <c r="X264" s="771"/>
      <c r="Y264" s="771"/>
      <c r="Z264" s="771"/>
      <c r="AA264" s="771"/>
      <c r="AB264" s="771"/>
      <c r="AC264" s="771"/>
      <c r="AD264" s="771"/>
      <c r="AE264" s="771"/>
      <c r="AF264" s="771"/>
      <c r="AG264" s="771"/>
      <c r="AH264" s="771"/>
      <c r="AI264" s="771"/>
      <c r="AJ264" s="771"/>
      <c r="AK264" s="771"/>
      <c r="AL264" s="771"/>
      <c r="AM264" s="771"/>
      <c r="AN264" s="771"/>
      <c r="AO264" s="771"/>
      <c r="AP264" s="771"/>
      <c r="AQ264" s="771"/>
      <c r="AR264" s="771"/>
      <c r="AS264" s="771"/>
      <c r="AT264" s="771"/>
      <c r="AU264" s="771"/>
      <c r="AV264" s="771"/>
      <c r="AW264" s="771"/>
      <c r="AX264" s="771"/>
      <c r="AY264" s="771"/>
      <c r="AZ264" s="771"/>
      <c r="BA264" s="771"/>
      <c r="BB264" s="771"/>
      <c r="BC264" s="771"/>
      <c r="BD264" s="771"/>
      <c r="BE264" s="771"/>
      <c r="BF264" s="771"/>
      <c r="BG264" s="771"/>
      <c r="BH264" s="771"/>
      <c r="BI264" s="771"/>
      <c r="BJ264" s="771"/>
      <c r="BK264" s="771"/>
      <c r="BL264" s="771"/>
      <c r="BM264" s="771"/>
      <c r="BN264" s="771"/>
      <c r="BO264" s="771"/>
      <c r="BP264" s="771"/>
      <c r="BQ264" s="771"/>
      <c r="BR264" s="771"/>
      <c r="BS264" s="771"/>
      <c r="BT264" s="771"/>
    </row>
    <row r="265" spans="1:72" s="769" customFormat="1" ht="13.5">
      <c r="A265" s="827" t="s">
        <v>1020</v>
      </c>
      <c r="X265" s="771"/>
      <c r="Y265" s="771"/>
      <c r="Z265" s="771"/>
      <c r="AA265" s="771"/>
      <c r="AB265" s="771"/>
      <c r="AC265" s="771"/>
      <c r="AD265" s="771"/>
      <c r="AE265" s="771"/>
      <c r="AF265" s="771"/>
      <c r="AG265" s="771"/>
      <c r="AH265" s="771"/>
      <c r="AI265" s="771"/>
      <c r="AJ265" s="771"/>
      <c r="AK265" s="771"/>
      <c r="AL265" s="771"/>
      <c r="AM265" s="771"/>
      <c r="AN265" s="771"/>
      <c r="AO265" s="771"/>
      <c r="AP265" s="771"/>
      <c r="AQ265" s="771"/>
      <c r="AR265" s="771"/>
      <c r="AS265" s="771"/>
      <c r="AT265" s="771"/>
      <c r="AU265" s="771"/>
      <c r="AV265" s="771"/>
      <c r="AW265" s="771"/>
      <c r="AX265" s="771"/>
      <c r="AY265" s="771"/>
      <c r="AZ265" s="771"/>
      <c r="BA265" s="771"/>
      <c r="BB265" s="771"/>
      <c r="BC265" s="771"/>
      <c r="BD265" s="771"/>
      <c r="BE265" s="771"/>
      <c r="BF265" s="771"/>
      <c r="BG265" s="771"/>
      <c r="BH265" s="771"/>
      <c r="BI265" s="771"/>
      <c r="BJ265" s="771"/>
      <c r="BK265" s="771"/>
      <c r="BL265" s="771"/>
      <c r="BM265" s="771"/>
      <c r="BN265" s="771"/>
      <c r="BO265" s="771"/>
      <c r="BP265" s="771"/>
      <c r="BQ265" s="771"/>
      <c r="BR265" s="771"/>
      <c r="BS265" s="771"/>
      <c r="BT265" s="771"/>
    </row>
    <row r="266" spans="1:72" s="769" customFormat="1" ht="13.5">
      <c r="A266" s="827" t="s">
        <v>1021</v>
      </c>
      <c r="X266" s="771"/>
      <c r="Y266" s="771"/>
      <c r="Z266" s="771"/>
      <c r="AA266" s="771"/>
      <c r="AB266" s="771"/>
      <c r="AC266" s="771"/>
      <c r="AD266" s="771"/>
      <c r="AE266" s="771"/>
      <c r="AF266" s="771"/>
      <c r="AG266" s="771"/>
      <c r="AH266" s="771"/>
      <c r="AI266" s="771"/>
      <c r="AJ266" s="771"/>
      <c r="AK266" s="771"/>
      <c r="AL266" s="771"/>
      <c r="AM266" s="771"/>
      <c r="AN266" s="771"/>
      <c r="AO266" s="771"/>
      <c r="AP266" s="771"/>
      <c r="AQ266" s="771"/>
      <c r="AR266" s="771"/>
      <c r="AS266" s="771"/>
      <c r="AT266" s="771"/>
      <c r="AU266" s="771"/>
      <c r="AV266" s="771"/>
      <c r="AW266" s="771"/>
      <c r="AX266" s="771"/>
      <c r="AY266" s="771"/>
      <c r="AZ266" s="771"/>
      <c r="BA266" s="771"/>
      <c r="BB266" s="771"/>
      <c r="BC266" s="771"/>
      <c r="BD266" s="771"/>
      <c r="BE266" s="771"/>
      <c r="BF266" s="771"/>
      <c r="BG266" s="771"/>
      <c r="BH266" s="771"/>
      <c r="BI266" s="771"/>
      <c r="BJ266" s="771"/>
      <c r="BK266" s="771"/>
      <c r="BL266" s="771"/>
      <c r="BM266" s="771"/>
      <c r="BN266" s="771"/>
      <c r="BO266" s="771"/>
      <c r="BP266" s="771"/>
      <c r="BQ266" s="771"/>
      <c r="BR266" s="771"/>
      <c r="BS266" s="771"/>
      <c r="BT266" s="771"/>
    </row>
    <row r="267" spans="1:72" s="769" customFormat="1" ht="13.5">
      <c r="A267" s="827" t="s">
        <v>1019</v>
      </c>
      <c r="X267" s="771"/>
      <c r="Y267" s="771"/>
      <c r="Z267" s="771"/>
      <c r="AA267" s="771"/>
      <c r="AB267" s="771"/>
      <c r="AC267" s="771"/>
      <c r="AD267" s="771"/>
      <c r="AE267" s="771"/>
      <c r="AF267" s="771"/>
      <c r="AG267" s="771"/>
      <c r="AH267" s="771"/>
      <c r="AI267" s="771"/>
      <c r="AJ267" s="771"/>
      <c r="AK267" s="771"/>
      <c r="AL267" s="771"/>
      <c r="AM267" s="771"/>
      <c r="AN267" s="771"/>
      <c r="AO267" s="771"/>
      <c r="AP267" s="771"/>
      <c r="AQ267" s="771"/>
      <c r="AR267" s="771"/>
      <c r="AS267" s="771"/>
      <c r="AT267" s="771"/>
      <c r="AU267" s="771"/>
      <c r="AV267" s="771"/>
      <c r="AW267" s="771"/>
      <c r="AX267" s="771"/>
      <c r="AY267" s="771"/>
      <c r="AZ267" s="771"/>
      <c r="BA267" s="771"/>
      <c r="BB267" s="771"/>
      <c r="BC267" s="771"/>
      <c r="BD267" s="771"/>
      <c r="BE267" s="771"/>
      <c r="BF267" s="771"/>
      <c r="BG267" s="771"/>
      <c r="BH267" s="771"/>
      <c r="BI267" s="771"/>
      <c r="BJ267" s="771"/>
      <c r="BK267" s="771"/>
      <c r="BL267" s="771"/>
      <c r="BM267" s="771"/>
      <c r="BN267" s="771"/>
      <c r="BO267" s="771"/>
      <c r="BP267" s="771"/>
      <c r="BQ267" s="771"/>
      <c r="BR267" s="771"/>
      <c r="BS267" s="771"/>
      <c r="BT267" s="771"/>
    </row>
    <row r="268" spans="1:72" s="769" customFormat="1" ht="13.5">
      <c r="A268" s="827" t="s">
        <v>1022</v>
      </c>
      <c r="X268" s="771"/>
      <c r="Y268" s="771"/>
      <c r="Z268" s="771"/>
      <c r="AA268" s="771"/>
      <c r="AB268" s="771"/>
      <c r="AC268" s="771"/>
      <c r="AD268" s="771"/>
      <c r="AE268" s="771"/>
      <c r="AF268" s="771"/>
      <c r="AG268" s="771"/>
      <c r="AH268" s="771"/>
      <c r="AI268" s="771"/>
      <c r="AJ268" s="771"/>
      <c r="AK268" s="771"/>
      <c r="AL268" s="771"/>
      <c r="AM268" s="771"/>
      <c r="AN268" s="771"/>
      <c r="AO268" s="771"/>
      <c r="AP268" s="771"/>
      <c r="AQ268" s="771"/>
      <c r="AR268" s="771"/>
      <c r="AS268" s="771"/>
      <c r="AT268" s="771"/>
      <c r="AU268" s="771"/>
      <c r="AV268" s="771"/>
      <c r="AW268" s="771"/>
      <c r="AX268" s="771"/>
      <c r="AY268" s="771"/>
      <c r="AZ268" s="771"/>
      <c r="BA268" s="771"/>
      <c r="BB268" s="771"/>
      <c r="BC268" s="771"/>
      <c r="BD268" s="771"/>
      <c r="BE268" s="771"/>
      <c r="BF268" s="771"/>
      <c r="BG268" s="771"/>
      <c r="BH268" s="771"/>
      <c r="BI268" s="771"/>
      <c r="BJ268" s="771"/>
      <c r="BK268" s="771"/>
      <c r="BL268" s="771"/>
      <c r="BM268" s="771"/>
      <c r="BN268" s="771"/>
      <c r="BO268" s="771"/>
      <c r="BP268" s="771"/>
      <c r="BQ268" s="771"/>
      <c r="BR268" s="771"/>
      <c r="BS268" s="771"/>
      <c r="BT268" s="771"/>
    </row>
    <row r="269" spans="1:72" s="769" customFormat="1" ht="13.5">
      <c r="A269" s="827" t="s">
        <v>1023</v>
      </c>
      <c r="X269" s="771"/>
      <c r="Y269" s="771"/>
      <c r="Z269" s="771"/>
      <c r="AA269" s="771"/>
      <c r="AB269" s="771"/>
      <c r="AC269" s="771"/>
      <c r="AD269" s="771"/>
      <c r="AE269" s="771"/>
      <c r="AF269" s="771"/>
      <c r="AG269" s="771"/>
      <c r="AH269" s="771"/>
      <c r="AI269" s="771"/>
      <c r="AJ269" s="771"/>
      <c r="AK269" s="771"/>
      <c r="AL269" s="771"/>
      <c r="AM269" s="771"/>
      <c r="AN269" s="771"/>
      <c r="AO269" s="771"/>
      <c r="AP269" s="771"/>
      <c r="AQ269" s="771"/>
      <c r="AR269" s="771"/>
      <c r="AS269" s="771"/>
      <c r="AT269" s="771"/>
      <c r="AU269" s="771"/>
      <c r="AV269" s="771"/>
      <c r="AW269" s="771"/>
      <c r="AX269" s="771"/>
      <c r="AY269" s="771"/>
      <c r="AZ269" s="771"/>
      <c r="BA269" s="771"/>
      <c r="BB269" s="771"/>
      <c r="BC269" s="771"/>
      <c r="BD269" s="771"/>
      <c r="BE269" s="771"/>
      <c r="BF269" s="771"/>
      <c r="BG269" s="771"/>
      <c r="BH269" s="771"/>
      <c r="BI269" s="771"/>
      <c r="BJ269" s="771"/>
      <c r="BK269" s="771"/>
      <c r="BL269" s="771"/>
      <c r="BM269" s="771"/>
      <c r="BN269" s="771"/>
      <c r="BO269" s="771"/>
      <c r="BP269" s="771"/>
      <c r="BQ269" s="771"/>
      <c r="BR269" s="771"/>
      <c r="BS269" s="771"/>
      <c r="BT269" s="771"/>
    </row>
    <row r="270" spans="1:72" s="769" customFormat="1" ht="13.5">
      <c r="A270" s="827" t="s">
        <v>1024</v>
      </c>
      <c r="X270" s="771"/>
      <c r="Y270" s="771"/>
      <c r="Z270" s="771"/>
      <c r="AA270" s="771"/>
      <c r="AB270" s="771"/>
      <c r="AC270" s="771"/>
      <c r="AD270" s="771"/>
      <c r="AE270" s="771"/>
      <c r="AF270" s="771"/>
      <c r="AG270" s="771"/>
      <c r="AH270" s="771"/>
      <c r="AI270" s="771"/>
      <c r="AJ270" s="771"/>
      <c r="AK270" s="771"/>
      <c r="AL270" s="771"/>
      <c r="AM270" s="771"/>
      <c r="AN270" s="771"/>
      <c r="AO270" s="771"/>
      <c r="AP270" s="771"/>
      <c r="AQ270" s="771"/>
      <c r="AR270" s="771"/>
      <c r="AS270" s="771"/>
      <c r="AT270" s="771"/>
      <c r="AU270" s="771"/>
      <c r="AV270" s="771"/>
      <c r="AW270" s="771"/>
      <c r="AX270" s="771"/>
      <c r="AY270" s="771"/>
      <c r="AZ270" s="771"/>
      <c r="BA270" s="771"/>
      <c r="BB270" s="771"/>
      <c r="BC270" s="771"/>
      <c r="BD270" s="771"/>
      <c r="BE270" s="771"/>
      <c r="BF270" s="771"/>
      <c r="BG270" s="771"/>
      <c r="BH270" s="771"/>
      <c r="BI270" s="771"/>
      <c r="BJ270" s="771"/>
      <c r="BK270" s="771"/>
      <c r="BL270" s="771"/>
      <c r="BM270" s="771"/>
      <c r="BN270" s="771"/>
      <c r="BO270" s="771"/>
      <c r="BP270" s="771"/>
      <c r="BQ270" s="771"/>
      <c r="BR270" s="771"/>
      <c r="BS270" s="771"/>
      <c r="BT270" s="771"/>
    </row>
    <row r="271" spans="1:72" s="769" customFormat="1" ht="13.5">
      <c r="A271" s="827" t="s">
        <v>1025</v>
      </c>
      <c r="X271" s="771"/>
      <c r="Y271" s="771"/>
      <c r="Z271" s="771"/>
      <c r="AA271" s="771"/>
      <c r="AB271" s="771"/>
      <c r="AC271" s="771"/>
      <c r="AD271" s="771"/>
      <c r="AE271" s="771"/>
      <c r="AF271" s="771"/>
      <c r="AG271" s="771"/>
      <c r="AH271" s="771"/>
      <c r="AI271" s="771"/>
      <c r="AJ271" s="771"/>
      <c r="AK271" s="771"/>
      <c r="AL271" s="771"/>
      <c r="AM271" s="771"/>
      <c r="AN271" s="771"/>
      <c r="AO271" s="771"/>
      <c r="AP271" s="771"/>
      <c r="AQ271" s="771"/>
      <c r="AR271" s="771"/>
      <c r="AS271" s="771"/>
      <c r="AT271" s="771"/>
      <c r="AU271" s="771"/>
      <c r="AV271" s="771"/>
      <c r="AW271" s="771"/>
      <c r="AX271" s="771"/>
      <c r="AY271" s="771"/>
      <c r="AZ271" s="771"/>
      <c r="BA271" s="771"/>
      <c r="BB271" s="771"/>
      <c r="BC271" s="771"/>
      <c r="BD271" s="771"/>
      <c r="BE271" s="771"/>
      <c r="BF271" s="771"/>
      <c r="BG271" s="771"/>
      <c r="BH271" s="771"/>
      <c r="BI271" s="771"/>
      <c r="BJ271" s="771"/>
      <c r="BK271" s="771"/>
      <c r="BL271" s="771"/>
      <c r="BM271" s="771"/>
      <c r="BN271" s="771"/>
      <c r="BO271" s="771"/>
      <c r="BP271" s="771"/>
      <c r="BQ271" s="771"/>
      <c r="BR271" s="771"/>
      <c r="BS271" s="771"/>
      <c r="BT271" s="771"/>
    </row>
    <row r="272" spans="1:72" s="769" customFormat="1" ht="13.5">
      <c r="A272" s="827" t="s">
        <v>1026</v>
      </c>
      <c r="X272" s="771"/>
      <c r="Y272" s="771"/>
      <c r="Z272" s="771"/>
      <c r="AA272" s="771"/>
      <c r="AB272" s="771"/>
      <c r="AC272" s="771"/>
      <c r="AD272" s="771"/>
      <c r="AE272" s="771"/>
      <c r="AF272" s="771"/>
      <c r="AG272" s="771"/>
      <c r="AH272" s="771"/>
      <c r="AI272" s="771"/>
      <c r="AJ272" s="771"/>
      <c r="AK272" s="771"/>
      <c r="AL272" s="771"/>
      <c r="AM272" s="771"/>
      <c r="AN272" s="771"/>
      <c r="AO272" s="771"/>
      <c r="AP272" s="771"/>
      <c r="AQ272" s="771"/>
      <c r="AR272" s="771"/>
      <c r="AS272" s="771"/>
      <c r="AT272" s="771"/>
      <c r="AU272" s="771"/>
      <c r="AV272" s="771"/>
      <c r="AW272" s="771"/>
      <c r="AX272" s="771"/>
      <c r="AY272" s="771"/>
      <c r="AZ272" s="771"/>
      <c r="BA272" s="771"/>
      <c r="BB272" s="771"/>
      <c r="BC272" s="771"/>
      <c r="BD272" s="771"/>
      <c r="BE272" s="771"/>
      <c r="BF272" s="771"/>
      <c r="BG272" s="771"/>
      <c r="BH272" s="771"/>
      <c r="BI272" s="771"/>
      <c r="BJ272" s="771"/>
      <c r="BK272" s="771"/>
      <c r="BL272" s="771"/>
      <c r="BM272" s="771"/>
      <c r="BN272" s="771"/>
      <c r="BO272" s="771"/>
      <c r="BP272" s="771"/>
      <c r="BQ272" s="771"/>
      <c r="BR272" s="771"/>
      <c r="BS272" s="771"/>
      <c r="BT272" s="771"/>
    </row>
    <row r="273" spans="1:72" s="769" customFormat="1" ht="13.5">
      <c r="A273" s="827" t="s">
        <v>1027</v>
      </c>
      <c r="X273" s="771"/>
      <c r="Y273" s="771"/>
      <c r="Z273" s="771"/>
      <c r="AA273" s="771"/>
      <c r="AB273" s="771"/>
      <c r="AC273" s="771"/>
      <c r="AD273" s="771"/>
      <c r="AE273" s="771"/>
      <c r="AF273" s="771"/>
      <c r="AG273" s="771"/>
      <c r="AH273" s="771"/>
      <c r="AI273" s="771"/>
      <c r="AJ273" s="771"/>
      <c r="AK273" s="771"/>
      <c r="AL273" s="771"/>
      <c r="AM273" s="771"/>
      <c r="AN273" s="771"/>
      <c r="AO273" s="771"/>
      <c r="AP273" s="771"/>
      <c r="AQ273" s="771"/>
      <c r="AR273" s="771"/>
      <c r="AS273" s="771"/>
      <c r="AT273" s="771"/>
      <c r="AU273" s="771"/>
      <c r="AV273" s="771"/>
      <c r="AW273" s="771"/>
      <c r="AX273" s="771"/>
      <c r="AY273" s="771"/>
      <c r="AZ273" s="771"/>
      <c r="BA273" s="771"/>
      <c r="BB273" s="771"/>
      <c r="BC273" s="771"/>
      <c r="BD273" s="771"/>
      <c r="BE273" s="771"/>
      <c r="BF273" s="771"/>
      <c r="BG273" s="771"/>
      <c r="BH273" s="771"/>
      <c r="BI273" s="771"/>
      <c r="BJ273" s="771"/>
      <c r="BK273" s="771"/>
      <c r="BL273" s="771"/>
      <c r="BM273" s="771"/>
      <c r="BN273" s="771"/>
      <c r="BO273" s="771"/>
      <c r="BP273" s="771"/>
      <c r="BQ273" s="771"/>
      <c r="BR273" s="771"/>
      <c r="BS273" s="771"/>
      <c r="BT273" s="771"/>
    </row>
    <row r="274" spans="1:72" s="769" customFormat="1" ht="13.5">
      <c r="A274" s="827" t="s">
        <v>1028</v>
      </c>
      <c r="X274" s="771"/>
      <c r="Y274" s="771"/>
      <c r="Z274" s="771"/>
      <c r="AA274" s="771"/>
      <c r="AB274" s="771"/>
      <c r="AC274" s="771"/>
      <c r="AD274" s="771"/>
      <c r="AE274" s="771"/>
      <c r="AF274" s="771"/>
      <c r="AG274" s="771"/>
      <c r="AH274" s="771"/>
      <c r="AI274" s="771"/>
      <c r="AJ274" s="771"/>
      <c r="AK274" s="771"/>
      <c r="AL274" s="771"/>
      <c r="AM274" s="771"/>
      <c r="AN274" s="771"/>
      <c r="AO274" s="771"/>
      <c r="AP274" s="771"/>
      <c r="AQ274" s="771"/>
      <c r="AR274" s="771"/>
      <c r="AS274" s="771"/>
      <c r="AT274" s="771"/>
      <c r="AU274" s="771"/>
      <c r="AV274" s="771"/>
      <c r="AW274" s="771"/>
      <c r="AX274" s="771"/>
      <c r="AY274" s="771"/>
      <c r="AZ274" s="771"/>
      <c r="BA274" s="771"/>
      <c r="BB274" s="771"/>
      <c r="BC274" s="771"/>
      <c r="BD274" s="771"/>
      <c r="BE274" s="771"/>
      <c r="BF274" s="771"/>
      <c r="BG274" s="771"/>
      <c r="BH274" s="771"/>
      <c r="BI274" s="771"/>
      <c r="BJ274" s="771"/>
      <c r="BK274" s="771"/>
      <c r="BL274" s="771"/>
      <c r="BM274" s="771"/>
      <c r="BN274" s="771"/>
      <c r="BO274" s="771"/>
      <c r="BP274" s="771"/>
      <c r="BQ274" s="771"/>
      <c r="BR274" s="771"/>
      <c r="BS274" s="771"/>
      <c r="BT274" s="771"/>
    </row>
    <row r="275" spans="1:72" s="769" customFormat="1" ht="13.5">
      <c r="A275" s="830" t="s">
        <v>1020</v>
      </c>
      <c r="B275" s="838"/>
      <c r="C275" s="838"/>
      <c r="D275" s="838"/>
      <c r="E275" s="838"/>
      <c r="F275" s="838"/>
      <c r="G275" s="838"/>
      <c r="H275" s="838"/>
      <c r="I275" s="838"/>
      <c r="J275" s="838"/>
      <c r="K275" s="838"/>
      <c r="L275" s="838"/>
      <c r="M275" s="838"/>
      <c r="N275" s="838"/>
      <c r="O275" s="838"/>
      <c r="P275" s="838"/>
      <c r="Q275" s="838"/>
      <c r="R275" s="838"/>
      <c r="S275" s="851"/>
      <c r="T275" s="851"/>
      <c r="U275" s="851"/>
      <c r="V275" s="851"/>
      <c r="X275" s="771"/>
      <c r="Y275" s="771"/>
      <c r="Z275" s="771"/>
      <c r="AA275" s="771"/>
      <c r="AB275" s="771"/>
      <c r="AC275" s="771"/>
      <c r="AD275" s="771"/>
      <c r="AE275" s="771"/>
      <c r="AF275" s="771"/>
      <c r="AG275" s="771"/>
      <c r="AH275" s="771"/>
      <c r="AI275" s="771"/>
      <c r="AJ275" s="771"/>
      <c r="AK275" s="771"/>
      <c r="AL275" s="771"/>
      <c r="AM275" s="771"/>
      <c r="AN275" s="771"/>
      <c r="AO275" s="771"/>
      <c r="AP275" s="771"/>
      <c r="AQ275" s="771"/>
      <c r="AR275" s="771"/>
      <c r="AS275" s="771"/>
      <c r="AT275" s="771"/>
      <c r="AU275" s="771"/>
      <c r="AV275" s="771"/>
      <c r="AW275" s="771"/>
      <c r="AX275" s="771"/>
      <c r="AY275" s="771"/>
      <c r="AZ275" s="771"/>
      <c r="BA275" s="771"/>
      <c r="BB275" s="771"/>
      <c r="BC275" s="771"/>
      <c r="BD275" s="771"/>
      <c r="BE275" s="771"/>
      <c r="BF275" s="771"/>
      <c r="BG275" s="771"/>
      <c r="BH275" s="771"/>
      <c r="BI275" s="771"/>
      <c r="BJ275" s="771"/>
      <c r="BK275" s="771"/>
      <c r="BL275" s="771"/>
      <c r="BM275" s="771"/>
      <c r="BN275" s="771"/>
      <c r="BO275" s="771"/>
      <c r="BP275" s="771"/>
      <c r="BQ275" s="771"/>
      <c r="BR275" s="771"/>
      <c r="BS275" s="771"/>
      <c r="BT275" s="771"/>
    </row>
    <row r="276" spans="1:72" s="769" customFormat="1" ht="13.5">
      <c r="A276" s="826" t="s">
        <v>610</v>
      </c>
      <c r="B276" s="836"/>
      <c r="C276" s="836"/>
      <c r="D276" s="836"/>
      <c r="E276" s="836"/>
      <c r="F276" s="836"/>
      <c r="G276" s="837"/>
      <c r="H276" s="836"/>
      <c r="I276" s="836"/>
      <c r="J276" s="836"/>
      <c r="K276" s="836"/>
      <c r="L276" s="836"/>
      <c r="M276" s="836"/>
      <c r="N276" s="836"/>
      <c r="O276" s="836"/>
      <c r="P276" s="836"/>
      <c r="Q276" s="836"/>
      <c r="R276" s="837"/>
      <c r="S276" s="850"/>
      <c r="T276" s="850"/>
      <c r="U276" s="850"/>
      <c r="V276" s="850"/>
      <c r="X276" s="771"/>
      <c r="Y276" s="771"/>
      <c r="Z276" s="771"/>
      <c r="AA276" s="771"/>
      <c r="AB276" s="771"/>
      <c r="AC276" s="771"/>
      <c r="AD276" s="771"/>
      <c r="AE276" s="771"/>
      <c r="AF276" s="771"/>
      <c r="AG276" s="771"/>
      <c r="AH276" s="771"/>
      <c r="AI276" s="771"/>
      <c r="AJ276" s="771"/>
      <c r="AK276" s="771"/>
      <c r="AL276" s="771"/>
      <c r="AM276" s="771"/>
      <c r="AN276" s="771"/>
      <c r="AO276" s="771"/>
      <c r="AP276" s="771"/>
      <c r="AQ276" s="771"/>
      <c r="AR276" s="771"/>
      <c r="AS276" s="771"/>
      <c r="AT276" s="771"/>
      <c r="AU276" s="771"/>
      <c r="AV276" s="771"/>
      <c r="AW276" s="771"/>
      <c r="AX276" s="771"/>
      <c r="AY276" s="771"/>
      <c r="AZ276" s="771"/>
      <c r="BA276" s="771"/>
      <c r="BB276" s="771"/>
      <c r="BC276" s="771"/>
      <c r="BD276" s="771"/>
      <c r="BE276" s="771"/>
      <c r="BF276" s="771"/>
      <c r="BG276" s="771"/>
      <c r="BH276" s="771"/>
      <c r="BI276" s="771"/>
      <c r="BJ276" s="771"/>
      <c r="BK276" s="771"/>
      <c r="BL276" s="771"/>
      <c r="BM276" s="771"/>
      <c r="BN276" s="771"/>
      <c r="BO276" s="771"/>
      <c r="BP276" s="771"/>
      <c r="BQ276" s="771"/>
      <c r="BR276" s="771"/>
      <c r="BS276" s="771"/>
      <c r="BT276" s="771"/>
    </row>
    <row r="277" spans="1:72" s="769" customFormat="1" ht="13.5">
      <c r="A277" s="828" t="s">
        <v>972</v>
      </c>
      <c r="B277" s="775"/>
      <c r="C277" s="775"/>
      <c r="D277" s="775"/>
      <c r="E277" s="775"/>
      <c r="F277" s="775"/>
      <c r="G277" s="775"/>
      <c r="H277" s="775"/>
      <c r="I277" s="775"/>
      <c r="J277" s="775"/>
      <c r="K277" s="775"/>
      <c r="L277" s="775"/>
      <c r="M277" s="775"/>
      <c r="N277" s="775"/>
      <c r="O277" s="775"/>
      <c r="P277" s="775"/>
      <c r="Q277" s="775"/>
      <c r="R277" s="775"/>
      <c r="S277" s="775"/>
      <c r="T277" s="775"/>
      <c r="U277" s="775"/>
      <c r="V277" s="775"/>
      <c r="X277" s="771"/>
      <c r="Y277" s="771"/>
      <c r="Z277" s="771"/>
      <c r="AA277" s="771"/>
      <c r="AB277" s="771"/>
      <c r="AC277" s="771"/>
      <c r="AD277" s="771"/>
      <c r="AE277" s="771"/>
      <c r="AF277" s="771"/>
      <c r="AG277" s="771"/>
      <c r="AH277" s="771"/>
      <c r="AI277" s="771"/>
      <c r="AJ277" s="771"/>
      <c r="AK277" s="771"/>
      <c r="AL277" s="771"/>
      <c r="AM277" s="771"/>
      <c r="AN277" s="771"/>
      <c r="AO277" s="771"/>
      <c r="AP277" s="771"/>
      <c r="AQ277" s="771"/>
      <c r="AR277" s="771"/>
      <c r="AS277" s="771"/>
      <c r="AT277" s="771"/>
      <c r="AU277" s="771"/>
      <c r="AV277" s="771"/>
      <c r="AW277" s="771"/>
      <c r="AX277" s="771"/>
      <c r="AY277" s="771"/>
      <c r="AZ277" s="771"/>
      <c r="BA277" s="771"/>
      <c r="BB277" s="771"/>
      <c r="BC277" s="771"/>
      <c r="BD277" s="771"/>
      <c r="BE277" s="771"/>
      <c r="BF277" s="771"/>
      <c r="BG277" s="771"/>
      <c r="BH277" s="771"/>
      <c r="BI277" s="771"/>
      <c r="BJ277" s="771"/>
      <c r="BK277" s="771"/>
      <c r="BL277" s="771"/>
      <c r="BM277" s="771"/>
      <c r="BN277" s="771"/>
      <c r="BO277" s="771"/>
      <c r="BP277" s="771"/>
      <c r="BQ277" s="771"/>
      <c r="BR277" s="771"/>
      <c r="BS277" s="771"/>
      <c r="BT277" s="771"/>
    </row>
    <row r="278" spans="1:72" s="769" customFormat="1" ht="13.5">
      <c r="A278" s="1455" t="s">
        <v>1029</v>
      </c>
      <c r="B278" s="1414"/>
      <c r="C278" s="1414"/>
      <c r="D278" s="1414"/>
      <c r="E278" s="1414"/>
      <c r="F278" s="1414"/>
      <c r="G278" s="1414"/>
      <c r="H278" s="1414"/>
      <c r="I278" s="1414"/>
      <c r="J278" s="1414"/>
      <c r="K278" s="1414"/>
      <c r="L278" s="1414"/>
      <c r="M278" s="1414"/>
      <c r="N278" s="1414"/>
      <c r="O278" s="1414"/>
      <c r="P278" s="1414"/>
      <c r="Q278" s="1414"/>
      <c r="R278" s="1414"/>
      <c r="S278" s="779"/>
      <c r="T278" s="779"/>
      <c r="U278" s="779"/>
      <c r="V278" s="779"/>
      <c r="X278" s="771"/>
      <c r="Y278" s="771"/>
      <c r="Z278" s="771"/>
      <c r="AA278" s="771"/>
      <c r="AB278" s="771"/>
      <c r="AC278" s="771"/>
      <c r="AD278" s="771"/>
      <c r="AE278" s="771"/>
      <c r="AF278" s="771"/>
      <c r="AG278" s="771"/>
      <c r="AH278" s="771"/>
      <c r="AI278" s="771"/>
      <c r="AJ278" s="771"/>
      <c r="AK278" s="771"/>
      <c r="AL278" s="771"/>
      <c r="AM278" s="771"/>
      <c r="AN278" s="771"/>
      <c r="AO278" s="771"/>
      <c r="AP278" s="771"/>
      <c r="AQ278" s="771"/>
      <c r="AR278" s="771"/>
      <c r="AS278" s="771"/>
      <c r="AT278" s="771"/>
      <c r="AU278" s="771"/>
      <c r="AV278" s="771"/>
      <c r="AW278" s="771"/>
      <c r="AX278" s="771"/>
      <c r="AY278" s="771"/>
      <c r="AZ278" s="771"/>
      <c r="BA278" s="771"/>
      <c r="BB278" s="771"/>
      <c r="BC278" s="771"/>
      <c r="BD278" s="771"/>
      <c r="BE278" s="771"/>
      <c r="BF278" s="771"/>
      <c r="BG278" s="771"/>
      <c r="BH278" s="771"/>
      <c r="BI278" s="771"/>
      <c r="BJ278" s="771"/>
      <c r="BK278" s="771"/>
      <c r="BL278" s="771"/>
      <c r="BM278" s="771"/>
      <c r="BN278" s="771"/>
      <c r="BO278" s="771"/>
      <c r="BP278" s="771"/>
      <c r="BQ278" s="771"/>
      <c r="BR278" s="771"/>
      <c r="BS278" s="771"/>
      <c r="BT278" s="771"/>
    </row>
    <row r="279" spans="1:72" s="769" customFormat="1" ht="13.5">
      <c r="A279" s="828" t="s">
        <v>974</v>
      </c>
      <c r="B279" s="775"/>
      <c r="C279" s="775"/>
      <c r="D279" s="775"/>
      <c r="E279" s="775"/>
      <c r="F279" s="775"/>
      <c r="G279" s="775"/>
      <c r="H279" s="775"/>
      <c r="I279" s="775"/>
      <c r="J279" s="775"/>
      <c r="K279" s="775"/>
      <c r="L279" s="775"/>
      <c r="M279" s="775"/>
      <c r="N279" s="775"/>
      <c r="O279" s="775"/>
      <c r="P279" s="775"/>
      <c r="Q279" s="775"/>
      <c r="R279" s="775"/>
      <c r="S279" s="775"/>
      <c r="T279" s="775"/>
      <c r="U279" s="775"/>
      <c r="V279" s="775"/>
      <c r="X279" s="771"/>
      <c r="Y279" s="771"/>
      <c r="Z279" s="771"/>
      <c r="AA279" s="771"/>
      <c r="AB279" s="771"/>
      <c r="AC279" s="771"/>
      <c r="AD279" s="771"/>
      <c r="AE279" s="771"/>
      <c r="AF279" s="771"/>
      <c r="AG279" s="771"/>
      <c r="AH279" s="771"/>
      <c r="AI279" s="771"/>
      <c r="AJ279" s="771"/>
      <c r="AK279" s="771"/>
      <c r="AL279" s="771"/>
      <c r="AM279" s="771"/>
      <c r="AN279" s="771"/>
      <c r="AO279" s="771"/>
      <c r="AP279" s="771"/>
      <c r="AQ279" s="771"/>
      <c r="AR279" s="771"/>
      <c r="AS279" s="771"/>
      <c r="AT279" s="771"/>
      <c r="AU279" s="771"/>
      <c r="AV279" s="771"/>
      <c r="AW279" s="771"/>
      <c r="AX279" s="771"/>
      <c r="AY279" s="771"/>
      <c r="AZ279" s="771"/>
      <c r="BA279" s="771"/>
      <c r="BB279" s="771"/>
      <c r="BC279" s="771"/>
      <c r="BD279" s="771"/>
      <c r="BE279" s="771"/>
      <c r="BF279" s="771"/>
      <c r="BG279" s="771"/>
      <c r="BH279" s="771"/>
      <c r="BI279" s="771"/>
      <c r="BJ279" s="771"/>
      <c r="BK279" s="771"/>
      <c r="BL279" s="771"/>
      <c r="BM279" s="771"/>
      <c r="BN279" s="771"/>
      <c r="BO279" s="771"/>
      <c r="BP279" s="771"/>
      <c r="BQ279" s="771"/>
      <c r="BR279" s="771"/>
      <c r="BS279" s="771"/>
      <c r="BT279" s="771"/>
    </row>
    <row r="280" spans="1:72" s="769" customFormat="1" ht="13.5">
      <c r="A280" s="1455" t="s">
        <v>1030</v>
      </c>
      <c r="B280" s="1414"/>
      <c r="C280" s="1414"/>
      <c r="D280" s="1414"/>
      <c r="E280" s="1414"/>
      <c r="F280" s="1414"/>
      <c r="G280" s="1414"/>
      <c r="H280" s="1414"/>
      <c r="I280" s="1414"/>
      <c r="J280" s="1414"/>
      <c r="K280" s="1414"/>
      <c r="L280" s="1414"/>
      <c r="M280" s="1414"/>
      <c r="N280" s="1414"/>
      <c r="O280" s="1414"/>
      <c r="P280" s="1414"/>
      <c r="Q280" s="1414"/>
      <c r="R280" s="1414"/>
      <c r="S280" s="779"/>
      <c r="T280" s="779"/>
      <c r="U280" s="779"/>
      <c r="V280" s="779"/>
      <c r="X280" s="771"/>
      <c r="Y280" s="771"/>
      <c r="Z280" s="771"/>
      <c r="AA280" s="771"/>
      <c r="AB280" s="771"/>
      <c r="AC280" s="771"/>
      <c r="AD280" s="771"/>
      <c r="AE280" s="771"/>
      <c r="AF280" s="771"/>
      <c r="AG280" s="771"/>
      <c r="AH280" s="771"/>
      <c r="AI280" s="771"/>
      <c r="AJ280" s="771"/>
      <c r="AK280" s="771"/>
      <c r="AL280" s="771"/>
      <c r="AM280" s="771"/>
      <c r="AN280" s="771"/>
      <c r="AO280" s="771"/>
      <c r="AP280" s="771"/>
      <c r="AQ280" s="771"/>
      <c r="AR280" s="771"/>
      <c r="AS280" s="771"/>
      <c r="AT280" s="771"/>
      <c r="AU280" s="771"/>
      <c r="AV280" s="771"/>
      <c r="AW280" s="771"/>
      <c r="AX280" s="771"/>
      <c r="AY280" s="771"/>
      <c r="AZ280" s="771"/>
      <c r="BA280" s="771"/>
      <c r="BB280" s="771"/>
      <c r="BC280" s="771"/>
      <c r="BD280" s="771"/>
      <c r="BE280" s="771"/>
      <c r="BF280" s="771"/>
      <c r="BG280" s="771"/>
      <c r="BH280" s="771"/>
      <c r="BI280" s="771"/>
      <c r="BJ280" s="771"/>
      <c r="BK280" s="771"/>
      <c r="BL280" s="771"/>
      <c r="BM280" s="771"/>
      <c r="BN280" s="771"/>
      <c r="BO280" s="771"/>
      <c r="BP280" s="771"/>
      <c r="BQ280" s="771"/>
      <c r="BR280" s="771"/>
      <c r="BS280" s="771"/>
      <c r="BT280" s="771"/>
    </row>
    <row r="281" spans="1:72" s="769" customFormat="1" ht="13.5">
      <c r="A281" s="828" t="s">
        <v>976</v>
      </c>
      <c r="B281" s="775"/>
      <c r="C281" s="775"/>
      <c r="D281" s="775"/>
      <c r="E281" s="775"/>
      <c r="F281" s="775"/>
      <c r="G281" s="775"/>
      <c r="H281" s="775"/>
      <c r="I281" s="775"/>
      <c r="J281" s="775"/>
      <c r="K281" s="775"/>
      <c r="L281" s="775"/>
      <c r="M281" s="775"/>
      <c r="N281" s="775"/>
      <c r="O281" s="775"/>
      <c r="P281" s="775"/>
      <c r="Q281" s="775"/>
      <c r="R281" s="775"/>
      <c r="S281" s="775"/>
      <c r="T281" s="775"/>
      <c r="U281" s="775"/>
      <c r="V281" s="775"/>
      <c r="X281" s="771"/>
      <c r="Y281" s="771"/>
      <c r="Z281" s="771"/>
      <c r="AA281" s="771"/>
      <c r="AB281" s="771"/>
      <c r="AC281" s="771"/>
      <c r="AD281" s="771"/>
      <c r="AE281" s="771"/>
      <c r="AF281" s="771"/>
      <c r="AG281" s="771"/>
      <c r="AH281" s="771"/>
      <c r="AI281" s="771"/>
      <c r="AJ281" s="771"/>
      <c r="AK281" s="771"/>
      <c r="AL281" s="771"/>
      <c r="AM281" s="771"/>
      <c r="AN281" s="771"/>
      <c r="AO281" s="771"/>
      <c r="AP281" s="771"/>
      <c r="AQ281" s="771"/>
      <c r="AR281" s="771"/>
      <c r="AS281" s="771"/>
      <c r="AT281" s="771"/>
      <c r="AU281" s="771"/>
      <c r="AV281" s="771"/>
      <c r="AW281" s="771"/>
      <c r="AX281" s="771"/>
      <c r="AY281" s="771"/>
      <c r="AZ281" s="771"/>
      <c r="BA281" s="771"/>
      <c r="BB281" s="771"/>
      <c r="BC281" s="771"/>
      <c r="BD281" s="771"/>
      <c r="BE281" s="771"/>
      <c r="BF281" s="771"/>
      <c r="BG281" s="771"/>
      <c r="BH281" s="771"/>
      <c r="BI281" s="771"/>
      <c r="BJ281" s="771"/>
      <c r="BK281" s="771"/>
      <c r="BL281" s="771"/>
      <c r="BM281" s="771"/>
      <c r="BN281" s="771"/>
      <c r="BO281" s="771"/>
      <c r="BP281" s="771"/>
      <c r="BQ281" s="771"/>
      <c r="BR281" s="771"/>
      <c r="BS281" s="771"/>
      <c r="BT281" s="771"/>
    </row>
    <row r="282" spans="1:72" s="769" customFormat="1" ht="13.5">
      <c r="A282" s="1455" t="s">
        <v>1031</v>
      </c>
      <c r="B282" s="1414"/>
      <c r="C282" s="1414"/>
      <c r="D282" s="1414"/>
      <c r="E282" s="1414"/>
      <c r="F282" s="1414"/>
      <c r="G282" s="1414"/>
      <c r="H282" s="1414"/>
      <c r="I282" s="1414"/>
      <c r="J282" s="1414"/>
      <c r="K282" s="1414"/>
      <c r="L282" s="1414"/>
      <c r="M282" s="1414"/>
      <c r="N282" s="1414"/>
      <c r="O282" s="1414"/>
      <c r="P282" s="1414"/>
      <c r="Q282" s="1414"/>
      <c r="R282" s="1414"/>
      <c r="S282" s="779"/>
      <c r="T282" s="779"/>
      <c r="U282" s="779"/>
      <c r="V282" s="779"/>
      <c r="X282" s="771"/>
      <c r="Y282" s="771"/>
      <c r="Z282" s="771"/>
      <c r="AA282" s="771"/>
      <c r="AB282" s="771"/>
      <c r="AC282" s="771"/>
      <c r="AD282" s="771"/>
      <c r="AE282" s="771"/>
      <c r="AF282" s="771"/>
      <c r="AG282" s="771"/>
      <c r="AH282" s="771"/>
      <c r="AI282" s="771"/>
      <c r="AJ282" s="771"/>
      <c r="AK282" s="771"/>
      <c r="AL282" s="771"/>
      <c r="AM282" s="771"/>
      <c r="AN282" s="771"/>
      <c r="AO282" s="771"/>
      <c r="AP282" s="771"/>
      <c r="AQ282" s="771"/>
      <c r="AR282" s="771"/>
      <c r="AS282" s="771"/>
      <c r="AT282" s="771"/>
      <c r="AU282" s="771"/>
      <c r="AV282" s="771"/>
      <c r="AW282" s="771"/>
      <c r="AX282" s="771"/>
      <c r="AY282" s="771"/>
      <c r="AZ282" s="771"/>
      <c r="BA282" s="771"/>
      <c r="BB282" s="771"/>
      <c r="BC282" s="771"/>
      <c r="BD282" s="771"/>
      <c r="BE282" s="771"/>
      <c r="BF282" s="771"/>
      <c r="BG282" s="771"/>
      <c r="BH282" s="771"/>
      <c r="BI282" s="771"/>
      <c r="BJ282" s="771"/>
      <c r="BK282" s="771"/>
      <c r="BL282" s="771"/>
      <c r="BM282" s="771"/>
      <c r="BN282" s="771"/>
      <c r="BO282" s="771"/>
      <c r="BP282" s="771"/>
      <c r="BQ282" s="771"/>
      <c r="BR282" s="771"/>
      <c r="BS282" s="771"/>
      <c r="BT282" s="771"/>
    </row>
    <row r="283" spans="1:72" s="769" customFormat="1" ht="13.5">
      <c r="A283" s="828" t="s">
        <v>955</v>
      </c>
      <c r="B283" s="775"/>
      <c r="C283" s="775"/>
      <c r="D283" s="775"/>
      <c r="E283" s="775"/>
      <c r="F283" s="775"/>
      <c r="G283" s="775"/>
      <c r="H283" s="775"/>
      <c r="I283" s="775"/>
      <c r="J283" s="775"/>
      <c r="K283" s="775"/>
      <c r="L283" s="775"/>
      <c r="M283" s="775"/>
      <c r="N283" s="775"/>
      <c r="O283" s="775"/>
      <c r="P283" s="775"/>
      <c r="Q283" s="775"/>
      <c r="R283" s="775"/>
      <c r="S283" s="775"/>
      <c r="T283" s="775"/>
      <c r="U283" s="775"/>
      <c r="V283" s="775"/>
      <c r="X283" s="771"/>
      <c r="Y283" s="771"/>
      <c r="Z283" s="771"/>
      <c r="AA283" s="771"/>
      <c r="AB283" s="771"/>
      <c r="AC283" s="771"/>
      <c r="AD283" s="771"/>
      <c r="AE283" s="771"/>
      <c r="AF283" s="771"/>
      <c r="AG283" s="771"/>
      <c r="AH283" s="771"/>
      <c r="AI283" s="771"/>
      <c r="AJ283" s="771"/>
      <c r="AK283" s="771"/>
      <c r="AL283" s="771"/>
      <c r="AM283" s="771"/>
      <c r="AN283" s="771"/>
      <c r="AO283" s="771"/>
      <c r="AP283" s="771"/>
      <c r="AQ283" s="771"/>
      <c r="AR283" s="771"/>
      <c r="AS283" s="771"/>
      <c r="AT283" s="771"/>
      <c r="AU283" s="771"/>
      <c r="AV283" s="771"/>
      <c r="AW283" s="771"/>
      <c r="AX283" s="771"/>
      <c r="AY283" s="771"/>
      <c r="AZ283" s="771"/>
      <c r="BA283" s="771"/>
      <c r="BB283" s="771"/>
      <c r="BC283" s="771"/>
      <c r="BD283" s="771"/>
      <c r="BE283" s="771"/>
      <c r="BF283" s="771"/>
      <c r="BG283" s="771"/>
      <c r="BH283" s="771"/>
      <c r="BI283" s="771"/>
      <c r="BJ283" s="771"/>
      <c r="BK283" s="771"/>
      <c r="BL283" s="771"/>
      <c r="BM283" s="771"/>
      <c r="BN283" s="771"/>
      <c r="BO283" s="771"/>
      <c r="BP283" s="771"/>
      <c r="BQ283" s="771"/>
      <c r="BR283" s="771"/>
      <c r="BS283" s="771"/>
      <c r="BT283" s="771"/>
    </row>
    <row r="284" spans="1:72" s="769" customFormat="1" ht="13.5">
      <c r="A284" s="829"/>
      <c r="X284" s="771"/>
      <c r="Y284" s="771"/>
      <c r="Z284" s="771"/>
      <c r="AA284" s="771"/>
      <c r="AB284" s="771"/>
      <c r="AC284" s="771"/>
      <c r="AD284" s="771"/>
      <c r="AE284" s="771"/>
      <c r="AF284" s="771"/>
      <c r="AG284" s="771"/>
      <c r="AH284" s="771"/>
      <c r="AI284" s="771"/>
      <c r="AJ284" s="771"/>
      <c r="AK284" s="771"/>
      <c r="AL284" s="771"/>
      <c r="AM284" s="771"/>
      <c r="AN284" s="771"/>
      <c r="AO284" s="771"/>
      <c r="AP284" s="771"/>
      <c r="AQ284" s="771"/>
      <c r="AR284" s="771"/>
      <c r="AS284" s="771"/>
      <c r="AT284" s="771"/>
      <c r="AU284" s="771"/>
      <c r="AV284" s="771"/>
      <c r="AW284" s="771"/>
      <c r="AX284" s="771"/>
      <c r="AY284" s="771"/>
      <c r="AZ284" s="771"/>
      <c r="BA284" s="771"/>
      <c r="BB284" s="771"/>
      <c r="BC284" s="771"/>
      <c r="BD284" s="771"/>
      <c r="BE284" s="771"/>
      <c r="BF284" s="771"/>
      <c r="BG284" s="771"/>
      <c r="BH284" s="771"/>
      <c r="BI284" s="771"/>
      <c r="BJ284" s="771"/>
      <c r="BK284" s="771"/>
      <c r="BL284" s="771"/>
      <c r="BM284" s="771"/>
      <c r="BN284" s="771"/>
      <c r="BO284" s="771"/>
      <c r="BP284" s="771"/>
      <c r="BQ284" s="771"/>
      <c r="BR284" s="771"/>
      <c r="BS284" s="771"/>
      <c r="BT284" s="771"/>
    </row>
    <row r="285" spans="1:72" s="769" customFormat="1" ht="13.5">
      <c r="A285" s="827" t="s">
        <v>1032</v>
      </c>
      <c r="X285" s="771"/>
      <c r="Y285" s="771"/>
      <c r="Z285" s="771"/>
      <c r="AA285" s="771"/>
      <c r="AB285" s="771"/>
      <c r="AC285" s="771"/>
      <c r="AD285" s="771"/>
      <c r="AE285" s="771"/>
      <c r="AF285" s="771"/>
      <c r="AG285" s="771"/>
      <c r="AH285" s="771"/>
      <c r="AI285" s="771"/>
      <c r="AJ285" s="771"/>
      <c r="AK285" s="771"/>
      <c r="AL285" s="771"/>
      <c r="AM285" s="771"/>
      <c r="AN285" s="771"/>
      <c r="AO285" s="771"/>
      <c r="AP285" s="771"/>
      <c r="AQ285" s="771"/>
      <c r="AR285" s="771"/>
      <c r="AS285" s="771"/>
      <c r="AT285" s="771"/>
      <c r="AU285" s="771"/>
      <c r="AV285" s="771"/>
      <c r="AW285" s="771"/>
      <c r="AX285" s="771"/>
      <c r="AY285" s="771"/>
      <c r="AZ285" s="771"/>
      <c r="BA285" s="771"/>
      <c r="BB285" s="771"/>
      <c r="BC285" s="771"/>
      <c r="BD285" s="771"/>
      <c r="BE285" s="771"/>
      <c r="BF285" s="771"/>
      <c r="BG285" s="771"/>
      <c r="BH285" s="771"/>
      <c r="BI285" s="771"/>
      <c r="BJ285" s="771"/>
      <c r="BK285" s="771"/>
      <c r="BL285" s="771"/>
      <c r="BM285" s="771"/>
      <c r="BN285" s="771"/>
      <c r="BO285" s="771"/>
      <c r="BP285" s="771"/>
      <c r="BQ285" s="771"/>
      <c r="BR285" s="771"/>
      <c r="BS285" s="771"/>
      <c r="BT285" s="771"/>
    </row>
    <row r="286" spans="1:72" s="769" customFormat="1" ht="13.5">
      <c r="A286" s="827" t="s">
        <v>1033</v>
      </c>
      <c r="X286" s="771"/>
      <c r="Y286" s="771"/>
      <c r="Z286" s="771"/>
      <c r="AA286" s="771"/>
      <c r="AB286" s="771"/>
      <c r="AC286" s="771"/>
      <c r="AD286" s="771"/>
      <c r="AE286" s="771"/>
      <c r="AF286" s="771"/>
      <c r="AG286" s="771"/>
      <c r="AH286" s="771"/>
      <c r="AI286" s="771"/>
      <c r="AJ286" s="771"/>
      <c r="AK286" s="771"/>
      <c r="AL286" s="771"/>
      <c r="AM286" s="771"/>
      <c r="AN286" s="771"/>
      <c r="AO286" s="771"/>
      <c r="AP286" s="771"/>
      <c r="AQ286" s="771"/>
      <c r="AR286" s="771"/>
      <c r="AS286" s="771"/>
      <c r="AT286" s="771"/>
      <c r="AU286" s="771"/>
      <c r="AV286" s="771"/>
      <c r="AW286" s="771"/>
      <c r="AX286" s="771"/>
      <c r="AY286" s="771"/>
      <c r="AZ286" s="771"/>
      <c r="BA286" s="771"/>
      <c r="BB286" s="771"/>
      <c r="BC286" s="771"/>
      <c r="BD286" s="771"/>
      <c r="BE286" s="771"/>
      <c r="BF286" s="771"/>
      <c r="BG286" s="771"/>
      <c r="BH286" s="771"/>
      <c r="BI286" s="771"/>
      <c r="BJ286" s="771"/>
      <c r="BK286" s="771"/>
      <c r="BL286" s="771"/>
      <c r="BM286" s="771"/>
      <c r="BN286" s="771"/>
      <c r="BO286" s="771"/>
      <c r="BP286" s="771"/>
      <c r="BQ286" s="771"/>
      <c r="BR286" s="771"/>
      <c r="BS286" s="771"/>
      <c r="BT286" s="771"/>
    </row>
    <row r="287" spans="1:72" s="769" customFormat="1" ht="13.5">
      <c r="A287" s="827" t="s">
        <v>1034</v>
      </c>
      <c r="X287" s="771"/>
      <c r="Y287" s="771"/>
      <c r="Z287" s="771"/>
      <c r="AA287" s="771"/>
      <c r="AB287" s="771"/>
      <c r="AC287" s="771"/>
      <c r="AD287" s="771"/>
      <c r="AE287" s="771"/>
      <c r="AF287" s="771"/>
      <c r="AG287" s="771"/>
      <c r="AH287" s="771"/>
      <c r="AI287" s="771"/>
      <c r="AJ287" s="771"/>
      <c r="AK287" s="771"/>
      <c r="AL287" s="771"/>
      <c r="AM287" s="771"/>
      <c r="AN287" s="771"/>
      <c r="AO287" s="771"/>
      <c r="AP287" s="771"/>
      <c r="AQ287" s="771"/>
      <c r="AR287" s="771"/>
      <c r="AS287" s="771"/>
      <c r="AT287" s="771"/>
      <c r="AU287" s="771"/>
      <c r="AV287" s="771"/>
      <c r="AW287" s="771"/>
      <c r="AX287" s="771"/>
      <c r="AY287" s="771"/>
      <c r="AZ287" s="771"/>
      <c r="BA287" s="771"/>
      <c r="BB287" s="771"/>
      <c r="BC287" s="771"/>
      <c r="BD287" s="771"/>
      <c r="BE287" s="771"/>
      <c r="BF287" s="771"/>
      <c r="BG287" s="771"/>
      <c r="BH287" s="771"/>
      <c r="BI287" s="771"/>
      <c r="BJ287" s="771"/>
      <c r="BK287" s="771"/>
      <c r="BL287" s="771"/>
      <c r="BM287" s="771"/>
      <c r="BN287" s="771"/>
      <c r="BO287" s="771"/>
      <c r="BP287" s="771"/>
      <c r="BQ287" s="771"/>
      <c r="BR287" s="771"/>
      <c r="BS287" s="771"/>
      <c r="BT287" s="771"/>
    </row>
    <row r="288" spans="1:72" s="769" customFormat="1" ht="13.5">
      <c r="A288" s="827" t="s">
        <v>1035</v>
      </c>
      <c r="X288" s="771"/>
      <c r="Y288" s="771"/>
      <c r="Z288" s="771"/>
      <c r="AA288" s="771"/>
      <c r="AB288" s="771"/>
      <c r="AC288" s="771"/>
      <c r="AD288" s="771"/>
      <c r="AE288" s="771"/>
      <c r="AF288" s="771"/>
      <c r="AG288" s="771"/>
      <c r="AH288" s="771"/>
      <c r="AI288" s="771"/>
      <c r="AJ288" s="771"/>
      <c r="AK288" s="771"/>
      <c r="AL288" s="771"/>
      <c r="AM288" s="771"/>
      <c r="AN288" s="771"/>
      <c r="AO288" s="771"/>
      <c r="AP288" s="771"/>
      <c r="AQ288" s="771"/>
      <c r="AR288" s="771"/>
      <c r="AS288" s="771"/>
      <c r="AT288" s="771"/>
      <c r="AU288" s="771"/>
      <c r="AV288" s="771"/>
      <c r="AW288" s="771"/>
      <c r="AX288" s="771"/>
      <c r="AY288" s="771"/>
      <c r="AZ288" s="771"/>
      <c r="BA288" s="771"/>
      <c r="BB288" s="771"/>
      <c r="BC288" s="771"/>
      <c r="BD288" s="771"/>
      <c r="BE288" s="771"/>
      <c r="BF288" s="771"/>
      <c r="BG288" s="771"/>
      <c r="BH288" s="771"/>
      <c r="BI288" s="771"/>
      <c r="BJ288" s="771"/>
      <c r="BK288" s="771"/>
      <c r="BL288" s="771"/>
      <c r="BM288" s="771"/>
      <c r="BN288" s="771"/>
      <c r="BO288" s="771"/>
      <c r="BP288" s="771"/>
      <c r="BQ288" s="771"/>
      <c r="BR288" s="771"/>
      <c r="BS288" s="771"/>
      <c r="BT288" s="771"/>
    </row>
    <row r="289" spans="1:72" s="769" customFormat="1" ht="13.5">
      <c r="A289" s="1455" t="s">
        <v>1001</v>
      </c>
      <c r="B289" s="1414"/>
      <c r="C289" s="1414"/>
      <c r="D289" s="1414"/>
      <c r="E289" s="1414"/>
      <c r="F289" s="1414"/>
      <c r="G289" s="1414"/>
      <c r="H289" s="1414"/>
      <c r="I289" s="1414"/>
      <c r="J289" s="1414"/>
      <c r="K289" s="1414"/>
      <c r="L289" s="1414"/>
      <c r="M289" s="1414"/>
      <c r="N289" s="1414"/>
      <c r="O289" s="1414"/>
      <c r="P289" s="1414"/>
      <c r="Q289" s="1414"/>
      <c r="R289" s="1414"/>
      <c r="S289" s="779"/>
      <c r="T289" s="779"/>
      <c r="U289" s="779"/>
      <c r="V289" s="779"/>
      <c r="X289" s="771"/>
      <c r="Y289" s="771"/>
      <c r="Z289" s="771"/>
      <c r="AA289" s="771"/>
      <c r="AB289" s="771"/>
      <c r="AC289" s="771"/>
      <c r="AD289" s="771"/>
      <c r="AE289" s="771"/>
      <c r="AF289" s="771"/>
      <c r="AG289" s="771"/>
      <c r="AH289" s="771"/>
      <c r="AI289" s="771"/>
      <c r="AJ289" s="771"/>
      <c r="AK289" s="771"/>
      <c r="AL289" s="771"/>
      <c r="AM289" s="771"/>
      <c r="AN289" s="771"/>
      <c r="AO289" s="771"/>
      <c r="AP289" s="771"/>
      <c r="AQ289" s="771"/>
      <c r="AR289" s="771"/>
      <c r="AS289" s="771"/>
      <c r="AT289" s="771"/>
      <c r="AU289" s="771"/>
      <c r="AV289" s="771"/>
      <c r="AW289" s="771"/>
      <c r="AX289" s="771"/>
      <c r="AY289" s="771"/>
      <c r="AZ289" s="771"/>
      <c r="BA289" s="771"/>
      <c r="BB289" s="771"/>
      <c r="BC289" s="771"/>
      <c r="BD289" s="771"/>
      <c r="BE289" s="771"/>
      <c r="BF289" s="771"/>
      <c r="BG289" s="771"/>
      <c r="BH289" s="771"/>
      <c r="BI289" s="771"/>
      <c r="BJ289" s="771"/>
      <c r="BK289" s="771"/>
      <c r="BL289" s="771"/>
      <c r="BM289" s="771"/>
      <c r="BN289" s="771"/>
      <c r="BO289" s="771"/>
      <c r="BP289" s="771"/>
      <c r="BQ289" s="771"/>
      <c r="BR289" s="771"/>
      <c r="BS289" s="771"/>
      <c r="BT289" s="771"/>
    </row>
    <row r="290" spans="1:72" s="769" customFormat="1" ht="13.5">
      <c r="A290" s="827" t="s">
        <v>1036</v>
      </c>
      <c r="X290" s="771"/>
      <c r="Y290" s="771"/>
      <c r="Z290" s="771"/>
      <c r="AA290" s="771"/>
      <c r="AB290" s="771"/>
      <c r="AC290" s="771"/>
      <c r="AD290" s="771"/>
      <c r="AE290" s="771"/>
      <c r="AF290" s="771"/>
      <c r="AG290" s="771"/>
      <c r="AH290" s="771"/>
      <c r="AI290" s="771"/>
      <c r="AJ290" s="771"/>
      <c r="AK290" s="771"/>
      <c r="AL290" s="771"/>
      <c r="AM290" s="771"/>
      <c r="AN290" s="771"/>
      <c r="AO290" s="771"/>
      <c r="AP290" s="771"/>
      <c r="AQ290" s="771"/>
      <c r="AR290" s="771"/>
      <c r="AS290" s="771"/>
      <c r="AT290" s="771"/>
      <c r="AU290" s="771"/>
      <c r="AV290" s="771"/>
      <c r="AW290" s="771"/>
      <c r="AX290" s="771"/>
      <c r="AY290" s="771"/>
      <c r="AZ290" s="771"/>
      <c r="BA290" s="771"/>
      <c r="BB290" s="771"/>
      <c r="BC290" s="771"/>
      <c r="BD290" s="771"/>
      <c r="BE290" s="771"/>
      <c r="BF290" s="771"/>
      <c r="BG290" s="771"/>
      <c r="BH290" s="771"/>
      <c r="BI290" s="771"/>
      <c r="BJ290" s="771"/>
      <c r="BK290" s="771"/>
      <c r="BL290" s="771"/>
      <c r="BM290" s="771"/>
      <c r="BN290" s="771"/>
      <c r="BO290" s="771"/>
      <c r="BP290" s="771"/>
      <c r="BQ290" s="771"/>
      <c r="BR290" s="771"/>
      <c r="BS290" s="771"/>
      <c r="BT290" s="771"/>
    </row>
    <row r="291" spans="1:72" s="769" customFormat="1" ht="13.5">
      <c r="A291" s="827"/>
      <c r="X291" s="771"/>
      <c r="Y291" s="771"/>
      <c r="Z291" s="771"/>
      <c r="AA291" s="771"/>
      <c r="AB291" s="771"/>
      <c r="AC291" s="771"/>
      <c r="AD291" s="771"/>
      <c r="AE291" s="771"/>
      <c r="AF291" s="771"/>
      <c r="AG291" s="771"/>
      <c r="AH291" s="771"/>
      <c r="AI291" s="771"/>
      <c r="AJ291" s="771"/>
      <c r="AK291" s="771"/>
      <c r="AL291" s="771"/>
      <c r="AM291" s="771"/>
      <c r="AN291" s="771"/>
      <c r="AO291" s="771"/>
      <c r="AP291" s="771"/>
      <c r="AQ291" s="771"/>
      <c r="AR291" s="771"/>
      <c r="AS291" s="771"/>
      <c r="AT291" s="771"/>
      <c r="AU291" s="771"/>
      <c r="AV291" s="771"/>
      <c r="AW291" s="771"/>
      <c r="AX291" s="771"/>
      <c r="AY291" s="771"/>
      <c r="AZ291" s="771"/>
      <c r="BA291" s="771"/>
      <c r="BB291" s="771"/>
      <c r="BC291" s="771"/>
      <c r="BD291" s="771"/>
      <c r="BE291" s="771"/>
      <c r="BF291" s="771"/>
      <c r="BG291" s="771"/>
      <c r="BH291" s="771"/>
      <c r="BI291" s="771"/>
      <c r="BJ291" s="771"/>
      <c r="BK291" s="771"/>
      <c r="BL291" s="771"/>
      <c r="BM291" s="771"/>
      <c r="BN291" s="771"/>
      <c r="BO291" s="771"/>
      <c r="BP291" s="771"/>
      <c r="BQ291" s="771"/>
      <c r="BR291" s="771"/>
      <c r="BS291" s="771"/>
      <c r="BT291" s="771"/>
    </row>
    <row r="292" spans="1:72" s="769" customFormat="1" ht="13.5">
      <c r="A292" s="827"/>
      <c r="X292" s="771"/>
      <c r="Y292" s="771"/>
      <c r="Z292" s="771"/>
      <c r="AA292" s="771"/>
      <c r="AB292" s="771"/>
      <c r="AC292" s="771"/>
      <c r="AD292" s="771"/>
      <c r="AE292" s="771"/>
      <c r="AF292" s="771"/>
      <c r="AG292" s="771"/>
      <c r="AH292" s="771"/>
      <c r="AI292" s="771"/>
      <c r="AJ292" s="771"/>
      <c r="AK292" s="771"/>
      <c r="AL292" s="771"/>
      <c r="AM292" s="771"/>
      <c r="AN292" s="771"/>
      <c r="AO292" s="771"/>
      <c r="AP292" s="771"/>
      <c r="AQ292" s="771"/>
      <c r="AR292" s="771"/>
      <c r="AS292" s="771"/>
      <c r="AT292" s="771"/>
      <c r="AU292" s="771"/>
      <c r="AV292" s="771"/>
      <c r="AW292" s="771"/>
      <c r="AX292" s="771"/>
      <c r="AY292" s="771"/>
      <c r="AZ292" s="771"/>
      <c r="BA292" s="771"/>
      <c r="BB292" s="771"/>
      <c r="BC292" s="771"/>
      <c r="BD292" s="771"/>
      <c r="BE292" s="771"/>
      <c r="BF292" s="771"/>
      <c r="BG292" s="771"/>
      <c r="BH292" s="771"/>
      <c r="BI292" s="771"/>
      <c r="BJ292" s="771"/>
      <c r="BK292" s="771"/>
      <c r="BL292" s="771"/>
      <c r="BM292" s="771"/>
      <c r="BN292" s="771"/>
      <c r="BO292" s="771"/>
      <c r="BP292" s="771"/>
      <c r="BQ292" s="771"/>
      <c r="BR292" s="771"/>
      <c r="BS292" s="771"/>
      <c r="BT292" s="771"/>
    </row>
    <row r="293" spans="1:72" s="769" customFormat="1" ht="13.5">
      <c r="A293" s="826" t="s">
        <v>1037</v>
      </c>
      <c r="B293" s="836"/>
      <c r="C293" s="836"/>
      <c r="D293" s="836"/>
      <c r="E293" s="836"/>
      <c r="F293" s="836"/>
      <c r="G293" s="837"/>
      <c r="H293" s="836"/>
      <c r="I293" s="836"/>
      <c r="J293" s="836"/>
      <c r="K293" s="836"/>
      <c r="L293" s="836"/>
      <c r="M293" s="836"/>
      <c r="N293" s="836"/>
      <c r="O293" s="836"/>
      <c r="P293" s="836"/>
      <c r="Q293" s="836"/>
      <c r="R293" s="837"/>
      <c r="S293" s="850"/>
      <c r="T293" s="850"/>
      <c r="U293" s="850"/>
      <c r="V293" s="850"/>
      <c r="X293" s="771"/>
      <c r="Y293" s="771"/>
      <c r="Z293" s="771"/>
      <c r="AA293" s="771"/>
      <c r="AB293" s="771"/>
      <c r="AC293" s="771"/>
      <c r="AD293" s="771"/>
      <c r="AE293" s="771"/>
      <c r="AF293" s="771"/>
      <c r="AG293" s="771"/>
      <c r="AH293" s="771"/>
      <c r="AI293" s="771"/>
      <c r="AJ293" s="771"/>
      <c r="AK293" s="771"/>
      <c r="AL293" s="771"/>
      <c r="AM293" s="771"/>
      <c r="AN293" s="771"/>
      <c r="AO293" s="771"/>
      <c r="AP293" s="771"/>
      <c r="AQ293" s="771"/>
      <c r="AR293" s="771"/>
      <c r="AS293" s="771"/>
      <c r="AT293" s="771"/>
      <c r="AU293" s="771"/>
      <c r="AV293" s="771"/>
      <c r="AW293" s="771"/>
      <c r="AX293" s="771"/>
      <c r="AY293" s="771"/>
      <c r="AZ293" s="771"/>
      <c r="BA293" s="771"/>
      <c r="BB293" s="771"/>
      <c r="BC293" s="771"/>
      <c r="BD293" s="771"/>
      <c r="BE293" s="771"/>
      <c r="BF293" s="771"/>
      <c r="BG293" s="771"/>
      <c r="BH293" s="771"/>
      <c r="BI293" s="771"/>
      <c r="BJ293" s="771"/>
      <c r="BK293" s="771"/>
      <c r="BL293" s="771"/>
      <c r="BM293" s="771"/>
      <c r="BN293" s="771"/>
      <c r="BO293" s="771"/>
      <c r="BP293" s="771"/>
      <c r="BQ293" s="771"/>
      <c r="BR293" s="771"/>
      <c r="BS293" s="771"/>
      <c r="BT293" s="771"/>
    </row>
    <row r="294" spans="1:72" s="769" customFormat="1" ht="13.5">
      <c r="A294" s="828" t="s">
        <v>972</v>
      </c>
      <c r="B294" s="775"/>
      <c r="C294" s="775"/>
      <c r="D294" s="775"/>
      <c r="E294" s="775"/>
      <c r="F294" s="775"/>
      <c r="G294" s="775"/>
      <c r="H294" s="775"/>
      <c r="I294" s="775"/>
      <c r="J294" s="775"/>
      <c r="K294" s="775"/>
      <c r="L294" s="775"/>
      <c r="M294" s="775"/>
      <c r="N294" s="775"/>
      <c r="O294" s="775"/>
      <c r="P294" s="775"/>
      <c r="Q294" s="775"/>
      <c r="R294" s="775"/>
      <c r="S294" s="775"/>
      <c r="T294" s="775"/>
      <c r="U294" s="775"/>
      <c r="V294" s="775"/>
      <c r="X294" s="771"/>
      <c r="Y294" s="771"/>
      <c r="Z294" s="771"/>
      <c r="AA294" s="771"/>
      <c r="AB294" s="771"/>
      <c r="AC294" s="771"/>
      <c r="AD294" s="771"/>
      <c r="AE294" s="771"/>
      <c r="AF294" s="771"/>
      <c r="AG294" s="771"/>
      <c r="AH294" s="771"/>
      <c r="AI294" s="771"/>
      <c r="AJ294" s="771"/>
      <c r="AK294" s="771"/>
      <c r="AL294" s="771"/>
      <c r="AM294" s="771"/>
      <c r="AN294" s="771"/>
      <c r="AO294" s="771"/>
      <c r="AP294" s="771"/>
      <c r="AQ294" s="771"/>
      <c r="AR294" s="771"/>
      <c r="AS294" s="771"/>
      <c r="AT294" s="771"/>
      <c r="AU294" s="771"/>
      <c r="AV294" s="771"/>
      <c r="AW294" s="771"/>
      <c r="AX294" s="771"/>
      <c r="AY294" s="771"/>
      <c r="AZ294" s="771"/>
      <c r="BA294" s="771"/>
      <c r="BB294" s="771"/>
      <c r="BC294" s="771"/>
      <c r="BD294" s="771"/>
      <c r="BE294" s="771"/>
      <c r="BF294" s="771"/>
      <c r="BG294" s="771"/>
      <c r="BH294" s="771"/>
      <c r="BI294" s="771"/>
      <c r="BJ294" s="771"/>
      <c r="BK294" s="771"/>
      <c r="BL294" s="771"/>
      <c r="BM294" s="771"/>
      <c r="BN294" s="771"/>
      <c r="BO294" s="771"/>
      <c r="BP294" s="771"/>
      <c r="BQ294" s="771"/>
      <c r="BR294" s="771"/>
      <c r="BS294" s="771"/>
      <c r="BT294" s="771"/>
    </row>
    <row r="295" spans="1:72" s="769" customFormat="1" ht="13.5">
      <c r="A295" s="1455" t="s">
        <v>1038</v>
      </c>
      <c r="B295" s="1414"/>
      <c r="C295" s="1414"/>
      <c r="D295" s="1414"/>
      <c r="E295" s="1414"/>
      <c r="F295" s="1414"/>
      <c r="G295" s="1414"/>
      <c r="H295" s="1414"/>
      <c r="I295" s="1414"/>
      <c r="J295" s="1414"/>
      <c r="K295" s="1414"/>
      <c r="L295" s="1414"/>
      <c r="M295" s="1414"/>
      <c r="N295" s="1414"/>
      <c r="O295" s="1414"/>
      <c r="P295" s="1414"/>
      <c r="Q295" s="1414"/>
      <c r="R295" s="1414"/>
      <c r="S295" s="779"/>
      <c r="T295" s="779"/>
      <c r="U295" s="779"/>
      <c r="V295" s="779"/>
      <c r="X295" s="771"/>
      <c r="Y295" s="771"/>
      <c r="Z295" s="771"/>
      <c r="AA295" s="771"/>
      <c r="AB295" s="771"/>
      <c r="AC295" s="771"/>
      <c r="AD295" s="771"/>
      <c r="AE295" s="771"/>
      <c r="AF295" s="771"/>
      <c r="AG295" s="771"/>
      <c r="AH295" s="771"/>
      <c r="AI295" s="771"/>
      <c r="AJ295" s="771"/>
      <c r="AK295" s="771"/>
      <c r="AL295" s="771"/>
      <c r="AM295" s="771"/>
      <c r="AN295" s="771"/>
      <c r="AO295" s="771"/>
      <c r="AP295" s="771"/>
      <c r="AQ295" s="771"/>
      <c r="AR295" s="771"/>
      <c r="AS295" s="771"/>
      <c r="AT295" s="771"/>
      <c r="AU295" s="771"/>
      <c r="AV295" s="771"/>
      <c r="AW295" s="771"/>
      <c r="AX295" s="771"/>
      <c r="AY295" s="771"/>
      <c r="AZ295" s="771"/>
      <c r="BA295" s="771"/>
      <c r="BB295" s="771"/>
      <c r="BC295" s="771"/>
      <c r="BD295" s="771"/>
      <c r="BE295" s="771"/>
      <c r="BF295" s="771"/>
      <c r="BG295" s="771"/>
      <c r="BH295" s="771"/>
      <c r="BI295" s="771"/>
      <c r="BJ295" s="771"/>
      <c r="BK295" s="771"/>
      <c r="BL295" s="771"/>
      <c r="BM295" s="771"/>
      <c r="BN295" s="771"/>
      <c r="BO295" s="771"/>
      <c r="BP295" s="771"/>
      <c r="BQ295" s="771"/>
      <c r="BR295" s="771"/>
      <c r="BS295" s="771"/>
      <c r="BT295" s="771"/>
    </row>
    <row r="296" spans="1:72" s="769" customFormat="1" ht="13.5">
      <c r="A296" s="828" t="s">
        <v>974</v>
      </c>
      <c r="B296" s="775"/>
      <c r="C296" s="775"/>
      <c r="D296" s="775"/>
      <c r="E296" s="775"/>
      <c r="F296" s="775"/>
      <c r="G296" s="775"/>
      <c r="H296" s="775"/>
      <c r="I296" s="775"/>
      <c r="J296" s="775"/>
      <c r="K296" s="775"/>
      <c r="L296" s="775"/>
      <c r="M296" s="775"/>
      <c r="N296" s="775"/>
      <c r="O296" s="775"/>
      <c r="P296" s="775"/>
      <c r="Q296" s="775"/>
      <c r="R296" s="775"/>
      <c r="S296" s="775"/>
      <c r="T296" s="775"/>
      <c r="U296" s="775"/>
      <c r="V296" s="775"/>
      <c r="X296" s="771"/>
      <c r="Y296" s="771"/>
      <c r="Z296" s="771"/>
      <c r="AA296" s="771"/>
      <c r="AB296" s="771"/>
      <c r="AC296" s="771"/>
      <c r="AD296" s="771"/>
      <c r="AE296" s="771"/>
      <c r="AF296" s="771"/>
      <c r="AG296" s="771"/>
      <c r="AH296" s="771"/>
      <c r="AI296" s="771"/>
      <c r="AJ296" s="771"/>
      <c r="AK296" s="771"/>
      <c r="AL296" s="771"/>
      <c r="AM296" s="771"/>
      <c r="AN296" s="771"/>
      <c r="AO296" s="771"/>
      <c r="AP296" s="771"/>
      <c r="AQ296" s="771"/>
      <c r="AR296" s="771"/>
      <c r="AS296" s="771"/>
      <c r="AT296" s="771"/>
      <c r="AU296" s="771"/>
      <c r="AV296" s="771"/>
      <c r="AW296" s="771"/>
      <c r="AX296" s="771"/>
      <c r="AY296" s="771"/>
      <c r="AZ296" s="771"/>
      <c r="BA296" s="771"/>
      <c r="BB296" s="771"/>
      <c r="BC296" s="771"/>
      <c r="BD296" s="771"/>
      <c r="BE296" s="771"/>
      <c r="BF296" s="771"/>
      <c r="BG296" s="771"/>
      <c r="BH296" s="771"/>
      <c r="BI296" s="771"/>
      <c r="BJ296" s="771"/>
      <c r="BK296" s="771"/>
      <c r="BL296" s="771"/>
      <c r="BM296" s="771"/>
      <c r="BN296" s="771"/>
      <c r="BO296" s="771"/>
      <c r="BP296" s="771"/>
      <c r="BQ296" s="771"/>
      <c r="BR296" s="771"/>
      <c r="BS296" s="771"/>
      <c r="BT296" s="771"/>
    </row>
    <row r="297" spans="1:72" s="769" customFormat="1" ht="13.5">
      <c r="A297" s="1455" t="s">
        <v>1039</v>
      </c>
      <c r="B297" s="1414"/>
      <c r="C297" s="1414"/>
      <c r="D297" s="1414"/>
      <c r="E297" s="1414"/>
      <c r="F297" s="1414"/>
      <c r="G297" s="1414"/>
      <c r="H297" s="1414"/>
      <c r="I297" s="1414"/>
      <c r="J297" s="1414"/>
      <c r="K297" s="1414"/>
      <c r="L297" s="1414"/>
      <c r="M297" s="1414"/>
      <c r="N297" s="1414"/>
      <c r="O297" s="1414"/>
      <c r="P297" s="1414"/>
      <c r="Q297" s="1414"/>
      <c r="R297" s="1414"/>
      <c r="S297" s="779"/>
      <c r="T297" s="779"/>
      <c r="U297" s="779"/>
      <c r="V297" s="779"/>
      <c r="X297" s="771"/>
      <c r="Y297" s="771"/>
      <c r="Z297" s="771"/>
      <c r="AA297" s="771"/>
      <c r="AB297" s="771"/>
      <c r="AC297" s="771"/>
      <c r="AD297" s="771"/>
      <c r="AE297" s="771"/>
      <c r="AF297" s="771"/>
      <c r="AG297" s="771"/>
      <c r="AH297" s="771"/>
      <c r="AI297" s="771"/>
      <c r="AJ297" s="771"/>
      <c r="AK297" s="771"/>
      <c r="AL297" s="771"/>
      <c r="AM297" s="771"/>
      <c r="AN297" s="771"/>
      <c r="AO297" s="771"/>
      <c r="AP297" s="771"/>
      <c r="AQ297" s="771"/>
      <c r="AR297" s="771"/>
      <c r="AS297" s="771"/>
      <c r="AT297" s="771"/>
      <c r="AU297" s="771"/>
      <c r="AV297" s="771"/>
      <c r="AW297" s="771"/>
      <c r="AX297" s="771"/>
      <c r="AY297" s="771"/>
      <c r="AZ297" s="771"/>
      <c r="BA297" s="771"/>
      <c r="BB297" s="771"/>
      <c r="BC297" s="771"/>
      <c r="BD297" s="771"/>
      <c r="BE297" s="771"/>
      <c r="BF297" s="771"/>
      <c r="BG297" s="771"/>
      <c r="BH297" s="771"/>
      <c r="BI297" s="771"/>
      <c r="BJ297" s="771"/>
      <c r="BK297" s="771"/>
      <c r="BL297" s="771"/>
      <c r="BM297" s="771"/>
      <c r="BN297" s="771"/>
      <c r="BO297" s="771"/>
      <c r="BP297" s="771"/>
      <c r="BQ297" s="771"/>
      <c r="BR297" s="771"/>
      <c r="BS297" s="771"/>
      <c r="BT297" s="771"/>
    </row>
    <row r="298" spans="1:72" s="769" customFormat="1" ht="13.5">
      <c r="A298" s="828" t="s">
        <v>976</v>
      </c>
      <c r="B298" s="775"/>
      <c r="C298" s="775"/>
      <c r="D298" s="775"/>
      <c r="E298" s="775"/>
      <c r="F298" s="775"/>
      <c r="G298" s="775"/>
      <c r="H298" s="775"/>
      <c r="I298" s="775"/>
      <c r="J298" s="775"/>
      <c r="K298" s="775"/>
      <c r="L298" s="775"/>
      <c r="M298" s="775"/>
      <c r="N298" s="775"/>
      <c r="O298" s="775"/>
      <c r="P298" s="775"/>
      <c r="Q298" s="775"/>
      <c r="R298" s="775"/>
      <c r="S298" s="775"/>
      <c r="T298" s="775"/>
      <c r="U298" s="775"/>
      <c r="V298" s="775"/>
      <c r="X298" s="771"/>
      <c r="Y298" s="771"/>
      <c r="Z298" s="771"/>
      <c r="AA298" s="771"/>
      <c r="AB298" s="771"/>
      <c r="AC298" s="771"/>
      <c r="AD298" s="771"/>
      <c r="AE298" s="771"/>
      <c r="AF298" s="771"/>
      <c r="AG298" s="771"/>
      <c r="AH298" s="771"/>
      <c r="AI298" s="771"/>
      <c r="AJ298" s="771"/>
      <c r="AK298" s="771"/>
      <c r="AL298" s="771"/>
      <c r="AM298" s="771"/>
      <c r="AN298" s="771"/>
      <c r="AO298" s="771"/>
      <c r="AP298" s="771"/>
      <c r="AQ298" s="771"/>
      <c r="AR298" s="771"/>
      <c r="AS298" s="771"/>
      <c r="AT298" s="771"/>
      <c r="AU298" s="771"/>
      <c r="AV298" s="771"/>
      <c r="AW298" s="771"/>
      <c r="AX298" s="771"/>
      <c r="AY298" s="771"/>
      <c r="AZ298" s="771"/>
      <c r="BA298" s="771"/>
      <c r="BB298" s="771"/>
      <c r="BC298" s="771"/>
      <c r="BD298" s="771"/>
      <c r="BE298" s="771"/>
      <c r="BF298" s="771"/>
      <c r="BG298" s="771"/>
      <c r="BH298" s="771"/>
      <c r="BI298" s="771"/>
      <c r="BJ298" s="771"/>
      <c r="BK298" s="771"/>
      <c r="BL298" s="771"/>
      <c r="BM298" s="771"/>
      <c r="BN298" s="771"/>
      <c r="BO298" s="771"/>
      <c r="BP298" s="771"/>
      <c r="BQ298" s="771"/>
      <c r="BR298" s="771"/>
      <c r="BS298" s="771"/>
      <c r="BT298" s="771"/>
    </row>
    <row r="299" spans="1:72" s="769" customFormat="1" ht="13.5">
      <c r="A299" s="1455" t="s">
        <v>1040</v>
      </c>
      <c r="B299" s="1414"/>
      <c r="C299" s="1414"/>
      <c r="D299" s="1414"/>
      <c r="E299" s="1414"/>
      <c r="F299" s="1414"/>
      <c r="G299" s="1414"/>
      <c r="H299" s="1414"/>
      <c r="I299" s="1414"/>
      <c r="J299" s="1414"/>
      <c r="K299" s="1414"/>
      <c r="L299" s="1414"/>
      <c r="M299" s="1414"/>
      <c r="N299" s="1414"/>
      <c r="O299" s="1414"/>
      <c r="P299" s="1414"/>
      <c r="Q299" s="1414"/>
      <c r="R299" s="1414"/>
      <c r="S299" s="779"/>
      <c r="T299" s="779"/>
      <c r="U299" s="779"/>
      <c r="V299" s="779"/>
      <c r="X299" s="771"/>
      <c r="Y299" s="771"/>
      <c r="Z299" s="771"/>
      <c r="AA299" s="771"/>
      <c r="AB299" s="771"/>
      <c r="AC299" s="771"/>
      <c r="AD299" s="771"/>
      <c r="AE299" s="771"/>
      <c r="AF299" s="771"/>
      <c r="AG299" s="771"/>
      <c r="AH299" s="771"/>
      <c r="AI299" s="771"/>
      <c r="AJ299" s="771"/>
      <c r="AK299" s="771"/>
      <c r="AL299" s="771"/>
      <c r="AM299" s="771"/>
      <c r="AN299" s="771"/>
      <c r="AO299" s="771"/>
      <c r="AP299" s="771"/>
      <c r="AQ299" s="771"/>
      <c r="AR299" s="771"/>
      <c r="AS299" s="771"/>
      <c r="AT299" s="771"/>
      <c r="AU299" s="771"/>
      <c r="AV299" s="771"/>
      <c r="AW299" s="771"/>
      <c r="AX299" s="771"/>
      <c r="AY299" s="771"/>
      <c r="AZ299" s="771"/>
      <c r="BA299" s="771"/>
      <c r="BB299" s="771"/>
      <c r="BC299" s="771"/>
      <c r="BD299" s="771"/>
      <c r="BE299" s="771"/>
      <c r="BF299" s="771"/>
      <c r="BG299" s="771"/>
      <c r="BH299" s="771"/>
      <c r="BI299" s="771"/>
      <c r="BJ299" s="771"/>
      <c r="BK299" s="771"/>
      <c r="BL299" s="771"/>
      <c r="BM299" s="771"/>
      <c r="BN299" s="771"/>
      <c r="BO299" s="771"/>
      <c r="BP299" s="771"/>
      <c r="BQ299" s="771"/>
      <c r="BR299" s="771"/>
      <c r="BS299" s="771"/>
      <c r="BT299" s="771"/>
    </row>
    <row r="300" spans="1:72" s="769" customFormat="1" ht="13.5">
      <c r="A300" s="828" t="s">
        <v>955</v>
      </c>
      <c r="B300" s="775"/>
      <c r="C300" s="775"/>
      <c r="D300" s="775"/>
      <c r="E300" s="775"/>
      <c r="F300" s="775"/>
      <c r="G300" s="775"/>
      <c r="H300" s="775"/>
      <c r="I300" s="775"/>
      <c r="J300" s="775"/>
      <c r="K300" s="775"/>
      <c r="L300" s="775"/>
      <c r="M300" s="775"/>
      <c r="N300" s="775"/>
      <c r="O300" s="775"/>
      <c r="P300" s="775"/>
      <c r="Q300" s="775"/>
      <c r="R300" s="775"/>
      <c r="S300" s="775"/>
      <c r="T300" s="775"/>
      <c r="U300" s="775"/>
      <c r="V300" s="775"/>
      <c r="X300" s="771"/>
      <c r="Y300" s="771"/>
      <c r="Z300" s="771"/>
      <c r="AA300" s="771"/>
      <c r="AB300" s="771"/>
      <c r="AC300" s="771"/>
      <c r="AD300" s="771"/>
      <c r="AE300" s="771"/>
      <c r="AF300" s="771"/>
      <c r="AG300" s="771"/>
      <c r="AH300" s="771"/>
      <c r="AI300" s="771"/>
      <c r="AJ300" s="771"/>
      <c r="AK300" s="771"/>
      <c r="AL300" s="771"/>
      <c r="AM300" s="771"/>
      <c r="AN300" s="771"/>
      <c r="AO300" s="771"/>
      <c r="AP300" s="771"/>
      <c r="AQ300" s="771"/>
      <c r="AR300" s="771"/>
      <c r="AS300" s="771"/>
      <c r="AT300" s="771"/>
      <c r="AU300" s="771"/>
      <c r="AV300" s="771"/>
      <c r="AW300" s="771"/>
      <c r="AX300" s="771"/>
      <c r="AY300" s="771"/>
      <c r="AZ300" s="771"/>
      <c r="BA300" s="771"/>
      <c r="BB300" s="771"/>
      <c r="BC300" s="771"/>
      <c r="BD300" s="771"/>
      <c r="BE300" s="771"/>
      <c r="BF300" s="771"/>
      <c r="BG300" s="771"/>
      <c r="BH300" s="771"/>
      <c r="BI300" s="771"/>
      <c r="BJ300" s="771"/>
      <c r="BK300" s="771"/>
      <c r="BL300" s="771"/>
      <c r="BM300" s="771"/>
      <c r="BN300" s="771"/>
      <c r="BO300" s="771"/>
      <c r="BP300" s="771"/>
      <c r="BQ300" s="771"/>
      <c r="BR300" s="771"/>
      <c r="BS300" s="771"/>
      <c r="BT300" s="771"/>
    </row>
    <row r="301" spans="1:72" s="769" customFormat="1" ht="13.5">
      <c r="A301" s="829"/>
      <c r="X301" s="771"/>
      <c r="Y301" s="771"/>
      <c r="Z301" s="771"/>
      <c r="AA301" s="771"/>
      <c r="AB301" s="771"/>
      <c r="AC301" s="771"/>
      <c r="AD301" s="771"/>
      <c r="AE301" s="771"/>
      <c r="AF301" s="771"/>
      <c r="AG301" s="771"/>
      <c r="AH301" s="771"/>
      <c r="AI301" s="771"/>
      <c r="AJ301" s="771"/>
      <c r="AK301" s="771"/>
      <c r="AL301" s="771"/>
      <c r="AM301" s="771"/>
      <c r="AN301" s="771"/>
      <c r="AO301" s="771"/>
      <c r="AP301" s="771"/>
      <c r="AQ301" s="771"/>
      <c r="AR301" s="771"/>
      <c r="AS301" s="771"/>
      <c r="AT301" s="771"/>
      <c r="AU301" s="771"/>
      <c r="AV301" s="771"/>
      <c r="AW301" s="771"/>
      <c r="AX301" s="771"/>
      <c r="AY301" s="771"/>
      <c r="AZ301" s="771"/>
      <c r="BA301" s="771"/>
      <c r="BB301" s="771"/>
      <c r="BC301" s="771"/>
      <c r="BD301" s="771"/>
      <c r="BE301" s="771"/>
      <c r="BF301" s="771"/>
      <c r="BG301" s="771"/>
      <c r="BH301" s="771"/>
      <c r="BI301" s="771"/>
      <c r="BJ301" s="771"/>
      <c r="BK301" s="771"/>
      <c r="BL301" s="771"/>
      <c r="BM301" s="771"/>
      <c r="BN301" s="771"/>
      <c r="BO301" s="771"/>
      <c r="BP301" s="771"/>
      <c r="BQ301" s="771"/>
      <c r="BR301" s="771"/>
      <c r="BS301" s="771"/>
      <c r="BT301" s="771"/>
    </row>
    <row r="302" spans="1:72" s="769" customFormat="1" ht="13.5">
      <c r="A302" s="827" t="s">
        <v>1041</v>
      </c>
      <c r="X302" s="771"/>
      <c r="Y302" s="771"/>
      <c r="Z302" s="771"/>
      <c r="AA302" s="771"/>
      <c r="AB302" s="771"/>
      <c r="AC302" s="771"/>
      <c r="AD302" s="771"/>
      <c r="AE302" s="771"/>
      <c r="AF302" s="771"/>
      <c r="AG302" s="771"/>
      <c r="AH302" s="771"/>
      <c r="AI302" s="771"/>
      <c r="AJ302" s="771"/>
      <c r="AK302" s="771"/>
      <c r="AL302" s="771"/>
      <c r="AM302" s="771"/>
      <c r="AN302" s="771"/>
      <c r="AO302" s="771"/>
      <c r="AP302" s="771"/>
      <c r="AQ302" s="771"/>
      <c r="AR302" s="771"/>
      <c r="AS302" s="771"/>
      <c r="AT302" s="771"/>
      <c r="AU302" s="771"/>
      <c r="AV302" s="771"/>
      <c r="AW302" s="771"/>
      <c r="AX302" s="771"/>
      <c r="AY302" s="771"/>
      <c r="AZ302" s="771"/>
      <c r="BA302" s="771"/>
      <c r="BB302" s="771"/>
      <c r="BC302" s="771"/>
      <c r="BD302" s="771"/>
      <c r="BE302" s="771"/>
      <c r="BF302" s="771"/>
      <c r="BG302" s="771"/>
      <c r="BH302" s="771"/>
      <c r="BI302" s="771"/>
      <c r="BJ302" s="771"/>
      <c r="BK302" s="771"/>
      <c r="BL302" s="771"/>
      <c r="BM302" s="771"/>
      <c r="BN302" s="771"/>
      <c r="BO302" s="771"/>
      <c r="BP302" s="771"/>
      <c r="BQ302" s="771"/>
      <c r="BR302" s="771"/>
      <c r="BS302" s="771"/>
      <c r="BT302" s="771"/>
    </row>
    <row r="303" spans="1:72" s="769" customFormat="1" ht="13.5">
      <c r="A303" s="827" t="s">
        <v>1042</v>
      </c>
      <c r="X303" s="771"/>
      <c r="Y303" s="771"/>
      <c r="Z303" s="771"/>
      <c r="AA303" s="771"/>
      <c r="AB303" s="771"/>
      <c r="AC303" s="771"/>
      <c r="AD303" s="771"/>
      <c r="AE303" s="771"/>
      <c r="AF303" s="771"/>
      <c r="AG303" s="771"/>
      <c r="AH303" s="771"/>
      <c r="AI303" s="771"/>
      <c r="AJ303" s="771"/>
      <c r="AK303" s="771"/>
      <c r="AL303" s="771"/>
      <c r="AM303" s="771"/>
      <c r="AN303" s="771"/>
      <c r="AO303" s="771"/>
      <c r="AP303" s="771"/>
      <c r="AQ303" s="771"/>
      <c r="AR303" s="771"/>
      <c r="AS303" s="771"/>
      <c r="AT303" s="771"/>
      <c r="AU303" s="771"/>
      <c r="AV303" s="771"/>
      <c r="AW303" s="771"/>
      <c r="AX303" s="771"/>
      <c r="AY303" s="771"/>
      <c r="AZ303" s="771"/>
      <c r="BA303" s="771"/>
      <c r="BB303" s="771"/>
      <c r="BC303" s="771"/>
      <c r="BD303" s="771"/>
      <c r="BE303" s="771"/>
      <c r="BF303" s="771"/>
      <c r="BG303" s="771"/>
      <c r="BH303" s="771"/>
      <c r="BI303" s="771"/>
      <c r="BJ303" s="771"/>
      <c r="BK303" s="771"/>
      <c r="BL303" s="771"/>
      <c r="BM303" s="771"/>
      <c r="BN303" s="771"/>
      <c r="BO303" s="771"/>
      <c r="BP303" s="771"/>
      <c r="BQ303" s="771"/>
      <c r="BR303" s="771"/>
      <c r="BS303" s="771"/>
      <c r="BT303" s="771"/>
    </row>
    <row r="304" spans="1:72" ht="13.5">
      <c r="A304" s="827" t="s">
        <v>1043</v>
      </c>
      <c r="B304" s="769"/>
      <c r="C304" s="769"/>
      <c r="D304" s="769"/>
      <c r="E304" s="769"/>
    </row>
    <row r="305" spans="1:23" ht="13.5">
      <c r="A305" s="827" t="s">
        <v>1035</v>
      </c>
      <c r="B305" s="769"/>
      <c r="C305" s="769"/>
      <c r="D305" s="769"/>
      <c r="E305" s="769"/>
    </row>
    <row r="306" spans="1:23" ht="13.5">
      <c r="A306" s="1455" t="s">
        <v>1001</v>
      </c>
      <c r="B306" s="1414"/>
      <c r="C306" s="1414"/>
      <c r="D306" s="1414"/>
      <c r="E306" s="1414"/>
      <c r="F306" s="1414"/>
      <c r="G306" s="1414"/>
      <c r="H306" s="1414"/>
      <c r="I306" s="1414"/>
      <c r="J306" s="1414"/>
      <c r="K306" s="1414"/>
      <c r="L306" s="1414"/>
      <c r="M306" s="1414"/>
      <c r="N306" s="1414"/>
      <c r="O306" s="1414"/>
      <c r="P306" s="1414"/>
      <c r="Q306" s="1414"/>
      <c r="R306" s="1414"/>
      <c r="S306" s="779"/>
      <c r="T306" s="779"/>
      <c r="U306" s="779"/>
      <c r="V306" s="779"/>
    </row>
    <row r="307" spans="1:23" ht="13.5">
      <c r="A307" s="827" t="s">
        <v>1044</v>
      </c>
      <c r="B307" s="769"/>
      <c r="C307" s="769"/>
      <c r="D307" s="769"/>
      <c r="E307" s="769"/>
    </row>
    <row r="308" spans="1:23" ht="13.5">
      <c r="A308" s="827" t="s">
        <v>1045</v>
      </c>
      <c r="B308" s="769"/>
      <c r="C308" s="769"/>
      <c r="D308" s="769"/>
      <c r="E308" s="769"/>
    </row>
    <row r="312" spans="1:23" ht="13.5">
      <c r="B312" s="775" t="s">
        <v>971</v>
      </c>
      <c r="C312" s="775"/>
      <c r="D312" s="775"/>
      <c r="E312" s="775"/>
      <c r="F312" s="775"/>
      <c r="G312" s="775"/>
      <c r="H312" s="775"/>
      <c r="I312" s="775"/>
      <c r="J312" s="775"/>
      <c r="K312" s="775"/>
      <c r="L312" s="775"/>
      <c r="M312" s="775"/>
      <c r="N312" s="775"/>
      <c r="O312" s="775"/>
      <c r="P312" s="775"/>
      <c r="Q312" s="775"/>
      <c r="R312" s="775"/>
      <c r="S312" s="775"/>
      <c r="T312" s="775"/>
      <c r="U312" s="775"/>
      <c r="V312" s="775"/>
      <c r="W312" s="775"/>
    </row>
    <row r="313" spans="1:23" ht="13.5">
      <c r="B313" s="775" t="s">
        <v>972</v>
      </c>
      <c r="C313" s="775"/>
      <c r="D313" s="775"/>
      <c r="E313" s="775"/>
      <c r="F313" s="775"/>
      <c r="G313" s="775"/>
      <c r="H313" s="775"/>
      <c r="I313" s="775"/>
      <c r="J313" s="775"/>
      <c r="K313" s="775"/>
      <c r="L313" s="775"/>
      <c r="M313" s="775"/>
      <c r="N313" s="775"/>
      <c r="O313" s="775"/>
      <c r="P313" s="775"/>
      <c r="Q313" s="775"/>
      <c r="R313" s="775"/>
      <c r="S313" s="775"/>
      <c r="T313" s="775"/>
      <c r="U313" s="775"/>
      <c r="V313" s="775"/>
      <c r="W313" s="775"/>
    </row>
    <row r="314" spans="1:23" ht="13.5">
      <c r="B314" s="1414" t="s">
        <v>973</v>
      </c>
      <c r="C314" s="1414"/>
      <c r="D314" s="1414"/>
      <c r="E314" s="1414"/>
      <c r="F314" s="1414"/>
      <c r="G314" s="1414"/>
      <c r="H314" s="1414"/>
      <c r="I314" s="1414"/>
      <c r="J314" s="1414"/>
      <c r="K314" s="1414"/>
      <c r="L314" s="1414"/>
      <c r="M314" s="1414"/>
      <c r="N314" s="1414"/>
      <c r="O314" s="1414"/>
      <c r="P314" s="1414"/>
      <c r="Q314" s="1414"/>
      <c r="R314" s="1414"/>
      <c r="S314" s="1414"/>
      <c r="T314" s="1414"/>
      <c r="U314" s="1414"/>
      <c r="V314" s="1414"/>
      <c r="W314" s="1414"/>
    </row>
    <row r="315" spans="1:23" ht="13.5">
      <c r="B315" s="775" t="s">
        <v>974</v>
      </c>
      <c r="C315" s="775"/>
      <c r="D315" s="775"/>
      <c r="E315" s="775"/>
      <c r="F315" s="775"/>
      <c r="G315" s="775"/>
      <c r="H315" s="775"/>
      <c r="I315" s="775"/>
      <c r="J315" s="775"/>
      <c r="K315" s="775"/>
      <c r="L315" s="775"/>
      <c r="M315" s="775"/>
      <c r="N315" s="775"/>
      <c r="O315" s="775"/>
      <c r="P315" s="775"/>
      <c r="Q315" s="775"/>
      <c r="R315" s="775"/>
      <c r="S315" s="775"/>
      <c r="T315" s="775"/>
      <c r="U315" s="775"/>
      <c r="V315" s="775"/>
      <c r="W315" s="775"/>
    </row>
    <row r="316" spans="1:23" ht="13.5">
      <c r="B316" s="1414" t="s">
        <v>975</v>
      </c>
      <c r="C316" s="1414"/>
      <c r="D316" s="1414"/>
      <c r="E316" s="1414"/>
      <c r="F316" s="1414"/>
      <c r="G316" s="1414"/>
      <c r="H316" s="1414"/>
      <c r="I316" s="1414"/>
      <c r="J316" s="1414"/>
      <c r="K316" s="1414"/>
      <c r="L316" s="1414"/>
      <c r="M316" s="1414"/>
      <c r="N316" s="1414"/>
      <c r="O316" s="1414"/>
      <c r="P316" s="1414"/>
      <c r="Q316" s="1414"/>
      <c r="R316" s="1414"/>
      <c r="S316" s="1414"/>
      <c r="T316" s="1414"/>
      <c r="U316" s="1414"/>
      <c r="V316" s="1414"/>
      <c r="W316" s="1414"/>
    </row>
    <row r="317" spans="1:23" ht="13.5">
      <c r="B317" s="775" t="s">
        <v>976</v>
      </c>
      <c r="C317" s="775"/>
      <c r="D317" s="775"/>
      <c r="E317" s="775"/>
      <c r="F317" s="775"/>
      <c r="G317" s="775"/>
      <c r="H317" s="775"/>
      <c r="I317" s="775"/>
      <c r="J317" s="775"/>
      <c r="K317" s="775"/>
      <c r="L317" s="775"/>
      <c r="M317" s="775"/>
      <c r="N317" s="775"/>
      <c r="O317" s="775"/>
      <c r="P317" s="775"/>
      <c r="Q317" s="775"/>
      <c r="R317" s="775"/>
      <c r="S317" s="775"/>
      <c r="T317" s="775"/>
      <c r="U317" s="775"/>
      <c r="V317" s="775"/>
      <c r="W317" s="775"/>
    </row>
    <row r="318" spans="1:23" ht="13.5">
      <c r="B318" s="1414" t="s">
        <v>977</v>
      </c>
      <c r="C318" s="1414"/>
      <c r="D318" s="1414"/>
      <c r="E318" s="1414"/>
      <c r="F318" s="1414"/>
      <c r="G318" s="1414"/>
      <c r="H318" s="1414"/>
      <c r="I318" s="1414"/>
      <c r="J318" s="1414"/>
      <c r="K318" s="1414"/>
      <c r="L318" s="1414"/>
      <c r="M318" s="1414"/>
      <c r="N318" s="1414"/>
      <c r="O318" s="1414"/>
      <c r="P318" s="1414"/>
      <c r="Q318" s="1414"/>
      <c r="R318" s="1414"/>
      <c r="S318" s="1414"/>
      <c r="T318" s="1414"/>
      <c r="U318" s="1414"/>
      <c r="V318" s="1414"/>
      <c r="W318" s="1414"/>
    </row>
    <row r="319" spans="1:23" ht="13.5">
      <c r="B319" s="779"/>
      <c r="C319" s="779"/>
      <c r="D319" s="779"/>
      <c r="E319" s="779"/>
      <c r="F319" s="779"/>
      <c r="G319" s="779"/>
      <c r="H319" s="779"/>
      <c r="I319" s="779"/>
      <c r="J319" s="779"/>
      <c r="K319" s="779"/>
      <c r="L319" s="779"/>
      <c r="M319" s="779"/>
      <c r="N319" s="779"/>
      <c r="O319" s="779"/>
      <c r="P319" s="779"/>
      <c r="Q319" s="779"/>
      <c r="R319" s="779"/>
      <c r="S319" s="779"/>
      <c r="T319" s="779"/>
      <c r="U319" s="779"/>
      <c r="V319" s="779"/>
      <c r="W319" s="779"/>
    </row>
    <row r="320" spans="1:23" ht="13.5">
      <c r="B320" s="775" t="s">
        <v>978</v>
      </c>
      <c r="C320" s="775"/>
      <c r="D320" s="775"/>
      <c r="E320" s="775"/>
      <c r="F320" s="775"/>
      <c r="G320" s="775"/>
      <c r="H320" s="775"/>
      <c r="I320" s="775"/>
      <c r="J320" s="775"/>
      <c r="K320" s="775"/>
      <c r="L320" s="775"/>
      <c r="M320" s="775"/>
      <c r="N320" s="775"/>
      <c r="O320" s="775"/>
      <c r="P320" s="775"/>
      <c r="Q320" s="775"/>
      <c r="R320" s="775"/>
      <c r="S320" s="775"/>
      <c r="T320" s="775"/>
      <c r="U320" s="775"/>
      <c r="V320" s="775"/>
      <c r="W320" s="775"/>
    </row>
    <row r="321" spans="2:23" ht="13.5">
      <c r="B321" s="797"/>
      <c r="C321" s="797"/>
      <c r="D321" s="797"/>
      <c r="E321" s="797"/>
      <c r="F321" s="775"/>
      <c r="G321" s="775"/>
      <c r="H321" s="775"/>
      <c r="I321" s="775"/>
      <c r="J321" s="775"/>
      <c r="K321" s="775"/>
      <c r="L321" s="775"/>
      <c r="M321" s="775"/>
      <c r="N321" s="775"/>
      <c r="O321" s="775"/>
      <c r="P321" s="775"/>
      <c r="Q321" s="775"/>
      <c r="R321" s="775"/>
      <c r="S321" s="775"/>
      <c r="T321" s="775"/>
      <c r="U321" s="775"/>
      <c r="V321" s="775"/>
      <c r="W321" s="775"/>
    </row>
    <row r="322" spans="2:23" ht="13.5">
      <c r="B322" s="779" t="s">
        <v>979</v>
      </c>
      <c r="C322" s="779"/>
      <c r="D322" s="779"/>
      <c r="E322" s="779"/>
      <c r="F322" s="779"/>
      <c r="G322" s="779"/>
      <c r="H322" s="779"/>
      <c r="I322" s="779"/>
      <c r="J322" s="779"/>
      <c r="K322" s="779"/>
      <c r="L322" s="779"/>
      <c r="M322" s="779"/>
      <c r="N322" s="779"/>
      <c r="O322" s="779"/>
      <c r="P322" s="779"/>
      <c r="Q322" s="779"/>
      <c r="R322" s="779"/>
      <c r="S322" s="779"/>
      <c r="T322" s="779"/>
      <c r="U322" s="779"/>
      <c r="V322" s="779"/>
      <c r="W322" s="779"/>
    </row>
    <row r="323" spans="2:23" ht="13.5">
      <c r="B323" s="779" t="s">
        <v>980</v>
      </c>
      <c r="C323" s="779"/>
      <c r="D323" s="779"/>
      <c r="E323" s="779"/>
      <c r="F323" s="779"/>
      <c r="G323" s="779"/>
      <c r="H323" s="779"/>
      <c r="I323" s="779"/>
      <c r="J323" s="779"/>
      <c r="K323" s="779"/>
      <c r="L323" s="779"/>
      <c r="M323" s="779"/>
      <c r="N323" s="779"/>
      <c r="O323" s="779"/>
      <c r="P323" s="779"/>
      <c r="Q323" s="779"/>
      <c r="R323" s="779"/>
      <c r="S323" s="779"/>
      <c r="T323" s="779"/>
      <c r="U323" s="779"/>
      <c r="V323" s="779"/>
      <c r="W323" s="779"/>
    </row>
    <row r="324" spans="2:23" ht="13.5">
      <c r="B324" s="775" t="s">
        <v>981</v>
      </c>
      <c r="C324" s="775"/>
      <c r="D324" s="775"/>
      <c r="E324" s="775"/>
      <c r="F324" s="775"/>
      <c r="G324" s="775"/>
      <c r="H324" s="775"/>
      <c r="I324" s="775"/>
      <c r="J324" s="775"/>
      <c r="K324" s="775"/>
      <c r="L324" s="775"/>
      <c r="M324" s="775"/>
      <c r="N324" s="775"/>
      <c r="O324" s="775"/>
      <c r="P324" s="775"/>
      <c r="Q324" s="775"/>
      <c r="R324" s="775"/>
      <c r="S324" s="775"/>
      <c r="T324" s="775"/>
      <c r="U324" s="775"/>
      <c r="V324" s="775"/>
      <c r="W324" s="775"/>
    </row>
    <row r="325" spans="2:23" ht="13.5">
      <c r="B325" s="797"/>
      <c r="C325" s="797"/>
      <c r="D325" s="797"/>
      <c r="E325" s="797"/>
      <c r="F325" s="775"/>
      <c r="G325" s="775"/>
      <c r="H325" s="775"/>
      <c r="I325" s="775"/>
      <c r="J325" s="775"/>
      <c r="K325" s="775"/>
      <c r="L325" s="775"/>
      <c r="M325" s="775"/>
      <c r="N325" s="775"/>
      <c r="O325" s="775"/>
      <c r="P325" s="775"/>
      <c r="Q325" s="775"/>
      <c r="R325" s="775"/>
      <c r="S325" s="775"/>
      <c r="T325" s="775"/>
      <c r="U325" s="775"/>
      <c r="V325" s="775"/>
      <c r="W325" s="775"/>
    </row>
    <row r="326" spans="2:23" ht="13.5">
      <c r="B326" s="779" t="s">
        <v>982</v>
      </c>
      <c r="C326" s="779"/>
      <c r="D326" s="779"/>
      <c r="E326" s="779"/>
      <c r="F326" s="779"/>
      <c r="G326" s="779"/>
      <c r="H326" s="779"/>
      <c r="I326" s="779"/>
      <c r="J326" s="779"/>
      <c r="K326" s="779"/>
      <c r="L326" s="779"/>
      <c r="M326" s="779"/>
      <c r="N326" s="779"/>
      <c r="O326" s="779"/>
      <c r="P326" s="779"/>
      <c r="Q326" s="779"/>
      <c r="R326" s="779"/>
      <c r="S326" s="779"/>
      <c r="T326" s="779"/>
      <c r="U326" s="779"/>
      <c r="V326" s="779"/>
      <c r="W326" s="779"/>
    </row>
    <row r="327" spans="2:23" ht="13.5">
      <c r="B327" s="797"/>
      <c r="C327" s="797"/>
      <c r="D327" s="797"/>
      <c r="E327" s="797"/>
      <c r="F327" s="775"/>
      <c r="G327" s="775"/>
      <c r="H327" s="775"/>
      <c r="I327" s="775"/>
      <c r="J327" s="775"/>
      <c r="K327" s="775"/>
      <c r="L327" s="775"/>
      <c r="M327" s="775"/>
      <c r="N327" s="775"/>
      <c r="O327" s="775"/>
      <c r="P327" s="775"/>
      <c r="Q327" s="775"/>
      <c r="R327" s="775"/>
      <c r="S327" s="775"/>
      <c r="T327" s="775"/>
      <c r="U327" s="775"/>
      <c r="V327" s="775"/>
      <c r="W327" s="775"/>
    </row>
    <row r="328" spans="2:23" ht="13.5">
      <c r="B328" s="779" t="s">
        <v>985</v>
      </c>
      <c r="C328" s="779"/>
      <c r="D328" s="779"/>
      <c r="E328" s="779"/>
      <c r="F328" s="779"/>
      <c r="G328" s="779"/>
      <c r="H328" s="779"/>
      <c r="I328" s="779"/>
      <c r="J328" s="779"/>
      <c r="K328" s="779"/>
      <c r="L328" s="779"/>
      <c r="M328" s="779"/>
      <c r="N328" s="779"/>
      <c r="O328" s="779"/>
      <c r="P328" s="779"/>
      <c r="Q328" s="779"/>
      <c r="R328" s="779"/>
      <c r="S328" s="779"/>
      <c r="T328" s="779"/>
      <c r="U328" s="779"/>
      <c r="V328" s="779"/>
      <c r="W328" s="779"/>
    </row>
    <row r="329" spans="2:23" ht="13.5">
      <c r="B329" s="779" t="s">
        <v>986</v>
      </c>
      <c r="C329" s="779"/>
      <c r="D329" s="779"/>
      <c r="E329" s="779"/>
      <c r="F329" s="779"/>
      <c r="G329" s="779"/>
      <c r="H329" s="779"/>
      <c r="I329" s="779"/>
      <c r="J329" s="779"/>
      <c r="K329" s="779"/>
      <c r="L329" s="779"/>
      <c r="M329" s="779"/>
      <c r="N329" s="779"/>
      <c r="O329" s="779"/>
      <c r="P329" s="779"/>
      <c r="Q329" s="779"/>
      <c r="R329" s="779"/>
      <c r="S329" s="779"/>
      <c r="T329" s="779"/>
      <c r="U329" s="779"/>
      <c r="V329" s="779"/>
      <c r="W329" s="779"/>
    </row>
    <row r="330" spans="2:23" ht="13.5">
      <c r="B330" s="775" t="s">
        <v>972</v>
      </c>
      <c r="C330" s="775"/>
      <c r="D330" s="775"/>
      <c r="E330" s="775"/>
      <c r="F330" s="775"/>
      <c r="G330" s="775"/>
      <c r="H330" s="775"/>
      <c r="I330" s="775"/>
      <c r="J330" s="775"/>
      <c r="K330" s="775"/>
      <c r="L330" s="775"/>
      <c r="M330" s="775"/>
      <c r="N330" s="775"/>
      <c r="O330" s="775"/>
      <c r="P330" s="775"/>
      <c r="Q330" s="775"/>
      <c r="R330" s="775"/>
      <c r="S330" s="775"/>
      <c r="T330" s="775"/>
      <c r="U330" s="775"/>
      <c r="V330" s="775"/>
      <c r="W330" s="775"/>
    </row>
    <row r="331" spans="2:23" ht="13.5">
      <c r="B331" s="1414" t="s">
        <v>987</v>
      </c>
      <c r="C331" s="1414"/>
      <c r="D331" s="1414"/>
      <c r="E331" s="1414"/>
      <c r="F331" s="1414"/>
      <c r="G331" s="1414"/>
      <c r="H331" s="1414"/>
      <c r="I331" s="1414"/>
      <c r="J331" s="1414"/>
      <c r="K331" s="1414"/>
      <c r="L331" s="1414"/>
      <c r="M331" s="1414"/>
      <c r="N331" s="1414"/>
      <c r="O331" s="1414"/>
      <c r="P331" s="1414"/>
      <c r="Q331" s="1414"/>
      <c r="R331" s="1414"/>
      <c r="S331" s="1414"/>
      <c r="T331" s="1414"/>
      <c r="U331" s="1414"/>
      <c r="V331" s="1414"/>
      <c r="W331" s="1414"/>
    </row>
    <row r="332" spans="2:23" ht="13.5">
      <c r="B332" s="775" t="s">
        <v>974</v>
      </c>
      <c r="C332" s="775"/>
      <c r="D332" s="775"/>
      <c r="E332" s="775"/>
      <c r="F332" s="775"/>
      <c r="G332" s="775"/>
      <c r="H332" s="775"/>
      <c r="I332" s="775"/>
      <c r="J332" s="775"/>
      <c r="K332" s="775"/>
      <c r="L332" s="775"/>
      <c r="M332" s="775"/>
      <c r="N332" s="775"/>
      <c r="O332" s="775"/>
      <c r="P332" s="775"/>
      <c r="Q332" s="775"/>
      <c r="R332" s="775"/>
      <c r="S332" s="775"/>
      <c r="T332" s="775"/>
      <c r="U332" s="775"/>
      <c r="V332" s="775"/>
      <c r="W332" s="775"/>
    </row>
    <row r="333" spans="2:23" ht="13.5">
      <c r="B333" s="1414" t="s">
        <v>988</v>
      </c>
      <c r="C333" s="1414"/>
      <c r="D333" s="1414"/>
      <c r="E333" s="1414"/>
      <c r="F333" s="1414"/>
      <c r="G333" s="1414"/>
      <c r="H333" s="1414"/>
      <c r="I333" s="1414"/>
      <c r="J333" s="1414"/>
      <c r="K333" s="1414"/>
      <c r="L333" s="1414"/>
      <c r="M333" s="1414"/>
      <c r="N333" s="1414"/>
      <c r="O333" s="1414"/>
      <c r="P333" s="1414"/>
      <c r="Q333" s="1414"/>
      <c r="R333" s="1414"/>
      <c r="S333" s="1414"/>
      <c r="T333" s="1414"/>
      <c r="U333" s="1414"/>
      <c r="V333" s="1414"/>
      <c r="W333" s="1414"/>
    </row>
    <row r="334" spans="2:23" ht="13.5">
      <c r="B334" s="775" t="s">
        <v>976</v>
      </c>
      <c r="C334" s="775"/>
      <c r="D334" s="775"/>
      <c r="E334" s="775"/>
      <c r="F334" s="775"/>
      <c r="G334" s="775"/>
      <c r="H334" s="775"/>
      <c r="I334" s="775"/>
      <c r="J334" s="775"/>
      <c r="K334" s="775"/>
      <c r="L334" s="775"/>
      <c r="M334" s="775"/>
      <c r="N334" s="775"/>
      <c r="O334" s="775"/>
      <c r="P334" s="775"/>
      <c r="Q334" s="775"/>
      <c r="R334" s="775"/>
      <c r="S334" s="775"/>
      <c r="T334" s="775"/>
      <c r="U334" s="775"/>
      <c r="V334" s="775"/>
      <c r="W334" s="775"/>
    </row>
    <row r="335" spans="2:23" ht="13.5">
      <c r="B335" s="1414" t="s">
        <v>989</v>
      </c>
      <c r="C335" s="1414"/>
      <c r="D335" s="1414"/>
      <c r="E335" s="1414"/>
      <c r="F335" s="1414"/>
      <c r="G335" s="1414"/>
      <c r="H335" s="1414"/>
      <c r="I335" s="1414"/>
      <c r="J335" s="1414"/>
      <c r="K335" s="1414"/>
      <c r="L335" s="1414"/>
      <c r="M335" s="1414"/>
      <c r="N335" s="1414"/>
      <c r="O335" s="1414"/>
      <c r="P335" s="1414"/>
      <c r="Q335" s="1414"/>
      <c r="R335" s="1414"/>
      <c r="S335" s="1414"/>
      <c r="T335" s="1414"/>
      <c r="U335" s="1414"/>
      <c r="V335" s="1414"/>
      <c r="W335" s="1414"/>
    </row>
    <row r="336" spans="2:23" ht="13.5">
      <c r="B336" s="775" t="s">
        <v>990</v>
      </c>
      <c r="C336" s="775"/>
      <c r="D336" s="779"/>
      <c r="E336" s="779"/>
      <c r="F336" s="779"/>
      <c r="G336" s="779"/>
      <c r="H336" s="779"/>
      <c r="I336" s="779"/>
      <c r="J336" s="779"/>
      <c r="K336" s="779"/>
      <c r="L336" s="779"/>
      <c r="M336" s="779"/>
      <c r="N336" s="779"/>
      <c r="O336" s="779"/>
      <c r="P336" s="779"/>
      <c r="Q336" s="779"/>
      <c r="R336" s="775"/>
      <c r="S336" s="775"/>
      <c r="T336" s="775"/>
      <c r="U336" s="775"/>
      <c r="V336" s="775"/>
      <c r="W336" s="775"/>
    </row>
    <row r="337" spans="2:23" ht="13.5">
      <c r="B337" s="779" t="s">
        <v>991</v>
      </c>
      <c r="C337" s="775"/>
      <c r="D337" s="775"/>
      <c r="E337" s="775"/>
      <c r="F337" s="775"/>
      <c r="G337" s="775"/>
      <c r="H337" s="775"/>
      <c r="I337" s="775"/>
      <c r="J337" s="775"/>
      <c r="K337" s="775"/>
      <c r="L337" s="775"/>
      <c r="M337" s="775"/>
      <c r="N337" s="775"/>
      <c r="O337" s="775"/>
      <c r="P337" s="775"/>
      <c r="Q337" s="775"/>
      <c r="R337" s="775"/>
      <c r="S337" s="775"/>
      <c r="T337" s="775"/>
      <c r="U337" s="775"/>
      <c r="V337" s="775"/>
      <c r="W337" s="775"/>
    </row>
    <row r="338" spans="2:23" ht="13.5">
      <c r="B338" s="779" t="s">
        <v>992</v>
      </c>
      <c r="C338" s="775"/>
      <c r="D338" s="779"/>
      <c r="E338" s="779"/>
      <c r="F338" s="779"/>
      <c r="G338" s="779"/>
      <c r="H338" s="779"/>
      <c r="I338" s="779"/>
      <c r="J338" s="779"/>
      <c r="K338" s="779"/>
      <c r="L338" s="779"/>
      <c r="M338" s="779"/>
      <c r="N338" s="779"/>
      <c r="O338" s="779"/>
      <c r="P338" s="779"/>
      <c r="Q338" s="779"/>
      <c r="R338" s="775"/>
      <c r="S338" s="775"/>
      <c r="T338" s="775"/>
      <c r="U338" s="775"/>
      <c r="V338" s="775"/>
      <c r="W338" s="775"/>
    </row>
    <row r="339" spans="2:23" ht="13.5">
      <c r="B339" s="779" t="s">
        <v>993</v>
      </c>
      <c r="C339" s="775"/>
      <c r="D339" s="779"/>
      <c r="E339" s="779"/>
      <c r="F339" s="779"/>
      <c r="G339" s="779"/>
      <c r="H339" s="779"/>
      <c r="I339" s="779"/>
      <c r="J339" s="779"/>
      <c r="K339" s="779"/>
      <c r="L339" s="779"/>
      <c r="M339" s="779"/>
      <c r="N339" s="779"/>
      <c r="O339" s="779"/>
      <c r="P339" s="779"/>
      <c r="Q339" s="779"/>
      <c r="R339" s="775"/>
      <c r="S339" s="775"/>
      <c r="T339" s="775"/>
      <c r="U339" s="775"/>
      <c r="V339" s="775"/>
      <c r="W339" s="775"/>
    </row>
    <row r="340" spans="2:23" ht="13.5">
      <c r="B340" s="779" t="s">
        <v>994</v>
      </c>
      <c r="C340" s="775"/>
      <c r="D340" s="779"/>
      <c r="E340" s="779"/>
      <c r="F340" s="779"/>
      <c r="G340" s="779"/>
      <c r="H340" s="779"/>
      <c r="I340" s="779"/>
      <c r="J340" s="779"/>
      <c r="K340" s="779"/>
      <c r="L340" s="779"/>
      <c r="M340" s="779"/>
      <c r="N340" s="779"/>
      <c r="O340" s="779"/>
      <c r="P340" s="779"/>
      <c r="Q340" s="779"/>
      <c r="R340" s="775"/>
      <c r="S340" s="775"/>
      <c r="T340" s="775"/>
      <c r="U340" s="775"/>
      <c r="V340" s="775"/>
      <c r="W340" s="775"/>
    </row>
    <row r="341" spans="2:23" ht="13.5">
      <c r="B341" s="779" t="s">
        <v>995</v>
      </c>
      <c r="C341" s="775"/>
      <c r="D341" s="775"/>
      <c r="E341" s="775"/>
      <c r="F341" s="775"/>
      <c r="G341" s="775"/>
      <c r="H341" s="775"/>
      <c r="I341" s="775"/>
      <c r="J341" s="775"/>
      <c r="K341" s="775"/>
      <c r="L341" s="775"/>
      <c r="M341" s="775"/>
      <c r="N341" s="775"/>
      <c r="O341" s="775"/>
      <c r="P341" s="775"/>
      <c r="Q341" s="775"/>
      <c r="R341" s="775"/>
      <c r="S341" s="775"/>
      <c r="T341" s="775"/>
      <c r="U341" s="775"/>
      <c r="V341" s="775"/>
      <c r="W341" s="775"/>
    </row>
    <row r="342" spans="2:23" ht="13.5">
      <c r="B342" s="779" t="s">
        <v>996</v>
      </c>
      <c r="C342" s="775"/>
      <c r="D342" s="775"/>
      <c r="E342" s="775"/>
      <c r="F342" s="775"/>
      <c r="G342" s="775"/>
      <c r="H342" s="775"/>
      <c r="I342" s="785"/>
      <c r="J342" s="775"/>
      <c r="K342" s="775"/>
      <c r="L342" s="775"/>
      <c r="M342" s="775"/>
      <c r="N342" s="775"/>
      <c r="O342" s="775"/>
      <c r="P342" s="775"/>
      <c r="Q342" s="775"/>
      <c r="R342" s="775"/>
      <c r="S342" s="775"/>
      <c r="T342" s="775"/>
      <c r="U342" s="775"/>
      <c r="V342" s="775"/>
      <c r="W342" s="775"/>
    </row>
    <row r="343" spans="2:23" ht="13.5">
      <c r="B343" s="779" t="s">
        <v>997</v>
      </c>
      <c r="C343" s="775"/>
      <c r="D343" s="775"/>
      <c r="E343" s="775"/>
      <c r="F343" s="775"/>
      <c r="G343" s="775"/>
      <c r="H343" s="775"/>
      <c r="I343" s="785"/>
      <c r="J343" s="775"/>
      <c r="K343" s="775"/>
      <c r="L343" s="775"/>
      <c r="M343" s="775"/>
      <c r="N343" s="775"/>
      <c r="O343" s="775"/>
      <c r="P343" s="775"/>
      <c r="Q343" s="775"/>
      <c r="R343" s="775"/>
      <c r="S343" s="775"/>
      <c r="T343" s="775"/>
      <c r="U343" s="775"/>
      <c r="V343" s="775"/>
      <c r="W343" s="775"/>
    </row>
    <row r="344" spans="2:23" ht="13.5">
      <c r="B344" s="779" t="s">
        <v>998</v>
      </c>
      <c r="C344" s="775"/>
      <c r="D344" s="775"/>
      <c r="E344" s="775"/>
      <c r="F344" s="775"/>
      <c r="G344" s="775"/>
      <c r="H344" s="775"/>
      <c r="I344" s="785"/>
      <c r="J344" s="775"/>
      <c r="K344" s="775"/>
      <c r="L344" s="775"/>
      <c r="M344" s="775"/>
      <c r="N344" s="775"/>
      <c r="O344" s="775"/>
      <c r="P344" s="775"/>
      <c r="Q344" s="775"/>
      <c r="R344" s="775"/>
      <c r="S344" s="775"/>
      <c r="T344" s="775"/>
      <c r="U344" s="775"/>
      <c r="V344" s="775"/>
      <c r="W344" s="775"/>
    </row>
    <row r="345" spans="2:23" ht="13.5">
      <c r="B345" s="779" t="s">
        <v>999</v>
      </c>
      <c r="C345" s="775"/>
      <c r="D345" s="775"/>
      <c r="E345" s="775"/>
      <c r="F345" s="775"/>
      <c r="G345" s="775"/>
      <c r="H345" s="775"/>
      <c r="I345" s="785"/>
      <c r="J345" s="775"/>
      <c r="K345" s="775"/>
      <c r="L345" s="775"/>
      <c r="M345" s="775"/>
      <c r="N345" s="775"/>
      <c r="O345" s="775"/>
      <c r="P345" s="775"/>
      <c r="Q345" s="775"/>
      <c r="R345" s="775"/>
      <c r="S345" s="775"/>
      <c r="T345" s="775"/>
      <c r="U345" s="775"/>
      <c r="V345" s="775"/>
      <c r="W345" s="775"/>
    </row>
    <row r="346" spans="2:23" ht="13.5">
      <c r="B346" s="779" t="s">
        <v>1000</v>
      </c>
      <c r="C346" s="775"/>
      <c r="D346" s="775"/>
      <c r="E346" s="775"/>
      <c r="F346" s="775"/>
      <c r="G346" s="775"/>
      <c r="H346" s="775"/>
      <c r="I346" s="785"/>
      <c r="J346" s="775"/>
      <c r="K346" s="775"/>
      <c r="L346" s="775"/>
      <c r="M346" s="775"/>
      <c r="N346" s="775"/>
      <c r="O346" s="775"/>
      <c r="P346" s="775"/>
      <c r="Q346" s="775"/>
      <c r="R346" s="775"/>
      <c r="S346" s="775"/>
      <c r="T346" s="775"/>
      <c r="U346" s="775"/>
      <c r="V346" s="775"/>
      <c r="W346" s="775"/>
    </row>
    <row r="347" spans="2:23" ht="13.5">
      <c r="B347" s="1414" t="s">
        <v>1001</v>
      </c>
      <c r="C347" s="1414"/>
      <c r="D347" s="1414"/>
      <c r="E347" s="1414"/>
      <c r="F347" s="1414"/>
      <c r="G347" s="1414"/>
      <c r="H347" s="1414"/>
      <c r="I347" s="1414"/>
      <c r="J347" s="1414"/>
      <c r="K347" s="1414"/>
      <c r="L347" s="1414"/>
      <c r="M347" s="1414"/>
      <c r="N347" s="1414"/>
      <c r="O347" s="1414"/>
      <c r="P347" s="1414"/>
      <c r="Q347" s="1414"/>
      <c r="R347" s="1414"/>
      <c r="S347" s="1414"/>
      <c r="T347" s="1414"/>
      <c r="U347" s="1414"/>
      <c r="V347" s="1414"/>
      <c r="W347" s="1414"/>
    </row>
    <row r="348" spans="2:23" ht="13.5">
      <c r="B348" s="822"/>
      <c r="C348" s="822"/>
      <c r="D348" s="822"/>
      <c r="E348" s="822"/>
      <c r="F348" s="835"/>
      <c r="G348" s="835"/>
      <c r="H348" s="835"/>
      <c r="I348" s="835"/>
      <c r="J348" s="835"/>
      <c r="K348" s="835"/>
      <c r="L348" s="835"/>
      <c r="M348" s="835"/>
      <c r="N348" s="835"/>
      <c r="O348" s="835"/>
      <c r="P348" s="835"/>
      <c r="Q348" s="835"/>
      <c r="R348" s="835"/>
      <c r="S348" s="835"/>
      <c r="T348" s="835"/>
      <c r="U348" s="835"/>
      <c r="V348" s="835"/>
      <c r="W348" s="835"/>
    </row>
    <row r="349" spans="2:23" ht="13.5">
      <c r="B349" s="1457" t="s">
        <v>1002</v>
      </c>
      <c r="C349" s="1457"/>
      <c r="D349" s="1457"/>
      <c r="E349" s="1457"/>
      <c r="F349" s="1457"/>
      <c r="G349" s="1457"/>
      <c r="H349" s="1457"/>
      <c r="I349" s="1457"/>
      <c r="J349" s="1457"/>
      <c r="K349" s="1457"/>
      <c r="L349" s="1457"/>
      <c r="M349" s="1457"/>
      <c r="N349" s="1457"/>
      <c r="O349" s="1457"/>
      <c r="P349" s="1457"/>
      <c r="Q349" s="1457"/>
      <c r="R349" s="1457"/>
      <c r="S349" s="1457"/>
      <c r="T349" s="1457"/>
      <c r="U349" s="1457"/>
      <c r="V349" s="1457"/>
      <c r="W349" s="1457"/>
    </row>
    <row r="350" spans="2:23" ht="13.5">
      <c r="B350" s="1457" t="s">
        <v>1003</v>
      </c>
      <c r="C350" s="1457"/>
      <c r="D350" s="1457"/>
      <c r="E350" s="1457"/>
      <c r="F350" s="1457"/>
      <c r="G350" s="1457"/>
      <c r="H350" s="1457"/>
      <c r="I350" s="1457"/>
      <c r="J350" s="1457"/>
      <c r="K350" s="1457"/>
      <c r="L350" s="1457"/>
      <c r="M350" s="1457"/>
      <c r="N350" s="1457"/>
      <c r="O350" s="1457"/>
      <c r="P350" s="1457"/>
      <c r="Q350" s="1457"/>
      <c r="R350" s="1457"/>
      <c r="S350" s="1457"/>
      <c r="T350" s="1457"/>
      <c r="U350" s="1457"/>
      <c r="V350" s="1457"/>
      <c r="W350" s="1457"/>
    </row>
    <row r="351" spans="2:23" ht="13.5">
      <c r="B351" s="1457" t="s">
        <v>1004</v>
      </c>
      <c r="C351" s="1457"/>
      <c r="D351" s="1457"/>
      <c r="E351" s="1457"/>
      <c r="F351" s="1457"/>
      <c r="G351" s="1457"/>
      <c r="H351" s="1457"/>
      <c r="I351" s="1457"/>
      <c r="J351" s="1457"/>
      <c r="K351" s="1457"/>
      <c r="L351" s="1457"/>
      <c r="M351" s="1457"/>
      <c r="N351" s="1457"/>
      <c r="O351" s="1457"/>
      <c r="P351" s="1457"/>
      <c r="Q351" s="1457"/>
      <c r="R351" s="1457"/>
      <c r="S351" s="1457"/>
      <c r="T351" s="1457"/>
      <c r="U351" s="1457"/>
      <c r="V351" s="1457"/>
      <c r="W351" s="1457"/>
    </row>
    <row r="352" spans="2:23" ht="13.5">
      <c r="B352" s="1457" t="s">
        <v>1005</v>
      </c>
      <c r="C352" s="1457"/>
      <c r="D352" s="1457"/>
      <c r="E352" s="1457"/>
      <c r="F352" s="1457"/>
      <c r="G352" s="1457"/>
      <c r="H352" s="1457"/>
      <c r="I352" s="1457"/>
      <c r="J352" s="1457"/>
      <c r="K352" s="1457"/>
      <c r="L352" s="1457"/>
      <c r="M352" s="1457"/>
      <c r="N352" s="1457"/>
      <c r="O352" s="1457"/>
      <c r="P352" s="1457"/>
      <c r="Q352" s="1457"/>
      <c r="R352" s="1457"/>
      <c r="S352" s="1457"/>
      <c r="T352" s="1457"/>
      <c r="U352" s="1457"/>
      <c r="V352" s="1457"/>
      <c r="W352" s="1457"/>
    </row>
    <row r="353" spans="2:23" ht="13.5">
      <c r="B353" s="1457" t="s">
        <v>1006</v>
      </c>
      <c r="C353" s="1457"/>
      <c r="D353" s="1457"/>
      <c r="E353" s="1457"/>
      <c r="F353" s="1457"/>
      <c r="G353" s="1457"/>
      <c r="H353" s="1457"/>
      <c r="I353" s="1457"/>
      <c r="J353" s="1457"/>
      <c r="K353" s="1457"/>
      <c r="L353" s="1457"/>
      <c r="M353" s="1457"/>
      <c r="N353" s="1457"/>
      <c r="O353" s="1457"/>
      <c r="P353" s="1457"/>
      <c r="Q353" s="1457"/>
      <c r="R353" s="1457"/>
      <c r="S353" s="1457"/>
      <c r="T353" s="1457"/>
      <c r="U353" s="1457"/>
      <c r="V353" s="1457"/>
      <c r="W353" s="1457"/>
    </row>
    <row r="354" spans="2:23" ht="13.5">
      <c r="B354" s="775" t="s">
        <v>1007</v>
      </c>
      <c r="C354" s="775"/>
      <c r="D354" s="775"/>
      <c r="E354" s="775"/>
      <c r="F354" s="775"/>
      <c r="G354" s="775"/>
      <c r="H354" s="776"/>
      <c r="I354" s="775"/>
      <c r="J354" s="775"/>
      <c r="K354" s="775"/>
      <c r="L354" s="775"/>
      <c r="M354" s="775"/>
      <c r="N354" s="775"/>
      <c r="O354" s="775"/>
      <c r="P354" s="775"/>
      <c r="Q354" s="775"/>
      <c r="R354" s="775"/>
      <c r="S354" s="775"/>
      <c r="T354" s="775"/>
      <c r="U354" s="775"/>
      <c r="V354" s="775"/>
      <c r="W354" s="775"/>
    </row>
    <row r="355" spans="2:23" ht="13.5">
      <c r="B355" s="775" t="s">
        <v>972</v>
      </c>
      <c r="C355" s="775"/>
      <c r="D355" s="775"/>
      <c r="E355" s="775"/>
      <c r="F355" s="775"/>
      <c r="G355" s="775"/>
      <c r="H355" s="775"/>
      <c r="I355" s="775"/>
      <c r="J355" s="775"/>
      <c r="K355" s="775"/>
      <c r="L355" s="775"/>
      <c r="M355" s="775"/>
      <c r="N355" s="775"/>
      <c r="O355" s="775"/>
      <c r="P355" s="775"/>
      <c r="Q355" s="775"/>
      <c r="R355" s="775"/>
      <c r="S355" s="775"/>
      <c r="T355" s="775"/>
      <c r="U355" s="775"/>
      <c r="V355" s="775"/>
      <c r="W355" s="775"/>
    </row>
    <row r="356" spans="2:23" ht="13.5">
      <c r="B356" s="1414" t="s">
        <v>1008</v>
      </c>
      <c r="C356" s="1414"/>
      <c r="D356" s="1414"/>
      <c r="E356" s="1414"/>
      <c r="F356" s="1414"/>
      <c r="G356" s="1414"/>
      <c r="H356" s="1414"/>
      <c r="I356" s="1414"/>
      <c r="J356" s="1414"/>
      <c r="K356" s="1414"/>
      <c r="L356" s="1414"/>
      <c r="M356" s="1414"/>
      <c r="N356" s="1414"/>
      <c r="O356" s="1414"/>
      <c r="P356" s="1414"/>
      <c r="Q356" s="1414"/>
      <c r="R356" s="1414"/>
      <c r="S356" s="1414"/>
      <c r="T356" s="1414"/>
      <c r="U356" s="1414"/>
      <c r="V356" s="1414"/>
      <c r="W356" s="1414"/>
    </row>
    <row r="357" spans="2:23" ht="13.5">
      <c r="B357" s="775" t="s">
        <v>974</v>
      </c>
      <c r="C357" s="775"/>
      <c r="D357" s="775"/>
      <c r="E357" s="775"/>
      <c r="F357" s="775"/>
      <c r="G357" s="775"/>
      <c r="H357" s="775"/>
      <c r="I357" s="775"/>
      <c r="J357" s="775"/>
      <c r="K357" s="775"/>
      <c r="L357" s="775"/>
      <c r="M357" s="775"/>
      <c r="N357" s="775"/>
      <c r="O357" s="775"/>
      <c r="P357" s="775"/>
      <c r="Q357" s="775"/>
      <c r="R357" s="775"/>
      <c r="S357" s="775"/>
      <c r="T357" s="775"/>
      <c r="U357" s="775"/>
      <c r="V357" s="775"/>
      <c r="W357" s="775"/>
    </row>
    <row r="358" spans="2:23" ht="13.5">
      <c r="B358" s="1414" t="s">
        <v>1009</v>
      </c>
      <c r="C358" s="1414"/>
      <c r="D358" s="1414"/>
      <c r="E358" s="1414"/>
      <c r="F358" s="1414"/>
      <c r="G358" s="1414"/>
      <c r="H358" s="1414"/>
      <c r="I358" s="1414"/>
      <c r="J358" s="1414"/>
      <c r="K358" s="1414"/>
      <c r="L358" s="1414"/>
      <c r="M358" s="1414"/>
      <c r="N358" s="1414"/>
      <c r="O358" s="1414"/>
      <c r="P358" s="1414"/>
      <c r="Q358" s="1414"/>
      <c r="R358" s="1414"/>
      <c r="S358" s="1414"/>
      <c r="T358" s="1414"/>
      <c r="U358" s="1414"/>
      <c r="V358" s="1414"/>
      <c r="W358" s="1414"/>
    </row>
    <row r="359" spans="2:23" ht="13.5">
      <c r="B359" s="775" t="s">
        <v>976</v>
      </c>
      <c r="C359" s="775"/>
      <c r="D359" s="775"/>
      <c r="E359" s="775"/>
      <c r="F359" s="775"/>
      <c r="G359" s="775"/>
      <c r="H359" s="775"/>
      <c r="I359" s="775"/>
      <c r="J359" s="775"/>
      <c r="K359" s="775"/>
      <c r="L359" s="775"/>
      <c r="M359" s="775"/>
      <c r="N359" s="775"/>
      <c r="O359" s="775"/>
      <c r="P359" s="775"/>
      <c r="Q359" s="775"/>
      <c r="R359" s="775"/>
      <c r="S359" s="775"/>
      <c r="T359" s="775"/>
      <c r="U359" s="775"/>
      <c r="V359" s="775"/>
      <c r="W359" s="775"/>
    </row>
    <row r="360" spans="2:23" ht="13.5">
      <c r="B360" s="1414" t="s">
        <v>1010</v>
      </c>
      <c r="C360" s="1414"/>
      <c r="D360" s="1414"/>
      <c r="E360" s="1414"/>
      <c r="F360" s="1414"/>
      <c r="G360" s="1414"/>
      <c r="H360" s="1414"/>
      <c r="I360" s="1414"/>
      <c r="J360" s="1414"/>
      <c r="K360" s="1414"/>
      <c r="L360" s="1414"/>
      <c r="M360" s="1414"/>
      <c r="N360" s="1414"/>
      <c r="O360" s="1414"/>
      <c r="P360" s="1414"/>
      <c r="Q360" s="1414"/>
      <c r="R360" s="1414"/>
      <c r="S360" s="1414"/>
      <c r="T360" s="1414"/>
      <c r="U360" s="1414"/>
      <c r="V360" s="1414"/>
      <c r="W360" s="1414"/>
    </row>
    <row r="361" spans="2:23" ht="13.5">
      <c r="B361" s="775" t="s">
        <v>955</v>
      </c>
      <c r="C361" s="775"/>
      <c r="D361" s="775"/>
      <c r="E361" s="775"/>
      <c r="F361" s="775"/>
      <c r="G361" s="775"/>
      <c r="H361" s="775"/>
      <c r="I361" s="775"/>
      <c r="J361" s="775"/>
      <c r="K361" s="775"/>
      <c r="L361" s="775"/>
      <c r="M361" s="775"/>
      <c r="N361" s="775"/>
      <c r="O361" s="775"/>
      <c r="P361" s="775"/>
      <c r="Q361" s="775"/>
      <c r="R361" s="775"/>
      <c r="S361" s="775"/>
      <c r="T361" s="775"/>
      <c r="U361" s="775"/>
      <c r="V361" s="775"/>
      <c r="W361" s="775"/>
    </row>
    <row r="362" spans="2:23" ht="13.5">
      <c r="B362" s="797"/>
      <c r="C362" s="775"/>
      <c r="D362" s="775"/>
      <c r="E362" s="775"/>
      <c r="F362" s="775"/>
      <c r="G362" s="775"/>
      <c r="H362" s="775"/>
      <c r="I362" s="775"/>
      <c r="J362" s="775"/>
      <c r="K362" s="775"/>
      <c r="L362" s="775"/>
      <c r="M362" s="775"/>
      <c r="N362" s="775"/>
      <c r="O362" s="775"/>
      <c r="P362" s="775"/>
      <c r="Q362" s="775"/>
      <c r="R362" s="775"/>
      <c r="S362" s="775"/>
      <c r="T362" s="775"/>
      <c r="U362" s="775"/>
      <c r="V362" s="775"/>
      <c r="W362" s="775"/>
    </row>
    <row r="363" spans="2:23" ht="13.5">
      <c r="B363" s="779" t="s">
        <v>1011</v>
      </c>
      <c r="C363" s="775"/>
      <c r="D363" s="775"/>
      <c r="E363" s="775"/>
      <c r="F363" s="775"/>
      <c r="G363" s="775"/>
      <c r="H363" s="775"/>
      <c r="I363" s="775"/>
      <c r="J363" s="775"/>
      <c r="K363" s="775"/>
      <c r="L363" s="775"/>
      <c r="M363" s="775"/>
      <c r="N363" s="775"/>
      <c r="O363" s="775"/>
      <c r="P363" s="775"/>
      <c r="Q363" s="775"/>
      <c r="R363" s="775"/>
      <c r="S363" s="775"/>
      <c r="T363" s="775"/>
      <c r="U363" s="775"/>
      <c r="V363" s="775"/>
      <c r="W363" s="775"/>
    </row>
    <row r="364" spans="2:23" ht="13.5">
      <c r="B364" s="779" t="s">
        <v>1012</v>
      </c>
      <c r="C364" s="775"/>
      <c r="D364" s="775"/>
      <c r="E364" s="775"/>
      <c r="F364" s="775"/>
      <c r="G364" s="775"/>
      <c r="H364" s="775"/>
      <c r="I364" s="775"/>
      <c r="J364" s="775"/>
      <c r="K364" s="775"/>
      <c r="L364" s="775"/>
      <c r="M364" s="775"/>
      <c r="N364" s="775"/>
      <c r="O364" s="775"/>
      <c r="P364" s="775"/>
      <c r="Q364" s="775"/>
      <c r="R364" s="775"/>
      <c r="S364" s="775"/>
      <c r="T364" s="775"/>
      <c r="U364" s="775"/>
      <c r="V364" s="775"/>
      <c r="W364" s="775"/>
    </row>
    <row r="365" spans="2:23" ht="13.5">
      <c r="B365" s="779" t="s">
        <v>1013</v>
      </c>
      <c r="C365" s="769"/>
      <c r="D365" s="769"/>
      <c r="E365" s="769"/>
    </row>
    <row r="366" spans="2:23" ht="13.5">
      <c r="B366" s="779" t="s">
        <v>1014</v>
      </c>
      <c r="C366" s="824"/>
      <c r="D366" s="824"/>
      <c r="E366" s="824"/>
      <c r="F366" s="824"/>
      <c r="G366" s="824"/>
      <c r="H366" s="824"/>
      <c r="I366" s="824"/>
      <c r="J366" s="824"/>
      <c r="K366" s="824"/>
      <c r="L366" s="824"/>
      <c r="M366" s="824"/>
      <c r="N366" s="824"/>
      <c r="O366" s="824"/>
      <c r="P366" s="824"/>
      <c r="Q366" s="824"/>
      <c r="R366" s="824"/>
      <c r="S366" s="824"/>
      <c r="T366" s="824"/>
      <c r="U366" s="824"/>
      <c r="V366" s="824"/>
      <c r="W366" s="824"/>
    </row>
    <row r="367" spans="2:23" ht="13.5">
      <c r="B367" s="779" t="s">
        <v>1015</v>
      </c>
      <c r="C367" s="769"/>
      <c r="D367" s="769"/>
      <c r="E367" s="769"/>
    </row>
    <row r="368" spans="2:23" ht="13.5">
      <c r="B368" s="779" t="s">
        <v>1016</v>
      </c>
      <c r="C368" s="769"/>
      <c r="D368" s="769"/>
      <c r="E368" s="769"/>
    </row>
    <row r="369" spans="2:23" ht="13.5">
      <c r="B369" s="779" t="s">
        <v>1017</v>
      </c>
      <c r="C369" s="769"/>
      <c r="D369" s="769"/>
      <c r="E369" s="769"/>
    </row>
    <row r="370" spans="2:23" ht="13.5">
      <c r="B370" s="779" t="s">
        <v>1018</v>
      </c>
      <c r="C370" s="769"/>
      <c r="D370" s="769"/>
      <c r="E370" s="769"/>
    </row>
    <row r="371" spans="2:23" ht="13.5">
      <c r="B371" s="779" t="s">
        <v>1019</v>
      </c>
      <c r="C371" s="769"/>
      <c r="D371" s="769"/>
      <c r="E371" s="769"/>
    </row>
    <row r="372" spans="2:23" ht="13.5">
      <c r="B372" s="779" t="s">
        <v>1020</v>
      </c>
      <c r="C372" s="769"/>
      <c r="D372" s="769"/>
      <c r="E372" s="769"/>
    </row>
    <row r="373" spans="2:23" ht="13.5">
      <c r="B373" s="779" t="s">
        <v>1021</v>
      </c>
      <c r="C373" s="769"/>
      <c r="D373" s="769"/>
      <c r="E373" s="769"/>
    </row>
    <row r="374" spans="2:23" ht="13.5">
      <c r="B374" s="779" t="s">
        <v>1019</v>
      </c>
      <c r="C374" s="769"/>
      <c r="D374" s="769"/>
      <c r="E374" s="769"/>
    </row>
    <row r="375" spans="2:23" ht="13.5">
      <c r="B375" s="779" t="s">
        <v>1022</v>
      </c>
      <c r="C375" s="769"/>
      <c r="D375" s="769"/>
      <c r="E375" s="769"/>
    </row>
    <row r="376" spans="2:23" ht="13.5">
      <c r="B376" s="779" t="s">
        <v>1023</v>
      </c>
      <c r="C376" s="769"/>
      <c r="D376" s="769"/>
      <c r="E376" s="769"/>
    </row>
    <row r="377" spans="2:23" ht="13.5">
      <c r="B377" s="779" t="s">
        <v>1024</v>
      </c>
      <c r="C377" s="769"/>
      <c r="D377" s="769"/>
      <c r="E377" s="769"/>
    </row>
    <row r="378" spans="2:23" ht="13.5">
      <c r="B378" s="779" t="s">
        <v>1025</v>
      </c>
      <c r="C378" s="769"/>
      <c r="D378" s="769"/>
      <c r="E378" s="769"/>
    </row>
    <row r="379" spans="2:23" ht="13.5">
      <c r="B379" s="779" t="s">
        <v>1026</v>
      </c>
      <c r="C379" s="769"/>
      <c r="D379" s="769"/>
      <c r="E379" s="769"/>
    </row>
    <row r="380" spans="2:23" ht="13.5">
      <c r="B380" s="779" t="s">
        <v>1027</v>
      </c>
      <c r="C380" s="769"/>
      <c r="D380" s="769"/>
      <c r="E380" s="769"/>
    </row>
    <row r="381" spans="2:23" ht="13.5">
      <c r="B381" s="779" t="s">
        <v>1028</v>
      </c>
      <c r="C381" s="769"/>
      <c r="D381" s="769"/>
      <c r="E381" s="769"/>
    </row>
    <row r="382" spans="2:23" ht="13.5">
      <c r="B382" s="779" t="s">
        <v>1020</v>
      </c>
      <c r="C382" s="769"/>
      <c r="D382" s="769"/>
      <c r="E382" s="769"/>
    </row>
    <row r="383" spans="2:23" ht="13.5">
      <c r="B383" s="775" t="s">
        <v>610</v>
      </c>
      <c r="C383" s="775"/>
      <c r="D383" s="775"/>
      <c r="E383" s="775"/>
      <c r="F383" s="775"/>
      <c r="G383" s="775"/>
      <c r="H383" s="776"/>
      <c r="I383" s="775"/>
      <c r="J383" s="775"/>
      <c r="K383" s="775"/>
      <c r="L383" s="775"/>
      <c r="M383" s="775"/>
      <c r="N383" s="775"/>
      <c r="O383" s="775"/>
      <c r="P383" s="775"/>
      <c r="Q383" s="775"/>
      <c r="R383" s="775"/>
      <c r="S383" s="775"/>
      <c r="T383" s="775"/>
      <c r="U383" s="775"/>
      <c r="V383" s="775"/>
      <c r="W383" s="775"/>
    </row>
    <row r="384" spans="2:23" ht="13.5">
      <c r="B384" s="775" t="s">
        <v>972</v>
      </c>
      <c r="C384" s="775"/>
      <c r="D384" s="775"/>
      <c r="E384" s="775"/>
      <c r="F384" s="775"/>
      <c r="G384" s="775"/>
      <c r="H384" s="775"/>
      <c r="I384" s="775"/>
      <c r="J384" s="775"/>
      <c r="K384" s="775"/>
      <c r="L384" s="775"/>
      <c r="M384" s="775"/>
      <c r="N384" s="775"/>
      <c r="O384" s="775"/>
      <c r="P384" s="775"/>
      <c r="Q384" s="775"/>
      <c r="R384" s="775"/>
      <c r="S384" s="775"/>
      <c r="T384" s="775"/>
      <c r="U384" s="775"/>
      <c r="V384" s="775"/>
      <c r="W384" s="775"/>
    </row>
    <row r="385" spans="2:23" ht="13.5">
      <c r="B385" s="1414" t="s">
        <v>1029</v>
      </c>
      <c r="C385" s="1414"/>
      <c r="D385" s="1414"/>
      <c r="E385" s="1414"/>
      <c r="F385" s="1414"/>
      <c r="G385" s="1414"/>
      <c r="H385" s="1414"/>
      <c r="I385" s="1414"/>
      <c r="J385" s="1414"/>
      <c r="K385" s="1414"/>
      <c r="L385" s="1414"/>
      <c r="M385" s="1414"/>
      <c r="N385" s="1414"/>
      <c r="O385" s="1414"/>
      <c r="P385" s="1414"/>
      <c r="Q385" s="1414"/>
      <c r="R385" s="1414"/>
      <c r="S385" s="1414"/>
      <c r="T385" s="1414"/>
      <c r="U385" s="1414"/>
      <c r="V385" s="1414"/>
      <c r="W385" s="1414"/>
    </row>
    <row r="386" spans="2:23" ht="13.5">
      <c r="B386" s="775" t="s">
        <v>974</v>
      </c>
      <c r="C386" s="775"/>
      <c r="D386" s="775"/>
      <c r="E386" s="775"/>
      <c r="F386" s="775"/>
      <c r="G386" s="775"/>
      <c r="H386" s="775"/>
      <c r="I386" s="775"/>
      <c r="J386" s="775"/>
      <c r="K386" s="775"/>
      <c r="L386" s="775"/>
      <c r="M386" s="775"/>
      <c r="N386" s="775"/>
      <c r="O386" s="775"/>
      <c r="P386" s="775"/>
      <c r="Q386" s="775"/>
      <c r="R386" s="775"/>
      <c r="S386" s="775"/>
      <c r="T386" s="775"/>
      <c r="U386" s="775"/>
      <c r="V386" s="775"/>
      <c r="W386" s="775"/>
    </row>
    <row r="387" spans="2:23" ht="13.5">
      <c r="B387" s="1414" t="s">
        <v>1030</v>
      </c>
      <c r="C387" s="1414"/>
      <c r="D387" s="1414"/>
      <c r="E387" s="1414"/>
      <c r="F387" s="1414"/>
      <c r="G387" s="1414"/>
      <c r="H387" s="1414"/>
      <c r="I387" s="1414"/>
      <c r="J387" s="1414"/>
      <c r="K387" s="1414"/>
      <c r="L387" s="1414"/>
      <c r="M387" s="1414"/>
      <c r="N387" s="1414"/>
      <c r="O387" s="1414"/>
      <c r="P387" s="1414"/>
      <c r="Q387" s="1414"/>
      <c r="R387" s="1414"/>
      <c r="S387" s="1414"/>
      <c r="T387" s="1414"/>
      <c r="U387" s="1414"/>
      <c r="V387" s="1414"/>
      <c r="W387" s="1414"/>
    </row>
    <row r="388" spans="2:23" ht="13.5">
      <c r="B388" s="775" t="s">
        <v>976</v>
      </c>
      <c r="C388" s="775"/>
      <c r="D388" s="775"/>
      <c r="E388" s="775"/>
      <c r="F388" s="775"/>
      <c r="G388" s="775"/>
      <c r="H388" s="775"/>
      <c r="I388" s="775"/>
      <c r="J388" s="775"/>
      <c r="K388" s="775"/>
      <c r="L388" s="775"/>
      <c r="M388" s="775"/>
      <c r="N388" s="775"/>
      <c r="O388" s="775"/>
      <c r="P388" s="775"/>
      <c r="Q388" s="775"/>
      <c r="R388" s="775"/>
      <c r="S388" s="775"/>
      <c r="T388" s="775"/>
      <c r="U388" s="775"/>
      <c r="V388" s="775"/>
      <c r="W388" s="775"/>
    </row>
    <row r="389" spans="2:23" ht="13.5">
      <c r="B389" s="1414" t="s">
        <v>1031</v>
      </c>
      <c r="C389" s="1414"/>
      <c r="D389" s="1414"/>
      <c r="E389" s="1414"/>
      <c r="F389" s="1414"/>
      <c r="G389" s="1414"/>
      <c r="H389" s="1414"/>
      <c r="I389" s="1414"/>
      <c r="J389" s="1414"/>
      <c r="K389" s="1414"/>
      <c r="L389" s="1414"/>
      <c r="M389" s="1414"/>
      <c r="N389" s="1414"/>
      <c r="O389" s="1414"/>
      <c r="P389" s="1414"/>
      <c r="Q389" s="1414"/>
      <c r="R389" s="1414"/>
      <c r="S389" s="1414"/>
      <c r="T389" s="1414"/>
      <c r="U389" s="1414"/>
      <c r="V389" s="1414"/>
      <c r="W389" s="1414"/>
    </row>
    <row r="390" spans="2:23" ht="13.5">
      <c r="B390" s="775" t="s">
        <v>955</v>
      </c>
      <c r="C390" s="775"/>
      <c r="D390" s="775"/>
      <c r="E390" s="775"/>
      <c r="F390" s="775"/>
      <c r="G390" s="775"/>
      <c r="H390" s="775"/>
      <c r="I390" s="775"/>
      <c r="J390" s="775"/>
      <c r="K390" s="775"/>
      <c r="L390" s="775"/>
      <c r="M390" s="775"/>
      <c r="N390" s="775"/>
      <c r="O390" s="775"/>
      <c r="P390" s="775"/>
      <c r="Q390" s="775"/>
      <c r="R390" s="775"/>
      <c r="S390" s="775"/>
      <c r="T390" s="775"/>
      <c r="U390" s="775"/>
      <c r="V390" s="775"/>
      <c r="W390" s="775"/>
    </row>
    <row r="391" spans="2:23" ht="13.5">
      <c r="B391" s="797"/>
      <c r="C391" s="769"/>
      <c r="D391" s="769"/>
      <c r="E391" s="769"/>
    </row>
    <row r="392" spans="2:23" ht="13.5">
      <c r="B392" s="779" t="s">
        <v>1032</v>
      </c>
      <c r="C392" s="769"/>
      <c r="D392" s="769"/>
      <c r="E392" s="769"/>
    </row>
    <row r="393" spans="2:23" ht="13.5">
      <c r="B393" s="779" t="s">
        <v>1033</v>
      </c>
      <c r="C393" s="769"/>
      <c r="D393" s="769"/>
      <c r="E393" s="769"/>
    </row>
    <row r="394" spans="2:23" ht="13.5">
      <c r="B394" s="779" t="s">
        <v>1034</v>
      </c>
      <c r="C394" s="769"/>
      <c r="D394" s="769"/>
      <c r="E394" s="769"/>
    </row>
    <row r="395" spans="2:23" ht="13.5">
      <c r="B395" s="779" t="s">
        <v>1035</v>
      </c>
      <c r="C395" s="769"/>
      <c r="D395" s="769"/>
      <c r="E395" s="769"/>
    </row>
    <row r="396" spans="2:23" ht="13.5">
      <c r="B396" s="1414" t="s">
        <v>1001</v>
      </c>
      <c r="C396" s="1414"/>
      <c r="D396" s="1414"/>
      <c r="E396" s="1414"/>
      <c r="F396" s="1414"/>
      <c r="G396" s="1414"/>
      <c r="H396" s="1414"/>
      <c r="I396" s="1414"/>
      <c r="J396" s="1414"/>
      <c r="K396" s="1414"/>
      <c r="L396" s="1414"/>
      <c r="M396" s="1414"/>
      <c r="N396" s="1414"/>
      <c r="O396" s="1414"/>
      <c r="P396" s="1414"/>
      <c r="Q396" s="1414"/>
      <c r="R396" s="1414"/>
      <c r="S396" s="1414"/>
      <c r="T396" s="1414"/>
      <c r="U396" s="1414"/>
      <c r="V396" s="1414"/>
      <c r="W396" s="1414"/>
    </row>
    <row r="397" spans="2:23" ht="13.5">
      <c r="B397" s="779" t="s">
        <v>1036</v>
      </c>
      <c r="C397" s="769"/>
      <c r="D397" s="769"/>
      <c r="E397" s="769"/>
    </row>
    <row r="398" spans="2:23" ht="13.5">
      <c r="B398" s="779"/>
      <c r="C398" s="769"/>
      <c r="D398" s="769"/>
      <c r="E398" s="769"/>
    </row>
    <row r="399" spans="2:23" ht="13.5">
      <c r="B399" s="779"/>
      <c r="C399" s="769"/>
      <c r="D399" s="769"/>
      <c r="E399" s="769"/>
    </row>
    <row r="400" spans="2:23" ht="13.5">
      <c r="B400" s="775" t="s">
        <v>1037</v>
      </c>
      <c r="C400" s="775"/>
      <c r="D400" s="775"/>
      <c r="E400" s="775"/>
      <c r="F400" s="775"/>
      <c r="G400" s="775"/>
      <c r="H400" s="776"/>
      <c r="I400" s="775"/>
      <c r="J400" s="775"/>
      <c r="K400" s="775"/>
      <c r="L400" s="775"/>
      <c r="M400" s="775"/>
      <c r="N400" s="775"/>
      <c r="O400" s="775"/>
      <c r="P400" s="775"/>
      <c r="Q400" s="775"/>
      <c r="R400" s="775"/>
      <c r="S400" s="775"/>
      <c r="T400" s="775"/>
      <c r="U400" s="775"/>
      <c r="V400" s="775"/>
      <c r="W400" s="775"/>
    </row>
    <row r="401" spans="2:23" ht="13.5">
      <c r="B401" s="775" t="s">
        <v>972</v>
      </c>
      <c r="C401" s="775"/>
      <c r="D401" s="775"/>
      <c r="E401" s="775"/>
      <c r="F401" s="775"/>
      <c r="G401" s="775"/>
      <c r="H401" s="775"/>
      <c r="I401" s="775"/>
      <c r="J401" s="775"/>
      <c r="K401" s="775"/>
      <c r="L401" s="775"/>
      <c r="M401" s="775"/>
      <c r="N401" s="775"/>
      <c r="O401" s="775"/>
      <c r="P401" s="775"/>
      <c r="Q401" s="775"/>
      <c r="R401" s="775"/>
      <c r="S401" s="775"/>
      <c r="T401" s="775"/>
      <c r="U401" s="775"/>
      <c r="V401" s="775"/>
      <c r="W401" s="775"/>
    </row>
    <row r="402" spans="2:23" ht="13.5">
      <c r="B402" s="1414" t="s">
        <v>1038</v>
      </c>
      <c r="C402" s="1414"/>
      <c r="D402" s="1414"/>
      <c r="E402" s="1414"/>
      <c r="F402" s="1414"/>
      <c r="G402" s="1414"/>
      <c r="H402" s="1414"/>
      <c r="I402" s="1414"/>
      <c r="J402" s="1414"/>
      <c r="K402" s="1414"/>
      <c r="L402" s="1414"/>
      <c r="M402" s="1414"/>
      <c r="N402" s="1414"/>
      <c r="O402" s="1414"/>
      <c r="P402" s="1414"/>
      <c r="Q402" s="1414"/>
      <c r="R402" s="1414"/>
      <c r="S402" s="1414"/>
      <c r="T402" s="1414"/>
      <c r="U402" s="1414"/>
      <c r="V402" s="1414"/>
      <c r="W402" s="1414"/>
    </row>
    <row r="403" spans="2:23" ht="13.5">
      <c r="B403" s="775" t="s">
        <v>974</v>
      </c>
      <c r="C403" s="775"/>
      <c r="D403" s="775"/>
      <c r="E403" s="775"/>
      <c r="F403" s="775"/>
      <c r="G403" s="775"/>
      <c r="H403" s="775"/>
      <c r="I403" s="775"/>
      <c r="J403" s="775"/>
      <c r="K403" s="775"/>
      <c r="L403" s="775"/>
      <c r="M403" s="775"/>
      <c r="N403" s="775"/>
      <c r="O403" s="775"/>
      <c r="P403" s="775"/>
      <c r="Q403" s="775"/>
      <c r="R403" s="775"/>
      <c r="S403" s="775"/>
      <c r="T403" s="775"/>
      <c r="U403" s="775"/>
      <c r="V403" s="775"/>
      <c r="W403" s="775"/>
    </row>
    <row r="404" spans="2:23" ht="13.5">
      <c r="B404" s="1414" t="s">
        <v>1039</v>
      </c>
      <c r="C404" s="1414"/>
      <c r="D404" s="1414"/>
      <c r="E404" s="1414"/>
      <c r="F404" s="1414"/>
      <c r="G404" s="1414"/>
      <c r="H404" s="1414"/>
      <c r="I404" s="1414"/>
      <c r="J404" s="1414"/>
      <c r="K404" s="1414"/>
      <c r="L404" s="1414"/>
      <c r="M404" s="1414"/>
      <c r="N404" s="1414"/>
      <c r="O404" s="1414"/>
      <c r="P404" s="1414"/>
      <c r="Q404" s="1414"/>
      <c r="R404" s="1414"/>
      <c r="S404" s="1414"/>
      <c r="T404" s="1414"/>
      <c r="U404" s="1414"/>
      <c r="V404" s="1414"/>
      <c r="W404" s="1414"/>
    </row>
    <row r="405" spans="2:23" ht="13.5">
      <c r="B405" s="775" t="s">
        <v>976</v>
      </c>
      <c r="C405" s="775"/>
      <c r="D405" s="775"/>
      <c r="E405" s="775"/>
      <c r="F405" s="775"/>
      <c r="G405" s="775"/>
      <c r="H405" s="775"/>
      <c r="I405" s="775"/>
      <c r="J405" s="775"/>
      <c r="K405" s="775"/>
      <c r="L405" s="775"/>
      <c r="M405" s="775"/>
      <c r="N405" s="775"/>
      <c r="O405" s="775"/>
      <c r="P405" s="775"/>
      <c r="Q405" s="775"/>
      <c r="R405" s="775"/>
      <c r="S405" s="775"/>
      <c r="T405" s="775"/>
      <c r="U405" s="775"/>
      <c r="V405" s="775"/>
      <c r="W405" s="775"/>
    </row>
    <row r="406" spans="2:23" ht="13.5">
      <c r="B406" s="1414" t="s">
        <v>1040</v>
      </c>
      <c r="C406" s="1414"/>
      <c r="D406" s="1414"/>
      <c r="E406" s="1414"/>
      <c r="F406" s="1414"/>
      <c r="G406" s="1414"/>
      <c r="H406" s="1414"/>
      <c r="I406" s="1414"/>
      <c r="J406" s="1414"/>
      <c r="K406" s="1414"/>
      <c r="L406" s="1414"/>
      <c r="M406" s="1414"/>
      <c r="N406" s="1414"/>
      <c r="O406" s="1414"/>
      <c r="P406" s="1414"/>
      <c r="Q406" s="1414"/>
      <c r="R406" s="1414"/>
      <c r="S406" s="1414"/>
      <c r="T406" s="1414"/>
      <c r="U406" s="1414"/>
      <c r="V406" s="1414"/>
      <c r="W406" s="1414"/>
    </row>
    <row r="407" spans="2:23" ht="13.5">
      <c r="B407" s="775" t="s">
        <v>955</v>
      </c>
      <c r="C407" s="775"/>
      <c r="D407" s="775"/>
      <c r="E407" s="775"/>
      <c r="F407" s="775"/>
      <c r="G407" s="775"/>
      <c r="H407" s="775"/>
      <c r="I407" s="775"/>
      <c r="J407" s="775"/>
      <c r="K407" s="775"/>
      <c r="L407" s="775"/>
      <c r="M407" s="775"/>
      <c r="N407" s="775"/>
      <c r="O407" s="775"/>
      <c r="P407" s="775"/>
      <c r="Q407" s="775"/>
      <c r="R407" s="775"/>
      <c r="S407" s="775"/>
      <c r="T407" s="775"/>
      <c r="U407" s="775"/>
      <c r="V407" s="775"/>
      <c r="W407" s="775"/>
    </row>
    <row r="408" spans="2:23" ht="13.5">
      <c r="B408" s="797"/>
      <c r="C408" s="769"/>
      <c r="D408" s="769"/>
      <c r="E408" s="769"/>
    </row>
    <row r="409" spans="2:23" ht="13.5">
      <c r="B409" s="779" t="s">
        <v>1041</v>
      </c>
      <c r="C409" s="769"/>
      <c r="D409" s="769"/>
      <c r="E409" s="769"/>
    </row>
    <row r="410" spans="2:23" ht="13.5">
      <c r="B410" s="779" t="s">
        <v>1042</v>
      </c>
      <c r="C410" s="769"/>
      <c r="D410" s="769"/>
      <c r="E410" s="769"/>
    </row>
    <row r="411" spans="2:23" ht="13.5">
      <c r="B411" s="779" t="s">
        <v>1043</v>
      </c>
      <c r="C411" s="769"/>
      <c r="D411" s="769"/>
      <c r="E411" s="769"/>
    </row>
    <row r="412" spans="2:23" ht="13.5">
      <c r="B412" s="779" t="s">
        <v>1035</v>
      </c>
      <c r="C412" s="769"/>
      <c r="D412" s="769"/>
      <c r="E412" s="769"/>
    </row>
    <row r="413" spans="2:23" ht="13.5">
      <c r="B413" s="1414" t="s">
        <v>1001</v>
      </c>
      <c r="C413" s="1414"/>
      <c r="D413" s="1414"/>
      <c r="E413" s="1414"/>
      <c r="F413" s="1414"/>
      <c r="G413" s="1414"/>
      <c r="H413" s="1414"/>
      <c r="I413" s="1414"/>
      <c r="J413" s="1414"/>
      <c r="K413" s="1414"/>
      <c r="L413" s="1414"/>
      <c r="M413" s="1414"/>
      <c r="N413" s="1414"/>
      <c r="O413" s="1414"/>
      <c r="P413" s="1414"/>
      <c r="Q413" s="1414"/>
      <c r="R413" s="1414"/>
      <c r="S413" s="1414"/>
      <c r="T413" s="1414"/>
      <c r="U413" s="1414"/>
      <c r="V413" s="1414"/>
      <c r="W413" s="1414"/>
    </row>
    <row r="414" spans="2:23" ht="13.5">
      <c r="B414" s="779" t="s">
        <v>1044</v>
      </c>
      <c r="C414" s="769"/>
      <c r="D414" s="769"/>
      <c r="E414" s="769"/>
    </row>
    <row r="415" spans="2:23" ht="13.5">
      <c r="B415" s="779" t="s">
        <v>1045</v>
      </c>
      <c r="C415" s="769"/>
      <c r="D415" s="769"/>
      <c r="E415" s="769"/>
    </row>
  </sheetData>
  <mergeCells count="180">
    <mergeCell ref="B78:R78"/>
    <mergeCell ref="Q67:R68"/>
    <mergeCell ref="S67:T68"/>
    <mergeCell ref="U67:V68"/>
    <mergeCell ref="W63:W68"/>
    <mergeCell ref="H65:M66"/>
    <mergeCell ref="N65:V66"/>
    <mergeCell ref="H67:I68"/>
    <mergeCell ref="J67:K68"/>
    <mergeCell ref="A69:C74"/>
    <mergeCell ref="A63:C68"/>
    <mergeCell ref="N73:P74"/>
    <mergeCell ref="Q73:R74"/>
    <mergeCell ref="S73:T74"/>
    <mergeCell ref="U73:V74"/>
    <mergeCell ref="L69:M74"/>
    <mergeCell ref="N69:P70"/>
    <mergeCell ref="Q69:R70"/>
    <mergeCell ref="S69:T70"/>
    <mergeCell ref="U69:V70"/>
    <mergeCell ref="D69:E74"/>
    <mergeCell ref="F69:G74"/>
    <mergeCell ref="H69:I74"/>
    <mergeCell ref="J69:K74"/>
    <mergeCell ref="R30:S40"/>
    <mergeCell ref="F39:G39"/>
    <mergeCell ref="H39:I39"/>
    <mergeCell ref="F40:G40"/>
    <mergeCell ref="N30:O34"/>
    <mergeCell ref="P30:Q40"/>
    <mergeCell ref="F33:G33"/>
    <mergeCell ref="H33:I33"/>
    <mergeCell ref="F34:G34"/>
    <mergeCell ref="H34:I34"/>
    <mergeCell ref="F35:G35"/>
    <mergeCell ref="N35:O40"/>
    <mergeCell ref="T28:V29"/>
    <mergeCell ref="T30:V40"/>
    <mergeCell ref="B406:W406"/>
    <mergeCell ref="A299:R299"/>
    <mergeCell ref="A306:R306"/>
    <mergeCell ref="B314:W314"/>
    <mergeCell ref="B316:W316"/>
    <mergeCell ref="B318:W318"/>
    <mergeCell ref="A253:R253"/>
    <mergeCell ref="A278:R278"/>
    <mergeCell ref="A280:R280"/>
    <mergeCell ref="A282:R282"/>
    <mergeCell ref="A289:R289"/>
    <mergeCell ref="A295:R295"/>
    <mergeCell ref="A243:R243"/>
    <mergeCell ref="A244:R244"/>
    <mergeCell ref="A245:R245"/>
    <mergeCell ref="A246:R246"/>
    <mergeCell ref="A249:R249"/>
    <mergeCell ref="A251:R251"/>
    <mergeCell ref="A209:R209"/>
    <mergeCell ref="A224:R224"/>
    <mergeCell ref="A226:R226"/>
    <mergeCell ref="D63:V64"/>
    <mergeCell ref="B413:W413"/>
    <mergeCell ref="B7:D7"/>
    <mergeCell ref="B8:D8"/>
    <mergeCell ref="B9:D9"/>
    <mergeCell ref="B10:D10"/>
    <mergeCell ref="B385:W385"/>
    <mergeCell ref="B387:W387"/>
    <mergeCell ref="B389:W389"/>
    <mergeCell ref="B396:W396"/>
    <mergeCell ref="B402:W402"/>
    <mergeCell ref="B404:W404"/>
    <mergeCell ref="B351:W351"/>
    <mergeCell ref="B352:W352"/>
    <mergeCell ref="B353:W353"/>
    <mergeCell ref="B356:W356"/>
    <mergeCell ref="B358:W358"/>
    <mergeCell ref="B360:W360"/>
    <mergeCell ref="B331:W331"/>
    <mergeCell ref="B333:W333"/>
    <mergeCell ref="B335:W335"/>
    <mergeCell ref="B347:W347"/>
    <mergeCell ref="B349:W349"/>
    <mergeCell ref="B350:W350"/>
    <mergeCell ref="A297:R297"/>
    <mergeCell ref="A228:R228"/>
    <mergeCell ref="A240:R240"/>
    <mergeCell ref="A242:R242"/>
    <mergeCell ref="B103:R103"/>
    <mergeCell ref="B104:R104"/>
    <mergeCell ref="B105:W105"/>
    <mergeCell ref="A205:R205"/>
    <mergeCell ref="A207:R207"/>
    <mergeCell ref="B102:V102"/>
    <mergeCell ref="B101:V101"/>
    <mergeCell ref="B100:V100"/>
    <mergeCell ref="B99:V99"/>
    <mergeCell ref="B98:V98"/>
    <mergeCell ref="B91:R91"/>
    <mergeCell ref="B80:R80"/>
    <mergeCell ref="B81:W81"/>
    <mergeCell ref="B82:W82"/>
    <mergeCell ref="B85:V85"/>
    <mergeCell ref="B97:V97"/>
    <mergeCell ref="B96:V96"/>
    <mergeCell ref="B95:V95"/>
    <mergeCell ref="B94:V94"/>
    <mergeCell ref="B79:R79"/>
    <mergeCell ref="B52:W52"/>
    <mergeCell ref="B55:F55"/>
    <mergeCell ref="C57:D57"/>
    <mergeCell ref="E57:R57"/>
    <mergeCell ref="B62:R62"/>
    <mergeCell ref="B50:V50"/>
    <mergeCell ref="B43:R43"/>
    <mergeCell ref="B44:W44"/>
    <mergeCell ref="B47:W47"/>
    <mergeCell ref="B48:R48"/>
    <mergeCell ref="B49:W49"/>
    <mergeCell ref="B45:V45"/>
    <mergeCell ref="B46:V46"/>
    <mergeCell ref="W69:W74"/>
    <mergeCell ref="N71:P72"/>
    <mergeCell ref="Q71:R72"/>
    <mergeCell ref="S71:T72"/>
    <mergeCell ref="U71:V72"/>
    <mergeCell ref="L67:M68"/>
    <mergeCell ref="N67:P68"/>
    <mergeCell ref="D65:G66"/>
    <mergeCell ref="D67:E68"/>
    <mergeCell ref="F67:G68"/>
    <mergeCell ref="B30:C40"/>
    <mergeCell ref="D30:E40"/>
    <mergeCell ref="F30:G30"/>
    <mergeCell ref="H30:I30"/>
    <mergeCell ref="J30:K34"/>
    <mergeCell ref="L30:M34"/>
    <mergeCell ref="H35:I35"/>
    <mergeCell ref="J35:K40"/>
    <mergeCell ref="L35:M40"/>
    <mergeCell ref="H40:I40"/>
    <mergeCell ref="F36:G36"/>
    <mergeCell ref="H36:I36"/>
    <mergeCell ref="F37:G37"/>
    <mergeCell ref="H37:I37"/>
    <mergeCell ref="F38:G38"/>
    <mergeCell ref="H38:I38"/>
    <mergeCell ref="F31:G31"/>
    <mergeCell ref="H31:I31"/>
    <mergeCell ref="F32:G32"/>
    <mergeCell ref="H32:I32"/>
    <mergeCell ref="L28:M29"/>
    <mergeCell ref="N28:O29"/>
    <mergeCell ref="P29:Q29"/>
    <mergeCell ref="P28:S28"/>
    <mergeCell ref="B27:D27"/>
    <mergeCell ref="B28:C29"/>
    <mergeCell ref="D28:E29"/>
    <mergeCell ref="F28:G29"/>
    <mergeCell ref="H28:I29"/>
    <mergeCell ref="J28:K29"/>
    <mergeCell ref="R29:S29"/>
    <mergeCell ref="B18:D18"/>
    <mergeCell ref="E18:R18"/>
    <mergeCell ref="B20:D20"/>
    <mergeCell ref="B23:D23"/>
    <mergeCell ref="E23:R23"/>
    <mergeCell ref="E21:R21"/>
    <mergeCell ref="E20:V20"/>
    <mergeCell ref="B13:D13"/>
    <mergeCell ref="B16:D16"/>
    <mergeCell ref="E16:R16"/>
    <mergeCell ref="E8:Q8"/>
    <mergeCell ref="E9:Q9"/>
    <mergeCell ref="E14:R14"/>
    <mergeCell ref="E13:V13"/>
    <mergeCell ref="E6:Q6"/>
    <mergeCell ref="E7:Q7"/>
    <mergeCell ref="A1:W1"/>
    <mergeCell ref="D2:R2"/>
    <mergeCell ref="B6:D6"/>
  </mergeCells>
  <phoneticPr fontId="29" type="noConversion"/>
  <printOptions horizontalCentered="1"/>
  <pageMargins left="0.59055118110236227" right="0.19685039370078741" top="0.59055118110236227" bottom="0.39370078740157483" header="0.51181102362204722" footer="0.43307086614173229"/>
  <pageSetup paperSize="9" scale="80"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theme="7" tint="0.59999389629810485"/>
  </sheetPr>
  <dimension ref="A1:BT394"/>
  <sheetViews>
    <sheetView view="pageBreakPreview" topLeftCell="A34" zoomScaleSheetLayoutView="100" workbookViewId="0">
      <selection activeCell="X72" sqref="X72"/>
    </sheetView>
  </sheetViews>
  <sheetFormatPr defaultColWidth="8.88671875" defaultRowHeight="12"/>
  <cols>
    <col min="1" max="1" width="5.77734375" style="769" customWidth="1"/>
    <col min="2" max="5" width="4.33203125" style="778" customWidth="1"/>
    <col min="6" max="23" width="4.33203125" style="769" customWidth="1"/>
    <col min="24" max="26" width="8.77734375" style="771" customWidth="1"/>
    <col min="27" max="28" width="10.77734375" style="771" customWidth="1"/>
    <col min="29" max="29" width="5.33203125" style="771" customWidth="1"/>
    <col min="30" max="30" width="10.77734375" style="771" customWidth="1"/>
    <col min="31" max="34" width="8.77734375" style="771" customWidth="1"/>
    <col min="35" max="39" width="10.77734375" style="771" customWidth="1"/>
    <col min="40" max="40" width="5.33203125" style="771" customWidth="1"/>
    <col min="41" max="43" width="8.77734375" style="771" customWidth="1"/>
    <col min="44" max="47" width="10.77734375" style="771" customWidth="1"/>
    <col min="48" max="48" width="5.33203125" style="771" customWidth="1"/>
    <col min="49" max="49" width="10.77734375" style="771" customWidth="1"/>
    <col min="50" max="54" width="8.77734375" style="771" customWidth="1"/>
    <col min="55" max="59" width="10.77734375" style="771" customWidth="1"/>
    <col min="60" max="60" width="5.33203125" style="771" customWidth="1"/>
    <col min="61" max="61" width="10.77734375" style="771" customWidth="1"/>
    <col min="62" max="66" width="8.77734375" style="771" customWidth="1"/>
    <col min="67" max="71" width="10.77734375" style="771" customWidth="1"/>
    <col min="72" max="16384" width="8.88671875" style="771"/>
  </cols>
  <sheetData>
    <row r="1" spans="1:71" s="759" customFormat="1" ht="39.950000000000003" customHeight="1">
      <c r="A1" s="1417" t="s">
        <v>902</v>
      </c>
      <c r="B1" s="1417"/>
      <c r="C1" s="1417"/>
      <c r="D1" s="1417"/>
      <c r="E1" s="1417"/>
      <c r="F1" s="1417"/>
      <c r="G1" s="1417"/>
      <c r="H1" s="1417"/>
      <c r="I1" s="1417"/>
      <c r="J1" s="1417"/>
      <c r="K1" s="1417"/>
      <c r="L1" s="1417"/>
      <c r="M1" s="1417"/>
      <c r="N1" s="1417"/>
      <c r="O1" s="1417"/>
      <c r="P1" s="1417"/>
      <c r="Q1" s="1417"/>
      <c r="R1" s="1417"/>
      <c r="S1" s="1417"/>
      <c r="T1" s="1417"/>
      <c r="U1" s="1417"/>
      <c r="V1" s="1417"/>
      <c r="W1" s="1417"/>
      <c r="X1" s="758"/>
      <c r="Y1" s="758"/>
      <c r="Z1" s="758"/>
      <c r="AA1" s="758"/>
      <c r="AB1" s="758"/>
      <c r="AC1" s="758"/>
      <c r="AD1" s="758"/>
      <c r="AE1" s="758"/>
      <c r="AF1" s="758"/>
      <c r="AG1" s="758"/>
      <c r="AH1" s="758"/>
      <c r="AI1" s="758"/>
      <c r="AJ1" s="758"/>
      <c r="AK1" s="758"/>
      <c r="AL1" s="758"/>
      <c r="AM1" s="758"/>
      <c r="AN1" s="758"/>
      <c r="AO1" s="758"/>
      <c r="AP1" s="758"/>
      <c r="AQ1" s="758"/>
      <c r="AR1" s="758"/>
      <c r="AS1" s="758"/>
      <c r="AT1" s="758"/>
      <c r="AU1" s="758"/>
      <c r="AV1" s="758"/>
      <c r="AW1" s="758"/>
      <c r="AX1" s="758"/>
      <c r="AY1" s="758"/>
      <c r="AZ1" s="758"/>
      <c r="BA1" s="758"/>
      <c r="BB1" s="758"/>
      <c r="BC1" s="758"/>
      <c r="BD1" s="758"/>
      <c r="BE1" s="758"/>
      <c r="BF1" s="758"/>
      <c r="BG1" s="758"/>
      <c r="BH1" s="758"/>
      <c r="BI1" s="758"/>
      <c r="BJ1" s="758"/>
      <c r="BK1" s="758"/>
      <c r="BL1" s="758"/>
      <c r="BM1" s="758"/>
      <c r="BN1" s="758"/>
      <c r="BO1" s="758"/>
      <c r="BP1" s="758"/>
      <c r="BQ1" s="758"/>
      <c r="BR1" s="758"/>
      <c r="BS1" s="758"/>
    </row>
    <row r="2" spans="1:71" s="763" customFormat="1" ht="15.95" customHeight="1">
      <c r="A2" s="760" t="s">
        <v>322</v>
      </c>
      <c r="B2" s="761"/>
      <c r="C2" s="761"/>
      <c r="D2" s="1418" t="str">
        <f>_xlfn.CONCAT('60-0-16-0(어린)'!C2," ", '60-0-16-0(어린)'!D2)</f>
        <v>적상,민주지산 60-0-16-0</v>
      </c>
      <c r="E2" s="1418"/>
      <c r="F2" s="1418"/>
      <c r="G2" s="1418"/>
      <c r="H2" s="1418"/>
      <c r="I2" s="1418"/>
      <c r="J2" s="1418"/>
      <c r="K2" s="1418"/>
      <c r="L2" s="1418"/>
      <c r="M2" s="1418"/>
      <c r="N2" s="1418"/>
      <c r="O2" s="1418"/>
      <c r="P2" s="1418"/>
      <c r="Q2" s="1418"/>
      <c r="R2" s="1418"/>
      <c r="S2" s="920"/>
      <c r="T2" s="920"/>
      <c r="U2" s="920"/>
      <c r="V2" s="920"/>
      <c r="W2" s="762"/>
      <c r="AC2" s="764"/>
      <c r="AD2" s="765"/>
      <c r="AH2" s="764"/>
      <c r="AN2" s="764"/>
      <c r="AQ2" s="764"/>
      <c r="AV2" s="764"/>
      <c r="AW2" s="765"/>
      <c r="BB2" s="764"/>
      <c r="BH2" s="764"/>
      <c r="BI2" s="765"/>
      <c r="BN2" s="764"/>
    </row>
    <row r="3" spans="1:71" ht="15.95" customHeight="1">
      <c r="A3" s="766"/>
      <c r="B3" s="767"/>
      <c r="C3" s="767"/>
      <c r="D3" s="767"/>
      <c r="E3" s="767"/>
      <c r="F3" s="768"/>
      <c r="K3" s="770"/>
      <c r="L3" s="770"/>
      <c r="M3" s="770"/>
      <c r="AC3" s="772"/>
      <c r="AD3" s="773"/>
      <c r="AH3" s="772"/>
      <c r="AN3" s="772"/>
      <c r="AQ3" s="772"/>
      <c r="AV3" s="772"/>
      <c r="AW3" s="773"/>
      <c r="BB3" s="772"/>
      <c r="BH3" s="772"/>
      <c r="BI3" s="773"/>
      <c r="BN3" s="772"/>
    </row>
    <row r="4" spans="1:71" s="763" customFormat="1" ht="15.95" customHeight="1">
      <c r="A4" s="760" t="s">
        <v>903</v>
      </c>
      <c r="B4" s="761"/>
      <c r="C4" s="761"/>
      <c r="D4" s="761"/>
      <c r="E4" s="761"/>
      <c r="F4" s="774"/>
      <c r="G4" s="762"/>
      <c r="H4" s="762"/>
      <c r="I4" s="762"/>
      <c r="J4" s="762"/>
      <c r="K4" s="760"/>
      <c r="L4" s="760"/>
      <c r="M4" s="760"/>
      <c r="N4" s="762"/>
      <c r="O4" s="762"/>
      <c r="P4" s="762"/>
      <c r="Q4" s="762"/>
      <c r="R4" s="762"/>
      <c r="S4" s="762"/>
      <c r="T4" s="762"/>
      <c r="U4" s="762"/>
      <c r="V4" s="762"/>
      <c r="W4" s="762"/>
      <c r="AC4" s="764"/>
      <c r="AD4" s="765"/>
      <c r="AH4" s="764"/>
      <c r="AN4" s="764"/>
      <c r="AQ4" s="764"/>
      <c r="AV4" s="764"/>
      <c r="AW4" s="765"/>
      <c r="BB4" s="764"/>
      <c r="BH4" s="764"/>
      <c r="BI4" s="765"/>
      <c r="BN4" s="764"/>
    </row>
    <row r="5" spans="1:71" s="763" customFormat="1" ht="15.95" customHeight="1">
      <c r="A5" s="760"/>
      <c r="B5" s="761"/>
      <c r="C5" s="761"/>
      <c r="D5" s="761"/>
      <c r="E5" s="761"/>
      <c r="F5" s="774"/>
      <c r="G5" s="762"/>
      <c r="H5" s="762"/>
      <c r="I5" s="762"/>
      <c r="J5" s="762"/>
      <c r="K5" s="760"/>
      <c r="L5" s="760"/>
      <c r="M5" s="760"/>
      <c r="N5" s="762"/>
      <c r="O5" s="762"/>
      <c r="P5" s="762"/>
      <c r="Q5" s="762"/>
      <c r="R5" s="762"/>
      <c r="S5" s="762"/>
      <c r="T5" s="762"/>
      <c r="U5" s="762"/>
      <c r="V5" s="762"/>
      <c r="W5" s="762"/>
      <c r="AC5" s="764"/>
      <c r="AD5" s="765"/>
      <c r="AH5" s="764"/>
      <c r="AN5" s="764"/>
      <c r="AQ5" s="764"/>
      <c r="AV5" s="764"/>
      <c r="AW5" s="765"/>
      <c r="BB5" s="764"/>
      <c r="BH5" s="764"/>
      <c r="BI5" s="765"/>
      <c r="BN5" s="764"/>
    </row>
    <row r="6" spans="1:71" ht="15.95" customHeight="1">
      <c r="A6" s="766"/>
      <c r="B6" s="1419" t="s">
        <v>1046</v>
      </c>
      <c r="C6" s="1419"/>
      <c r="D6" s="1419"/>
      <c r="E6" s="1414" t="str">
        <f>필지조서!N11</f>
        <v>무주군 무풍면 삼거리 산1-11임</v>
      </c>
      <c r="F6" s="1414"/>
      <c r="G6" s="1414"/>
      <c r="H6" s="1414"/>
      <c r="I6" s="1414"/>
      <c r="J6" s="1414"/>
      <c r="K6" s="1414"/>
      <c r="L6" s="1414"/>
      <c r="M6" s="1414"/>
      <c r="N6" s="1414"/>
      <c r="O6" s="1414"/>
      <c r="P6" s="1414"/>
      <c r="Q6" s="1414"/>
      <c r="R6" s="923"/>
      <c r="S6" s="923"/>
      <c r="T6" s="923"/>
      <c r="U6" s="923"/>
      <c r="V6" s="923"/>
      <c r="AC6" s="772"/>
      <c r="AD6" s="773"/>
      <c r="AH6" s="772"/>
      <c r="AN6" s="772"/>
      <c r="AQ6" s="772"/>
      <c r="AV6" s="772"/>
      <c r="AW6" s="773"/>
      <c r="BB6" s="772"/>
      <c r="BH6" s="772"/>
      <c r="BI6" s="773"/>
      <c r="BN6" s="772"/>
    </row>
    <row r="7" spans="1:71" ht="15.95" customHeight="1">
      <c r="A7" s="839"/>
      <c r="B7" s="1419" t="s">
        <v>1047</v>
      </c>
      <c r="C7" s="1419"/>
      <c r="D7" s="1419"/>
      <c r="E7" s="1414" t="str">
        <f>필지조서!K12</f>
        <v>어린나무가꾸기</v>
      </c>
      <c r="F7" s="1414"/>
      <c r="G7" s="1414"/>
      <c r="H7" s="1414"/>
      <c r="I7" s="1414"/>
      <c r="J7" s="1414"/>
      <c r="K7" s="1414"/>
      <c r="L7" s="1414"/>
      <c r="M7" s="1414"/>
      <c r="N7" s="1414"/>
      <c r="O7" s="1414"/>
      <c r="P7" s="1414"/>
      <c r="Q7" s="1414"/>
      <c r="W7" s="777"/>
      <c r="AC7" s="772"/>
      <c r="AD7" s="773"/>
      <c r="AH7" s="772"/>
      <c r="AN7" s="772"/>
      <c r="AQ7" s="772"/>
      <c r="AV7" s="772"/>
      <c r="AW7" s="773"/>
      <c r="BB7" s="772"/>
      <c r="BH7" s="772"/>
      <c r="BI7" s="773"/>
      <c r="BN7" s="772"/>
    </row>
    <row r="8" spans="1:71" ht="15.95" customHeight="1">
      <c r="A8" s="789"/>
      <c r="B8" s="1419" t="s">
        <v>1048</v>
      </c>
      <c r="C8" s="1419"/>
      <c r="D8" s="1419"/>
      <c r="E8" s="1414" t="str">
        <f>필지조서!L12</f>
        <v>산림휴양림</v>
      </c>
      <c r="F8" s="1414"/>
      <c r="G8" s="1414"/>
      <c r="H8" s="1414"/>
      <c r="I8" s="1414"/>
      <c r="J8" s="1414"/>
      <c r="K8" s="1414"/>
      <c r="L8" s="1414"/>
      <c r="M8" s="1414"/>
      <c r="N8" s="1414"/>
      <c r="O8" s="1414"/>
      <c r="P8" s="1414"/>
      <c r="Q8" s="1414"/>
      <c r="R8" s="844"/>
      <c r="S8" s="844"/>
      <c r="T8" s="844"/>
      <c r="U8" s="844"/>
      <c r="V8" s="844"/>
      <c r="W8" s="843"/>
    </row>
    <row r="9" spans="1:71" ht="15.95" customHeight="1">
      <c r="B9" s="1419" t="s">
        <v>1049</v>
      </c>
      <c r="C9" s="1419"/>
      <c r="D9" s="1419"/>
      <c r="E9" s="1415">
        <f>필지조서!J12</f>
        <v>2</v>
      </c>
      <c r="F9" s="1415"/>
      <c r="G9" s="1415"/>
      <c r="H9" s="1415"/>
      <c r="I9" s="1415"/>
      <c r="J9" s="1415"/>
      <c r="K9" s="1415"/>
      <c r="L9" s="1415"/>
      <c r="M9" s="1415"/>
      <c r="N9" s="1415"/>
      <c r="O9" s="1415"/>
      <c r="P9" s="1415"/>
      <c r="Q9" s="1415"/>
      <c r="R9" s="842"/>
      <c r="S9" s="842"/>
      <c r="T9" s="842"/>
      <c r="U9" s="842"/>
      <c r="V9" s="842"/>
      <c r="W9" s="843"/>
    </row>
    <row r="10" spans="1:71" ht="15.95" customHeight="1">
      <c r="B10" s="1420"/>
      <c r="C10" s="1420"/>
      <c r="D10" s="1420"/>
      <c r="E10" s="921"/>
      <c r="F10" s="918"/>
      <c r="G10" s="918"/>
      <c r="H10" s="918"/>
      <c r="I10" s="918"/>
      <c r="L10" s="842"/>
      <c r="M10" s="842"/>
      <c r="N10" s="842"/>
      <c r="O10" s="842"/>
      <c r="P10" s="842"/>
      <c r="Q10" s="842"/>
      <c r="R10" s="842"/>
      <c r="S10" s="842"/>
      <c r="T10" s="842"/>
      <c r="U10" s="842"/>
      <c r="V10" s="842"/>
      <c r="W10" s="843"/>
    </row>
    <row r="11" spans="1:71" s="763" customFormat="1" ht="15.95" customHeight="1">
      <c r="A11" s="760" t="s">
        <v>904</v>
      </c>
      <c r="B11" s="761"/>
      <c r="C11" s="761"/>
      <c r="D11" s="761"/>
      <c r="E11" s="761"/>
      <c r="F11" s="762"/>
      <c r="G11" s="762"/>
      <c r="H11" s="762"/>
      <c r="I11" s="762"/>
      <c r="J11" s="762"/>
      <c r="K11" s="762"/>
      <c r="L11" s="762"/>
      <c r="M11" s="762"/>
      <c r="N11" s="762"/>
      <c r="O11" s="762"/>
      <c r="P11" s="762"/>
      <c r="Q11" s="762"/>
      <c r="R11" s="762"/>
      <c r="S11" s="762"/>
      <c r="T11" s="762"/>
      <c r="U11" s="762"/>
      <c r="V11" s="762"/>
      <c r="W11" s="762"/>
      <c r="AC11" s="764"/>
      <c r="AD11" s="765"/>
      <c r="AN11" s="764"/>
      <c r="AV11" s="764"/>
      <c r="AW11" s="765"/>
      <c r="BH11" s="764"/>
      <c r="BI11" s="765"/>
    </row>
    <row r="12" spans="1:71" ht="15.95" customHeight="1">
      <c r="A12" s="780"/>
      <c r="X12" s="781"/>
      <c r="Y12" s="773"/>
      <c r="AA12" s="773"/>
      <c r="AC12" s="782"/>
      <c r="AE12" s="773"/>
      <c r="AF12" s="773"/>
      <c r="AH12" s="782"/>
      <c r="AI12" s="783"/>
      <c r="AJ12" s="773"/>
      <c r="AN12" s="782"/>
      <c r="AO12" s="781"/>
      <c r="AP12" s="773"/>
      <c r="AQ12" s="782"/>
      <c r="AR12" s="783"/>
      <c r="AV12" s="782"/>
      <c r="AX12" s="781"/>
      <c r="AY12" s="773"/>
      <c r="AZ12" s="773"/>
      <c r="BB12" s="782"/>
      <c r="BC12" s="783"/>
      <c r="BD12" s="773"/>
      <c r="BH12" s="782"/>
      <c r="BJ12" s="781"/>
      <c r="BK12" s="773"/>
      <c r="BL12" s="773"/>
      <c r="BN12" s="782"/>
      <c r="BO12" s="783"/>
      <c r="BP12" s="773"/>
    </row>
    <row r="13" spans="1:71" s="759" customFormat="1" ht="15.95" customHeight="1">
      <c r="A13" s="784"/>
      <c r="B13" s="1419" t="s">
        <v>905</v>
      </c>
      <c r="C13" s="1419"/>
      <c r="D13" s="1419"/>
      <c r="E13" s="1416" t="s">
        <v>1097</v>
      </c>
      <c r="F13" s="1416"/>
      <c r="G13" s="1416"/>
      <c r="H13" s="1416"/>
      <c r="I13" s="1416"/>
      <c r="J13" s="1416"/>
      <c r="K13" s="1416"/>
      <c r="L13" s="1416"/>
      <c r="M13" s="1416"/>
      <c r="N13" s="1416"/>
      <c r="O13" s="1416"/>
      <c r="P13" s="1416"/>
      <c r="Q13" s="1416"/>
      <c r="R13" s="1416"/>
      <c r="S13" s="1416"/>
      <c r="T13" s="1416"/>
      <c r="U13" s="1416"/>
      <c r="V13" s="1416"/>
      <c r="W13" s="785"/>
      <c r="X13" s="786"/>
      <c r="AC13" s="787"/>
      <c r="AH13" s="787"/>
      <c r="AN13" s="787"/>
      <c r="AO13" s="786"/>
      <c r="AQ13" s="787"/>
      <c r="AV13" s="787"/>
      <c r="AX13" s="786"/>
      <c r="BB13" s="787"/>
      <c r="BH13" s="787"/>
      <c r="BJ13" s="786"/>
      <c r="BN13" s="787"/>
    </row>
    <row r="14" spans="1:71" s="759" customFormat="1" ht="15.95" customHeight="1">
      <c r="A14" s="923"/>
      <c r="B14" s="923"/>
      <c r="C14" s="923"/>
      <c r="D14" s="923"/>
      <c r="E14" s="1416" t="s">
        <v>1098</v>
      </c>
      <c r="F14" s="1416"/>
      <c r="G14" s="1416"/>
      <c r="H14" s="1416"/>
      <c r="I14" s="1416"/>
      <c r="J14" s="1416"/>
      <c r="K14" s="1416"/>
      <c r="L14" s="1416"/>
      <c r="M14" s="1416"/>
      <c r="N14" s="1416"/>
      <c r="O14" s="1416"/>
      <c r="P14" s="1416"/>
      <c r="Q14" s="1416"/>
      <c r="R14" s="1416"/>
      <c r="S14" s="919"/>
      <c r="T14" s="919"/>
      <c r="U14" s="919"/>
      <c r="V14" s="919"/>
      <c r="W14" s="923"/>
    </row>
    <row r="15" spans="1:71" s="759" customFormat="1" ht="15.95" customHeight="1">
      <c r="A15" s="923"/>
      <c r="B15" s="923"/>
      <c r="C15" s="923"/>
      <c r="D15" s="923"/>
      <c r="E15" s="919"/>
      <c r="F15" s="919"/>
      <c r="G15" s="919"/>
      <c r="H15" s="919"/>
      <c r="I15" s="919"/>
      <c r="J15" s="919"/>
      <c r="K15" s="919"/>
      <c r="L15" s="919"/>
      <c r="M15" s="919"/>
      <c r="N15" s="919"/>
      <c r="O15" s="919"/>
      <c r="P15" s="919"/>
      <c r="Q15" s="919"/>
      <c r="R15" s="919"/>
      <c r="S15" s="919"/>
      <c r="T15" s="919"/>
      <c r="U15" s="919"/>
      <c r="V15" s="919"/>
      <c r="W15" s="923"/>
    </row>
    <row r="16" spans="1:71" s="759" customFormat="1" ht="15.95" customHeight="1">
      <c r="A16" s="917"/>
      <c r="B16" s="1419" t="s">
        <v>906</v>
      </c>
      <c r="C16" s="1419"/>
      <c r="D16" s="1419"/>
      <c r="E16" s="1416" t="s">
        <v>1099</v>
      </c>
      <c r="F16" s="1416"/>
      <c r="G16" s="1416"/>
      <c r="H16" s="1416"/>
      <c r="I16" s="1416"/>
      <c r="J16" s="1416"/>
      <c r="K16" s="1416"/>
      <c r="L16" s="1416"/>
      <c r="M16" s="1416"/>
      <c r="N16" s="1416"/>
      <c r="O16" s="1416"/>
      <c r="P16" s="1416"/>
      <c r="Q16" s="1416"/>
      <c r="R16" s="1416"/>
      <c r="S16" s="919"/>
      <c r="T16" s="919"/>
      <c r="U16" s="919"/>
      <c r="V16" s="919"/>
      <c r="W16" s="785"/>
      <c r="AC16" s="788"/>
      <c r="AN16" s="788"/>
      <c r="AV16" s="788"/>
      <c r="BH16" s="788"/>
    </row>
    <row r="17" spans="1:71" s="759" customFormat="1" ht="15.95" customHeight="1">
      <c r="A17" s="917"/>
      <c r="B17" s="789"/>
      <c r="C17" s="789"/>
      <c r="E17" s="785"/>
      <c r="F17" s="785"/>
      <c r="G17" s="785"/>
      <c r="H17" s="785"/>
      <c r="I17" s="785"/>
      <c r="J17" s="785"/>
      <c r="K17" s="785"/>
      <c r="L17" s="785"/>
      <c r="M17" s="785"/>
      <c r="N17" s="785"/>
      <c r="O17" s="785"/>
      <c r="P17" s="785"/>
      <c r="Q17" s="785"/>
      <c r="R17" s="785"/>
      <c r="S17" s="785"/>
      <c r="T17" s="785"/>
      <c r="U17" s="785"/>
      <c r="V17" s="785"/>
      <c r="W17" s="785"/>
      <c r="AC17" s="788"/>
      <c r="AN17" s="788"/>
      <c r="AV17" s="788"/>
      <c r="BH17" s="788"/>
    </row>
    <row r="18" spans="1:71" s="759" customFormat="1" ht="15.95" customHeight="1">
      <c r="A18" s="917"/>
      <c r="B18" s="1419" t="s">
        <v>908</v>
      </c>
      <c r="C18" s="1419"/>
      <c r="D18" s="1419"/>
      <c r="E18" s="1416" t="s">
        <v>1100</v>
      </c>
      <c r="F18" s="1416"/>
      <c r="G18" s="1416"/>
      <c r="H18" s="1416"/>
      <c r="I18" s="1416"/>
      <c r="J18" s="1416"/>
      <c r="K18" s="1416"/>
      <c r="L18" s="1416"/>
      <c r="M18" s="1416"/>
      <c r="N18" s="1416"/>
      <c r="O18" s="1416"/>
      <c r="P18" s="1416"/>
      <c r="Q18" s="1416"/>
      <c r="R18" s="1416"/>
      <c r="S18" s="919"/>
      <c r="T18" s="919"/>
      <c r="U18" s="919"/>
      <c r="V18" s="919"/>
      <c r="W18" s="785"/>
      <c r="AC18" s="788"/>
      <c r="AN18" s="788"/>
      <c r="AV18" s="788"/>
      <c r="BH18" s="788"/>
    </row>
    <row r="19" spans="1:71" s="759" customFormat="1" ht="15.95" customHeight="1">
      <c r="A19" s="917"/>
      <c r="B19" s="789"/>
      <c r="C19" s="789"/>
      <c r="E19" s="785"/>
      <c r="F19" s="785"/>
      <c r="G19" s="785"/>
      <c r="H19" s="785"/>
      <c r="I19" s="785"/>
      <c r="J19" s="785"/>
      <c r="K19" s="785"/>
      <c r="L19" s="785"/>
      <c r="M19" s="785"/>
      <c r="N19" s="785"/>
      <c r="O19" s="785"/>
      <c r="P19" s="785"/>
      <c r="Q19" s="785"/>
      <c r="R19" s="785"/>
      <c r="S19" s="785"/>
      <c r="T19" s="785"/>
      <c r="U19" s="785"/>
      <c r="V19" s="785"/>
      <c r="W19" s="785"/>
      <c r="AC19" s="788"/>
      <c r="AN19" s="788"/>
      <c r="AV19" s="788"/>
      <c r="BH19" s="788"/>
    </row>
    <row r="20" spans="1:71" s="759" customFormat="1" ht="15.95" customHeight="1">
      <c r="A20" s="917"/>
      <c r="B20" s="1419" t="s">
        <v>910</v>
      </c>
      <c r="C20" s="1419"/>
      <c r="D20" s="1419"/>
      <c r="E20" s="1416" t="s">
        <v>1101</v>
      </c>
      <c r="F20" s="1416"/>
      <c r="G20" s="1416"/>
      <c r="H20" s="1416"/>
      <c r="I20" s="1416"/>
      <c r="J20" s="1416"/>
      <c r="K20" s="1416"/>
      <c r="L20" s="1416"/>
      <c r="M20" s="1416"/>
      <c r="N20" s="1416"/>
      <c r="O20" s="1416"/>
      <c r="P20" s="1416"/>
      <c r="Q20" s="1416"/>
      <c r="R20" s="1416"/>
      <c r="S20" s="1416"/>
      <c r="T20" s="1416"/>
      <c r="U20" s="1416"/>
      <c r="V20" s="1416"/>
      <c r="W20" s="785"/>
      <c r="AC20" s="788"/>
      <c r="AN20" s="788"/>
      <c r="AV20" s="788"/>
      <c r="BH20" s="788"/>
    </row>
    <row r="21" spans="1:71" s="759" customFormat="1" ht="15.95" customHeight="1">
      <c r="A21" s="917"/>
      <c r="B21" s="785"/>
      <c r="C21" s="785"/>
      <c r="D21" s="785"/>
      <c r="E21" s="785"/>
      <c r="F21" s="785"/>
      <c r="G21" s="785"/>
      <c r="H21" s="785"/>
      <c r="I21" s="785"/>
      <c r="J21" s="785"/>
      <c r="K21" s="785"/>
      <c r="L21" s="785"/>
      <c r="M21" s="785"/>
      <c r="N21" s="785"/>
      <c r="O21" s="785"/>
      <c r="P21" s="785"/>
      <c r="Q21" s="785"/>
      <c r="R21" s="785"/>
      <c r="S21" s="785"/>
      <c r="T21" s="785"/>
      <c r="U21" s="785"/>
      <c r="V21" s="785"/>
      <c r="W21" s="785"/>
      <c r="AC21" s="788"/>
      <c r="AN21" s="788"/>
      <c r="AV21" s="788"/>
      <c r="BH21" s="788"/>
    </row>
    <row r="22" spans="1:71" s="759" customFormat="1" ht="15.95" customHeight="1">
      <c r="A22" s="917"/>
      <c r="B22" s="1420" t="s">
        <v>911</v>
      </c>
      <c r="C22" s="1420"/>
      <c r="D22" s="1420"/>
      <c r="E22" s="1416" t="s">
        <v>1102</v>
      </c>
      <c r="F22" s="1416"/>
      <c r="G22" s="1416"/>
      <c r="H22" s="1416"/>
      <c r="I22" s="1416"/>
      <c r="J22" s="1416"/>
      <c r="K22" s="1416"/>
      <c r="L22" s="1416"/>
      <c r="M22" s="1416"/>
      <c r="N22" s="1416"/>
      <c r="O22" s="1416"/>
      <c r="P22" s="1416"/>
      <c r="Q22" s="1416"/>
      <c r="R22" s="1416"/>
      <c r="S22" s="919"/>
      <c r="T22" s="919"/>
      <c r="U22" s="919"/>
      <c r="V22" s="919"/>
      <c r="W22" s="785"/>
      <c r="AC22" s="788"/>
      <c r="AN22" s="788"/>
      <c r="AV22" s="788"/>
      <c r="BH22" s="788"/>
    </row>
    <row r="23" spans="1:71" ht="15.95" customHeight="1">
      <c r="A23" s="790"/>
      <c r="B23" s="791"/>
      <c r="C23" s="791"/>
      <c r="D23" s="791"/>
      <c r="E23" s="791"/>
      <c r="F23" s="792"/>
      <c r="G23" s="792"/>
      <c r="H23" s="792"/>
      <c r="I23" s="792"/>
      <c r="J23" s="792"/>
      <c r="K23" s="792"/>
      <c r="L23" s="792"/>
      <c r="M23" s="792"/>
      <c r="N23" s="792"/>
      <c r="O23" s="792"/>
      <c r="P23" s="792"/>
      <c r="Q23" s="792"/>
      <c r="R23" s="792"/>
      <c r="S23" s="792"/>
      <c r="T23" s="792"/>
      <c r="U23" s="792"/>
      <c r="V23" s="792"/>
      <c r="W23" s="792"/>
      <c r="AC23" s="793"/>
      <c r="AN23" s="793"/>
      <c r="AV23" s="793"/>
      <c r="BH23" s="793"/>
    </row>
    <row r="24" spans="1:71" s="765" customFormat="1" ht="15.95" customHeight="1">
      <c r="A24" s="760" t="s">
        <v>912</v>
      </c>
      <c r="B24" s="761"/>
      <c r="C24" s="761"/>
      <c r="D24" s="761"/>
      <c r="E24" s="761"/>
      <c r="F24" s="794"/>
      <c r="G24" s="794"/>
      <c r="H24" s="794"/>
      <c r="I24" s="794"/>
      <c r="J24" s="794"/>
      <c r="K24" s="794"/>
      <c r="L24" s="794"/>
      <c r="M24" s="794"/>
      <c r="N24" s="794"/>
      <c r="O24" s="794"/>
      <c r="P24" s="794"/>
      <c r="Q24" s="794"/>
      <c r="R24" s="794"/>
      <c r="S24" s="794"/>
      <c r="T24" s="794"/>
      <c r="U24" s="794"/>
      <c r="V24" s="794"/>
      <c r="W24" s="794"/>
      <c r="AC24" s="764"/>
      <c r="AN24" s="764"/>
      <c r="AV24" s="764"/>
      <c r="BH24" s="764"/>
    </row>
    <row r="25" spans="1:71" s="773" customFormat="1" ht="15.95" customHeight="1">
      <c r="A25" s="766"/>
      <c r="B25" s="795"/>
      <c r="C25" s="795"/>
      <c r="D25" s="795"/>
      <c r="E25" s="795"/>
      <c r="F25" s="796"/>
      <c r="G25" s="796"/>
      <c r="H25" s="796"/>
      <c r="I25" s="796"/>
      <c r="J25" s="796"/>
      <c r="K25" s="796"/>
      <c r="L25" s="796"/>
      <c r="M25" s="796"/>
      <c r="N25" s="796"/>
      <c r="O25" s="796"/>
      <c r="P25" s="796"/>
      <c r="Q25" s="796"/>
      <c r="R25" s="796"/>
      <c r="S25" s="796"/>
      <c r="T25" s="796"/>
      <c r="U25" s="796"/>
      <c r="V25" s="796"/>
      <c r="W25" s="796"/>
      <c r="AC25" s="772"/>
      <c r="AN25" s="772"/>
      <c r="AV25" s="772"/>
      <c r="BH25" s="772"/>
    </row>
    <row r="26" spans="1:71" s="773" customFormat="1" ht="15.95" customHeight="1">
      <c r="A26" s="790"/>
      <c r="B26" s="1414" t="s">
        <v>913</v>
      </c>
      <c r="C26" s="1414"/>
      <c r="D26" s="1414"/>
      <c r="E26" s="797"/>
      <c r="F26" s="796"/>
      <c r="G26" s="796"/>
      <c r="H26" s="796"/>
      <c r="I26" s="796"/>
      <c r="J26" s="796"/>
      <c r="K26" s="796"/>
      <c r="L26" s="796"/>
      <c r="M26" s="796"/>
      <c r="N26" s="796"/>
      <c r="O26" s="796"/>
      <c r="P26" s="796"/>
      <c r="Q26" s="796"/>
      <c r="R26" s="796"/>
      <c r="S26" s="796"/>
      <c r="T26" s="796"/>
      <c r="U26" s="796"/>
      <c r="V26" s="796"/>
      <c r="W26" s="796"/>
      <c r="AC26" s="793"/>
      <c r="AD26" s="771"/>
      <c r="AN26" s="793"/>
      <c r="AV26" s="793"/>
      <c r="AW26" s="771"/>
      <c r="BH26" s="793"/>
      <c r="BI26" s="771"/>
    </row>
    <row r="27" spans="1:71" s="759" customFormat="1" ht="15.95" customHeight="1">
      <c r="A27" s="923"/>
      <c r="B27" s="1423" t="s">
        <v>914</v>
      </c>
      <c r="C27" s="1423"/>
      <c r="D27" s="1424" t="s">
        <v>915</v>
      </c>
      <c r="E27" s="1424"/>
      <c r="F27" s="1424" t="s">
        <v>916</v>
      </c>
      <c r="G27" s="1424"/>
      <c r="H27" s="1424" t="s">
        <v>917</v>
      </c>
      <c r="I27" s="1425"/>
      <c r="J27" s="1421" t="s">
        <v>918</v>
      </c>
      <c r="K27" s="1422"/>
      <c r="L27" s="1421" t="s">
        <v>919</v>
      </c>
      <c r="M27" s="1422"/>
      <c r="N27" s="1421" t="s">
        <v>920</v>
      </c>
      <c r="O27" s="1422"/>
      <c r="P27" s="1422" t="s">
        <v>603</v>
      </c>
      <c r="Q27" s="1422"/>
      <c r="R27" s="1422"/>
      <c r="S27" s="1422"/>
      <c r="T27" s="1422" t="s">
        <v>1055</v>
      </c>
      <c r="U27" s="1422"/>
      <c r="V27" s="1422"/>
      <c r="W27" s="796"/>
      <c r="AF27" s="786"/>
      <c r="AG27" s="786"/>
      <c r="AH27" s="786"/>
      <c r="AI27" s="786"/>
      <c r="AJ27" s="786"/>
      <c r="AK27" s="786"/>
      <c r="AL27" s="786"/>
      <c r="AM27" s="786"/>
      <c r="AO27" s="786"/>
      <c r="AP27" s="786"/>
      <c r="AQ27" s="786"/>
      <c r="AR27" s="786"/>
      <c r="AS27" s="786"/>
      <c r="AT27" s="786"/>
      <c r="AU27" s="786"/>
      <c r="AW27" s="798"/>
      <c r="AX27" s="786"/>
      <c r="AY27" s="786"/>
      <c r="AZ27" s="786"/>
      <c r="BA27" s="786"/>
      <c r="BB27" s="786"/>
      <c r="BC27" s="786"/>
      <c r="BD27" s="786"/>
      <c r="BE27" s="786"/>
      <c r="BF27" s="786"/>
      <c r="BG27" s="786"/>
      <c r="BI27" s="798"/>
      <c r="BJ27" s="786"/>
      <c r="BK27" s="786"/>
      <c r="BL27" s="786"/>
      <c r="BM27" s="786"/>
      <c r="BN27" s="786"/>
      <c r="BO27" s="786"/>
      <c r="BP27" s="786"/>
      <c r="BQ27" s="786"/>
      <c r="BR27" s="786"/>
      <c r="BS27" s="786"/>
    </row>
    <row r="28" spans="1:71" s="759" customFormat="1" ht="15.95" customHeight="1">
      <c r="A28" s="917"/>
      <c r="B28" s="1423"/>
      <c r="C28" s="1423"/>
      <c r="D28" s="1424"/>
      <c r="E28" s="1424"/>
      <c r="F28" s="1424"/>
      <c r="G28" s="1424"/>
      <c r="H28" s="1424"/>
      <c r="I28" s="1425"/>
      <c r="J28" s="1422"/>
      <c r="K28" s="1422"/>
      <c r="L28" s="1422"/>
      <c r="M28" s="1422"/>
      <c r="N28" s="1422"/>
      <c r="O28" s="1422"/>
      <c r="P28" s="1422" t="s">
        <v>842</v>
      </c>
      <c r="Q28" s="1422"/>
      <c r="R28" s="1422" t="s">
        <v>921</v>
      </c>
      <c r="S28" s="1422"/>
      <c r="T28" s="1422"/>
      <c r="U28" s="1422"/>
      <c r="V28" s="1422"/>
      <c r="W28" s="796"/>
      <c r="AF28" s="786"/>
      <c r="AG28" s="786"/>
      <c r="AH28" s="786"/>
      <c r="AI28" s="786"/>
      <c r="AJ28" s="799"/>
      <c r="AK28" s="799"/>
      <c r="AL28" s="786"/>
      <c r="AM28" s="786"/>
      <c r="AN28" s="788"/>
      <c r="AO28" s="786"/>
      <c r="AP28" s="786"/>
      <c r="AQ28" s="786"/>
      <c r="AR28" s="786"/>
      <c r="AS28" s="799"/>
      <c r="AT28" s="786"/>
      <c r="AU28" s="786"/>
      <c r="AV28" s="788"/>
      <c r="AW28" s="798"/>
      <c r="AX28" s="786"/>
      <c r="AY28" s="786"/>
      <c r="AZ28" s="786"/>
      <c r="BA28" s="786"/>
      <c r="BB28" s="786"/>
      <c r="BC28" s="786"/>
      <c r="BD28" s="799"/>
      <c r="BE28" s="799"/>
      <c r="BF28" s="786"/>
      <c r="BG28" s="786"/>
      <c r="BH28" s="788"/>
      <c r="BI28" s="798"/>
      <c r="BJ28" s="786"/>
      <c r="BK28" s="786"/>
      <c r="BL28" s="786"/>
      <c r="BM28" s="786"/>
      <c r="BN28" s="786"/>
      <c r="BO28" s="786"/>
      <c r="BP28" s="799"/>
      <c r="BQ28" s="799"/>
      <c r="BR28" s="786"/>
      <c r="BS28" s="786"/>
    </row>
    <row r="29" spans="1:71" s="759" customFormat="1" ht="15.95" customHeight="1">
      <c r="A29" s="776"/>
      <c r="B29" s="1426">
        <f>E9</f>
        <v>2</v>
      </c>
      <c r="C29" s="1426"/>
      <c r="D29" s="1429" t="str">
        <f>IF(ROUND(H31,0)&gt;=75,"침엽수림",IF(ROUND(H31,0)&lt;25,"활엽수림","혼효림"))</f>
        <v>침엽수림</v>
      </c>
      <c r="E29" s="1429"/>
      <c r="F29" s="1432" t="s">
        <v>1103</v>
      </c>
      <c r="G29" s="1432"/>
      <c r="H29" s="1433">
        <v>100</v>
      </c>
      <c r="I29" s="1434"/>
      <c r="J29" s="1435">
        <v>13</v>
      </c>
      <c r="K29" s="1435"/>
      <c r="L29" s="1435">
        <v>10</v>
      </c>
      <c r="M29" s="1435"/>
      <c r="N29" s="1435">
        <v>5</v>
      </c>
      <c r="O29" s="1435"/>
      <c r="P29" s="1474">
        <v>2400</v>
      </c>
      <c r="Q29" s="1474"/>
      <c r="R29" s="1469"/>
      <c r="S29" s="1469"/>
      <c r="T29" s="1458"/>
      <c r="U29" s="1459"/>
      <c r="V29" s="1460"/>
      <c r="W29" s="852"/>
      <c r="AI29" s="800"/>
      <c r="AJ29" s="801"/>
      <c r="AK29" s="800"/>
      <c r="AL29" s="801"/>
      <c r="AN29" s="802"/>
      <c r="AR29" s="800"/>
      <c r="AS29" s="800"/>
      <c r="AT29" s="801"/>
      <c r="AV29" s="802"/>
      <c r="AW29" s="803"/>
      <c r="BC29" s="800"/>
      <c r="BD29" s="801"/>
      <c r="BE29" s="800"/>
      <c r="BF29" s="801"/>
      <c r="BH29" s="802"/>
      <c r="BI29" s="803"/>
      <c r="BO29" s="800"/>
      <c r="BP29" s="801"/>
      <c r="BQ29" s="800"/>
      <c r="BR29" s="801"/>
    </row>
    <row r="30" spans="1:71" s="759" customFormat="1" ht="15.95" customHeight="1">
      <c r="A30" s="917"/>
      <c r="B30" s="1427"/>
      <c r="C30" s="1427"/>
      <c r="D30" s="1430"/>
      <c r="E30" s="1430"/>
      <c r="F30" s="1443"/>
      <c r="G30" s="1443"/>
      <c r="H30" s="1444"/>
      <c r="I30" s="1445"/>
      <c r="J30" s="1435"/>
      <c r="K30" s="1435"/>
      <c r="L30" s="1435"/>
      <c r="M30" s="1435"/>
      <c r="N30" s="1435"/>
      <c r="O30" s="1435"/>
      <c r="P30" s="1474"/>
      <c r="Q30" s="1474"/>
      <c r="R30" s="1469"/>
      <c r="S30" s="1469"/>
      <c r="T30" s="1461"/>
      <c r="U30" s="1462"/>
      <c r="V30" s="1463"/>
      <c r="W30" s="852"/>
      <c r="AN30" s="788"/>
      <c r="AV30" s="788"/>
      <c r="BH30" s="788"/>
    </row>
    <row r="31" spans="1:71" s="759" customFormat="1" ht="15.95" customHeight="1">
      <c r="A31" s="917"/>
      <c r="B31" s="1427"/>
      <c r="C31" s="1427"/>
      <c r="D31" s="1430"/>
      <c r="E31" s="1430"/>
      <c r="F31" s="1475" t="s">
        <v>922</v>
      </c>
      <c r="G31" s="1475"/>
      <c r="H31" s="1476">
        <f>SUM(H29:H30)</f>
        <v>100</v>
      </c>
      <c r="I31" s="1477"/>
      <c r="J31" s="1436"/>
      <c r="K31" s="1436"/>
      <c r="L31" s="1436"/>
      <c r="M31" s="1436"/>
      <c r="N31" s="1436"/>
      <c r="O31" s="1436"/>
      <c r="P31" s="1474"/>
      <c r="Q31" s="1474"/>
      <c r="R31" s="1469"/>
      <c r="S31" s="1469"/>
      <c r="T31" s="1461"/>
      <c r="U31" s="1462"/>
      <c r="V31" s="1463"/>
      <c r="W31" s="852"/>
      <c r="AN31" s="788"/>
      <c r="AV31" s="788"/>
      <c r="BH31" s="788"/>
    </row>
    <row r="32" spans="1:71" s="759" customFormat="1" ht="15.95" customHeight="1">
      <c r="A32" s="917"/>
      <c r="B32" s="1427"/>
      <c r="C32" s="1427"/>
      <c r="D32" s="1430"/>
      <c r="E32" s="1430"/>
      <c r="F32" s="1478"/>
      <c r="G32" s="1478"/>
      <c r="H32" s="1437"/>
      <c r="I32" s="1438"/>
      <c r="J32" s="1439" t="s">
        <v>1104</v>
      </c>
      <c r="K32" s="1439"/>
      <c r="L32" s="1439" t="s">
        <v>1105</v>
      </c>
      <c r="M32" s="1439"/>
      <c r="N32" s="1439" t="s">
        <v>1106</v>
      </c>
      <c r="O32" s="1439"/>
      <c r="P32" s="1474"/>
      <c r="Q32" s="1474"/>
      <c r="R32" s="1469"/>
      <c r="S32" s="1469"/>
      <c r="T32" s="1461"/>
      <c r="U32" s="1462"/>
      <c r="V32" s="1463"/>
      <c r="W32" s="852"/>
      <c r="AN32" s="788"/>
      <c r="AV32" s="788"/>
      <c r="BH32" s="788"/>
    </row>
    <row r="33" spans="1:71" s="759" customFormat="1" ht="15.95" customHeight="1">
      <c r="A33" s="917"/>
      <c r="B33" s="1427"/>
      <c r="C33" s="1427"/>
      <c r="D33" s="1430"/>
      <c r="E33" s="1430"/>
      <c r="F33" s="1443"/>
      <c r="G33" s="1443"/>
      <c r="H33" s="1444"/>
      <c r="I33" s="1445"/>
      <c r="J33" s="1440"/>
      <c r="K33" s="1440"/>
      <c r="L33" s="1440"/>
      <c r="M33" s="1440"/>
      <c r="N33" s="1440"/>
      <c r="O33" s="1440"/>
      <c r="P33" s="1474"/>
      <c r="Q33" s="1474"/>
      <c r="R33" s="1469"/>
      <c r="S33" s="1469"/>
      <c r="T33" s="1461"/>
      <c r="U33" s="1462"/>
      <c r="V33" s="1463"/>
      <c r="W33" s="852"/>
      <c r="AN33" s="788"/>
      <c r="AV33" s="788"/>
      <c r="BH33" s="788"/>
    </row>
    <row r="34" spans="1:71" s="759" customFormat="1" ht="15.95" customHeight="1">
      <c r="A34" s="917"/>
      <c r="B34" s="1427"/>
      <c r="C34" s="1427"/>
      <c r="D34" s="1430"/>
      <c r="E34" s="1430"/>
      <c r="F34" s="1470" t="s">
        <v>927</v>
      </c>
      <c r="G34" s="1470"/>
      <c r="H34" s="1471">
        <f>SUM(H32:H33)</f>
        <v>0</v>
      </c>
      <c r="I34" s="1472"/>
      <c r="J34" s="1440"/>
      <c r="K34" s="1440"/>
      <c r="L34" s="1440"/>
      <c r="M34" s="1440"/>
      <c r="N34" s="1440"/>
      <c r="O34" s="1440"/>
      <c r="P34" s="1474"/>
      <c r="Q34" s="1474"/>
      <c r="R34" s="1469"/>
      <c r="S34" s="1469"/>
      <c r="T34" s="1461"/>
      <c r="U34" s="1462"/>
      <c r="V34" s="1463"/>
      <c r="W34" s="852"/>
      <c r="AF34" s="803"/>
      <c r="AG34" s="803"/>
      <c r="AH34" s="803"/>
      <c r="AI34" s="803"/>
      <c r="AJ34" s="803"/>
      <c r="AK34" s="803"/>
      <c r="AL34" s="803"/>
      <c r="AM34" s="803"/>
      <c r="AN34" s="788"/>
      <c r="AO34" s="803"/>
      <c r="AP34" s="803"/>
      <c r="AQ34" s="803"/>
      <c r="AR34" s="803"/>
      <c r="AS34" s="803"/>
      <c r="AT34" s="803"/>
      <c r="AU34" s="803"/>
      <c r="AV34" s="788"/>
      <c r="AW34" s="803"/>
      <c r="AX34" s="803"/>
      <c r="AY34" s="803"/>
      <c r="AZ34" s="803"/>
      <c r="BA34" s="803"/>
      <c r="BB34" s="803"/>
      <c r="BC34" s="803"/>
      <c r="BD34" s="803"/>
      <c r="BE34" s="803"/>
      <c r="BF34" s="803"/>
      <c r="BG34" s="803"/>
      <c r="BH34" s="788"/>
      <c r="BI34" s="803"/>
      <c r="BJ34" s="803"/>
      <c r="BK34" s="803"/>
      <c r="BL34" s="803"/>
      <c r="BM34" s="803"/>
      <c r="BN34" s="803"/>
      <c r="BO34" s="803"/>
      <c r="BP34" s="803"/>
      <c r="BQ34" s="803"/>
      <c r="BR34" s="803"/>
      <c r="BS34" s="803"/>
    </row>
    <row r="35" spans="1:71" s="759" customFormat="1" ht="15.95" customHeight="1">
      <c r="A35" s="917"/>
      <c r="B35" s="1428"/>
      <c r="C35" s="1428"/>
      <c r="D35" s="1431"/>
      <c r="E35" s="1431"/>
      <c r="F35" s="1473" t="s">
        <v>214</v>
      </c>
      <c r="G35" s="1473"/>
      <c r="H35" s="1441">
        <f>SUM(H31,H34)</f>
        <v>100</v>
      </c>
      <c r="I35" s="1442"/>
      <c r="J35" s="1440"/>
      <c r="K35" s="1440"/>
      <c r="L35" s="1440"/>
      <c r="M35" s="1440"/>
      <c r="N35" s="1440"/>
      <c r="O35" s="1440"/>
      <c r="P35" s="1474"/>
      <c r="Q35" s="1474"/>
      <c r="R35" s="1469"/>
      <c r="S35" s="1469"/>
      <c r="T35" s="1464"/>
      <c r="U35" s="1465"/>
      <c r="V35" s="1466"/>
      <c r="W35" s="852"/>
      <c r="AF35" s="803"/>
      <c r="AG35" s="803"/>
      <c r="AH35" s="803"/>
      <c r="AI35" s="803"/>
      <c r="AJ35" s="803"/>
      <c r="AK35" s="803"/>
      <c r="AL35" s="803"/>
      <c r="AM35" s="803"/>
      <c r="AN35" s="788"/>
      <c r="AO35" s="803"/>
      <c r="AP35" s="803"/>
      <c r="AQ35" s="803"/>
      <c r="AR35" s="803"/>
      <c r="AS35" s="803"/>
      <c r="AT35" s="803"/>
      <c r="AU35" s="803"/>
      <c r="AV35" s="788"/>
      <c r="AX35" s="803"/>
      <c r="AY35" s="803"/>
      <c r="AZ35" s="803"/>
      <c r="BA35" s="803"/>
      <c r="BB35" s="803"/>
      <c r="BC35" s="803"/>
      <c r="BD35" s="803"/>
      <c r="BE35" s="803"/>
      <c r="BF35" s="803"/>
      <c r="BG35" s="803"/>
      <c r="BH35" s="788"/>
      <c r="BJ35" s="803"/>
      <c r="BK35" s="803"/>
      <c r="BL35" s="803"/>
      <c r="BM35" s="803"/>
      <c r="BN35" s="803"/>
      <c r="BO35" s="803"/>
      <c r="BP35" s="803"/>
      <c r="BQ35" s="803"/>
      <c r="BR35" s="803"/>
      <c r="BS35" s="803"/>
    </row>
    <row r="36" spans="1:71" s="759" customFormat="1" ht="15.95" customHeight="1">
      <c r="A36" s="917"/>
      <c r="B36" s="804"/>
      <c r="C36" s="804"/>
      <c r="D36" s="797"/>
      <c r="E36" s="797"/>
      <c r="F36" s="805"/>
      <c r="G36" s="806"/>
      <c r="H36" s="806"/>
      <c r="I36" s="797"/>
      <c r="J36" s="807"/>
      <c r="K36" s="807"/>
      <c r="L36" s="808"/>
      <c r="M36" s="808"/>
      <c r="N36" s="808"/>
      <c r="O36" s="808"/>
      <c r="P36" s="809"/>
      <c r="Q36" s="809"/>
      <c r="R36" s="809"/>
      <c r="S36" s="809"/>
      <c r="T36" s="809"/>
      <c r="U36" s="809"/>
      <c r="V36" s="809"/>
      <c r="W36" s="810"/>
      <c r="X36" s="803"/>
      <c r="Y36" s="803"/>
      <c r="Z36" s="803"/>
      <c r="AA36" s="803"/>
      <c r="AB36" s="803"/>
      <c r="AC36" s="788"/>
      <c r="AE36" s="803"/>
      <c r="AF36" s="803"/>
      <c r="AG36" s="803"/>
      <c r="AH36" s="803"/>
      <c r="AI36" s="803"/>
      <c r="AJ36" s="803"/>
      <c r="AK36" s="803"/>
      <c r="AL36" s="803"/>
      <c r="AM36" s="803"/>
      <c r="AN36" s="788"/>
      <c r="AO36" s="803"/>
      <c r="AP36" s="803"/>
      <c r="AQ36" s="803"/>
      <c r="AR36" s="803"/>
      <c r="AS36" s="803"/>
      <c r="AT36" s="803"/>
      <c r="AU36" s="803"/>
      <c r="AV36" s="788"/>
      <c r="AX36" s="803"/>
      <c r="AY36" s="803"/>
      <c r="AZ36" s="803"/>
      <c r="BA36" s="803"/>
      <c r="BB36" s="803"/>
      <c r="BC36" s="803"/>
      <c r="BD36" s="803"/>
      <c r="BE36" s="803"/>
      <c r="BF36" s="803"/>
      <c r="BG36" s="803"/>
      <c r="BH36" s="788"/>
      <c r="BJ36" s="803"/>
      <c r="BK36" s="803"/>
      <c r="BL36" s="803"/>
      <c r="BM36" s="803"/>
      <c r="BN36" s="803"/>
      <c r="BO36" s="803"/>
      <c r="BP36" s="803"/>
      <c r="BQ36" s="803"/>
      <c r="BR36" s="803"/>
      <c r="BS36" s="803"/>
    </row>
    <row r="37" spans="1:71" s="759" customFormat="1" ht="15.95" customHeight="1">
      <c r="A37" s="797"/>
      <c r="B37" s="1414" t="s">
        <v>928</v>
      </c>
      <c r="C37" s="1414"/>
      <c r="D37" s="1414"/>
      <c r="E37" s="1414"/>
      <c r="F37" s="1414"/>
      <c r="G37" s="1414"/>
      <c r="H37" s="1414"/>
      <c r="I37" s="1414"/>
      <c r="J37" s="1414"/>
      <c r="K37" s="1414"/>
      <c r="L37" s="1414"/>
      <c r="M37" s="1414"/>
      <c r="N37" s="1414"/>
      <c r="O37" s="1414"/>
      <c r="P37" s="1414"/>
      <c r="Q37" s="1414"/>
      <c r="R37" s="1414"/>
      <c r="S37" s="917"/>
      <c r="T37" s="917"/>
      <c r="U37" s="917"/>
      <c r="V37" s="917"/>
      <c r="W37" s="923"/>
      <c r="AC37" s="802"/>
      <c r="AN37" s="802"/>
      <c r="AV37" s="802"/>
      <c r="BH37" s="802"/>
    </row>
    <row r="38" spans="1:71" s="759" customFormat="1" ht="15.95" customHeight="1">
      <c r="A38" s="776"/>
      <c r="B38" s="1416"/>
      <c r="C38" s="1416"/>
      <c r="D38" s="1416"/>
      <c r="E38" s="1416"/>
      <c r="F38" s="1416"/>
      <c r="G38" s="1416"/>
      <c r="H38" s="1416"/>
      <c r="I38" s="1416"/>
      <c r="J38" s="1416"/>
      <c r="K38" s="1416"/>
      <c r="L38" s="1416"/>
      <c r="M38" s="1416"/>
      <c r="N38" s="1416"/>
      <c r="O38" s="1416"/>
      <c r="P38" s="1416"/>
      <c r="Q38" s="1416"/>
      <c r="R38" s="1416"/>
      <c r="S38" s="1416"/>
      <c r="T38" s="1416"/>
      <c r="U38" s="1416"/>
      <c r="V38" s="1416"/>
      <c r="W38" s="1416"/>
      <c r="AC38" s="802"/>
      <c r="AN38" s="802"/>
      <c r="AV38" s="802"/>
      <c r="BH38" s="802"/>
    </row>
    <row r="39" spans="1:71" s="786" customFormat="1" ht="15.95" customHeight="1">
      <c r="A39" s="776"/>
      <c r="B39" s="1416" t="s">
        <v>1107</v>
      </c>
      <c r="C39" s="1416"/>
      <c r="D39" s="1416"/>
      <c r="E39" s="1416"/>
      <c r="F39" s="1416"/>
      <c r="G39" s="1416"/>
      <c r="H39" s="1416"/>
      <c r="I39" s="1416"/>
      <c r="J39" s="1416"/>
      <c r="K39" s="1416"/>
      <c r="L39" s="1416"/>
      <c r="M39" s="1416"/>
      <c r="N39" s="1416"/>
      <c r="O39" s="1416"/>
      <c r="P39" s="1416"/>
      <c r="Q39" s="1416"/>
      <c r="R39" s="1416"/>
      <c r="S39" s="1416"/>
      <c r="T39" s="1416"/>
      <c r="U39" s="1416"/>
      <c r="V39" s="1416"/>
      <c r="W39" s="785"/>
      <c r="Z39" s="799"/>
      <c r="AC39" s="802"/>
      <c r="AG39" s="799"/>
      <c r="AH39" s="799"/>
      <c r="AI39" s="799"/>
      <c r="AN39" s="802"/>
      <c r="AQ39" s="799"/>
      <c r="AR39" s="799"/>
      <c r="AV39" s="802"/>
      <c r="BA39" s="799"/>
      <c r="BB39" s="799"/>
      <c r="BC39" s="799"/>
      <c r="BH39" s="802"/>
      <c r="BM39" s="799"/>
      <c r="BN39" s="799"/>
      <c r="BO39" s="799"/>
    </row>
    <row r="40" spans="1:71" s="759" customFormat="1" ht="15.95" customHeight="1">
      <c r="A40" s="776"/>
      <c r="B40" s="1416"/>
      <c r="C40" s="1416"/>
      <c r="D40" s="1416"/>
      <c r="E40" s="1416"/>
      <c r="F40" s="1416"/>
      <c r="G40" s="1416"/>
      <c r="H40" s="1416"/>
      <c r="I40" s="1416"/>
      <c r="J40" s="1416"/>
      <c r="K40" s="1416"/>
      <c r="L40" s="1416"/>
      <c r="M40" s="1416"/>
      <c r="N40" s="1416"/>
      <c r="O40" s="1416"/>
      <c r="P40" s="1416"/>
      <c r="Q40" s="1416"/>
      <c r="R40" s="1416"/>
      <c r="S40" s="1416"/>
      <c r="T40" s="1416"/>
      <c r="U40" s="1416"/>
      <c r="V40" s="1416"/>
      <c r="W40" s="1416"/>
      <c r="X40" s="815"/>
      <c r="Y40" s="815"/>
      <c r="Z40" s="815"/>
      <c r="AA40" s="815"/>
      <c r="AB40" s="815"/>
      <c r="AC40" s="802"/>
      <c r="AD40" s="815"/>
      <c r="AE40" s="815"/>
      <c r="AF40" s="815"/>
      <c r="AG40" s="815"/>
      <c r="AH40" s="815"/>
      <c r="AI40" s="815"/>
      <c r="AJ40" s="815"/>
      <c r="AK40" s="815"/>
      <c r="AL40" s="815"/>
      <c r="AN40" s="802"/>
      <c r="AO40" s="815"/>
      <c r="AP40" s="815"/>
      <c r="AQ40" s="815"/>
      <c r="AR40" s="815"/>
      <c r="AS40" s="815"/>
      <c r="AT40" s="815"/>
      <c r="AV40" s="802"/>
      <c r="AW40" s="815"/>
      <c r="AX40" s="815"/>
      <c r="AY40" s="815"/>
      <c r="AZ40" s="815"/>
      <c r="BA40" s="815"/>
      <c r="BB40" s="815"/>
      <c r="BC40" s="815"/>
      <c r="BD40" s="815"/>
      <c r="BE40" s="815"/>
      <c r="BF40" s="815"/>
      <c r="BH40" s="802"/>
      <c r="BI40" s="815"/>
      <c r="BJ40" s="815"/>
      <c r="BK40" s="815"/>
      <c r="BL40" s="815"/>
      <c r="BM40" s="815"/>
      <c r="BN40" s="815"/>
      <c r="BO40" s="815"/>
      <c r="BP40" s="815"/>
      <c r="BQ40" s="815"/>
      <c r="BR40" s="815"/>
    </row>
    <row r="41" spans="1:71" s="763" customFormat="1" ht="15.95" customHeight="1">
      <c r="A41" s="760" t="s">
        <v>1108</v>
      </c>
      <c r="B41" s="817"/>
      <c r="C41" s="817"/>
      <c r="D41" s="817"/>
      <c r="E41" s="817"/>
      <c r="F41" s="762"/>
      <c r="G41" s="762"/>
      <c r="H41" s="762"/>
      <c r="I41" s="762"/>
      <c r="J41" s="762"/>
      <c r="K41" s="762"/>
      <c r="L41" s="762"/>
      <c r="M41" s="762"/>
      <c r="N41" s="762"/>
      <c r="O41" s="762"/>
      <c r="P41" s="762"/>
      <c r="Q41" s="762"/>
      <c r="R41" s="762"/>
      <c r="S41" s="762"/>
      <c r="T41" s="762"/>
      <c r="U41" s="762"/>
      <c r="V41" s="762"/>
      <c r="W41" s="762"/>
      <c r="AC41" s="764"/>
      <c r="AN41" s="764"/>
      <c r="AV41" s="764"/>
      <c r="BH41" s="764"/>
    </row>
    <row r="42" spans="1:71" s="759" customFormat="1" ht="15.95" customHeight="1">
      <c r="A42" s="776"/>
      <c r="B42" s="797"/>
      <c r="C42" s="797"/>
      <c r="D42" s="797"/>
      <c r="E42" s="797"/>
      <c r="F42" s="923"/>
      <c r="G42" s="923"/>
      <c r="H42" s="923"/>
      <c r="I42" s="923"/>
      <c r="J42" s="923"/>
      <c r="K42" s="923"/>
      <c r="L42" s="923"/>
      <c r="M42" s="923"/>
      <c r="N42" s="923"/>
      <c r="O42" s="923"/>
      <c r="P42" s="923"/>
      <c r="Q42" s="923"/>
      <c r="R42" s="923"/>
      <c r="S42" s="923"/>
      <c r="T42" s="923"/>
      <c r="U42" s="923"/>
      <c r="V42" s="923"/>
      <c r="W42" s="923"/>
      <c r="AC42" s="802"/>
      <c r="AN42" s="802"/>
      <c r="AV42" s="802"/>
      <c r="BH42" s="802"/>
    </row>
    <row r="43" spans="1:71" s="759" customFormat="1" ht="15.95" customHeight="1">
      <c r="A43" s="776"/>
      <c r="B43" s="1498" t="s">
        <v>1109</v>
      </c>
      <c r="C43" s="1498"/>
      <c r="D43" s="1498"/>
      <c r="E43" s="1498"/>
      <c r="F43" s="797" t="s">
        <v>210</v>
      </c>
      <c r="G43" s="1414" t="str">
        <f>E8</f>
        <v>산림휴양림</v>
      </c>
      <c r="H43" s="1414"/>
      <c r="I43" s="1414"/>
      <c r="J43" s="1414"/>
      <c r="K43" s="923"/>
      <c r="L43" s="923"/>
      <c r="M43" s="923"/>
      <c r="N43" s="923"/>
      <c r="O43" s="923"/>
      <c r="P43" s="923"/>
      <c r="Q43" s="923"/>
      <c r="R43" s="923"/>
      <c r="S43" s="923"/>
      <c r="T43" s="923"/>
      <c r="U43" s="923"/>
      <c r="V43" s="923"/>
      <c r="W43" s="923"/>
      <c r="AC43" s="802"/>
      <c r="AN43" s="802"/>
      <c r="AV43" s="802"/>
      <c r="BH43" s="802"/>
    </row>
    <row r="44" spans="1:71" s="759" customFormat="1" ht="15.95" customHeight="1">
      <c r="A44" s="776"/>
      <c r="B44" s="1498"/>
      <c r="C44" s="1498"/>
      <c r="D44" s="1498"/>
      <c r="E44" s="1498"/>
      <c r="F44" s="839"/>
      <c r="G44" s="923"/>
      <c r="H44" s="1414"/>
      <c r="I44" s="1414"/>
      <c r="J44" s="1414"/>
      <c r="K44" s="923"/>
      <c r="L44" s="923"/>
      <c r="M44" s="923"/>
      <c r="N44" s="923"/>
      <c r="O44" s="923"/>
      <c r="P44" s="923"/>
      <c r="Q44" s="923"/>
      <c r="R44" s="923"/>
      <c r="S44" s="923"/>
      <c r="T44" s="923"/>
      <c r="U44" s="923"/>
      <c r="V44" s="923"/>
      <c r="W44" s="923"/>
      <c r="AN44" s="802"/>
      <c r="AV44" s="802"/>
      <c r="BH44" s="802"/>
    </row>
    <row r="45" spans="1:71" s="763" customFormat="1" ht="15.95" customHeight="1">
      <c r="A45" s="760" t="s">
        <v>934</v>
      </c>
      <c r="B45" s="761"/>
      <c r="C45" s="761"/>
      <c r="D45" s="761"/>
      <c r="E45" s="761"/>
      <c r="F45" s="762"/>
      <c r="G45" s="762"/>
      <c r="H45" s="762"/>
      <c r="I45" s="762"/>
      <c r="J45" s="762"/>
      <c r="K45" s="762"/>
      <c r="L45" s="762"/>
      <c r="M45" s="762"/>
      <c r="N45" s="762"/>
      <c r="O45" s="762"/>
      <c r="P45" s="762"/>
      <c r="Q45" s="762"/>
      <c r="R45" s="762"/>
      <c r="S45" s="762"/>
      <c r="T45" s="762"/>
      <c r="U45" s="762"/>
      <c r="V45" s="762"/>
      <c r="W45" s="762"/>
      <c r="AC45" s="764"/>
      <c r="AD45" s="765"/>
      <c r="AN45" s="764"/>
      <c r="AV45" s="764"/>
      <c r="AW45" s="765"/>
      <c r="BH45" s="764"/>
      <c r="BI45" s="765"/>
    </row>
    <row r="46" spans="1:71" ht="15.95" customHeight="1">
      <c r="A46" s="819"/>
      <c r="AC46" s="820"/>
      <c r="AN46" s="820"/>
      <c r="AV46" s="820"/>
      <c r="BH46" s="820"/>
    </row>
    <row r="47" spans="1:71" s="759" customFormat="1" ht="15.95" customHeight="1">
      <c r="A47" s="776"/>
      <c r="B47" s="1414" t="s">
        <v>1110</v>
      </c>
      <c r="C47" s="1414"/>
      <c r="D47" s="1414"/>
      <c r="E47" s="1414"/>
      <c r="F47" s="1414"/>
      <c r="G47" s="1414"/>
      <c r="H47" s="1414"/>
      <c r="I47" s="1414"/>
      <c r="J47" s="1414"/>
      <c r="K47" s="1414"/>
      <c r="L47" s="1414"/>
      <c r="M47" s="1414"/>
      <c r="N47" s="1414"/>
      <c r="O47" s="1414"/>
      <c r="P47" s="1414"/>
      <c r="Q47" s="1414"/>
      <c r="R47" s="1414"/>
      <c r="S47" s="917"/>
      <c r="T47" s="917"/>
      <c r="U47" s="917"/>
      <c r="V47" s="917"/>
      <c r="W47" s="923"/>
      <c r="AC47" s="802"/>
      <c r="AN47" s="802"/>
      <c r="AV47" s="802"/>
      <c r="BH47" s="802"/>
    </row>
    <row r="48" spans="1:71" s="759" customFormat="1" ht="15.95" customHeight="1">
      <c r="A48" s="951"/>
      <c r="B48" s="1509" t="s">
        <v>936</v>
      </c>
      <c r="C48" s="1509"/>
      <c r="D48" s="1509" t="s">
        <v>937</v>
      </c>
      <c r="E48" s="1509"/>
      <c r="F48" s="1509"/>
      <c r="G48" s="1509"/>
      <c r="H48" s="1509"/>
      <c r="I48" s="1509"/>
      <c r="J48" s="1509"/>
      <c r="K48" s="1509"/>
      <c r="L48" s="1509"/>
      <c r="M48" s="1509"/>
      <c r="N48" s="1509"/>
      <c r="O48" s="1509"/>
      <c r="P48" s="1509"/>
      <c r="Q48" s="1509"/>
      <c r="R48" s="1509"/>
      <c r="S48" s="1509"/>
      <c r="T48" s="1509"/>
      <c r="U48" s="1509" t="s">
        <v>206</v>
      </c>
      <c r="V48" s="1509"/>
      <c r="AU48" s="786"/>
      <c r="AV48" s="802"/>
      <c r="AW48" s="786"/>
      <c r="AX48" s="786"/>
      <c r="AY48" s="786"/>
      <c r="AZ48" s="786"/>
      <c r="BA48" s="786"/>
      <c r="BB48" s="786"/>
      <c r="BC48" s="786"/>
      <c r="BD48" s="786"/>
      <c r="BE48" s="786"/>
      <c r="BF48" s="786"/>
      <c r="BG48" s="786"/>
      <c r="BH48" s="802"/>
      <c r="BI48" s="786"/>
      <c r="BJ48" s="786"/>
      <c r="BK48" s="786"/>
      <c r="BL48" s="786"/>
      <c r="BM48" s="786"/>
      <c r="BN48" s="786"/>
      <c r="BO48" s="786"/>
      <c r="BP48" s="786"/>
      <c r="BQ48" s="786"/>
      <c r="BR48" s="786"/>
      <c r="BS48" s="786"/>
    </row>
    <row r="49" spans="1:71" s="759" customFormat="1" ht="15.95" customHeight="1">
      <c r="A49" s="951"/>
      <c r="B49" s="1509"/>
      <c r="C49" s="1509"/>
      <c r="D49" s="1509"/>
      <c r="E49" s="1509"/>
      <c r="F49" s="1509"/>
      <c r="G49" s="1509"/>
      <c r="H49" s="1509"/>
      <c r="I49" s="1509"/>
      <c r="J49" s="1509"/>
      <c r="K49" s="1509"/>
      <c r="L49" s="1509"/>
      <c r="M49" s="1509"/>
      <c r="N49" s="1509"/>
      <c r="O49" s="1509"/>
      <c r="P49" s="1509"/>
      <c r="Q49" s="1509"/>
      <c r="R49" s="1509"/>
      <c r="S49" s="1509"/>
      <c r="T49" s="1509"/>
      <c r="U49" s="1509"/>
      <c r="V49" s="1509"/>
      <c r="AU49" s="786"/>
      <c r="AV49" s="802"/>
      <c r="AW49" s="786"/>
      <c r="AX49" s="786"/>
      <c r="AY49" s="786"/>
      <c r="AZ49" s="786"/>
      <c r="BA49" s="786"/>
      <c r="BB49" s="786"/>
      <c r="BC49" s="786"/>
      <c r="BD49" s="786"/>
      <c r="BE49" s="786"/>
      <c r="BF49" s="786"/>
      <c r="BG49" s="786"/>
      <c r="BH49" s="802"/>
      <c r="BI49" s="786"/>
      <c r="BJ49" s="786"/>
      <c r="BK49" s="786"/>
      <c r="BL49" s="786"/>
      <c r="BM49" s="786"/>
      <c r="BN49" s="786"/>
      <c r="BO49" s="786"/>
      <c r="BP49" s="786"/>
      <c r="BQ49" s="786"/>
      <c r="BR49" s="786"/>
      <c r="BS49" s="786"/>
    </row>
    <row r="50" spans="1:71" s="759" customFormat="1" ht="15.95" customHeight="1">
      <c r="A50" s="951"/>
      <c r="B50" s="1509"/>
      <c r="C50" s="1509"/>
      <c r="D50" s="1508" t="s">
        <v>1112</v>
      </c>
      <c r="E50" s="1508"/>
      <c r="F50" s="1508" t="s">
        <v>1111</v>
      </c>
      <c r="G50" s="1508"/>
      <c r="H50" s="1508" t="s">
        <v>947</v>
      </c>
      <c r="I50" s="1508"/>
      <c r="J50" s="1508"/>
      <c r="K50" s="1508"/>
      <c r="L50" s="1508"/>
      <c r="M50" s="1508"/>
      <c r="N50" s="1509" t="s">
        <v>940</v>
      </c>
      <c r="O50" s="1509"/>
      <c r="P50" s="1509"/>
      <c r="Q50" s="1509"/>
      <c r="R50" s="1509"/>
      <c r="S50" s="1509"/>
      <c r="T50" s="1509"/>
      <c r="U50" s="1509"/>
      <c r="V50" s="1509"/>
      <c r="AU50" s="786"/>
      <c r="AV50" s="802"/>
      <c r="AW50" s="786"/>
      <c r="AX50" s="786"/>
      <c r="AY50" s="786"/>
      <c r="AZ50" s="786"/>
      <c r="BA50" s="786"/>
      <c r="BB50" s="786"/>
      <c r="BC50" s="786"/>
      <c r="BD50" s="786"/>
      <c r="BE50" s="786"/>
      <c r="BF50" s="786"/>
      <c r="BG50" s="786"/>
      <c r="BH50" s="802"/>
      <c r="BI50" s="786"/>
      <c r="BJ50" s="786"/>
      <c r="BK50" s="786"/>
      <c r="BL50" s="786"/>
      <c r="BM50" s="786"/>
      <c r="BN50" s="786"/>
      <c r="BO50" s="786"/>
      <c r="BP50" s="786"/>
      <c r="BQ50" s="786"/>
      <c r="BR50" s="786"/>
      <c r="BS50" s="786"/>
    </row>
    <row r="51" spans="1:71" s="759" customFormat="1" ht="15.95" customHeight="1">
      <c r="A51" s="951"/>
      <c r="B51" s="1509"/>
      <c r="C51" s="1509"/>
      <c r="D51" s="1508"/>
      <c r="E51" s="1508"/>
      <c r="F51" s="1508"/>
      <c r="G51" s="1508"/>
      <c r="H51" s="1508"/>
      <c r="I51" s="1508"/>
      <c r="J51" s="1508"/>
      <c r="K51" s="1508"/>
      <c r="L51" s="1508"/>
      <c r="M51" s="1508"/>
      <c r="N51" s="1509"/>
      <c r="O51" s="1509"/>
      <c r="P51" s="1509"/>
      <c r="Q51" s="1509"/>
      <c r="R51" s="1509"/>
      <c r="S51" s="1509"/>
      <c r="T51" s="1509"/>
      <c r="U51" s="1509"/>
      <c r="V51" s="1509"/>
      <c r="AU51" s="786"/>
      <c r="AV51" s="802"/>
      <c r="AW51" s="786"/>
      <c r="AX51" s="786"/>
      <c r="AY51" s="786"/>
      <c r="AZ51" s="786"/>
      <c r="BA51" s="786"/>
      <c r="BB51" s="786"/>
      <c r="BC51" s="786"/>
      <c r="BD51" s="786"/>
      <c r="BE51" s="786"/>
      <c r="BF51" s="786"/>
      <c r="BG51" s="786"/>
      <c r="BH51" s="802"/>
      <c r="BI51" s="786"/>
      <c r="BJ51" s="786"/>
      <c r="BK51" s="786"/>
      <c r="BL51" s="786"/>
      <c r="BM51" s="786"/>
      <c r="BN51" s="786"/>
      <c r="BO51" s="786"/>
      <c r="BP51" s="786"/>
      <c r="BQ51" s="786"/>
      <c r="BR51" s="786"/>
      <c r="BS51" s="786"/>
    </row>
    <row r="52" spans="1:71" s="759" customFormat="1" ht="15.95" customHeight="1">
      <c r="A52" s="951"/>
      <c r="B52" s="1509"/>
      <c r="C52" s="1509"/>
      <c r="D52" s="1508"/>
      <c r="E52" s="1508"/>
      <c r="F52" s="1508"/>
      <c r="G52" s="1508"/>
      <c r="H52" s="1508" t="s">
        <v>382</v>
      </c>
      <c r="I52" s="1508"/>
      <c r="J52" s="1508" t="s">
        <v>1113</v>
      </c>
      <c r="K52" s="1508"/>
      <c r="L52" s="1508" t="s">
        <v>842</v>
      </c>
      <c r="M52" s="1508"/>
      <c r="N52" s="1509" t="s">
        <v>944</v>
      </c>
      <c r="O52" s="1509"/>
      <c r="P52" s="1509"/>
      <c r="Q52" s="1509" t="s">
        <v>1114</v>
      </c>
      <c r="R52" s="1509"/>
      <c r="S52" s="1509"/>
      <c r="T52" s="1509"/>
      <c r="U52" s="1509"/>
      <c r="V52" s="1509"/>
      <c r="AU52" s="786"/>
      <c r="AV52" s="802"/>
      <c r="AW52" s="786"/>
      <c r="AX52" s="786"/>
      <c r="AY52" s="786"/>
      <c r="AZ52" s="786"/>
      <c r="BA52" s="786"/>
      <c r="BB52" s="786"/>
      <c r="BC52" s="786"/>
      <c r="BD52" s="786"/>
      <c r="BE52" s="786"/>
      <c r="BF52" s="786"/>
      <c r="BG52" s="786"/>
      <c r="BH52" s="802"/>
      <c r="BI52" s="786"/>
      <c r="BJ52" s="786"/>
      <c r="BK52" s="786"/>
      <c r="BL52" s="786"/>
      <c r="BM52" s="786"/>
      <c r="BN52" s="786"/>
      <c r="BO52" s="786"/>
      <c r="BP52" s="786"/>
      <c r="BQ52" s="786"/>
      <c r="BR52" s="786"/>
      <c r="BS52" s="786"/>
    </row>
    <row r="53" spans="1:71" s="759" customFormat="1" ht="15.95" customHeight="1">
      <c r="A53" s="951"/>
      <c r="B53" s="1509"/>
      <c r="C53" s="1509"/>
      <c r="D53" s="1508"/>
      <c r="E53" s="1508"/>
      <c r="F53" s="1508"/>
      <c r="G53" s="1508"/>
      <c r="H53" s="1508"/>
      <c r="I53" s="1508"/>
      <c r="J53" s="1508"/>
      <c r="K53" s="1508"/>
      <c r="L53" s="1508"/>
      <c r="M53" s="1508"/>
      <c r="N53" s="1509"/>
      <c r="O53" s="1509"/>
      <c r="P53" s="1509"/>
      <c r="Q53" s="1509"/>
      <c r="R53" s="1509"/>
      <c r="S53" s="1509"/>
      <c r="T53" s="1509"/>
      <c r="U53" s="1509"/>
      <c r="V53" s="1509"/>
      <c r="AU53" s="786"/>
      <c r="AV53" s="802"/>
      <c r="AW53" s="786"/>
      <c r="AX53" s="786"/>
      <c r="AY53" s="786"/>
      <c r="AZ53" s="786"/>
      <c r="BA53" s="786"/>
      <c r="BB53" s="786"/>
      <c r="BC53" s="786"/>
      <c r="BD53" s="786"/>
      <c r="BE53" s="786"/>
      <c r="BF53" s="786"/>
      <c r="BG53" s="786"/>
      <c r="BH53" s="802"/>
      <c r="BI53" s="786"/>
      <c r="BJ53" s="786"/>
      <c r="BK53" s="786"/>
      <c r="BL53" s="786"/>
      <c r="BM53" s="786"/>
      <c r="BN53" s="786"/>
      <c r="BO53" s="786"/>
      <c r="BP53" s="786"/>
      <c r="BQ53" s="786"/>
      <c r="BR53" s="786"/>
      <c r="BS53" s="786"/>
    </row>
    <row r="54" spans="1:71" s="759" customFormat="1" ht="15.95" customHeight="1">
      <c r="A54" s="952"/>
      <c r="B54" s="1500" t="str">
        <f>E7</f>
        <v>어린나무가꾸기</v>
      </c>
      <c r="C54" s="1500"/>
      <c r="D54" s="1503">
        <f>B29</f>
        <v>2</v>
      </c>
      <c r="E54" s="1503"/>
      <c r="F54" s="1506" t="s">
        <v>1078</v>
      </c>
      <c r="G54" s="1506"/>
      <c r="H54" s="1499" t="s">
        <v>1115</v>
      </c>
      <c r="I54" s="1499"/>
      <c r="J54" s="1499"/>
      <c r="K54" s="1499"/>
      <c r="L54" s="1499"/>
      <c r="M54" s="1499"/>
      <c r="N54" s="1501" t="s">
        <v>948</v>
      </c>
      <c r="O54" s="1501"/>
      <c r="P54" s="1501"/>
      <c r="Q54" s="1502">
        <f>'60-0-16-0(어린)'!F39/100</f>
        <v>0</v>
      </c>
      <c r="R54" s="1502"/>
      <c r="S54" s="1502"/>
      <c r="T54" s="1502"/>
      <c r="U54" s="1507"/>
      <c r="V54" s="1507"/>
      <c r="AV54" s="802"/>
      <c r="AW54" s="815"/>
      <c r="AX54" s="815"/>
      <c r="BH54" s="802"/>
      <c r="BI54" s="815"/>
      <c r="BJ54" s="815"/>
    </row>
    <row r="55" spans="1:71" s="759" customFormat="1" ht="15.95" customHeight="1">
      <c r="A55" s="952"/>
      <c r="B55" s="1480"/>
      <c r="C55" s="1480"/>
      <c r="D55" s="1504"/>
      <c r="E55" s="1504"/>
      <c r="F55" s="1490"/>
      <c r="G55" s="1490"/>
      <c r="H55" s="1493"/>
      <c r="I55" s="1493"/>
      <c r="J55" s="1493"/>
      <c r="K55" s="1493"/>
      <c r="L55" s="1493"/>
      <c r="M55" s="1493"/>
      <c r="N55" s="1449"/>
      <c r="O55" s="1449"/>
      <c r="P55" s="1449"/>
      <c r="Q55" s="1450"/>
      <c r="R55" s="1450"/>
      <c r="S55" s="1450"/>
      <c r="T55" s="1450"/>
      <c r="U55" s="1447"/>
      <c r="V55" s="1447"/>
      <c r="AV55" s="802"/>
      <c r="AW55" s="815"/>
      <c r="AX55" s="815"/>
      <c r="BD55" s="815"/>
      <c r="BH55" s="802"/>
      <c r="BI55" s="815"/>
      <c r="BJ55" s="815"/>
      <c r="BP55" s="815"/>
    </row>
    <row r="56" spans="1:71" s="759" customFormat="1" ht="15.95" customHeight="1">
      <c r="A56" s="952"/>
      <c r="B56" s="1480"/>
      <c r="C56" s="1480"/>
      <c r="D56" s="1504"/>
      <c r="E56" s="1504"/>
      <c r="F56" s="1490"/>
      <c r="G56" s="1490"/>
      <c r="H56" s="1493"/>
      <c r="I56" s="1493"/>
      <c r="J56" s="1493"/>
      <c r="K56" s="1493"/>
      <c r="L56" s="1493"/>
      <c r="M56" s="1493"/>
      <c r="N56" s="1449" t="s">
        <v>950</v>
      </c>
      <c r="O56" s="1449"/>
      <c r="P56" s="1449"/>
      <c r="Q56" s="1450">
        <f>'60-0-16-0(어린)'!F44/100</f>
        <v>0</v>
      </c>
      <c r="R56" s="1450"/>
      <c r="S56" s="1450"/>
      <c r="T56" s="1450"/>
      <c r="U56" s="1447"/>
      <c r="V56" s="1447"/>
      <c r="AV56" s="802"/>
      <c r="BD56" s="815"/>
      <c r="BH56" s="802"/>
      <c r="BP56" s="815"/>
    </row>
    <row r="57" spans="1:71" s="759" customFormat="1" ht="15.95" customHeight="1">
      <c r="A57" s="952"/>
      <c r="B57" s="1480"/>
      <c r="C57" s="1480"/>
      <c r="D57" s="1504"/>
      <c r="E57" s="1504"/>
      <c r="F57" s="1490"/>
      <c r="G57" s="1490"/>
      <c r="H57" s="1493"/>
      <c r="I57" s="1493"/>
      <c r="J57" s="1493"/>
      <c r="K57" s="1493"/>
      <c r="L57" s="1493"/>
      <c r="M57" s="1493"/>
      <c r="N57" s="1449"/>
      <c r="O57" s="1449"/>
      <c r="P57" s="1449"/>
      <c r="Q57" s="1450"/>
      <c r="R57" s="1450"/>
      <c r="S57" s="1450"/>
      <c r="T57" s="1450"/>
      <c r="U57" s="1447"/>
      <c r="V57" s="1447"/>
      <c r="AV57" s="802"/>
      <c r="BD57" s="815"/>
      <c r="BH57" s="802"/>
      <c r="BP57" s="815"/>
    </row>
    <row r="58" spans="1:71" s="759" customFormat="1" ht="15.95" customHeight="1">
      <c r="A58" s="952"/>
      <c r="B58" s="1480"/>
      <c r="C58" s="1480"/>
      <c r="D58" s="1504"/>
      <c r="E58" s="1504"/>
      <c r="F58" s="1490"/>
      <c r="G58" s="1490"/>
      <c r="H58" s="1493"/>
      <c r="I58" s="1493"/>
      <c r="J58" s="1493"/>
      <c r="K58" s="1493"/>
      <c r="L58" s="1493"/>
      <c r="M58" s="1493"/>
      <c r="N58" s="1449" t="s">
        <v>1091</v>
      </c>
      <c r="O58" s="1449"/>
      <c r="P58" s="1449"/>
      <c r="Q58" s="1450">
        <f>'60-0-16-0(어린)'!F45/100</f>
        <v>0</v>
      </c>
      <c r="R58" s="1450"/>
      <c r="S58" s="1450"/>
      <c r="T58" s="1450"/>
      <c r="U58" s="1447"/>
      <c r="V58" s="1447"/>
      <c r="AV58" s="802"/>
      <c r="BD58" s="815"/>
      <c r="BH58" s="802"/>
      <c r="BP58" s="815"/>
    </row>
    <row r="59" spans="1:71" s="759" customFormat="1" ht="15.95" customHeight="1">
      <c r="A59" s="952"/>
      <c r="B59" s="1481"/>
      <c r="C59" s="1481"/>
      <c r="D59" s="1505"/>
      <c r="E59" s="1505"/>
      <c r="F59" s="1491"/>
      <c r="G59" s="1491"/>
      <c r="H59" s="1494"/>
      <c r="I59" s="1494"/>
      <c r="J59" s="1494"/>
      <c r="K59" s="1494"/>
      <c r="L59" s="1494"/>
      <c r="M59" s="1494"/>
      <c r="N59" s="1482"/>
      <c r="O59" s="1482"/>
      <c r="P59" s="1482"/>
      <c r="Q59" s="1483"/>
      <c r="R59" s="1483"/>
      <c r="S59" s="1483"/>
      <c r="T59" s="1483"/>
      <c r="U59" s="1448"/>
      <c r="V59" s="1448"/>
      <c r="AV59" s="802"/>
      <c r="BD59" s="815"/>
      <c r="BH59" s="802"/>
      <c r="BP59" s="815"/>
    </row>
    <row r="60" spans="1:71" s="759" customFormat="1" ht="15.95" customHeight="1">
      <c r="A60" s="776"/>
      <c r="B60" s="797"/>
      <c r="C60" s="797"/>
      <c r="D60" s="797"/>
      <c r="E60" s="797"/>
      <c r="F60" s="797"/>
      <c r="G60" s="821"/>
      <c r="H60" s="821"/>
      <c r="I60" s="821"/>
      <c r="J60" s="797"/>
      <c r="K60" s="797"/>
      <c r="L60" s="822"/>
      <c r="M60" s="822"/>
      <c r="N60" s="823"/>
      <c r="O60" s="823"/>
      <c r="P60" s="823"/>
      <c r="Q60" s="823"/>
      <c r="R60" s="823"/>
      <c r="S60" s="823"/>
      <c r="T60" s="823"/>
      <c r="U60" s="823"/>
      <c r="V60" s="823"/>
      <c r="W60" s="797"/>
      <c r="AA60" s="815"/>
      <c r="AC60" s="802"/>
      <c r="AJ60" s="815"/>
      <c r="AN60" s="802"/>
      <c r="AV60" s="802"/>
      <c r="BD60" s="815"/>
      <c r="BH60" s="802"/>
      <c r="BP60" s="815"/>
    </row>
    <row r="61" spans="1:71" s="759" customFormat="1" ht="15.95" customHeight="1">
      <c r="A61" s="923"/>
      <c r="B61" s="1454" t="s">
        <v>1116</v>
      </c>
      <c r="C61" s="1454"/>
      <c r="D61" s="1454"/>
      <c r="E61" s="1454"/>
      <c r="F61" s="1454"/>
      <c r="G61" s="1454"/>
      <c r="H61" s="1454"/>
      <c r="I61" s="1454"/>
      <c r="J61" s="1454"/>
      <c r="K61" s="1454"/>
      <c r="L61" s="1454"/>
      <c r="M61" s="1454"/>
      <c r="N61" s="1454"/>
      <c r="O61" s="1454"/>
      <c r="P61" s="1454"/>
      <c r="Q61" s="1454"/>
      <c r="R61" s="1454"/>
      <c r="S61" s="1454"/>
      <c r="T61" s="1454"/>
      <c r="U61" s="1454"/>
      <c r="V61" s="1454"/>
      <c r="W61" s="1454"/>
    </row>
    <row r="62" spans="1:71" s="759" customFormat="1" ht="15.95" customHeight="1">
      <c r="A62" s="923"/>
      <c r="B62" s="797"/>
      <c r="C62" s="797"/>
      <c r="D62" s="797"/>
      <c r="E62" s="797"/>
      <c r="F62" s="923"/>
      <c r="G62" s="923"/>
      <c r="H62" s="923"/>
      <c r="I62" s="923"/>
      <c r="J62" s="923"/>
      <c r="K62" s="923"/>
      <c r="L62" s="923"/>
      <c r="M62" s="923"/>
      <c r="N62" s="923"/>
      <c r="O62" s="923"/>
      <c r="P62" s="923"/>
      <c r="Q62" s="923"/>
      <c r="R62" s="923"/>
      <c r="S62" s="923"/>
      <c r="T62" s="923"/>
      <c r="U62" s="923"/>
      <c r="V62" s="923"/>
      <c r="W62" s="923"/>
    </row>
    <row r="63" spans="1:71" s="759" customFormat="1" ht="15.95" customHeight="1">
      <c r="A63" s="923"/>
      <c r="B63" s="917" t="s">
        <v>1117</v>
      </c>
      <c r="C63" s="917"/>
      <c r="D63" s="917"/>
      <c r="E63" s="917"/>
      <c r="F63" s="917"/>
      <c r="G63" s="917"/>
      <c r="H63" s="917"/>
      <c r="I63" s="917"/>
      <c r="J63" s="917"/>
      <c r="K63" s="917"/>
      <c r="L63" s="917"/>
      <c r="M63" s="917"/>
      <c r="N63" s="917"/>
      <c r="O63" s="917"/>
      <c r="P63" s="917"/>
      <c r="Q63" s="917"/>
      <c r="R63" s="917"/>
      <c r="S63" s="917"/>
      <c r="T63" s="917"/>
      <c r="U63" s="917"/>
      <c r="V63" s="917"/>
      <c r="W63" s="923"/>
    </row>
    <row r="64" spans="1:71" s="759" customFormat="1" ht="15.95" customHeight="1">
      <c r="A64" s="923"/>
      <c r="B64" s="1414" t="s">
        <v>1118</v>
      </c>
      <c r="C64" s="1414"/>
      <c r="D64" s="1414"/>
      <c r="E64" s="1414"/>
      <c r="F64" s="1414"/>
      <c r="G64" s="1414"/>
      <c r="H64" s="1414"/>
      <c r="I64" s="1414"/>
      <c r="J64" s="1414"/>
      <c r="K64" s="1414"/>
      <c r="L64" s="1414"/>
      <c r="M64" s="1414"/>
      <c r="N64" s="1414"/>
      <c r="O64" s="1414"/>
      <c r="P64" s="1414"/>
      <c r="Q64" s="1414"/>
      <c r="R64" s="1414"/>
      <c r="S64" s="1414"/>
      <c r="T64" s="1414"/>
      <c r="U64" s="1414"/>
      <c r="V64" s="1414"/>
      <c r="W64" s="923"/>
    </row>
    <row r="65" spans="1:23" s="759" customFormat="1" ht="15.95" customHeight="1">
      <c r="A65" s="923"/>
      <c r="B65" s="917" t="s">
        <v>1119</v>
      </c>
      <c r="C65" s="917"/>
      <c r="D65" s="917"/>
      <c r="E65" s="917"/>
      <c r="F65" s="917"/>
      <c r="G65" s="917"/>
      <c r="H65" s="917"/>
      <c r="I65" s="917"/>
      <c r="J65" s="917"/>
      <c r="K65" s="917"/>
      <c r="L65" s="917"/>
      <c r="M65" s="917"/>
      <c r="N65" s="917"/>
      <c r="O65" s="917"/>
      <c r="P65" s="917"/>
      <c r="Q65" s="917"/>
      <c r="R65" s="917"/>
      <c r="S65" s="917"/>
      <c r="T65" s="917"/>
      <c r="U65" s="917"/>
      <c r="V65" s="917"/>
      <c r="W65" s="923"/>
    </row>
    <row r="66" spans="1:23" s="759" customFormat="1" ht="15.95" customHeight="1">
      <c r="A66" s="923"/>
      <c r="B66" s="917" t="s">
        <v>1120</v>
      </c>
      <c r="C66" s="917"/>
      <c r="D66" s="917"/>
      <c r="E66" s="917"/>
      <c r="F66" s="917"/>
      <c r="G66" s="917"/>
      <c r="H66" s="917"/>
      <c r="I66" s="917"/>
      <c r="J66" s="917"/>
      <c r="K66" s="917"/>
      <c r="L66" s="917"/>
      <c r="M66" s="917"/>
      <c r="N66" s="917"/>
      <c r="O66" s="917"/>
      <c r="P66" s="917"/>
      <c r="Q66" s="917"/>
      <c r="R66" s="917"/>
      <c r="S66" s="917"/>
      <c r="T66" s="917"/>
      <c r="U66" s="917"/>
      <c r="V66" s="917"/>
      <c r="W66" s="923"/>
    </row>
    <row r="67" spans="1:23" s="759" customFormat="1" ht="15.95" customHeight="1">
      <c r="A67" s="923"/>
      <c r="B67" s="917" t="s">
        <v>1121</v>
      </c>
      <c r="C67" s="917"/>
      <c r="D67" s="917"/>
      <c r="E67" s="917"/>
      <c r="F67" s="917"/>
      <c r="G67" s="917"/>
      <c r="H67" s="917"/>
      <c r="I67" s="917"/>
      <c r="J67" s="917"/>
      <c r="K67" s="917"/>
      <c r="L67" s="917"/>
      <c r="M67" s="917"/>
      <c r="N67" s="917"/>
      <c r="O67" s="917"/>
      <c r="P67" s="917"/>
      <c r="Q67" s="917"/>
      <c r="R67" s="917"/>
      <c r="S67" s="917"/>
      <c r="T67" s="917"/>
      <c r="U67" s="917"/>
      <c r="V67" s="917"/>
      <c r="W67" s="923"/>
    </row>
    <row r="68" spans="1:23" s="759" customFormat="1" ht="15.95" customHeight="1">
      <c r="A68" s="923"/>
      <c r="B68" s="917" t="s">
        <v>1122</v>
      </c>
      <c r="C68" s="917"/>
      <c r="D68" s="917"/>
      <c r="E68" s="917"/>
      <c r="F68" s="917"/>
      <c r="G68" s="917"/>
      <c r="H68" s="917"/>
      <c r="I68" s="917"/>
      <c r="J68" s="917"/>
      <c r="K68" s="917"/>
      <c r="L68" s="917"/>
      <c r="M68" s="917"/>
      <c r="N68" s="917"/>
      <c r="O68" s="917"/>
      <c r="P68" s="917"/>
      <c r="Q68" s="917"/>
      <c r="R68" s="917"/>
      <c r="S68" s="917"/>
      <c r="T68" s="917"/>
      <c r="U68" s="917"/>
      <c r="V68" s="917"/>
      <c r="W68" s="923"/>
    </row>
    <row r="69" spans="1:23" s="759" customFormat="1" ht="15.95" customHeight="1">
      <c r="A69" s="923"/>
      <c r="B69" s="917" t="s">
        <v>1123</v>
      </c>
      <c r="C69" s="917"/>
      <c r="D69" s="917"/>
      <c r="E69" s="917"/>
      <c r="F69" s="917"/>
      <c r="G69" s="917"/>
      <c r="H69" s="917"/>
      <c r="I69" s="917"/>
      <c r="J69" s="917"/>
      <c r="K69" s="917"/>
      <c r="L69" s="917"/>
      <c r="M69" s="917"/>
      <c r="N69" s="917"/>
      <c r="O69" s="917"/>
      <c r="P69" s="917"/>
      <c r="Q69" s="917"/>
      <c r="R69" s="917"/>
      <c r="S69" s="917"/>
      <c r="T69" s="917"/>
      <c r="U69" s="917"/>
      <c r="V69" s="917"/>
      <c r="W69" s="923"/>
    </row>
    <row r="70" spans="1:23" s="759" customFormat="1" ht="15.95" customHeight="1">
      <c r="A70" s="923"/>
      <c r="B70" s="917" t="s">
        <v>1124</v>
      </c>
      <c r="C70" s="917"/>
      <c r="D70" s="917"/>
      <c r="E70" s="917"/>
      <c r="F70" s="917"/>
      <c r="G70" s="917"/>
      <c r="H70" s="917"/>
      <c r="I70" s="917"/>
      <c r="J70" s="917"/>
      <c r="K70" s="917"/>
      <c r="L70" s="917"/>
      <c r="M70" s="917"/>
      <c r="N70" s="917"/>
      <c r="O70" s="917"/>
      <c r="P70" s="917"/>
      <c r="Q70" s="917"/>
      <c r="R70" s="917"/>
      <c r="S70" s="917"/>
      <c r="T70" s="917"/>
      <c r="U70" s="917"/>
      <c r="V70" s="917"/>
      <c r="W70" s="923"/>
    </row>
    <row r="71" spans="1:23" s="763" customFormat="1" ht="15.95" customHeight="1">
      <c r="A71" s="760"/>
      <c r="B71" s="917" t="s">
        <v>1125</v>
      </c>
      <c r="C71" s="817"/>
      <c r="D71" s="817"/>
      <c r="E71" s="817"/>
      <c r="F71" s="762"/>
      <c r="G71" s="762"/>
      <c r="H71" s="762"/>
      <c r="I71" s="762"/>
      <c r="J71" s="762"/>
      <c r="K71" s="762"/>
      <c r="L71" s="762"/>
      <c r="M71" s="762"/>
      <c r="N71" s="762"/>
      <c r="O71" s="762"/>
      <c r="P71" s="762"/>
      <c r="Q71" s="762"/>
      <c r="R71" s="762"/>
      <c r="S71" s="762"/>
      <c r="T71" s="762"/>
      <c r="U71" s="762"/>
      <c r="V71" s="762"/>
      <c r="W71" s="762"/>
    </row>
    <row r="72" spans="1:23" s="759" customFormat="1" ht="15.95" customHeight="1">
      <c r="A72" s="776"/>
      <c r="B72" s="917" t="s">
        <v>1126</v>
      </c>
      <c r="C72" s="797"/>
      <c r="D72" s="797"/>
      <c r="E72" s="797"/>
      <c r="F72" s="923"/>
      <c r="G72" s="923"/>
      <c r="H72" s="923"/>
      <c r="I72" s="923"/>
      <c r="J72" s="923"/>
      <c r="K72" s="923"/>
      <c r="L72" s="923"/>
      <c r="M72" s="923"/>
      <c r="N72" s="923"/>
      <c r="O72" s="923"/>
      <c r="P72" s="923"/>
      <c r="Q72" s="923"/>
      <c r="R72" s="923"/>
      <c r="S72" s="923"/>
      <c r="T72" s="923"/>
      <c r="U72" s="923"/>
      <c r="V72" s="923"/>
      <c r="W72" s="923"/>
    </row>
    <row r="73" spans="1:23" s="759" customFormat="1" ht="15.95" customHeight="1">
      <c r="A73" s="776"/>
      <c r="B73" s="917" t="s">
        <v>1127</v>
      </c>
      <c r="C73" s="797"/>
      <c r="D73" s="797"/>
      <c r="E73" s="797"/>
      <c r="F73" s="923"/>
      <c r="G73" s="923"/>
      <c r="H73" s="923"/>
      <c r="I73" s="923"/>
      <c r="J73" s="923"/>
      <c r="K73" s="923"/>
      <c r="L73" s="923"/>
      <c r="M73" s="923"/>
      <c r="N73" s="923"/>
      <c r="O73" s="923"/>
      <c r="P73" s="923"/>
      <c r="Q73" s="923"/>
      <c r="R73" s="923"/>
      <c r="S73" s="923"/>
      <c r="T73" s="923"/>
      <c r="U73" s="923"/>
      <c r="V73" s="923"/>
      <c r="W73" s="923"/>
    </row>
    <row r="74" spans="1:23" s="759" customFormat="1" ht="15.95" customHeight="1">
      <c r="A74" s="923"/>
      <c r="B74" s="1414"/>
      <c r="C74" s="1414"/>
      <c r="D74" s="1414"/>
      <c r="E74" s="1414"/>
      <c r="F74" s="1414"/>
      <c r="G74" s="1414"/>
      <c r="H74" s="1414"/>
      <c r="I74" s="1414"/>
      <c r="J74" s="1414"/>
      <c r="K74" s="1414"/>
      <c r="L74" s="1414"/>
      <c r="M74" s="1414"/>
      <c r="N74" s="1414"/>
      <c r="O74" s="1414"/>
      <c r="P74" s="1414"/>
      <c r="Q74" s="1414"/>
      <c r="R74" s="1414"/>
      <c r="S74" s="1414"/>
      <c r="T74" s="1414"/>
      <c r="U74" s="1414"/>
      <c r="V74" s="1414"/>
      <c r="W74" s="923"/>
    </row>
    <row r="75" spans="1:23" s="759" customFormat="1" ht="15.95" customHeight="1">
      <c r="A75" s="923"/>
      <c r="B75" s="1414"/>
      <c r="C75" s="1414"/>
      <c r="D75" s="1414"/>
      <c r="E75" s="1414"/>
      <c r="F75" s="1414"/>
      <c r="G75" s="1414"/>
      <c r="H75" s="1414"/>
      <c r="I75" s="1414"/>
      <c r="J75" s="1414"/>
      <c r="K75" s="1414"/>
      <c r="L75" s="1414"/>
      <c r="M75" s="1414"/>
      <c r="N75" s="1414"/>
      <c r="O75" s="1414"/>
      <c r="P75" s="1414"/>
      <c r="Q75" s="1414"/>
      <c r="R75" s="1414"/>
      <c r="S75" s="1414"/>
      <c r="T75" s="1414"/>
      <c r="U75" s="1414"/>
      <c r="V75" s="1414"/>
      <c r="W75" s="923"/>
    </row>
    <row r="76" spans="1:23" s="759" customFormat="1" ht="15.95" customHeight="1">
      <c r="A76" s="923"/>
      <c r="B76" s="1414"/>
      <c r="C76" s="1414"/>
      <c r="D76" s="1414"/>
      <c r="E76" s="1414"/>
      <c r="F76" s="1414"/>
      <c r="G76" s="1414"/>
      <c r="H76" s="1414"/>
      <c r="I76" s="1414"/>
      <c r="J76" s="1414"/>
      <c r="K76" s="1414"/>
      <c r="L76" s="1414"/>
      <c r="M76" s="1414"/>
      <c r="N76" s="1414"/>
      <c r="O76" s="1414"/>
      <c r="P76" s="1414"/>
      <c r="Q76" s="1414"/>
      <c r="R76" s="1414"/>
      <c r="S76" s="1414"/>
      <c r="T76" s="1414"/>
      <c r="U76" s="1414"/>
      <c r="V76" s="1414"/>
      <c r="W76" s="923"/>
    </row>
    <row r="77" spans="1:23" s="759" customFormat="1" ht="15.95" customHeight="1">
      <c r="A77" s="923"/>
      <c r="B77" s="1414"/>
      <c r="C77" s="1414"/>
      <c r="D77" s="1414"/>
      <c r="E77" s="1414"/>
      <c r="F77" s="1414"/>
      <c r="G77" s="1414"/>
      <c r="H77" s="1414"/>
      <c r="I77" s="1414"/>
      <c r="J77" s="1414"/>
      <c r="K77" s="1414"/>
      <c r="L77" s="1414"/>
      <c r="M77" s="1414"/>
      <c r="N77" s="1414"/>
      <c r="O77" s="1414"/>
      <c r="P77" s="1414"/>
      <c r="Q77" s="1414"/>
      <c r="R77" s="1414"/>
      <c r="S77" s="1414"/>
      <c r="T77" s="1414"/>
      <c r="U77" s="1414"/>
      <c r="V77" s="1414"/>
      <c r="W77" s="923"/>
    </row>
    <row r="78" spans="1:23" s="759" customFormat="1" ht="15.95" customHeight="1">
      <c r="A78" s="923"/>
      <c r="B78" s="1414"/>
      <c r="C78" s="1414"/>
      <c r="D78" s="1414"/>
      <c r="E78" s="1414"/>
      <c r="F78" s="1414"/>
      <c r="G78" s="1414"/>
      <c r="H78" s="1414"/>
      <c r="I78" s="1414"/>
      <c r="J78" s="1414"/>
      <c r="K78" s="1414"/>
      <c r="L78" s="1414"/>
      <c r="M78" s="1414"/>
      <c r="N78" s="1414"/>
      <c r="O78" s="1414"/>
      <c r="P78" s="1414"/>
      <c r="Q78" s="1414"/>
      <c r="R78" s="1414"/>
      <c r="S78" s="1414"/>
      <c r="T78" s="1414"/>
      <c r="U78" s="1414"/>
      <c r="V78" s="1414"/>
      <c r="W78" s="923"/>
    </row>
    <row r="79" spans="1:23" s="759" customFormat="1" ht="15.95" customHeight="1">
      <c r="A79" s="923"/>
      <c r="B79" s="1414"/>
      <c r="C79" s="1414"/>
      <c r="D79" s="1414"/>
      <c r="E79" s="1414"/>
      <c r="F79" s="1414"/>
      <c r="G79" s="1414"/>
      <c r="H79" s="1414"/>
      <c r="I79" s="1414"/>
      <c r="J79" s="1414"/>
      <c r="K79" s="1414"/>
      <c r="L79" s="1414"/>
      <c r="M79" s="1414"/>
      <c r="N79" s="1414"/>
      <c r="O79" s="1414"/>
      <c r="P79" s="1414"/>
      <c r="Q79" s="1414"/>
      <c r="R79" s="1414"/>
      <c r="S79" s="1414"/>
      <c r="T79" s="1414"/>
      <c r="U79" s="1414"/>
      <c r="V79" s="1414"/>
      <c r="W79" s="923"/>
    </row>
    <row r="80" spans="1:23" s="759" customFormat="1" ht="15.95" customHeight="1">
      <c r="A80" s="923"/>
      <c r="B80" s="1414"/>
      <c r="C80" s="1414"/>
      <c r="D80" s="1414"/>
      <c r="E80" s="1414"/>
      <c r="F80" s="1414"/>
      <c r="G80" s="1414"/>
      <c r="H80" s="1414"/>
      <c r="I80" s="1414"/>
      <c r="J80" s="1414"/>
      <c r="K80" s="1414"/>
      <c r="L80" s="1414"/>
      <c r="M80" s="1414"/>
      <c r="N80" s="1414"/>
      <c r="O80" s="1414"/>
      <c r="P80" s="1414"/>
      <c r="Q80" s="1414"/>
      <c r="R80" s="1414"/>
      <c r="S80" s="1414"/>
      <c r="T80" s="1414"/>
      <c r="U80" s="1414"/>
      <c r="V80" s="1414"/>
      <c r="W80" s="923"/>
    </row>
    <row r="81" spans="1:23" ht="15.95" customHeight="1">
      <c r="B81" s="1414"/>
      <c r="C81" s="1414"/>
      <c r="D81" s="1414"/>
      <c r="E81" s="1414"/>
      <c r="F81" s="1414"/>
      <c r="G81" s="1414"/>
      <c r="H81" s="1414"/>
      <c r="I81" s="1414"/>
      <c r="J81" s="1414"/>
      <c r="K81" s="1414"/>
      <c r="L81" s="1414"/>
      <c r="M81" s="1414"/>
      <c r="N81" s="1414"/>
      <c r="O81" s="1414"/>
      <c r="P81" s="1414"/>
      <c r="Q81" s="1414"/>
      <c r="R81" s="1414"/>
      <c r="S81" s="1414"/>
      <c r="T81" s="1414"/>
      <c r="U81" s="1414"/>
      <c r="V81" s="1414"/>
      <c r="W81" s="923"/>
    </row>
    <row r="82" spans="1:23" s="825" customFormat="1" ht="15.95" customHeight="1">
      <c r="A82" s="824"/>
      <c r="B82" s="1453"/>
      <c r="C82" s="1453"/>
      <c r="D82" s="1453"/>
      <c r="E82" s="1453"/>
      <c r="F82" s="1453"/>
      <c r="G82" s="1453"/>
      <c r="H82" s="1453"/>
      <c r="I82" s="1453"/>
      <c r="J82" s="1453"/>
      <c r="K82" s="1453"/>
      <c r="L82" s="1453"/>
      <c r="M82" s="1453"/>
      <c r="N82" s="1453"/>
      <c r="O82" s="1453"/>
      <c r="P82" s="1453"/>
      <c r="Q82" s="1453"/>
      <c r="R82" s="1453"/>
      <c r="S82" s="922"/>
      <c r="T82" s="922"/>
      <c r="U82" s="922"/>
      <c r="V82" s="922"/>
      <c r="W82" s="923"/>
    </row>
    <row r="83" spans="1:23" ht="15.95" customHeight="1">
      <c r="B83" s="1453"/>
      <c r="C83" s="1453"/>
      <c r="D83" s="1453"/>
      <c r="E83" s="1453"/>
      <c r="F83" s="1453"/>
      <c r="G83" s="1453"/>
      <c r="H83" s="1453"/>
      <c r="I83" s="1453"/>
      <c r="J83" s="1453"/>
      <c r="K83" s="1453"/>
      <c r="L83" s="1453"/>
      <c r="M83" s="1453"/>
      <c r="N83" s="1453"/>
      <c r="O83" s="1453"/>
      <c r="P83" s="1453"/>
      <c r="Q83" s="1453"/>
      <c r="R83" s="1453"/>
      <c r="S83" s="922"/>
      <c r="T83" s="922"/>
      <c r="U83" s="922"/>
      <c r="V83" s="922"/>
      <c r="W83" s="923"/>
    </row>
    <row r="84" spans="1:23" ht="15.95" customHeight="1">
      <c r="B84" s="1414"/>
      <c r="C84" s="1414"/>
      <c r="D84" s="1414"/>
      <c r="E84" s="1414"/>
      <c r="F84" s="1414"/>
      <c r="G84" s="1414"/>
      <c r="H84" s="1414"/>
      <c r="I84" s="1414"/>
      <c r="J84" s="1414"/>
      <c r="K84" s="1414"/>
      <c r="L84" s="1414"/>
      <c r="M84" s="1414"/>
      <c r="N84" s="1414"/>
      <c r="O84" s="1414"/>
      <c r="P84" s="1414"/>
      <c r="Q84" s="1414"/>
      <c r="R84" s="1414"/>
      <c r="S84" s="1414"/>
      <c r="T84" s="1414"/>
      <c r="U84" s="1414"/>
      <c r="V84" s="1414"/>
      <c r="W84" s="1414"/>
    </row>
    <row r="182" spans="1:72" s="769" customFormat="1" ht="13.5">
      <c r="A182" s="826" t="s">
        <v>971</v>
      </c>
      <c r="B182" s="923"/>
      <c r="C182" s="923"/>
      <c r="D182" s="923"/>
      <c r="E182" s="923"/>
      <c r="F182" s="923"/>
      <c r="G182" s="923"/>
      <c r="H182" s="923"/>
      <c r="I182" s="923"/>
      <c r="J182" s="923"/>
      <c r="K182" s="923"/>
      <c r="L182" s="923"/>
      <c r="M182" s="923"/>
      <c r="N182" s="923"/>
      <c r="O182" s="923"/>
      <c r="P182" s="923"/>
      <c r="Q182" s="923"/>
      <c r="R182" s="923"/>
      <c r="S182" s="923"/>
      <c r="T182" s="923"/>
      <c r="U182" s="923"/>
      <c r="V182" s="923"/>
      <c r="X182" s="771"/>
      <c r="Y182" s="771"/>
      <c r="Z182" s="771"/>
      <c r="AA182" s="771"/>
      <c r="AB182" s="771"/>
      <c r="AC182" s="771"/>
      <c r="AD182" s="771"/>
      <c r="AE182" s="771"/>
      <c r="AF182" s="771"/>
      <c r="AG182" s="771"/>
      <c r="AH182" s="771"/>
      <c r="AI182" s="771"/>
      <c r="AJ182" s="771"/>
      <c r="AK182" s="771"/>
      <c r="AL182" s="771"/>
      <c r="AM182" s="771"/>
      <c r="AN182" s="771"/>
      <c r="AO182" s="771"/>
      <c r="AP182" s="771"/>
      <c r="AQ182" s="771"/>
      <c r="AR182" s="771"/>
      <c r="AS182" s="771"/>
      <c r="AT182" s="771"/>
      <c r="AU182" s="771"/>
      <c r="AV182" s="771"/>
      <c r="AW182" s="771"/>
      <c r="AX182" s="771"/>
      <c r="AY182" s="771"/>
      <c r="AZ182" s="771"/>
      <c r="BA182" s="771"/>
      <c r="BB182" s="771"/>
      <c r="BC182" s="771"/>
      <c r="BD182" s="771"/>
      <c r="BE182" s="771"/>
      <c r="BF182" s="771"/>
      <c r="BG182" s="771"/>
      <c r="BH182" s="771"/>
      <c r="BI182" s="771"/>
      <c r="BJ182" s="771"/>
      <c r="BK182" s="771"/>
      <c r="BL182" s="771"/>
      <c r="BM182" s="771"/>
      <c r="BN182" s="771"/>
      <c r="BO182" s="771"/>
      <c r="BP182" s="771"/>
      <c r="BQ182" s="771"/>
      <c r="BR182" s="771"/>
      <c r="BS182" s="771"/>
      <c r="BT182" s="771"/>
    </row>
    <row r="183" spans="1:72" s="769" customFormat="1" ht="13.5">
      <c r="A183" s="923" t="s">
        <v>972</v>
      </c>
      <c r="B183" s="923"/>
      <c r="C183" s="923"/>
      <c r="D183" s="923"/>
      <c r="E183" s="923"/>
      <c r="F183" s="923"/>
      <c r="G183" s="923"/>
      <c r="H183" s="923"/>
      <c r="I183" s="923"/>
      <c r="J183" s="923"/>
      <c r="K183" s="923"/>
      <c r="L183" s="923"/>
      <c r="M183" s="923"/>
      <c r="N183" s="923"/>
      <c r="O183" s="923"/>
      <c r="P183" s="923"/>
      <c r="Q183" s="923"/>
      <c r="R183" s="923"/>
      <c r="S183" s="923"/>
      <c r="T183" s="923"/>
      <c r="U183" s="923"/>
      <c r="V183" s="923"/>
      <c r="X183" s="771"/>
      <c r="Y183" s="771"/>
      <c r="Z183" s="771"/>
      <c r="AA183" s="771"/>
      <c r="AB183" s="771"/>
      <c r="AC183" s="771"/>
      <c r="AD183" s="771"/>
      <c r="AE183" s="771"/>
      <c r="AF183" s="771"/>
      <c r="AG183" s="771"/>
      <c r="AH183" s="771"/>
      <c r="AI183" s="771"/>
      <c r="AJ183" s="771"/>
      <c r="AK183" s="771"/>
      <c r="AL183" s="771"/>
      <c r="AM183" s="771"/>
      <c r="AN183" s="771"/>
      <c r="AO183" s="771"/>
      <c r="AP183" s="771"/>
      <c r="AQ183" s="771"/>
      <c r="AR183" s="771"/>
      <c r="AS183" s="771"/>
      <c r="AT183" s="771"/>
      <c r="AU183" s="771"/>
      <c r="AV183" s="771"/>
      <c r="AW183" s="771"/>
      <c r="AX183" s="771"/>
      <c r="AY183" s="771"/>
      <c r="AZ183" s="771"/>
      <c r="BA183" s="771"/>
      <c r="BB183" s="771"/>
      <c r="BC183" s="771"/>
      <c r="BD183" s="771"/>
      <c r="BE183" s="771"/>
      <c r="BF183" s="771"/>
      <c r="BG183" s="771"/>
      <c r="BH183" s="771"/>
      <c r="BI183" s="771"/>
      <c r="BJ183" s="771"/>
      <c r="BK183" s="771"/>
      <c r="BL183" s="771"/>
      <c r="BM183" s="771"/>
      <c r="BN183" s="771"/>
      <c r="BO183" s="771"/>
      <c r="BP183" s="771"/>
      <c r="BQ183" s="771"/>
      <c r="BR183" s="771"/>
      <c r="BS183" s="771"/>
      <c r="BT183" s="771"/>
    </row>
    <row r="184" spans="1:72" s="769" customFormat="1" ht="13.5">
      <c r="A184" s="1455" t="s">
        <v>973</v>
      </c>
      <c r="B184" s="1414"/>
      <c r="C184" s="1414"/>
      <c r="D184" s="1414"/>
      <c r="E184" s="1414"/>
      <c r="F184" s="1414"/>
      <c r="G184" s="1414"/>
      <c r="H184" s="1414"/>
      <c r="I184" s="1414"/>
      <c r="J184" s="1414"/>
      <c r="K184" s="1414"/>
      <c r="L184" s="1414"/>
      <c r="M184" s="1414"/>
      <c r="N184" s="1414"/>
      <c r="O184" s="1414"/>
      <c r="P184" s="1414"/>
      <c r="Q184" s="1414"/>
      <c r="R184" s="1414"/>
      <c r="S184" s="917"/>
      <c r="T184" s="917"/>
      <c r="U184" s="917"/>
      <c r="V184" s="917"/>
      <c r="X184" s="771"/>
      <c r="Y184" s="771"/>
      <c r="Z184" s="771"/>
      <c r="AA184" s="771"/>
      <c r="AB184" s="771"/>
      <c r="AC184" s="771"/>
      <c r="AD184" s="771"/>
      <c r="AE184" s="771"/>
      <c r="AF184" s="771"/>
      <c r="AG184" s="771"/>
      <c r="AH184" s="771"/>
      <c r="AI184" s="771"/>
      <c r="AJ184" s="771"/>
      <c r="AK184" s="771"/>
      <c r="AL184" s="771"/>
      <c r="AM184" s="771"/>
      <c r="AN184" s="771"/>
      <c r="AO184" s="771"/>
      <c r="AP184" s="771"/>
      <c r="AQ184" s="771"/>
      <c r="AR184" s="771"/>
      <c r="AS184" s="771"/>
      <c r="AT184" s="771"/>
      <c r="AU184" s="771"/>
      <c r="AV184" s="771"/>
      <c r="AW184" s="771"/>
      <c r="AX184" s="771"/>
      <c r="AY184" s="771"/>
      <c r="AZ184" s="771"/>
      <c r="BA184" s="771"/>
      <c r="BB184" s="771"/>
      <c r="BC184" s="771"/>
      <c r="BD184" s="771"/>
      <c r="BE184" s="771"/>
      <c r="BF184" s="771"/>
      <c r="BG184" s="771"/>
      <c r="BH184" s="771"/>
      <c r="BI184" s="771"/>
      <c r="BJ184" s="771"/>
      <c r="BK184" s="771"/>
      <c r="BL184" s="771"/>
      <c r="BM184" s="771"/>
      <c r="BN184" s="771"/>
      <c r="BO184" s="771"/>
      <c r="BP184" s="771"/>
      <c r="BQ184" s="771"/>
      <c r="BR184" s="771"/>
      <c r="BS184" s="771"/>
      <c r="BT184" s="771"/>
    </row>
    <row r="185" spans="1:72" s="769" customFormat="1" ht="13.5">
      <c r="A185" s="923" t="s">
        <v>974</v>
      </c>
      <c r="B185" s="923"/>
      <c r="C185" s="923"/>
      <c r="D185" s="923"/>
      <c r="E185" s="923"/>
      <c r="F185" s="923"/>
      <c r="G185" s="923"/>
      <c r="H185" s="923"/>
      <c r="I185" s="923"/>
      <c r="J185" s="923"/>
      <c r="K185" s="923"/>
      <c r="L185" s="923"/>
      <c r="M185" s="923"/>
      <c r="N185" s="923"/>
      <c r="O185" s="923"/>
      <c r="P185" s="923"/>
      <c r="Q185" s="923"/>
      <c r="R185" s="923"/>
      <c r="S185" s="923"/>
      <c r="T185" s="923"/>
      <c r="U185" s="923"/>
      <c r="V185" s="923"/>
      <c r="X185" s="771"/>
      <c r="Y185" s="771"/>
      <c r="Z185" s="771"/>
      <c r="AA185" s="771"/>
      <c r="AB185" s="771"/>
      <c r="AC185" s="771"/>
      <c r="AD185" s="771"/>
      <c r="AE185" s="771"/>
      <c r="AF185" s="771"/>
      <c r="AG185" s="771"/>
      <c r="AH185" s="771"/>
      <c r="AI185" s="771"/>
      <c r="AJ185" s="771"/>
      <c r="AK185" s="771"/>
      <c r="AL185" s="771"/>
      <c r="AM185" s="771"/>
      <c r="AN185" s="771"/>
      <c r="AO185" s="771"/>
      <c r="AP185" s="771"/>
      <c r="AQ185" s="771"/>
      <c r="AR185" s="771"/>
      <c r="AS185" s="771"/>
      <c r="AT185" s="771"/>
      <c r="AU185" s="771"/>
      <c r="AV185" s="771"/>
      <c r="AW185" s="771"/>
      <c r="AX185" s="771"/>
      <c r="AY185" s="771"/>
      <c r="AZ185" s="771"/>
      <c r="BA185" s="771"/>
      <c r="BB185" s="771"/>
      <c r="BC185" s="771"/>
      <c r="BD185" s="771"/>
      <c r="BE185" s="771"/>
      <c r="BF185" s="771"/>
      <c r="BG185" s="771"/>
      <c r="BH185" s="771"/>
      <c r="BI185" s="771"/>
      <c r="BJ185" s="771"/>
      <c r="BK185" s="771"/>
      <c r="BL185" s="771"/>
      <c r="BM185" s="771"/>
      <c r="BN185" s="771"/>
      <c r="BO185" s="771"/>
      <c r="BP185" s="771"/>
      <c r="BQ185" s="771"/>
      <c r="BR185" s="771"/>
      <c r="BS185" s="771"/>
      <c r="BT185" s="771"/>
    </row>
    <row r="186" spans="1:72" s="769" customFormat="1" ht="13.5">
      <c r="A186" s="1455" t="s">
        <v>975</v>
      </c>
      <c r="B186" s="1414"/>
      <c r="C186" s="1414"/>
      <c r="D186" s="1414"/>
      <c r="E186" s="1414"/>
      <c r="F186" s="1414"/>
      <c r="G186" s="1414"/>
      <c r="H186" s="1414"/>
      <c r="I186" s="1414"/>
      <c r="J186" s="1414"/>
      <c r="K186" s="1414"/>
      <c r="L186" s="1414"/>
      <c r="M186" s="1414"/>
      <c r="N186" s="1414"/>
      <c r="O186" s="1414"/>
      <c r="P186" s="1414"/>
      <c r="Q186" s="1414"/>
      <c r="R186" s="1414"/>
      <c r="S186" s="917"/>
      <c r="T186" s="917"/>
      <c r="U186" s="917"/>
      <c r="V186" s="917"/>
      <c r="X186" s="771"/>
      <c r="Y186" s="771"/>
      <c r="Z186" s="771"/>
      <c r="AA186" s="771"/>
      <c r="AB186" s="771"/>
      <c r="AC186" s="771"/>
      <c r="AD186" s="771"/>
      <c r="AE186" s="771"/>
      <c r="AF186" s="771"/>
      <c r="AG186" s="771"/>
      <c r="AH186" s="771"/>
      <c r="AI186" s="771"/>
      <c r="AJ186" s="771"/>
      <c r="AK186" s="771"/>
      <c r="AL186" s="771"/>
      <c r="AM186" s="771"/>
      <c r="AN186" s="771"/>
      <c r="AO186" s="771"/>
      <c r="AP186" s="771"/>
      <c r="AQ186" s="771"/>
      <c r="AR186" s="771"/>
      <c r="AS186" s="771"/>
      <c r="AT186" s="771"/>
      <c r="AU186" s="771"/>
      <c r="AV186" s="771"/>
      <c r="AW186" s="771"/>
      <c r="AX186" s="771"/>
      <c r="AY186" s="771"/>
      <c r="AZ186" s="771"/>
      <c r="BA186" s="771"/>
      <c r="BB186" s="771"/>
      <c r="BC186" s="771"/>
      <c r="BD186" s="771"/>
      <c r="BE186" s="771"/>
      <c r="BF186" s="771"/>
      <c r="BG186" s="771"/>
      <c r="BH186" s="771"/>
      <c r="BI186" s="771"/>
      <c r="BJ186" s="771"/>
      <c r="BK186" s="771"/>
      <c r="BL186" s="771"/>
      <c r="BM186" s="771"/>
      <c r="BN186" s="771"/>
      <c r="BO186" s="771"/>
      <c r="BP186" s="771"/>
      <c r="BQ186" s="771"/>
      <c r="BR186" s="771"/>
      <c r="BS186" s="771"/>
      <c r="BT186" s="771"/>
    </row>
    <row r="187" spans="1:72" s="769" customFormat="1" ht="13.5">
      <c r="A187" s="923" t="s">
        <v>976</v>
      </c>
      <c r="B187" s="923"/>
      <c r="C187" s="923"/>
      <c r="D187" s="923"/>
      <c r="E187" s="923"/>
      <c r="F187" s="923"/>
      <c r="G187" s="923"/>
      <c r="H187" s="923"/>
      <c r="I187" s="923"/>
      <c r="J187" s="923"/>
      <c r="K187" s="923"/>
      <c r="L187" s="923"/>
      <c r="M187" s="923"/>
      <c r="N187" s="923"/>
      <c r="O187" s="923"/>
      <c r="P187" s="923"/>
      <c r="Q187" s="923"/>
      <c r="R187" s="923"/>
      <c r="S187" s="923"/>
      <c r="T187" s="923"/>
      <c r="U187" s="923"/>
      <c r="V187" s="923"/>
      <c r="X187" s="771"/>
      <c r="Y187" s="771"/>
      <c r="Z187" s="771"/>
      <c r="AA187" s="771"/>
      <c r="AB187" s="771"/>
      <c r="AC187" s="771"/>
      <c r="AD187" s="771"/>
      <c r="AE187" s="771"/>
      <c r="AF187" s="771"/>
      <c r="AG187" s="771"/>
      <c r="AH187" s="771"/>
      <c r="AI187" s="771"/>
      <c r="AJ187" s="771"/>
      <c r="AK187" s="771"/>
      <c r="AL187" s="771"/>
      <c r="AM187" s="771"/>
      <c r="AN187" s="771"/>
      <c r="AO187" s="771"/>
      <c r="AP187" s="771"/>
      <c r="AQ187" s="771"/>
      <c r="AR187" s="771"/>
      <c r="AS187" s="771"/>
      <c r="AT187" s="771"/>
      <c r="AU187" s="771"/>
      <c r="AV187" s="771"/>
      <c r="AW187" s="771"/>
      <c r="AX187" s="771"/>
      <c r="AY187" s="771"/>
      <c r="AZ187" s="771"/>
      <c r="BA187" s="771"/>
      <c r="BB187" s="771"/>
      <c r="BC187" s="771"/>
      <c r="BD187" s="771"/>
      <c r="BE187" s="771"/>
      <c r="BF187" s="771"/>
      <c r="BG187" s="771"/>
      <c r="BH187" s="771"/>
      <c r="BI187" s="771"/>
      <c r="BJ187" s="771"/>
      <c r="BK187" s="771"/>
      <c r="BL187" s="771"/>
      <c r="BM187" s="771"/>
      <c r="BN187" s="771"/>
      <c r="BO187" s="771"/>
      <c r="BP187" s="771"/>
      <c r="BQ187" s="771"/>
      <c r="BR187" s="771"/>
      <c r="BS187" s="771"/>
      <c r="BT187" s="771"/>
    </row>
    <row r="188" spans="1:72" s="769" customFormat="1" ht="13.5">
      <c r="A188" s="1455" t="s">
        <v>977</v>
      </c>
      <c r="B188" s="1414"/>
      <c r="C188" s="1414"/>
      <c r="D188" s="1414"/>
      <c r="E188" s="1414"/>
      <c r="F188" s="1414"/>
      <c r="G188" s="1414"/>
      <c r="H188" s="1414"/>
      <c r="I188" s="1414"/>
      <c r="J188" s="1414"/>
      <c r="K188" s="1414"/>
      <c r="L188" s="1414"/>
      <c r="M188" s="1414"/>
      <c r="N188" s="1414"/>
      <c r="O188" s="1414"/>
      <c r="P188" s="1414"/>
      <c r="Q188" s="1414"/>
      <c r="R188" s="1414"/>
      <c r="S188" s="917"/>
      <c r="T188" s="917"/>
      <c r="U188" s="917"/>
      <c r="V188" s="917"/>
      <c r="X188" s="771"/>
      <c r="Y188" s="771"/>
      <c r="Z188" s="771"/>
      <c r="AA188" s="771"/>
      <c r="AB188" s="771"/>
      <c r="AC188" s="771"/>
      <c r="AD188" s="771"/>
      <c r="AE188" s="771"/>
      <c r="AF188" s="771"/>
      <c r="AG188" s="771"/>
      <c r="AH188" s="771"/>
      <c r="AI188" s="771"/>
      <c r="AJ188" s="771"/>
      <c r="AK188" s="771"/>
      <c r="AL188" s="771"/>
      <c r="AM188" s="771"/>
      <c r="AN188" s="771"/>
      <c r="AO188" s="771"/>
      <c r="AP188" s="771"/>
      <c r="AQ188" s="771"/>
      <c r="AR188" s="771"/>
      <c r="AS188" s="771"/>
      <c r="AT188" s="771"/>
      <c r="AU188" s="771"/>
      <c r="AV188" s="771"/>
      <c r="AW188" s="771"/>
      <c r="AX188" s="771"/>
      <c r="AY188" s="771"/>
      <c r="AZ188" s="771"/>
      <c r="BA188" s="771"/>
      <c r="BB188" s="771"/>
      <c r="BC188" s="771"/>
      <c r="BD188" s="771"/>
      <c r="BE188" s="771"/>
      <c r="BF188" s="771"/>
      <c r="BG188" s="771"/>
      <c r="BH188" s="771"/>
      <c r="BI188" s="771"/>
      <c r="BJ188" s="771"/>
      <c r="BK188" s="771"/>
      <c r="BL188" s="771"/>
      <c r="BM188" s="771"/>
      <c r="BN188" s="771"/>
      <c r="BO188" s="771"/>
      <c r="BP188" s="771"/>
      <c r="BQ188" s="771"/>
      <c r="BR188" s="771"/>
      <c r="BS188" s="771"/>
      <c r="BT188" s="771"/>
    </row>
    <row r="189" spans="1:72" s="769" customFormat="1" ht="13.5">
      <c r="A189" s="924"/>
      <c r="B189" s="917"/>
      <c r="C189" s="917"/>
      <c r="D189" s="917"/>
      <c r="E189" s="917"/>
      <c r="F189" s="917"/>
      <c r="G189" s="917"/>
      <c r="H189" s="917"/>
      <c r="I189" s="917"/>
      <c r="J189" s="917"/>
      <c r="K189" s="917"/>
      <c r="L189" s="917"/>
      <c r="M189" s="917"/>
      <c r="N189" s="917"/>
      <c r="O189" s="917"/>
      <c r="P189" s="917"/>
      <c r="Q189" s="917"/>
      <c r="R189" s="917"/>
      <c r="S189" s="917"/>
      <c r="T189" s="917"/>
      <c r="U189" s="917"/>
      <c r="V189" s="917"/>
      <c r="X189" s="771"/>
      <c r="Y189" s="771"/>
      <c r="Z189" s="771"/>
      <c r="AA189" s="771"/>
      <c r="AB189" s="771"/>
      <c r="AC189" s="771"/>
      <c r="AD189" s="771"/>
      <c r="AE189" s="771"/>
      <c r="AF189" s="771"/>
      <c r="AG189" s="771"/>
      <c r="AH189" s="771"/>
      <c r="AI189" s="771"/>
      <c r="AJ189" s="771"/>
      <c r="AK189" s="771"/>
      <c r="AL189" s="771"/>
      <c r="AM189" s="771"/>
      <c r="AN189" s="771"/>
      <c r="AO189" s="771"/>
      <c r="AP189" s="771"/>
      <c r="AQ189" s="771"/>
      <c r="AR189" s="771"/>
      <c r="AS189" s="771"/>
      <c r="AT189" s="771"/>
      <c r="AU189" s="771"/>
      <c r="AV189" s="771"/>
      <c r="AW189" s="771"/>
      <c r="AX189" s="771"/>
      <c r="AY189" s="771"/>
      <c r="AZ189" s="771"/>
      <c r="BA189" s="771"/>
      <c r="BB189" s="771"/>
      <c r="BC189" s="771"/>
      <c r="BD189" s="771"/>
      <c r="BE189" s="771"/>
      <c r="BF189" s="771"/>
      <c r="BG189" s="771"/>
      <c r="BH189" s="771"/>
      <c r="BI189" s="771"/>
      <c r="BJ189" s="771"/>
      <c r="BK189" s="771"/>
      <c r="BL189" s="771"/>
      <c r="BM189" s="771"/>
      <c r="BN189" s="771"/>
      <c r="BO189" s="771"/>
      <c r="BP189" s="771"/>
      <c r="BQ189" s="771"/>
      <c r="BR189" s="771"/>
      <c r="BS189" s="771"/>
      <c r="BT189" s="771"/>
    </row>
    <row r="190" spans="1:72" s="769" customFormat="1" ht="13.5">
      <c r="A190" s="828" t="s">
        <v>978</v>
      </c>
      <c r="B190" s="923"/>
      <c r="C190" s="923"/>
      <c r="D190" s="923"/>
      <c r="E190" s="923"/>
      <c r="F190" s="923"/>
      <c r="G190" s="923"/>
      <c r="H190" s="923"/>
      <c r="I190" s="923"/>
      <c r="J190" s="923"/>
      <c r="K190" s="923"/>
      <c r="L190" s="923"/>
      <c r="M190" s="923"/>
      <c r="N190" s="923"/>
      <c r="O190" s="923"/>
      <c r="P190" s="923"/>
      <c r="Q190" s="923"/>
      <c r="R190" s="923"/>
      <c r="S190" s="923"/>
      <c r="T190" s="923"/>
      <c r="U190" s="923"/>
      <c r="V190" s="923"/>
      <c r="X190" s="771"/>
      <c r="Y190" s="771"/>
      <c r="Z190" s="771"/>
      <c r="AA190" s="771"/>
      <c r="AB190" s="771"/>
      <c r="AC190" s="771"/>
      <c r="AD190" s="771"/>
      <c r="AE190" s="771"/>
      <c r="AF190" s="771"/>
      <c r="AG190" s="771"/>
      <c r="AH190" s="771"/>
      <c r="AI190" s="771"/>
      <c r="AJ190" s="771"/>
      <c r="AK190" s="771"/>
      <c r="AL190" s="771"/>
      <c r="AM190" s="771"/>
      <c r="AN190" s="771"/>
      <c r="AO190" s="771"/>
      <c r="AP190" s="771"/>
      <c r="AQ190" s="771"/>
      <c r="AR190" s="771"/>
      <c r="AS190" s="771"/>
      <c r="AT190" s="771"/>
      <c r="AU190" s="771"/>
      <c r="AV190" s="771"/>
      <c r="AW190" s="771"/>
      <c r="AX190" s="771"/>
      <c r="AY190" s="771"/>
      <c r="AZ190" s="771"/>
      <c r="BA190" s="771"/>
      <c r="BB190" s="771"/>
      <c r="BC190" s="771"/>
      <c r="BD190" s="771"/>
      <c r="BE190" s="771"/>
      <c r="BF190" s="771"/>
      <c r="BG190" s="771"/>
      <c r="BH190" s="771"/>
      <c r="BI190" s="771"/>
      <c r="BJ190" s="771"/>
      <c r="BK190" s="771"/>
      <c r="BL190" s="771"/>
      <c r="BM190" s="771"/>
      <c r="BN190" s="771"/>
      <c r="BO190" s="771"/>
      <c r="BP190" s="771"/>
      <c r="BQ190" s="771"/>
      <c r="BR190" s="771"/>
      <c r="BS190" s="771"/>
      <c r="BT190" s="771"/>
    </row>
    <row r="191" spans="1:72" s="769" customFormat="1" ht="13.5">
      <c r="A191" s="829"/>
      <c r="B191" s="797"/>
      <c r="C191" s="797"/>
      <c r="D191" s="797"/>
      <c r="E191" s="797"/>
      <c r="F191" s="923"/>
      <c r="G191" s="923"/>
      <c r="H191" s="923"/>
      <c r="I191" s="923"/>
      <c r="J191" s="923"/>
      <c r="K191" s="923"/>
      <c r="L191" s="923"/>
      <c r="M191" s="923"/>
      <c r="N191" s="923"/>
      <c r="O191" s="923"/>
      <c r="P191" s="923"/>
      <c r="Q191" s="923"/>
      <c r="R191" s="923"/>
      <c r="S191" s="923"/>
      <c r="T191" s="923"/>
      <c r="U191" s="923"/>
      <c r="V191" s="923"/>
      <c r="X191" s="771"/>
      <c r="Y191" s="771"/>
      <c r="Z191" s="771"/>
      <c r="AA191" s="771"/>
      <c r="AB191" s="771"/>
      <c r="AC191" s="771"/>
      <c r="AD191" s="771"/>
      <c r="AE191" s="771"/>
      <c r="AF191" s="771"/>
      <c r="AG191" s="771"/>
      <c r="AH191" s="771"/>
      <c r="AI191" s="771"/>
      <c r="AJ191" s="771"/>
      <c r="AK191" s="771"/>
      <c r="AL191" s="771"/>
      <c r="AM191" s="771"/>
      <c r="AN191" s="771"/>
      <c r="AO191" s="771"/>
      <c r="AP191" s="771"/>
      <c r="AQ191" s="771"/>
      <c r="AR191" s="771"/>
      <c r="AS191" s="771"/>
      <c r="AT191" s="771"/>
      <c r="AU191" s="771"/>
      <c r="AV191" s="771"/>
      <c r="AW191" s="771"/>
      <c r="AX191" s="771"/>
      <c r="AY191" s="771"/>
      <c r="AZ191" s="771"/>
      <c r="BA191" s="771"/>
      <c r="BB191" s="771"/>
      <c r="BC191" s="771"/>
      <c r="BD191" s="771"/>
      <c r="BE191" s="771"/>
      <c r="BF191" s="771"/>
      <c r="BG191" s="771"/>
      <c r="BH191" s="771"/>
      <c r="BI191" s="771"/>
      <c r="BJ191" s="771"/>
      <c r="BK191" s="771"/>
      <c r="BL191" s="771"/>
      <c r="BM191" s="771"/>
      <c r="BN191" s="771"/>
      <c r="BO191" s="771"/>
      <c r="BP191" s="771"/>
      <c r="BQ191" s="771"/>
      <c r="BR191" s="771"/>
      <c r="BS191" s="771"/>
      <c r="BT191" s="771"/>
    </row>
    <row r="192" spans="1:72" s="769" customFormat="1" ht="13.5">
      <c r="A192" s="924" t="s">
        <v>979</v>
      </c>
      <c r="B192" s="917"/>
      <c r="C192" s="917"/>
      <c r="D192" s="917"/>
      <c r="E192" s="917"/>
      <c r="F192" s="917"/>
      <c r="G192" s="917"/>
      <c r="H192" s="917"/>
      <c r="I192" s="917"/>
      <c r="J192" s="917"/>
      <c r="K192" s="917"/>
      <c r="L192" s="917"/>
      <c r="M192" s="917"/>
      <c r="N192" s="917"/>
      <c r="O192" s="917"/>
      <c r="P192" s="917"/>
      <c r="Q192" s="917"/>
      <c r="R192" s="917"/>
      <c r="S192" s="917"/>
      <c r="T192" s="917"/>
      <c r="U192" s="917"/>
      <c r="V192" s="917"/>
      <c r="X192" s="771"/>
      <c r="Y192" s="771"/>
      <c r="Z192" s="771"/>
      <c r="AA192" s="771"/>
      <c r="AB192" s="771"/>
      <c r="AC192" s="771"/>
      <c r="AD192" s="771"/>
      <c r="AE192" s="771"/>
      <c r="AF192" s="771"/>
      <c r="AG192" s="771"/>
      <c r="AH192" s="771"/>
      <c r="AI192" s="771"/>
      <c r="AJ192" s="771"/>
      <c r="AK192" s="771"/>
      <c r="AL192" s="771"/>
      <c r="AM192" s="771"/>
      <c r="AN192" s="771"/>
      <c r="AO192" s="771"/>
      <c r="AP192" s="771"/>
      <c r="AQ192" s="771"/>
      <c r="AR192" s="771"/>
      <c r="AS192" s="771"/>
      <c r="AT192" s="771"/>
      <c r="AU192" s="771"/>
      <c r="AV192" s="771"/>
      <c r="AW192" s="771"/>
      <c r="AX192" s="771"/>
      <c r="AY192" s="771"/>
      <c r="AZ192" s="771"/>
      <c r="BA192" s="771"/>
      <c r="BB192" s="771"/>
      <c r="BC192" s="771"/>
      <c r="BD192" s="771"/>
      <c r="BE192" s="771"/>
      <c r="BF192" s="771"/>
      <c r="BG192" s="771"/>
      <c r="BH192" s="771"/>
      <c r="BI192" s="771"/>
      <c r="BJ192" s="771"/>
      <c r="BK192" s="771"/>
      <c r="BL192" s="771"/>
      <c r="BM192" s="771"/>
      <c r="BN192" s="771"/>
      <c r="BO192" s="771"/>
      <c r="BP192" s="771"/>
      <c r="BQ192" s="771"/>
      <c r="BR192" s="771"/>
      <c r="BS192" s="771"/>
      <c r="BT192" s="771"/>
    </row>
    <row r="193" spans="1:72" s="769" customFormat="1" ht="13.5">
      <c r="A193" s="924" t="s">
        <v>980</v>
      </c>
      <c r="B193" s="917"/>
      <c r="C193" s="917"/>
      <c r="D193" s="917"/>
      <c r="E193" s="917"/>
      <c r="F193" s="917"/>
      <c r="G193" s="917"/>
      <c r="H193" s="917"/>
      <c r="I193" s="917"/>
      <c r="J193" s="917"/>
      <c r="K193" s="917"/>
      <c r="L193" s="917"/>
      <c r="M193" s="917"/>
      <c r="N193" s="917"/>
      <c r="O193" s="917"/>
      <c r="P193" s="917"/>
      <c r="Q193" s="917"/>
      <c r="R193" s="917"/>
      <c r="S193" s="917"/>
      <c r="T193" s="917"/>
      <c r="U193" s="917"/>
      <c r="V193" s="917"/>
      <c r="X193" s="771"/>
      <c r="Y193" s="771"/>
      <c r="Z193" s="771"/>
      <c r="AA193" s="771"/>
      <c r="AB193" s="771"/>
      <c r="AC193" s="771"/>
      <c r="AD193" s="771"/>
      <c r="AE193" s="771"/>
      <c r="AF193" s="771"/>
      <c r="AG193" s="771"/>
      <c r="AH193" s="771"/>
      <c r="AI193" s="771"/>
      <c r="AJ193" s="771"/>
      <c r="AK193" s="771"/>
      <c r="AL193" s="771"/>
      <c r="AM193" s="771"/>
      <c r="AN193" s="771"/>
      <c r="AO193" s="771"/>
      <c r="AP193" s="771"/>
      <c r="AQ193" s="771"/>
      <c r="AR193" s="771"/>
      <c r="AS193" s="771"/>
      <c r="AT193" s="771"/>
      <c r="AU193" s="771"/>
      <c r="AV193" s="771"/>
      <c r="AW193" s="771"/>
      <c r="AX193" s="771"/>
      <c r="AY193" s="771"/>
      <c r="AZ193" s="771"/>
      <c r="BA193" s="771"/>
      <c r="BB193" s="771"/>
      <c r="BC193" s="771"/>
      <c r="BD193" s="771"/>
      <c r="BE193" s="771"/>
      <c r="BF193" s="771"/>
      <c r="BG193" s="771"/>
      <c r="BH193" s="771"/>
      <c r="BI193" s="771"/>
      <c r="BJ193" s="771"/>
      <c r="BK193" s="771"/>
      <c r="BL193" s="771"/>
      <c r="BM193" s="771"/>
      <c r="BN193" s="771"/>
      <c r="BO193" s="771"/>
      <c r="BP193" s="771"/>
      <c r="BQ193" s="771"/>
      <c r="BR193" s="771"/>
      <c r="BS193" s="771"/>
      <c r="BT193" s="771"/>
    </row>
    <row r="194" spans="1:72" s="769" customFormat="1" ht="13.5">
      <c r="A194" s="828" t="s">
        <v>981</v>
      </c>
      <c r="B194" s="923"/>
      <c r="C194" s="923"/>
      <c r="D194" s="923"/>
      <c r="E194" s="923"/>
      <c r="F194" s="923"/>
      <c r="G194" s="923"/>
      <c r="H194" s="923"/>
      <c r="I194" s="923"/>
      <c r="J194" s="923"/>
      <c r="K194" s="923"/>
      <c r="L194" s="923"/>
      <c r="M194" s="923"/>
      <c r="N194" s="923"/>
      <c r="O194" s="923"/>
      <c r="P194" s="923"/>
      <c r="Q194" s="923"/>
      <c r="R194" s="923"/>
      <c r="S194" s="923"/>
      <c r="T194" s="923"/>
      <c r="U194" s="923"/>
      <c r="V194" s="923"/>
      <c r="X194" s="771"/>
      <c r="Y194" s="771"/>
      <c r="Z194" s="771"/>
      <c r="AA194" s="771"/>
      <c r="AB194" s="771"/>
      <c r="AC194" s="771"/>
      <c r="AD194" s="771"/>
      <c r="AE194" s="771"/>
      <c r="AF194" s="771"/>
      <c r="AG194" s="771"/>
      <c r="AH194" s="771"/>
      <c r="AI194" s="771"/>
      <c r="AJ194" s="771"/>
      <c r="AK194" s="771"/>
      <c r="AL194" s="771"/>
      <c r="AM194" s="771"/>
      <c r="AN194" s="771"/>
      <c r="AO194" s="771"/>
      <c r="AP194" s="771"/>
      <c r="AQ194" s="771"/>
      <c r="AR194" s="771"/>
      <c r="AS194" s="771"/>
      <c r="AT194" s="771"/>
      <c r="AU194" s="771"/>
      <c r="AV194" s="771"/>
      <c r="AW194" s="771"/>
      <c r="AX194" s="771"/>
      <c r="AY194" s="771"/>
      <c r="AZ194" s="771"/>
      <c r="BA194" s="771"/>
      <c r="BB194" s="771"/>
      <c r="BC194" s="771"/>
      <c r="BD194" s="771"/>
      <c r="BE194" s="771"/>
      <c r="BF194" s="771"/>
      <c r="BG194" s="771"/>
      <c r="BH194" s="771"/>
      <c r="BI194" s="771"/>
      <c r="BJ194" s="771"/>
      <c r="BK194" s="771"/>
      <c r="BL194" s="771"/>
      <c r="BM194" s="771"/>
      <c r="BN194" s="771"/>
      <c r="BO194" s="771"/>
      <c r="BP194" s="771"/>
      <c r="BQ194" s="771"/>
      <c r="BR194" s="771"/>
      <c r="BS194" s="771"/>
      <c r="BT194" s="771"/>
    </row>
    <row r="195" spans="1:72" s="769" customFormat="1" ht="13.5">
      <c r="A195" s="829"/>
      <c r="B195" s="797"/>
      <c r="C195" s="797"/>
      <c r="D195" s="797"/>
      <c r="E195" s="797"/>
      <c r="F195" s="923"/>
      <c r="G195" s="923"/>
      <c r="H195" s="923"/>
      <c r="I195" s="923"/>
      <c r="J195" s="923"/>
      <c r="K195" s="923"/>
      <c r="L195" s="923"/>
      <c r="M195" s="923"/>
      <c r="N195" s="923"/>
      <c r="O195" s="923"/>
      <c r="P195" s="923"/>
      <c r="Q195" s="923"/>
      <c r="R195" s="923"/>
      <c r="S195" s="923"/>
      <c r="T195" s="923"/>
      <c r="U195" s="923"/>
      <c r="V195" s="923"/>
      <c r="X195" s="771"/>
      <c r="Y195" s="771"/>
      <c r="Z195" s="771"/>
      <c r="AA195" s="771"/>
      <c r="AB195" s="771"/>
      <c r="AC195" s="771"/>
      <c r="AD195" s="771"/>
      <c r="AE195" s="771"/>
      <c r="AF195" s="771"/>
      <c r="AG195" s="771"/>
      <c r="AH195" s="771"/>
      <c r="AI195" s="771"/>
      <c r="AJ195" s="771"/>
      <c r="AK195" s="771"/>
      <c r="AL195" s="771"/>
      <c r="AM195" s="771"/>
      <c r="AN195" s="771"/>
      <c r="AO195" s="771"/>
      <c r="AP195" s="771"/>
      <c r="AQ195" s="771"/>
      <c r="AR195" s="771"/>
      <c r="AS195" s="771"/>
      <c r="AT195" s="771"/>
      <c r="AU195" s="771"/>
      <c r="AV195" s="771"/>
      <c r="AW195" s="771"/>
      <c r="AX195" s="771"/>
      <c r="AY195" s="771"/>
      <c r="AZ195" s="771"/>
      <c r="BA195" s="771"/>
      <c r="BB195" s="771"/>
      <c r="BC195" s="771"/>
      <c r="BD195" s="771"/>
      <c r="BE195" s="771"/>
      <c r="BF195" s="771"/>
      <c r="BG195" s="771"/>
      <c r="BH195" s="771"/>
      <c r="BI195" s="771"/>
      <c r="BJ195" s="771"/>
      <c r="BK195" s="771"/>
      <c r="BL195" s="771"/>
      <c r="BM195" s="771"/>
      <c r="BN195" s="771"/>
      <c r="BO195" s="771"/>
      <c r="BP195" s="771"/>
      <c r="BQ195" s="771"/>
      <c r="BR195" s="771"/>
      <c r="BS195" s="771"/>
      <c r="BT195" s="771"/>
    </row>
    <row r="196" spans="1:72" s="769" customFormat="1" ht="13.5">
      <c r="A196" s="924" t="s">
        <v>982</v>
      </c>
      <c r="B196" s="917"/>
      <c r="C196" s="917"/>
      <c r="D196" s="917"/>
      <c r="E196" s="917"/>
      <c r="F196" s="917"/>
      <c r="G196" s="917"/>
      <c r="H196" s="917"/>
      <c r="I196" s="917"/>
      <c r="J196" s="917"/>
      <c r="K196" s="917"/>
      <c r="L196" s="917"/>
      <c r="M196" s="917"/>
      <c r="N196" s="917"/>
      <c r="O196" s="917"/>
      <c r="P196" s="917"/>
      <c r="Q196" s="917"/>
      <c r="R196" s="917"/>
      <c r="S196" s="917"/>
      <c r="T196" s="917"/>
      <c r="U196" s="917"/>
      <c r="V196" s="917"/>
      <c r="X196" s="771"/>
      <c r="Y196" s="771"/>
      <c r="Z196" s="771"/>
      <c r="AA196" s="771"/>
      <c r="AB196" s="771"/>
      <c r="AC196" s="771"/>
      <c r="AD196" s="771"/>
      <c r="AE196" s="771"/>
      <c r="AF196" s="771"/>
      <c r="AG196" s="771"/>
      <c r="AH196" s="771"/>
      <c r="AI196" s="771"/>
      <c r="AJ196" s="771"/>
      <c r="AK196" s="771"/>
      <c r="AL196" s="771"/>
      <c r="AM196" s="771"/>
      <c r="AN196" s="771"/>
      <c r="AO196" s="771"/>
      <c r="AP196" s="771"/>
      <c r="AQ196" s="771"/>
      <c r="AR196" s="771"/>
      <c r="AS196" s="771"/>
      <c r="AT196" s="771"/>
      <c r="AU196" s="771"/>
      <c r="AV196" s="771"/>
      <c r="AW196" s="771"/>
      <c r="AX196" s="771"/>
      <c r="AY196" s="771"/>
      <c r="AZ196" s="771"/>
      <c r="BA196" s="771"/>
      <c r="BB196" s="771"/>
      <c r="BC196" s="771"/>
      <c r="BD196" s="771"/>
      <c r="BE196" s="771"/>
      <c r="BF196" s="771"/>
      <c r="BG196" s="771"/>
      <c r="BH196" s="771"/>
      <c r="BI196" s="771"/>
      <c r="BJ196" s="771"/>
      <c r="BK196" s="771"/>
      <c r="BL196" s="771"/>
      <c r="BM196" s="771"/>
      <c r="BN196" s="771"/>
      <c r="BO196" s="771"/>
      <c r="BP196" s="771"/>
      <c r="BQ196" s="771"/>
      <c r="BR196" s="771"/>
      <c r="BS196" s="771"/>
      <c r="BT196" s="771"/>
    </row>
    <row r="197" spans="1:72" s="769" customFormat="1" ht="13.5">
      <c r="A197" s="924" t="s">
        <v>983</v>
      </c>
      <c r="B197" s="917"/>
      <c r="C197" s="917"/>
      <c r="D197" s="917"/>
      <c r="E197" s="917"/>
      <c r="F197" s="917"/>
      <c r="G197" s="917"/>
      <c r="H197" s="917"/>
      <c r="I197" s="917"/>
      <c r="J197" s="917"/>
      <c r="K197" s="917"/>
      <c r="L197" s="917"/>
      <c r="M197" s="917"/>
      <c r="N197" s="917"/>
      <c r="O197" s="917"/>
      <c r="P197" s="917"/>
      <c r="Q197" s="917"/>
      <c r="R197" s="917"/>
      <c r="S197" s="917"/>
      <c r="T197" s="917"/>
      <c r="U197" s="917"/>
      <c r="V197" s="917"/>
      <c r="X197" s="771"/>
      <c r="Y197" s="771"/>
      <c r="Z197" s="771"/>
      <c r="AA197" s="771"/>
      <c r="AB197" s="771"/>
      <c r="AC197" s="771"/>
      <c r="AD197" s="771"/>
      <c r="AE197" s="771"/>
      <c r="AF197" s="771"/>
      <c r="AG197" s="771"/>
      <c r="AH197" s="771"/>
      <c r="AI197" s="771"/>
      <c r="AJ197" s="771"/>
      <c r="AK197" s="771"/>
      <c r="AL197" s="771"/>
      <c r="AM197" s="771"/>
      <c r="AN197" s="771"/>
      <c r="AO197" s="771"/>
      <c r="AP197" s="771"/>
      <c r="AQ197" s="771"/>
      <c r="AR197" s="771"/>
      <c r="AS197" s="771"/>
      <c r="AT197" s="771"/>
      <c r="AU197" s="771"/>
      <c r="AV197" s="771"/>
      <c r="AW197" s="771"/>
      <c r="AX197" s="771"/>
      <c r="AY197" s="771"/>
      <c r="AZ197" s="771"/>
      <c r="BA197" s="771"/>
      <c r="BB197" s="771"/>
      <c r="BC197" s="771"/>
      <c r="BD197" s="771"/>
      <c r="BE197" s="771"/>
      <c r="BF197" s="771"/>
      <c r="BG197" s="771"/>
      <c r="BH197" s="771"/>
      <c r="BI197" s="771"/>
      <c r="BJ197" s="771"/>
      <c r="BK197" s="771"/>
      <c r="BL197" s="771"/>
      <c r="BM197" s="771"/>
      <c r="BN197" s="771"/>
      <c r="BO197" s="771"/>
      <c r="BP197" s="771"/>
      <c r="BQ197" s="771"/>
      <c r="BR197" s="771"/>
      <c r="BS197" s="771"/>
      <c r="BT197" s="771"/>
    </row>
    <row r="198" spans="1:72" s="769" customFormat="1" ht="13.5">
      <c r="A198" s="828" t="s">
        <v>984</v>
      </c>
      <c r="B198" s="923"/>
      <c r="C198" s="923"/>
      <c r="D198" s="923"/>
      <c r="E198" s="923"/>
      <c r="F198" s="923"/>
      <c r="G198" s="923"/>
      <c r="H198" s="923"/>
      <c r="I198" s="923"/>
      <c r="J198" s="923"/>
      <c r="K198" s="923"/>
      <c r="L198" s="923"/>
      <c r="M198" s="923"/>
      <c r="N198" s="923"/>
      <c r="O198" s="923"/>
      <c r="P198" s="923"/>
      <c r="Q198" s="923"/>
      <c r="R198" s="923"/>
      <c r="S198" s="923"/>
      <c r="T198" s="923"/>
      <c r="U198" s="923"/>
      <c r="V198" s="923"/>
      <c r="X198" s="771"/>
      <c r="Y198" s="771"/>
      <c r="Z198" s="771"/>
      <c r="AA198" s="771"/>
      <c r="AB198" s="771"/>
      <c r="AC198" s="771"/>
      <c r="AD198" s="771"/>
      <c r="AE198" s="771"/>
      <c r="AF198" s="771"/>
      <c r="AG198" s="771"/>
      <c r="AH198" s="771"/>
      <c r="AI198" s="771"/>
      <c r="AJ198" s="771"/>
      <c r="AK198" s="771"/>
      <c r="AL198" s="771"/>
      <c r="AM198" s="771"/>
      <c r="AN198" s="771"/>
      <c r="AO198" s="771"/>
      <c r="AP198" s="771"/>
      <c r="AQ198" s="771"/>
      <c r="AR198" s="771"/>
      <c r="AS198" s="771"/>
      <c r="AT198" s="771"/>
      <c r="AU198" s="771"/>
      <c r="AV198" s="771"/>
      <c r="AW198" s="771"/>
      <c r="AX198" s="771"/>
      <c r="AY198" s="771"/>
      <c r="AZ198" s="771"/>
      <c r="BA198" s="771"/>
      <c r="BB198" s="771"/>
      <c r="BC198" s="771"/>
      <c r="BD198" s="771"/>
      <c r="BE198" s="771"/>
      <c r="BF198" s="771"/>
      <c r="BG198" s="771"/>
      <c r="BH198" s="771"/>
      <c r="BI198" s="771"/>
      <c r="BJ198" s="771"/>
      <c r="BK198" s="771"/>
      <c r="BL198" s="771"/>
      <c r="BM198" s="771"/>
      <c r="BN198" s="771"/>
      <c r="BO198" s="771"/>
      <c r="BP198" s="771"/>
      <c r="BQ198" s="771"/>
      <c r="BR198" s="771"/>
      <c r="BS198" s="771"/>
      <c r="BT198" s="771"/>
    </row>
    <row r="199" spans="1:72" s="769" customFormat="1" ht="13.5">
      <c r="A199" s="829"/>
      <c r="B199" s="797"/>
      <c r="C199" s="797"/>
      <c r="D199" s="797"/>
      <c r="E199" s="797"/>
      <c r="F199" s="923"/>
      <c r="G199" s="923"/>
      <c r="H199" s="923"/>
      <c r="I199" s="923"/>
      <c r="J199" s="923"/>
      <c r="K199" s="923"/>
      <c r="L199" s="923"/>
      <c r="M199" s="923"/>
      <c r="N199" s="923"/>
      <c r="O199" s="923"/>
      <c r="P199" s="923"/>
      <c r="Q199" s="923"/>
      <c r="R199" s="923"/>
      <c r="S199" s="923"/>
      <c r="T199" s="923"/>
      <c r="U199" s="923"/>
      <c r="V199" s="923"/>
      <c r="X199" s="771"/>
      <c r="Y199" s="771"/>
      <c r="Z199" s="771"/>
      <c r="AA199" s="771"/>
      <c r="AB199" s="771"/>
      <c r="AC199" s="771"/>
      <c r="AD199" s="771"/>
      <c r="AE199" s="771"/>
      <c r="AF199" s="771"/>
      <c r="AG199" s="771"/>
      <c r="AH199" s="771"/>
      <c r="AI199" s="771"/>
      <c r="AJ199" s="771"/>
      <c r="AK199" s="771"/>
      <c r="AL199" s="771"/>
      <c r="AM199" s="771"/>
      <c r="AN199" s="771"/>
      <c r="AO199" s="771"/>
      <c r="AP199" s="771"/>
      <c r="AQ199" s="771"/>
      <c r="AR199" s="771"/>
      <c r="AS199" s="771"/>
      <c r="AT199" s="771"/>
      <c r="AU199" s="771"/>
      <c r="AV199" s="771"/>
      <c r="AW199" s="771"/>
      <c r="AX199" s="771"/>
      <c r="AY199" s="771"/>
      <c r="AZ199" s="771"/>
      <c r="BA199" s="771"/>
      <c r="BB199" s="771"/>
      <c r="BC199" s="771"/>
      <c r="BD199" s="771"/>
      <c r="BE199" s="771"/>
      <c r="BF199" s="771"/>
      <c r="BG199" s="771"/>
      <c r="BH199" s="771"/>
      <c r="BI199" s="771"/>
      <c r="BJ199" s="771"/>
      <c r="BK199" s="771"/>
      <c r="BL199" s="771"/>
      <c r="BM199" s="771"/>
      <c r="BN199" s="771"/>
      <c r="BO199" s="771"/>
      <c r="BP199" s="771"/>
      <c r="BQ199" s="771"/>
      <c r="BR199" s="771"/>
      <c r="BS199" s="771"/>
      <c r="BT199" s="771"/>
    </row>
    <row r="200" spans="1:72" s="769" customFormat="1" ht="13.5">
      <c r="A200" s="830" t="s">
        <v>985</v>
      </c>
      <c r="B200" s="831"/>
      <c r="C200" s="831"/>
      <c r="D200" s="831"/>
      <c r="E200" s="831"/>
      <c r="F200" s="831"/>
      <c r="G200" s="831"/>
      <c r="H200" s="831"/>
      <c r="I200" s="831"/>
      <c r="J200" s="831"/>
      <c r="K200" s="831"/>
      <c r="L200" s="831"/>
      <c r="M200" s="831"/>
      <c r="N200" s="831"/>
      <c r="O200" s="831"/>
      <c r="P200" s="831"/>
      <c r="Q200" s="831"/>
      <c r="R200" s="831"/>
      <c r="S200" s="847"/>
      <c r="T200" s="847"/>
      <c r="U200" s="847"/>
      <c r="V200" s="847"/>
      <c r="X200" s="771"/>
      <c r="Y200" s="771"/>
      <c r="Z200" s="771"/>
      <c r="AA200" s="771"/>
      <c r="AB200" s="771"/>
      <c r="AC200" s="771"/>
      <c r="AD200" s="771"/>
      <c r="AE200" s="771"/>
      <c r="AF200" s="771"/>
      <c r="AG200" s="771"/>
      <c r="AH200" s="771"/>
      <c r="AI200" s="771"/>
      <c r="AJ200" s="771"/>
      <c r="AK200" s="771"/>
      <c r="AL200" s="771"/>
      <c r="AM200" s="771"/>
      <c r="AN200" s="771"/>
      <c r="AO200" s="771"/>
      <c r="AP200" s="771"/>
      <c r="AQ200" s="771"/>
      <c r="AR200" s="771"/>
      <c r="AS200" s="771"/>
      <c r="AT200" s="771"/>
      <c r="AU200" s="771"/>
      <c r="AV200" s="771"/>
      <c r="AW200" s="771"/>
      <c r="AX200" s="771"/>
      <c r="AY200" s="771"/>
      <c r="AZ200" s="771"/>
      <c r="BA200" s="771"/>
      <c r="BB200" s="771"/>
      <c r="BC200" s="771"/>
      <c r="BD200" s="771"/>
      <c r="BE200" s="771"/>
      <c r="BF200" s="771"/>
      <c r="BG200" s="771"/>
      <c r="BH200" s="771"/>
      <c r="BI200" s="771"/>
      <c r="BJ200" s="771"/>
      <c r="BK200" s="771"/>
      <c r="BL200" s="771"/>
      <c r="BM200" s="771"/>
      <c r="BN200" s="771"/>
      <c r="BO200" s="771"/>
      <c r="BP200" s="771"/>
      <c r="BQ200" s="771"/>
      <c r="BR200" s="771"/>
      <c r="BS200" s="771"/>
      <c r="BT200" s="771"/>
    </row>
    <row r="201" spans="1:72" s="769" customFormat="1" ht="13.5">
      <c r="A201" s="832" t="s">
        <v>986</v>
      </c>
      <c r="B201" s="833"/>
      <c r="C201" s="833"/>
      <c r="D201" s="833"/>
      <c r="E201" s="833"/>
      <c r="F201" s="833"/>
      <c r="G201" s="833"/>
      <c r="H201" s="833"/>
      <c r="I201" s="833"/>
      <c r="J201" s="833"/>
      <c r="K201" s="833"/>
      <c r="L201" s="833"/>
      <c r="M201" s="833"/>
      <c r="N201" s="833"/>
      <c r="O201" s="833"/>
      <c r="P201" s="833"/>
      <c r="Q201" s="833"/>
      <c r="R201" s="833"/>
      <c r="S201" s="847"/>
      <c r="T201" s="847"/>
      <c r="U201" s="847"/>
      <c r="V201" s="847"/>
      <c r="X201" s="771"/>
      <c r="Y201" s="771"/>
      <c r="Z201" s="771"/>
      <c r="AA201" s="771"/>
      <c r="AB201" s="771"/>
      <c r="AC201" s="771"/>
      <c r="AD201" s="771"/>
      <c r="AE201" s="771"/>
      <c r="AF201" s="771"/>
      <c r="AG201" s="771"/>
      <c r="AH201" s="771"/>
      <c r="AI201" s="771"/>
      <c r="AJ201" s="771"/>
      <c r="AK201" s="771"/>
      <c r="AL201" s="771"/>
      <c r="AM201" s="771"/>
      <c r="AN201" s="771"/>
      <c r="AO201" s="771"/>
      <c r="AP201" s="771"/>
      <c r="AQ201" s="771"/>
      <c r="AR201" s="771"/>
      <c r="AS201" s="771"/>
      <c r="AT201" s="771"/>
      <c r="AU201" s="771"/>
      <c r="AV201" s="771"/>
      <c r="AW201" s="771"/>
      <c r="AX201" s="771"/>
      <c r="AY201" s="771"/>
      <c r="AZ201" s="771"/>
      <c r="BA201" s="771"/>
      <c r="BB201" s="771"/>
      <c r="BC201" s="771"/>
      <c r="BD201" s="771"/>
      <c r="BE201" s="771"/>
      <c r="BF201" s="771"/>
      <c r="BG201" s="771"/>
      <c r="BH201" s="771"/>
      <c r="BI201" s="771"/>
      <c r="BJ201" s="771"/>
      <c r="BK201" s="771"/>
      <c r="BL201" s="771"/>
      <c r="BM201" s="771"/>
      <c r="BN201" s="771"/>
      <c r="BO201" s="771"/>
      <c r="BP201" s="771"/>
      <c r="BQ201" s="771"/>
      <c r="BR201" s="771"/>
      <c r="BS201" s="771"/>
      <c r="BT201" s="771"/>
    </row>
    <row r="202" spans="1:72" s="769" customFormat="1" ht="13.5">
      <c r="A202" s="828" t="s">
        <v>972</v>
      </c>
      <c r="B202" s="923"/>
      <c r="C202" s="923"/>
      <c r="D202" s="923"/>
      <c r="E202" s="923"/>
      <c r="F202" s="923"/>
      <c r="G202" s="923"/>
      <c r="H202" s="923"/>
      <c r="I202" s="923"/>
      <c r="J202" s="923"/>
      <c r="K202" s="923"/>
      <c r="L202" s="923"/>
      <c r="M202" s="923"/>
      <c r="N202" s="923"/>
      <c r="O202" s="923"/>
      <c r="P202" s="923"/>
      <c r="Q202" s="923"/>
      <c r="R202" s="923"/>
      <c r="S202" s="923"/>
      <c r="T202" s="923"/>
      <c r="U202" s="923"/>
      <c r="V202" s="923"/>
      <c r="X202" s="771"/>
      <c r="Y202" s="771"/>
      <c r="Z202" s="771"/>
      <c r="AA202" s="771"/>
      <c r="AB202" s="771"/>
      <c r="AC202" s="771"/>
      <c r="AD202" s="771"/>
      <c r="AE202" s="771"/>
      <c r="AF202" s="771"/>
      <c r="AG202" s="771"/>
      <c r="AH202" s="771"/>
      <c r="AI202" s="771"/>
      <c r="AJ202" s="771"/>
      <c r="AK202" s="771"/>
      <c r="AL202" s="771"/>
      <c r="AM202" s="771"/>
      <c r="AN202" s="771"/>
      <c r="AO202" s="771"/>
      <c r="AP202" s="771"/>
      <c r="AQ202" s="771"/>
      <c r="AR202" s="771"/>
      <c r="AS202" s="771"/>
      <c r="AT202" s="771"/>
      <c r="AU202" s="771"/>
      <c r="AV202" s="771"/>
      <c r="AW202" s="771"/>
      <c r="AX202" s="771"/>
      <c r="AY202" s="771"/>
      <c r="AZ202" s="771"/>
      <c r="BA202" s="771"/>
      <c r="BB202" s="771"/>
      <c r="BC202" s="771"/>
      <c r="BD202" s="771"/>
      <c r="BE202" s="771"/>
      <c r="BF202" s="771"/>
      <c r="BG202" s="771"/>
      <c r="BH202" s="771"/>
      <c r="BI202" s="771"/>
      <c r="BJ202" s="771"/>
      <c r="BK202" s="771"/>
      <c r="BL202" s="771"/>
      <c r="BM202" s="771"/>
      <c r="BN202" s="771"/>
      <c r="BO202" s="771"/>
      <c r="BP202" s="771"/>
      <c r="BQ202" s="771"/>
      <c r="BR202" s="771"/>
      <c r="BS202" s="771"/>
      <c r="BT202" s="771"/>
    </row>
    <row r="203" spans="1:72" s="769" customFormat="1" ht="13.5">
      <c r="A203" s="1455" t="s">
        <v>987</v>
      </c>
      <c r="B203" s="1414"/>
      <c r="C203" s="1414"/>
      <c r="D203" s="1414"/>
      <c r="E203" s="1414"/>
      <c r="F203" s="1414"/>
      <c r="G203" s="1414"/>
      <c r="H203" s="1414"/>
      <c r="I203" s="1414"/>
      <c r="J203" s="1414"/>
      <c r="K203" s="1414"/>
      <c r="L203" s="1414"/>
      <c r="M203" s="1414"/>
      <c r="N203" s="1414"/>
      <c r="O203" s="1414"/>
      <c r="P203" s="1414"/>
      <c r="Q203" s="1414"/>
      <c r="R203" s="1414"/>
      <c r="S203" s="917"/>
      <c r="T203" s="917"/>
      <c r="U203" s="917"/>
      <c r="V203" s="917"/>
      <c r="X203" s="771"/>
      <c r="Y203" s="771"/>
      <c r="Z203" s="771"/>
      <c r="AA203" s="771"/>
      <c r="AB203" s="771"/>
      <c r="AC203" s="771"/>
      <c r="AD203" s="771"/>
      <c r="AE203" s="771"/>
      <c r="AF203" s="771"/>
      <c r="AG203" s="771"/>
      <c r="AH203" s="771"/>
      <c r="AI203" s="771"/>
      <c r="AJ203" s="771"/>
      <c r="AK203" s="771"/>
      <c r="AL203" s="771"/>
      <c r="AM203" s="771"/>
      <c r="AN203" s="771"/>
      <c r="AO203" s="771"/>
      <c r="AP203" s="771"/>
      <c r="AQ203" s="771"/>
      <c r="AR203" s="771"/>
      <c r="AS203" s="771"/>
      <c r="AT203" s="771"/>
      <c r="AU203" s="771"/>
      <c r="AV203" s="771"/>
      <c r="AW203" s="771"/>
      <c r="AX203" s="771"/>
      <c r="AY203" s="771"/>
      <c r="AZ203" s="771"/>
      <c r="BA203" s="771"/>
      <c r="BB203" s="771"/>
      <c r="BC203" s="771"/>
      <c r="BD203" s="771"/>
      <c r="BE203" s="771"/>
      <c r="BF203" s="771"/>
      <c r="BG203" s="771"/>
      <c r="BH203" s="771"/>
      <c r="BI203" s="771"/>
      <c r="BJ203" s="771"/>
      <c r="BK203" s="771"/>
      <c r="BL203" s="771"/>
      <c r="BM203" s="771"/>
      <c r="BN203" s="771"/>
      <c r="BO203" s="771"/>
      <c r="BP203" s="771"/>
      <c r="BQ203" s="771"/>
      <c r="BR203" s="771"/>
      <c r="BS203" s="771"/>
      <c r="BT203" s="771"/>
    </row>
    <row r="204" spans="1:72" s="769" customFormat="1" ht="13.5">
      <c r="A204" s="828" t="s">
        <v>974</v>
      </c>
      <c r="B204" s="923"/>
      <c r="C204" s="923"/>
      <c r="D204" s="923"/>
      <c r="E204" s="923"/>
      <c r="F204" s="923"/>
      <c r="G204" s="923"/>
      <c r="H204" s="923"/>
      <c r="I204" s="923"/>
      <c r="J204" s="923"/>
      <c r="K204" s="923"/>
      <c r="L204" s="923"/>
      <c r="M204" s="923"/>
      <c r="N204" s="923"/>
      <c r="O204" s="923"/>
      <c r="P204" s="923"/>
      <c r="Q204" s="923"/>
      <c r="R204" s="923"/>
      <c r="S204" s="923"/>
      <c r="T204" s="923"/>
      <c r="U204" s="923"/>
      <c r="V204" s="923"/>
      <c r="X204" s="771"/>
      <c r="Y204" s="771"/>
      <c r="Z204" s="771"/>
      <c r="AA204" s="771"/>
      <c r="AB204" s="771"/>
      <c r="AC204" s="771"/>
      <c r="AD204" s="771"/>
      <c r="AE204" s="771"/>
      <c r="AF204" s="771"/>
      <c r="AG204" s="771"/>
      <c r="AH204" s="771"/>
      <c r="AI204" s="771"/>
      <c r="AJ204" s="771"/>
      <c r="AK204" s="771"/>
      <c r="AL204" s="771"/>
      <c r="AM204" s="771"/>
      <c r="AN204" s="771"/>
      <c r="AO204" s="771"/>
      <c r="AP204" s="771"/>
      <c r="AQ204" s="771"/>
      <c r="AR204" s="771"/>
      <c r="AS204" s="771"/>
      <c r="AT204" s="771"/>
      <c r="AU204" s="771"/>
      <c r="AV204" s="771"/>
      <c r="AW204" s="771"/>
      <c r="AX204" s="771"/>
      <c r="AY204" s="771"/>
      <c r="AZ204" s="771"/>
      <c r="BA204" s="771"/>
      <c r="BB204" s="771"/>
      <c r="BC204" s="771"/>
      <c r="BD204" s="771"/>
      <c r="BE204" s="771"/>
      <c r="BF204" s="771"/>
      <c r="BG204" s="771"/>
      <c r="BH204" s="771"/>
      <c r="BI204" s="771"/>
      <c r="BJ204" s="771"/>
      <c r="BK204" s="771"/>
      <c r="BL204" s="771"/>
      <c r="BM204" s="771"/>
      <c r="BN204" s="771"/>
      <c r="BO204" s="771"/>
      <c r="BP204" s="771"/>
      <c r="BQ204" s="771"/>
      <c r="BR204" s="771"/>
      <c r="BS204" s="771"/>
      <c r="BT204" s="771"/>
    </row>
    <row r="205" spans="1:72" s="769" customFormat="1" ht="13.5">
      <c r="A205" s="1455" t="s">
        <v>988</v>
      </c>
      <c r="B205" s="1414"/>
      <c r="C205" s="1414"/>
      <c r="D205" s="1414"/>
      <c r="E205" s="1414"/>
      <c r="F205" s="1414"/>
      <c r="G205" s="1414"/>
      <c r="H205" s="1414"/>
      <c r="I205" s="1414"/>
      <c r="J205" s="1414"/>
      <c r="K205" s="1414"/>
      <c r="L205" s="1414"/>
      <c r="M205" s="1414"/>
      <c r="N205" s="1414"/>
      <c r="O205" s="1414"/>
      <c r="P205" s="1414"/>
      <c r="Q205" s="1414"/>
      <c r="R205" s="1414"/>
      <c r="S205" s="917"/>
      <c r="T205" s="917"/>
      <c r="U205" s="917"/>
      <c r="V205" s="917"/>
      <c r="X205" s="771"/>
      <c r="Y205" s="771"/>
      <c r="Z205" s="771"/>
      <c r="AA205" s="771"/>
      <c r="AB205" s="771"/>
      <c r="AC205" s="771"/>
      <c r="AD205" s="771"/>
      <c r="AE205" s="771"/>
      <c r="AF205" s="771"/>
      <c r="AG205" s="771"/>
      <c r="AH205" s="771"/>
      <c r="AI205" s="771"/>
      <c r="AJ205" s="771"/>
      <c r="AK205" s="771"/>
      <c r="AL205" s="771"/>
      <c r="AM205" s="771"/>
      <c r="AN205" s="771"/>
      <c r="AO205" s="771"/>
      <c r="AP205" s="771"/>
      <c r="AQ205" s="771"/>
      <c r="AR205" s="771"/>
      <c r="AS205" s="771"/>
      <c r="AT205" s="771"/>
      <c r="AU205" s="771"/>
      <c r="AV205" s="771"/>
      <c r="AW205" s="771"/>
      <c r="AX205" s="771"/>
      <c r="AY205" s="771"/>
      <c r="AZ205" s="771"/>
      <c r="BA205" s="771"/>
      <c r="BB205" s="771"/>
      <c r="BC205" s="771"/>
      <c r="BD205" s="771"/>
      <c r="BE205" s="771"/>
      <c r="BF205" s="771"/>
      <c r="BG205" s="771"/>
      <c r="BH205" s="771"/>
      <c r="BI205" s="771"/>
      <c r="BJ205" s="771"/>
      <c r="BK205" s="771"/>
      <c r="BL205" s="771"/>
      <c r="BM205" s="771"/>
      <c r="BN205" s="771"/>
      <c r="BO205" s="771"/>
      <c r="BP205" s="771"/>
      <c r="BQ205" s="771"/>
      <c r="BR205" s="771"/>
      <c r="BS205" s="771"/>
      <c r="BT205" s="771"/>
    </row>
    <row r="206" spans="1:72" s="769" customFormat="1" ht="13.5">
      <c r="A206" s="828" t="s">
        <v>976</v>
      </c>
      <c r="B206" s="923"/>
      <c r="C206" s="923"/>
      <c r="D206" s="923"/>
      <c r="E206" s="923"/>
      <c r="F206" s="923"/>
      <c r="G206" s="923"/>
      <c r="H206" s="923"/>
      <c r="I206" s="923"/>
      <c r="J206" s="923"/>
      <c r="K206" s="923"/>
      <c r="L206" s="923"/>
      <c r="M206" s="923"/>
      <c r="N206" s="923"/>
      <c r="O206" s="923"/>
      <c r="P206" s="923"/>
      <c r="Q206" s="923"/>
      <c r="R206" s="923"/>
      <c r="S206" s="923"/>
      <c r="T206" s="923"/>
      <c r="U206" s="923"/>
      <c r="V206" s="923"/>
      <c r="X206" s="771"/>
      <c r="Y206" s="771"/>
      <c r="Z206" s="771"/>
      <c r="AA206" s="771"/>
      <c r="AB206" s="771"/>
      <c r="AC206" s="771"/>
      <c r="AD206" s="771"/>
      <c r="AE206" s="771"/>
      <c r="AF206" s="771"/>
      <c r="AG206" s="771"/>
      <c r="AH206" s="771"/>
      <c r="AI206" s="771"/>
      <c r="AJ206" s="771"/>
      <c r="AK206" s="771"/>
      <c r="AL206" s="771"/>
      <c r="AM206" s="771"/>
      <c r="AN206" s="771"/>
      <c r="AO206" s="771"/>
      <c r="AP206" s="771"/>
      <c r="AQ206" s="771"/>
      <c r="AR206" s="771"/>
      <c r="AS206" s="771"/>
      <c r="AT206" s="771"/>
      <c r="AU206" s="771"/>
      <c r="AV206" s="771"/>
      <c r="AW206" s="771"/>
      <c r="AX206" s="771"/>
      <c r="AY206" s="771"/>
      <c r="AZ206" s="771"/>
      <c r="BA206" s="771"/>
      <c r="BB206" s="771"/>
      <c r="BC206" s="771"/>
      <c r="BD206" s="771"/>
      <c r="BE206" s="771"/>
      <c r="BF206" s="771"/>
      <c r="BG206" s="771"/>
      <c r="BH206" s="771"/>
      <c r="BI206" s="771"/>
      <c r="BJ206" s="771"/>
      <c r="BK206" s="771"/>
      <c r="BL206" s="771"/>
      <c r="BM206" s="771"/>
      <c r="BN206" s="771"/>
      <c r="BO206" s="771"/>
      <c r="BP206" s="771"/>
      <c r="BQ206" s="771"/>
      <c r="BR206" s="771"/>
      <c r="BS206" s="771"/>
      <c r="BT206" s="771"/>
    </row>
    <row r="207" spans="1:72" s="769" customFormat="1" ht="13.5">
      <c r="A207" s="1455" t="s">
        <v>989</v>
      </c>
      <c r="B207" s="1414"/>
      <c r="C207" s="1414"/>
      <c r="D207" s="1414"/>
      <c r="E207" s="1414"/>
      <c r="F207" s="1414"/>
      <c r="G207" s="1414"/>
      <c r="H207" s="1414"/>
      <c r="I207" s="1414"/>
      <c r="J207" s="1414"/>
      <c r="K207" s="1414"/>
      <c r="L207" s="1414"/>
      <c r="M207" s="1414"/>
      <c r="N207" s="1414"/>
      <c r="O207" s="1414"/>
      <c r="P207" s="1414"/>
      <c r="Q207" s="1414"/>
      <c r="R207" s="1414"/>
      <c r="S207" s="917"/>
      <c r="T207" s="917"/>
      <c r="U207" s="917"/>
      <c r="V207" s="917"/>
      <c r="X207" s="771"/>
      <c r="Y207" s="771"/>
      <c r="Z207" s="771"/>
      <c r="AA207" s="771"/>
      <c r="AB207" s="771"/>
      <c r="AC207" s="771"/>
      <c r="AD207" s="771"/>
      <c r="AE207" s="771"/>
      <c r="AF207" s="771"/>
      <c r="AG207" s="771"/>
      <c r="AH207" s="771"/>
      <c r="AI207" s="771"/>
      <c r="AJ207" s="771"/>
      <c r="AK207" s="771"/>
      <c r="AL207" s="771"/>
      <c r="AM207" s="771"/>
      <c r="AN207" s="771"/>
      <c r="AO207" s="771"/>
      <c r="AP207" s="771"/>
      <c r="AQ207" s="771"/>
      <c r="AR207" s="771"/>
      <c r="AS207" s="771"/>
      <c r="AT207" s="771"/>
      <c r="AU207" s="771"/>
      <c r="AV207" s="771"/>
      <c r="AW207" s="771"/>
      <c r="AX207" s="771"/>
      <c r="AY207" s="771"/>
      <c r="AZ207" s="771"/>
      <c r="BA207" s="771"/>
      <c r="BB207" s="771"/>
      <c r="BC207" s="771"/>
      <c r="BD207" s="771"/>
      <c r="BE207" s="771"/>
      <c r="BF207" s="771"/>
      <c r="BG207" s="771"/>
      <c r="BH207" s="771"/>
      <c r="BI207" s="771"/>
      <c r="BJ207" s="771"/>
      <c r="BK207" s="771"/>
      <c r="BL207" s="771"/>
      <c r="BM207" s="771"/>
      <c r="BN207" s="771"/>
      <c r="BO207" s="771"/>
      <c r="BP207" s="771"/>
      <c r="BQ207" s="771"/>
      <c r="BR207" s="771"/>
      <c r="BS207" s="771"/>
      <c r="BT207" s="771"/>
    </row>
    <row r="208" spans="1:72" s="769" customFormat="1" ht="13.5">
      <c r="A208" s="828" t="s">
        <v>990</v>
      </c>
      <c r="B208" s="923"/>
      <c r="C208" s="917"/>
      <c r="D208" s="917"/>
      <c r="E208" s="917"/>
      <c r="F208" s="917"/>
      <c r="G208" s="917"/>
      <c r="H208" s="917"/>
      <c r="I208" s="917"/>
      <c r="J208" s="917"/>
      <c r="K208" s="917"/>
      <c r="L208" s="917"/>
      <c r="M208" s="917"/>
      <c r="N208" s="917"/>
      <c r="O208" s="917"/>
      <c r="P208" s="917"/>
      <c r="Q208" s="923"/>
      <c r="R208" s="923"/>
      <c r="S208" s="923"/>
      <c r="T208" s="923"/>
      <c r="U208" s="923"/>
      <c r="V208" s="923"/>
      <c r="X208" s="771"/>
      <c r="Y208" s="771"/>
      <c r="Z208" s="771"/>
      <c r="AA208" s="771"/>
      <c r="AB208" s="771"/>
      <c r="AC208" s="771"/>
      <c r="AD208" s="771"/>
      <c r="AE208" s="771"/>
      <c r="AF208" s="771"/>
      <c r="AG208" s="771"/>
      <c r="AH208" s="771"/>
      <c r="AI208" s="771"/>
      <c r="AJ208" s="771"/>
      <c r="AK208" s="771"/>
      <c r="AL208" s="771"/>
      <c r="AM208" s="771"/>
      <c r="AN208" s="771"/>
      <c r="AO208" s="771"/>
      <c r="AP208" s="771"/>
      <c r="AQ208" s="771"/>
      <c r="AR208" s="771"/>
      <c r="AS208" s="771"/>
      <c r="AT208" s="771"/>
      <c r="AU208" s="771"/>
      <c r="AV208" s="771"/>
      <c r="AW208" s="771"/>
      <c r="AX208" s="771"/>
      <c r="AY208" s="771"/>
      <c r="AZ208" s="771"/>
      <c r="BA208" s="771"/>
      <c r="BB208" s="771"/>
      <c r="BC208" s="771"/>
      <c r="BD208" s="771"/>
      <c r="BE208" s="771"/>
      <c r="BF208" s="771"/>
      <c r="BG208" s="771"/>
      <c r="BH208" s="771"/>
      <c r="BI208" s="771"/>
      <c r="BJ208" s="771"/>
      <c r="BK208" s="771"/>
      <c r="BL208" s="771"/>
      <c r="BM208" s="771"/>
      <c r="BN208" s="771"/>
      <c r="BO208" s="771"/>
      <c r="BP208" s="771"/>
      <c r="BQ208" s="771"/>
      <c r="BR208" s="771"/>
      <c r="BS208" s="771"/>
      <c r="BT208" s="771"/>
    </row>
    <row r="209" spans="1:72" s="769" customFormat="1" ht="13.5">
      <c r="A209" s="924" t="s">
        <v>991</v>
      </c>
      <c r="B209" s="923"/>
      <c r="C209" s="923"/>
      <c r="D209" s="923"/>
      <c r="E209" s="923"/>
      <c r="F209" s="923"/>
      <c r="G209" s="923"/>
      <c r="H209" s="923"/>
      <c r="I209" s="923"/>
      <c r="J209" s="923"/>
      <c r="K209" s="923"/>
      <c r="L209" s="923"/>
      <c r="M209" s="923"/>
      <c r="N209" s="923"/>
      <c r="O209" s="923"/>
      <c r="P209" s="923"/>
      <c r="Q209" s="923"/>
      <c r="R209" s="923"/>
      <c r="S209" s="923"/>
      <c r="T209" s="923"/>
      <c r="U209" s="923"/>
      <c r="V209" s="923"/>
      <c r="X209" s="771"/>
      <c r="Y209" s="771"/>
      <c r="Z209" s="771"/>
      <c r="AA209" s="771"/>
      <c r="AB209" s="771"/>
      <c r="AC209" s="771"/>
      <c r="AD209" s="771"/>
      <c r="AE209" s="771"/>
      <c r="AF209" s="771"/>
      <c r="AG209" s="771"/>
      <c r="AH209" s="771"/>
      <c r="AI209" s="771"/>
      <c r="AJ209" s="771"/>
      <c r="AK209" s="771"/>
      <c r="AL209" s="771"/>
      <c r="AM209" s="771"/>
      <c r="AN209" s="771"/>
      <c r="AO209" s="771"/>
      <c r="AP209" s="771"/>
      <c r="AQ209" s="771"/>
      <c r="AR209" s="771"/>
      <c r="AS209" s="771"/>
      <c r="AT209" s="771"/>
      <c r="AU209" s="771"/>
      <c r="AV209" s="771"/>
      <c r="AW209" s="771"/>
      <c r="AX209" s="771"/>
      <c r="AY209" s="771"/>
      <c r="AZ209" s="771"/>
      <c r="BA209" s="771"/>
      <c r="BB209" s="771"/>
      <c r="BC209" s="771"/>
      <c r="BD209" s="771"/>
      <c r="BE209" s="771"/>
      <c r="BF209" s="771"/>
      <c r="BG209" s="771"/>
      <c r="BH209" s="771"/>
      <c r="BI209" s="771"/>
      <c r="BJ209" s="771"/>
      <c r="BK209" s="771"/>
      <c r="BL209" s="771"/>
      <c r="BM209" s="771"/>
      <c r="BN209" s="771"/>
      <c r="BO209" s="771"/>
      <c r="BP209" s="771"/>
      <c r="BQ209" s="771"/>
      <c r="BR209" s="771"/>
      <c r="BS209" s="771"/>
      <c r="BT209" s="771"/>
    </row>
    <row r="210" spans="1:72" s="769" customFormat="1" ht="13.5">
      <c r="A210" s="924" t="s">
        <v>992</v>
      </c>
      <c r="B210" s="923"/>
      <c r="C210" s="917"/>
      <c r="D210" s="917"/>
      <c r="E210" s="917"/>
      <c r="F210" s="917"/>
      <c r="G210" s="917"/>
      <c r="H210" s="917"/>
      <c r="I210" s="917"/>
      <c r="J210" s="917"/>
      <c r="K210" s="917"/>
      <c r="L210" s="917"/>
      <c r="M210" s="917"/>
      <c r="N210" s="917"/>
      <c r="O210" s="917"/>
      <c r="P210" s="917"/>
      <c r="Q210" s="923"/>
      <c r="R210" s="923"/>
      <c r="S210" s="923"/>
      <c r="T210" s="923"/>
      <c r="U210" s="923"/>
      <c r="V210" s="923"/>
      <c r="X210" s="771"/>
      <c r="Y210" s="771"/>
      <c r="Z210" s="771"/>
      <c r="AA210" s="771"/>
      <c r="AB210" s="771"/>
      <c r="AC210" s="771"/>
      <c r="AD210" s="771"/>
      <c r="AE210" s="771"/>
      <c r="AF210" s="771"/>
      <c r="AG210" s="771"/>
      <c r="AH210" s="771"/>
      <c r="AI210" s="771"/>
      <c r="AJ210" s="771"/>
      <c r="AK210" s="771"/>
      <c r="AL210" s="771"/>
      <c r="AM210" s="771"/>
      <c r="AN210" s="771"/>
      <c r="AO210" s="771"/>
      <c r="AP210" s="771"/>
      <c r="AQ210" s="771"/>
      <c r="AR210" s="771"/>
      <c r="AS210" s="771"/>
      <c r="AT210" s="771"/>
      <c r="AU210" s="771"/>
      <c r="AV210" s="771"/>
      <c r="AW210" s="771"/>
      <c r="AX210" s="771"/>
      <c r="AY210" s="771"/>
      <c r="AZ210" s="771"/>
      <c r="BA210" s="771"/>
      <c r="BB210" s="771"/>
      <c r="BC210" s="771"/>
      <c r="BD210" s="771"/>
      <c r="BE210" s="771"/>
      <c r="BF210" s="771"/>
      <c r="BG210" s="771"/>
      <c r="BH210" s="771"/>
      <c r="BI210" s="771"/>
      <c r="BJ210" s="771"/>
      <c r="BK210" s="771"/>
      <c r="BL210" s="771"/>
      <c r="BM210" s="771"/>
      <c r="BN210" s="771"/>
      <c r="BO210" s="771"/>
      <c r="BP210" s="771"/>
      <c r="BQ210" s="771"/>
      <c r="BR210" s="771"/>
      <c r="BS210" s="771"/>
      <c r="BT210" s="771"/>
    </row>
    <row r="211" spans="1:72" s="769" customFormat="1" ht="13.5">
      <c r="A211" s="924" t="s">
        <v>993</v>
      </c>
      <c r="B211" s="923"/>
      <c r="C211" s="917"/>
      <c r="D211" s="917"/>
      <c r="E211" s="917"/>
      <c r="F211" s="917"/>
      <c r="G211" s="917"/>
      <c r="H211" s="917"/>
      <c r="I211" s="917"/>
      <c r="J211" s="917"/>
      <c r="K211" s="917"/>
      <c r="L211" s="917"/>
      <c r="M211" s="917"/>
      <c r="N211" s="917"/>
      <c r="O211" s="917"/>
      <c r="P211" s="917"/>
      <c r="Q211" s="923"/>
      <c r="R211" s="923"/>
      <c r="S211" s="923"/>
      <c r="T211" s="923"/>
      <c r="U211" s="923"/>
      <c r="V211" s="923"/>
      <c r="X211" s="771"/>
      <c r="Y211" s="771"/>
      <c r="Z211" s="771"/>
      <c r="AA211" s="771"/>
      <c r="AB211" s="771"/>
      <c r="AC211" s="771"/>
      <c r="AD211" s="771"/>
      <c r="AE211" s="771"/>
      <c r="AF211" s="771"/>
      <c r="AG211" s="771"/>
      <c r="AH211" s="771"/>
      <c r="AI211" s="771"/>
      <c r="AJ211" s="771"/>
      <c r="AK211" s="771"/>
      <c r="AL211" s="771"/>
      <c r="AM211" s="771"/>
      <c r="AN211" s="771"/>
      <c r="AO211" s="771"/>
      <c r="AP211" s="771"/>
      <c r="AQ211" s="771"/>
      <c r="AR211" s="771"/>
      <c r="AS211" s="771"/>
      <c r="AT211" s="771"/>
      <c r="AU211" s="771"/>
      <c r="AV211" s="771"/>
      <c r="AW211" s="771"/>
      <c r="AX211" s="771"/>
      <c r="AY211" s="771"/>
      <c r="AZ211" s="771"/>
      <c r="BA211" s="771"/>
      <c r="BB211" s="771"/>
      <c r="BC211" s="771"/>
      <c r="BD211" s="771"/>
      <c r="BE211" s="771"/>
      <c r="BF211" s="771"/>
      <c r="BG211" s="771"/>
      <c r="BH211" s="771"/>
      <c r="BI211" s="771"/>
      <c r="BJ211" s="771"/>
      <c r="BK211" s="771"/>
      <c r="BL211" s="771"/>
      <c r="BM211" s="771"/>
      <c r="BN211" s="771"/>
      <c r="BO211" s="771"/>
      <c r="BP211" s="771"/>
      <c r="BQ211" s="771"/>
      <c r="BR211" s="771"/>
      <c r="BS211" s="771"/>
      <c r="BT211" s="771"/>
    </row>
    <row r="212" spans="1:72" s="769" customFormat="1" ht="13.5">
      <c r="A212" s="924" t="s">
        <v>994</v>
      </c>
      <c r="B212" s="923"/>
      <c r="C212" s="917"/>
      <c r="D212" s="917"/>
      <c r="E212" s="917"/>
      <c r="F212" s="917"/>
      <c r="G212" s="917"/>
      <c r="H212" s="917"/>
      <c r="I212" s="917"/>
      <c r="J212" s="917"/>
      <c r="K212" s="917"/>
      <c r="L212" s="917"/>
      <c r="M212" s="917"/>
      <c r="N212" s="917"/>
      <c r="O212" s="917"/>
      <c r="P212" s="917"/>
      <c r="Q212" s="923"/>
      <c r="R212" s="923"/>
      <c r="S212" s="923"/>
      <c r="T212" s="923"/>
      <c r="U212" s="923"/>
      <c r="V212" s="923"/>
      <c r="X212" s="771"/>
      <c r="Y212" s="771"/>
      <c r="Z212" s="771"/>
      <c r="AA212" s="771"/>
      <c r="AB212" s="771"/>
      <c r="AC212" s="771"/>
      <c r="AD212" s="771"/>
      <c r="AE212" s="771"/>
      <c r="AF212" s="771"/>
      <c r="AG212" s="771"/>
      <c r="AH212" s="771"/>
      <c r="AI212" s="771"/>
      <c r="AJ212" s="771"/>
      <c r="AK212" s="771"/>
      <c r="AL212" s="771"/>
      <c r="AM212" s="771"/>
      <c r="AN212" s="771"/>
      <c r="AO212" s="771"/>
      <c r="AP212" s="771"/>
      <c r="AQ212" s="771"/>
      <c r="AR212" s="771"/>
      <c r="AS212" s="771"/>
      <c r="AT212" s="771"/>
      <c r="AU212" s="771"/>
      <c r="AV212" s="771"/>
      <c r="AW212" s="771"/>
      <c r="AX212" s="771"/>
      <c r="AY212" s="771"/>
      <c r="AZ212" s="771"/>
      <c r="BA212" s="771"/>
      <c r="BB212" s="771"/>
      <c r="BC212" s="771"/>
      <c r="BD212" s="771"/>
      <c r="BE212" s="771"/>
      <c r="BF212" s="771"/>
      <c r="BG212" s="771"/>
      <c r="BH212" s="771"/>
      <c r="BI212" s="771"/>
      <c r="BJ212" s="771"/>
      <c r="BK212" s="771"/>
      <c r="BL212" s="771"/>
      <c r="BM212" s="771"/>
      <c r="BN212" s="771"/>
      <c r="BO212" s="771"/>
      <c r="BP212" s="771"/>
      <c r="BQ212" s="771"/>
      <c r="BR212" s="771"/>
      <c r="BS212" s="771"/>
      <c r="BT212" s="771"/>
    </row>
    <row r="213" spans="1:72" s="769" customFormat="1" ht="13.5">
      <c r="A213" s="924" t="s">
        <v>995</v>
      </c>
      <c r="B213" s="923"/>
      <c r="C213" s="923"/>
      <c r="D213" s="923"/>
      <c r="E213" s="923"/>
      <c r="F213" s="923"/>
      <c r="G213" s="923"/>
      <c r="H213" s="923"/>
      <c r="I213" s="923"/>
      <c r="J213" s="923"/>
      <c r="K213" s="923"/>
      <c r="L213" s="923"/>
      <c r="M213" s="923"/>
      <c r="N213" s="923"/>
      <c r="O213" s="923"/>
      <c r="P213" s="923"/>
      <c r="Q213" s="923"/>
      <c r="R213" s="923"/>
      <c r="S213" s="923"/>
      <c r="T213" s="923"/>
      <c r="U213" s="923"/>
      <c r="V213" s="923"/>
      <c r="X213" s="771"/>
      <c r="Y213" s="771"/>
      <c r="Z213" s="771"/>
      <c r="AA213" s="771"/>
      <c r="AB213" s="771"/>
      <c r="AC213" s="771"/>
      <c r="AD213" s="771"/>
      <c r="AE213" s="771"/>
      <c r="AF213" s="771"/>
      <c r="AG213" s="771"/>
      <c r="AH213" s="771"/>
      <c r="AI213" s="771"/>
      <c r="AJ213" s="771"/>
      <c r="AK213" s="771"/>
      <c r="AL213" s="771"/>
      <c r="AM213" s="771"/>
      <c r="AN213" s="771"/>
      <c r="AO213" s="771"/>
      <c r="AP213" s="771"/>
      <c r="AQ213" s="771"/>
      <c r="AR213" s="771"/>
      <c r="AS213" s="771"/>
      <c r="AT213" s="771"/>
      <c r="AU213" s="771"/>
      <c r="AV213" s="771"/>
      <c r="AW213" s="771"/>
      <c r="AX213" s="771"/>
      <c r="AY213" s="771"/>
      <c r="AZ213" s="771"/>
      <c r="BA213" s="771"/>
      <c r="BB213" s="771"/>
      <c r="BC213" s="771"/>
      <c r="BD213" s="771"/>
      <c r="BE213" s="771"/>
      <c r="BF213" s="771"/>
      <c r="BG213" s="771"/>
      <c r="BH213" s="771"/>
      <c r="BI213" s="771"/>
      <c r="BJ213" s="771"/>
      <c r="BK213" s="771"/>
      <c r="BL213" s="771"/>
      <c r="BM213" s="771"/>
      <c r="BN213" s="771"/>
      <c r="BO213" s="771"/>
      <c r="BP213" s="771"/>
      <c r="BQ213" s="771"/>
      <c r="BR213" s="771"/>
      <c r="BS213" s="771"/>
      <c r="BT213" s="771"/>
    </row>
    <row r="214" spans="1:72" s="769" customFormat="1" ht="13.5">
      <c r="A214" s="924" t="s">
        <v>996</v>
      </c>
      <c r="B214" s="923"/>
      <c r="C214" s="923"/>
      <c r="D214" s="923"/>
      <c r="E214" s="923"/>
      <c r="F214" s="923"/>
      <c r="G214" s="923"/>
      <c r="H214" s="785"/>
      <c r="I214" s="923"/>
      <c r="J214" s="923"/>
      <c r="K214" s="923"/>
      <c r="L214" s="923"/>
      <c r="M214" s="923"/>
      <c r="N214" s="923"/>
      <c r="O214" s="923"/>
      <c r="P214" s="923"/>
      <c r="Q214" s="923"/>
      <c r="R214" s="923"/>
      <c r="S214" s="923"/>
      <c r="T214" s="923"/>
      <c r="U214" s="923"/>
      <c r="V214" s="923"/>
      <c r="X214" s="771"/>
      <c r="Y214" s="771"/>
      <c r="Z214" s="771"/>
      <c r="AA214" s="771"/>
      <c r="AB214" s="771"/>
      <c r="AC214" s="771"/>
      <c r="AD214" s="771"/>
      <c r="AE214" s="771"/>
      <c r="AF214" s="771"/>
      <c r="AG214" s="771"/>
      <c r="AH214" s="771"/>
      <c r="AI214" s="771"/>
      <c r="AJ214" s="771"/>
      <c r="AK214" s="771"/>
      <c r="AL214" s="771"/>
      <c r="AM214" s="771"/>
      <c r="AN214" s="771"/>
      <c r="AO214" s="771"/>
      <c r="AP214" s="771"/>
      <c r="AQ214" s="771"/>
      <c r="AR214" s="771"/>
      <c r="AS214" s="771"/>
      <c r="AT214" s="771"/>
      <c r="AU214" s="771"/>
      <c r="AV214" s="771"/>
      <c r="AW214" s="771"/>
      <c r="AX214" s="771"/>
      <c r="AY214" s="771"/>
      <c r="AZ214" s="771"/>
      <c r="BA214" s="771"/>
      <c r="BB214" s="771"/>
      <c r="BC214" s="771"/>
      <c r="BD214" s="771"/>
      <c r="BE214" s="771"/>
      <c r="BF214" s="771"/>
      <c r="BG214" s="771"/>
      <c r="BH214" s="771"/>
      <c r="BI214" s="771"/>
      <c r="BJ214" s="771"/>
      <c r="BK214" s="771"/>
      <c r="BL214" s="771"/>
      <c r="BM214" s="771"/>
      <c r="BN214" s="771"/>
      <c r="BO214" s="771"/>
      <c r="BP214" s="771"/>
      <c r="BQ214" s="771"/>
      <c r="BR214" s="771"/>
      <c r="BS214" s="771"/>
      <c r="BT214" s="771"/>
    </row>
    <row r="215" spans="1:72" s="769" customFormat="1" ht="13.5">
      <c r="A215" s="924" t="s">
        <v>997</v>
      </c>
      <c r="B215" s="923"/>
      <c r="C215" s="923"/>
      <c r="D215" s="923"/>
      <c r="E215" s="923"/>
      <c r="F215" s="923"/>
      <c r="G215" s="923"/>
      <c r="H215" s="785"/>
      <c r="I215" s="923"/>
      <c r="J215" s="923"/>
      <c r="K215" s="923"/>
      <c r="L215" s="923"/>
      <c r="M215" s="923"/>
      <c r="N215" s="923"/>
      <c r="O215" s="923"/>
      <c r="P215" s="923"/>
      <c r="Q215" s="923"/>
      <c r="R215" s="923"/>
      <c r="S215" s="923"/>
      <c r="T215" s="923"/>
      <c r="U215" s="923"/>
      <c r="V215" s="923"/>
      <c r="X215" s="771"/>
      <c r="Y215" s="771"/>
      <c r="Z215" s="771"/>
      <c r="AA215" s="771"/>
      <c r="AB215" s="771"/>
      <c r="AC215" s="771"/>
      <c r="AD215" s="771"/>
      <c r="AE215" s="771"/>
      <c r="AF215" s="771"/>
      <c r="AG215" s="771"/>
      <c r="AH215" s="771"/>
      <c r="AI215" s="771"/>
      <c r="AJ215" s="771"/>
      <c r="AK215" s="771"/>
      <c r="AL215" s="771"/>
      <c r="AM215" s="771"/>
      <c r="AN215" s="771"/>
      <c r="AO215" s="771"/>
      <c r="AP215" s="771"/>
      <c r="AQ215" s="771"/>
      <c r="AR215" s="771"/>
      <c r="AS215" s="771"/>
      <c r="AT215" s="771"/>
      <c r="AU215" s="771"/>
      <c r="AV215" s="771"/>
      <c r="AW215" s="771"/>
      <c r="AX215" s="771"/>
      <c r="AY215" s="771"/>
      <c r="AZ215" s="771"/>
      <c r="BA215" s="771"/>
      <c r="BB215" s="771"/>
      <c r="BC215" s="771"/>
      <c r="BD215" s="771"/>
      <c r="BE215" s="771"/>
      <c r="BF215" s="771"/>
      <c r="BG215" s="771"/>
      <c r="BH215" s="771"/>
      <c r="BI215" s="771"/>
      <c r="BJ215" s="771"/>
      <c r="BK215" s="771"/>
      <c r="BL215" s="771"/>
      <c r="BM215" s="771"/>
      <c r="BN215" s="771"/>
      <c r="BO215" s="771"/>
      <c r="BP215" s="771"/>
      <c r="BQ215" s="771"/>
      <c r="BR215" s="771"/>
      <c r="BS215" s="771"/>
      <c r="BT215" s="771"/>
    </row>
    <row r="216" spans="1:72" s="769" customFormat="1" ht="13.5">
      <c r="A216" s="924" t="s">
        <v>998</v>
      </c>
      <c r="B216" s="923"/>
      <c r="C216" s="923"/>
      <c r="D216" s="923"/>
      <c r="E216" s="923"/>
      <c r="F216" s="923"/>
      <c r="G216" s="923"/>
      <c r="H216" s="785"/>
      <c r="I216" s="923"/>
      <c r="J216" s="923"/>
      <c r="K216" s="923"/>
      <c r="L216" s="923"/>
      <c r="M216" s="923"/>
      <c r="N216" s="923"/>
      <c r="O216" s="923"/>
      <c r="P216" s="923"/>
      <c r="Q216" s="923"/>
      <c r="R216" s="923"/>
      <c r="S216" s="923"/>
      <c r="T216" s="923"/>
      <c r="U216" s="923"/>
      <c r="V216" s="923"/>
      <c r="X216" s="771"/>
      <c r="Y216" s="771"/>
      <c r="Z216" s="771"/>
      <c r="AA216" s="771"/>
      <c r="AB216" s="771"/>
      <c r="AC216" s="771"/>
      <c r="AD216" s="771"/>
      <c r="AE216" s="771"/>
      <c r="AF216" s="771"/>
      <c r="AG216" s="771"/>
      <c r="AH216" s="771"/>
      <c r="AI216" s="771"/>
      <c r="AJ216" s="771"/>
      <c r="AK216" s="771"/>
      <c r="AL216" s="771"/>
      <c r="AM216" s="771"/>
      <c r="AN216" s="771"/>
      <c r="AO216" s="771"/>
      <c r="AP216" s="771"/>
      <c r="AQ216" s="771"/>
      <c r="AR216" s="771"/>
      <c r="AS216" s="771"/>
      <c r="AT216" s="771"/>
      <c r="AU216" s="771"/>
      <c r="AV216" s="771"/>
      <c r="AW216" s="771"/>
      <c r="AX216" s="771"/>
      <c r="AY216" s="771"/>
      <c r="AZ216" s="771"/>
      <c r="BA216" s="771"/>
      <c r="BB216" s="771"/>
      <c r="BC216" s="771"/>
      <c r="BD216" s="771"/>
      <c r="BE216" s="771"/>
      <c r="BF216" s="771"/>
      <c r="BG216" s="771"/>
      <c r="BH216" s="771"/>
      <c r="BI216" s="771"/>
      <c r="BJ216" s="771"/>
      <c r="BK216" s="771"/>
      <c r="BL216" s="771"/>
      <c r="BM216" s="771"/>
      <c r="BN216" s="771"/>
      <c r="BO216" s="771"/>
      <c r="BP216" s="771"/>
      <c r="BQ216" s="771"/>
      <c r="BR216" s="771"/>
      <c r="BS216" s="771"/>
      <c r="BT216" s="771"/>
    </row>
    <row r="217" spans="1:72" s="769" customFormat="1" ht="13.5">
      <c r="A217" s="924" t="s">
        <v>999</v>
      </c>
      <c r="B217" s="923"/>
      <c r="C217" s="923"/>
      <c r="D217" s="923"/>
      <c r="E217" s="923"/>
      <c r="F217" s="923"/>
      <c r="G217" s="923"/>
      <c r="H217" s="785"/>
      <c r="I217" s="923"/>
      <c r="J217" s="923"/>
      <c r="K217" s="923"/>
      <c r="L217" s="923"/>
      <c r="M217" s="923"/>
      <c r="N217" s="923"/>
      <c r="O217" s="923"/>
      <c r="P217" s="923"/>
      <c r="Q217" s="923"/>
      <c r="R217" s="923"/>
      <c r="S217" s="923"/>
      <c r="T217" s="923"/>
      <c r="U217" s="923"/>
      <c r="V217" s="923"/>
      <c r="X217" s="771"/>
      <c r="Y217" s="771"/>
      <c r="Z217" s="771"/>
      <c r="AA217" s="771"/>
      <c r="AB217" s="771"/>
      <c r="AC217" s="771"/>
      <c r="AD217" s="771"/>
      <c r="AE217" s="771"/>
      <c r="AF217" s="771"/>
      <c r="AG217" s="771"/>
      <c r="AH217" s="771"/>
      <c r="AI217" s="771"/>
      <c r="AJ217" s="771"/>
      <c r="AK217" s="771"/>
      <c r="AL217" s="771"/>
      <c r="AM217" s="771"/>
      <c r="AN217" s="771"/>
      <c r="AO217" s="771"/>
      <c r="AP217" s="771"/>
      <c r="AQ217" s="771"/>
      <c r="AR217" s="771"/>
      <c r="AS217" s="771"/>
      <c r="AT217" s="771"/>
      <c r="AU217" s="771"/>
      <c r="AV217" s="771"/>
      <c r="AW217" s="771"/>
      <c r="AX217" s="771"/>
      <c r="AY217" s="771"/>
      <c r="AZ217" s="771"/>
      <c r="BA217" s="771"/>
      <c r="BB217" s="771"/>
      <c r="BC217" s="771"/>
      <c r="BD217" s="771"/>
      <c r="BE217" s="771"/>
      <c r="BF217" s="771"/>
      <c r="BG217" s="771"/>
      <c r="BH217" s="771"/>
      <c r="BI217" s="771"/>
      <c r="BJ217" s="771"/>
      <c r="BK217" s="771"/>
      <c r="BL217" s="771"/>
      <c r="BM217" s="771"/>
      <c r="BN217" s="771"/>
      <c r="BO217" s="771"/>
      <c r="BP217" s="771"/>
      <c r="BQ217" s="771"/>
      <c r="BR217" s="771"/>
      <c r="BS217" s="771"/>
      <c r="BT217" s="771"/>
    </row>
    <row r="218" spans="1:72" s="769" customFormat="1" ht="13.5">
      <c r="A218" s="924" t="s">
        <v>1000</v>
      </c>
      <c r="B218" s="923"/>
      <c r="C218" s="923"/>
      <c r="D218" s="923"/>
      <c r="E218" s="923"/>
      <c r="F218" s="923"/>
      <c r="G218" s="923"/>
      <c r="H218" s="785"/>
      <c r="I218" s="923"/>
      <c r="J218" s="923"/>
      <c r="K218" s="923"/>
      <c r="L218" s="923"/>
      <c r="M218" s="923"/>
      <c r="N218" s="923"/>
      <c r="O218" s="923"/>
      <c r="P218" s="923"/>
      <c r="Q218" s="923"/>
      <c r="R218" s="923"/>
      <c r="S218" s="923"/>
      <c r="T218" s="923"/>
      <c r="U218" s="923"/>
      <c r="V218" s="923"/>
      <c r="X218" s="771"/>
      <c r="Y218" s="771"/>
      <c r="Z218" s="771"/>
      <c r="AA218" s="771"/>
      <c r="AB218" s="771"/>
      <c r="AC218" s="771"/>
      <c r="AD218" s="771"/>
      <c r="AE218" s="771"/>
      <c r="AF218" s="771"/>
      <c r="AG218" s="771"/>
      <c r="AH218" s="771"/>
      <c r="AI218" s="771"/>
      <c r="AJ218" s="771"/>
      <c r="AK218" s="771"/>
      <c r="AL218" s="771"/>
      <c r="AM218" s="771"/>
      <c r="AN218" s="771"/>
      <c r="AO218" s="771"/>
      <c r="AP218" s="771"/>
      <c r="AQ218" s="771"/>
      <c r="AR218" s="771"/>
      <c r="AS218" s="771"/>
      <c r="AT218" s="771"/>
      <c r="AU218" s="771"/>
      <c r="AV218" s="771"/>
      <c r="AW218" s="771"/>
      <c r="AX218" s="771"/>
      <c r="AY218" s="771"/>
      <c r="AZ218" s="771"/>
      <c r="BA218" s="771"/>
      <c r="BB218" s="771"/>
      <c r="BC218" s="771"/>
      <c r="BD218" s="771"/>
      <c r="BE218" s="771"/>
      <c r="BF218" s="771"/>
      <c r="BG218" s="771"/>
      <c r="BH218" s="771"/>
      <c r="BI218" s="771"/>
      <c r="BJ218" s="771"/>
      <c r="BK218" s="771"/>
      <c r="BL218" s="771"/>
      <c r="BM218" s="771"/>
      <c r="BN218" s="771"/>
      <c r="BO218" s="771"/>
      <c r="BP218" s="771"/>
      <c r="BQ218" s="771"/>
      <c r="BR218" s="771"/>
      <c r="BS218" s="771"/>
      <c r="BT218" s="771"/>
    </row>
    <row r="219" spans="1:72" s="769" customFormat="1" ht="13.5">
      <c r="A219" s="1455" t="s">
        <v>1001</v>
      </c>
      <c r="B219" s="1414"/>
      <c r="C219" s="1414"/>
      <c r="D219" s="1414"/>
      <c r="E219" s="1414"/>
      <c r="F219" s="1414"/>
      <c r="G219" s="1414"/>
      <c r="H219" s="1414"/>
      <c r="I219" s="1414"/>
      <c r="J219" s="1414"/>
      <c r="K219" s="1414"/>
      <c r="L219" s="1414"/>
      <c r="M219" s="1414"/>
      <c r="N219" s="1414"/>
      <c r="O219" s="1414"/>
      <c r="P219" s="1414"/>
      <c r="Q219" s="1414"/>
      <c r="R219" s="1414"/>
      <c r="S219" s="917"/>
      <c r="T219" s="917"/>
      <c r="U219" s="917"/>
      <c r="V219" s="917"/>
      <c r="X219" s="771"/>
      <c r="Y219" s="771"/>
      <c r="Z219" s="771"/>
      <c r="AA219" s="771"/>
      <c r="AB219" s="771"/>
      <c r="AC219" s="771"/>
      <c r="AD219" s="771"/>
      <c r="AE219" s="771"/>
      <c r="AF219" s="771"/>
      <c r="AG219" s="771"/>
      <c r="AH219" s="771"/>
      <c r="AI219" s="771"/>
      <c r="AJ219" s="771"/>
      <c r="AK219" s="771"/>
      <c r="AL219" s="771"/>
      <c r="AM219" s="771"/>
      <c r="AN219" s="771"/>
      <c r="AO219" s="771"/>
      <c r="AP219" s="771"/>
      <c r="AQ219" s="771"/>
      <c r="AR219" s="771"/>
      <c r="AS219" s="771"/>
      <c r="AT219" s="771"/>
      <c r="AU219" s="771"/>
      <c r="AV219" s="771"/>
      <c r="AW219" s="771"/>
      <c r="AX219" s="771"/>
      <c r="AY219" s="771"/>
      <c r="AZ219" s="771"/>
      <c r="BA219" s="771"/>
      <c r="BB219" s="771"/>
      <c r="BC219" s="771"/>
      <c r="BD219" s="771"/>
      <c r="BE219" s="771"/>
      <c r="BF219" s="771"/>
      <c r="BG219" s="771"/>
      <c r="BH219" s="771"/>
      <c r="BI219" s="771"/>
      <c r="BJ219" s="771"/>
      <c r="BK219" s="771"/>
      <c r="BL219" s="771"/>
      <c r="BM219" s="771"/>
      <c r="BN219" s="771"/>
      <c r="BO219" s="771"/>
      <c r="BP219" s="771"/>
      <c r="BQ219" s="771"/>
      <c r="BR219" s="771"/>
      <c r="BS219" s="771"/>
      <c r="BT219" s="771"/>
    </row>
    <row r="220" spans="1:72" s="769" customFormat="1" ht="13.5">
      <c r="A220" s="834"/>
      <c r="B220" s="822"/>
      <c r="C220" s="822"/>
      <c r="D220" s="822"/>
      <c r="E220" s="822"/>
      <c r="F220" s="835"/>
      <c r="G220" s="835"/>
      <c r="H220" s="835"/>
      <c r="I220" s="835"/>
      <c r="J220" s="835"/>
      <c r="K220" s="835"/>
      <c r="L220" s="835"/>
      <c r="M220" s="835"/>
      <c r="N220" s="835"/>
      <c r="O220" s="835"/>
      <c r="P220" s="835"/>
      <c r="Q220" s="835"/>
      <c r="R220" s="835"/>
      <c r="S220" s="835"/>
      <c r="T220" s="835"/>
      <c r="U220" s="835"/>
      <c r="V220" s="835"/>
      <c r="X220" s="771"/>
      <c r="Y220" s="771"/>
      <c r="Z220" s="771"/>
      <c r="AA220" s="771"/>
      <c r="AB220" s="771"/>
      <c r="AC220" s="771"/>
      <c r="AD220" s="771"/>
      <c r="AE220" s="771"/>
      <c r="AF220" s="771"/>
      <c r="AG220" s="771"/>
      <c r="AH220" s="771"/>
      <c r="AI220" s="771"/>
      <c r="AJ220" s="771"/>
      <c r="AK220" s="771"/>
      <c r="AL220" s="771"/>
      <c r="AM220" s="771"/>
      <c r="AN220" s="771"/>
      <c r="AO220" s="771"/>
      <c r="AP220" s="771"/>
      <c r="AQ220" s="771"/>
      <c r="AR220" s="771"/>
      <c r="AS220" s="771"/>
      <c r="AT220" s="771"/>
      <c r="AU220" s="771"/>
      <c r="AV220" s="771"/>
      <c r="AW220" s="771"/>
      <c r="AX220" s="771"/>
      <c r="AY220" s="771"/>
      <c r="AZ220" s="771"/>
      <c r="BA220" s="771"/>
      <c r="BB220" s="771"/>
      <c r="BC220" s="771"/>
      <c r="BD220" s="771"/>
      <c r="BE220" s="771"/>
      <c r="BF220" s="771"/>
      <c r="BG220" s="771"/>
      <c r="BH220" s="771"/>
      <c r="BI220" s="771"/>
      <c r="BJ220" s="771"/>
      <c r="BK220" s="771"/>
      <c r="BL220" s="771"/>
      <c r="BM220" s="771"/>
      <c r="BN220" s="771"/>
      <c r="BO220" s="771"/>
      <c r="BP220" s="771"/>
      <c r="BQ220" s="771"/>
      <c r="BR220" s="771"/>
      <c r="BS220" s="771"/>
      <c r="BT220" s="771"/>
    </row>
    <row r="221" spans="1:72" s="769" customFormat="1" ht="13.5" customHeight="1">
      <c r="A221" s="1456" t="s">
        <v>1002</v>
      </c>
      <c r="B221" s="1457"/>
      <c r="C221" s="1457"/>
      <c r="D221" s="1457"/>
      <c r="E221" s="1457"/>
      <c r="F221" s="1457"/>
      <c r="G221" s="1457"/>
      <c r="H221" s="1457"/>
      <c r="I221" s="1457"/>
      <c r="J221" s="1457"/>
      <c r="K221" s="1457"/>
      <c r="L221" s="1457"/>
      <c r="M221" s="1457"/>
      <c r="N221" s="1457"/>
      <c r="O221" s="1457"/>
      <c r="P221" s="1457"/>
      <c r="Q221" s="1457"/>
      <c r="R221" s="1457"/>
      <c r="S221" s="925"/>
      <c r="T221" s="925"/>
      <c r="U221" s="925"/>
      <c r="V221" s="925"/>
      <c r="X221" s="771"/>
      <c r="Y221" s="771"/>
      <c r="Z221" s="771"/>
      <c r="AA221" s="771"/>
      <c r="AB221" s="771"/>
      <c r="AC221" s="771"/>
      <c r="AD221" s="771"/>
      <c r="AE221" s="771"/>
      <c r="AF221" s="771"/>
      <c r="AG221" s="771"/>
      <c r="AH221" s="771"/>
      <c r="AI221" s="771"/>
      <c r="AJ221" s="771"/>
      <c r="AK221" s="771"/>
      <c r="AL221" s="771"/>
      <c r="AM221" s="771"/>
      <c r="AN221" s="771"/>
      <c r="AO221" s="771"/>
      <c r="AP221" s="771"/>
      <c r="AQ221" s="771"/>
      <c r="AR221" s="771"/>
      <c r="AS221" s="771"/>
      <c r="AT221" s="771"/>
      <c r="AU221" s="771"/>
      <c r="AV221" s="771"/>
      <c r="AW221" s="771"/>
      <c r="AX221" s="771"/>
      <c r="AY221" s="771"/>
      <c r="AZ221" s="771"/>
      <c r="BA221" s="771"/>
      <c r="BB221" s="771"/>
      <c r="BC221" s="771"/>
      <c r="BD221" s="771"/>
      <c r="BE221" s="771"/>
      <c r="BF221" s="771"/>
      <c r="BG221" s="771"/>
      <c r="BH221" s="771"/>
      <c r="BI221" s="771"/>
      <c r="BJ221" s="771"/>
      <c r="BK221" s="771"/>
      <c r="BL221" s="771"/>
      <c r="BM221" s="771"/>
      <c r="BN221" s="771"/>
      <c r="BO221" s="771"/>
      <c r="BP221" s="771"/>
      <c r="BQ221" s="771"/>
      <c r="BR221" s="771"/>
      <c r="BS221" s="771"/>
      <c r="BT221" s="771"/>
    </row>
    <row r="222" spans="1:72" s="769" customFormat="1" ht="13.5" customHeight="1">
      <c r="A222" s="1456" t="s">
        <v>1003</v>
      </c>
      <c r="B222" s="1457"/>
      <c r="C222" s="1457"/>
      <c r="D222" s="1457"/>
      <c r="E222" s="1457"/>
      <c r="F222" s="1457"/>
      <c r="G222" s="1457"/>
      <c r="H222" s="1457"/>
      <c r="I222" s="1457"/>
      <c r="J222" s="1457"/>
      <c r="K222" s="1457"/>
      <c r="L222" s="1457"/>
      <c r="M222" s="1457"/>
      <c r="N222" s="1457"/>
      <c r="O222" s="1457"/>
      <c r="P222" s="1457"/>
      <c r="Q222" s="1457"/>
      <c r="R222" s="1457"/>
      <c r="S222" s="925"/>
      <c r="T222" s="925"/>
      <c r="U222" s="925"/>
      <c r="V222" s="925"/>
      <c r="X222" s="771"/>
      <c r="Y222" s="771"/>
      <c r="Z222" s="771"/>
      <c r="AA222" s="771"/>
      <c r="AB222" s="771"/>
      <c r="AC222" s="771"/>
      <c r="AD222" s="771"/>
      <c r="AE222" s="771"/>
      <c r="AF222" s="771"/>
      <c r="AG222" s="771"/>
      <c r="AH222" s="771"/>
      <c r="AI222" s="771"/>
      <c r="AJ222" s="771"/>
      <c r="AK222" s="771"/>
      <c r="AL222" s="771"/>
      <c r="AM222" s="771"/>
      <c r="AN222" s="771"/>
      <c r="AO222" s="771"/>
      <c r="AP222" s="771"/>
      <c r="AQ222" s="771"/>
      <c r="AR222" s="771"/>
      <c r="AS222" s="771"/>
      <c r="AT222" s="771"/>
      <c r="AU222" s="771"/>
      <c r="AV222" s="771"/>
      <c r="AW222" s="771"/>
      <c r="AX222" s="771"/>
      <c r="AY222" s="771"/>
      <c r="AZ222" s="771"/>
      <c r="BA222" s="771"/>
      <c r="BB222" s="771"/>
      <c r="BC222" s="771"/>
      <c r="BD222" s="771"/>
      <c r="BE222" s="771"/>
      <c r="BF222" s="771"/>
      <c r="BG222" s="771"/>
      <c r="BH222" s="771"/>
      <c r="BI222" s="771"/>
      <c r="BJ222" s="771"/>
      <c r="BK222" s="771"/>
      <c r="BL222" s="771"/>
      <c r="BM222" s="771"/>
      <c r="BN222" s="771"/>
      <c r="BO222" s="771"/>
      <c r="BP222" s="771"/>
      <c r="BQ222" s="771"/>
      <c r="BR222" s="771"/>
      <c r="BS222" s="771"/>
      <c r="BT222" s="771"/>
    </row>
    <row r="223" spans="1:72" s="769" customFormat="1" ht="13.5" customHeight="1">
      <c r="A223" s="1456" t="s">
        <v>1004</v>
      </c>
      <c r="B223" s="1457"/>
      <c r="C223" s="1457"/>
      <c r="D223" s="1457"/>
      <c r="E223" s="1457"/>
      <c r="F223" s="1457"/>
      <c r="G223" s="1457"/>
      <c r="H223" s="1457"/>
      <c r="I223" s="1457"/>
      <c r="J223" s="1457"/>
      <c r="K223" s="1457"/>
      <c r="L223" s="1457"/>
      <c r="M223" s="1457"/>
      <c r="N223" s="1457"/>
      <c r="O223" s="1457"/>
      <c r="P223" s="1457"/>
      <c r="Q223" s="1457"/>
      <c r="R223" s="1457"/>
      <c r="S223" s="925"/>
      <c r="T223" s="925"/>
      <c r="U223" s="925"/>
      <c r="V223" s="925"/>
      <c r="X223" s="771"/>
      <c r="Y223" s="771"/>
      <c r="Z223" s="771"/>
      <c r="AA223" s="771"/>
      <c r="AB223" s="771"/>
      <c r="AC223" s="771"/>
      <c r="AD223" s="771"/>
      <c r="AE223" s="771"/>
      <c r="AF223" s="771"/>
      <c r="AG223" s="771"/>
      <c r="AH223" s="771"/>
      <c r="AI223" s="771"/>
      <c r="AJ223" s="771"/>
      <c r="AK223" s="771"/>
      <c r="AL223" s="771"/>
      <c r="AM223" s="771"/>
      <c r="AN223" s="771"/>
      <c r="AO223" s="771"/>
      <c r="AP223" s="771"/>
      <c r="AQ223" s="771"/>
      <c r="AR223" s="771"/>
      <c r="AS223" s="771"/>
      <c r="AT223" s="771"/>
      <c r="AU223" s="771"/>
      <c r="AV223" s="771"/>
      <c r="AW223" s="771"/>
      <c r="AX223" s="771"/>
      <c r="AY223" s="771"/>
      <c r="AZ223" s="771"/>
      <c r="BA223" s="771"/>
      <c r="BB223" s="771"/>
      <c r="BC223" s="771"/>
      <c r="BD223" s="771"/>
      <c r="BE223" s="771"/>
      <c r="BF223" s="771"/>
      <c r="BG223" s="771"/>
      <c r="BH223" s="771"/>
      <c r="BI223" s="771"/>
      <c r="BJ223" s="771"/>
      <c r="BK223" s="771"/>
      <c r="BL223" s="771"/>
      <c r="BM223" s="771"/>
      <c r="BN223" s="771"/>
      <c r="BO223" s="771"/>
      <c r="BP223" s="771"/>
      <c r="BQ223" s="771"/>
      <c r="BR223" s="771"/>
      <c r="BS223" s="771"/>
      <c r="BT223" s="771"/>
    </row>
    <row r="224" spans="1:72" s="769" customFormat="1" ht="13.5" customHeight="1">
      <c r="A224" s="1456" t="s">
        <v>1005</v>
      </c>
      <c r="B224" s="1457"/>
      <c r="C224" s="1457"/>
      <c r="D224" s="1457"/>
      <c r="E224" s="1457"/>
      <c r="F224" s="1457"/>
      <c r="G224" s="1457"/>
      <c r="H224" s="1457"/>
      <c r="I224" s="1457"/>
      <c r="J224" s="1457"/>
      <c r="K224" s="1457"/>
      <c r="L224" s="1457"/>
      <c r="M224" s="1457"/>
      <c r="N224" s="1457"/>
      <c r="O224" s="1457"/>
      <c r="P224" s="1457"/>
      <c r="Q224" s="1457"/>
      <c r="R224" s="1457"/>
      <c r="S224" s="925"/>
      <c r="T224" s="925"/>
      <c r="U224" s="925"/>
      <c r="V224" s="925"/>
      <c r="X224" s="771"/>
      <c r="Y224" s="771"/>
      <c r="Z224" s="771"/>
      <c r="AA224" s="771"/>
      <c r="AB224" s="771"/>
      <c r="AC224" s="771"/>
      <c r="AD224" s="771"/>
      <c r="AE224" s="771"/>
      <c r="AF224" s="771"/>
      <c r="AG224" s="771"/>
      <c r="AH224" s="771"/>
      <c r="AI224" s="771"/>
      <c r="AJ224" s="771"/>
      <c r="AK224" s="771"/>
      <c r="AL224" s="771"/>
      <c r="AM224" s="771"/>
      <c r="AN224" s="771"/>
      <c r="AO224" s="771"/>
      <c r="AP224" s="771"/>
      <c r="AQ224" s="771"/>
      <c r="AR224" s="771"/>
      <c r="AS224" s="771"/>
      <c r="AT224" s="771"/>
      <c r="AU224" s="771"/>
      <c r="AV224" s="771"/>
      <c r="AW224" s="771"/>
      <c r="AX224" s="771"/>
      <c r="AY224" s="771"/>
      <c r="AZ224" s="771"/>
      <c r="BA224" s="771"/>
      <c r="BB224" s="771"/>
      <c r="BC224" s="771"/>
      <c r="BD224" s="771"/>
      <c r="BE224" s="771"/>
      <c r="BF224" s="771"/>
      <c r="BG224" s="771"/>
      <c r="BH224" s="771"/>
      <c r="BI224" s="771"/>
      <c r="BJ224" s="771"/>
      <c r="BK224" s="771"/>
      <c r="BL224" s="771"/>
      <c r="BM224" s="771"/>
      <c r="BN224" s="771"/>
      <c r="BO224" s="771"/>
      <c r="BP224" s="771"/>
      <c r="BQ224" s="771"/>
      <c r="BR224" s="771"/>
      <c r="BS224" s="771"/>
      <c r="BT224" s="771"/>
    </row>
    <row r="225" spans="1:72" s="769" customFormat="1" ht="13.5" customHeight="1">
      <c r="A225" s="1467" t="s">
        <v>1006</v>
      </c>
      <c r="B225" s="1468"/>
      <c r="C225" s="1468"/>
      <c r="D225" s="1468"/>
      <c r="E225" s="1468"/>
      <c r="F225" s="1468"/>
      <c r="G225" s="1468"/>
      <c r="H225" s="1468"/>
      <c r="I225" s="1468"/>
      <c r="J225" s="1468"/>
      <c r="K225" s="1468"/>
      <c r="L225" s="1468"/>
      <c r="M225" s="1468"/>
      <c r="N225" s="1468"/>
      <c r="O225" s="1468"/>
      <c r="P225" s="1468"/>
      <c r="Q225" s="1468"/>
      <c r="R225" s="1468"/>
      <c r="S225" s="849"/>
      <c r="T225" s="849"/>
      <c r="U225" s="849"/>
      <c r="V225" s="849"/>
      <c r="X225" s="771"/>
      <c r="Y225" s="771"/>
      <c r="Z225" s="771"/>
      <c r="AA225" s="771"/>
      <c r="AB225" s="771"/>
      <c r="AC225" s="771"/>
      <c r="AD225" s="771"/>
      <c r="AE225" s="771"/>
      <c r="AF225" s="771"/>
      <c r="AG225" s="771"/>
      <c r="AH225" s="771"/>
      <c r="AI225" s="771"/>
      <c r="AJ225" s="771"/>
      <c r="AK225" s="771"/>
      <c r="AL225" s="771"/>
      <c r="AM225" s="771"/>
      <c r="AN225" s="771"/>
      <c r="AO225" s="771"/>
      <c r="AP225" s="771"/>
      <c r="AQ225" s="771"/>
      <c r="AR225" s="771"/>
      <c r="AS225" s="771"/>
      <c r="AT225" s="771"/>
      <c r="AU225" s="771"/>
      <c r="AV225" s="771"/>
      <c r="AW225" s="771"/>
      <c r="AX225" s="771"/>
      <c r="AY225" s="771"/>
      <c r="AZ225" s="771"/>
      <c r="BA225" s="771"/>
      <c r="BB225" s="771"/>
      <c r="BC225" s="771"/>
      <c r="BD225" s="771"/>
      <c r="BE225" s="771"/>
      <c r="BF225" s="771"/>
      <c r="BG225" s="771"/>
      <c r="BH225" s="771"/>
      <c r="BI225" s="771"/>
      <c r="BJ225" s="771"/>
      <c r="BK225" s="771"/>
      <c r="BL225" s="771"/>
      <c r="BM225" s="771"/>
      <c r="BN225" s="771"/>
      <c r="BO225" s="771"/>
      <c r="BP225" s="771"/>
      <c r="BQ225" s="771"/>
      <c r="BR225" s="771"/>
      <c r="BS225" s="771"/>
      <c r="BT225" s="771"/>
    </row>
    <row r="226" spans="1:72" s="769" customFormat="1" ht="13.5">
      <c r="A226" s="826" t="s">
        <v>1007</v>
      </c>
      <c r="B226" s="836"/>
      <c r="C226" s="836"/>
      <c r="D226" s="836"/>
      <c r="E226" s="836"/>
      <c r="F226" s="836"/>
      <c r="G226" s="837"/>
      <c r="H226" s="836"/>
      <c r="I226" s="836"/>
      <c r="J226" s="836"/>
      <c r="K226" s="836"/>
      <c r="L226" s="836"/>
      <c r="M226" s="836"/>
      <c r="N226" s="836"/>
      <c r="O226" s="836"/>
      <c r="P226" s="836"/>
      <c r="Q226" s="836"/>
      <c r="R226" s="837"/>
      <c r="S226" s="850"/>
      <c r="T226" s="850"/>
      <c r="U226" s="850"/>
      <c r="V226" s="850"/>
      <c r="X226" s="771"/>
      <c r="Y226" s="771"/>
      <c r="Z226" s="771"/>
      <c r="AA226" s="771"/>
      <c r="AB226" s="771"/>
      <c r="AC226" s="771"/>
      <c r="AD226" s="771"/>
      <c r="AE226" s="771"/>
      <c r="AF226" s="771"/>
      <c r="AG226" s="771"/>
      <c r="AH226" s="771"/>
      <c r="AI226" s="771"/>
      <c r="AJ226" s="771"/>
      <c r="AK226" s="771"/>
      <c r="AL226" s="771"/>
      <c r="AM226" s="771"/>
      <c r="AN226" s="771"/>
      <c r="AO226" s="771"/>
      <c r="AP226" s="771"/>
      <c r="AQ226" s="771"/>
      <c r="AR226" s="771"/>
      <c r="AS226" s="771"/>
      <c r="AT226" s="771"/>
      <c r="AU226" s="771"/>
      <c r="AV226" s="771"/>
      <c r="AW226" s="771"/>
      <c r="AX226" s="771"/>
      <c r="AY226" s="771"/>
      <c r="AZ226" s="771"/>
      <c r="BA226" s="771"/>
      <c r="BB226" s="771"/>
      <c r="BC226" s="771"/>
      <c r="BD226" s="771"/>
      <c r="BE226" s="771"/>
      <c r="BF226" s="771"/>
      <c r="BG226" s="771"/>
      <c r="BH226" s="771"/>
      <c r="BI226" s="771"/>
      <c r="BJ226" s="771"/>
      <c r="BK226" s="771"/>
      <c r="BL226" s="771"/>
      <c r="BM226" s="771"/>
      <c r="BN226" s="771"/>
      <c r="BO226" s="771"/>
      <c r="BP226" s="771"/>
      <c r="BQ226" s="771"/>
      <c r="BR226" s="771"/>
      <c r="BS226" s="771"/>
      <c r="BT226" s="771"/>
    </row>
    <row r="227" spans="1:72" s="769" customFormat="1" ht="13.5">
      <c r="A227" s="828" t="s">
        <v>972</v>
      </c>
      <c r="B227" s="923"/>
      <c r="C227" s="923"/>
      <c r="D227" s="923"/>
      <c r="E227" s="923"/>
      <c r="F227" s="923"/>
      <c r="G227" s="923"/>
      <c r="H227" s="923"/>
      <c r="I227" s="923"/>
      <c r="J227" s="923"/>
      <c r="K227" s="923"/>
      <c r="L227" s="923"/>
      <c r="M227" s="923"/>
      <c r="N227" s="923"/>
      <c r="O227" s="923"/>
      <c r="P227" s="923"/>
      <c r="Q227" s="923"/>
      <c r="R227" s="923"/>
      <c r="S227" s="923"/>
      <c r="T227" s="923"/>
      <c r="U227" s="923"/>
      <c r="V227" s="923"/>
      <c r="X227" s="771"/>
      <c r="Y227" s="771"/>
      <c r="Z227" s="771"/>
      <c r="AA227" s="771"/>
      <c r="AB227" s="771"/>
      <c r="AC227" s="771"/>
      <c r="AD227" s="771"/>
      <c r="AE227" s="771"/>
      <c r="AF227" s="771"/>
      <c r="AG227" s="771"/>
      <c r="AH227" s="771"/>
      <c r="AI227" s="771"/>
      <c r="AJ227" s="771"/>
      <c r="AK227" s="771"/>
      <c r="AL227" s="771"/>
      <c r="AM227" s="771"/>
      <c r="AN227" s="771"/>
      <c r="AO227" s="771"/>
      <c r="AP227" s="771"/>
      <c r="AQ227" s="771"/>
      <c r="AR227" s="771"/>
      <c r="AS227" s="771"/>
      <c r="AT227" s="771"/>
      <c r="AU227" s="771"/>
      <c r="AV227" s="771"/>
      <c r="AW227" s="771"/>
      <c r="AX227" s="771"/>
      <c r="AY227" s="771"/>
      <c r="AZ227" s="771"/>
      <c r="BA227" s="771"/>
      <c r="BB227" s="771"/>
      <c r="BC227" s="771"/>
      <c r="BD227" s="771"/>
      <c r="BE227" s="771"/>
      <c r="BF227" s="771"/>
      <c r="BG227" s="771"/>
      <c r="BH227" s="771"/>
      <c r="BI227" s="771"/>
      <c r="BJ227" s="771"/>
      <c r="BK227" s="771"/>
      <c r="BL227" s="771"/>
      <c r="BM227" s="771"/>
      <c r="BN227" s="771"/>
      <c r="BO227" s="771"/>
      <c r="BP227" s="771"/>
      <c r="BQ227" s="771"/>
      <c r="BR227" s="771"/>
      <c r="BS227" s="771"/>
      <c r="BT227" s="771"/>
    </row>
    <row r="228" spans="1:72" s="769" customFormat="1" ht="13.5">
      <c r="A228" s="1455" t="s">
        <v>1008</v>
      </c>
      <c r="B228" s="1414"/>
      <c r="C228" s="1414"/>
      <c r="D228" s="1414"/>
      <c r="E228" s="1414"/>
      <c r="F228" s="1414"/>
      <c r="G228" s="1414"/>
      <c r="H228" s="1414"/>
      <c r="I228" s="1414"/>
      <c r="J228" s="1414"/>
      <c r="K228" s="1414"/>
      <c r="L228" s="1414"/>
      <c r="M228" s="1414"/>
      <c r="N228" s="1414"/>
      <c r="O228" s="1414"/>
      <c r="P228" s="1414"/>
      <c r="Q228" s="1414"/>
      <c r="R228" s="1414"/>
      <c r="S228" s="917"/>
      <c r="T228" s="917"/>
      <c r="U228" s="917"/>
      <c r="V228" s="917"/>
      <c r="X228" s="771"/>
      <c r="Y228" s="771"/>
      <c r="Z228" s="771"/>
      <c r="AA228" s="771"/>
      <c r="AB228" s="771"/>
      <c r="AC228" s="771"/>
      <c r="AD228" s="771"/>
      <c r="AE228" s="771"/>
      <c r="AF228" s="771"/>
      <c r="AG228" s="771"/>
      <c r="AH228" s="771"/>
      <c r="AI228" s="771"/>
      <c r="AJ228" s="771"/>
      <c r="AK228" s="771"/>
      <c r="AL228" s="771"/>
      <c r="AM228" s="771"/>
      <c r="AN228" s="771"/>
      <c r="AO228" s="771"/>
      <c r="AP228" s="771"/>
      <c r="AQ228" s="771"/>
      <c r="AR228" s="771"/>
      <c r="AS228" s="771"/>
      <c r="AT228" s="771"/>
      <c r="AU228" s="771"/>
      <c r="AV228" s="771"/>
      <c r="AW228" s="771"/>
      <c r="AX228" s="771"/>
      <c r="AY228" s="771"/>
      <c r="AZ228" s="771"/>
      <c r="BA228" s="771"/>
      <c r="BB228" s="771"/>
      <c r="BC228" s="771"/>
      <c r="BD228" s="771"/>
      <c r="BE228" s="771"/>
      <c r="BF228" s="771"/>
      <c r="BG228" s="771"/>
      <c r="BH228" s="771"/>
      <c r="BI228" s="771"/>
      <c r="BJ228" s="771"/>
      <c r="BK228" s="771"/>
      <c r="BL228" s="771"/>
      <c r="BM228" s="771"/>
      <c r="BN228" s="771"/>
      <c r="BO228" s="771"/>
      <c r="BP228" s="771"/>
      <c r="BQ228" s="771"/>
      <c r="BR228" s="771"/>
      <c r="BS228" s="771"/>
      <c r="BT228" s="771"/>
    </row>
    <row r="229" spans="1:72" s="769" customFormat="1" ht="13.5">
      <c r="A229" s="828" t="s">
        <v>974</v>
      </c>
      <c r="B229" s="923"/>
      <c r="C229" s="923"/>
      <c r="D229" s="923"/>
      <c r="E229" s="923"/>
      <c r="F229" s="923"/>
      <c r="G229" s="923"/>
      <c r="H229" s="923"/>
      <c r="I229" s="923"/>
      <c r="J229" s="923"/>
      <c r="K229" s="923"/>
      <c r="L229" s="923"/>
      <c r="M229" s="923"/>
      <c r="N229" s="923"/>
      <c r="O229" s="923"/>
      <c r="P229" s="923"/>
      <c r="Q229" s="923"/>
      <c r="R229" s="923"/>
      <c r="S229" s="923"/>
      <c r="T229" s="923"/>
      <c r="U229" s="923"/>
      <c r="V229" s="923"/>
      <c r="X229" s="771"/>
      <c r="Y229" s="771"/>
      <c r="Z229" s="771"/>
      <c r="AA229" s="771"/>
      <c r="AB229" s="771"/>
      <c r="AC229" s="771"/>
      <c r="AD229" s="771"/>
      <c r="AE229" s="771"/>
      <c r="AF229" s="771"/>
      <c r="AG229" s="771"/>
      <c r="AH229" s="771"/>
      <c r="AI229" s="771"/>
      <c r="AJ229" s="771"/>
      <c r="AK229" s="771"/>
      <c r="AL229" s="771"/>
      <c r="AM229" s="771"/>
      <c r="AN229" s="771"/>
      <c r="AO229" s="771"/>
      <c r="AP229" s="771"/>
      <c r="AQ229" s="771"/>
      <c r="AR229" s="771"/>
      <c r="AS229" s="771"/>
      <c r="AT229" s="771"/>
      <c r="AU229" s="771"/>
      <c r="AV229" s="771"/>
      <c r="AW229" s="771"/>
      <c r="AX229" s="771"/>
      <c r="AY229" s="771"/>
      <c r="AZ229" s="771"/>
      <c r="BA229" s="771"/>
      <c r="BB229" s="771"/>
      <c r="BC229" s="771"/>
      <c r="BD229" s="771"/>
      <c r="BE229" s="771"/>
      <c r="BF229" s="771"/>
      <c r="BG229" s="771"/>
      <c r="BH229" s="771"/>
      <c r="BI229" s="771"/>
      <c r="BJ229" s="771"/>
      <c r="BK229" s="771"/>
      <c r="BL229" s="771"/>
      <c r="BM229" s="771"/>
      <c r="BN229" s="771"/>
      <c r="BO229" s="771"/>
      <c r="BP229" s="771"/>
      <c r="BQ229" s="771"/>
      <c r="BR229" s="771"/>
      <c r="BS229" s="771"/>
      <c r="BT229" s="771"/>
    </row>
    <row r="230" spans="1:72" s="769" customFormat="1" ht="13.5">
      <c r="A230" s="1455" t="s">
        <v>1009</v>
      </c>
      <c r="B230" s="1414"/>
      <c r="C230" s="1414"/>
      <c r="D230" s="1414"/>
      <c r="E230" s="1414"/>
      <c r="F230" s="1414"/>
      <c r="G230" s="1414"/>
      <c r="H230" s="1414"/>
      <c r="I230" s="1414"/>
      <c r="J230" s="1414"/>
      <c r="K230" s="1414"/>
      <c r="L230" s="1414"/>
      <c r="M230" s="1414"/>
      <c r="N230" s="1414"/>
      <c r="O230" s="1414"/>
      <c r="P230" s="1414"/>
      <c r="Q230" s="1414"/>
      <c r="R230" s="1414"/>
      <c r="S230" s="917"/>
      <c r="T230" s="917"/>
      <c r="U230" s="917"/>
      <c r="V230" s="917"/>
      <c r="X230" s="771"/>
      <c r="Y230" s="771"/>
      <c r="Z230" s="771"/>
      <c r="AA230" s="771"/>
      <c r="AB230" s="771"/>
      <c r="AC230" s="771"/>
      <c r="AD230" s="771"/>
      <c r="AE230" s="771"/>
      <c r="AF230" s="771"/>
      <c r="AG230" s="771"/>
      <c r="AH230" s="771"/>
      <c r="AI230" s="771"/>
      <c r="AJ230" s="771"/>
      <c r="AK230" s="771"/>
      <c r="AL230" s="771"/>
      <c r="AM230" s="771"/>
      <c r="AN230" s="771"/>
      <c r="AO230" s="771"/>
      <c r="AP230" s="771"/>
      <c r="AQ230" s="771"/>
      <c r="AR230" s="771"/>
      <c r="AS230" s="771"/>
      <c r="AT230" s="771"/>
      <c r="AU230" s="771"/>
      <c r="AV230" s="771"/>
      <c r="AW230" s="771"/>
      <c r="AX230" s="771"/>
      <c r="AY230" s="771"/>
      <c r="AZ230" s="771"/>
      <c r="BA230" s="771"/>
      <c r="BB230" s="771"/>
      <c r="BC230" s="771"/>
      <c r="BD230" s="771"/>
      <c r="BE230" s="771"/>
      <c r="BF230" s="771"/>
      <c r="BG230" s="771"/>
      <c r="BH230" s="771"/>
      <c r="BI230" s="771"/>
      <c r="BJ230" s="771"/>
      <c r="BK230" s="771"/>
      <c r="BL230" s="771"/>
      <c r="BM230" s="771"/>
      <c r="BN230" s="771"/>
      <c r="BO230" s="771"/>
      <c r="BP230" s="771"/>
      <c r="BQ230" s="771"/>
      <c r="BR230" s="771"/>
      <c r="BS230" s="771"/>
      <c r="BT230" s="771"/>
    </row>
    <row r="231" spans="1:72" s="769" customFormat="1" ht="13.5">
      <c r="A231" s="828" t="s">
        <v>976</v>
      </c>
      <c r="B231" s="923"/>
      <c r="C231" s="923"/>
      <c r="D231" s="923"/>
      <c r="E231" s="923"/>
      <c r="F231" s="923"/>
      <c r="G231" s="923"/>
      <c r="H231" s="923"/>
      <c r="I231" s="923"/>
      <c r="J231" s="923"/>
      <c r="K231" s="923"/>
      <c r="L231" s="923"/>
      <c r="M231" s="923"/>
      <c r="N231" s="923"/>
      <c r="O231" s="923"/>
      <c r="P231" s="923"/>
      <c r="Q231" s="923"/>
      <c r="R231" s="923"/>
      <c r="S231" s="923"/>
      <c r="T231" s="923"/>
      <c r="U231" s="923"/>
      <c r="V231" s="923"/>
      <c r="X231" s="771"/>
      <c r="Y231" s="771"/>
      <c r="Z231" s="771"/>
      <c r="AA231" s="771"/>
      <c r="AB231" s="771"/>
      <c r="AC231" s="771"/>
      <c r="AD231" s="771"/>
      <c r="AE231" s="771"/>
      <c r="AF231" s="771"/>
      <c r="AG231" s="771"/>
      <c r="AH231" s="771"/>
      <c r="AI231" s="771"/>
      <c r="AJ231" s="771"/>
      <c r="AK231" s="771"/>
      <c r="AL231" s="771"/>
      <c r="AM231" s="771"/>
      <c r="AN231" s="771"/>
      <c r="AO231" s="771"/>
      <c r="AP231" s="771"/>
      <c r="AQ231" s="771"/>
      <c r="AR231" s="771"/>
      <c r="AS231" s="771"/>
      <c r="AT231" s="771"/>
      <c r="AU231" s="771"/>
      <c r="AV231" s="771"/>
      <c r="AW231" s="771"/>
      <c r="AX231" s="771"/>
      <c r="AY231" s="771"/>
      <c r="AZ231" s="771"/>
      <c r="BA231" s="771"/>
      <c r="BB231" s="771"/>
      <c r="BC231" s="771"/>
      <c r="BD231" s="771"/>
      <c r="BE231" s="771"/>
      <c r="BF231" s="771"/>
      <c r="BG231" s="771"/>
      <c r="BH231" s="771"/>
      <c r="BI231" s="771"/>
      <c r="BJ231" s="771"/>
      <c r="BK231" s="771"/>
      <c r="BL231" s="771"/>
      <c r="BM231" s="771"/>
      <c r="BN231" s="771"/>
      <c r="BO231" s="771"/>
      <c r="BP231" s="771"/>
      <c r="BQ231" s="771"/>
      <c r="BR231" s="771"/>
      <c r="BS231" s="771"/>
      <c r="BT231" s="771"/>
    </row>
    <row r="232" spans="1:72" s="769" customFormat="1" ht="13.5">
      <c r="A232" s="1455" t="s">
        <v>1010</v>
      </c>
      <c r="B232" s="1414"/>
      <c r="C232" s="1414"/>
      <c r="D232" s="1414"/>
      <c r="E232" s="1414"/>
      <c r="F232" s="1414"/>
      <c r="G232" s="1414"/>
      <c r="H232" s="1414"/>
      <c r="I232" s="1414"/>
      <c r="J232" s="1414"/>
      <c r="K232" s="1414"/>
      <c r="L232" s="1414"/>
      <c r="M232" s="1414"/>
      <c r="N232" s="1414"/>
      <c r="O232" s="1414"/>
      <c r="P232" s="1414"/>
      <c r="Q232" s="1414"/>
      <c r="R232" s="1414"/>
      <c r="S232" s="917"/>
      <c r="T232" s="917"/>
      <c r="U232" s="917"/>
      <c r="V232" s="917"/>
      <c r="X232" s="771"/>
      <c r="Y232" s="771"/>
      <c r="Z232" s="771"/>
      <c r="AA232" s="771"/>
      <c r="AB232" s="771"/>
      <c r="AC232" s="771"/>
      <c r="AD232" s="771"/>
      <c r="AE232" s="771"/>
      <c r="AF232" s="771"/>
      <c r="AG232" s="771"/>
      <c r="AH232" s="771"/>
      <c r="AI232" s="771"/>
      <c r="AJ232" s="771"/>
      <c r="AK232" s="771"/>
      <c r="AL232" s="771"/>
      <c r="AM232" s="771"/>
      <c r="AN232" s="771"/>
      <c r="AO232" s="771"/>
      <c r="AP232" s="771"/>
      <c r="AQ232" s="771"/>
      <c r="AR232" s="771"/>
      <c r="AS232" s="771"/>
      <c r="AT232" s="771"/>
      <c r="AU232" s="771"/>
      <c r="AV232" s="771"/>
      <c r="AW232" s="771"/>
      <c r="AX232" s="771"/>
      <c r="AY232" s="771"/>
      <c r="AZ232" s="771"/>
      <c r="BA232" s="771"/>
      <c r="BB232" s="771"/>
      <c r="BC232" s="771"/>
      <c r="BD232" s="771"/>
      <c r="BE232" s="771"/>
      <c r="BF232" s="771"/>
      <c r="BG232" s="771"/>
      <c r="BH232" s="771"/>
      <c r="BI232" s="771"/>
      <c r="BJ232" s="771"/>
      <c r="BK232" s="771"/>
      <c r="BL232" s="771"/>
      <c r="BM232" s="771"/>
      <c r="BN232" s="771"/>
      <c r="BO232" s="771"/>
      <c r="BP232" s="771"/>
      <c r="BQ232" s="771"/>
      <c r="BR232" s="771"/>
      <c r="BS232" s="771"/>
      <c r="BT232" s="771"/>
    </row>
    <row r="233" spans="1:72" s="769" customFormat="1" ht="13.5">
      <c r="A233" s="828" t="s">
        <v>955</v>
      </c>
      <c r="B233" s="923"/>
      <c r="C233" s="923"/>
      <c r="D233" s="923"/>
      <c r="E233" s="923"/>
      <c r="F233" s="923"/>
      <c r="G233" s="923"/>
      <c r="H233" s="923"/>
      <c r="I233" s="923"/>
      <c r="J233" s="923"/>
      <c r="K233" s="923"/>
      <c r="L233" s="923"/>
      <c r="M233" s="923"/>
      <c r="N233" s="923"/>
      <c r="O233" s="923"/>
      <c r="P233" s="923"/>
      <c r="Q233" s="923"/>
      <c r="R233" s="923"/>
      <c r="S233" s="923"/>
      <c r="T233" s="923"/>
      <c r="U233" s="923"/>
      <c r="V233" s="923"/>
      <c r="X233" s="771"/>
      <c r="Y233" s="771"/>
      <c r="Z233" s="771"/>
      <c r="AA233" s="771"/>
      <c r="AB233" s="771"/>
      <c r="AC233" s="771"/>
      <c r="AD233" s="771"/>
      <c r="AE233" s="771"/>
      <c r="AF233" s="771"/>
      <c r="AG233" s="771"/>
      <c r="AH233" s="771"/>
      <c r="AI233" s="771"/>
      <c r="AJ233" s="771"/>
      <c r="AK233" s="771"/>
      <c r="AL233" s="771"/>
      <c r="AM233" s="771"/>
      <c r="AN233" s="771"/>
      <c r="AO233" s="771"/>
      <c r="AP233" s="771"/>
      <c r="AQ233" s="771"/>
      <c r="AR233" s="771"/>
      <c r="AS233" s="771"/>
      <c r="AT233" s="771"/>
      <c r="AU233" s="771"/>
      <c r="AV233" s="771"/>
      <c r="AW233" s="771"/>
      <c r="AX233" s="771"/>
      <c r="AY233" s="771"/>
      <c r="AZ233" s="771"/>
      <c r="BA233" s="771"/>
      <c r="BB233" s="771"/>
      <c r="BC233" s="771"/>
      <c r="BD233" s="771"/>
      <c r="BE233" s="771"/>
      <c r="BF233" s="771"/>
      <c r="BG233" s="771"/>
      <c r="BH233" s="771"/>
      <c r="BI233" s="771"/>
      <c r="BJ233" s="771"/>
      <c r="BK233" s="771"/>
      <c r="BL233" s="771"/>
      <c r="BM233" s="771"/>
      <c r="BN233" s="771"/>
      <c r="BO233" s="771"/>
      <c r="BP233" s="771"/>
      <c r="BQ233" s="771"/>
      <c r="BR233" s="771"/>
      <c r="BS233" s="771"/>
      <c r="BT233" s="771"/>
    </row>
    <row r="234" spans="1:72" s="769" customFormat="1" ht="13.5">
      <c r="A234" s="829"/>
      <c r="B234" s="923"/>
      <c r="C234" s="923"/>
      <c r="D234" s="923"/>
      <c r="E234" s="923"/>
      <c r="F234" s="923"/>
      <c r="G234" s="923"/>
      <c r="H234" s="923"/>
      <c r="I234" s="923"/>
      <c r="J234" s="923"/>
      <c r="K234" s="923"/>
      <c r="L234" s="923"/>
      <c r="M234" s="923"/>
      <c r="N234" s="923"/>
      <c r="O234" s="923"/>
      <c r="P234" s="923"/>
      <c r="Q234" s="923"/>
      <c r="R234" s="923"/>
      <c r="S234" s="923"/>
      <c r="T234" s="923"/>
      <c r="U234" s="923"/>
      <c r="V234" s="923"/>
      <c r="X234" s="771"/>
      <c r="Y234" s="771"/>
      <c r="Z234" s="771"/>
      <c r="AA234" s="771"/>
      <c r="AB234" s="771"/>
      <c r="AC234" s="771"/>
      <c r="AD234" s="771"/>
      <c r="AE234" s="771"/>
      <c r="AF234" s="771"/>
      <c r="AG234" s="771"/>
      <c r="AH234" s="771"/>
      <c r="AI234" s="771"/>
      <c r="AJ234" s="771"/>
      <c r="AK234" s="771"/>
      <c r="AL234" s="771"/>
      <c r="AM234" s="771"/>
      <c r="AN234" s="771"/>
      <c r="AO234" s="771"/>
      <c r="AP234" s="771"/>
      <c r="AQ234" s="771"/>
      <c r="AR234" s="771"/>
      <c r="AS234" s="771"/>
      <c r="AT234" s="771"/>
      <c r="AU234" s="771"/>
      <c r="AV234" s="771"/>
      <c r="AW234" s="771"/>
      <c r="AX234" s="771"/>
      <c r="AY234" s="771"/>
      <c r="AZ234" s="771"/>
      <c r="BA234" s="771"/>
      <c r="BB234" s="771"/>
      <c r="BC234" s="771"/>
      <c r="BD234" s="771"/>
      <c r="BE234" s="771"/>
      <c r="BF234" s="771"/>
      <c r="BG234" s="771"/>
      <c r="BH234" s="771"/>
      <c r="BI234" s="771"/>
      <c r="BJ234" s="771"/>
      <c r="BK234" s="771"/>
      <c r="BL234" s="771"/>
      <c r="BM234" s="771"/>
      <c r="BN234" s="771"/>
      <c r="BO234" s="771"/>
      <c r="BP234" s="771"/>
      <c r="BQ234" s="771"/>
      <c r="BR234" s="771"/>
      <c r="BS234" s="771"/>
      <c r="BT234" s="771"/>
    </row>
    <row r="235" spans="1:72" s="769" customFormat="1" ht="13.5">
      <c r="A235" s="924" t="s">
        <v>1011</v>
      </c>
      <c r="B235" s="923"/>
      <c r="C235" s="923"/>
      <c r="D235" s="923"/>
      <c r="E235" s="923"/>
      <c r="F235" s="923"/>
      <c r="G235" s="923"/>
      <c r="H235" s="923"/>
      <c r="I235" s="923"/>
      <c r="J235" s="923"/>
      <c r="K235" s="923"/>
      <c r="L235" s="923"/>
      <c r="M235" s="923"/>
      <c r="N235" s="923"/>
      <c r="O235" s="923"/>
      <c r="P235" s="923"/>
      <c r="Q235" s="923"/>
      <c r="R235" s="923"/>
      <c r="S235" s="923"/>
      <c r="T235" s="923"/>
      <c r="U235" s="923"/>
      <c r="V235" s="923"/>
      <c r="X235" s="771"/>
      <c r="Y235" s="771"/>
      <c r="Z235" s="771"/>
      <c r="AA235" s="771"/>
      <c r="AB235" s="771"/>
      <c r="AC235" s="771"/>
      <c r="AD235" s="771"/>
      <c r="AE235" s="771"/>
      <c r="AF235" s="771"/>
      <c r="AG235" s="771"/>
      <c r="AH235" s="771"/>
      <c r="AI235" s="771"/>
      <c r="AJ235" s="771"/>
      <c r="AK235" s="771"/>
      <c r="AL235" s="771"/>
      <c r="AM235" s="771"/>
      <c r="AN235" s="771"/>
      <c r="AO235" s="771"/>
      <c r="AP235" s="771"/>
      <c r="AQ235" s="771"/>
      <c r="AR235" s="771"/>
      <c r="AS235" s="771"/>
      <c r="AT235" s="771"/>
      <c r="AU235" s="771"/>
      <c r="AV235" s="771"/>
      <c r="AW235" s="771"/>
      <c r="AX235" s="771"/>
      <c r="AY235" s="771"/>
      <c r="AZ235" s="771"/>
      <c r="BA235" s="771"/>
      <c r="BB235" s="771"/>
      <c r="BC235" s="771"/>
      <c r="BD235" s="771"/>
      <c r="BE235" s="771"/>
      <c r="BF235" s="771"/>
      <c r="BG235" s="771"/>
      <c r="BH235" s="771"/>
      <c r="BI235" s="771"/>
      <c r="BJ235" s="771"/>
      <c r="BK235" s="771"/>
      <c r="BL235" s="771"/>
      <c r="BM235" s="771"/>
      <c r="BN235" s="771"/>
      <c r="BO235" s="771"/>
      <c r="BP235" s="771"/>
      <c r="BQ235" s="771"/>
      <c r="BR235" s="771"/>
      <c r="BS235" s="771"/>
      <c r="BT235" s="771"/>
    </row>
    <row r="236" spans="1:72" s="769" customFormat="1" ht="13.5">
      <c r="A236" s="924" t="s">
        <v>1012</v>
      </c>
      <c r="B236" s="923"/>
      <c r="C236" s="923"/>
      <c r="D236" s="923"/>
      <c r="E236" s="923"/>
      <c r="F236" s="923"/>
      <c r="G236" s="923"/>
      <c r="H236" s="923"/>
      <c r="I236" s="923"/>
      <c r="J236" s="923"/>
      <c r="K236" s="923"/>
      <c r="L236" s="923"/>
      <c r="M236" s="923"/>
      <c r="N236" s="923"/>
      <c r="O236" s="923"/>
      <c r="P236" s="923"/>
      <c r="Q236" s="923"/>
      <c r="R236" s="923"/>
      <c r="S236" s="923"/>
      <c r="T236" s="923"/>
      <c r="U236" s="923"/>
      <c r="V236" s="923"/>
      <c r="X236" s="771"/>
      <c r="Y236" s="771"/>
      <c r="Z236" s="771"/>
      <c r="AA236" s="771"/>
      <c r="AB236" s="771"/>
      <c r="AC236" s="771"/>
      <c r="AD236" s="771"/>
      <c r="AE236" s="771"/>
      <c r="AF236" s="771"/>
      <c r="AG236" s="771"/>
      <c r="AH236" s="771"/>
      <c r="AI236" s="771"/>
      <c r="AJ236" s="771"/>
      <c r="AK236" s="771"/>
      <c r="AL236" s="771"/>
      <c r="AM236" s="771"/>
      <c r="AN236" s="771"/>
      <c r="AO236" s="771"/>
      <c r="AP236" s="771"/>
      <c r="AQ236" s="771"/>
      <c r="AR236" s="771"/>
      <c r="AS236" s="771"/>
      <c r="AT236" s="771"/>
      <c r="AU236" s="771"/>
      <c r="AV236" s="771"/>
      <c r="AW236" s="771"/>
      <c r="AX236" s="771"/>
      <c r="AY236" s="771"/>
      <c r="AZ236" s="771"/>
      <c r="BA236" s="771"/>
      <c r="BB236" s="771"/>
      <c r="BC236" s="771"/>
      <c r="BD236" s="771"/>
      <c r="BE236" s="771"/>
      <c r="BF236" s="771"/>
      <c r="BG236" s="771"/>
      <c r="BH236" s="771"/>
      <c r="BI236" s="771"/>
      <c r="BJ236" s="771"/>
      <c r="BK236" s="771"/>
      <c r="BL236" s="771"/>
      <c r="BM236" s="771"/>
      <c r="BN236" s="771"/>
      <c r="BO236" s="771"/>
      <c r="BP236" s="771"/>
      <c r="BQ236" s="771"/>
      <c r="BR236" s="771"/>
      <c r="BS236" s="771"/>
      <c r="BT236" s="771"/>
    </row>
    <row r="237" spans="1:72" s="769" customFormat="1" ht="13.5">
      <c r="A237" s="924" t="s">
        <v>1013</v>
      </c>
      <c r="X237" s="771"/>
      <c r="Y237" s="771"/>
      <c r="Z237" s="771"/>
      <c r="AA237" s="771"/>
      <c r="AB237" s="771"/>
      <c r="AC237" s="771"/>
      <c r="AD237" s="771"/>
      <c r="AE237" s="771"/>
      <c r="AF237" s="771"/>
      <c r="AG237" s="771"/>
      <c r="AH237" s="771"/>
      <c r="AI237" s="771"/>
      <c r="AJ237" s="771"/>
      <c r="AK237" s="771"/>
      <c r="AL237" s="771"/>
      <c r="AM237" s="771"/>
      <c r="AN237" s="771"/>
      <c r="AO237" s="771"/>
      <c r="AP237" s="771"/>
      <c r="AQ237" s="771"/>
      <c r="AR237" s="771"/>
      <c r="AS237" s="771"/>
      <c r="AT237" s="771"/>
      <c r="AU237" s="771"/>
      <c r="AV237" s="771"/>
      <c r="AW237" s="771"/>
      <c r="AX237" s="771"/>
      <c r="AY237" s="771"/>
      <c r="AZ237" s="771"/>
      <c r="BA237" s="771"/>
      <c r="BB237" s="771"/>
      <c r="BC237" s="771"/>
      <c r="BD237" s="771"/>
      <c r="BE237" s="771"/>
      <c r="BF237" s="771"/>
      <c r="BG237" s="771"/>
      <c r="BH237" s="771"/>
      <c r="BI237" s="771"/>
      <c r="BJ237" s="771"/>
      <c r="BK237" s="771"/>
      <c r="BL237" s="771"/>
      <c r="BM237" s="771"/>
      <c r="BN237" s="771"/>
      <c r="BO237" s="771"/>
      <c r="BP237" s="771"/>
      <c r="BQ237" s="771"/>
      <c r="BR237" s="771"/>
      <c r="BS237" s="771"/>
      <c r="BT237" s="771"/>
    </row>
    <row r="238" spans="1:72" s="769" customFormat="1" ht="13.5">
      <c r="A238" s="924" t="s">
        <v>1014</v>
      </c>
      <c r="B238" s="824"/>
      <c r="C238" s="824"/>
      <c r="D238" s="824"/>
      <c r="E238" s="824"/>
      <c r="F238" s="824"/>
      <c r="G238" s="824"/>
      <c r="H238" s="824"/>
      <c r="I238" s="824"/>
      <c r="J238" s="824"/>
      <c r="K238" s="824"/>
      <c r="L238" s="824"/>
      <c r="M238" s="824"/>
      <c r="N238" s="824"/>
      <c r="O238" s="824"/>
      <c r="P238" s="824"/>
      <c r="Q238" s="824"/>
      <c r="R238" s="824"/>
      <c r="S238" s="824"/>
      <c r="T238" s="824"/>
      <c r="U238" s="824"/>
      <c r="V238" s="824"/>
      <c r="X238" s="771"/>
      <c r="Y238" s="771"/>
      <c r="Z238" s="771"/>
      <c r="AA238" s="771"/>
      <c r="AB238" s="771"/>
      <c r="AC238" s="771"/>
      <c r="AD238" s="771"/>
      <c r="AE238" s="771"/>
      <c r="AF238" s="771"/>
      <c r="AG238" s="771"/>
      <c r="AH238" s="771"/>
      <c r="AI238" s="771"/>
      <c r="AJ238" s="771"/>
      <c r="AK238" s="771"/>
      <c r="AL238" s="771"/>
      <c r="AM238" s="771"/>
      <c r="AN238" s="771"/>
      <c r="AO238" s="771"/>
      <c r="AP238" s="771"/>
      <c r="AQ238" s="771"/>
      <c r="AR238" s="771"/>
      <c r="AS238" s="771"/>
      <c r="AT238" s="771"/>
      <c r="AU238" s="771"/>
      <c r="AV238" s="771"/>
      <c r="AW238" s="771"/>
      <c r="AX238" s="771"/>
      <c r="AY238" s="771"/>
      <c r="AZ238" s="771"/>
      <c r="BA238" s="771"/>
      <c r="BB238" s="771"/>
      <c r="BC238" s="771"/>
      <c r="BD238" s="771"/>
      <c r="BE238" s="771"/>
      <c r="BF238" s="771"/>
      <c r="BG238" s="771"/>
      <c r="BH238" s="771"/>
      <c r="BI238" s="771"/>
      <c r="BJ238" s="771"/>
      <c r="BK238" s="771"/>
      <c r="BL238" s="771"/>
      <c r="BM238" s="771"/>
      <c r="BN238" s="771"/>
      <c r="BO238" s="771"/>
      <c r="BP238" s="771"/>
      <c r="BQ238" s="771"/>
      <c r="BR238" s="771"/>
      <c r="BS238" s="771"/>
      <c r="BT238" s="771"/>
    </row>
    <row r="239" spans="1:72" s="769" customFormat="1" ht="13.5">
      <c r="A239" s="924" t="s">
        <v>1015</v>
      </c>
      <c r="X239" s="771"/>
      <c r="Y239" s="771"/>
      <c r="Z239" s="771"/>
      <c r="AA239" s="771"/>
      <c r="AB239" s="771"/>
      <c r="AC239" s="771"/>
      <c r="AD239" s="771"/>
      <c r="AE239" s="771"/>
      <c r="AF239" s="771"/>
      <c r="AG239" s="771"/>
      <c r="AH239" s="771"/>
      <c r="AI239" s="771"/>
      <c r="AJ239" s="771"/>
      <c r="AK239" s="771"/>
      <c r="AL239" s="771"/>
      <c r="AM239" s="771"/>
      <c r="AN239" s="771"/>
      <c r="AO239" s="771"/>
      <c r="AP239" s="771"/>
      <c r="AQ239" s="771"/>
      <c r="AR239" s="771"/>
      <c r="AS239" s="771"/>
      <c r="AT239" s="771"/>
      <c r="AU239" s="771"/>
      <c r="AV239" s="771"/>
      <c r="AW239" s="771"/>
      <c r="AX239" s="771"/>
      <c r="AY239" s="771"/>
      <c r="AZ239" s="771"/>
      <c r="BA239" s="771"/>
      <c r="BB239" s="771"/>
      <c r="BC239" s="771"/>
      <c r="BD239" s="771"/>
      <c r="BE239" s="771"/>
      <c r="BF239" s="771"/>
      <c r="BG239" s="771"/>
      <c r="BH239" s="771"/>
      <c r="BI239" s="771"/>
      <c r="BJ239" s="771"/>
      <c r="BK239" s="771"/>
      <c r="BL239" s="771"/>
      <c r="BM239" s="771"/>
      <c r="BN239" s="771"/>
      <c r="BO239" s="771"/>
      <c r="BP239" s="771"/>
      <c r="BQ239" s="771"/>
      <c r="BR239" s="771"/>
      <c r="BS239" s="771"/>
      <c r="BT239" s="771"/>
    </row>
    <row r="240" spans="1:72" s="769" customFormat="1" ht="13.5">
      <c r="A240" s="924" t="s">
        <v>1016</v>
      </c>
      <c r="X240" s="771"/>
      <c r="Y240" s="771"/>
      <c r="Z240" s="771"/>
      <c r="AA240" s="771"/>
      <c r="AB240" s="771"/>
      <c r="AC240" s="771"/>
      <c r="AD240" s="771"/>
      <c r="AE240" s="771"/>
      <c r="AF240" s="771"/>
      <c r="AG240" s="771"/>
      <c r="AH240" s="771"/>
      <c r="AI240" s="771"/>
      <c r="AJ240" s="771"/>
      <c r="AK240" s="771"/>
      <c r="AL240" s="771"/>
      <c r="AM240" s="771"/>
      <c r="AN240" s="771"/>
      <c r="AO240" s="771"/>
      <c r="AP240" s="771"/>
      <c r="AQ240" s="771"/>
      <c r="AR240" s="771"/>
      <c r="AS240" s="771"/>
      <c r="AT240" s="771"/>
      <c r="AU240" s="771"/>
      <c r="AV240" s="771"/>
      <c r="AW240" s="771"/>
      <c r="AX240" s="771"/>
      <c r="AY240" s="771"/>
      <c r="AZ240" s="771"/>
      <c r="BA240" s="771"/>
      <c r="BB240" s="771"/>
      <c r="BC240" s="771"/>
      <c r="BD240" s="771"/>
      <c r="BE240" s="771"/>
      <c r="BF240" s="771"/>
      <c r="BG240" s="771"/>
      <c r="BH240" s="771"/>
      <c r="BI240" s="771"/>
      <c r="BJ240" s="771"/>
      <c r="BK240" s="771"/>
      <c r="BL240" s="771"/>
      <c r="BM240" s="771"/>
      <c r="BN240" s="771"/>
      <c r="BO240" s="771"/>
      <c r="BP240" s="771"/>
      <c r="BQ240" s="771"/>
      <c r="BR240" s="771"/>
      <c r="BS240" s="771"/>
      <c r="BT240" s="771"/>
    </row>
    <row r="241" spans="1:72" s="769" customFormat="1" ht="13.5">
      <c r="A241" s="924" t="s">
        <v>1017</v>
      </c>
      <c r="X241" s="771"/>
      <c r="Y241" s="771"/>
      <c r="Z241" s="771"/>
      <c r="AA241" s="771"/>
      <c r="AB241" s="771"/>
      <c r="AC241" s="771"/>
      <c r="AD241" s="771"/>
      <c r="AE241" s="771"/>
      <c r="AF241" s="771"/>
      <c r="AG241" s="771"/>
      <c r="AH241" s="771"/>
      <c r="AI241" s="771"/>
      <c r="AJ241" s="771"/>
      <c r="AK241" s="771"/>
      <c r="AL241" s="771"/>
      <c r="AM241" s="771"/>
      <c r="AN241" s="771"/>
      <c r="AO241" s="771"/>
      <c r="AP241" s="771"/>
      <c r="AQ241" s="771"/>
      <c r="AR241" s="771"/>
      <c r="AS241" s="771"/>
      <c r="AT241" s="771"/>
      <c r="AU241" s="771"/>
      <c r="AV241" s="771"/>
      <c r="AW241" s="771"/>
      <c r="AX241" s="771"/>
      <c r="AY241" s="771"/>
      <c r="AZ241" s="771"/>
      <c r="BA241" s="771"/>
      <c r="BB241" s="771"/>
      <c r="BC241" s="771"/>
      <c r="BD241" s="771"/>
      <c r="BE241" s="771"/>
      <c r="BF241" s="771"/>
      <c r="BG241" s="771"/>
      <c r="BH241" s="771"/>
      <c r="BI241" s="771"/>
      <c r="BJ241" s="771"/>
      <c r="BK241" s="771"/>
      <c r="BL241" s="771"/>
      <c r="BM241" s="771"/>
      <c r="BN241" s="771"/>
      <c r="BO241" s="771"/>
      <c r="BP241" s="771"/>
      <c r="BQ241" s="771"/>
      <c r="BR241" s="771"/>
      <c r="BS241" s="771"/>
      <c r="BT241" s="771"/>
    </row>
    <row r="242" spans="1:72" s="769" customFormat="1" ht="13.5">
      <c r="A242" s="924" t="s">
        <v>1018</v>
      </c>
      <c r="X242" s="771"/>
      <c r="Y242" s="771"/>
      <c r="Z242" s="771"/>
      <c r="AA242" s="771"/>
      <c r="AB242" s="771"/>
      <c r="AC242" s="771"/>
      <c r="AD242" s="771"/>
      <c r="AE242" s="771"/>
      <c r="AF242" s="771"/>
      <c r="AG242" s="771"/>
      <c r="AH242" s="771"/>
      <c r="AI242" s="771"/>
      <c r="AJ242" s="771"/>
      <c r="AK242" s="771"/>
      <c r="AL242" s="771"/>
      <c r="AM242" s="771"/>
      <c r="AN242" s="771"/>
      <c r="AO242" s="771"/>
      <c r="AP242" s="771"/>
      <c r="AQ242" s="771"/>
      <c r="AR242" s="771"/>
      <c r="AS242" s="771"/>
      <c r="AT242" s="771"/>
      <c r="AU242" s="771"/>
      <c r="AV242" s="771"/>
      <c r="AW242" s="771"/>
      <c r="AX242" s="771"/>
      <c r="AY242" s="771"/>
      <c r="AZ242" s="771"/>
      <c r="BA242" s="771"/>
      <c r="BB242" s="771"/>
      <c r="BC242" s="771"/>
      <c r="BD242" s="771"/>
      <c r="BE242" s="771"/>
      <c r="BF242" s="771"/>
      <c r="BG242" s="771"/>
      <c r="BH242" s="771"/>
      <c r="BI242" s="771"/>
      <c r="BJ242" s="771"/>
      <c r="BK242" s="771"/>
      <c r="BL242" s="771"/>
      <c r="BM242" s="771"/>
      <c r="BN242" s="771"/>
      <c r="BO242" s="771"/>
      <c r="BP242" s="771"/>
      <c r="BQ242" s="771"/>
      <c r="BR242" s="771"/>
      <c r="BS242" s="771"/>
      <c r="BT242" s="771"/>
    </row>
    <row r="243" spans="1:72" s="769" customFormat="1" ht="13.5">
      <c r="A243" s="924" t="s">
        <v>1019</v>
      </c>
      <c r="X243" s="771"/>
      <c r="Y243" s="771"/>
      <c r="Z243" s="771"/>
      <c r="AA243" s="771"/>
      <c r="AB243" s="771"/>
      <c r="AC243" s="771"/>
      <c r="AD243" s="771"/>
      <c r="AE243" s="771"/>
      <c r="AF243" s="771"/>
      <c r="AG243" s="771"/>
      <c r="AH243" s="771"/>
      <c r="AI243" s="771"/>
      <c r="AJ243" s="771"/>
      <c r="AK243" s="771"/>
      <c r="AL243" s="771"/>
      <c r="AM243" s="771"/>
      <c r="AN243" s="771"/>
      <c r="AO243" s="771"/>
      <c r="AP243" s="771"/>
      <c r="AQ243" s="771"/>
      <c r="AR243" s="771"/>
      <c r="AS243" s="771"/>
      <c r="AT243" s="771"/>
      <c r="AU243" s="771"/>
      <c r="AV243" s="771"/>
      <c r="AW243" s="771"/>
      <c r="AX243" s="771"/>
      <c r="AY243" s="771"/>
      <c r="AZ243" s="771"/>
      <c r="BA243" s="771"/>
      <c r="BB243" s="771"/>
      <c r="BC243" s="771"/>
      <c r="BD243" s="771"/>
      <c r="BE243" s="771"/>
      <c r="BF243" s="771"/>
      <c r="BG243" s="771"/>
      <c r="BH243" s="771"/>
      <c r="BI243" s="771"/>
      <c r="BJ243" s="771"/>
      <c r="BK243" s="771"/>
      <c r="BL243" s="771"/>
      <c r="BM243" s="771"/>
      <c r="BN243" s="771"/>
      <c r="BO243" s="771"/>
      <c r="BP243" s="771"/>
      <c r="BQ243" s="771"/>
      <c r="BR243" s="771"/>
      <c r="BS243" s="771"/>
      <c r="BT243" s="771"/>
    </row>
    <row r="244" spans="1:72" s="769" customFormat="1" ht="13.5">
      <c r="A244" s="924" t="s">
        <v>1020</v>
      </c>
      <c r="X244" s="771"/>
      <c r="Y244" s="771"/>
      <c r="Z244" s="771"/>
      <c r="AA244" s="771"/>
      <c r="AB244" s="771"/>
      <c r="AC244" s="771"/>
      <c r="AD244" s="771"/>
      <c r="AE244" s="771"/>
      <c r="AF244" s="771"/>
      <c r="AG244" s="771"/>
      <c r="AH244" s="771"/>
      <c r="AI244" s="771"/>
      <c r="AJ244" s="771"/>
      <c r="AK244" s="771"/>
      <c r="AL244" s="771"/>
      <c r="AM244" s="771"/>
      <c r="AN244" s="771"/>
      <c r="AO244" s="771"/>
      <c r="AP244" s="771"/>
      <c r="AQ244" s="771"/>
      <c r="AR244" s="771"/>
      <c r="AS244" s="771"/>
      <c r="AT244" s="771"/>
      <c r="AU244" s="771"/>
      <c r="AV244" s="771"/>
      <c r="AW244" s="771"/>
      <c r="AX244" s="771"/>
      <c r="AY244" s="771"/>
      <c r="AZ244" s="771"/>
      <c r="BA244" s="771"/>
      <c r="BB244" s="771"/>
      <c r="BC244" s="771"/>
      <c r="BD244" s="771"/>
      <c r="BE244" s="771"/>
      <c r="BF244" s="771"/>
      <c r="BG244" s="771"/>
      <c r="BH244" s="771"/>
      <c r="BI244" s="771"/>
      <c r="BJ244" s="771"/>
      <c r="BK244" s="771"/>
      <c r="BL244" s="771"/>
      <c r="BM244" s="771"/>
      <c r="BN244" s="771"/>
      <c r="BO244" s="771"/>
      <c r="BP244" s="771"/>
      <c r="BQ244" s="771"/>
      <c r="BR244" s="771"/>
      <c r="BS244" s="771"/>
      <c r="BT244" s="771"/>
    </row>
    <row r="245" spans="1:72" s="769" customFormat="1" ht="13.5">
      <c r="A245" s="924" t="s">
        <v>1021</v>
      </c>
      <c r="X245" s="771"/>
      <c r="Y245" s="771"/>
      <c r="Z245" s="771"/>
      <c r="AA245" s="771"/>
      <c r="AB245" s="771"/>
      <c r="AC245" s="771"/>
      <c r="AD245" s="771"/>
      <c r="AE245" s="771"/>
      <c r="AF245" s="771"/>
      <c r="AG245" s="771"/>
      <c r="AH245" s="771"/>
      <c r="AI245" s="771"/>
      <c r="AJ245" s="771"/>
      <c r="AK245" s="771"/>
      <c r="AL245" s="771"/>
      <c r="AM245" s="771"/>
      <c r="AN245" s="771"/>
      <c r="AO245" s="771"/>
      <c r="AP245" s="771"/>
      <c r="AQ245" s="771"/>
      <c r="AR245" s="771"/>
      <c r="AS245" s="771"/>
      <c r="AT245" s="771"/>
      <c r="AU245" s="771"/>
      <c r="AV245" s="771"/>
      <c r="AW245" s="771"/>
      <c r="AX245" s="771"/>
      <c r="AY245" s="771"/>
      <c r="AZ245" s="771"/>
      <c r="BA245" s="771"/>
      <c r="BB245" s="771"/>
      <c r="BC245" s="771"/>
      <c r="BD245" s="771"/>
      <c r="BE245" s="771"/>
      <c r="BF245" s="771"/>
      <c r="BG245" s="771"/>
      <c r="BH245" s="771"/>
      <c r="BI245" s="771"/>
      <c r="BJ245" s="771"/>
      <c r="BK245" s="771"/>
      <c r="BL245" s="771"/>
      <c r="BM245" s="771"/>
      <c r="BN245" s="771"/>
      <c r="BO245" s="771"/>
      <c r="BP245" s="771"/>
      <c r="BQ245" s="771"/>
      <c r="BR245" s="771"/>
      <c r="BS245" s="771"/>
      <c r="BT245" s="771"/>
    </row>
    <row r="246" spans="1:72" s="769" customFormat="1" ht="13.5">
      <c r="A246" s="924" t="s">
        <v>1019</v>
      </c>
      <c r="X246" s="771"/>
      <c r="Y246" s="771"/>
      <c r="Z246" s="771"/>
      <c r="AA246" s="771"/>
      <c r="AB246" s="771"/>
      <c r="AC246" s="771"/>
      <c r="AD246" s="771"/>
      <c r="AE246" s="771"/>
      <c r="AF246" s="771"/>
      <c r="AG246" s="771"/>
      <c r="AH246" s="771"/>
      <c r="AI246" s="771"/>
      <c r="AJ246" s="771"/>
      <c r="AK246" s="771"/>
      <c r="AL246" s="771"/>
      <c r="AM246" s="771"/>
      <c r="AN246" s="771"/>
      <c r="AO246" s="771"/>
      <c r="AP246" s="771"/>
      <c r="AQ246" s="771"/>
      <c r="AR246" s="771"/>
      <c r="AS246" s="771"/>
      <c r="AT246" s="771"/>
      <c r="AU246" s="771"/>
      <c r="AV246" s="771"/>
      <c r="AW246" s="771"/>
      <c r="AX246" s="771"/>
      <c r="AY246" s="771"/>
      <c r="AZ246" s="771"/>
      <c r="BA246" s="771"/>
      <c r="BB246" s="771"/>
      <c r="BC246" s="771"/>
      <c r="BD246" s="771"/>
      <c r="BE246" s="771"/>
      <c r="BF246" s="771"/>
      <c r="BG246" s="771"/>
      <c r="BH246" s="771"/>
      <c r="BI246" s="771"/>
      <c r="BJ246" s="771"/>
      <c r="BK246" s="771"/>
      <c r="BL246" s="771"/>
      <c r="BM246" s="771"/>
      <c r="BN246" s="771"/>
      <c r="BO246" s="771"/>
      <c r="BP246" s="771"/>
      <c r="BQ246" s="771"/>
      <c r="BR246" s="771"/>
      <c r="BS246" s="771"/>
      <c r="BT246" s="771"/>
    </row>
    <row r="247" spans="1:72" s="769" customFormat="1" ht="13.5">
      <c r="A247" s="924" t="s">
        <v>1022</v>
      </c>
      <c r="X247" s="771"/>
      <c r="Y247" s="771"/>
      <c r="Z247" s="771"/>
      <c r="AA247" s="771"/>
      <c r="AB247" s="771"/>
      <c r="AC247" s="771"/>
      <c r="AD247" s="771"/>
      <c r="AE247" s="771"/>
      <c r="AF247" s="771"/>
      <c r="AG247" s="771"/>
      <c r="AH247" s="771"/>
      <c r="AI247" s="771"/>
      <c r="AJ247" s="771"/>
      <c r="AK247" s="771"/>
      <c r="AL247" s="771"/>
      <c r="AM247" s="771"/>
      <c r="AN247" s="771"/>
      <c r="AO247" s="771"/>
      <c r="AP247" s="771"/>
      <c r="AQ247" s="771"/>
      <c r="AR247" s="771"/>
      <c r="AS247" s="771"/>
      <c r="AT247" s="771"/>
      <c r="AU247" s="771"/>
      <c r="AV247" s="771"/>
      <c r="AW247" s="771"/>
      <c r="AX247" s="771"/>
      <c r="AY247" s="771"/>
      <c r="AZ247" s="771"/>
      <c r="BA247" s="771"/>
      <c r="BB247" s="771"/>
      <c r="BC247" s="771"/>
      <c r="BD247" s="771"/>
      <c r="BE247" s="771"/>
      <c r="BF247" s="771"/>
      <c r="BG247" s="771"/>
      <c r="BH247" s="771"/>
      <c r="BI247" s="771"/>
      <c r="BJ247" s="771"/>
      <c r="BK247" s="771"/>
      <c r="BL247" s="771"/>
      <c r="BM247" s="771"/>
      <c r="BN247" s="771"/>
      <c r="BO247" s="771"/>
      <c r="BP247" s="771"/>
      <c r="BQ247" s="771"/>
      <c r="BR247" s="771"/>
      <c r="BS247" s="771"/>
      <c r="BT247" s="771"/>
    </row>
    <row r="248" spans="1:72" s="769" customFormat="1" ht="13.5">
      <c r="A248" s="924" t="s">
        <v>1023</v>
      </c>
      <c r="X248" s="771"/>
      <c r="Y248" s="771"/>
      <c r="Z248" s="771"/>
      <c r="AA248" s="771"/>
      <c r="AB248" s="771"/>
      <c r="AC248" s="771"/>
      <c r="AD248" s="771"/>
      <c r="AE248" s="771"/>
      <c r="AF248" s="771"/>
      <c r="AG248" s="771"/>
      <c r="AH248" s="771"/>
      <c r="AI248" s="771"/>
      <c r="AJ248" s="771"/>
      <c r="AK248" s="771"/>
      <c r="AL248" s="771"/>
      <c r="AM248" s="771"/>
      <c r="AN248" s="771"/>
      <c r="AO248" s="771"/>
      <c r="AP248" s="771"/>
      <c r="AQ248" s="771"/>
      <c r="AR248" s="771"/>
      <c r="AS248" s="771"/>
      <c r="AT248" s="771"/>
      <c r="AU248" s="771"/>
      <c r="AV248" s="771"/>
      <c r="AW248" s="771"/>
      <c r="AX248" s="771"/>
      <c r="AY248" s="771"/>
      <c r="AZ248" s="771"/>
      <c r="BA248" s="771"/>
      <c r="BB248" s="771"/>
      <c r="BC248" s="771"/>
      <c r="BD248" s="771"/>
      <c r="BE248" s="771"/>
      <c r="BF248" s="771"/>
      <c r="BG248" s="771"/>
      <c r="BH248" s="771"/>
      <c r="BI248" s="771"/>
      <c r="BJ248" s="771"/>
      <c r="BK248" s="771"/>
      <c r="BL248" s="771"/>
      <c r="BM248" s="771"/>
      <c r="BN248" s="771"/>
      <c r="BO248" s="771"/>
      <c r="BP248" s="771"/>
      <c r="BQ248" s="771"/>
      <c r="BR248" s="771"/>
      <c r="BS248" s="771"/>
      <c r="BT248" s="771"/>
    </row>
    <row r="249" spans="1:72" s="769" customFormat="1" ht="13.5">
      <c r="A249" s="924" t="s">
        <v>1024</v>
      </c>
      <c r="X249" s="771"/>
      <c r="Y249" s="771"/>
      <c r="Z249" s="771"/>
      <c r="AA249" s="771"/>
      <c r="AB249" s="771"/>
      <c r="AC249" s="771"/>
      <c r="AD249" s="771"/>
      <c r="AE249" s="771"/>
      <c r="AF249" s="771"/>
      <c r="AG249" s="771"/>
      <c r="AH249" s="771"/>
      <c r="AI249" s="771"/>
      <c r="AJ249" s="771"/>
      <c r="AK249" s="771"/>
      <c r="AL249" s="771"/>
      <c r="AM249" s="771"/>
      <c r="AN249" s="771"/>
      <c r="AO249" s="771"/>
      <c r="AP249" s="771"/>
      <c r="AQ249" s="771"/>
      <c r="AR249" s="771"/>
      <c r="AS249" s="771"/>
      <c r="AT249" s="771"/>
      <c r="AU249" s="771"/>
      <c r="AV249" s="771"/>
      <c r="AW249" s="771"/>
      <c r="AX249" s="771"/>
      <c r="AY249" s="771"/>
      <c r="AZ249" s="771"/>
      <c r="BA249" s="771"/>
      <c r="BB249" s="771"/>
      <c r="BC249" s="771"/>
      <c r="BD249" s="771"/>
      <c r="BE249" s="771"/>
      <c r="BF249" s="771"/>
      <c r="BG249" s="771"/>
      <c r="BH249" s="771"/>
      <c r="BI249" s="771"/>
      <c r="BJ249" s="771"/>
      <c r="BK249" s="771"/>
      <c r="BL249" s="771"/>
      <c r="BM249" s="771"/>
      <c r="BN249" s="771"/>
      <c r="BO249" s="771"/>
      <c r="BP249" s="771"/>
      <c r="BQ249" s="771"/>
      <c r="BR249" s="771"/>
      <c r="BS249" s="771"/>
      <c r="BT249" s="771"/>
    </row>
    <row r="250" spans="1:72" s="769" customFormat="1" ht="13.5">
      <c r="A250" s="924" t="s">
        <v>1025</v>
      </c>
      <c r="X250" s="771"/>
      <c r="Y250" s="771"/>
      <c r="Z250" s="771"/>
      <c r="AA250" s="771"/>
      <c r="AB250" s="771"/>
      <c r="AC250" s="771"/>
      <c r="AD250" s="771"/>
      <c r="AE250" s="771"/>
      <c r="AF250" s="771"/>
      <c r="AG250" s="771"/>
      <c r="AH250" s="771"/>
      <c r="AI250" s="771"/>
      <c r="AJ250" s="771"/>
      <c r="AK250" s="771"/>
      <c r="AL250" s="771"/>
      <c r="AM250" s="771"/>
      <c r="AN250" s="771"/>
      <c r="AO250" s="771"/>
      <c r="AP250" s="771"/>
      <c r="AQ250" s="771"/>
      <c r="AR250" s="771"/>
      <c r="AS250" s="771"/>
      <c r="AT250" s="771"/>
      <c r="AU250" s="771"/>
      <c r="AV250" s="771"/>
      <c r="AW250" s="771"/>
      <c r="AX250" s="771"/>
      <c r="AY250" s="771"/>
      <c r="AZ250" s="771"/>
      <c r="BA250" s="771"/>
      <c r="BB250" s="771"/>
      <c r="BC250" s="771"/>
      <c r="BD250" s="771"/>
      <c r="BE250" s="771"/>
      <c r="BF250" s="771"/>
      <c r="BG250" s="771"/>
      <c r="BH250" s="771"/>
      <c r="BI250" s="771"/>
      <c r="BJ250" s="771"/>
      <c r="BK250" s="771"/>
      <c r="BL250" s="771"/>
      <c r="BM250" s="771"/>
      <c r="BN250" s="771"/>
      <c r="BO250" s="771"/>
      <c r="BP250" s="771"/>
      <c r="BQ250" s="771"/>
      <c r="BR250" s="771"/>
      <c r="BS250" s="771"/>
      <c r="BT250" s="771"/>
    </row>
    <row r="251" spans="1:72" s="769" customFormat="1" ht="13.5">
      <c r="A251" s="924" t="s">
        <v>1026</v>
      </c>
      <c r="X251" s="771"/>
      <c r="Y251" s="771"/>
      <c r="Z251" s="771"/>
      <c r="AA251" s="771"/>
      <c r="AB251" s="771"/>
      <c r="AC251" s="771"/>
      <c r="AD251" s="771"/>
      <c r="AE251" s="771"/>
      <c r="AF251" s="771"/>
      <c r="AG251" s="771"/>
      <c r="AH251" s="771"/>
      <c r="AI251" s="771"/>
      <c r="AJ251" s="771"/>
      <c r="AK251" s="771"/>
      <c r="AL251" s="771"/>
      <c r="AM251" s="771"/>
      <c r="AN251" s="771"/>
      <c r="AO251" s="771"/>
      <c r="AP251" s="771"/>
      <c r="AQ251" s="771"/>
      <c r="AR251" s="771"/>
      <c r="AS251" s="771"/>
      <c r="AT251" s="771"/>
      <c r="AU251" s="771"/>
      <c r="AV251" s="771"/>
      <c r="AW251" s="771"/>
      <c r="AX251" s="771"/>
      <c r="AY251" s="771"/>
      <c r="AZ251" s="771"/>
      <c r="BA251" s="771"/>
      <c r="BB251" s="771"/>
      <c r="BC251" s="771"/>
      <c r="BD251" s="771"/>
      <c r="BE251" s="771"/>
      <c r="BF251" s="771"/>
      <c r="BG251" s="771"/>
      <c r="BH251" s="771"/>
      <c r="BI251" s="771"/>
      <c r="BJ251" s="771"/>
      <c r="BK251" s="771"/>
      <c r="BL251" s="771"/>
      <c r="BM251" s="771"/>
      <c r="BN251" s="771"/>
      <c r="BO251" s="771"/>
      <c r="BP251" s="771"/>
      <c r="BQ251" s="771"/>
      <c r="BR251" s="771"/>
      <c r="BS251" s="771"/>
      <c r="BT251" s="771"/>
    </row>
    <row r="252" spans="1:72" s="769" customFormat="1" ht="13.5">
      <c r="A252" s="924" t="s">
        <v>1027</v>
      </c>
      <c r="X252" s="771"/>
      <c r="Y252" s="771"/>
      <c r="Z252" s="771"/>
      <c r="AA252" s="771"/>
      <c r="AB252" s="771"/>
      <c r="AC252" s="771"/>
      <c r="AD252" s="771"/>
      <c r="AE252" s="771"/>
      <c r="AF252" s="771"/>
      <c r="AG252" s="771"/>
      <c r="AH252" s="771"/>
      <c r="AI252" s="771"/>
      <c r="AJ252" s="771"/>
      <c r="AK252" s="771"/>
      <c r="AL252" s="771"/>
      <c r="AM252" s="771"/>
      <c r="AN252" s="771"/>
      <c r="AO252" s="771"/>
      <c r="AP252" s="771"/>
      <c r="AQ252" s="771"/>
      <c r="AR252" s="771"/>
      <c r="AS252" s="771"/>
      <c r="AT252" s="771"/>
      <c r="AU252" s="771"/>
      <c r="AV252" s="771"/>
      <c r="AW252" s="771"/>
      <c r="AX252" s="771"/>
      <c r="AY252" s="771"/>
      <c r="AZ252" s="771"/>
      <c r="BA252" s="771"/>
      <c r="BB252" s="771"/>
      <c r="BC252" s="771"/>
      <c r="BD252" s="771"/>
      <c r="BE252" s="771"/>
      <c r="BF252" s="771"/>
      <c r="BG252" s="771"/>
      <c r="BH252" s="771"/>
      <c r="BI252" s="771"/>
      <c r="BJ252" s="771"/>
      <c r="BK252" s="771"/>
      <c r="BL252" s="771"/>
      <c r="BM252" s="771"/>
      <c r="BN252" s="771"/>
      <c r="BO252" s="771"/>
      <c r="BP252" s="771"/>
      <c r="BQ252" s="771"/>
      <c r="BR252" s="771"/>
      <c r="BS252" s="771"/>
      <c r="BT252" s="771"/>
    </row>
    <row r="253" spans="1:72" s="769" customFormat="1" ht="13.5">
      <c r="A253" s="924" t="s">
        <v>1028</v>
      </c>
      <c r="X253" s="771"/>
      <c r="Y253" s="771"/>
      <c r="Z253" s="771"/>
      <c r="AA253" s="771"/>
      <c r="AB253" s="771"/>
      <c r="AC253" s="771"/>
      <c r="AD253" s="771"/>
      <c r="AE253" s="771"/>
      <c r="AF253" s="771"/>
      <c r="AG253" s="771"/>
      <c r="AH253" s="771"/>
      <c r="AI253" s="771"/>
      <c r="AJ253" s="771"/>
      <c r="AK253" s="771"/>
      <c r="AL253" s="771"/>
      <c r="AM253" s="771"/>
      <c r="AN253" s="771"/>
      <c r="AO253" s="771"/>
      <c r="AP253" s="771"/>
      <c r="AQ253" s="771"/>
      <c r="AR253" s="771"/>
      <c r="AS253" s="771"/>
      <c r="AT253" s="771"/>
      <c r="AU253" s="771"/>
      <c r="AV253" s="771"/>
      <c r="AW253" s="771"/>
      <c r="AX253" s="771"/>
      <c r="AY253" s="771"/>
      <c r="AZ253" s="771"/>
      <c r="BA253" s="771"/>
      <c r="BB253" s="771"/>
      <c r="BC253" s="771"/>
      <c r="BD253" s="771"/>
      <c r="BE253" s="771"/>
      <c r="BF253" s="771"/>
      <c r="BG253" s="771"/>
      <c r="BH253" s="771"/>
      <c r="BI253" s="771"/>
      <c r="BJ253" s="771"/>
      <c r="BK253" s="771"/>
      <c r="BL253" s="771"/>
      <c r="BM253" s="771"/>
      <c r="BN253" s="771"/>
      <c r="BO253" s="771"/>
      <c r="BP253" s="771"/>
      <c r="BQ253" s="771"/>
      <c r="BR253" s="771"/>
      <c r="BS253" s="771"/>
      <c r="BT253" s="771"/>
    </row>
    <row r="254" spans="1:72" s="769" customFormat="1" ht="13.5">
      <c r="A254" s="830" t="s">
        <v>1020</v>
      </c>
      <c r="B254" s="838"/>
      <c r="C254" s="838"/>
      <c r="D254" s="838"/>
      <c r="E254" s="838"/>
      <c r="F254" s="838"/>
      <c r="G254" s="838"/>
      <c r="H254" s="838"/>
      <c r="I254" s="838"/>
      <c r="J254" s="838"/>
      <c r="K254" s="838"/>
      <c r="L254" s="838"/>
      <c r="M254" s="838"/>
      <c r="N254" s="838"/>
      <c r="O254" s="838"/>
      <c r="P254" s="838"/>
      <c r="Q254" s="838"/>
      <c r="R254" s="838"/>
      <c r="S254" s="851"/>
      <c r="T254" s="851"/>
      <c r="U254" s="851"/>
      <c r="V254" s="851"/>
      <c r="X254" s="771"/>
      <c r="Y254" s="771"/>
      <c r="Z254" s="771"/>
      <c r="AA254" s="771"/>
      <c r="AB254" s="771"/>
      <c r="AC254" s="771"/>
      <c r="AD254" s="771"/>
      <c r="AE254" s="771"/>
      <c r="AF254" s="771"/>
      <c r="AG254" s="771"/>
      <c r="AH254" s="771"/>
      <c r="AI254" s="771"/>
      <c r="AJ254" s="771"/>
      <c r="AK254" s="771"/>
      <c r="AL254" s="771"/>
      <c r="AM254" s="771"/>
      <c r="AN254" s="771"/>
      <c r="AO254" s="771"/>
      <c r="AP254" s="771"/>
      <c r="AQ254" s="771"/>
      <c r="AR254" s="771"/>
      <c r="AS254" s="771"/>
      <c r="AT254" s="771"/>
      <c r="AU254" s="771"/>
      <c r="AV254" s="771"/>
      <c r="AW254" s="771"/>
      <c r="AX254" s="771"/>
      <c r="AY254" s="771"/>
      <c r="AZ254" s="771"/>
      <c r="BA254" s="771"/>
      <c r="BB254" s="771"/>
      <c r="BC254" s="771"/>
      <c r="BD254" s="771"/>
      <c r="BE254" s="771"/>
      <c r="BF254" s="771"/>
      <c r="BG254" s="771"/>
      <c r="BH254" s="771"/>
      <c r="BI254" s="771"/>
      <c r="BJ254" s="771"/>
      <c r="BK254" s="771"/>
      <c r="BL254" s="771"/>
      <c r="BM254" s="771"/>
      <c r="BN254" s="771"/>
      <c r="BO254" s="771"/>
      <c r="BP254" s="771"/>
      <c r="BQ254" s="771"/>
      <c r="BR254" s="771"/>
      <c r="BS254" s="771"/>
      <c r="BT254" s="771"/>
    </row>
    <row r="255" spans="1:72" s="769" customFormat="1" ht="13.5">
      <c r="A255" s="826" t="s">
        <v>610</v>
      </c>
      <c r="B255" s="836"/>
      <c r="C255" s="836"/>
      <c r="D255" s="836"/>
      <c r="E255" s="836"/>
      <c r="F255" s="836"/>
      <c r="G255" s="837"/>
      <c r="H255" s="836"/>
      <c r="I255" s="836"/>
      <c r="J255" s="836"/>
      <c r="K255" s="836"/>
      <c r="L255" s="836"/>
      <c r="M255" s="836"/>
      <c r="N255" s="836"/>
      <c r="O255" s="836"/>
      <c r="P255" s="836"/>
      <c r="Q255" s="836"/>
      <c r="R255" s="837"/>
      <c r="S255" s="850"/>
      <c r="T255" s="850"/>
      <c r="U255" s="850"/>
      <c r="V255" s="850"/>
      <c r="X255" s="771"/>
      <c r="Y255" s="771"/>
      <c r="Z255" s="771"/>
      <c r="AA255" s="771"/>
      <c r="AB255" s="771"/>
      <c r="AC255" s="771"/>
      <c r="AD255" s="771"/>
      <c r="AE255" s="771"/>
      <c r="AF255" s="771"/>
      <c r="AG255" s="771"/>
      <c r="AH255" s="771"/>
      <c r="AI255" s="771"/>
      <c r="AJ255" s="771"/>
      <c r="AK255" s="771"/>
      <c r="AL255" s="771"/>
      <c r="AM255" s="771"/>
      <c r="AN255" s="771"/>
      <c r="AO255" s="771"/>
      <c r="AP255" s="771"/>
      <c r="AQ255" s="771"/>
      <c r="AR255" s="771"/>
      <c r="AS255" s="771"/>
      <c r="AT255" s="771"/>
      <c r="AU255" s="771"/>
      <c r="AV255" s="771"/>
      <c r="AW255" s="771"/>
      <c r="AX255" s="771"/>
      <c r="AY255" s="771"/>
      <c r="AZ255" s="771"/>
      <c r="BA255" s="771"/>
      <c r="BB255" s="771"/>
      <c r="BC255" s="771"/>
      <c r="BD255" s="771"/>
      <c r="BE255" s="771"/>
      <c r="BF255" s="771"/>
      <c r="BG255" s="771"/>
      <c r="BH255" s="771"/>
      <c r="BI255" s="771"/>
      <c r="BJ255" s="771"/>
      <c r="BK255" s="771"/>
      <c r="BL255" s="771"/>
      <c r="BM255" s="771"/>
      <c r="BN255" s="771"/>
      <c r="BO255" s="771"/>
      <c r="BP255" s="771"/>
      <c r="BQ255" s="771"/>
      <c r="BR255" s="771"/>
      <c r="BS255" s="771"/>
      <c r="BT255" s="771"/>
    </row>
    <row r="256" spans="1:72" s="769" customFormat="1" ht="13.5">
      <c r="A256" s="828" t="s">
        <v>972</v>
      </c>
      <c r="B256" s="923"/>
      <c r="C256" s="923"/>
      <c r="D256" s="923"/>
      <c r="E256" s="923"/>
      <c r="F256" s="923"/>
      <c r="G256" s="923"/>
      <c r="H256" s="923"/>
      <c r="I256" s="923"/>
      <c r="J256" s="923"/>
      <c r="K256" s="923"/>
      <c r="L256" s="923"/>
      <c r="M256" s="923"/>
      <c r="N256" s="923"/>
      <c r="O256" s="923"/>
      <c r="P256" s="923"/>
      <c r="Q256" s="923"/>
      <c r="R256" s="923"/>
      <c r="S256" s="923"/>
      <c r="T256" s="923"/>
      <c r="U256" s="923"/>
      <c r="V256" s="923"/>
      <c r="X256" s="771"/>
      <c r="Y256" s="771"/>
      <c r="Z256" s="771"/>
      <c r="AA256" s="771"/>
      <c r="AB256" s="771"/>
      <c r="AC256" s="771"/>
      <c r="AD256" s="771"/>
      <c r="AE256" s="771"/>
      <c r="AF256" s="771"/>
      <c r="AG256" s="771"/>
      <c r="AH256" s="771"/>
      <c r="AI256" s="771"/>
      <c r="AJ256" s="771"/>
      <c r="AK256" s="771"/>
      <c r="AL256" s="771"/>
      <c r="AM256" s="771"/>
      <c r="AN256" s="771"/>
      <c r="AO256" s="771"/>
      <c r="AP256" s="771"/>
      <c r="AQ256" s="771"/>
      <c r="AR256" s="771"/>
      <c r="AS256" s="771"/>
      <c r="AT256" s="771"/>
      <c r="AU256" s="771"/>
      <c r="AV256" s="771"/>
      <c r="AW256" s="771"/>
      <c r="AX256" s="771"/>
      <c r="AY256" s="771"/>
      <c r="AZ256" s="771"/>
      <c r="BA256" s="771"/>
      <c r="BB256" s="771"/>
      <c r="BC256" s="771"/>
      <c r="BD256" s="771"/>
      <c r="BE256" s="771"/>
      <c r="BF256" s="771"/>
      <c r="BG256" s="771"/>
      <c r="BH256" s="771"/>
      <c r="BI256" s="771"/>
      <c r="BJ256" s="771"/>
      <c r="BK256" s="771"/>
      <c r="BL256" s="771"/>
      <c r="BM256" s="771"/>
      <c r="BN256" s="771"/>
      <c r="BO256" s="771"/>
      <c r="BP256" s="771"/>
      <c r="BQ256" s="771"/>
      <c r="BR256" s="771"/>
      <c r="BS256" s="771"/>
      <c r="BT256" s="771"/>
    </row>
    <row r="257" spans="1:72" s="769" customFormat="1" ht="13.5">
      <c r="A257" s="1455" t="s">
        <v>1029</v>
      </c>
      <c r="B257" s="1414"/>
      <c r="C257" s="1414"/>
      <c r="D257" s="1414"/>
      <c r="E257" s="1414"/>
      <c r="F257" s="1414"/>
      <c r="G257" s="1414"/>
      <c r="H257" s="1414"/>
      <c r="I257" s="1414"/>
      <c r="J257" s="1414"/>
      <c r="K257" s="1414"/>
      <c r="L257" s="1414"/>
      <c r="M257" s="1414"/>
      <c r="N257" s="1414"/>
      <c r="O257" s="1414"/>
      <c r="P257" s="1414"/>
      <c r="Q257" s="1414"/>
      <c r="R257" s="1414"/>
      <c r="S257" s="917"/>
      <c r="T257" s="917"/>
      <c r="U257" s="917"/>
      <c r="V257" s="917"/>
      <c r="X257" s="771"/>
      <c r="Y257" s="771"/>
      <c r="Z257" s="771"/>
      <c r="AA257" s="771"/>
      <c r="AB257" s="771"/>
      <c r="AC257" s="771"/>
      <c r="AD257" s="771"/>
      <c r="AE257" s="771"/>
      <c r="AF257" s="771"/>
      <c r="AG257" s="771"/>
      <c r="AH257" s="771"/>
      <c r="AI257" s="771"/>
      <c r="AJ257" s="771"/>
      <c r="AK257" s="771"/>
      <c r="AL257" s="771"/>
      <c r="AM257" s="771"/>
      <c r="AN257" s="771"/>
      <c r="AO257" s="771"/>
      <c r="AP257" s="771"/>
      <c r="AQ257" s="771"/>
      <c r="AR257" s="771"/>
      <c r="AS257" s="771"/>
      <c r="AT257" s="771"/>
      <c r="AU257" s="771"/>
      <c r="AV257" s="771"/>
      <c r="AW257" s="771"/>
      <c r="AX257" s="771"/>
      <c r="AY257" s="771"/>
      <c r="AZ257" s="771"/>
      <c r="BA257" s="771"/>
      <c r="BB257" s="771"/>
      <c r="BC257" s="771"/>
      <c r="BD257" s="771"/>
      <c r="BE257" s="771"/>
      <c r="BF257" s="771"/>
      <c r="BG257" s="771"/>
      <c r="BH257" s="771"/>
      <c r="BI257" s="771"/>
      <c r="BJ257" s="771"/>
      <c r="BK257" s="771"/>
      <c r="BL257" s="771"/>
      <c r="BM257" s="771"/>
      <c r="BN257" s="771"/>
      <c r="BO257" s="771"/>
      <c r="BP257" s="771"/>
      <c r="BQ257" s="771"/>
      <c r="BR257" s="771"/>
      <c r="BS257" s="771"/>
      <c r="BT257" s="771"/>
    </row>
    <row r="258" spans="1:72" s="769" customFormat="1" ht="13.5">
      <c r="A258" s="828" t="s">
        <v>974</v>
      </c>
      <c r="B258" s="923"/>
      <c r="C258" s="923"/>
      <c r="D258" s="923"/>
      <c r="E258" s="923"/>
      <c r="F258" s="923"/>
      <c r="G258" s="923"/>
      <c r="H258" s="923"/>
      <c r="I258" s="923"/>
      <c r="J258" s="923"/>
      <c r="K258" s="923"/>
      <c r="L258" s="923"/>
      <c r="M258" s="923"/>
      <c r="N258" s="923"/>
      <c r="O258" s="923"/>
      <c r="P258" s="923"/>
      <c r="Q258" s="923"/>
      <c r="R258" s="923"/>
      <c r="S258" s="923"/>
      <c r="T258" s="923"/>
      <c r="U258" s="923"/>
      <c r="V258" s="923"/>
      <c r="X258" s="771"/>
      <c r="Y258" s="771"/>
      <c r="Z258" s="771"/>
      <c r="AA258" s="771"/>
      <c r="AB258" s="771"/>
      <c r="AC258" s="771"/>
      <c r="AD258" s="771"/>
      <c r="AE258" s="771"/>
      <c r="AF258" s="771"/>
      <c r="AG258" s="771"/>
      <c r="AH258" s="771"/>
      <c r="AI258" s="771"/>
      <c r="AJ258" s="771"/>
      <c r="AK258" s="771"/>
      <c r="AL258" s="771"/>
      <c r="AM258" s="771"/>
      <c r="AN258" s="771"/>
      <c r="AO258" s="771"/>
      <c r="AP258" s="771"/>
      <c r="AQ258" s="771"/>
      <c r="AR258" s="771"/>
      <c r="AS258" s="771"/>
      <c r="AT258" s="771"/>
      <c r="AU258" s="771"/>
      <c r="AV258" s="771"/>
      <c r="AW258" s="771"/>
      <c r="AX258" s="771"/>
      <c r="AY258" s="771"/>
      <c r="AZ258" s="771"/>
      <c r="BA258" s="771"/>
      <c r="BB258" s="771"/>
      <c r="BC258" s="771"/>
      <c r="BD258" s="771"/>
      <c r="BE258" s="771"/>
      <c r="BF258" s="771"/>
      <c r="BG258" s="771"/>
      <c r="BH258" s="771"/>
      <c r="BI258" s="771"/>
      <c r="BJ258" s="771"/>
      <c r="BK258" s="771"/>
      <c r="BL258" s="771"/>
      <c r="BM258" s="771"/>
      <c r="BN258" s="771"/>
      <c r="BO258" s="771"/>
      <c r="BP258" s="771"/>
      <c r="BQ258" s="771"/>
      <c r="BR258" s="771"/>
      <c r="BS258" s="771"/>
      <c r="BT258" s="771"/>
    </row>
    <row r="259" spans="1:72" s="769" customFormat="1" ht="13.5">
      <c r="A259" s="1455" t="s">
        <v>1030</v>
      </c>
      <c r="B259" s="1414"/>
      <c r="C259" s="1414"/>
      <c r="D259" s="1414"/>
      <c r="E259" s="1414"/>
      <c r="F259" s="1414"/>
      <c r="G259" s="1414"/>
      <c r="H259" s="1414"/>
      <c r="I259" s="1414"/>
      <c r="J259" s="1414"/>
      <c r="K259" s="1414"/>
      <c r="L259" s="1414"/>
      <c r="M259" s="1414"/>
      <c r="N259" s="1414"/>
      <c r="O259" s="1414"/>
      <c r="P259" s="1414"/>
      <c r="Q259" s="1414"/>
      <c r="R259" s="1414"/>
      <c r="S259" s="917"/>
      <c r="T259" s="917"/>
      <c r="U259" s="917"/>
      <c r="V259" s="917"/>
      <c r="X259" s="771"/>
      <c r="Y259" s="771"/>
      <c r="Z259" s="771"/>
      <c r="AA259" s="771"/>
      <c r="AB259" s="771"/>
      <c r="AC259" s="771"/>
      <c r="AD259" s="771"/>
      <c r="AE259" s="771"/>
      <c r="AF259" s="771"/>
      <c r="AG259" s="771"/>
      <c r="AH259" s="771"/>
      <c r="AI259" s="771"/>
      <c r="AJ259" s="771"/>
      <c r="AK259" s="771"/>
      <c r="AL259" s="771"/>
      <c r="AM259" s="771"/>
      <c r="AN259" s="771"/>
      <c r="AO259" s="771"/>
      <c r="AP259" s="771"/>
      <c r="AQ259" s="771"/>
      <c r="AR259" s="771"/>
      <c r="AS259" s="771"/>
      <c r="AT259" s="771"/>
      <c r="AU259" s="771"/>
      <c r="AV259" s="771"/>
      <c r="AW259" s="771"/>
      <c r="AX259" s="771"/>
      <c r="AY259" s="771"/>
      <c r="AZ259" s="771"/>
      <c r="BA259" s="771"/>
      <c r="BB259" s="771"/>
      <c r="BC259" s="771"/>
      <c r="BD259" s="771"/>
      <c r="BE259" s="771"/>
      <c r="BF259" s="771"/>
      <c r="BG259" s="771"/>
      <c r="BH259" s="771"/>
      <c r="BI259" s="771"/>
      <c r="BJ259" s="771"/>
      <c r="BK259" s="771"/>
      <c r="BL259" s="771"/>
      <c r="BM259" s="771"/>
      <c r="BN259" s="771"/>
      <c r="BO259" s="771"/>
      <c r="BP259" s="771"/>
      <c r="BQ259" s="771"/>
      <c r="BR259" s="771"/>
      <c r="BS259" s="771"/>
      <c r="BT259" s="771"/>
    </row>
    <row r="260" spans="1:72" s="769" customFormat="1" ht="13.5">
      <c r="A260" s="828" t="s">
        <v>976</v>
      </c>
      <c r="B260" s="923"/>
      <c r="C260" s="923"/>
      <c r="D260" s="923"/>
      <c r="E260" s="923"/>
      <c r="F260" s="923"/>
      <c r="G260" s="923"/>
      <c r="H260" s="923"/>
      <c r="I260" s="923"/>
      <c r="J260" s="923"/>
      <c r="K260" s="923"/>
      <c r="L260" s="923"/>
      <c r="M260" s="923"/>
      <c r="N260" s="923"/>
      <c r="O260" s="923"/>
      <c r="P260" s="923"/>
      <c r="Q260" s="923"/>
      <c r="R260" s="923"/>
      <c r="S260" s="923"/>
      <c r="T260" s="923"/>
      <c r="U260" s="923"/>
      <c r="V260" s="923"/>
      <c r="X260" s="771"/>
      <c r="Y260" s="771"/>
      <c r="Z260" s="771"/>
      <c r="AA260" s="771"/>
      <c r="AB260" s="771"/>
      <c r="AC260" s="771"/>
      <c r="AD260" s="771"/>
      <c r="AE260" s="771"/>
      <c r="AF260" s="771"/>
      <c r="AG260" s="771"/>
      <c r="AH260" s="771"/>
      <c r="AI260" s="771"/>
      <c r="AJ260" s="771"/>
      <c r="AK260" s="771"/>
      <c r="AL260" s="771"/>
      <c r="AM260" s="771"/>
      <c r="AN260" s="771"/>
      <c r="AO260" s="771"/>
      <c r="AP260" s="771"/>
      <c r="AQ260" s="771"/>
      <c r="AR260" s="771"/>
      <c r="AS260" s="771"/>
      <c r="AT260" s="771"/>
      <c r="AU260" s="771"/>
      <c r="AV260" s="771"/>
      <c r="AW260" s="771"/>
      <c r="AX260" s="771"/>
      <c r="AY260" s="771"/>
      <c r="AZ260" s="771"/>
      <c r="BA260" s="771"/>
      <c r="BB260" s="771"/>
      <c r="BC260" s="771"/>
      <c r="BD260" s="771"/>
      <c r="BE260" s="771"/>
      <c r="BF260" s="771"/>
      <c r="BG260" s="771"/>
      <c r="BH260" s="771"/>
      <c r="BI260" s="771"/>
      <c r="BJ260" s="771"/>
      <c r="BK260" s="771"/>
      <c r="BL260" s="771"/>
      <c r="BM260" s="771"/>
      <c r="BN260" s="771"/>
      <c r="BO260" s="771"/>
      <c r="BP260" s="771"/>
      <c r="BQ260" s="771"/>
      <c r="BR260" s="771"/>
      <c r="BS260" s="771"/>
      <c r="BT260" s="771"/>
    </row>
    <row r="261" spans="1:72" s="769" customFormat="1" ht="13.5">
      <c r="A261" s="1455" t="s">
        <v>1031</v>
      </c>
      <c r="B261" s="1414"/>
      <c r="C261" s="1414"/>
      <c r="D261" s="1414"/>
      <c r="E261" s="1414"/>
      <c r="F261" s="1414"/>
      <c r="G261" s="1414"/>
      <c r="H261" s="1414"/>
      <c r="I261" s="1414"/>
      <c r="J261" s="1414"/>
      <c r="K261" s="1414"/>
      <c r="L261" s="1414"/>
      <c r="M261" s="1414"/>
      <c r="N261" s="1414"/>
      <c r="O261" s="1414"/>
      <c r="P261" s="1414"/>
      <c r="Q261" s="1414"/>
      <c r="R261" s="1414"/>
      <c r="S261" s="917"/>
      <c r="T261" s="917"/>
      <c r="U261" s="917"/>
      <c r="V261" s="917"/>
      <c r="X261" s="771"/>
      <c r="Y261" s="771"/>
      <c r="Z261" s="771"/>
      <c r="AA261" s="771"/>
      <c r="AB261" s="771"/>
      <c r="AC261" s="771"/>
      <c r="AD261" s="771"/>
      <c r="AE261" s="771"/>
      <c r="AF261" s="771"/>
      <c r="AG261" s="771"/>
      <c r="AH261" s="771"/>
      <c r="AI261" s="771"/>
      <c r="AJ261" s="771"/>
      <c r="AK261" s="771"/>
      <c r="AL261" s="771"/>
      <c r="AM261" s="771"/>
      <c r="AN261" s="771"/>
      <c r="AO261" s="771"/>
      <c r="AP261" s="771"/>
      <c r="AQ261" s="771"/>
      <c r="AR261" s="771"/>
      <c r="AS261" s="771"/>
      <c r="AT261" s="771"/>
      <c r="AU261" s="771"/>
      <c r="AV261" s="771"/>
      <c r="AW261" s="771"/>
      <c r="AX261" s="771"/>
      <c r="AY261" s="771"/>
      <c r="AZ261" s="771"/>
      <c r="BA261" s="771"/>
      <c r="BB261" s="771"/>
      <c r="BC261" s="771"/>
      <c r="BD261" s="771"/>
      <c r="BE261" s="771"/>
      <c r="BF261" s="771"/>
      <c r="BG261" s="771"/>
      <c r="BH261" s="771"/>
      <c r="BI261" s="771"/>
      <c r="BJ261" s="771"/>
      <c r="BK261" s="771"/>
      <c r="BL261" s="771"/>
      <c r="BM261" s="771"/>
      <c r="BN261" s="771"/>
      <c r="BO261" s="771"/>
      <c r="BP261" s="771"/>
      <c r="BQ261" s="771"/>
      <c r="BR261" s="771"/>
      <c r="BS261" s="771"/>
      <c r="BT261" s="771"/>
    </row>
    <row r="262" spans="1:72" s="769" customFormat="1" ht="13.5">
      <c r="A262" s="828" t="s">
        <v>955</v>
      </c>
      <c r="B262" s="923"/>
      <c r="C262" s="923"/>
      <c r="D262" s="923"/>
      <c r="E262" s="923"/>
      <c r="F262" s="923"/>
      <c r="G262" s="923"/>
      <c r="H262" s="923"/>
      <c r="I262" s="923"/>
      <c r="J262" s="923"/>
      <c r="K262" s="923"/>
      <c r="L262" s="923"/>
      <c r="M262" s="923"/>
      <c r="N262" s="923"/>
      <c r="O262" s="923"/>
      <c r="P262" s="923"/>
      <c r="Q262" s="923"/>
      <c r="R262" s="923"/>
      <c r="S262" s="923"/>
      <c r="T262" s="923"/>
      <c r="U262" s="923"/>
      <c r="V262" s="923"/>
      <c r="X262" s="771"/>
      <c r="Y262" s="771"/>
      <c r="Z262" s="771"/>
      <c r="AA262" s="771"/>
      <c r="AB262" s="771"/>
      <c r="AC262" s="771"/>
      <c r="AD262" s="771"/>
      <c r="AE262" s="771"/>
      <c r="AF262" s="771"/>
      <c r="AG262" s="771"/>
      <c r="AH262" s="771"/>
      <c r="AI262" s="771"/>
      <c r="AJ262" s="771"/>
      <c r="AK262" s="771"/>
      <c r="AL262" s="771"/>
      <c r="AM262" s="771"/>
      <c r="AN262" s="771"/>
      <c r="AO262" s="771"/>
      <c r="AP262" s="771"/>
      <c r="AQ262" s="771"/>
      <c r="AR262" s="771"/>
      <c r="AS262" s="771"/>
      <c r="AT262" s="771"/>
      <c r="AU262" s="771"/>
      <c r="AV262" s="771"/>
      <c r="AW262" s="771"/>
      <c r="AX262" s="771"/>
      <c r="AY262" s="771"/>
      <c r="AZ262" s="771"/>
      <c r="BA262" s="771"/>
      <c r="BB262" s="771"/>
      <c r="BC262" s="771"/>
      <c r="BD262" s="771"/>
      <c r="BE262" s="771"/>
      <c r="BF262" s="771"/>
      <c r="BG262" s="771"/>
      <c r="BH262" s="771"/>
      <c r="BI262" s="771"/>
      <c r="BJ262" s="771"/>
      <c r="BK262" s="771"/>
      <c r="BL262" s="771"/>
      <c r="BM262" s="771"/>
      <c r="BN262" s="771"/>
      <c r="BO262" s="771"/>
      <c r="BP262" s="771"/>
      <c r="BQ262" s="771"/>
      <c r="BR262" s="771"/>
      <c r="BS262" s="771"/>
      <c r="BT262" s="771"/>
    </row>
    <row r="263" spans="1:72" s="769" customFormat="1" ht="13.5">
      <c r="A263" s="829"/>
      <c r="X263" s="771"/>
      <c r="Y263" s="771"/>
      <c r="Z263" s="771"/>
      <c r="AA263" s="771"/>
      <c r="AB263" s="771"/>
      <c r="AC263" s="771"/>
      <c r="AD263" s="771"/>
      <c r="AE263" s="771"/>
      <c r="AF263" s="771"/>
      <c r="AG263" s="771"/>
      <c r="AH263" s="771"/>
      <c r="AI263" s="771"/>
      <c r="AJ263" s="771"/>
      <c r="AK263" s="771"/>
      <c r="AL263" s="771"/>
      <c r="AM263" s="771"/>
      <c r="AN263" s="771"/>
      <c r="AO263" s="771"/>
      <c r="AP263" s="771"/>
      <c r="AQ263" s="771"/>
      <c r="AR263" s="771"/>
      <c r="AS263" s="771"/>
      <c r="AT263" s="771"/>
      <c r="AU263" s="771"/>
      <c r="AV263" s="771"/>
      <c r="AW263" s="771"/>
      <c r="AX263" s="771"/>
      <c r="AY263" s="771"/>
      <c r="AZ263" s="771"/>
      <c r="BA263" s="771"/>
      <c r="BB263" s="771"/>
      <c r="BC263" s="771"/>
      <c r="BD263" s="771"/>
      <c r="BE263" s="771"/>
      <c r="BF263" s="771"/>
      <c r="BG263" s="771"/>
      <c r="BH263" s="771"/>
      <c r="BI263" s="771"/>
      <c r="BJ263" s="771"/>
      <c r="BK263" s="771"/>
      <c r="BL263" s="771"/>
      <c r="BM263" s="771"/>
      <c r="BN263" s="771"/>
      <c r="BO263" s="771"/>
      <c r="BP263" s="771"/>
      <c r="BQ263" s="771"/>
      <c r="BR263" s="771"/>
      <c r="BS263" s="771"/>
      <c r="BT263" s="771"/>
    </row>
    <row r="264" spans="1:72" s="769" customFormat="1" ht="13.5">
      <c r="A264" s="924" t="s">
        <v>1032</v>
      </c>
      <c r="X264" s="771"/>
      <c r="Y264" s="771"/>
      <c r="Z264" s="771"/>
      <c r="AA264" s="771"/>
      <c r="AB264" s="771"/>
      <c r="AC264" s="771"/>
      <c r="AD264" s="771"/>
      <c r="AE264" s="771"/>
      <c r="AF264" s="771"/>
      <c r="AG264" s="771"/>
      <c r="AH264" s="771"/>
      <c r="AI264" s="771"/>
      <c r="AJ264" s="771"/>
      <c r="AK264" s="771"/>
      <c r="AL264" s="771"/>
      <c r="AM264" s="771"/>
      <c r="AN264" s="771"/>
      <c r="AO264" s="771"/>
      <c r="AP264" s="771"/>
      <c r="AQ264" s="771"/>
      <c r="AR264" s="771"/>
      <c r="AS264" s="771"/>
      <c r="AT264" s="771"/>
      <c r="AU264" s="771"/>
      <c r="AV264" s="771"/>
      <c r="AW264" s="771"/>
      <c r="AX264" s="771"/>
      <c r="AY264" s="771"/>
      <c r="AZ264" s="771"/>
      <c r="BA264" s="771"/>
      <c r="BB264" s="771"/>
      <c r="BC264" s="771"/>
      <c r="BD264" s="771"/>
      <c r="BE264" s="771"/>
      <c r="BF264" s="771"/>
      <c r="BG264" s="771"/>
      <c r="BH264" s="771"/>
      <c r="BI264" s="771"/>
      <c r="BJ264" s="771"/>
      <c r="BK264" s="771"/>
      <c r="BL264" s="771"/>
      <c r="BM264" s="771"/>
      <c r="BN264" s="771"/>
      <c r="BO264" s="771"/>
      <c r="BP264" s="771"/>
      <c r="BQ264" s="771"/>
      <c r="BR264" s="771"/>
      <c r="BS264" s="771"/>
      <c r="BT264" s="771"/>
    </row>
    <row r="265" spans="1:72" s="769" customFormat="1" ht="13.5">
      <c r="A265" s="924" t="s">
        <v>1033</v>
      </c>
      <c r="X265" s="771"/>
      <c r="Y265" s="771"/>
      <c r="Z265" s="771"/>
      <c r="AA265" s="771"/>
      <c r="AB265" s="771"/>
      <c r="AC265" s="771"/>
      <c r="AD265" s="771"/>
      <c r="AE265" s="771"/>
      <c r="AF265" s="771"/>
      <c r="AG265" s="771"/>
      <c r="AH265" s="771"/>
      <c r="AI265" s="771"/>
      <c r="AJ265" s="771"/>
      <c r="AK265" s="771"/>
      <c r="AL265" s="771"/>
      <c r="AM265" s="771"/>
      <c r="AN265" s="771"/>
      <c r="AO265" s="771"/>
      <c r="AP265" s="771"/>
      <c r="AQ265" s="771"/>
      <c r="AR265" s="771"/>
      <c r="AS265" s="771"/>
      <c r="AT265" s="771"/>
      <c r="AU265" s="771"/>
      <c r="AV265" s="771"/>
      <c r="AW265" s="771"/>
      <c r="AX265" s="771"/>
      <c r="AY265" s="771"/>
      <c r="AZ265" s="771"/>
      <c r="BA265" s="771"/>
      <c r="BB265" s="771"/>
      <c r="BC265" s="771"/>
      <c r="BD265" s="771"/>
      <c r="BE265" s="771"/>
      <c r="BF265" s="771"/>
      <c r="BG265" s="771"/>
      <c r="BH265" s="771"/>
      <c r="BI265" s="771"/>
      <c r="BJ265" s="771"/>
      <c r="BK265" s="771"/>
      <c r="BL265" s="771"/>
      <c r="BM265" s="771"/>
      <c r="BN265" s="771"/>
      <c r="BO265" s="771"/>
      <c r="BP265" s="771"/>
      <c r="BQ265" s="771"/>
      <c r="BR265" s="771"/>
      <c r="BS265" s="771"/>
      <c r="BT265" s="771"/>
    </row>
    <row r="266" spans="1:72" s="769" customFormat="1" ht="13.5">
      <c r="A266" s="924" t="s">
        <v>1034</v>
      </c>
      <c r="X266" s="771"/>
      <c r="Y266" s="771"/>
      <c r="Z266" s="771"/>
      <c r="AA266" s="771"/>
      <c r="AB266" s="771"/>
      <c r="AC266" s="771"/>
      <c r="AD266" s="771"/>
      <c r="AE266" s="771"/>
      <c r="AF266" s="771"/>
      <c r="AG266" s="771"/>
      <c r="AH266" s="771"/>
      <c r="AI266" s="771"/>
      <c r="AJ266" s="771"/>
      <c r="AK266" s="771"/>
      <c r="AL266" s="771"/>
      <c r="AM266" s="771"/>
      <c r="AN266" s="771"/>
      <c r="AO266" s="771"/>
      <c r="AP266" s="771"/>
      <c r="AQ266" s="771"/>
      <c r="AR266" s="771"/>
      <c r="AS266" s="771"/>
      <c r="AT266" s="771"/>
      <c r="AU266" s="771"/>
      <c r="AV266" s="771"/>
      <c r="AW266" s="771"/>
      <c r="AX266" s="771"/>
      <c r="AY266" s="771"/>
      <c r="AZ266" s="771"/>
      <c r="BA266" s="771"/>
      <c r="BB266" s="771"/>
      <c r="BC266" s="771"/>
      <c r="BD266" s="771"/>
      <c r="BE266" s="771"/>
      <c r="BF266" s="771"/>
      <c r="BG266" s="771"/>
      <c r="BH266" s="771"/>
      <c r="BI266" s="771"/>
      <c r="BJ266" s="771"/>
      <c r="BK266" s="771"/>
      <c r="BL266" s="771"/>
      <c r="BM266" s="771"/>
      <c r="BN266" s="771"/>
      <c r="BO266" s="771"/>
      <c r="BP266" s="771"/>
      <c r="BQ266" s="771"/>
      <c r="BR266" s="771"/>
      <c r="BS266" s="771"/>
      <c r="BT266" s="771"/>
    </row>
    <row r="267" spans="1:72" s="769" customFormat="1" ht="13.5">
      <c r="A267" s="924" t="s">
        <v>1035</v>
      </c>
      <c r="X267" s="771"/>
      <c r="Y267" s="771"/>
      <c r="Z267" s="771"/>
      <c r="AA267" s="771"/>
      <c r="AB267" s="771"/>
      <c r="AC267" s="771"/>
      <c r="AD267" s="771"/>
      <c r="AE267" s="771"/>
      <c r="AF267" s="771"/>
      <c r="AG267" s="771"/>
      <c r="AH267" s="771"/>
      <c r="AI267" s="771"/>
      <c r="AJ267" s="771"/>
      <c r="AK267" s="771"/>
      <c r="AL267" s="771"/>
      <c r="AM267" s="771"/>
      <c r="AN267" s="771"/>
      <c r="AO267" s="771"/>
      <c r="AP267" s="771"/>
      <c r="AQ267" s="771"/>
      <c r="AR267" s="771"/>
      <c r="AS267" s="771"/>
      <c r="AT267" s="771"/>
      <c r="AU267" s="771"/>
      <c r="AV267" s="771"/>
      <c r="AW267" s="771"/>
      <c r="AX267" s="771"/>
      <c r="AY267" s="771"/>
      <c r="AZ267" s="771"/>
      <c r="BA267" s="771"/>
      <c r="BB267" s="771"/>
      <c r="BC267" s="771"/>
      <c r="BD267" s="771"/>
      <c r="BE267" s="771"/>
      <c r="BF267" s="771"/>
      <c r="BG267" s="771"/>
      <c r="BH267" s="771"/>
      <c r="BI267" s="771"/>
      <c r="BJ267" s="771"/>
      <c r="BK267" s="771"/>
      <c r="BL267" s="771"/>
      <c r="BM267" s="771"/>
      <c r="BN267" s="771"/>
      <c r="BO267" s="771"/>
      <c r="BP267" s="771"/>
      <c r="BQ267" s="771"/>
      <c r="BR267" s="771"/>
      <c r="BS267" s="771"/>
      <c r="BT267" s="771"/>
    </row>
    <row r="268" spans="1:72" s="769" customFormat="1" ht="13.5">
      <c r="A268" s="1455" t="s">
        <v>1001</v>
      </c>
      <c r="B268" s="1414"/>
      <c r="C268" s="1414"/>
      <c r="D268" s="1414"/>
      <c r="E268" s="1414"/>
      <c r="F268" s="1414"/>
      <c r="G268" s="1414"/>
      <c r="H268" s="1414"/>
      <c r="I268" s="1414"/>
      <c r="J268" s="1414"/>
      <c r="K268" s="1414"/>
      <c r="L268" s="1414"/>
      <c r="M268" s="1414"/>
      <c r="N268" s="1414"/>
      <c r="O268" s="1414"/>
      <c r="P268" s="1414"/>
      <c r="Q268" s="1414"/>
      <c r="R268" s="1414"/>
      <c r="S268" s="917"/>
      <c r="T268" s="917"/>
      <c r="U268" s="917"/>
      <c r="V268" s="917"/>
      <c r="X268" s="771"/>
      <c r="Y268" s="771"/>
      <c r="Z268" s="771"/>
      <c r="AA268" s="771"/>
      <c r="AB268" s="771"/>
      <c r="AC268" s="771"/>
      <c r="AD268" s="771"/>
      <c r="AE268" s="771"/>
      <c r="AF268" s="771"/>
      <c r="AG268" s="771"/>
      <c r="AH268" s="771"/>
      <c r="AI268" s="771"/>
      <c r="AJ268" s="771"/>
      <c r="AK268" s="771"/>
      <c r="AL268" s="771"/>
      <c r="AM268" s="771"/>
      <c r="AN268" s="771"/>
      <c r="AO268" s="771"/>
      <c r="AP268" s="771"/>
      <c r="AQ268" s="771"/>
      <c r="AR268" s="771"/>
      <c r="AS268" s="771"/>
      <c r="AT268" s="771"/>
      <c r="AU268" s="771"/>
      <c r="AV268" s="771"/>
      <c r="AW268" s="771"/>
      <c r="AX268" s="771"/>
      <c r="AY268" s="771"/>
      <c r="AZ268" s="771"/>
      <c r="BA268" s="771"/>
      <c r="BB268" s="771"/>
      <c r="BC268" s="771"/>
      <c r="BD268" s="771"/>
      <c r="BE268" s="771"/>
      <c r="BF268" s="771"/>
      <c r="BG268" s="771"/>
      <c r="BH268" s="771"/>
      <c r="BI268" s="771"/>
      <c r="BJ268" s="771"/>
      <c r="BK268" s="771"/>
      <c r="BL268" s="771"/>
      <c r="BM268" s="771"/>
      <c r="BN268" s="771"/>
      <c r="BO268" s="771"/>
      <c r="BP268" s="771"/>
      <c r="BQ268" s="771"/>
      <c r="BR268" s="771"/>
      <c r="BS268" s="771"/>
      <c r="BT268" s="771"/>
    </row>
    <row r="269" spans="1:72" s="769" customFormat="1" ht="13.5">
      <c r="A269" s="924" t="s">
        <v>1036</v>
      </c>
      <c r="X269" s="771"/>
      <c r="Y269" s="771"/>
      <c r="Z269" s="771"/>
      <c r="AA269" s="771"/>
      <c r="AB269" s="771"/>
      <c r="AC269" s="771"/>
      <c r="AD269" s="771"/>
      <c r="AE269" s="771"/>
      <c r="AF269" s="771"/>
      <c r="AG269" s="771"/>
      <c r="AH269" s="771"/>
      <c r="AI269" s="771"/>
      <c r="AJ269" s="771"/>
      <c r="AK269" s="771"/>
      <c r="AL269" s="771"/>
      <c r="AM269" s="771"/>
      <c r="AN269" s="771"/>
      <c r="AO269" s="771"/>
      <c r="AP269" s="771"/>
      <c r="AQ269" s="771"/>
      <c r="AR269" s="771"/>
      <c r="AS269" s="771"/>
      <c r="AT269" s="771"/>
      <c r="AU269" s="771"/>
      <c r="AV269" s="771"/>
      <c r="AW269" s="771"/>
      <c r="AX269" s="771"/>
      <c r="AY269" s="771"/>
      <c r="AZ269" s="771"/>
      <c r="BA269" s="771"/>
      <c r="BB269" s="771"/>
      <c r="BC269" s="771"/>
      <c r="BD269" s="771"/>
      <c r="BE269" s="771"/>
      <c r="BF269" s="771"/>
      <c r="BG269" s="771"/>
      <c r="BH269" s="771"/>
      <c r="BI269" s="771"/>
      <c r="BJ269" s="771"/>
      <c r="BK269" s="771"/>
      <c r="BL269" s="771"/>
      <c r="BM269" s="771"/>
      <c r="BN269" s="771"/>
      <c r="BO269" s="771"/>
      <c r="BP269" s="771"/>
      <c r="BQ269" s="771"/>
      <c r="BR269" s="771"/>
      <c r="BS269" s="771"/>
      <c r="BT269" s="771"/>
    </row>
    <row r="270" spans="1:72" s="769" customFormat="1" ht="13.5">
      <c r="A270" s="924"/>
      <c r="X270" s="771"/>
      <c r="Y270" s="771"/>
      <c r="Z270" s="771"/>
      <c r="AA270" s="771"/>
      <c r="AB270" s="771"/>
      <c r="AC270" s="771"/>
      <c r="AD270" s="771"/>
      <c r="AE270" s="771"/>
      <c r="AF270" s="771"/>
      <c r="AG270" s="771"/>
      <c r="AH270" s="771"/>
      <c r="AI270" s="771"/>
      <c r="AJ270" s="771"/>
      <c r="AK270" s="771"/>
      <c r="AL270" s="771"/>
      <c r="AM270" s="771"/>
      <c r="AN270" s="771"/>
      <c r="AO270" s="771"/>
      <c r="AP270" s="771"/>
      <c r="AQ270" s="771"/>
      <c r="AR270" s="771"/>
      <c r="AS270" s="771"/>
      <c r="AT270" s="771"/>
      <c r="AU270" s="771"/>
      <c r="AV270" s="771"/>
      <c r="AW270" s="771"/>
      <c r="AX270" s="771"/>
      <c r="AY270" s="771"/>
      <c r="AZ270" s="771"/>
      <c r="BA270" s="771"/>
      <c r="BB270" s="771"/>
      <c r="BC270" s="771"/>
      <c r="BD270" s="771"/>
      <c r="BE270" s="771"/>
      <c r="BF270" s="771"/>
      <c r="BG270" s="771"/>
      <c r="BH270" s="771"/>
      <c r="BI270" s="771"/>
      <c r="BJ270" s="771"/>
      <c r="BK270" s="771"/>
      <c r="BL270" s="771"/>
      <c r="BM270" s="771"/>
      <c r="BN270" s="771"/>
      <c r="BO270" s="771"/>
      <c r="BP270" s="771"/>
      <c r="BQ270" s="771"/>
      <c r="BR270" s="771"/>
      <c r="BS270" s="771"/>
      <c r="BT270" s="771"/>
    </row>
    <row r="271" spans="1:72" s="769" customFormat="1" ht="13.5">
      <c r="A271" s="924"/>
      <c r="X271" s="771"/>
      <c r="Y271" s="771"/>
      <c r="Z271" s="771"/>
      <c r="AA271" s="771"/>
      <c r="AB271" s="771"/>
      <c r="AC271" s="771"/>
      <c r="AD271" s="771"/>
      <c r="AE271" s="771"/>
      <c r="AF271" s="771"/>
      <c r="AG271" s="771"/>
      <c r="AH271" s="771"/>
      <c r="AI271" s="771"/>
      <c r="AJ271" s="771"/>
      <c r="AK271" s="771"/>
      <c r="AL271" s="771"/>
      <c r="AM271" s="771"/>
      <c r="AN271" s="771"/>
      <c r="AO271" s="771"/>
      <c r="AP271" s="771"/>
      <c r="AQ271" s="771"/>
      <c r="AR271" s="771"/>
      <c r="AS271" s="771"/>
      <c r="AT271" s="771"/>
      <c r="AU271" s="771"/>
      <c r="AV271" s="771"/>
      <c r="AW271" s="771"/>
      <c r="AX271" s="771"/>
      <c r="AY271" s="771"/>
      <c r="AZ271" s="771"/>
      <c r="BA271" s="771"/>
      <c r="BB271" s="771"/>
      <c r="BC271" s="771"/>
      <c r="BD271" s="771"/>
      <c r="BE271" s="771"/>
      <c r="BF271" s="771"/>
      <c r="BG271" s="771"/>
      <c r="BH271" s="771"/>
      <c r="BI271" s="771"/>
      <c r="BJ271" s="771"/>
      <c r="BK271" s="771"/>
      <c r="BL271" s="771"/>
      <c r="BM271" s="771"/>
      <c r="BN271" s="771"/>
      <c r="BO271" s="771"/>
      <c r="BP271" s="771"/>
      <c r="BQ271" s="771"/>
      <c r="BR271" s="771"/>
      <c r="BS271" s="771"/>
      <c r="BT271" s="771"/>
    </row>
    <row r="272" spans="1:72" s="769" customFormat="1" ht="13.5">
      <c r="A272" s="826" t="s">
        <v>1037</v>
      </c>
      <c r="B272" s="836"/>
      <c r="C272" s="836"/>
      <c r="D272" s="836"/>
      <c r="E272" s="836"/>
      <c r="F272" s="836"/>
      <c r="G272" s="837"/>
      <c r="H272" s="836"/>
      <c r="I272" s="836"/>
      <c r="J272" s="836"/>
      <c r="K272" s="836"/>
      <c r="L272" s="836"/>
      <c r="M272" s="836"/>
      <c r="N272" s="836"/>
      <c r="O272" s="836"/>
      <c r="P272" s="836"/>
      <c r="Q272" s="836"/>
      <c r="R272" s="837"/>
      <c r="S272" s="850"/>
      <c r="T272" s="850"/>
      <c r="U272" s="850"/>
      <c r="V272" s="850"/>
      <c r="X272" s="771"/>
      <c r="Y272" s="771"/>
      <c r="Z272" s="771"/>
      <c r="AA272" s="771"/>
      <c r="AB272" s="771"/>
      <c r="AC272" s="771"/>
      <c r="AD272" s="771"/>
      <c r="AE272" s="771"/>
      <c r="AF272" s="771"/>
      <c r="AG272" s="771"/>
      <c r="AH272" s="771"/>
      <c r="AI272" s="771"/>
      <c r="AJ272" s="771"/>
      <c r="AK272" s="771"/>
      <c r="AL272" s="771"/>
      <c r="AM272" s="771"/>
      <c r="AN272" s="771"/>
      <c r="AO272" s="771"/>
      <c r="AP272" s="771"/>
      <c r="AQ272" s="771"/>
      <c r="AR272" s="771"/>
      <c r="AS272" s="771"/>
      <c r="AT272" s="771"/>
      <c r="AU272" s="771"/>
      <c r="AV272" s="771"/>
      <c r="AW272" s="771"/>
      <c r="AX272" s="771"/>
      <c r="AY272" s="771"/>
      <c r="AZ272" s="771"/>
      <c r="BA272" s="771"/>
      <c r="BB272" s="771"/>
      <c r="BC272" s="771"/>
      <c r="BD272" s="771"/>
      <c r="BE272" s="771"/>
      <c r="BF272" s="771"/>
      <c r="BG272" s="771"/>
      <c r="BH272" s="771"/>
      <c r="BI272" s="771"/>
      <c r="BJ272" s="771"/>
      <c r="BK272" s="771"/>
      <c r="BL272" s="771"/>
      <c r="BM272" s="771"/>
      <c r="BN272" s="771"/>
      <c r="BO272" s="771"/>
      <c r="BP272" s="771"/>
      <c r="BQ272" s="771"/>
      <c r="BR272" s="771"/>
      <c r="BS272" s="771"/>
      <c r="BT272" s="771"/>
    </row>
    <row r="273" spans="1:72" s="769" customFormat="1" ht="13.5">
      <c r="A273" s="828" t="s">
        <v>972</v>
      </c>
      <c r="B273" s="923"/>
      <c r="C273" s="923"/>
      <c r="D273" s="923"/>
      <c r="E273" s="923"/>
      <c r="F273" s="923"/>
      <c r="G273" s="923"/>
      <c r="H273" s="923"/>
      <c r="I273" s="923"/>
      <c r="J273" s="923"/>
      <c r="K273" s="923"/>
      <c r="L273" s="923"/>
      <c r="M273" s="923"/>
      <c r="N273" s="923"/>
      <c r="O273" s="923"/>
      <c r="P273" s="923"/>
      <c r="Q273" s="923"/>
      <c r="R273" s="923"/>
      <c r="S273" s="923"/>
      <c r="T273" s="923"/>
      <c r="U273" s="923"/>
      <c r="V273" s="923"/>
      <c r="X273" s="771"/>
      <c r="Y273" s="771"/>
      <c r="Z273" s="771"/>
      <c r="AA273" s="771"/>
      <c r="AB273" s="771"/>
      <c r="AC273" s="771"/>
      <c r="AD273" s="771"/>
      <c r="AE273" s="771"/>
      <c r="AF273" s="771"/>
      <c r="AG273" s="771"/>
      <c r="AH273" s="771"/>
      <c r="AI273" s="771"/>
      <c r="AJ273" s="771"/>
      <c r="AK273" s="771"/>
      <c r="AL273" s="771"/>
      <c r="AM273" s="771"/>
      <c r="AN273" s="771"/>
      <c r="AO273" s="771"/>
      <c r="AP273" s="771"/>
      <c r="AQ273" s="771"/>
      <c r="AR273" s="771"/>
      <c r="AS273" s="771"/>
      <c r="AT273" s="771"/>
      <c r="AU273" s="771"/>
      <c r="AV273" s="771"/>
      <c r="AW273" s="771"/>
      <c r="AX273" s="771"/>
      <c r="AY273" s="771"/>
      <c r="AZ273" s="771"/>
      <c r="BA273" s="771"/>
      <c r="BB273" s="771"/>
      <c r="BC273" s="771"/>
      <c r="BD273" s="771"/>
      <c r="BE273" s="771"/>
      <c r="BF273" s="771"/>
      <c r="BG273" s="771"/>
      <c r="BH273" s="771"/>
      <c r="BI273" s="771"/>
      <c r="BJ273" s="771"/>
      <c r="BK273" s="771"/>
      <c r="BL273" s="771"/>
      <c r="BM273" s="771"/>
      <c r="BN273" s="771"/>
      <c r="BO273" s="771"/>
      <c r="BP273" s="771"/>
      <c r="BQ273" s="771"/>
      <c r="BR273" s="771"/>
      <c r="BS273" s="771"/>
      <c r="BT273" s="771"/>
    </row>
    <row r="274" spans="1:72" s="769" customFormat="1" ht="13.5">
      <c r="A274" s="1455" t="s">
        <v>1038</v>
      </c>
      <c r="B274" s="1414"/>
      <c r="C274" s="1414"/>
      <c r="D274" s="1414"/>
      <c r="E274" s="1414"/>
      <c r="F274" s="1414"/>
      <c r="G274" s="1414"/>
      <c r="H274" s="1414"/>
      <c r="I274" s="1414"/>
      <c r="J274" s="1414"/>
      <c r="K274" s="1414"/>
      <c r="L274" s="1414"/>
      <c r="M274" s="1414"/>
      <c r="N274" s="1414"/>
      <c r="O274" s="1414"/>
      <c r="P274" s="1414"/>
      <c r="Q274" s="1414"/>
      <c r="R274" s="1414"/>
      <c r="S274" s="917"/>
      <c r="T274" s="917"/>
      <c r="U274" s="917"/>
      <c r="V274" s="917"/>
      <c r="X274" s="771"/>
      <c r="Y274" s="771"/>
      <c r="Z274" s="771"/>
      <c r="AA274" s="771"/>
      <c r="AB274" s="771"/>
      <c r="AC274" s="771"/>
      <c r="AD274" s="771"/>
      <c r="AE274" s="771"/>
      <c r="AF274" s="771"/>
      <c r="AG274" s="771"/>
      <c r="AH274" s="771"/>
      <c r="AI274" s="771"/>
      <c r="AJ274" s="771"/>
      <c r="AK274" s="771"/>
      <c r="AL274" s="771"/>
      <c r="AM274" s="771"/>
      <c r="AN274" s="771"/>
      <c r="AO274" s="771"/>
      <c r="AP274" s="771"/>
      <c r="AQ274" s="771"/>
      <c r="AR274" s="771"/>
      <c r="AS274" s="771"/>
      <c r="AT274" s="771"/>
      <c r="AU274" s="771"/>
      <c r="AV274" s="771"/>
      <c r="AW274" s="771"/>
      <c r="AX274" s="771"/>
      <c r="AY274" s="771"/>
      <c r="AZ274" s="771"/>
      <c r="BA274" s="771"/>
      <c r="BB274" s="771"/>
      <c r="BC274" s="771"/>
      <c r="BD274" s="771"/>
      <c r="BE274" s="771"/>
      <c r="BF274" s="771"/>
      <c r="BG274" s="771"/>
      <c r="BH274" s="771"/>
      <c r="BI274" s="771"/>
      <c r="BJ274" s="771"/>
      <c r="BK274" s="771"/>
      <c r="BL274" s="771"/>
      <c r="BM274" s="771"/>
      <c r="BN274" s="771"/>
      <c r="BO274" s="771"/>
      <c r="BP274" s="771"/>
      <c r="BQ274" s="771"/>
      <c r="BR274" s="771"/>
      <c r="BS274" s="771"/>
      <c r="BT274" s="771"/>
    </row>
    <row r="275" spans="1:72" s="769" customFormat="1" ht="13.5">
      <c r="A275" s="828" t="s">
        <v>974</v>
      </c>
      <c r="B275" s="923"/>
      <c r="C275" s="923"/>
      <c r="D275" s="923"/>
      <c r="E275" s="923"/>
      <c r="F275" s="923"/>
      <c r="G275" s="923"/>
      <c r="H275" s="923"/>
      <c r="I275" s="923"/>
      <c r="J275" s="923"/>
      <c r="K275" s="923"/>
      <c r="L275" s="923"/>
      <c r="M275" s="923"/>
      <c r="N275" s="923"/>
      <c r="O275" s="923"/>
      <c r="P275" s="923"/>
      <c r="Q275" s="923"/>
      <c r="R275" s="923"/>
      <c r="S275" s="923"/>
      <c r="T275" s="923"/>
      <c r="U275" s="923"/>
      <c r="V275" s="923"/>
      <c r="X275" s="771"/>
      <c r="Y275" s="771"/>
      <c r="Z275" s="771"/>
      <c r="AA275" s="771"/>
      <c r="AB275" s="771"/>
      <c r="AC275" s="771"/>
      <c r="AD275" s="771"/>
      <c r="AE275" s="771"/>
      <c r="AF275" s="771"/>
      <c r="AG275" s="771"/>
      <c r="AH275" s="771"/>
      <c r="AI275" s="771"/>
      <c r="AJ275" s="771"/>
      <c r="AK275" s="771"/>
      <c r="AL275" s="771"/>
      <c r="AM275" s="771"/>
      <c r="AN275" s="771"/>
      <c r="AO275" s="771"/>
      <c r="AP275" s="771"/>
      <c r="AQ275" s="771"/>
      <c r="AR275" s="771"/>
      <c r="AS275" s="771"/>
      <c r="AT275" s="771"/>
      <c r="AU275" s="771"/>
      <c r="AV275" s="771"/>
      <c r="AW275" s="771"/>
      <c r="AX275" s="771"/>
      <c r="AY275" s="771"/>
      <c r="AZ275" s="771"/>
      <c r="BA275" s="771"/>
      <c r="BB275" s="771"/>
      <c r="BC275" s="771"/>
      <c r="BD275" s="771"/>
      <c r="BE275" s="771"/>
      <c r="BF275" s="771"/>
      <c r="BG275" s="771"/>
      <c r="BH275" s="771"/>
      <c r="BI275" s="771"/>
      <c r="BJ275" s="771"/>
      <c r="BK275" s="771"/>
      <c r="BL275" s="771"/>
      <c r="BM275" s="771"/>
      <c r="BN275" s="771"/>
      <c r="BO275" s="771"/>
      <c r="BP275" s="771"/>
      <c r="BQ275" s="771"/>
      <c r="BR275" s="771"/>
      <c r="BS275" s="771"/>
      <c r="BT275" s="771"/>
    </row>
    <row r="276" spans="1:72" s="769" customFormat="1" ht="13.5">
      <c r="A276" s="1455" t="s">
        <v>1039</v>
      </c>
      <c r="B276" s="1414"/>
      <c r="C276" s="1414"/>
      <c r="D276" s="1414"/>
      <c r="E276" s="1414"/>
      <c r="F276" s="1414"/>
      <c r="G276" s="1414"/>
      <c r="H276" s="1414"/>
      <c r="I276" s="1414"/>
      <c r="J276" s="1414"/>
      <c r="K276" s="1414"/>
      <c r="L276" s="1414"/>
      <c r="M276" s="1414"/>
      <c r="N276" s="1414"/>
      <c r="O276" s="1414"/>
      <c r="P276" s="1414"/>
      <c r="Q276" s="1414"/>
      <c r="R276" s="1414"/>
      <c r="S276" s="917"/>
      <c r="T276" s="917"/>
      <c r="U276" s="917"/>
      <c r="V276" s="917"/>
      <c r="X276" s="771"/>
      <c r="Y276" s="771"/>
      <c r="Z276" s="771"/>
      <c r="AA276" s="771"/>
      <c r="AB276" s="771"/>
      <c r="AC276" s="771"/>
      <c r="AD276" s="771"/>
      <c r="AE276" s="771"/>
      <c r="AF276" s="771"/>
      <c r="AG276" s="771"/>
      <c r="AH276" s="771"/>
      <c r="AI276" s="771"/>
      <c r="AJ276" s="771"/>
      <c r="AK276" s="771"/>
      <c r="AL276" s="771"/>
      <c r="AM276" s="771"/>
      <c r="AN276" s="771"/>
      <c r="AO276" s="771"/>
      <c r="AP276" s="771"/>
      <c r="AQ276" s="771"/>
      <c r="AR276" s="771"/>
      <c r="AS276" s="771"/>
      <c r="AT276" s="771"/>
      <c r="AU276" s="771"/>
      <c r="AV276" s="771"/>
      <c r="AW276" s="771"/>
      <c r="AX276" s="771"/>
      <c r="AY276" s="771"/>
      <c r="AZ276" s="771"/>
      <c r="BA276" s="771"/>
      <c r="BB276" s="771"/>
      <c r="BC276" s="771"/>
      <c r="BD276" s="771"/>
      <c r="BE276" s="771"/>
      <c r="BF276" s="771"/>
      <c r="BG276" s="771"/>
      <c r="BH276" s="771"/>
      <c r="BI276" s="771"/>
      <c r="BJ276" s="771"/>
      <c r="BK276" s="771"/>
      <c r="BL276" s="771"/>
      <c r="BM276" s="771"/>
      <c r="BN276" s="771"/>
      <c r="BO276" s="771"/>
      <c r="BP276" s="771"/>
      <c r="BQ276" s="771"/>
      <c r="BR276" s="771"/>
      <c r="BS276" s="771"/>
      <c r="BT276" s="771"/>
    </row>
    <row r="277" spans="1:72" s="769" customFormat="1" ht="13.5">
      <c r="A277" s="828" t="s">
        <v>976</v>
      </c>
      <c r="B277" s="923"/>
      <c r="C277" s="923"/>
      <c r="D277" s="923"/>
      <c r="E277" s="923"/>
      <c r="F277" s="923"/>
      <c r="G277" s="923"/>
      <c r="H277" s="923"/>
      <c r="I277" s="923"/>
      <c r="J277" s="923"/>
      <c r="K277" s="923"/>
      <c r="L277" s="923"/>
      <c r="M277" s="923"/>
      <c r="N277" s="923"/>
      <c r="O277" s="923"/>
      <c r="P277" s="923"/>
      <c r="Q277" s="923"/>
      <c r="R277" s="923"/>
      <c r="S277" s="923"/>
      <c r="T277" s="923"/>
      <c r="U277" s="923"/>
      <c r="V277" s="923"/>
      <c r="X277" s="771"/>
      <c r="Y277" s="771"/>
      <c r="Z277" s="771"/>
      <c r="AA277" s="771"/>
      <c r="AB277" s="771"/>
      <c r="AC277" s="771"/>
      <c r="AD277" s="771"/>
      <c r="AE277" s="771"/>
      <c r="AF277" s="771"/>
      <c r="AG277" s="771"/>
      <c r="AH277" s="771"/>
      <c r="AI277" s="771"/>
      <c r="AJ277" s="771"/>
      <c r="AK277" s="771"/>
      <c r="AL277" s="771"/>
      <c r="AM277" s="771"/>
      <c r="AN277" s="771"/>
      <c r="AO277" s="771"/>
      <c r="AP277" s="771"/>
      <c r="AQ277" s="771"/>
      <c r="AR277" s="771"/>
      <c r="AS277" s="771"/>
      <c r="AT277" s="771"/>
      <c r="AU277" s="771"/>
      <c r="AV277" s="771"/>
      <c r="AW277" s="771"/>
      <c r="AX277" s="771"/>
      <c r="AY277" s="771"/>
      <c r="AZ277" s="771"/>
      <c r="BA277" s="771"/>
      <c r="BB277" s="771"/>
      <c r="BC277" s="771"/>
      <c r="BD277" s="771"/>
      <c r="BE277" s="771"/>
      <c r="BF277" s="771"/>
      <c r="BG277" s="771"/>
      <c r="BH277" s="771"/>
      <c r="BI277" s="771"/>
      <c r="BJ277" s="771"/>
      <c r="BK277" s="771"/>
      <c r="BL277" s="771"/>
      <c r="BM277" s="771"/>
      <c r="BN277" s="771"/>
      <c r="BO277" s="771"/>
      <c r="BP277" s="771"/>
      <c r="BQ277" s="771"/>
      <c r="BR277" s="771"/>
      <c r="BS277" s="771"/>
      <c r="BT277" s="771"/>
    </row>
    <row r="278" spans="1:72" s="769" customFormat="1" ht="13.5">
      <c r="A278" s="1455" t="s">
        <v>1040</v>
      </c>
      <c r="B278" s="1414"/>
      <c r="C278" s="1414"/>
      <c r="D278" s="1414"/>
      <c r="E278" s="1414"/>
      <c r="F278" s="1414"/>
      <c r="G278" s="1414"/>
      <c r="H278" s="1414"/>
      <c r="I278" s="1414"/>
      <c r="J278" s="1414"/>
      <c r="K278" s="1414"/>
      <c r="L278" s="1414"/>
      <c r="M278" s="1414"/>
      <c r="N278" s="1414"/>
      <c r="O278" s="1414"/>
      <c r="P278" s="1414"/>
      <c r="Q278" s="1414"/>
      <c r="R278" s="1414"/>
      <c r="S278" s="917"/>
      <c r="T278" s="917"/>
      <c r="U278" s="917"/>
      <c r="V278" s="917"/>
      <c r="X278" s="771"/>
      <c r="Y278" s="771"/>
      <c r="Z278" s="771"/>
      <c r="AA278" s="771"/>
      <c r="AB278" s="771"/>
      <c r="AC278" s="771"/>
      <c r="AD278" s="771"/>
      <c r="AE278" s="771"/>
      <c r="AF278" s="771"/>
      <c r="AG278" s="771"/>
      <c r="AH278" s="771"/>
      <c r="AI278" s="771"/>
      <c r="AJ278" s="771"/>
      <c r="AK278" s="771"/>
      <c r="AL278" s="771"/>
      <c r="AM278" s="771"/>
      <c r="AN278" s="771"/>
      <c r="AO278" s="771"/>
      <c r="AP278" s="771"/>
      <c r="AQ278" s="771"/>
      <c r="AR278" s="771"/>
      <c r="AS278" s="771"/>
      <c r="AT278" s="771"/>
      <c r="AU278" s="771"/>
      <c r="AV278" s="771"/>
      <c r="AW278" s="771"/>
      <c r="AX278" s="771"/>
      <c r="AY278" s="771"/>
      <c r="AZ278" s="771"/>
      <c r="BA278" s="771"/>
      <c r="BB278" s="771"/>
      <c r="BC278" s="771"/>
      <c r="BD278" s="771"/>
      <c r="BE278" s="771"/>
      <c r="BF278" s="771"/>
      <c r="BG278" s="771"/>
      <c r="BH278" s="771"/>
      <c r="BI278" s="771"/>
      <c r="BJ278" s="771"/>
      <c r="BK278" s="771"/>
      <c r="BL278" s="771"/>
      <c r="BM278" s="771"/>
      <c r="BN278" s="771"/>
      <c r="BO278" s="771"/>
      <c r="BP278" s="771"/>
      <c r="BQ278" s="771"/>
      <c r="BR278" s="771"/>
      <c r="BS278" s="771"/>
      <c r="BT278" s="771"/>
    </row>
    <row r="279" spans="1:72" s="769" customFormat="1" ht="13.5">
      <c r="A279" s="828" t="s">
        <v>955</v>
      </c>
      <c r="B279" s="923"/>
      <c r="C279" s="923"/>
      <c r="D279" s="923"/>
      <c r="E279" s="923"/>
      <c r="F279" s="923"/>
      <c r="G279" s="923"/>
      <c r="H279" s="923"/>
      <c r="I279" s="923"/>
      <c r="J279" s="923"/>
      <c r="K279" s="923"/>
      <c r="L279" s="923"/>
      <c r="M279" s="923"/>
      <c r="N279" s="923"/>
      <c r="O279" s="923"/>
      <c r="P279" s="923"/>
      <c r="Q279" s="923"/>
      <c r="R279" s="923"/>
      <c r="S279" s="923"/>
      <c r="T279" s="923"/>
      <c r="U279" s="923"/>
      <c r="V279" s="923"/>
      <c r="X279" s="771"/>
      <c r="Y279" s="771"/>
      <c r="Z279" s="771"/>
      <c r="AA279" s="771"/>
      <c r="AB279" s="771"/>
      <c r="AC279" s="771"/>
      <c r="AD279" s="771"/>
      <c r="AE279" s="771"/>
      <c r="AF279" s="771"/>
      <c r="AG279" s="771"/>
      <c r="AH279" s="771"/>
      <c r="AI279" s="771"/>
      <c r="AJ279" s="771"/>
      <c r="AK279" s="771"/>
      <c r="AL279" s="771"/>
      <c r="AM279" s="771"/>
      <c r="AN279" s="771"/>
      <c r="AO279" s="771"/>
      <c r="AP279" s="771"/>
      <c r="AQ279" s="771"/>
      <c r="AR279" s="771"/>
      <c r="AS279" s="771"/>
      <c r="AT279" s="771"/>
      <c r="AU279" s="771"/>
      <c r="AV279" s="771"/>
      <c r="AW279" s="771"/>
      <c r="AX279" s="771"/>
      <c r="AY279" s="771"/>
      <c r="AZ279" s="771"/>
      <c r="BA279" s="771"/>
      <c r="BB279" s="771"/>
      <c r="BC279" s="771"/>
      <c r="BD279" s="771"/>
      <c r="BE279" s="771"/>
      <c r="BF279" s="771"/>
      <c r="BG279" s="771"/>
      <c r="BH279" s="771"/>
      <c r="BI279" s="771"/>
      <c r="BJ279" s="771"/>
      <c r="BK279" s="771"/>
      <c r="BL279" s="771"/>
      <c r="BM279" s="771"/>
      <c r="BN279" s="771"/>
      <c r="BO279" s="771"/>
      <c r="BP279" s="771"/>
      <c r="BQ279" s="771"/>
      <c r="BR279" s="771"/>
      <c r="BS279" s="771"/>
      <c r="BT279" s="771"/>
    </row>
    <row r="280" spans="1:72" s="769" customFormat="1" ht="13.5">
      <c r="A280" s="829"/>
      <c r="X280" s="771"/>
      <c r="Y280" s="771"/>
      <c r="Z280" s="771"/>
      <c r="AA280" s="771"/>
      <c r="AB280" s="771"/>
      <c r="AC280" s="771"/>
      <c r="AD280" s="771"/>
      <c r="AE280" s="771"/>
      <c r="AF280" s="771"/>
      <c r="AG280" s="771"/>
      <c r="AH280" s="771"/>
      <c r="AI280" s="771"/>
      <c r="AJ280" s="771"/>
      <c r="AK280" s="771"/>
      <c r="AL280" s="771"/>
      <c r="AM280" s="771"/>
      <c r="AN280" s="771"/>
      <c r="AO280" s="771"/>
      <c r="AP280" s="771"/>
      <c r="AQ280" s="771"/>
      <c r="AR280" s="771"/>
      <c r="AS280" s="771"/>
      <c r="AT280" s="771"/>
      <c r="AU280" s="771"/>
      <c r="AV280" s="771"/>
      <c r="AW280" s="771"/>
      <c r="AX280" s="771"/>
      <c r="AY280" s="771"/>
      <c r="AZ280" s="771"/>
      <c r="BA280" s="771"/>
      <c r="BB280" s="771"/>
      <c r="BC280" s="771"/>
      <c r="BD280" s="771"/>
      <c r="BE280" s="771"/>
      <c r="BF280" s="771"/>
      <c r="BG280" s="771"/>
      <c r="BH280" s="771"/>
      <c r="BI280" s="771"/>
      <c r="BJ280" s="771"/>
      <c r="BK280" s="771"/>
      <c r="BL280" s="771"/>
      <c r="BM280" s="771"/>
      <c r="BN280" s="771"/>
      <c r="BO280" s="771"/>
      <c r="BP280" s="771"/>
      <c r="BQ280" s="771"/>
      <c r="BR280" s="771"/>
      <c r="BS280" s="771"/>
      <c r="BT280" s="771"/>
    </row>
    <row r="281" spans="1:72" s="769" customFormat="1" ht="13.5">
      <c r="A281" s="924" t="s">
        <v>1041</v>
      </c>
      <c r="X281" s="771"/>
      <c r="Y281" s="771"/>
      <c r="Z281" s="771"/>
      <c r="AA281" s="771"/>
      <c r="AB281" s="771"/>
      <c r="AC281" s="771"/>
      <c r="AD281" s="771"/>
      <c r="AE281" s="771"/>
      <c r="AF281" s="771"/>
      <c r="AG281" s="771"/>
      <c r="AH281" s="771"/>
      <c r="AI281" s="771"/>
      <c r="AJ281" s="771"/>
      <c r="AK281" s="771"/>
      <c r="AL281" s="771"/>
      <c r="AM281" s="771"/>
      <c r="AN281" s="771"/>
      <c r="AO281" s="771"/>
      <c r="AP281" s="771"/>
      <c r="AQ281" s="771"/>
      <c r="AR281" s="771"/>
      <c r="AS281" s="771"/>
      <c r="AT281" s="771"/>
      <c r="AU281" s="771"/>
      <c r="AV281" s="771"/>
      <c r="AW281" s="771"/>
      <c r="AX281" s="771"/>
      <c r="AY281" s="771"/>
      <c r="AZ281" s="771"/>
      <c r="BA281" s="771"/>
      <c r="BB281" s="771"/>
      <c r="BC281" s="771"/>
      <c r="BD281" s="771"/>
      <c r="BE281" s="771"/>
      <c r="BF281" s="771"/>
      <c r="BG281" s="771"/>
      <c r="BH281" s="771"/>
      <c r="BI281" s="771"/>
      <c r="BJ281" s="771"/>
      <c r="BK281" s="771"/>
      <c r="BL281" s="771"/>
      <c r="BM281" s="771"/>
      <c r="BN281" s="771"/>
      <c r="BO281" s="771"/>
      <c r="BP281" s="771"/>
      <c r="BQ281" s="771"/>
      <c r="BR281" s="771"/>
      <c r="BS281" s="771"/>
      <c r="BT281" s="771"/>
    </row>
    <row r="282" spans="1:72" s="769" customFormat="1" ht="13.5">
      <c r="A282" s="924" t="s">
        <v>1042</v>
      </c>
      <c r="X282" s="771"/>
      <c r="Y282" s="771"/>
      <c r="Z282" s="771"/>
      <c r="AA282" s="771"/>
      <c r="AB282" s="771"/>
      <c r="AC282" s="771"/>
      <c r="AD282" s="771"/>
      <c r="AE282" s="771"/>
      <c r="AF282" s="771"/>
      <c r="AG282" s="771"/>
      <c r="AH282" s="771"/>
      <c r="AI282" s="771"/>
      <c r="AJ282" s="771"/>
      <c r="AK282" s="771"/>
      <c r="AL282" s="771"/>
      <c r="AM282" s="771"/>
      <c r="AN282" s="771"/>
      <c r="AO282" s="771"/>
      <c r="AP282" s="771"/>
      <c r="AQ282" s="771"/>
      <c r="AR282" s="771"/>
      <c r="AS282" s="771"/>
      <c r="AT282" s="771"/>
      <c r="AU282" s="771"/>
      <c r="AV282" s="771"/>
      <c r="AW282" s="771"/>
      <c r="AX282" s="771"/>
      <c r="AY282" s="771"/>
      <c r="AZ282" s="771"/>
      <c r="BA282" s="771"/>
      <c r="BB282" s="771"/>
      <c r="BC282" s="771"/>
      <c r="BD282" s="771"/>
      <c r="BE282" s="771"/>
      <c r="BF282" s="771"/>
      <c r="BG282" s="771"/>
      <c r="BH282" s="771"/>
      <c r="BI282" s="771"/>
      <c r="BJ282" s="771"/>
      <c r="BK282" s="771"/>
      <c r="BL282" s="771"/>
      <c r="BM282" s="771"/>
      <c r="BN282" s="771"/>
      <c r="BO282" s="771"/>
      <c r="BP282" s="771"/>
      <c r="BQ282" s="771"/>
      <c r="BR282" s="771"/>
      <c r="BS282" s="771"/>
      <c r="BT282" s="771"/>
    </row>
    <row r="283" spans="1:72" ht="13.5">
      <c r="A283" s="924" t="s">
        <v>1043</v>
      </c>
      <c r="B283" s="769"/>
      <c r="C283" s="769"/>
      <c r="D283" s="769"/>
      <c r="E283" s="769"/>
    </row>
    <row r="284" spans="1:72" ht="13.5">
      <c r="A284" s="924" t="s">
        <v>1035</v>
      </c>
      <c r="B284" s="769"/>
      <c r="C284" s="769"/>
      <c r="D284" s="769"/>
      <c r="E284" s="769"/>
    </row>
    <row r="285" spans="1:72" ht="13.5">
      <c r="A285" s="1455" t="s">
        <v>1001</v>
      </c>
      <c r="B285" s="1414"/>
      <c r="C285" s="1414"/>
      <c r="D285" s="1414"/>
      <c r="E285" s="1414"/>
      <c r="F285" s="1414"/>
      <c r="G285" s="1414"/>
      <c r="H285" s="1414"/>
      <c r="I285" s="1414"/>
      <c r="J285" s="1414"/>
      <c r="K285" s="1414"/>
      <c r="L285" s="1414"/>
      <c r="M285" s="1414"/>
      <c r="N285" s="1414"/>
      <c r="O285" s="1414"/>
      <c r="P285" s="1414"/>
      <c r="Q285" s="1414"/>
      <c r="R285" s="1414"/>
      <c r="S285" s="917"/>
      <c r="T285" s="917"/>
      <c r="U285" s="917"/>
      <c r="V285" s="917"/>
    </row>
    <row r="286" spans="1:72" ht="13.5">
      <c r="A286" s="924" t="s">
        <v>1044</v>
      </c>
      <c r="B286" s="769"/>
      <c r="C286" s="769"/>
      <c r="D286" s="769"/>
      <c r="E286" s="769"/>
    </row>
    <row r="287" spans="1:72" ht="13.5">
      <c r="A287" s="924" t="s">
        <v>1045</v>
      </c>
      <c r="B287" s="769"/>
      <c r="C287" s="769"/>
      <c r="D287" s="769"/>
      <c r="E287" s="769"/>
    </row>
    <row r="291" spans="2:23" ht="13.5">
      <c r="B291" s="923" t="s">
        <v>971</v>
      </c>
      <c r="C291" s="923"/>
      <c r="D291" s="923"/>
      <c r="E291" s="923"/>
      <c r="F291" s="923"/>
      <c r="G291" s="923"/>
      <c r="H291" s="923"/>
      <c r="I291" s="923"/>
      <c r="J291" s="923"/>
      <c r="K291" s="923"/>
      <c r="L291" s="923"/>
      <c r="M291" s="923"/>
      <c r="N291" s="923"/>
      <c r="O291" s="923"/>
      <c r="P291" s="923"/>
      <c r="Q291" s="923"/>
      <c r="R291" s="923"/>
      <c r="S291" s="923"/>
      <c r="T291" s="923"/>
      <c r="U291" s="923"/>
      <c r="V291" s="923"/>
      <c r="W291" s="923"/>
    </row>
    <row r="292" spans="2:23" ht="13.5">
      <c r="B292" s="923" t="s">
        <v>972</v>
      </c>
      <c r="C292" s="923"/>
      <c r="D292" s="923"/>
      <c r="E292" s="923"/>
      <c r="F292" s="923"/>
      <c r="G292" s="923"/>
      <c r="H292" s="923"/>
      <c r="I292" s="923"/>
      <c r="J292" s="923"/>
      <c r="K292" s="923"/>
      <c r="L292" s="923"/>
      <c r="M292" s="923"/>
      <c r="N292" s="923"/>
      <c r="O292" s="923"/>
      <c r="P292" s="923"/>
      <c r="Q292" s="923"/>
      <c r="R292" s="923"/>
      <c r="S292" s="923"/>
      <c r="T292" s="923"/>
      <c r="U292" s="923"/>
      <c r="V292" s="923"/>
      <c r="W292" s="923"/>
    </row>
    <row r="293" spans="2:23" ht="13.5">
      <c r="B293" s="1414" t="s">
        <v>973</v>
      </c>
      <c r="C293" s="1414"/>
      <c r="D293" s="1414"/>
      <c r="E293" s="1414"/>
      <c r="F293" s="1414"/>
      <c r="G293" s="1414"/>
      <c r="H293" s="1414"/>
      <c r="I293" s="1414"/>
      <c r="J293" s="1414"/>
      <c r="K293" s="1414"/>
      <c r="L293" s="1414"/>
      <c r="M293" s="1414"/>
      <c r="N293" s="1414"/>
      <c r="O293" s="1414"/>
      <c r="P293" s="1414"/>
      <c r="Q293" s="1414"/>
      <c r="R293" s="1414"/>
      <c r="S293" s="1414"/>
      <c r="T293" s="1414"/>
      <c r="U293" s="1414"/>
      <c r="V293" s="1414"/>
      <c r="W293" s="1414"/>
    </row>
    <row r="294" spans="2:23" ht="13.5">
      <c r="B294" s="923" t="s">
        <v>974</v>
      </c>
      <c r="C294" s="923"/>
      <c r="D294" s="923"/>
      <c r="E294" s="923"/>
      <c r="F294" s="923"/>
      <c r="G294" s="923"/>
      <c r="H294" s="923"/>
      <c r="I294" s="923"/>
      <c r="J294" s="923"/>
      <c r="K294" s="923"/>
      <c r="L294" s="923"/>
      <c r="M294" s="923"/>
      <c r="N294" s="923"/>
      <c r="O294" s="923"/>
      <c r="P294" s="923"/>
      <c r="Q294" s="923"/>
      <c r="R294" s="923"/>
      <c r="S294" s="923"/>
      <c r="T294" s="923"/>
      <c r="U294" s="923"/>
      <c r="V294" s="923"/>
      <c r="W294" s="923"/>
    </row>
    <row r="295" spans="2:23" ht="13.5">
      <c r="B295" s="1414" t="s">
        <v>975</v>
      </c>
      <c r="C295" s="1414"/>
      <c r="D295" s="1414"/>
      <c r="E295" s="1414"/>
      <c r="F295" s="1414"/>
      <c r="G295" s="1414"/>
      <c r="H295" s="1414"/>
      <c r="I295" s="1414"/>
      <c r="J295" s="1414"/>
      <c r="K295" s="1414"/>
      <c r="L295" s="1414"/>
      <c r="M295" s="1414"/>
      <c r="N295" s="1414"/>
      <c r="O295" s="1414"/>
      <c r="P295" s="1414"/>
      <c r="Q295" s="1414"/>
      <c r="R295" s="1414"/>
      <c r="S295" s="1414"/>
      <c r="T295" s="1414"/>
      <c r="U295" s="1414"/>
      <c r="V295" s="1414"/>
      <c r="W295" s="1414"/>
    </row>
    <row r="296" spans="2:23" ht="13.5">
      <c r="B296" s="923" t="s">
        <v>976</v>
      </c>
      <c r="C296" s="923"/>
      <c r="D296" s="923"/>
      <c r="E296" s="923"/>
      <c r="F296" s="923"/>
      <c r="G296" s="923"/>
      <c r="H296" s="923"/>
      <c r="I296" s="923"/>
      <c r="J296" s="923"/>
      <c r="K296" s="923"/>
      <c r="L296" s="923"/>
      <c r="M296" s="923"/>
      <c r="N296" s="923"/>
      <c r="O296" s="923"/>
      <c r="P296" s="923"/>
      <c r="Q296" s="923"/>
      <c r="R296" s="923"/>
      <c r="S296" s="923"/>
      <c r="T296" s="923"/>
      <c r="U296" s="923"/>
      <c r="V296" s="923"/>
      <c r="W296" s="923"/>
    </row>
    <row r="297" spans="2:23" ht="13.5">
      <c r="B297" s="1414" t="s">
        <v>977</v>
      </c>
      <c r="C297" s="1414"/>
      <c r="D297" s="1414"/>
      <c r="E297" s="1414"/>
      <c r="F297" s="1414"/>
      <c r="G297" s="1414"/>
      <c r="H297" s="1414"/>
      <c r="I297" s="1414"/>
      <c r="J297" s="1414"/>
      <c r="K297" s="1414"/>
      <c r="L297" s="1414"/>
      <c r="M297" s="1414"/>
      <c r="N297" s="1414"/>
      <c r="O297" s="1414"/>
      <c r="P297" s="1414"/>
      <c r="Q297" s="1414"/>
      <c r="R297" s="1414"/>
      <c r="S297" s="1414"/>
      <c r="T297" s="1414"/>
      <c r="U297" s="1414"/>
      <c r="V297" s="1414"/>
      <c r="W297" s="1414"/>
    </row>
    <row r="298" spans="2:23" ht="13.5">
      <c r="B298" s="917"/>
      <c r="C298" s="917"/>
      <c r="D298" s="917"/>
      <c r="E298" s="917"/>
      <c r="F298" s="917"/>
      <c r="G298" s="917"/>
      <c r="H298" s="917"/>
      <c r="I298" s="917"/>
      <c r="J298" s="917"/>
      <c r="K298" s="917"/>
      <c r="L298" s="917"/>
      <c r="M298" s="917"/>
      <c r="N298" s="917"/>
      <c r="O298" s="917"/>
      <c r="P298" s="917"/>
      <c r="Q298" s="917"/>
      <c r="R298" s="917"/>
      <c r="S298" s="917"/>
      <c r="T298" s="917"/>
      <c r="U298" s="917"/>
      <c r="V298" s="917"/>
      <c r="W298" s="917"/>
    </row>
    <row r="299" spans="2:23" ht="13.5">
      <c r="B299" s="923" t="s">
        <v>978</v>
      </c>
      <c r="C299" s="923"/>
      <c r="D299" s="923"/>
      <c r="E299" s="923"/>
      <c r="F299" s="923"/>
      <c r="G299" s="923"/>
      <c r="H299" s="923"/>
      <c r="I299" s="923"/>
      <c r="J299" s="923"/>
      <c r="K299" s="923"/>
      <c r="L299" s="923"/>
      <c r="M299" s="923"/>
      <c r="N299" s="923"/>
      <c r="O299" s="923"/>
      <c r="P299" s="923"/>
      <c r="Q299" s="923"/>
      <c r="R299" s="923"/>
      <c r="S299" s="923"/>
      <c r="T299" s="923"/>
      <c r="U299" s="923"/>
      <c r="V299" s="923"/>
      <c r="W299" s="923"/>
    </row>
    <row r="300" spans="2:23" ht="13.5">
      <c r="B300" s="797"/>
      <c r="C300" s="797"/>
      <c r="D300" s="797"/>
      <c r="E300" s="797"/>
      <c r="F300" s="923"/>
      <c r="G300" s="923"/>
      <c r="H300" s="923"/>
      <c r="I300" s="923"/>
      <c r="J300" s="923"/>
      <c r="K300" s="923"/>
      <c r="L300" s="923"/>
      <c r="M300" s="923"/>
      <c r="N300" s="923"/>
      <c r="O300" s="923"/>
      <c r="P300" s="923"/>
      <c r="Q300" s="923"/>
      <c r="R300" s="923"/>
      <c r="S300" s="923"/>
      <c r="T300" s="923"/>
      <c r="U300" s="923"/>
      <c r="V300" s="923"/>
      <c r="W300" s="923"/>
    </row>
    <row r="301" spans="2:23" ht="13.5">
      <c r="B301" s="917" t="s">
        <v>979</v>
      </c>
      <c r="C301" s="917"/>
      <c r="D301" s="917"/>
      <c r="E301" s="917"/>
      <c r="F301" s="917"/>
      <c r="G301" s="917"/>
      <c r="H301" s="917"/>
      <c r="I301" s="917"/>
      <c r="J301" s="917"/>
      <c r="K301" s="917"/>
      <c r="L301" s="917"/>
      <c r="M301" s="917"/>
      <c r="N301" s="917"/>
      <c r="O301" s="917"/>
      <c r="P301" s="917"/>
      <c r="Q301" s="917"/>
      <c r="R301" s="917"/>
      <c r="S301" s="917"/>
      <c r="T301" s="917"/>
      <c r="U301" s="917"/>
      <c r="V301" s="917"/>
      <c r="W301" s="917"/>
    </row>
    <row r="302" spans="2:23" ht="13.5">
      <c r="B302" s="917" t="s">
        <v>980</v>
      </c>
      <c r="C302" s="917"/>
      <c r="D302" s="917"/>
      <c r="E302" s="917"/>
      <c r="F302" s="917"/>
      <c r="G302" s="917"/>
      <c r="H302" s="917"/>
      <c r="I302" s="917"/>
      <c r="J302" s="917"/>
      <c r="K302" s="917"/>
      <c r="L302" s="917"/>
      <c r="M302" s="917"/>
      <c r="N302" s="917"/>
      <c r="O302" s="917"/>
      <c r="P302" s="917"/>
      <c r="Q302" s="917"/>
      <c r="R302" s="917"/>
      <c r="S302" s="917"/>
      <c r="T302" s="917"/>
      <c r="U302" s="917"/>
      <c r="V302" s="917"/>
      <c r="W302" s="917"/>
    </row>
    <row r="303" spans="2:23" ht="13.5">
      <c r="B303" s="923" t="s">
        <v>981</v>
      </c>
      <c r="C303" s="923"/>
      <c r="D303" s="923"/>
      <c r="E303" s="923"/>
      <c r="F303" s="923"/>
      <c r="G303" s="923"/>
      <c r="H303" s="923"/>
      <c r="I303" s="923"/>
      <c r="J303" s="923"/>
      <c r="K303" s="923"/>
      <c r="L303" s="923"/>
      <c r="M303" s="923"/>
      <c r="N303" s="923"/>
      <c r="O303" s="923"/>
      <c r="P303" s="923"/>
      <c r="Q303" s="923"/>
      <c r="R303" s="923"/>
      <c r="S303" s="923"/>
      <c r="T303" s="923"/>
      <c r="U303" s="923"/>
      <c r="V303" s="923"/>
      <c r="W303" s="923"/>
    </row>
    <row r="304" spans="2:23" ht="13.5">
      <c r="B304" s="797"/>
      <c r="C304" s="797"/>
      <c r="D304" s="797"/>
      <c r="E304" s="797"/>
      <c r="F304" s="923"/>
      <c r="G304" s="923"/>
      <c r="H304" s="923"/>
      <c r="I304" s="923"/>
      <c r="J304" s="923"/>
      <c r="K304" s="923"/>
      <c r="L304" s="923"/>
      <c r="M304" s="923"/>
      <c r="N304" s="923"/>
      <c r="O304" s="923"/>
      <c r="P304" s="923"/>
      <c r="Q304" s="923"/>
      <c r="R304" s="923"/>
      <c r="S304" s="923"/>
      <c r="T304" s="923"/>
      <c r="U304" s="923"/>
      <c r="V304" s="923"/>
      <c r="W304" s="923"/>
    </row>
    <row r="305" spans="2:23" ht="13.5">
      <c r="B305" s="917" t="s">
        <v>982</v>
      </c>
      <c r="C305" s="917"/>
      <c r="D305" s="917"/>
      <c r="E305" s="917"/>
      <c r="F305" s="917"/>
      <c r="G305" s="917"/>
      <c r="H305" s="917"/>
      <c r="I305" s="917"/>
      <c r="J305" s="917"/>
      <c r="K305" s="917"/>
      <c r="L305" s="917"/>
      <c r="M305" s="917"/>
      <c r="N305" s="917"/>
      <c r="O305" s="917"/>
      <c r="P305" s="917"/>
      <c r="Q305" s="917"/>
      <c r="R305" s="917"/>
      <c r="S305" s="917"/>
      <c r="T305" s="917"/>
      <c r="U305" s="917"/>
      <c r="V305" s="917"/>
      <c r="W305" s="917"/>
    </row>
    <row r="306" spans="2:23" ht="13.5">
      <c r="B306" s="797"/>
      <c r="C306" s="797"/>
      <c r="D306" s="797"/>
      <c r="E306" s="797"/>
      <c r="F306" s="923"/>
      <c r="G306" s="923"/>
      <c r="H306" s="923"/>
      <c r="I306" s="923"/>
      <c r="J306" s="923"/>
      <c r="K306" s="923"/>
      <c r="L306" s="923"/>
      <c r="M306" s="923"/>
      <c r="N306" s="923"/>
      <c r="O306" s="923"/>
      <c r="P306" s="923"/>
      <c r="Q306" s="923"/>
      <c r="R306" s="923"/>
      <c r="S306" s="923"/>
      <c r="T306" s="923"/>
      <c r="U306" s="923"/>
      <c r="V306" s="923"/>
      <c r="W306" s="923"/>
    </row>
    <row r="307" spans="2:23" ht="13.5">
      <c r="B307" s="917" t="s">
        <v>985</v>
      </c>
      <c r="C307" s="917"/>
      <c r="D307" s="917"/>
      <c r="E307" s="917"/>
      <c r="F307" s="917"/>
      <c r="G307" s="917"/>
      <c r="H307" s="917"/>
      <c r="I307" s="917"/>
      <c r="J307" s="917"/>
      <c r="K307" s="917"/>
      <c r="L307" s="917"/>
      <c r="M307" s="917"/>
      <c r="N307" s="917"/>
      <c r="O307" s="917"/>
      <c r="P307" s="917"/>
      <c r="Q307" s="917"/>
      <c r="R307" s="917"/>
      <c r="S307" s="917"/>
      <c r="T307" s="917"/>
      <c r="U307" s="917"/>
      <c r="V307" s="917"/>
      <c r="W307" s="917"/>
    </row>
    <row r="308" spans="2:23" ht="13.5">
      <c r="B308" s="917" t="s">
        <v>986</v>
      </c>
      <c r="C308" s="917"/>
      <c r="D308" s="917"/>
      <c r="E308" s="917"/>
      <c r="F308" s="917"/>
      <c r="G308" s="917"/>
      <c r="H308" s="917"/>
      <c r="I308" s="917"/>
      <c r="J308" s="917"/>
      <c r="K308" s="917"/>
      <c r="L308" s="917"/>
      <c r="M308" s="917"/>
      <c r="N308" s="917"/>
      <c r="O308" s="917"/>
      <c r="P308" s="917"/>
      <c r="Q308" s="917"/>
      <c r="R308" s="917"/>
      <c r="S308" s="917"/>
      <c r="T308" s="917"/>
      <c r="U308" s="917"/>
      <c r="V308" s="917"/>
      <c r="W308" s="917"/>
    </row>
    <row r="309" spans="2:23" ht="13.5">
      <c r="B309" s="923" t="s">
        <v>972</v>
      </c>
      <c r="C309" s="923"/>
      <c r="D309" s="923"/>
      <c r="E309" s="923"/>
      <c r="F309" s="923"/>
      <c r="G309" s="923"/>
      <c r="H309" s="923"/>
      <c r="I309" s="923"/>
      <c r="J309" s="923"/>
      <c r="K309" s="923"/>
      <c r="L309" s="923"/>
      <c r="M309" s="923"/>
      <c r="N309" s="923"/>
      <c r="O309" s="923"/>
      <c r="P309" s="923"/>
      <c r="Q309" s="923"/>
      <c r="R309" s="923"/>
      <c r="S309" s="923"/>
      <c r="T309" s="923"/>
      <c r="U309" s="923"/>
      <c r="V309" s="923"/>
      <c r="W309" s="923"/>
    </row>
    <row r="310" spans="2:23" ht="13.5">
      <c r="B310" s="1414" t="s">
        <v>987</v>
      </c>
      <c r="C310" s="1414"/>
      <c r="D310" s="1414"/>
      <c r="E310" s="1414"/>
      <c r="F310" s="1414"/>
      <c r="G310" s="1414"/>
      <c r="H310" s="1414"/>
      <c r="I310" s="1414"/>
      <c r="J310" s="1414"/>
      <c r="K310" s="1414"/>
      <c r="L310" s="1414"/>
      <c r="M310" s="1414"/>
      <c r="N310" s="1414"/>
      <c r="O310" s="1414"/>
      <c r="P310" s="1414"/>
      <c r="Q310" s="1414"/>
      <c r="R310" s="1414"/>
      <c r="S310" s="1414"/>
      <c r="T310" s="1414"/>
      <c r="U310" s="1414"/>
      <c r="V310" s="1414"/>
      <c r="W310" s="1414"/>
    </row>
    <row r="311" spans="2:23" ht="13.5">
      <c r="B311" s="923" t="s">
        <v>974</v>
      </c>
      <c r="C311" s="923"/>
      <c r="D311" s="923"/>
      <c r="E311" s="923"/>
      <c r="F311" s="923"/>
      <c r="G311" s="923"/>
      <c r="H311" s="923"/>
      <c r="I311" s="923"/>
      <c r="J311" s="923"/>
      <c r="K311" s="923"/>
      <c r="L311" s="923"/>
      <c r="M311" s="923"/>
      <c r="N311" s="923"/>
      <c r="O311" s="923"/>
      <c r="P311" s="923"/>
      <c r="Q311" s="923"/>
      <c r="R311" s="923"/>
      <c r="S311" s="923"/>
      <c r="T311" s="923"/>
      <c r="U311" s="923"/>
      <c r="V311" s="923"/>
      <c r="W311" s="923"/>
    </row>
    <row r="312" spans="2:23" ht="13.5">
      <c r="B312" s="1414" t="s">
        <v>988</v>
      </c>
      <c r="C312" s="1414"/>
      <c r="D312" s="1414"/>
      <c r="E312" s="1414"/>
      <c r="F312" s="1414"/>
      <c r="G312" s="1414"/>
      <c r="H312" s="1414"/>
      <c r="I312" s="1414"/>
      <c r="J312" s="1414"/>
      <c r="K312" s="1414"/>
      <c r="L312" s="1414"/>
      <c r="M312" s="1414"/>
      <c r="N312" s="1414"/>
      <c r="O312" s="1414"/>
      <c r="P312" s="1414"/>
      <c r="Q312" s="1414"/>
      <c r="R312" s="1414"/>
      <c r="S312" s="1414"/>
      <c r="T312" s="1414"/>
      <c r="U312" s="1414"/>
      <c r="V312" s="1414"/>
      <c r="W312" s="1414"/>
    </row>
    <row r="313" spans="2:23" ht="13.5">
      <c r="B313" s="923" t="s">
        <v>976</v>
      </c>
      <c r="C313" s="923"/>
      <c r="D313" s="923"/>
      <c r="E313" s="923"/>
      <c r="F313" s="923"/>
      <c r="G313" s="923"/>
      <c r="H313" s="923"/>
      <c r="I313" s="923"/>
      <c r="J313" s="923"/>
      <c r="K313" s="923"/>
      <c r="L313" s="923"/>
      <c r="M313" s="923"/>
      <c r="N313" s="923"/>
      <c r="O313" s="923"/>
      <c r="P313" s="923"/>
      <c r="Q313" s="923"/>
      <c r="R313" s="923"/>
      <c r="S313" s="923"/>
      <c r="T313" s="923"/>
      <c r="U313" s="923"/>
      <c r="V313" s="923"/>
      <c r="W313" s="923"/>
    </row>
    <row r="314" spans="2:23" ht="13.5">
      <c r="B314" s="1414" t="s">
        <v>989</v>
      </c>
      <c r="C314" s="1414"/>
      <c r="D314" s="1414"/>
      <c r="E314" s="1414"/>
      <c r="F314" s="1414"/>
      <c r="G314" s="1414"/>
      <c r="H314" s="1414"/>
      <c r="I314" s="1414"/>
      <c r="J314" s="1414"/>
      <c r="K314" s="1414"/>
      <c r="L314" s="1414"/>
      <c r="M314" s="1414"/>
      <c r="N314" s="1414"/>
      <c r="O314" s="1414"/>
      <c r="P314" s="1414"/>
      <c r="Q314" s="1414"/>
      <c r="R314" s="1414"/>
      <c r="S314" s="1414"/>
      <c r="T314" s="1414"/>
      <c r="U314" s="1414"/>
      <c r="V314" s="1414"/>
      <c r="W314" s="1414"/>
    </row>
    <row r="315" spans="2:23" ht="13.5">
      <c r="B315" s="923" t="s">
        <v>990</v>
      </c>
      <c r="C315" s="923"/>
      <c r="D315" s="917"/>
      <c r="E315" s="917"/>
      <c r="F315" s="917"/>
      <c r="G315" s="917"/>
      <c r="H315" s="917"/>
      <c r="I315" s="917"/>
      <c r="J315" s="917"/>
      <c r="K315" s="917"/>
      <c r="L315" s="917"/>
      <c r="M315" s="917"/>
      <c r="N315" s="917"/>
      <c r="O315" s="917"/>
      <c r="P315" s="917"/>
      <c r="Q315" s="917"/>
      <c r="R315" s="923"/>
      <c r="S315" s="923"/>
      <c r="T315" s="923"/>
      <c r="U315" s="923"/>
      <c r="V315" s="923"/>
      <c r="W315" s="923"/>
    </row>
    <row r="316" spans="2:23" ht="13.5">
      <c r="B316" s="917" t="s">
        <v>991</v>
      </c>
      <c r="C316" s="923"/>
      <c r="D316" s="923"/>
      <c r="E316" s="923"/>
      <c r="F316" s="923"/>
      <c r="G316" s="923"/>
      <c r="H316" s="923"/>
      <c r="I316" s="923"/>
      <c r="J316" s="923"/>
      <c r="K316" s="923"/>
      <c r="L316" s="923"/>
      <c r="M316" s="923"/>
      <c r="N316" s="923"/>
      <c r="O316" s="923"/>
      <c r="P316" s="923"/>
      <c r="Q316" s="923"/>
      <c r="R316" s="923"/>
      <c r="S316" s="923"/>
      <c r="T316" s="923"/>
      <c r="U316" s="923"/>
      <c r="V316" s="923"/>
      <c r="W316" s="923"/>
    </row>
    <row r="317" spans="2:23" ht="13.5">
      <c r="B317" s="917" t="s">
        <v>992</v>
      </c>
      <c r="C317" s="923"/>
      <c r="D317" s="917"/>
      <c r="E317" s="917"/>
      <c r="F317" s="917"/>
      <c r="G317" s="917"/>
      <c r="H317" s="917"/>
      <c r="I317" s="917"/>
      <c r="J317" s="917"/>
      <c r="K317" s="917"/>
      <c r="L317" s="917"/>
      <c r="M317" s="917"/>
      <c r="N317" s="917"/>
      <c r="O317" s="917"/>
      <c r="P317" s="917"/>
      <c r="Q317" s="917"/>
      <c r="R317" s="923"/>
      <c r="S317" s="923"/>
      <c r="T317" s="923"/>
      <c r="U317" s="923"/>
      <c r="V317" s="923"/>
      <c r="W317" s="923"/>
    </row>
    <row r="318" spans="2:23" ht="13.5">
      <c r="B318" s="917" t="s">
        <v>993</v>
      </c>
      <c r="C318" s="923"/>
      <c r="D318" s="917"/>
      <c r="E318" s="917"/>
      <c r="F318" s="917"/>
      <c r="G318" s="917"/>
      <c r="H318" s="917"/>
      <c r="I318" s="917"/>
      <c r="J318" s="917"/>
      <c r="K318" s="917"/>
      <c r="L318" s="917"/>
      <c r="M318" s="917"/>
      <c r="N318" s="917"/>
      <c r="O318" s="917"/>
      <c r="P318" s="917"/>
      <c r="Q318" s="917"/>
      <c r="R318" s="923"/>
      <c r="S318" s="923"/>
      <c r="T318" s="923"/>
      <c r="U318" s="923"/>
      <c r="V318" s="923"/>
      <c r="W318" s="923"/>
    </row>
    <row r="319" spans="2:23" ht="13.5">
      <c r="B319" s="917" t="s">
        <v>994</v>
      </c>
      <c r="C319" s="923"/>
      <c r="D319" s="917"/>
      <c r="E319" s="917"/>
      <c r="F319" s="917"/>
      <c r="G319" s="917"/>
      <c r="H319" s="917"/>
      <c r="I319" s="917"/>
      <c r="J319" s="917"/>
      <c r="K319" s="917"/>
      <c r="L319" s="917"/>
      <c r="M319" s="917"/>
      <c r="N319" s="917"/>
      <c r="O319" s="917"/>
      <c r="P319" s="917"/>
      <c r="Q319" s="917"/>
      <c r="R319" s="923"/>
      <c r="S319" s="923"/>
      <c r="T319" s="923"/>
      <c r="U319" s="923"/>
      <c r="V319" s="923"/>
      <c r="W319" s="923"/>
    </row>
    <row r="320" spans="2:23" ht="13.5">
      <c r="B320" s="917" t="s">
        <v>995</v>
      </c>
      <c r="C320" s="923"/>
      <c r="D320" s="923"/>
      <c r="E320" s="923"/>
      <c r="F320" s="923"/>
      <c r="G320" s="923"/>
      <c r="H320" s="923"/>
      <c r="I320" s="923"/>
      <c r="J320" s="923"/>
      <c r="K320" s="923"/>
      <c r="L320" s="923"/>
      <c r="M320" s="923"/>
      <c r="N320" s="923"/>
      <c r="O320" s="923"/>
      <c r="P320" s="923"/>
      <c r="Q320" s="923"/>
      <c r="R320" s="923"/>
      <c r="S320" s="923"/>
      <c r="T320" s="923"/>
      <c r="U320" s="923"/>
      <c r="V320" s="923"/>
      <c r="W320" s="923"/>
    </row>
    <row r="321" spans="2:23" ht="13.5">
      <c r="B321" s="917" t="s">
        <v>996</v>
      </c>
      <c r="C321" s="923"/>
      <c r="D321" s="923"/>
      <c r="E321" s="923"/>
      <c r="F321" s="923"/>
      <c r="G321" s="923"/>
      <c r="H321" s="923"/>
      <c r="I321" s="785"/>
      <c r="J321" s="923"/>
      <c r="K321" s="923"/>
      <c r="L321" s="923"/>
      <c r="M321" s="923"/>
      <c r="N321" s="923"/>
      <c r="O321" s="923"/>
      <c r="P321" s="923"/>
      <c r="Q321" s="923"/>
      <c r="R321" s="923"/>
      <c r="S321" s="923"/>
      <c r="T321" s="923"/>
      <c r="U321" s="923"/>
      <c r="V321" s="923"/>
      <c r="W321" s="923"/>
    </row>
    <row r="322" spans="2:23" ht="13.5">
      <c r="B322" s="917" t="s">
        <v>997</v>
      </c>
      <c r="C322" s="923"/>
      <c r="D322" s="923"/>
      <c r="E322" s="923"/>
      <c r="F322" s="923"/>
      <c r="G322" s="923"/>
      <c r="H322" s="923"/>
      <c r="I322" s="785"/>
      <c r="J322" s="923"/>
      <c r="K322" s="923"/>
      <c r="L322" s="923"/>
      <c r="M322" s="923"/>
      <c r="N322" s="923"/>
      <c r="O322" s="923"/>
      <c r="P322" s="923"/>
      <c r="Q322" s="923"/>
      <c r="R322" s="923"/>
      <c r="S322" s="923"/>
      <c r="T322" s="923"/>
      <c r="U322" s="923"/>
      <c r="V322" s="923"/>
      <c r="W322" s="923"/>
    </row>
    <row r="323" spans="2:23" ht="13.5">
      <c r="B323" s="917" t="s">
        <v>998</v>
      </c>
      <c r="C323" s="923"/>
      <c r="D323" s="923"/>
      <c r="E323" s="923"/>
      <c r="F323" s="923"/>
      <c r="G323" s="923"/>
      <c r="H323" s="923"/>
      <c r="I323" s="785"/>
      <c r="J323" s="923"/>
      <c r="K323" s="923"/>
      <c r="L323" s="923"/>
      <c r="M323" s="923"/>
      <c r="N323" s="923"/>
      <c r="O323" s="923"/>
      <c r="P323" s="923"/>
      <c r="Q323" s="923"/>
      <c r="R323" s="923"/>
      <c r="S323" s="923"/>
      <c r="T323" s="923"/>
      <c r="U323" s="923"/>
      <c r="V323" s="923"/>
      <c r="W323" s="923"/>
    </row>
    <row r="324" spans="2:23" ht="13.5">
      <c r="B324" s="917" t="s">
        <v>999</v>
      </c>
      <c r="C324" s="923"/>
      <c r="D324" s="923"/>
      <c r="E324" s="923"/>
      <c r="F324" s="923"/>
      <c r="G324" s="923"/>
      <c r="H324" s="923"/>
      <c r="I324" s="785"/>
      <c r="J324" s="923"/>
      <c r="K324" s="923"/>
      <c r="L324" s="923"/>
      <c r="M324" s="923"/>
      <c r="N324" s="923"/>
      <c r="O324" s="923"/>
      <c r="P324" s="923"/>
      <c r="Q324" s="923"/>
      <c r="R324" s="923"/>
      <c r="S324" s="923"/>
      <c r="T324" s="923"/>
      <c r="U324" s="923"/>
      <c r="V324" s="923"/>
      <c r="W324" s="923"/>
    </row>
    <row r="325" spans="2:23" ht="13.5">
      <c r="B325" s="917" t="s">
        <v>1000</v>
      </c>
      <c r="C325" s="923"/>
      <c r="D325" s="923"/>
      <c r="E325" s="923"/>
      <c r="F325" s="923"/>
      <c r="G325" s="923"/>
      <c r="H325" s="923"/>
      <c r="I325" s="785"/>
      <c r="J325" s="923"/>
      <c r="K325" s="923"/>
      <c r="L325" s="923"/>
      <c r="M325" s="923"/>
      <c r="N325" s="923"/>
      <c r="O325" s="923"/>
      <c r="P325" s="923"/>
      <c r="Q325" s="923"/>
      <c r="R325" s="923"/>
      <c r="S325" s="923"/>
      <c r="T325" s="923"/>
      <c r="U325" s="923"/>
      <c r="V325" s="923"/>
      <c r="W325" s="923"/>
    </row>
    <row r="326" spans="2:23" ht="13.5">
      <c r="B326" s="1414" t="s">
        <v>1001</v>
      </c>
      <c r="C326" s="1414"/>
      <c r="D326" s="1414"/>
      <c r="E326" s="1414"/>
      <c r="F326" s="1414"/>
      <c r="G326" s="1414"/>
      <c r="H326" s="1414"/>
      <c r="I326" s="1414"/>
      <c r="J326" s="1414"/>
      <c r="K326" s="1414"/>
      <c r="L326" s="1414"/>
      <c r="M326" s="1414"/>
      <c r="N326" s="1414"/>
      <c r="O326" s="1414"/>
      <c r="P326" s="1414"/>
      <c r="Q326" s="1414"/>
      <c r="R326" s="1414"/>
      <c r="S326" s="1414"/>
      <c r="T326" s="1414"/>
      <c r="U326" s="1414"/>
      <c r="V326" s="1414"/>
      <c r="W326" s="1414"/>
    </row>
    <row r="327" spans="2:23" ht="13.5">
      <c r="B327" s="822"/>
      <c r="C327" s="822"/>
      <c r="D327" s="822"/>
      <c r="E327" s="822"/>
      <c r="F327" s="835"/>
      <c r="G327" s="835"/>
      <c r="H327" s="835"/>
      <c r="I327" s="835"/>
      <c r="J327" s="835"/>
      <c r="K327" s="835"/>
      <c r="L327" s="835"/>
      <c r="M327" s="835"/>
      <c r="N327" s="835"/>
      <c r="O327" s="835"/>
      <c r="P327" s="835"/>
      <c r="Q327" s="835"/>
      <c r="R327" s="835"/>
      <c r="S327" s="835"/>
      <c r="T327" s="835"/>
      <c r="U327" s="835"/>
      <c r="V327" s="835"/>
      <c r="W327" s="835"/>
    </row>
    <row r="328" spans="2:23" ht="13.5">
      <c r="B328" s="1457" t="s">
        <v>1002</v>
      </c>
      <c r="C328" s="1457"/>
      <c r="D328" s="1457"/>
      <c r="E328" s="1457"/>
      <c r="F328" s="1457"/>
      <c r="G328" s="1457"/>
      <c r="H328" s="1457"/>
      <c r="I328" s="1457"/>
      <c r="J328" s="1457"/>
      <c r="K328" s="1457"/>
      <c r="L328" s="1457"/>
      <c r="M328" s="1457"/>
      <c r="N328" s="1457"/>
      <c r="O328" s="1457"/>
      <c r="P328" s="1457"/>
      <c r="Q328" s="1457"/>
      <c r="R328" s="1457"/>
      <c r="S328" s="1457"/>
      <c r="T328" s="1457"/>
      <c r="U328" s="1457"/>
      <c r="V328" s="1457"/>
      <c r="W328" s="1457"/>
    </row>
    <row r="329" spans="2:23" ht="13.5">
      <c r="B329" s="1457" t="s">
        <v>1003</v>
      </c>
      <c r="C329" s="1457"/>
      <c r="D329" s="1457"/>
      <c r="E329" s="1457"/>
      <c r="F329" s="1457"/>
      <c r="G329" s="1457"/>
      <c r="H329" s="1457"/>
      <c r="I329" s="1457"/>
      <c r="J329" s="1457"/>
      <c r="K329" s="1457"/>
      <c r="L329" s="1457"/>
      <c r="M329" s="1457"/>
      <c r="N329" s="1457"/>
      <c r="O329" s="1457"/>
      <c r="P329" s="1457"/>
      <c r="Q329" s="1457"/>
      <c r="R329" s="1457"/>
      <c r="S329" s="1457"/>
      <c r="T329" s="1457"/>
      <c r="U329" s="1457"/>
      <c r="V329" s="1457"/>
      <c r="W329" s="1457"/>
    </row>
    <row r="330" spans="2:23" ht="13.5">
      <c r="B330" s="1457" t="s">
        <v>1004</v>
      </c>
      <c r="C330" s="1457"/>
      <c r="D330" s="1457"/>
      <c r="E330" s="1457"/>
      <c r="F330" s="1457"/>
      <c r="G330" s="1457"/>
      <c r="H330" s="1457"/>
      <c r="I330" s="1457"/>
      <c r="J330" s="1457"/>
      <c r="K330" s="1457"/>
      <c r="L330" s="1457"/>
      <c r="M330" s="1457"/>
      <c r="N330" s="1457"/>
      <c r="O330" s="1457"/>
      <c r="P330" s="1457"/>
      <c r="Q330" s="1457"/>
      <c r="R330" s="1457"/>
      <c r="S330" s="1457"/>
      <c r="T330" s="1457"/>
      <c r="U330" s="1457"/>
      <c r="V330" s="1457"/>
      <c r="W330" s="1457"/>
    </row>
    <row r="331" spans="2:23" ht="13.5">
      <c r="B331" s="1457" t="s">
        <v>1005</v>
      </c>
      <c r="C331" s="1457"/>
      <c r="D331" s="1457"/>
      <c r="E331" s="1457"/>
      <c r="F331" s="1457"/>
      <c r="G331" s="1457"/>
      <c r="H331" s="1457"/>
      <c r="I331" s="1457"/>
      <c r="J331" s="1457"/>
      <c r="K331" s="1457"/>
      <c r="L331" s="1457"/>
      <c r="M331" s="1457"/>
      <c r="N331" s="1457"/>
      <c r="O331" s="1457"/>
      <c r="P331" s="1457"/>
      <c r="Q331" s="1457"/>
      <c r="R331" s="1457"/>
      <c r="S331" s="1457"/>
      <c r="T331" s="1457"/>
      <c r="U331" s="1457"/>
      <c r="V331" s="1457"/>
      <c r="W331" s="1457"/>
    </row>
    <row r="332" spans="2:23" ht="13.5">
      <c r="B332" s="1457" t="s">
        <v>1006</v>
      </c>
      <c r="C332" s="1457"/>
      <c r="D332" s="1457"/>
      <c r="E332" s="1457"/>
      <c r="F332" s="1457"/>
      <c r="G332" s="1457"/>
      <c r="H332" s="1457"/>
      <c r="I332" s="1457"/>
      <c r="J332" s="1457"/>
      <c r="K332" s="1457"/>
      <c r="L332" s="1457"/>
      <c r="M332" s="1457"/>
      <c r="N332" s="1457"/>
      <c r="O332" s="1457"/>
      <c r="P332" s="1457"/>
      <c r="Q332" s="1457"/>
      <c r="R332" s="1457"/>
      <c r="S332" s="1457"/>
      <c r="T332" s="1457"/>
      <c r="U332" s="1457"/>
      <c r="V332" s="1457"/>
      <c r="W332" s="1457"/>
    </row>
    <row r="333" spans="2:23" ht="13.5">
      <c r="B333" s="923" t="s">
        <v>1007</v>
      </c>
      <c r="C333" s="923"/>
      <c r="D333" s="923"/>
      <c r="E333" s="923"/>
      <c r="F333" s="923"/>
      <c r="G333" s="923"/>
      <c r="H333" s="776"/>
      <c r="I333" s="923"/>
      <c r="J333" s="923"/>
      <c r="K333" s="923"/>
      <c r="L333" s="923"/>
      <c r="M333" s="923"/>
      <c r="N333" s="923"/>
      <c r="O333" s="923"/>
      <c r="P333" s="923"/>
      <c r="Q333" s="923"/>
      <c r="R333" s="923"/>
      <c r="S333" s="923"/>
      <c r="T333" s="923"/>
      <c r="U333" s="923"/>
      <c r="V333" s="923"/>
      <c r="W333" s="923"/>
    </row>
    <row r="334" spans="2:23" ht="13.5">
      <c r="B334" s="923" t="s">
        <v>972</v>
      </c>
      <c r="C334" s="923"/>
      <c r="D334" s="923"/>
      <c r="E334" s="923"/>
      <c r="F334" s="923"/>
      <c r="G334" s="923"/>
      <c r="H334" s="923"/>
      <c r="I334" s="923"/>
      <c r="J334" s="923"/>
      <c r="K334" s="923"/>
      <c r="L334" s="923"/>
      <c r="M334" s="923"/>
      <c r="N334" s="923"/>
      <c r="O334" s="923"/>
      <c r="P334" s="923"/>
      <c r="Q334" s="923"/>
      <c r="R334" s="923"/>
      <c r="S334" s="923"/>
      <c r="T334" s="923"/>
      <c r="U334" s="923"/>
      <c r="V334" s="923"/>
      <c r="W334" s="923"/>
    </row>
    <row r="335" spans="2:23" ht="13.5">
      <c r="B335" s="1414" t="s">
        <v>1008</v>
      </c>
      <c r="C335" s="1414"/>
      <c r="D335" s="1414"/>
      <c r="E335" s="1414"/>
      <c r="F335" s="1414"/>
      <c r="G335" s="1414"/>
      <c r="H335" s="1414"/>
      <c r="I335" s="1414"/>
      <c r="J335" s="1414"/>
      <c r="K335" s="1414"/>
      <c r="L335" s="1414"/>
      <c r="M335" s="1414"/>
      <c r="N335" s="1414"/>
      <c r="O335" s="1414"/>
      <c r="P335" s="1414"/>
      <c r="Q335" s="1414"/>
      <c r="R335" s="1414"/>
      <c r="S335" s="1414"/>
      <c r="T335" s="1414"/>
      <c r="U335" s="1414"/>
      <c r="V335" s="1414"/>
      <c r="W335" s="1414"/>
    </row>
    <row r="336" spans="2:23" ht="13.5">
      <c r="B336" s="923" t="s">
        <v>974</v>
      </c>
      <c r="C336" s="923"/>
      <c r="D336" s="923"/>
      <c r="E336" s="923"/>
      <c r="F336" s="923"/>
      <c r="G336" s="923"/>
      <c r="H336" s="923"/>
      <c r="I336" s="923"/>
      <c r="J336" s="923"/>
      <c r="K336" s="923"/>
      <c r="L336" s="923"/>
      <c r="M336" s="923"/>
      <c r="N336" s="923"/>
      <c r="O336" s="923"/>
      <c r="P336" s="923"/>
      <c r="Q336" s="923"/>
      <c r="R336" s="923"/>
      <c r="S336" s="923"/>
      <c r="T336" s="923"/>
      <c r="U336" s="923"/>
      <c r="V336" s="923"/>
      <c r="W336" s="923"/>
    </row>
    <row r="337" spans="2:23" ht="13.5">
      <c r="B337" s="1414" t="s">
        <v>1009</v>
      </c>
      <c r="C337" s="1414"/>
      <c r="D337" s="1414"/>
      <c r="E337" s="1414"/>
      <c r="F337" s="1414"/>
      <c r="G337" s="1414"/>
      <c r="H337" s="1414"/>
      <c r="I337" s="1414"/>
      <c r="J337" s="1414"/>
      <c r="K337" s="1414"/>
      <c r="L337" s="1414"/>
      <c r="M337" s="1414"/>
      <c r="N337" s="1414"/>
      <c r="O337" s="1414"/>
      <c r="P337" s="1414"/>
      <c r="Q337" s="1414"/>
      <c r="R337" s="1414"/>
      <c r="S337" s="1414"/>
      <c r="T337" s="1414"/>
      <c r="U337" s="1414"/>
      <c r="V337" s="1414"/>
      <c r="W337" s="1414"/>
    </row>
    <row r="338" spans="2:23" ht="13.5">
      <c r="B338" s="923" t="s">
        <v>976</v>
      </c>
      <c r="C338" s="923"/>
      <c r="D338" s="923"/>
      <c r="E338" s="923"/>
      <c r="F338" s="923"/>
      <c r="G338" s="923"/>
      <c r="H338" s="923"/>
      <c r="I338" s="923"/>
      <c r="J338" s="923"/>
      <c r="K338" s="923"/>
      <c r="L338" s="923"/>
      <c r="M338" s="923"/>
      <c r="N338" s="923"/>
      <c r="O338" s="923"/>
      <c r="P338" s="923"/>
      <c r="Q338" s="923"/>
      <c r="R338" s="923"/>
      <c r="S338" s="923"/>
      <c r="T338" s="923"/>
      <c r="U338" s="923"/>
      <c r="V338" s="923"/>
      <c r="W338" s="923"/>
    </row>
    <row r="339" spans="2:23" ht="13.5">
      <c r="B339" s="1414" t="s">
        <v>1010</v>
      </c>
      <c r="C339" s="1414"/>
      <c r="D339" s="1414"/>
      <c r="E339" s="1414"/>
      <c r="F339" s="1414"/>
      <c r="G339" s="1414"/>
      <c r="H339" s="1414"/>
      <c r="I339" s="1414"/>
      <c r="J339" s="1414"/>
      <c r="K339" s="1414"/>
      <c r="L339" s="1414"/>
      <c r="M339" s="1414"/>
      <c r="N339" s="1414"/>
      <c r="O339" s="1414"/>
      <c r="P339" s="1414"/>
      <c r="Q339" s="1414"/>
      <c r="R339" s="1414"/>
      <c r="S339" s="1414"/>
      <c r="T339" s="1414"/>
      <c r="U339" s="1414"/>
      <c r="V339" s="1414"/>
      <c r="W339" s="1414"/>
    </row>
    <row r="340" spans="2:23" ht="13.5">
      <c r="B340" s="923" t="s">
        <v>955</v>
      </c>
      <c r="C340" s="923"/>
      <c r="D340" s="923"/>
      <c r="E340" s="923"/>
      <c r="F340" s="923"/>
      <c r="G340" s="923"/>
      <c r="H340" s="923"/>
      <c r="I340" s="923"/>
      <c r="J340" s="923"/>
      <c r="K340" s="923"/>
      <c r="L340" s="923"/>
      <c r="M340" s="923"/>
      <c r="N340" s="923"/>
      <c r="O340" s="923"/>
      <c r="P340" s="923"/>
      <c r="Q340" s="923"/>
      <c r="R340" s="923"/>
      <c r="S340" s="923"/>
      <c r="T340" s="923"/>
      <c r="U340" s="923"/>
      <c r="V340" s="923"/>
      <c r="W340" s="923"/>
    </row>
    <row r="341" spans="2:23" ht="13.5">
      <c r="B341" s="797"/>
      <c r="C341" s="923"/>
      <c r="D341" s="923"/>
      <c r="E341" s="923"/>
      <c r="F341" s="923"/>
      <c r="G341" s="923"/>
      <c r="H341" s="923"/>
      <c r="I341" s="923"/>
      <c r="J341" s="923"/>
      <c r="K341" s="923"/>
      <c r="L341" s="923"/>
      <c r="M341" s="923"/>
      <c r="N341" s="923"/>
      <c r="O341" s="923"/>
      <c r="P341" s="923"/>
      <c r="Q341" s="923"/>
      <c r="R341" s="923"/>
      <c r="S341" s="923"/>
      <c r="T341" s="923"/>
      <c r="U341" s="923"/>
      <c r="V341" s="923"/>
      <c r="W341" s="923"/>
    </row>
    <row r="342" spans="2:23" ht="13.5">
      <c r="B342" s="917" t="s">
        <v>1011</v>
      </c>
      <c r="C342" s="923"/>
      <c r="D342" s="923"/>
      <c r="E342" s="923"/>
      <c r="F342" s="923"/>
      <c r="G342" s="923"/>
      <c r="H342" s="923"/>
      <c r="I342" s="923"/>
      <c r="J342" s="923"/>
      <c r="K342" s="923"/>
      <c r="L342" s="923"/>
      <c r="M342" s="923"/>
      <c r="N342" s="923"/>
      <c r="O342" s="923"/>
      <c r="P342" s="923"/>
      <c r="Q342" s="923"/>
      <c r="R342" s="923"/>
      <c r="S342" s="923"/>
      <c r="T342" s="923"/>
      <c r="U342" s="923"/>
      <c r="V342" s="923"/>
      <c r="W342" s="923"/>
    </row>
    <row r="343" spans="2:23" ht="13.5">
      <c r="B343" s="917" t="s">
        <v>1012</v>
      </c>
      <c r="C343" s="923"/>
      <c r="D343" s="923"/>
      <c r="E343" s="923"/>
      <c r="F343" s="923"/>
      <c r="G343" s="923"/>
      <c r="H343" s="923"/>
      <c r="I343" s="923"/>
      <c r="J343" s="923"/>
      <c r="K343" s="923"/>
      <c r="L343" s="923"/>
      <c r="M343" s="923"/>
      <c r="N343" s="923"/>
      <c r="O343" s="923"/>
      <c r="P343" s="923"/>
      <c r="Q343" s="923"/>
      <c r="R343" s="923"/>
      <c r="S343" s="923"/>
      <c r="T343" s="923"/>
      <c r="U343" s="923"/>
      <c r="V343" s="923"/>
      <c r="W343" s="923"/>
    </row>
    <row r="344" spans="2:23" ht="13.5">
      <c r="B344" s="917" t="s">
        <v>1013</v>
      </c>
      <c r="C344" s="769"/>
      <c r="D344" s="769"/>
      <c r="E344" s="769"/>
    </row>
    <row r="345" spans="2:23" ht="13.5">
      <c r="B345" s="917" t="s">
        <v>1014</v>
      </c>
      <c r="C345" s="824"/>
      <c r="D345" s="824"/>
      <c r="E345" s="824"/>
      <c r="F345" s="824"/>
      <c r="G345" s="824"/>
      <c r="H345" s="824"/>
      <c r="I345" s="824"/>
      <c r="J345" s="824"/>
      <c r="K345" s="824"/>
      <c r="L345" s="824"/>
      <c r="M345" s="824"/>
      <c r="N345" s="824"/>
      <c r="O345" s="824"/>
      <c r="P345" s="824"/>
      <c r="Q345" s="824"/>
      <c r="R345" s="824"/>
      <c r="S345" s="824"/>
      <c r="T345" s="824"/>
      <c r="U345" s="824"/>
      <c r="V345" s="824"/>
      <c r="W345" s="824"/>
    </row>
    <row r="346" spans="2:23" ht="13.5">
      <c r="B346" s="917" t="s">
        <v>1015</v>
      </c>
      <c r="C346" s="769"/>
      <c r="D346" s="769"/>
      <c r="E346" s="769"/>
    </row>
    <row r="347" spans="2:23" ht="13.5">
      <c r="B347" s="917" t="s">
        <v>1016</v>
      </c>
      <c r="C347" s="769"/>
      <c r="D347" s="769"/>
      <c r="E347" s="769"/>
    </row>
    <row r="348" spans="2:23" ht="13.5">
      <c r="B348" s="917" t="s">
        <v>1017</v>
      </c>
      <c r="C348" s="769"/>
      <c r="D348" s="769"/>
      <c r="E348" s="769"/>
    </row>
    <row r="349" spans="2:23" ht="13.5">
      <c r="B349" s="917" t="s">
        <v>1018</v>
      </c>
      <c r="C349" s="769"/>
      <c r="D349" s="769"/>
      <c r="E349" s="769"/>
    </row>
    <row r="350" spans="2:23" ht="13.5">
      <c r="B350" s="917" t="s">
        <v>1019</v>
      </c>
      <c r="C350" s="769"/>
      <c r="D350" s="769"/>
      <c r="E350" s="769"/>
    </row>
    <row r="351" spans="2:23" ht="13.5">
      <c r="B351" s="917" t="s">
        <v>1020</v>
      </c>
      <c r="C351" s="769"/>
      <c r="D351" s="769"/>
      <c r="E351" s="769"/>
    </row>
    <row r="352" spans="2:23" ht="13.5">
      <c r="B352" s="917" t="s">
        <v>1021</v>
      </c>
      <c r="C352" s="769"/>
      <c r="D352" s="769"/>
      <c r="E352" s="769"/>
    </row>
    <row r="353" spans="2:23" ht="13.5">
      <c r="B353" s="917" t="s">
        <v>1019</v>
      </c>
      <c r="C353" s="769"/>
      <c r="D353" s="769"/>
      <c r="E353" s="769"/>
    </row>
    <row r="354" spans="2:23" ht="13.5">
      <c r="B354" s="917" t="s">
        <v>1022</v>
      </c>
      <c r="C354" s="769"/>
      <c r="D354" s="769"/>
      <c r="E354" s="769"/>
    </row>
    <row r="355" spans="2:23" ht="13.5">
      <c r="B355" s="917" t="s">
        <v>1023</v>
      </c>
      <c r="C355" s="769"/>
      <c r="D355" s="769"/>
      <c r="E355" s="769"/>
    </row>
    <row r="356" spans="2:23" ht="13.5">
      <c r="B356" s="917" t="s">
        <v>1024</v>
      </c>
      <c r="C356" s="769"/>
      <c r="D356" s="769"/>
      <c r="E356" s="769"/>
    </row>
    <row r="357" spans="2:23" ht="13.5">
      <c r="B357" s="917" t="s">
        <v>1025</v>
      </c>
      <c r="C357" s="769"/>
      <c r="D357" s="769"/>
      <c r="E357" s="769"/>
    </row>
    <row r="358" spans="2:23" ht="13.5">
      <c r="B358" s="917" t="s">
        <v>1026</v>
      </c>
      <c r="C358" s="769"/>
      <c r="D358" s="769"/>
      <c r="E358" s="769"/>
    </row>
    <row r="359" spans="2:23" ht="13.5">
      <c r="B359" s="917" t="s">
        <v>1027</v>
      </c>
      <c r="C359" s="769"/>
      <c r="D359" s="769"/>
      <c r="E359" s="769"/>
    </row>
    <row r="360" spans="2:23" ht="13.5">
      <c r="B360" s="917" t="s">
        <v>1028</v>
      </c>
      <c r="C360" s="769"/>
      <c r="D360" s="769"/>
      <c r="E360" s="769"/>
    </row>
    <row r="361" spans="2:23" ht="13.5">
      <c r="B361" s="917" t="s">
        <v>1020</v>
      </c>
      <c r="C361" s="769"/>
      <c r="D361" s="769"/>
      <c r="E361" s="769"/>
    </row>
    <row r="362" spans="2:23" ht="13.5">
      <c r="B362" s="923" t="s">
        <v>610</v>
      </c>
      <c r="C362" s="923"/>
      <c r="D362" s="923"/>
      <c r="E362" s="923"/>
      <c r="F362" s="923"/>
      <c r="G362" s="923"/>
      <c r="H362" s="776"/>
      <c r="I362" s="923"/>
      <c r="J362" s="923"/>
      <c r="K362" s="923"/>
      <c r="L362" s="923"/>
      <c r="M362" s="923"/>
      <c r="N362" s="923"/>
      <c r="O362" s="923"/>
      <c r="P362" s="923"/>
      <c r="Q362" s="923"/>
      <c r="R362" s="923"/>
      <c r="S362" s="923"/>
      <c r="T362" s="923"/>
      <c r="U362" s="923"/>
      <c r="V362" s="923"/>
      <c r="W362" s="923"/>
    </row>
    <row r="363" spans="2:23" ht="13.5">
      <c r="B363" s="923" t="s">
        <v>972</v>
      </c>
      <c r="C363" s="923"/>
      <c r="D363" s="923"/>
      <c r="E363" s="923"/>
      <c r="F363" s="923"/>
      <c r="G363" s="923"/>
      <c r="H363" s="923"/>
      <c r="I363" s="923"/>
      <c r="J363" s="923"/>
      <c r="K363" s="923"/>
      <c r="L363" s="923"/>
      <c r="M363" s="923"/>
      <c r="N363" s="923"/>
      <c r="O363" s="923"/>
      <c r="P363" s="923"/>
      <c r="Q363" s="923"/>
      <c r="R363" s="923"/>
      <c r="S363" s="923"/>
      <c r="T363" s="923"/>
      <c r="U363" s="923"/>
      <c r="V363" s="923"/>
      <c r="W363" s="923"/>
    </row>
    <row r="364" spans="2:23" ht="13.5">
      <c r="B364" s="1414" t="s">
        <v>1029</v>
      </c>
      <c r="C364" s="1414"/>
      <c r="D364" s="1414"/>
      <c r="E364" s="1414"/>
      <c r="F364" s="1414"/>
      <c r="G364" s="1414"/>
      <c r="H364" s="1414"/>
      <c r="I364" s="1414"/>
      <c r="J364" s="1414"/>
      <c r="K364" s="1414"/>
      <c r="L364" s="1414"/>
      <c r="M364" s="1414"/>
      <c r="N364" s="1414"/>
      <c r="O364" s="1414"/>
      <c r="P364" s="1414"/>
      <c r="Q364" s="1414"/>
      <c r="R364" s="1414"/>
      <c r="S364" s="1414"/>
      <c r="T364" s="1414"/>
      <c r="U364" s="1414"/>
      <c r="V364" s="1414"/>
      <c r="W364" s="1414"/>
    </row>
    <row r="365" spans="2:23" ht="13.5">
      <c r="B365" s="923" t="s">
        <v>974</v>
      </c>
      <c r="C365" s="923"/>
      <c r="D365" s="923"/>
      <c r="E365" s="923"/>
      <c r="F365" s="923"/>
      <c r="G365" s="923"/>
      <c r="H365" s="923"/>
      <c r="I365" s="923"/>
      <c r="J365" s="923"/>
      <c r="K365" s="923"/>
      <c r="L365" s="923"/>
      <c r="M365" s="923"/>
      <c r="N365" s="923"/>
      <c r="O365" s="923"/>
      <c r="P365" s="923"/>
      <c r="Q365" s="923"/>
      <c r="R365" s="923"/>
      <c r="S365" s="923"/>
      <c r="T365" s="923"/>
      <c r="U365" s="923"/>
      <c r="V365" s="923"/>
      <c r="W365" s="923"/>
    </row>
    <row r="366" spans="2:23" ht="13.5">
      <c r="B366" s="1414" t="s">
        <v>1030</v>
      </c>
      <c r="C366" s="1414"/>
      <c r="D366" s="1414"/>
      <c r="E366" s="1414"/>
      <c r="F366" s="1414"/>
      <c r="G366" s="1414"/>
      <c r="H366" s="1414"/>
      <c r="I366" s="1414"/>
      <c r="J366" s="1414"/>
      <c r="K366" s="1414"/>
      <c r="L366" s="1414"/>
      <c r="M366" s="1414"/>
      <c r="N366" s="1414"/>
      <c r="O366" s="1414"/>
      <c r="P366" s="1414"/>
      <c r="Q366" s="1414"/>
      <c r="R366" s="1414"/>
      <c r="S366" s="1414"/>
      <c r="T366" s="1414"/>
      <c r="U366" s="1414"/>
      <c r="V366" s="1414"/>
      <c r="W366" s="1414"/>
    </row>
    <row r="367" spans="2:23" ht="13.5">
      <c r="B367" s="923" t="s">
        <v>976</v>
      </c>
      <c r="C367" s="923"/>
      <c r="D367" s="923"/>
      <c r="E367" s="923"/>
      <c r="F367" s="923"/>
      <c r="G367" s="923"/>
      <c r="H367" s="923"/>
      <c r="I367" s="923"/>
      <c r="J367" s="923"/>
      <c r="K367" s="923"/>
      <c r="L367" s="923"/>
      <c r="M367" s="923"/>
      <c r="N367" s="923"/>
      <c r="O367" s="923"/>
      <c r="P367" s="923"/>
      <c r="Q367" s="923"/>
      <c r="R367" s="923"/>
      <c r="S367" s="923"/>
      <c r="T367" s="923"/>
      <c r="U367" s="923"/>
      <c r="V367" s="923"/>
      <c r="W367" s="923"/>
    </row>
    <row r="368" spans="2:23" ht="13.5">
      <c r="B368" s="1414" t="s">
        <v>1031</v>
      </c>
      <c r="C368" s="1414"/>
      <c r="D368" s="1414"/>
      <c r="E368" s="1414"/>
      <c r="F368" s="1414"/>
      <c r="G368" s="1414"/>
      <c r="H368" s="1414"/>
      <c r="I368" s="1414"/>
      <c r="J368" s="1414"/>
      <c r="K368" s="1414"/>
      <c r="L368" s="1414"/>
      <c r="M368" s="1414"/>
      <c r="N368" s="1414"/>
      <c r="O368" s="1414"/>
      <c r="P368" s="1414"/>
      <c r="Q368" s="1414"/>
      <c r="R368" s="1414"/>
      <c r="S368" s="1414"/>
      <c r="T368" s="1414"/>
      <c r="U368" s="1414"/>
      <c r="V368" s="1414"/>
      <c r="W368" s="1414"/>
    </row>
    <row r="369" spans="2:23" ht="13.5">
      <c r="B369" s="923" t="s">
        <v>955</v>
      </c>
      <c r="C369" s="923"/>
      <c r="D369" s="923"/>
      <c r="E369" s="923"/>
      <c r="F369" s="923"/>
      <c r="G369" s="923"/>
      <c r="H369" s="923"/>
      <c r="I369" s="923"/>
      <c r="J369" s="923"/>
      <c r="K369" s="923"/>
      <c r="L369" s="923"/>
      <c r="M369" s="923"/>
      <c r="N369" s="923"/>
      <c r="O369" s="923"/>
      <c r="P369" s="923"/>
      <c r="Q369" s="923"/>
      <c r="R369" s="923"/>
      <c r="S369" s="923"/>
      <c r="T369" s="923"/>
      <c r="U369" s="923"/>
      <c r="V369" s="923"/>
      <c r="W369" s="923"/>
    </row>
    <row r="370" spans="2:23" ht="13.5">
      <c r="B370" s="797"/>
      <c r="C370" s="769"/>
      <c r="D370" s="769"/>
      <c r="E370" s="769"/>
    </row>
    <row r="371" spans="2:23" ht="13.5">
      <c r="B371" s="917" t="s">
        <v>1032</v>
      </c>
      <c r="C371" s="769"/>
      <c r="D371" s="769"/>
      <c r="E371" s="769"/>
    </row>
    <row r="372" spans="2:23" ht="13.5">
      <c r="B372" s="917" t="s">
        <v>1033</v>
      </c>
      <c r="C372" s="769"/>
      <c r="D372" s="769"/>
      <c r="E372" s="769"/>
    </row>
    <row r="373" spans="2:23" ht="13.5">
      <c r="B373" s="917" t="s">
        <v>1034</v>
      </c>
      <c r="C373" s="769"/>
      <c r="D373" s="769"/>
      <c r="E373" s="769"/>
    </row>
    <row r="374" spans="2:23" ht="13.5">
      <c r="B374" s="917" t="s">
        <v>1035</v>
      </c>
      <c r="C374" s="769"/>
      <c r="D374" s="769"/>
      <c r="E374" s="769"/>
    </row>
    <row r="375" spans="2:23" ht="13.5">
      <c r="B375" s="1414" t="s">
        <v>1001</v>
      </c>
      <c r="C375" s="1414"/>
      <c r="D375" s="1414"/>
      <c r="E375" s="1414"/>
      <c r="F375" s="1414"/>
      <c r="G375" s="1414"/>
      <c r="H375" s="1414"/>
      <c r="I375" s="1414"/>
      <c r="J375" s="1414"/>
      <c r="K375" s="1414"/>
      <c r="L375" s="1414"/>
      <c r="M375" s="1414"/>
      <c r="N375" s="1414"/>
      <c r="O375" s="1414"/>
      <c r="P375" s="1414"/>
      <c r="Q375" s="1414"/>
      <c r="R375" s="1414"/>
      <c r="S375" s="1414"/>
      <c r="T375" s="1414"/>
      <c r="U375" s="1414"/>
      <c r="V375" s="1414"/>
      <c r="W375" s="1414"/>
    </row>
    <row r="376" spans="2:23" ht="13.5">
      <c r="B376" s="917" t="s">
        <v>1036</v>
      </c>
      <c r="C376" s="769"/>
      <c r="D376" s="769"/>
      <c r="E376" s="769"/>
    </row>
    <row r="377" spans="2:23" ht="13.5">
      <c r="B377" s="917"/>
      <c r="C377" s="769"/>
      <c r="D377" s="769"/>
      <c r="E377" s="769"/>
    </row>
    <row r="378" spans="2:23" ht="13.5">
      <c r="B378" s="917"/>
      <c r="C378" s="769"/>
      <c r="D378" s="769"/>
      <c r="E378" s="769"/>
    </row>
    <row r="379" spans="2:23" ht="13.5">
      <c r="B379" s="923" t="s">
        <v>1037</v>
      </c>
      <c r="C379" s="923"/>
      <c r="D379" s="923"/>
      <c r="E379" s="923"/>
      <c r="F379" s="923"/>
      <c r="G379" s="923"/>
      <c r="H379" s="776"/>
      <c r="I379" s="923"/>
      <c r="J379" s="923"/>
      <c r="K379" s="923"/>
      <c r="L379" s="923"/>
      <c r="M379" s="923"/>
      <c r="N379" s="923"/>
      <c r="O379" s="923"/>
      <c r="P379" s="923"/>
      <c r="Q379" s="923"/>
      <c r="R379" s="923"/>
      <c r="S379" s="923"/>
      <c r="T379" s="923"/>
      <c r="U379" s="923"/>
      <c r="V379" s="923"/>
      <c r="W379" s="923"/>
    </row>
    <row r="380" spans="2:23" ht="13.5">
      <c r="B380" s="923" t="s">
        <v>972</v>
      </c>
      <c r="C380" s="923"/>
      <c r="D380" s="923"/>
      <c r="E380" s="923"/>
      <c r="F380" s="923"/>
      <c r="G380" s="923"/>
      <c r="H380" s="923"/>
      <c r="I380" s="923"/>
      <c r="J380" s="923"/>
      <c r="K380" s="923"/>
      <c r="L380" s="923"/>
      <c r="M380" s="923"/>
      <c r="N380" s="923"/>
      <c r="O380" s="923"/>
      <c r="P380" s="923"/>
      <c r="Q380" s="923"/>
      <c r="R380" s="923"/>
      <c r="S380" s="923"/>
      <c r="T380" s="923"/>
      <c r="U380" s="923"/>
      <c r="V380" s="923"/>
      <c r="W380" s="923"/>
    </row>
    <row r="381" spans="2:23" ht="13.5">
      <c r="B381" s="1414" t="s">
        <v>1038</v>
      </c>
      <c r="C381" s="1414"/>
      <c r="D381" s="1414"/>
      <c r="E381" s="1414"/>
      <c r="F381" s="1414"/>
      <c r="G381" s="1414"/>
      <c r="H381" s="1414"/>
      <c r="I381" s="1414"/>
      <c r="J381" s="1414"/>
      <c r="K381" s="1414"/>
      <c r="L381" s="1414"/>
      <c r="M381" s="1414"/>
      <c r="N381" s="1414"/>
      <c r="O381" s="1414"/>
      <c r="P381" s="1414"/>
      <c r="Q381" s="1414"/>
      <c r="R381" s="1414"/>
      <c r="S381" s="1414"/>
      <c r="T381" s="1414"/>
      <c r="U381" s="1414"/>
      <c r="V381" s="1414"/>
      <c r="W381" s="1414"/>
    </row>
    <row r="382" spans="2:23" ht="13.5">
      <c r="B382" s="923" t="s">
        <v>974</v>
      </c>
      <c r="C382" s="923"/>
      <c r="D382" s="923"/>
      <c r="E382" s="923"/>
      <c r="F382" s="923"/>
      <c r="G382" s="923"/>
      <c r="H382" s="923"/>
      <c r="I382" s="923"/>
      <c r="J382" s="923"/>
      <c r="K382" s="923"/>
      <c r="L382" s="923"/>
      <c r="M382" s="923"/>
      <c r="N382" s="923"/>
      <c r="O382" s="923"/>
      <c r="P382" s="923"/>
      <c r="Q382" s="923"/>
      <c r="R382" s="923"/>
      <c r="S382" s="923"/>
      <c r="T382" s="923"/>
      <c r="U382" s="923"/>
      <c r="V382" s="923"/>
      <c r="W382" s="923"/>
    </row>
    <row r="383" spans="2:23" ht="13.5">
      <c r="B383" s="1414" t="s">
        <v>1039</v>
      </c>
      <c r="C383" s="1414"/>
      <c r="D383" s="1414"/>
      <c r="E383" s="1414"/>
      <c r="F383" s="1414"/>
      <c r="G383" s="1414"/>
      <c r="H383" s="1414"/>
      <c r="I383" s="1414"/>
      <c r="J383" s="1414"/>
      <c r="K383" s="1414"/>
      <c r="L383" s="1414"/>
      <c r="M383" s="1414"/>
      <c r="N383" s="1414"/>
      <c r="O383" s="1414"/>
      <c r="P383" s="1414"/>
      <c r="Q383" s="1414"/>
      <c r="R383" s="1414"/>
      <c r="S383" s="1414"/>
      <c r="T383" s="1414"/>
      <c r="U383" s="1414"/>
      <c r="V383" s="1414"/>
      <c r="W383" s="1414"/>
    </row>
    <row r="384" spans="2:23" ht="13.5">
      <c r="B384" s="923" t="s">
        <v>976</v>
      </c>
      <c r="C384" s="923"/>
      <c r="D384" s="923"/>
      <c r="E384" s="923"/>
      <c r="F384" s="923"/>
      <c r="G384" s="923"/>
      <c r="H384" s="923"/>
      <c r="I384" s="923"/>
      <c r="J384" s="923"/>
      <c r="K384" s="923"/>
      <c r="L384" s="923"/>
      <c r="M384" s="923"/>
      <c r="N384" s="923"/>
      <c r="O384" s="923"/>
      <c r="P384" s="923"/>
      <c r="Q384" s="923"/>
      <c r="R384" s="923"/>
      <c r="S384" s="923"/>
      <c r="T384" s="923"/>
      <c r="U384" s="923"/>
      <c r="V384" s="923"/>
      <c r="W384" s="923"/>
    </row>
    <row r="385" spans="2:23" ht="13.5">
      <c r="B385" s="1414" t="s">
        <v>1040</v>
      </c>
      <c r="C385" s="1414"/>
      <c r="D385" s="1414"/>
      <c r="E385" s="1414"/>
      <c r="F385" s="1414"/>
      <c r="G385" s="1414"/>
      <c r="H385" s="1414"/>
      <c r="I385" s="1414"/>
      <c r="J385" s="1414"/>
      <c r="K385" s="1414"/>
      <c r="L385" s="1414"/>
      <c r="M385" s="1414"/>
      <c r="N385" s="1414"/>
      <c r="O385" s="1414"/>
      <c r="P385" s="1414"/>
      <c r="Q385" s="1414"/>
      <c r="R385" s="1414"/>
      <c r="S385" s="1414"/>
      <c r="T385" s="1414"/>
      <c r="U385" s="1414"/>
      <c r="V385" s="1414"/>
      <c r="W385" s="1414"/>
    </row>
    <row r="386" spans="2:23" ht="13.5">
      <c r="B386" s="923" t="s">
        <v>955</v>
      </c>
      <c r="C386" s="923"/>
      <c r="D386" s="923"/>
      <c r="E386" s="923"/>
      <c r="F386" s="923"/>
      <c r="G386" s="923"/>
      <c r="H386" s="923"/>
      <c r="I386" s="923"/>
      <c r="J386" s="923"/>
      <c r="K386" s="923"/>
      <c r="L386" s="923"/>
      <c r="M386" s="923"/>
      <c r="N386" s="923"/>
      <c r="O386" s="923"/>
      <c r="P386" s="923"/>
      <c r="Q386" s="923"/>
      <c r="R386" s="923"/>
      <c r="S386" s="923"/>
      <c r="T386" s="923"/>
      <c r="U386" s="923"/>
      <c r="V386" s="923"/>
      <c r="W386" s="923"/>
    </row>
    <row r="387" spans="2:23" ht="13.5">
      <c r="B387" s="797"/>
      <c r="C387" s="769"/>
      <c r="D387" s="769"/>
      <c r="E387" s="769"/>
    </row>
    <row r="388" spans="2:23" ht="13.5">
      <c r="B388" s="917" t="s">
        <v>1041</v>
      </c>
      <c r="C388" s="769"/>
      <c r="D388" s="769"/>
      <c r="E388" s="769"/>
    </row>
    <row r="389" spans="2:23" ht="13.5">
      <c r="B389" s="917" t="s">
        <v>1042</v>
      </c>
      <c r="C389" s="769"/>
      <c r="D389" s="769"/>
      <c r="E389" s="769"/>
    </row>
    <row r="390" spans="2:23" ht="13.5">
      <c r="B390" s="917" t="s">
        <v>1043</v>
      </c>
      <c r="C390" s="769"/>
      <c r="D390" s="769"/>
      <c r="E390" s="769"/>
    </row>
    <row r="391" spans="2:23" ht="13.5">
      <c r="B391" s="917" t="s">
        <v>1035</v>
      </c>
      <c r="C391" s="769"/>
      <c r="D391" s="769"/>
      <c r="E391" s="769"/>
    </row>
    <row r="392" spans="2:23" ht="13.5">
      <c r="B392" s="1414" t="s">
        <v>1001</v>
      </c>
      <c r="C392" s="1414"/>
      <c r="D392" s="1414"/>
      <c r="E392" s="1414"/>
      <c r="F392" s="1414"/>
      <c r="G392" s="1414"/>
      <c r="H392" s="1414"/>
      <c r="I392" s="1414"/>
      <c r="J392" s="1414"/>
      <c r="K392" s="1414"/>
      <c r="L392" s="1414"/>
      <c r="M392" s="1414"/>
      <c r="N392" s="1414"/>
      <c r="O392" s="1414"/>
      <c r="P392" s="1414"/>
      <c r="Q392" s="1414"/>
      <c r="R392" s="1414"/>
      <c r="S392" s="1414"/>
      <c r="T392" s="1414"/>
      <c r="U392" s="1414"/>
      <c r="V392" s="1414"/>
      <c r="W392" s="1414"/>
    </row>
    <row r="393" spans="2:23" ht="13.5">
      <c r="B393" s="917" t="s">
        <v>1044</v>
      </c>
      <c r="C393" s="769"/>
      <c r="D393" s="769"/>
      <c r="E393" s="769"/>
    </row>
    <row r="394" spans="2:23" ht="13.5">
      <c r="B394" s="917" t="s">
        <v>1045</v>
      </c>
      <c r="C394" s="769"/>
      <c r="D394" s="769"/>
      <c r="E394" s="769"/>
    </row>
  </sheetData>
  <mergeCells count="154">
    <mergeCell ref="A1:W1"/>
    <mergeCell ref="D2:R2"/>
    <mergeCell ref="B6:D6"/>
    <mergeCell ref="E6:Q6"/>
    <mergeCell ref="B7:D7"/>
    <mergeCell ref="E7:Q7"/>
    <mergeCell ref="E14:R14"/>
    <mergeCell ref="B16:D16"/>
    <mergeCell ref="E16:R16"/>
    <mergeCell ref="B18:D18"/>
    <mergeCell ref="E18:R18"/>
    <mergeCell ref="B20:D20"/>
    <mergeCell ref="E20:V20"/>
    <mergeCell ref="B8:D8"/>
    <mergeCell ref="E8:Q8"/>
    <mergeCell ref="B9:D9"/>
    <mergeCell ref="E9:Q9"/>
    <mergeCell ref="B10:D10"/>
    <mergeCell ref="B13:D13"/>
    <mergeCell ref="E13:V13"/>
    <mergeCell ref="B22:D22"/>
    <mergeCell ref="E22:R22"/>
    <mergeCell ref="B26:D26"/>
    <mergeCell ref="B27:C28"/>
    <mergeCell ref="D27:E28"/>
    <mergeCell ref="F27:G28"/>
    <mergeCell ref="H27:I28"/>
    <mergeCell ref="J27:K28"/>
    <mergeCell ref="L27:M28"/>
    <mergeCell ref="N27:O28"/>
    <mergeCell ref="P27:S27"/>
    <mergeCell ref="T27:V28"/>
    <mergeCell ref="P28:Q28"/>
    <mergeCell ref="R28:S28"/>
    <mergeCell ref="F29:G29"/>
    <mergeCell ref="H29:I29"/>
    <mergeCell ref="J29:K31"/>
    <mergeCell ref="H30:I30"/>
    <mergeCell ref="F31:G31"/>
    <mergeCell ref="H31:I31"/>
    <mergeCell ref="L29:M31"/>
    <mergeCell ref="B37:R37"/>
    <mergeCell ref="B38:W38"/>
    <mergeCell ref="B39:V39"/>
    <mergeCell ref="L32:M35"/>
    <mergeCell ref="N32:O35"/>
    <mergeCell ref="F33:G33"/>
    <mergeCell ref="H33:I33"/>
    <mergeCell ref="F34:G34"/>
    <mergeCell ref="H34:I34"/>
    <mergeCell ref="B29:C35"/>
    <mergeCell ref="D29:E35"/>
    <mergeCell ref="N29:O31"/>
    <mergeCell ref="P29:Q35"/>
    <mergeCell ref="R29:S35"/>
    <mergeCell ref="T29:V35"/>
    <mergeCell ref="F30:G30"/>
    <mergeCell ref="F32:G32"/>
    <mergeCell ref="H32:I32"/>
    <mergeCell ref="J32:K35"/>
    <mergeCell ref="F35:G35"/>
    <mergeCell ref="H35:I35"/>
    <mergeCell ref="J52:K53"/>
    <mergeCell ref="L52:M53"/>
    <mergeCell ref="N52:P53"/>
    <mergeCell ref="Q52:R53"/>
    <mergeCell ref="S52:T53"/>
    <mergeCell ref="B47:R47"/>
    <mergeCell ref="H50:M51"/>
    <mergeCell ref="H52:I53"/>
    <mergeCell ref="B40:W40"/>
    <mergeCell ref="D50:E53"/>
    <mergeCell ref="F50:G53"/>
    <mergeCell ref="B48:C53"/>
    <mergeCell ref="D48:T49"/>
    <mergeCell ref="N50:T51"/>
    <mergeCell ref="U48:V53"/>
    <mergeCell ref="B61:W61"/>
    <mergeCell ref="B64:V64"/>
    <mergeCell ref="B74:V74"/>
    <mergeCell ref="Q58:R59"/>
    <mergeCell ref="S58:T59"/>
    <mergeCell ref="H54:M59"/>
    <mergeCell ref="B54:C59"/>
    <mergeCell ref="N54:P55"/>
    <mergeCell ref="Q54:R55"/>
    <mergeCell ref="S54:T55"/>
    <mergeCell ref="N56:P57"/>
    <mergeCell ref="Q56:R57"/>
    <mergeCell ref="S56:T57"/>
    <mergeCell ref="N58:P59"/>
    <mergeCell ref="D54:E59"/>
    <mergeCell ref="F54:G59"/>
    <mergeCell ref="U54:V59"/>
    <mergeCell ref="B81:V81"/>
    <mergeCell ref="B82:R82"/>
    <mergeCell ref="B83:R83"/>
    <mergeCell ref="B84:W84"/>
    <mergeCell ref="A184:R184"/>
    <mergeCell ref="A186:R186"/>
    <mergeCell ref="B75:V75"/>
    <mergeCell ref="B76:V76"/>
    <mergeCell ref="B77:V77"/>
    <mergeCell ref="B78:V78"/>
    <mergeCell ref="B79:V79"/>
    <mergeCell ref="B80:V80"/>
    <mergeCell ref="A222:R222"/>
    <mergeCell ref="A223:R223"/>
    <mergeCell ref="A224:R224"/>
    <mergeCell ref="A225:R225"/>
    <mergeCell ref="A228:R228"/>
    <mergeCell ref="A230:R230"/>
    <mergeCell ref="A188:R188"/>
    <mergeCell ref="A203:R203"/>
    <mergeCell ref="A205:R205"/>
    <mergeCell ref="A207:R207"/>
    <mergeCell ref="A219:R219"/>
    <mergeCell ref="A221:R221"/>
    <mergeCell ref="A276:R276"/>
    <mergeCell ref="A278:R278"/>
    <mergeCell ref="A285:R285"/>
    <mergeCell ref="B293:W293"/>
    <mergeCell ref="B295:W295"/>
    <mergeCell ref="B297:W297"/>
    <mergeCell ref="A232:R232"/>
    <mergeCell ref="A257:R257"/>
    <mergeCell ref="A259:R259"/>
    <mergeCell ref="A261:R261"/>
    <mergeCell ref="A268:R268"/>
    <mergeCell ref="A274:R274"/>
    <mergeCell ref="B385:W385"/>
    <mergeCell ref="B392:W392"/>
    <mergeCell ref="H44:J44"/>
    <mergeCell ref="B43:E43"/>
    <mergeCell ref="G43:J43"/>
    <mergeCell ref="B44:E44"/>
    <mergeCell ref="B364:W364"/>
    <mergeCell ref="B366:W366"/>
    <mergeCell ref="B368:W368"/>
    <mergeCell ref="B375:W375"/>
    <mergeCell ref="B381:W381"/>
    <mergeCell ref="B383:W383"/>
    <mergeCell ref="B330:W330"/>
    <mergeCell ref="B331:W331"/>
    <mergeCell ref="B332:W332"/>
    <mergeCell ref="B335:W335"/>
    <mergeCell ref="B337:W337"/>
    <mergeCell ref="B339:W339"/>
    <mergeCell ref="B310:W310"/>
    <mergeCell ref="B312:W312"/>
    <mergeCell ref="B314:W314"/>
    <mergeCell ref="B326:W326"/>
    <mergeCell ref="B328:W328"/>
    <mergeCell ref="B329:W329"/>
  </mergeCells>
  <phoneticPr fontId="29" type="noConversion"/>
  <printOptions horizontalCentered="1"/>
  <pageMargins left="0.59055118110236227" right="0.19685039370078741" top="0.59055118110236227" bottom="0.39370078740157483" header="0.51181102362204722" footer="0.43307086614173229"/>
  <pageSetup paperSize="9" scale="80"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theme="7" tint="0.59999389629810485"/>
  </sheetPr>
  <dimension ref="A1:BT394"/>
  <sheetViews>
    <sheetView view="pageBreakPreview" topLeftCell="A55" zoomScaleSheetLayoutView="100" workbookViewId="0">
      <selection activeCell="AB27" sqref="AB27"/>
    </sheetView>
  </sheetViews>
  <sheetFormatPr defaultColWidth="8.88671875" defaultRowHeight="12"/>
  <cols>
    <col min="1" max="1" width="5.77734375" style="769" customWidth="1"/>
    <col min="2" max="5" width="4.33203125" style="778" customWidth="1"/>
    <col min="6" max="23" width="4.33203125" style="769" customWidth="1"/>
    <col min="24" max="26" width="8.77734375" style="771" customWidth="1"/>
    <col min="27" max="28" width="10.77734375" style="771" customWidth="1"/>
    <col min="29" max="29" width="5.33203125" style="771" customWidth="1"/>
    <col min="30" max="30" width="10.77734375" style="771" customWidth="1"/>
    <col min="31" max="34" width="8.77734375" style="771" customWidth="1"/>
    <col min="35" max="39" width="10.77734375" style="771" customWidth="1"/>
    <col min="40" max="40" width="5.33203125" style="771" customWidth="1"/>
    <col min="41" max="43" width="8.77734375" style="771" customWidth="1"/>
    <col min="44" max="47" width="10.77734375" style="771" customWidth="1"/>
    <col min="48" max="48" width="5.33203125" style="771" customWidth="1"/>
    <col min="49" max="49" width="10.77734375" style="771" customWidth="1"/>
    <col min="50" max="54" width="8.77734375" style="771" customWidth="1"/>
    <col min="55" max="59" width="10.77734375" style="771" customWidth="1"/>
    <col min="60" max="60" width="5.33203125" style="771" customWidth="1"/>
    <col min="61" max="61" width="10.77734375" style="771" customWidth="1"/>
    <col min="62" max="66" width="8.77734375" style="771" customWidth="1"/>
    <col min="67" max="71" width="10.77734375" style="771" customWidth="1"/>
    <col min="72" max="16384" width="8.88671875" style="771"/>
  </cols>
  <sheetData>
    <row r="1" spans="1:71" s="759" customFormat="1" ht="39.950000000000003" customHeight="1">
      <c r="A1" s="1417" t="s">
        <v>902</v>
      </c>
      <c r="B1" s="1417"/>
      <c r="C1" s="1417"/>
      <c r="D1" s="1417"/>
      <c r="E1" s="1417"/>
      <c r="F1" s="1417"/>
      <c r="G1" s="1417"/>
      <c r="H1" s="1417"/>
      <c r="I1" s="1417"/>
      <c r="J1" s="1417"/>
      <c r="K1" s="1417"/>
      <c r="L1" s="1417"/>
      <c r="M1" s="1417"/>
      <c r="N1" s="1417"/>
      <c r="O1" s="1417"/>
      <c r="P1" s="1417"/>
      <c r="Q1" s="1417"/>
      <c r="R1" s="1417"/>
      <c r="S1" s="1417"/>
      <c r="T1" s="1417"/>
      <c r="U1" s="1417"/>
      <c r="V1" s="1417"/>
      <c r="W1" s="1417"/>
      <c r="X1" s="758"/>
      <c r="Y1" s="758"/>
      <c r="Z1" s="758"/>
      <c r="AA1" s="758"/>
      <c r="AB1" s="758"/>
      <c r="AC1" s="758"/>
      <c r="AD1" s="758"/>
      <c r="AE1" s="758"/>
      <c r="AF1" s="758"/>
      <c r="AG1" s="758"/>
      <c r="AH1" s="758"/>
      <c r="AI1" s="758"/>
      <c r="AJ1" s="758"/>
      <c r="AK1" s="758"/>
      <c r="AL1" s="758"/>
      <c r="AM1" s="758"/>
      <c r="AN1" s="758"/>
      <c r="AO1" s="758"/>
      <c r="AP1" s="758"/>
      <c r="AQ1" s="758"/>
      <c r="AR1" s="758"/>
      <c r="AS1" s="758"/>
      <c r="AT1" s="758"/>
      <c r="AU1" s="758"/>
      <c r="AV1" s="758"/>
      <c r="AW1" s="758"/>
      <c r="AX1" s="758"/>
      <c r="AY1" s="758"/>
      <c r="AZ1" s="758"/>
      <c r="BA1" s="758"/>
      <c r="BB1" s="758"/>
      <c r="BC1" s="758"/>
      <c r="BD1" s="758"/>
      <c r="BE1" s="758"/>
      <c r="BF1" s="758"/>
      <c r="BG1" s="758"/>
      <c r="BH1" s="758"/>
      <c r="BI1" s="758"/>
      <c r="BJ1" s="758"/>
      <c r="BK1" s="758"/>
      <c r="BL1" s="758"/>
      <c r="BM1" s="758"/>
      <c r="BN1" s="758"/>
      <c r="BO1" s="758"/>
      <c r="BP1" s="758"/>
      <c r="BQ1" s="758"/>
      <c r="BR1" s="758"/>
      <c r="BS1" s="758"/>
    </row>
    <row r="2" spans="1:71" s="763" customFormat="1" ht="15.95" customHeight="1">
      <c r="A2" s="760" t="s">
        <v>322</v>
      </c>
      <c r="B2" s="761"/>
      <c r="C2" s="761"/>
      <c r="D2" s="1418" t="str">
        <f>_xlfn.CONCAT('40-0-8-1(어린)'!C2," ", '40-0-8-1(어린)'!D2)</f>
        <v>적상,민주지산 40-0-8-1</v>
      </c>
      <c r="E2" s="1418"/>
      <c r="F2" s="1418"/>
      <c r="G2" s="1418"/>
      <c r="H2" s="1418"/>
      <c r="I2" s="1418"/>
      <c r="J2" s="1418"/>
      <c r="K2" s="1418"/>
      <c r="L2" s="1418"/>
      <c r="M2" s="1418"/>
      <c r="N2" s="1418"/>
      <c r="O2" s="1418"/>
      <c r="P2" s="1418"/>
      <c r="Q2" s="1418"/>
      <c r="R2" s="1418"/>
      <c r="S2" s="920"/>
      <c r="T2" s="920"/>
      <c r="U2" s="920"/>
      <c r="V2" s="920"/>
      <c r="W2" s="762"/>
      <c r="AC2" s="764"/>
      <c r="AD2" s="765"/>
      <c r="AH2" s="764"/>
      <c r="AN2" s="764"/>
      <c r="AQ2" s="764"/>
      <c r="AV2" s="764"/>
      <c r="AW2" s="765"/>
      <c r="BB2" s="764"/>
      <c r="BH2" s="764"/>
      <c r="BI2" s="765"/>
      <c r="BN2" s="764"/>
    </row>
    <row r="3" spans="1:71" ht="15.95" customHeight="1">
      <c r="A3" s="766"/>
      <c r="B3" s="767"/>
      <c r="C3" s="767"/>
      <c r="D3" s="767"/>
      <c r="E3" s="767"/>
      <c r="F3" s="768"/>
      <c r="K3" s="770"/>
      <c r="L3" s="770"/>
      <c r="M3" s="770"/>
      <c r="AC3" s="772"/>
      <c r="AD3" s="773"/>
      <c r="AH3" s="772"/>
      <c r="AN3" s="772"/>
      <c r="AQ3" s="772"/>
      <c r="AV3" s="772"/>
      <c r="AW3" s="773"/>
      <c r="BB3" s="772"/>
      <c r="BH3" s="772"/>
      <c r="BI3" s="773"/>
      <c r="BN3" s="772"/>
    </row>
    <row r="4" spans="1:71" s="763" customFormat="1" ht="15.95" customHeight="1">
      <c r="A4" s="760" t="s">
        <v>903</v>
      </c>
      <c r="B4" s="761"/>
      <c r="C4" s="761"/>
      <c r="D4" s="761"/>
      <c r="E4" s="761"/>
      <c r="F4" s="774"/>
      <c r="G4" s="762"/>
      <c r="H4" s="762"/>
      <c r="I4" s="762"/>
      <c r="J4" s="762"/>
      <c r="K4" s="760"/>
      <c r="L4" s="760"/>
      <c r="M4" s="760"/>
      <c r="N4" s="762"/>
      <c r="O4" s="762"/>
      <c r="P4" s="762"/>
      <c r="Q4" s="762"/>
      <c r="R4" s="762"/>
      <c r="S4" s="762"/>
      <c r="T4" s="762"/>
      <c r="U4" s="762"/>
      <c r="V4" s="762"/>
      <c r="W4" s="762"/>
      <c r="AC4" s="764"/>
      <c r="AD4" s="765"/>
      <c r="AH4" s="764"/>
      <c r="AN4" s="764"/>
      <c r="AQ4" s="764"/>
      <c r="AV4" s="764"/>
      <c r="AW4" s="765"/>
      <c r="BB4" s="764"/>
      <c r="BH4" s="764"/>
      <c r="BI4" s="765"/>
      <c r="BN4" s="764"/>
    </row>
    <row r="5" spans="1:71" s="763" customFormat="1" ht="15.95" customHeight="1">
      <c r="A5" s="760"/>
      <c r="B5" s="761"/>
      <c r="C5" s="761"/>
      <c r="D5" s="761"/>
      <c r="E5" s="761"/>
      <c r="F5" s="774"/>
      <c r="G5" s="762"/>
      <c r="H5" s="762"/>
      <c r="I5" s="762"/>
      <c r="J5" s="762"/>
      <c r="K5" s="760"/>
      <c r="L5" s="760"/>
      <c r="M5" s="760"/>
      <c r="N5" s="762"/>
      <c r="O5" s="762"/>
      <c r="P5" s="762"/>
      <c r="Q5" s="762"/>
      <c r="R5" s="762"/>
      <c r="S5" s="762"/>
      <c r="T5" s="762"/>
      <c r="U5" s="762"/>
      <c r="V5" s="762"/>
      <c r="W5" s="762"/>
      <c r="AC5" s="764"/>
      <c r="AD5" s="765"/>
      <c r="AH5" s="764"/>
      <c r="AN5" s="764"/>
      <c r="AQ5" s="764"/>
      <c r="AV5" s="764"/>
      <c r="AW5" s="765"/>
      <c r="BB5" s="764"/>
      <c r="BH5" s="764"/>
      <c r="BI5" s="765"/>
      <c r="BN5" s="764"/>
    </row>
    <row r="6" spans="1:71" ht="15.95" customHeight="1">
      <c r="A6" s="766"/>
      <c r="B6" s="1419" t="s">
        <v>1046</v>
      </c>
      <c r="C6" s="1419"/>
      <c r="D6" s="1419"/>
      <c r="E6" s="1414" t="str">
        <f>필지조서!N14</f>
        <v>무주군 적상면 포내리 산72임</v>
      </c>
      <c r="F6" s="1414"/>
      <c r="G6" s="1414"/>
      <c r="H6" s="1414"/>
      <c r="I6" s="1414"/>
      <c r="J6" s="1414"/>
      <c r="K6" s="1414"/>
      <c r="L6" s="1414"/>
      <c r="M6" s="1414"/>
      <c r="N6" s="1414"/>
      <c r="O6" s="1414"/>
      <c r="P6" s="1414"/>
      <c r="Q6" s="1414"/>
      <c r="R6" s="923"/>
      <c r="S6" s="923"/>
      <c r="T6" s="923"/>
      <c r="U6" s="923"/>
      <c r="V6" s="923"/>
      <c r="AC6" s="772"/>
      <c r="AD6" s="773"/>
      <c r="AH6" s="772"/>
      <c r="AN6" s="772"/>
      <c r="AQ6" s="772"/>
      <c r="AV6" s="772"/>
      <c r="AW6" s="773"/>
      <c r="BB6" s="772"/>
      <c r="BH6" s="772"/>
      <c r="BI6" s="773"/>
      <c r="BN6" s="772"/>
    </row>
    <row r="7" spans="1:71" ht="15.95" customHeight="1">
      <c r="A7" s="839"/>
      <c r="B7" s="1419" t="s">
        <v>1047</v>
      </c>
      <c r="C7" s="1419"/>
      <c r="D7" s="1419"/>
      <c r="E7" s="1414" t="str">
        <f>필지조서!K15</f>
        <v>어린나무가꾸기</v>
      </c>
      <c r="F7" s="1414"/>
      <c r="G7" s="1414"/>
      <c r="H7" s="1414"/>
      <c r="I7" s="1414"/>
      <c r="J7" s="1414"/>
      <c r="K7" s="1414"/>
      <c r="L7" s="1414"/>
      <c r="M7" s="1414"/>
      <c r="N7" s="1414"/>
      <c r="O7" s="1414"/>
      <c r="P7" s="1414"/>
      <c r="Q7" s="1414"/>
      <c r="W7" s="777"/>
      <c r="AC7" s="772"/>
      <c r="AD7" s="773"/>
      <c r="AH7" s="772"/>
      <c r="AN7" s="772"/>
      <c r="AQ7" s="772"/>
      <c r="AV7" s="772"/>
      <c r="AW7" s="773"/>
      <c r="BB7" s="772"/>
      <c r="BH7" s="772"/>
      <c r="BI7" s="773"/>
      <c r="BN7" s="772"/>
    </row>
    <row r="8" spans="1:71" ht="15.95" customHeight="1">
      <c r="A8" s="789"/>
      <c r="B8" s="1419" t="s">
        <v>1048</v>
      </c>
      <c r="C8" s="1419"/>
      <c r="D8" s="1419"/>
      <c r="E8" s="1414" t="str">
        <f>필지조서!L15</f>
        <v>목재생산림</v>
      </c>
      <c r="F8" s="1414"/>
      <c r="G8" s="1414"/>
      <c r="H8" s="1414"/>
      <c r="I8" s="1414"/>
      <c r="J8" s="1414"/>
      <c r="K8" s="1414"/>
      <c r="L8" s="1414"/>
      <c r="M8" s="1414"/>
      <c r="N8" s="1414"/>
      <c r="O8" s="1414"/>
      <c r="P8" s="1414"/>
      <c r="Q8" s="1414"/>
      <c r="R8" s="844"/>
      <c r="S8" s="844"/>
      <c r="T8" s="844"/>
      <c r="U8" s="844"/>
      <c r="V8" s="844"/>
      <c r="W8" s="843"/>
    </row>
    <row r="9" spans="1:71" ht="15.95" customHeight="1">
      <c r="B9" s="1419" t="s">
        <v>1049</v>
      </c>
      <c r="C9" s="1419"/>
      <c r="D9" s="1419"/>
      <c r="E9" s="1415">
        <f>필지조서!J15</f>
        <v>6.6</v>
      </c>
      <c r="F9" s="1415"/>
      <c r="G9" s="1415"/>
      <c r="H9" s="1415"/>
      <c r="I9" s="1415"/>
      <c r="J9" s="1415"/>
      <c r="K9" s="1415"/>
      <c r="L9" s="1415"/>
      <c r="M9" s="1415"/>
      <c r="N9" s="1415"/>
      <c r="O9" s="1415"/>
      <c r="P9" s="1415"/>
      <c r="Q9" s="1415"/>
      <c r="R9" s="842"/>
      <c r="S9" s="842"/>
      <c r="T9" s="842"/>
      <c r="U9" s="842"/>
      <c r="V9" s="842"/>
      <c r="W9" s="843"/>
    </row>
    <row r="10" spans="1:71" ht="15.95" customHeight="1">
      <c r="B10" s="1420"/>
      <c r="C10" s="1420"/>
      <c r="D10" s="1420"/>
      <c r="E10" s="921"/>
      <c r="F10" s="918"/>
      <c r="G10" s="918"/>
      <c r="H10" s="918"/>
      <c r="I10" s="918"/>
      <c r="L10" s="842"/>
      <c r="M10" s="842"/>
      <c r="N10" s="842"/>
      <c r="O10" s="842"/>
      <c r="P10" s="842"/>
      <c r="Q10" s="842"/>
      <c r="R10" s="842"/>
      <c r="S10" s="842"/>
      <c r="T10" s="842"/>
      <c r="U10" s="842"/>
      <c r="V10" s="842"/>
      <c r="W10" s="843"/>
    </row>
    <row r="11" spans="1:71" s="763" customFormat="1" ht="15.95" customHeight="1">
      <c r="A11" s="760" t="s">
        <v>904</v>
      </c>
      <c r="B11" s="761"/>
      <c r="C11" s="761"/>
      <c r="D11" s="761"/>
      <c r="E11" s="761"/>
      <c r="F11" s="762"/>
      <c r="G11" s="762"/>
      <c r="H11" s="762"/>
      <c r="I11" s="762"/>
      <c r="J11" s="762"/>
      <c r="K11" s="762"/>
      <c r="L11" s="762"/>
      <c r="M11" s="762"/>
      <c r="N11" s="762"/>
      <c r="O11" s="762"/>
      <c r="P11" s="762"/>
      <c r="Q11" s="762"/>
      <c r="R11" s="762"/>
      <c r="S11" s="762"/>
      <c r="T11" s="762"/>
      <c r="U11" s="762"/>
      <c r="V11" s="762"/>
      <c r="W11" s="762"/>
      <c r="AC11" s="764"/>
      <c r="AD11" s="765"/>
      <c r="AN11" s="764"/>
      <c r="AV11" s="764"/>
      <c r="AW11" s="765"/>
      <c r="BH11" s="764"/>
      <c r="BI11" s="765"/>
    </row>
    <row r="12" spans="1:71" ht="15.95" customHeight="1">
      <c r="A12" s="780"/>
      <c r="X12" s="781"/>
      <c r="Y12" s="773"/>
      <c r="AA12" s="773"/>
      <c r="AC12" s="782"/>
      <c r="AE12" s="773"/>
      <c r="AF12" s="773"/>
      <c r="AH12" s="782"/>
      <c r="AI12" s="783"/>
      <c r="AJ12" s="773"/>
      <c r="AN12" s="782"/>
      <c r="AO12" s="781"/>
      <c r="AP12" s="773"/>
      <c r="AQ12" s="782"/>
      <c r="AR12" s="783"/>
      <c r="AV12" s="782"/>
      <c r="AX12" s="781"/>
      <c r="AY12" s="773"/>
      <c r="AZ12" s="773"/>
      <c r="BB12" s="782"/>
      <c r="BC12" s="783"/>
      <c r="BD12" s="773"/>
      <c r="BH12" s="782"/>
      <c r="BJ12" s="781"/>
      <c r="BK12" s="773"/>
      <c r="BL12" s="773"/>
      <c r="BN12" s="782"/>
      <c r="BO12" s="783"/>
      <c r="BP12" s="773"/>
    </row>
    <row r="13" spans="1:71" s="759" customFormat="1" ht="15.95" customHeight="1">
      <c r="A13" s="784"/>
      <c r="B13" s="1419" t="s">
        <v>905</v>
      </c>
      <c r="C13" s="1419"/>
      <c r="D13" s="1419"/>
      <c r="E13" s="1416" t="s">
        <v>1128</v>
      </c>
      <c r="F13" s="1416"/>
      <c r="G13" s="1416"/>
      <c r="H13" s="1416"/>
      <c r="I13" s="1416"/>
      <c r="J13" s="1416"/>
      <c r="K13" s="1416"/>
      <c r="L13" s="1416"/>
      <c r="M13" s="1416"/>
      <c r="N13" s="1416"/>
      <c r="O13" s="1416"/>
      <c r="P13" s="1416"/>
      <c r="Q13" s="1416"/>
      <c r="R13" s="1416"/>
      <c r="S13" s="1416"/>
      <c r="T13" s="1416"/>
      <c r="U13" s="1416"/>
      <c r="V13" s="1416"/>
      <c r="W13" s="785"/>
      <c r="X13" s="786"/>
      <c r="AC13" s="787"/>
      <c r="AH13" s="787"/>
      <c r="AN13" s="787"/>
      <c r="AO13" s="786"/>
      <c r="AQ13" s="787"/>
      <c r="AV13" s="787"/>
      <c r="AX13" s="786"/>
      <c r="BB13" s="787"/>
      <c r="BH13" s="787"/>
      <c r="BJ13" s="786"/>
      <c r="BN13" s="787"/>
    </row>
    <row r="14" spans="1:71" s="759" customFormat="1" ht="15.95" customHeight="1">
      <c r="A14" s="923"/>
      <c r="B14" s="923"/>
      <c r="C14" s="923"/>
      <c r="D14" s="923"/>
      <c r="E14" s="1416" t="s">
        <v>1130</v>
      </c>
      <c r="F14" s="1416"/>
      <c r="G14" s="1416"/>
      <c r="H14" s="1416"/>
      <c r="I14" s="1416"/>
      <c r="J14" s="1416"/>
      <c r="K14" s="1416"/>
      <c r="L14" s="1416"/>
      <c r="M14" s="1416"/>
      <c r="N14" s="1416"/>
      <c r="O14" s="1416"/>
      <c r="P14" s="1416"/>
      <c r="Q14" s="1416"/>
      <c r="R14" s="1416"/>
      <c r="S14" s="919"/>
      <c r="T14" s="919"/>
      <c r="U14" s="919"/>
      <c r="V14" s="919"/>
      <c r="W14" s="923"/>
    </row>
    <row r="15" spans="1:71" s="759" customFormat="1" ht="15.95" customHeight="1">
      <c r="A15" s="923"/>
      <c r="B15" s="923"/>
      <c r="C15" s="923"/>
      <c r="D15" s="923"/>
      <c r="E15" s="919"/>
      <c r="F15" s="919"/>
      <c r="G15" s="919"/>
      <c r="H15" s="919"/>
      <c r="I15" s="919"/>
      <c r="J15" s="919"/>
      <c r="K15" s="919"/>
      <c r="L15" s="919"/>
      <c r="M15" s="919"/>
      <c r="N15" s="919"/>
      <c r="O15" s="919"/>
      <c r="P15" s="919"/>
      <c r="Q15" s="919"/>
      <c r="R15" s="919"/>
      <c r="S15" s="919"/>
      <c r="T15" s="919"/>
      <c r="U15" s="919"/>
      <c r="V15" s="919"/>
      <c r="W15" s="923"/>
    </row>
    <row r="16" spans="1:71" s="759" customFormat="1" ht="15.95" customHeight="1">
      <c r="A16" s="917"/>
      <c r="B16" s="1419" t="s">
        <v>906</v>
      </c>
      <c r="C16" s="1419"/>
      <c r="D16" s="1419"/>
      <c r="E16" s="1416" t="s">
        <v>1129</v>
      </c>
      <c r="F16" s="1416"/>
      <c r="G16" s="1416"/>
      <c r="H16" s="1416"/>
      <c r="I16" s="1416"/>
      <c r="J16" s="1416"/>
      <c r="K16" s="1416"/>
      <c r="L16" s="1416"/>
      <c r="M16" s="1416"/>
      <c r="N16" s="1416"/>
      <c r="O16" s="1416"/>
      <c r="P16" s="1416"/>
      <c r="Q16" s="1416"/>
      <c r="R16" s="1416"/>
      <c r="S16" s="919"/>
      <c r="T16" s="919"/>
      <c r="U16" s="919"/>
      <c r="V16" s="919"/>
      <c r="W16" s="785"/>
      <c r="AC16" s="788"/>
      <c r="AN16" s="788"/>
      <c r="AV16" s="788"/>
      <c r="BH16" s="788"/>
    </row>
    <row r="17" spans="1:71" s="759" customFormat="1" ht="15.95" customHeight="1">
      <c r="A17" s="917"/>
      <c r="B17" s="789"/>
      <c r="C17" s="789"/>
      <c r="E17" s="785"/>
      <c r="F17" s="785"/>
      <c r="G17" s="785"/>
      <c r="H17" s="785"/>
      <c r="I17" s="785"/>
      <c r="J17" s="785"/>
      <c r="K17" s="785"/>
      <c r="L17" s="785"/>
      <c r="M17" s="785"/>
      <c r="N17" s="785"/>
      <c r="O17" s="785"/>
      <c r="P17" s="785"/>
      <c r="Q17" s="785"/>
      <c r="R17" s="785"/>
      <c r="S17" s="785"/>
      <c r="T17" s="785"/>
      <c r="U17" s="785"/>
      <c r="V17" s="785"/>
      <c r="W17" s="785"/>
      <c r="AC17" s="788"/>
      <c r="AN17" s="788"/>
      <c r="AV17" s="788"/>
      <c r="BH17" s="788"/>
    </row>
    <row r="18" spans="1:71" s="759" customFormat="1" ht="15.95" customHeight="1">
      <c r="A18" s="917"/>
      <c r="B18" s="1419" t="s">
        <v>908</v>
      </c>
      <c r="C18" s="1419"/>
      <c r="D18" s="1419"/>
      <c r="E18" s="1416" t="s">
        <v>1100</v>
      </c>
      <c r="F18" s="1416"/>
      <c r="G18" s="1416"/>
      <c r="H18" s="1416"/>
      <c r="I18" s="1416"/>
      <c r="J18" s="1416"/>
      <c r="K18" s="1416"/>
      <c r="L18" s="1416"/>
      <c r="M18" s="1416"/>
      <c r="N18" s="1416"/>
      <c r="O18" s="1416"/>
      <c r="P18" s="1416"/>
      <c r="Q18" s="1416"/>
      <c r="R18" s="1416"/>
      <c r="S18" s="919"/>
      <c r="T18" s="919"/>
      <c r="U18" s="919"/>
      <c r="V18" s="919"/>
      <c r="W18" s="785"/>
      <c r="AC18" s="788"/>
      <c r="AN18" s="788"/>
      <c r="AV18" s="788"/>
      <c r="BH18" s="788"/>
    </row>
    <row r="19" spans="1:71" s="759" customFormat="1" ht="15.95" customHeight="1">
      <c r="A19" s="917"/>
      <c r="B19" s="789"/>
      <c r="C19" s="789"/>
      <c r="E19" s="785"/>
      <c r="F19" s="785"/>
      <c r="G19" s="785"/>
      <c r="H19" s="785"/>
      <c r="I19" s="785"/>
      <c r="J19" s="785"/>
      <c r="K19" s="785"/>
      <c r="L19" s="785"/>
      <c r="M19" s="785"/>
      <c r="N19" s="785"/>
      <c r="O19" s="785"/>
      <c r="P19" s="785"/>
      <c r="Q19" s="785"/>
      <c r="R19" s="785"/>
      <c r="S19" s="785"/>
      <c r="T19" s="785"/>
      <c r="U19" s="785"/>
      <c r="V19" s="785"/>
      <c r="W19" s="785"/>
      <c r="AC19" s="788"/>
      <c r="AN19" s="788"/>
      <c r="AV19" s="788"/>
      <c r="BH19" s="788"/>
    </row>
    <row r="20" spans="1:71" s="759" customFormat="1" ht="15.95" customHeight="1">
      <c r="A20" s="917"/>
      <c r="B20" s="1419" t="s">
        <v>910</v>
      </c>
      <c r="C20" s="1419"/>
      <c r="D20" s="1419"/>
      <c r="E20" s="1416" t="s">
        <v>1131</v>
      </c>
      <c r="F20" s="1416"/>
      <c r="G20" s="1416"/>
      <c r="H20" s="1416"/>
      <c r="I20" s="1416"/>
      <c r="J20" s="1416"/>
      <c r="K20" s="1416"/>
      <c r="L20" s="1416"/>
      <c r="M20" s="1416"/>
      <c r="N20" s="1416"/>
      <c r="O20" s="1416"/>
      <c r="P20" s="1416"/>
      <c r="Q20" s="1416"/>
      <c r="R20" s="1416"/>
      <c r="S20" s="1416"/>
      <c r="T20" s="1416"/>
      <c r="U20" s="1416"/>
      <c r="V20" s="1416"/>
      <c r="W20" s="785"/>
      <c r="AC20" s="788"/>
      <c r="AN20" s="788"/>
      <c r="AV20" s="788"/>
      <c r="BH20" s="788"/>
    </row>
    <row r="21" spans="1:71" s="759" customFormat="1" ht="15.95" customHeight="1">
      <c r="A21" s="917"/>
      <c r="B21" s="785"/>
      <c r="C21" s="785"/>
      <c r="D21" s="785"/>
      <c r="E21" s="785"/>
      <c r="F21" s="785"/>
      <c r="G21" s="785"/>
      <c r="H21" s="785"/>
      <c r="I21" s="785"/>
      <c r="J21" s="785"/>
      <c r="K21" s="785"/>
      <c r="L21" s="785"/>
      <c r="M21" s="785"/>
      <c r="N21" s="785"/>
      <c r="O21" s="785"/>
      <c r="P21" s="785"/>
      <c r="Q21" s="785"/>
      <c r="R21" s="785"/>
      <c r="S21" s="785"/>
      <c r="T21" s="785"/>
      <c r="U21" s="785"/>
      <c r="V21" s="785"/>
      <c r="W21" s="785"/>
      <c r="AC21" s="788"/>
      <c r="AN21" s="788"/>
      <c r="AV21" s="788"/>
      <c r="BH21" s="788"/>
    </row>
    <row r="22" spans="1:71" s="759" customFormat="1" ht="15.95" customHeight="1">
      <c r="A22" s="917"/>
      <c r="B22" s="1420" t="s">
        <v>911</v>
      </c>
      <c r="C22" s="1420"/>
      <c r="D22" s="1420"/>
      <c r="E22" s="1416" t="s">
        <v>1132</v>
      </c>
      <c r="F22" s="1416"/>
      <c r="G22" s="1416"/>
      <c r="H22" s="1416"/>
      <c r="I22" s="1416"/>
      <c r="J22" s="1416"/>
      <c r="K22" s="1416"/>
      <c r="L22" s="1416"/>
      <c r="M22" s="1416"/>
      <c r="N22" s="1416"/>
      <c r="O22" s="1416"/>
      <c r="P22" s="1416"/>
      <c r="Q22" s="1416"/>
      <c r="R22" s="1416"/>
      <c r="S22" s="919"/>
      <c r="T22" s="919"/>
      <c r="U22" s="919"/>
      <c r="V22" s="919"/>
      <c r="W22" s="785"/>
      <c r="AC22" s="788"/>
      <c r="AN22" s="788"/>
      <c r="AV22" s="788"/>
      <c r="BH22" s="788"/>
    </row>
    <row r="23" spans="1:71" ht="15.95" customHeight="1">
      <c r="A23" s="790"/>
      <c r="B23" s="791"/>
      <c r="C23" s="791"/>
      <c r="D23" s="791"/>
      <c r="E23" s="791"/>
      <c r="F23" s="792"/>
      <c r="G23" s="792"/>
      <c r="H23" s="792"/>
      <c r="I23" s="792"/>
      <c r="J23" s="792"/>
      <c r="K23" s="792"/>
      <c r="L23" s="792"/>
      <c r="M23" s="792"/>
      <c r="N23" s="792"/>
      <c r="O23" s="792"/>
      <c r="P23" s="792"/>
      <c r="Q23" s="792"/>
      <c r="R23" s="792"/>
      <c r="S23" s="792"/>
      <c r="T23" s="792"/>
      <c r="U23" s="792"/>
      <c r="V23" s="792"/>
      <c r="W23" s="792"/>
      <c r="AC23" s="793"/>
      <c r="AN23" s="793"/>
      <c r="AV23" s="793"/>
      <c r="BH23" s="793"/>
    </row>
    <row r="24" spans="1:71" s="765" customFormat="1" ht="15.95" customHeight="1">
      <c r="A24" s="760" t="s">
        <v>912</v>
      </c>
      <c r="B24" s="761"/>
      <c r="C24" s="761"/>
      <c r="D24" s="761"/>
      <c r="E24" s="761"/>
      <c r="F24" s="794"/>
      <c r="G24" s="794"/>
      <c r="H24" s="794"/>
      <c r="I24" s="794"/>
      <c r="J24" s="794"/>
      <c r="K24" s="794"/>
      <c r="L24" s="794"/>
      <c r="M24" s="794"/>
      <c r="N24" s="794"/>
      <c r="O24" s="794"/>
      <c r="P24" s="794"/>
      <c r="Q24" s="794"/>
      <c r="R24" s="794"/>
      <c r="S24" s="794"/>
      <c r="T24" s="794"/>
      <c r="U24" s="794"/>
      <c r="V24" s="794"/>
      <c r="W24" s="794"/>
      <c r="AC24" s="764"/>
      <c r="AN24" s="764"/>
      <c r="AV24" s="764"/>
      <c r="BH24" s="764"/>
    </row>
    <row r="25" spans="1:71" s="773" customFormat="1" ht="15.95" customHeight="1">
      <c r="A25" s="766"/>
      <c r="B25" s="795"/>
      <c r="C25" s="795"/>
      <c r="D25" s="795"/>
      <c r="E25" s="795"/>
      <c r="F25" s="796"/>
      <c r="G25" s="796"/>
      <c r="H25" s="796"/>
      <c r="I25" s="796"/>
      <c r="J25" s="796"/>
      <c r="K25" s="796"/>
      <c r="L25" s="796"/>
      <c r="M25" s="796"/>
      <c r="N25" s="796"/>
      <c r="O25" s="796"/>
      <c r="P25" s="796"/>
      <c r="Q25" s="796"/>
      <c r="R25" s="796"/>
      <c r="S25" s="796"/>
      <c r="T25" s="796"/>
      <c r="U25" s="796"/>
      <c r="V25" s="796"/>
      <c r="W25" s="796"/>
      <c r="AC25" s="772"/>
      <c r="AN25" s="772"/>
      <c r="AV25" s="772"/>
      <c r="BH25" s="772"/>
    </row>
    <row r="26" spans="1:71" s="773" customFormat="1" ht="15.95" customHeight="1">
      <c r="A26" s="790"/>
      <c r="B26" s="1414" t="s">
        <v>913</v>
      </c>
      <c r="C26" s="1414"/>
      <c r="D26" s="1414"/>
      <c r="E26" s="797"/>
      <c r="F26" s="796"/>
      <c r="G26" s="796"/>
      <c r="H26" s="796"/>
      <c r="I26" s="796"/>
      <c r="J26" s="796"/>
      <c r="K26" s="796"/>
      <c r="L26" s="796"/>
      <c r="M26" s="796"/>
      <c r="N26" s="796"/>
      <c r="O26" s="796"/>
      <c r="P26" s="796"/>
      <c r="Q26" s="796"/>
      <c r="R26" s="796"/>
      <c r="S26" s="796"/>
      <c r="T26" s="796"/>
      <c r="U26" s="796"/>
      <c r="V26" s="796"/>
      <c r="W26" s="796"/>
      <c r="AC26" s="793"/>
      <c r="AD26" s="771"/>
      <c r="AN26" s="793"/>
      <c r="AV26" s="793"/>
      <c r="AW26" s="771"/>
      <c r="BH26" s="793"/>
      <c r="BI26" s="771"/>
    </row>
    <row r="27" spans="1:71" s="759" customFormat="1" ht="15.95" customHeight="1">
      <c r="A27" s="923"/>
      <c r="B27" s="1423" t="s">
        <v>914</v>
      </c>
      <c r="C27" s="1423"/>
      <c r="D27" s="1424" t="s">
        <v>915</v>
      </c>
      <c r="E27" s="1424"/>
      <c r="F27" s="1424" t="s">
        <v>916</v>
      </c>
      <c r="G27" s="1424"/>
      <c r="H27" s="1424" t="s">
        <v>917</v>
      </c>
      <c r="I27" s="1425"/>
      <c r="J27" s="1421" t="s">
        <v>918</v>
      </c>
      <c r="K27" s="1422"/>
      <c r="L27" s="1421" t="s">
        <v>919</v>
      </c>
      <c r="M27" s="1422"/>
      <c r="N27" s="1421" t="s">
        <v>920</v>
      </c>
      <c r="O27" s="1422"/>
      <c r="P27" s="1422" t="s">
        <v>603</v>
      </c>
      <c r="Q27" s="1422"/>
      <c r="R27" s="1422"/>
      <c r="S27" s="1422"/>
      <c r="T27" s="1422" t="s">
        <v>1055</v>
      </c>
      <c r="U27" s="1422"/>
      <c r="V27" s="1422"/>
      <c r="W27" s="796"/>
      <c r="AF27" s="786"/>
      <c r="AG27" s="786"/>
      <c r="AH27" s="786"/>
      <c r="AI27" s="786"/>
      <c r="AJ27" s="786"/>
      <c r="AK27" s="786"/>
      <c r="AL27" s="786"/>
      <c r="AM27" s="786"/>
      <c r="AO27" s="786"/>
      <c r="AP27" s="786"/>
      <c r="AQ27" s="786"/>
      <c r="AR27" s="786"/>
      <c r="AS27" s="786"/>
      <c r="AT27" s="786"/>
      <c r="AU27" s="786"/>
      <c r="AW27" s="798"/>
      <c r="AX27" s="786"/>
      <c r="AY27" s="786"/>
      <c r="AZ27" s="786"/>
      <c r="BA27" s="786"/>
      <c r="BB27" s="786"/>
      <c r="BC27" s="786"/>
      <c r="BD27" s="786"/>
      <c r="BE27" s="786"/>
      <c r="BF27" s="786"/>
      <c r="BG27" s="786"/>
      <c r="BI27" s="798"/>
      <c r="BJ27" s="786"/>
      <c r="BK27" s="786"/>
      <c r="BL27" s="786"/>
      <c r="BM27" s="786"/>
      <c r="BN27" s="786"/>
      <c r="BO27" s="786"/>
      <c r="BP27" s="786"/>
      <c r="BQ27" s="786"/>
      <c r="BR27" s="786"/>
      <c r="BS27" s="786"/>
    </row>
    <row r="28" spans="1:71" s="759" customFormat="1" ht="15.95" customHeight="1">
      <c r="A28" s="917"/>
      <c r="B28" s="1423"/>
      <c r="C28" s="1423"/>
      <c r="D28" s="1424"/>
      <c r="E28" s="1424"/>
      <c r="F28" s="1424"/>
      <c r="G28" s="1424"/>
      <c r="H28" s="1424"/>
      <c r="I28" s="1425"/>
      <c r="J28" s="1422"/>
      <c r="K28" s="1422"/>
      <c r="L28" s="1422"/>
      <c r="M28" s="1422"/>
      <c r="N28" s="1422"/>
      <c r="O28" s="1422"/>
      <c r="P28" s="1422" t="s">
        <v>842</v>
      </c>
      <c r="Q28" s="1422"/>
      <c r="R28" s="1422" t="s">
        <v>921</v>
      </c>
      <c r="S28" s="1422"/>
      <c r="T28" s="1422"/>
      <c r="U28" s="1422"/>
      <c r="V28" s="1422"/>
      <c r="W28" s="796"/>
      <c r="AF28" s="786"/>
      <c r="AG28" s="786"/>
      <c r="AH28" s="786"/>
      <c r="AI28" s="786"/>
      <c r="AJ28" s="799"/>
      <c r="AK28" s="799"/>
      <c r="AL28" s="786"/>
      <c r="AM28" s="786"/>
      <c r="AN28" s="788"/>
      <c r="AO28" s="786"/>
      <c r="AP28" s="786"/>
      <c r="AQ28" s="786"/>
      <c r="AR28" s="786"/>
      <c r="AS28" s="799"/>
      <c r="AT28" s="786"/>
      <c r="AU28" s="786"/>
      <c r="AV28" s="788"/>
      <c r="AW28" s="798"/>
      <c r="AX28" s="786"/>
      <c r="AY28" s="786"/>
      <c r="AZ28" s="786"/>
      <c r="BA28" s="786"/>
      <c r="BB28" s="786"/>
      <c r="BC28" s="786"/>
      <c r="BD28" s="799"/>
      <c r="BE28" s="799"/>
      <c r="BF28" s="786"/>
      <c r="BG28" s="786"/>
      <c r="BH28" s="788"/>
      <c r="BI28" s="798"/>
      <c r="BJ28" s="786"/>
      <c r="BK28" s="786"/>
      <c r="BL28" s="786"/>
      <c r="BM28" s="786"/>
      <c r="BN28" s="786"/>
      <c r="BO28" s="786"/>
      <c r="BP28" s="799"/>
      <c r="BQ28" s="799"/>
      <c r="BR28" s="786"/>
      <c r="BS28" s="786"/>
    </row>
    <row r="29" spans="1:71" s="759" customFormat="1" ht="15.95" customHeight="1">
      <c r="A29" s="776"/>
      <c r="B29" s="1426">
        <f>E9</f>
        <v>6.6</v>
      </c>
      <c r="C29" s="1426"/>
      <c r="D29" s="1429" t="str">
        <f>IF(ROUND(H31,0)&gt;=75,"침엽수림",IF(ROUND(H31,0)&lt;25,"활엽수림","혼효림"))</f>
        <v>침엽수림</v>
      </c>
      <c r="E29" s="1429"/>
      <c r="F29" s="1432" t="s">
        <v>1135</v>
      </c>
      <c r="G29" s="1432"/>
      <c r="H29" s="1433">
        <v>100</v>
      </c>
      <c r="I29" s="1434"/>
      <c r="J29" s="1435">
        <v>13</v>
      </c>
      <c r="K29" s="1435"/>
      <c r="L29" s="1435">
        <v>6</v>
      </c>
      <c r="M29" s="1435"/>
      <c r="N29" s="1435">
        <v>5</v>
      </c>
      <c r="O29" s="1435"/>
      <c r="P29" s="1474">
        <v>1925</v>
      </c>
      <c r="Q29" s="1474"/>
      <c r="R29" s="1469"/>
      <c r="S29" s="1469"/>
      <c r="T29" s="1458"/>
      <c r="U29" s="1459"/>
      <c r="V29" s="1460"/>
      <c r="W29" s="852"/>
      <c r="AI29" s="800"/>
      <c r="AJ29" s="801"/>
      <c r="AK29" s="800"/>
      <c r="AL29" s="801"/>
      <c r="AN29" s="802"/>
      <c r="AR29" s="800"/>
      <c r="AS29" s="800"/>
      <c r="AT29" s="801"/>
      <c r="AV29" s="802"/>
      <c r="AW29" s="803"/>
      <c r="BC29" s="800"/>
      <c r="BD29" s="801"/>
      <c r="BE29" s="800"/>
      <c r="BF29" s="801"/>
      <c r="BH29" s="802"/>
      <c r="BI29" s="803"/>
      <c r="BO29" s="800"/>
      <c r="BP29" s="801"/>
      <c r="BQ29" s="800"/>
      <c r="BR29" s="801"/>
    </row>
    <row r="30" spans="1:71" s="759" customFormat="1" ht="15.95" customHeight="1">
      <c r="A30" s="917"/>
      <c r="B30" s="1427"/>
      <c r="C30" s="1427"/>
      <c r="D30" s="1430"/>
      <c r="E30" s="1430"/>
      <c r="F30" s="1443"/>
      <c r="G30" s="1443"/>
      <c r="H30" s="1444"/>
      <c r="I30" s="1445"/>
      <c r="J30" s="1435"/>
      <c r="K30" s="1435"/>
      <c r="L30" s="1435"/>
      <c r="M30" s="1435"/>
      <c r="N30" s="1435"/>
      <c r="O30" s="1435"/>
      <c r="P30" s="1474"/>
      <c r="Q30" s="1474"/>
      <c r="R30" s="1469"/>
      <c r="S30" s="1469"/>
      <c r="T30" s="1461"/>
      <c r="U30" s="1462"/>
      <c r="V30" s="1463"/>
      <c r="W30" s="852"/>
      <c r="AN30" s="788"/>
      <c r="AV30" s="788"/>
      <c r="BH30" s="788"/>
    </row>
    <row r="31" spans="1:71" s="759" customFormat="1" ht="15.95" customHeight="1">
      <c r="A31" s="917"/>
      <c r="B31" s="1427"/>
      <c r="C31" s="1427"/>
      <c r="D31" s="1430"/>
      <c r="E31" s="1430"/>
      <c r="F31" s="1475" t="s">
        <v>922</v>
      </c>
      <c r="G31" s="1475"/>
      <c r="H31" s="1476">
        <f>SUM(H29:H30)</f>
        <v>100</v>
      </c>
      <c r="I31" s="1477"/>
      <c r="J31" s="1436"/>
      <c r="K31" s="1436"/>
      <c r="L31" s="1436"/>
      <c r="M31" s="1436"/>
      <c r="N31" s="1436"/>
      <c r="O31" s="1436"/>
      <c r="P31" s="1474"/>
      <c r="Q31" s="1474"/>
      <c r="R31" s="1469"/>
      <c r="S31" s="1469"/>
      <c r="T31" s="1461"/>
      <c r="U31" s="1462"/>
      <c r="V31" s="1463"/>
      <c r="W31" s="852"/>
      <c r="AN31" s="788"/>
      <c r="AV31" s="788"/>
      <c r="BH31" s="788"/>
    </row>
    <row r="32" spans="1:71" s="759" customFormat="1" ht="15.95" customHeight="1">
      <c r="A32" s="917"/>
      <c r="B32" s="1427"/>
      <c r="C32" s="1427"/>
      <c r="D32" s="1430"/>
      <c r="E32" s="1430"/>
      <c r="F32" s="1478"/>
      <c r="G32" s="1478"/>
      <c r="H32" s="1437"/>
      <c r="I32" s="1438"/>
      <c r="J32" s="1439" t="s">
        <v>1104</v>
      </c>
      <c r="K32" s="1439"/>
      <c r="L32" s="1439" t="s">
        <v>1133</v>
      </c>
      <c r="M32" s="1439"/>
      <c r="N32" s="1439" t="s">
        <v>1134</v>
      </c>
      <c r="O32" s="1439"/>
      <c r="P32" s="1474"/>
      <c r="Q32" s="1474"/>
      <c r="R32" s="1469"/>
      <c r="S32" s="1469"/>
      <c r="T32" s="1461"/>
      <c r="U32" s="1462"/>
      <c r="V32" s="1463"/>
      <c r="W32" s="852"/>
      <c r="AN32" s="788"/>
      <c r="AV32" s="788"/>
      <c r="BH32" s="788"/>
    </row>
    <row r="33" spans="1:71" s="759" customFormat="1" ht="15.95" customHeight="1">
      <c r="A33" s="917"/>
      <c r="B33" s="1427"/>
      <c r="C33" s="1427"/>
      <c r="D33" s="1430"/>
      <c r="E33" s="1430"/>
      <c r="F33" s="1443"/>
      <c r="G33" s="1443"/>
      <c r="H33" s="1444"/>
      <c r="I33" s="1445"/>
      <c r="J33" s="1440"/>
      <c r="K33" s="1440"/>
      <c r="L33" s="1440"/>
      <c r="M33" s="1440"/>
      <c r="N33" s="1440"/>
      <c r="O33" s="1440"/>
      <c r="P33" s="1474"/>
      <c r="Q33" s="1474"/>
      <c r="R33" s="1469"/>
      <c r="S33" s="1469"/>
      <c r="T33" s="1461"/>
      <c r="U33" s="1462"/>
      <c r="V33" s="1463"/>
      <c r="W33" s="852"/>
      <c r="AN33" s="788"/>
      <c r="AV33" s="788"/>
      <c r="BH33" s="788"/>
    </row>
    <row r="34" spans="1:71" s="759" customFormat="1" ht="15.95" customHeight="1">
      <c r="A34" s="917"/>
      <c r="B34" s="1427"/>
      <c r="C34" s="1427"/>
      <c r="D34" s="1430"/>
      <c r="E34" s="1430"/>
      <c r="F34" s="1470" t="s">
        <v>927</v>
      </c>
      <c r="G34" s="1470"/>
      <c r="H34" s="1471">
        <f>SUM(H32:H33)</f>
        <v>0</v>
      </c>
      <c r="I34" s="1472"/>
      <c r="J34" s="1440"/>
      <c r="K34" s="1440"/>
      <c r="L34" s="1440"/>
      <c r="M34" s="1440"/>
      <c r="N34" s="1440"/>
      <c r="O34" s="1440"/>
      <c r="P34" s="1474"/>
      <c r="Q34" s="1474"/>
      <c r="R34" s="1469"/>
      <c r="S34" s="1469"/>
      <c r="T34" s="1461"/>
      <c r="U34" s="1462"/>
      <c r="V34" s="1463"/>
      <c r="W34" s="852"/>
      <c r="AF34" s="803"/>
      <c r="AG34" s="803"/>
      <c r="AH34" s="803"/>
      <c r="AI34" s="803"/>
      <c r="AJ34" s="803"/>
      <c r="AK34" s="803"/>
      <c r="AL34" s="803"/>
      <c r="AM34" s="803"/>
      <c r="AN34" s="788"/>
      <c r="AO34" s="803"/>
      <c r="AP34" s="803"/>
      <c r="AQ34" s="803"/>
      <c r="AR34" s="803"/>
      <c r="AS34" s="803"/>
      <c r="AT34" s="803"/>
      <c r="AU34" s="803"/>
      <c r="AV34" s="788"/>
      <c r="AW34" s="803"/>
      <c r="AX34" s="803"/>
      <c r="AY34" s="803"/>
      <c r="AZ34" s="803"/>
      <c r="BA34" s="803"/>
      <c r="BB34" s="803"/>
      <c r="BC34" s="803"/>
      <c r="BD34" s="803"/>
      <c r="BE34" s="803"/>
      <c r="BF34" s="803"/>
      <c r="BG34" s="803"/>
      <c r="BH34" s="788"/>
      <c r="BI34" s="803"/>
      <c r="BJ34" s="803"/>
      <c r="BK34" s="803"/>
      <c r="BL34" s="803"/>
      <c r="BM34" s="803"/>
      <c r="BN34" s="803"/>
      <c r="BO34" s="803"/>
      <c r="BP34" s="803"/>
      <c r="BQ34" s="803"/>
      <c r="BR34" s="803"/>
      <c r="BS34" s="803"/>
    </row>
    <row r="35" spans="1:71" s="759" customFormat="1" ht="15.95" customHeight="1">
      <c r="A35" s="917"/>
      <c r="B35" s="1428"/>
      <c r="C35" s="1428"/>
      <c r="D35" s="1431"/>
      <c r="E35" s="1431"/>
      <c r="F35" s="1473" t="s">
        <v>214</v>
      </c>
      <c r="G35" s="1473"/>
      <c r="H35" s="1441">
        <f>SUM(H31,H34)</f>
        <v>100</v>
      </c>
      <c r="I35" s="1442"/>
      <c r="J35" s="1440"/>
      <c r="K35" s="1440"/>
      <c r="L35" s="1440"/>
      <c r="M35" s="1440"/>
      <c r="N35" s="1440"/>
      <c r="O35" s="1440"/>
      <c r="P35" s="1474"/>
      <c r="Q35" s="1474"/>
      <c r="R35" s="1469"/>
      <c r="S35" s="1469"/>
      <c r="T35" s="1464"/>
      <c r="U35" s="1465"/>
      <c r="V35" s="1466"/>
      <c r="W35" s="852"/>
      <c r="AF35" s="803"/>
      <c r="AG35" s="803"/>
      <c r="AH35" s="803"/>
      <c r="AI35" s="803"/>
      <c r="AJ35" s="803"/>
      <c r="AK35" s="803"/>
      <c r="AL35" s="803"/>
      <c r="AM35" s="803"/>
      <c r="AN35" s="788"/>
      <c r="AO35" s="803"/>
      <c r="AP35" s="803"/>
      <c r="AQ35" s="803"/>
      <c r="AR35" s="803"/>
      <c r="AS35" s="803"/>
      <c r="AT35" s="803"/>
      <c r="AU35" s="803"/>
      <c r="AV35" s="788"/>
      <c r="AX35" s="803"/>
      <c r="AY35" s="803"/>
      <c r="AZ35" s="803"/>
      <c r="BA35" s="803"/>
      <c r="BB35" s="803"/>
      <c r="BC35" s="803"/>
      <c r="BD35" s="803"/>
      <c r="BE35" s="803"/>
      <c r="BF35" s="803"/>
      <c r="BG35" s="803"/>
      <c r="BH35" s="788"/>
      <c r="BJ35" s="803"/>
      <c r="BK35" s="803"/>
      <c r="BL35" s="803"/>
      <c r="BM35" s="803"/>
      <c r="BN35" s="803"/>
      <c r="BO35" s="803"/>
      <c r="BP35" s="803"/>
      <c r="BQ35" s="803"/>
      <c r="BR35" s="803"/>
      <c r="BS35" s="803"/>
    </row>
    <row r="36" spans="1:71" s="759" customFormat="1" ht="15.95" customHeight="1">
      <c r="A36" s="917"/>
      <c r="B36" s="804"/>
      <c r="C36" s="804"/>
      <c r="D36" s="797"/>
      <c r="E36" s="797"/>
      <c r="F36" s="805"/>
      <c r="G36" s="806"/>
      <c r="H36" s="806"/>
      <c r="I36" s="797"/>
      <c r="J36" s="807"/>
      <c r="K36" s="807"/>
      <c r="L36" s="808"/>
      <c r="M36" s="808"/>
      <c r="N36" s="808"/>
      <c r="O36" s="808"/>
      <c r="P36" s="809"/>
      <c r="Q36" s="809"/>
      <c r="R36" s="809"/>
      <c r="S36" s="809"/>
      <c r="T36" s="809"/>
      <c r="U36" s="809"/>
      <c r="V36" s="809"/>
      <c r="W36" s="810"/>
      <c r="X36" s="803"/>
      <c r="Y36" s="803"/>
      <c r="Z36" s="803"/>
      <c r="AA36" s="803"/>
      <c r="AB36" s="803"/>
      <c r="AC36" s="788"/>
      <c r="AE36" s="803"/>
      <c r="AF36" s="803"/>
      <c r="AG36" s="803"/>
      <c r="AH36" s="803"/>
      <c r="AI36" s="803"/>
      <c r="AJ36" s="803"/>
      <c r="AK36" s="803"/>
      <c r="AL36" s="803"/>
      <c r="AM36" s="803"/>
      <c r="AN36" s="788"/>
      <c r="AO36" s="803"/>
      <c r="AP36" s="803"/>
      <c r="AQ36" s="803"/>
      <c r="AR36" s="803"/>
      <c r="AS36" s="803"/>
      <c r="AT36" s="803"/>
      <c r="AU36" s="803"/>
      <c r="AV36" s="788"/>
      <c r="AX36" s="803"/>
      <c r="AY36" s="803"/>
      <c r="AZ36" s="803"/>
      <c r="BA36" s="803"/>
      <c r="BB36" s="803"/>
      <c r="BC36" s="803"/>
      <c r="BD36" s="803"/>
      <c r="BE36" s="803"/>
      <c r="BF36" s="803"/>
      <c r="BG36" s="803"/>
      <c r="BH36" s="788"/>
      <c r="BJ36" s="803"/>
      <c r="BK36" s="803"/>
      <c r="BL36" s="803"/>
      <c r="BM36" s="803"/>
      <c r="BN36" s="803"/>
      <c r="BO36" s="803"/>
      <c r="BP36" s="803"/>
      <c r="BQ36" s="803"/>
      <c r="BR36" s="803"/>
      <c r="BS36" s="803"/>
    </row>
    <row r="37" spans="1:71" s="759" customFormat="1" ht="15.95" customHeight="1">
      <c r="A37" s="797"/>
      <c r="B37" s="1414" t="s">
        <v>928</v>
      </c>
      <c r="C37" s="1414"/>
      <c r="D37" s="1414"/>
      <c r="E37" s="1414"/>
      <c r="F37" s="1414"/>
      <c r="G37" s="1414"/>
      <c r="H37" s="1414"/>
      <c r="I37" s="1414"/>
      <c r="J37" s="1414"/>
      <c r="K37" s="1414"/>
      <c r="L37" s="1414"/>
      <c r="M37" s="1414"/>
      <c r="N37" s="1414"/>
      <c r="O37" s="1414"/>
      <c r="P37" s="1414"/>
      <c r="Q37" s="1414"/>
      <c r="R37" s="1414"/>
      <c r="S37" s="917"/>
      <c r="T37" s="917"/>
      <c r="U37" s="917"/>
      <c r="V37" s="917"/>
      <c r="W37" s="923"/>
      <c r="AC37" s="802"/>
      <c r="AN37" s="802"/>
      <c r="AV37" s="802"/>
      <c r="BH37" s="802"/>
    </row>
    <row r="38" spans="1:71" s="759" customFormat="1" ht="15.95" customHeight="1">
      <c r="A38" s="776"/>
      <c r="B38" s="1416"/>
      <c r="C38" s="1416"/>
      <c r="D38" s="1416"/>
      <c r="E38" s="1416"/>
      <c r="F38" s="1416"/>
      <c r="G38" s="1416"/>
      <c r="H38" s="1416"/>
      <c r="I38" s="1416"/>
      <c r="J38" s="1416"/>
      <c r="K38" s="1416"/>
      <c r="L38" s="1416"/>
      <c r="M38" s="1416"/>
      <c r="N38" s="1416"/>
      <c r="O38" s="1416"/>
      <c r="P38" s="1416"/>
      <c r="Q38" s="1416"/>
      <c r="R38" s="1416"/>
      <c r="S38" s="1416"/>
      <c r="T38" s="1416"/>
      <c r="U38" s="1416"/>
      <c r="V38" s="1416"/>
      <c r="W38" s="1416"/>
      <c r="AC38" s="802"/>
      <c r="AN38" s="802"/>
      <c r="AV38" s="802"/>
      <c r="BH38" s="802"/>
    </row>
    <row r="39" spans="1:71" s="786" customFormat="1" ht="15.95" customHeight="1">
      <c r="A39" s="776"/>
      <c r="B39" s="1416" t="s">
        <v>1136</v>
      </c>
      <c r="C39" s="1416"/>
      <c r="D39" s="1416"/>
      <c r="E39" s="1416"/>
      <c r="F39" s="1416"/>
      <c r="G39" s="1416"/>
      <c r="H39" s="1416"/>
      <c r="I39" s="1416"/>
      <c r="J39" s="1416"/>
      <c r="K39" s="1416"/>
      <c r="L39" s="1416"/>
      <c r="M39" s="1416"/>
      <c r="N39" s="1416"/>
      <c r="O39" s="1416"/>
      <c r="P39" s="1416"/>
      <c r="Q39" s="1416"/>
      <c r="R39" s="1416"/>
      <c r="S39" s="1416"/>
      <c r="T39" s="1416"/>
      <c r="U39" s="1416"/>
      <c r="V39" s="1416"/>
      <c r="W39" s="785"/>
      <c r="Z39" s="799"/>
      <c r="AC39" s="802"/>
      <c r="AG39" s="799"/>
      <c r="AH39" s="799"/>
      <c r="AI39" s="799"/>
      <c r="AN39" s="802"/>
      <c r="AQ39" s="799"/>
      <c r="AR39" s="799"/>
      <c r="AV39" s="802"/>
      <c r="BA39" s="799"/>
      <c r="BB39" s="799"/>
      <c r="BC39" s="799"/>
      <c r="BH39" s="802"/>
      <c r="BM39" s="799"/>
      <c r="BN39" s="799"/>
      <c r="BO39" s="799"/>
    </row>
    <row r="40" spans="1:71" s="759" customFormat="1" ht="15.95" customHeight="1">
      <c r="A40" s="776"/>
      <c r="B40" s="1416"/>
      <c r="C40" s="1416"/>
      <c r="D40" s="1416"/>
      <c r="E40" s="1416"/>
      <c r="F40" s="1416"/>
      <c r="G40" s="1416"/>
      <c r="H40" s="1416"/>
      <c r="I40" s="1416"/>
      <c r="J40" s="1416"/>
      <c r="K40" s="1416"/>
      <c r="L40" s="1416"/>
      <c r="M40" s="1416"/>
      <c r="N40" s="1416"/>
      <c r="O40" s="1416"/>
      <c r="P40" s="1416"/>
      <c r="Q40" s="1416"/>
      <c r="R40" s="1416"/>
      <c r="S40" s="1416"/>
      <c r="T40" s="1416"/>
      <c r="U40" s="1416"/>
      <c r="V40" s="1416"/>
      <c r="W40" s="1416"/>
      <c r="X40" s="815"/>
      <c r="Y40" s="815"/>
      <c r="Z40" s="815"/>
      <c r="AA40" s="815"/>
      <c r="AB40" s="815"/>
      <c r="AC40" s="802"/>
      <c r="AD40" s="815"/>
      <c r="AE40" s="815"/>
      <c r="AF40" s="815"/>
      <c r="AG40" s="815"/>
      <c r="AH40" s="815"/>
      <c r="AI40" s="815"/>
      <c r="AJ40" s="815"/>
      <c r="AK40" s="815"/>
      <c r="AL40" s="815"/>
      <c r="AN40" s="802"/>
      <c r="AO40" s="815"/>
      <c r="AP40" s="815"/>
      <c r="AQ40" s="815"/>
      <c r="AR40" s="815"/>
      <c r="AS40" s="815"/>
      <c r="AT40" s="815"/>
      <c r="AV40" s="802"/>
      <c r="AW40" s="815"/>
      <c r="AX40" s="815"/>
      <c r="AY40" s="815"/>
      <c r="AZ40" s="815"/>
      <c r="BA40" s="815"/>
      <c r="BB40" s="815"/>
      <c r="BC40" s="815"/>
      <c r="BD40" s="815"/>
      <c r="BE40" s="815"/>
      <c r="BF40" s="815"/>
      <c r="BH40" s="802"/>
      <c r="BI40" s="815"/>
      <c r="BJ40" s="815"/>
      <c r="BK40" s="815"/>
      <c r="BL40" s="815"/>
      <c r="BM40" s="815"/>
      <c r="BN40" s="815"/>
      <c r="BO40" s="815"/>
      <c r="BP40" s="815"/>
      <c r="BQ40" s="815"/>
      <c r="BR40" s="815"/>
    </row>
    <row r="41" spans="1:71" s="763" customFormat="1" ht="15.95" customHeight="1">
      <c r="A41" s="760" t="s">
        <v>1108</v>
      </c>
      <c r="B41" s="817"/>
      <c r="C41" s="817"/>
      <c r="D41" s="817"/>
      <c r="E41" s="817"/>
      <c r="F41" s="762"/>
      <c r="G41" s="762"/>
      <c r="H41" s="762"/>
      <c r="I41" s="762"/>
      <c r="J41" s="762"/>
      <c r="K41" s="762"/>
      <c r="L41" s="762"/>
      <c r="M41" s="762"/>
      <c r="N41" s="762"/>
      <c r="O41" s="762"/>
      <c r="P41" s="762"/>
      <c r="Q41" s="762"/>
      <c r="R41" s="762"/>
      <c r="S41" s="762"/>
      <c r="T41" s="762"/>
      <c r="U41" s="762"/>
      <c r="V41" s="762"/>
      <c r="W41" s="762"/>
      <c r="AC41" s="764"/>
      <c r="AN41" s="764"/>
      <c r="AV41" s="764"/>
      <c r="BH41" s="764"/>
    </row>
    <row r="42" spans="1:71" s="759" customFormat="1" ht="15.95" customHeight="1">
      <c r="A42" s="776"/>
      <c r="B42" s="797"/>
      <c r="C42" s="797"/>
      <c r="D42" s="797"/>
      <c r="E42" s="797"/>
      <c r="F42" s="923"/>
      <c r="G42" s="923"/>
      <c r="H42" s="923"/>
      <c r="I42" s="923"/>
      <c r="J42" s="923"/>
      <c r="K42" s="923"/>
      <c r="L42" s="923"/>
      <c r="M42" s="923"/>
      <c r="N42" s="923"/>
      <c r="O42" s="923"/>
      <c r="P42" s="923"/>
      <c r="Q42" s="923"/>
      <c r="R42" s="923"/>
      <c r="S42" s="923"/>
      <c r="T42" s="923"/>
      <c r="U42" s="923"/>
      <c r="V42" s="923"/>
      <c r="W42" s="923"/>
      <c r="AC42" s="802"/>
      <c r="AN42" s="802"/>
      <c r="AV42" s="802"/>
      <c r="BH42" s="802"/>
    </row>
    <row r="43" spans="1:71" s="759" customFormat="1" ht="15.95" customHeight="1">
      <c r="A43" s="776"/>
      <c r="B43" s="1498" t="s">
        <v>1109</v>
      </c>
      <c r="C43" s="1498"/>
      <c r="D43" s="1498"/>
      <c r="E43" s="1498"/>
      <c r="F43" s="797" t="s">
        <v>210</v>
      </c>
      <c r="G43" s="1414" t="str">
        <f>E8</f>
        <v>목재생산림</v>
      </c>
      <c r="H43" s="1414"/>
      <c r="I43" s="1414"/>
      <c r="J43" s="1414"/>
      <c r="K43" s="923"/>
      <c r="L43" s="923"/>
      <c r="M43" s="923"/>
      <c r="N43" s="923"/>
      <c r="O43" s="923"/>
      <c r="P43" s="923"/>
      <c r="Q43" s="923"/>
      <c r="R43" s="923"/>
      <c r="S43" s="923"/>
      <c r="T43" s="923"/>
      <c r="U43" s="923"/>
      <c r="V43" s="923"/>
      <c r="W43" s="923"/>
      <c r="AC43" s="802"/>
      <c r="AN43" s="802"/>
      <c r="AV43" s="802"/>
      <c r="BH43" s="802"/>
    </row>
    <row r="44" spans="1:71" s="759" customFormat="1" ht="15.95" customHeight="1">
      <c r="A44" s="776"/>
      <c r="B44" s="1498"/>
      <c r="C44" s="1498"/>
      <c r="D44" s="1498"/>
      <c r="E44" s="1498"/>
      <c r="F44" s="839"/>
      <c r="G44" s="923"/>
      <c r="H44" s="1414"/>
      <c r="I44" s="1414"/>
      <c r="J44" s="1414"/>
      <c r="K44" s="923"/>
      <c r="L44" s="923"/>
      <c r="M44" s="923"/>
      <c r="N44" s="923"/>
      <c r="O44" s="923"/>
      <c r="P44" s="923"/>
      <c r="Q44" s="923"/>
      <c r="R44" s="923"/>
      <c r="S44" s="923"/>
      <c r="T44" s="923"/>
      <c r="U44" s="923"/>
      <c r="V44" s="923"/>
      <c r="W44" s="923"/>
      <c r="AN44" s="802"/>
      <c r="AV44" s="802"/>
      <c r="BH44" s="802"/>
    </row>
    <row r="45" spans="1:71" s="763" customFormat="1" ht="15.95" customHeight="1">
      <c r="A45" s="760" t="s">
        <v>934</v>
      </c>
      <c r="B45" s="761"/>
      <c r="C45" s="761"/>
      <c r="D45" s="761"/>
      <c r="E45" s="761"/>
      <c r="F45" s="762"/>
      <c r="G45" s="762"/>
      <c r="H45" s="762"/>
      <c r="I45" s="762"/>
      <c r="J45" s="762"/>
      <c r="K45" s="762"/>
      <c r="L45" s="762"/>
      <c r="M45" s="762"/>
      <c r="N45" s="762"/>
      <c r="O45" s="762"/>
      <c r="P45" s="762"/>
      <c r="Q45" s="762"/>
      <c r="R45" s="762"/>
      <c r="S45" s="762"/>
      <c r="T45" s="762"/>
      <c r="U45" s="762"/>
      <c r="V45" s="762"/>
      <c r="W45" s="762"/>
      <c r="AC45" s="764"/>
      <c r="AD45" s="765"/>
      <c r="AN45" s="764"/>
      <c r="AV45" s="764"/>
      <c r="AW45" s="765"/>
      <c r="BH45" s="764"/>
      <c r="BI45" s="765"/>
    </row>
    <row r="46" spans="1:71" ht="15.95" customHeight="1">
      <c r="A46" s="819"/>
      <c r="AC46" s="820"/>
      <c r="AN46" s="820"/>
      <c r="AV46" s="820"/>
      <c r="BH46" s="820"/>
    </row>
    <row r="47" spans="1:71" s="759" customFormat="1" ht="15.95" customHeight="1">
      <c r="A47" s="776"/>
      <c r="B47" s="1414" t="s">
        <v>1110</v>
      </c>
      <c r="C47" s="1414"/>
      <c r="D47" s="1414"/>
      <c r="E47" s="1414"/>
      <c r="F47" s="1414"/>
      <c r="G47" s="1414"/>
      <c r="H47" s="1414"/>
      <c r="I47" s="1414"/>
      <c r="J47" s="1414"/>
      <c r="K47" s="1414"/>
      <c r="L47" s="1414"/>
      <c r="M47" s="1414"/>
      <c r="N47" s="1414"/>
      <c r="O47" s="1414"/>
      <c r="P47" s="1414"/>
      <c r="Q47" s="1414"/>
      <c r="R47" s="1414"/>
      <c r="S47" s="917"/>
      <c r="T47" s="917"/>
      <c r="U47" s="917"/>
      <c r="V47" s="917"/>
      <c r="W47" s="923"/>
      <c r="AC47" s="802"/>
      <c r="AN47" s="802"/>
      <c r="AV47" s="802"/>
      <c r="BH47" s="802"/>
    </row>
    <row r="48" spans="1:71" s="759" customFormat="1" ht="15.95" customHeight="1">
      <c r="A48" s="951"/>
      <c r="B48" s="1509" t="s">
        <v>936</v>
      </c>
      <c r="C48" s="1509"/>
      <c r="D48" s="1509" t="s">
        <v>937</v>
      </c>
      <c r="E48" s="1509"/>
      <c r="F48" s="1509"/>
      <c r="G48" s="1509"/>
      <c r="H48" s="1509"/>
      <c r="I48" s="1509"/>
      <c r="J48" s="1509"/>
      <c r="K48" s="1509"/>
      <c r="L48" s="1509"/>
      <c r="M48" s="1509"/>
      <c r="N48" s="1509"/>
      <c r="O48" s="1509"/>
      <c r="P48" s="1509"/>
      <c r="Q48" s="1509"/>
      <c r="R48" s="1509"/>
      <c r="S48" s="1509"/>
      <c r="T48" s="1509"/>
      <c r="U48" s="1509" t="s">
        <v>206</v>
      </c>
      <c r="V48" s="1509"/>
      <c r="AU48" s="786"/>
      <c r="AV48" s="802"/>
      <c r="AW48" s="786"/>
      <c r="AX48" s="786"/>
      <c r="AY48" s="786"/>
      <c r="AZ48" s="786"/>
      <c r="BA48" s="786"/>
      <c r="BB48" s="786"/>
      <c r="BC48" s="786"/>
      <c r="BD48" s="786"/>
      <c r="BE48" s="786"/>
      <c r="BF48" s="786"/>
      <c r="BG48" s="786"/>
      <c r="BH48" s="802"/>
      <c r="BI48" s="786"/>
      <c r="BJ48" s="786"/>
      <c r="BK48" s="786"/>
      <c r="BL48" s="786"/>
      <c r="BM48" s="786"/>
      <c r="BN48" s="786"/>
      <c r="BO48" s="786"/>
      <c r="BP48" s="786"/>
      <c r="BQ48" s="786"/>
      <c r="BR48" s="786"/>
      <c r="BS48" s="786"/>
    </row>
    <row r="49" spans="1:71" s="759" customFormat="1" ht="15.95" customHeight="1">
      <c r="A49" s="951"/>
      <c r="B49" s="1509"/>
      <c r="C49" s="1509"/>
      <c r="D49" s="1509"/>
      <c r="E49" s="1509"/>
      <c r="F49" s="1509"/>
      <c r="G49" s="1509"/>
      <c r="H49" s="1509"/>
      <c r="I49" s="1509"/>
      <c r="J49" s="1509"/>
      <c r="K49" s="1509"/>
      <c r="L49" s="1509"/>
      <c r="M49" s="1509"/>
      <c r="N49" s="1509"/>
      <c r="O49" s="1509"/>
      <c r="P49" s="1509"/>
      <c r="Q49" s="1509"/>
      <c r="R49" s="1509"/>
      <c r="S49" s="1509"/>
      <c r="T49" s="1509"/>
      <c r="U49" s="1509"/>
      <c r="V49" s="1509"/>
      <c r="AU49" s="786"/>
      <c r="AV49" s="802"/>
      <c r="AW49" s="786"/>
      <c r="AX49" s="786"/>
      <c r="AY49" s="786"/>
      <c r="AZ49" s="786"/>
      <c r="BA49" s="786"/>
      <c r="BB49" s="786"/>
      <c r="BC49" s="786"/>
      <c r="BD49" s="786"/>
      <c r="BE49" s="786"/>
      <c r="BF49" s="786"/>
      <c r="BG49" s="786"/>
      <c r="BH49" s="802"/>
      <c r="BI49" s="786"/>
      <c r="BJ49" s="786"/>
      <c r="BK49" s="786"/>
      <c r="BL49" s="786"/>
      <c r="BM49" s="786"/>
      <c r="BN49" s="786"/>
      <c r="BO49" s="786"/>
      <c r="BP49" s="786"/>
      <c r="BQ49" s="786"/>
      <c r="BR49" s="786"/>
      <c r="BS49" s="786"/>
    </row>
    <row r="50" spans="1:71" s="759" customFormat="1" ht="15.95" customHeight="1">
      <c r="A50" s="951"/>
      <c r="B50" s="1509"/>
      <c r="C50" s="1509"/>
      <c r="D50" s="1508" t="s">
        <v>1112</v>
      </c>
      <c r="E50" s="1508"/>
      <c r="F50" s="1508" t="s">
        <v>1111</v>
      </c>
      <c r="G50" s="1508"/>
      <c r="H50" s="1508" t="s">
        <v>947</v>
      </c>
      <c r="I50" s="1508"/>
      <c r="J50" s="1508"/>
      <c r="K50" s="1508"/>
      <c r="L50" s="1508"/>
      <c r="M50" s="1508"/>
      <c r="N50" s="1509" t="s">
        <v>940</v>
      </c>
      <c r="O50" s="1509"/>
      <c r="P50" s="1509"/>
      <c r="Q50" s="1509"/>
      <c r="R50" s="1509"/>
      <c r="S50" s="1509"/>
      <c r="T50" s="1509"/>
      <c r="U50" s="1509"/>
      <c r="V50" s="1509"/>
      <c r="AU50" s="786"/>
      <c r="AV50" s="802"/>
      <c r="AW50" s="786"/>
      <c r="AX50" s="786"/>
      <c r="AY50" s="786"/>
      <c r="AZ50" s="786"/>
      <c r="BA50" s="786"/>
      <c r="BB50" s="786"/>
      <c r="BC50" s="786"/>
      <c r="BD50" s="786"/>
      <c r="BE50" s="786"/>
      <c r="BF50" s="786"/>
      <c r="BG50" s="786"/>
      <c r="BH50" s="802"/>
      <c r="BI50" s="786"/>
      <c r="BJ50" s="786"/>
      <c r="BK50" s="786"/>
      <c r="BL50" s="786"/>
      <c r="BM50" s="786"/>
      <c r="BN50" s="786"/>
      <c r="BO50" s="786"/>
      <c r="BP50" s="786"/>
      <c r="BQ50" s="786"/>
      <c r="BR50" s="786"/>
      <c r="BS50" s="786"/>
    </row>
    <row r="51" spans="1:71" s="759" customFormat="1" ht="15.95" customHeight="1">
      <c r="A51" s="951"/>
      <c r="B51" s="1509"/>
      <c r="C51" s="1509"/>
      <c r="D51" s="1508"/>
      <c r="E51" s="1508"/>
      <c r="F51" s="1508"/>
      <c r="G51" s="1508"/>
      <c r="H51" s="1508"/>
      <c r="I51" s="1508"/>
      <c r="J51" s="1508"/>
      <c r="K51" s="1508"/>
      <c r="L51" s="1508"/>
      <c r="M51" s="1508"/>
      <c r="N51" s="1509"/>
      <c r="O51" s="1509"/>
      <c r="P51" s="1509"/>
      <c r="Q51" s="1509"/>
      <c r="R51" s="1509"/>
      <c r="S51" s="1509"/>
      <c r="T51" s="1509"/>
      <c r="U51" s="1509"/>
      <c r="V51" s="1509"/>
      <c r="AU51" s="786"/>
      <c r="AV51" s="802"/>
      <c r="AW51" s="786"/>
      <c r="AX51" s="786"/>
      <c r="AY51" s="786"/>
      <c r="AZ51" s="786"/>
      <c r="BA51" s="786"/>
      <c r="BB51" s="786"/>
      <c r="BC51" s="786"/>
      <c r="BD51" s="786"/>
      <c r="BE51" s="786"/>
      <c r="BF51" s="786"/>
      <c r="BG51" s="786"/>
      <c r="BH51" s="802"/>
      <c r="BI51" s="786"/>
      <c r="BJ51" s="786"/>
      <c r="BK51" s="786"/>
      <c r="BL51" s="786"/>
      <c r="BM51" s="786"/>
      <c r="BN51" s="786"/>
      <c r="BO51" s="786"/>
      <c r="BP51" s="786"/>
      <c r="BQ51" s="786"/>
      <c r="BR51" s="786"/>
      <c r="BS51" s="786"/>
    </row>
    <row r="52" spans="1:71" s="759" customFormat="1" ht="15.95" customHeight="1">
      <c r="A52" s="951"/>
      <c r="B52" s="1509"/>
      <c r="C52" s="1509"/>
      <c r="D52" s="1508"/>
      <c r="E52" s="1508"/>
      <c r="F52" s="1508"/>
      <c r="G52" s="1508"/>
      <c r="H52" s="1508" t="s">
        <v>382</v>
      </c>
      <c r="I52" s="1508"/>
      <c r="J52" s="1508" t="s">
        <v>1113</v>
      </c>
      <c r="K52" s="1508"/>
      <c r="L52" s="1508" t="s">
        <v>842</v>
      </c>
      <c r="M52" s="1508"/>
      <c r="N52" s="1509" t="s">
        <v>944</v>
      </c>
      <c r="O52" s="1509"/>
      <c r="P52" s="1509"/>
      <c r="Q52" s="1509" t="s">
        <v>1114</v>
      </c>
      <c r="R52" s="1509"/>
      <c r="S52" s="1509"/>
      <c r="T52" s="1509"/>
      <c r="U52" s="1509"/>
      <c r="V52" s="1509"/>
      <c r="AU52" s="786"/>
      <c r="AV52" s="802"/>
      <c r="AW52" s="786"/>
      <c r="AX52" s="786"/>
      <c r="AY52" s="786"/>
      <c r="AZ52" s="786"/>
      <c r="BA52" s="786"/>
      <c r="BB52" s="786"/>
      <c r="BC52" s="786"/>
      <c r="BD52" s="786"/>
      <c r="BE52" s="786"/>
      <c r="BF52" s="786"/>
      <c r="BG52" s="786"/>
      <c r="BH52" s="802"/>
      <c r="BI52" s="786"/>
      <c r="BJ52" s="786"/>
      <c r="BK52" s="786"/>
      <c r="BL52" s="786"/>
      <c r="BM52" s="786"/>
      <c r="BN52" s="786"/>
      <c r="BO52" s="786"/>
      <c r="BP52" s="786"/>
      <c r="BQ52" s="786"/>
      <c r="BR52" s="786"/>
      <c r="BS52" s="786"/>
    </row>
    <row r="53" spans="1:71" s="759" customFormat="1" ht="15.95" customHeight="1">
      <c r="A53" s="951"/>
      <c r="B53" s="1509"/>
      <c r="C53" s="1509"/>
      <c r="D53" s="1508"/>
      <c r="E53" s="1508"/>
      <c r="F53" s="1508"/>
      <c r="G53" s="1508"/>
      <c r="H53" s="1508"/>
      <c r="I53" s="1508"/>
      <c r="J53" s="1508"/>
      <c r="K53" s="1508"/>
      <c r="L53" s="1508"/>
      <c r="M53" s="1508"/>
      <c r="N53" s="1509"/>
      <c r="O53" s="1509"/>
      <c r="P53" s="1509"/>
      <c r="Q53" s="1509"/>
      <c r="R53" s="1509"/>
      <c r="S53" s="1509"/>
      <c r="T53" s="1509"/>
      <c r="U53" s="1509"/>
      <c r="V53" s="1509"/>
      <c r="AU53" s="786"/>
      <c r="AV53" s="802"/>
      <c r="AW53" s="786"/>
      <c r="AX53" s="786"/>
      <c r="AY53" s="786"/>
      <c r="AZ53" s="786"/>
      <c r="BA53" s="786"/>
      <c r="BB53" s="786"/>
      <c r="BC53" s="786"/>
      <c r="BD53" s="786"/>
      <c r="BE53" s="786"/>
      <c r="BF53" s="786"/>
      <c r="BG53" s="786"/>
      <c r="BH53" s="802"/>
      <c r="BI53" s="786"/>
      <c r="BJ53" s="786"/>
      <c r="BK53" s="786"/>
      <c r="BL53" s="786"/>
      <c r="BM53" s="786"/>
      <c r="BN53" s="786"/>
      <c r="BO53" s="786"/>
      <c r="BP53" s="786"/>
      <c r="BQ53" s="786"/>
      <c r="BR53" s="786"/>
      <c r="BS53" s="786"/>
    </row>
    <row r="54" spans="1:71" s="759" customFormat="1" ht="15.95" customHeight="1">
      <c r="A54" s="952"/>
      <c r="B54" s="1500" t="str">
        <f>E7</f>
        <v>어린나무가꾸기</v>
      </c>
      <c r="C54" s="1500"/>
      <c r="D54" s="1503">
        <f>B29</f>
        <v>6.6</v>
      </c>
      <c r="E54" s="1503"/>
      <c r="F54" s="1506" t="s">
        <v>1078</v>
      </c>
      <c r="G54" s="1506"/>
      <c r="H54" s="1499" t="s">
        <v>1115</v>
      </c>
      <c r="I54" s="1499"/>
      <c r="J54" s="1499"/>
      <c r="K54" s="1499"/>
      <c r="L54" s="1499"/>
      <c r="M54" s="1499"/>
      <c r="N54" s="1501" t="s">
        <v>948</v>
      </c>
      <c r="O54" s="1501"/>
      <c r="P54" s="1501"/>
      <c r="Q54" s="1502">
        <f>'40-0-8-1(어린)'!F39/100</f>
        <v>0.05</v>
      </c>
      <c r="R54" s="1502"/>
      <c r="S54" s="1502"/>
      <c r="T54" s="1502"/>
      <c r="U54" s="1507"/>
      <c r="V54" s="1507"/>
      <c r="AV54" s="802"/>
      <c r="AW54" s="815"/>
      <c r="AX54" s="815"/>
      <c r="BH54" s="802"/>
      <c r="BI54" s="815"/>
      <c r="BJ54" s="815"/>
    </row>
    <row r="55" spans="1:71" s="759" customFormat="1" ht="15.95" customHeight="1">
      <c r="A55" s="952"/>
      <c r="B55" s="1480"/>
      <c r="C55" s="1480"/>
      <c r="D55" s="1504"/>
      <c r="E55" s="1504"/>
      <c r="F55" s="1490"/>
      <c r="G55" s="1490"/>
      <c r="H55" s="1493"/>
      <c r="I55" s="1493"/>
      <c r="J55" s="1493"/>
      <c r="K55" s="1493"/>
      <c r="L55" s="1493"/>
      <c r="M55" s="1493"/>
      <c r="N55" s="1449"/>
      <c r="O55" s="1449"/>
      <c r="P55" s="1449"/>
      <c r="Q55" s="1450"/>
      <c r="R55" s="1450"/>
      <c r="S55" s="1450"/>
      <c r="T55" s="1450"/>
      <c r="U55" s="1447"/>
      <c r="V55" s="1447"/>
      <c r="AV55" s="802"/>
      <c r="AW55" s="815"/>
      <c r="AX55" s="815"/>
      <c r="BD55" s="815"/>
      <c r="BH55" s="802"/>
      <c r="BI55" s="815"/>
      <c r="BJ55" s="815"/>
      <c r="BP55" s="815"/>
    </row>
    <row r="56" spans="1:71" s="759" customFormat="1" ht="15.95" customHeight="1">
      <c r="A56" s="952"/>
      <c r="B56" s="1480"/>
      <c r="C56" s="1480"/>
      <c r="D56" s="1504"/>
      <c r="E56" s="1504"/>
      <c r="F56" s="1490"/>
      <c r="G56" s="1490"/>
      <c r="H56" s="1493"/>
      <c r="I56" s="1493"/>
      <c r="J56" s="1493"/>
      <c r="K56" s="1493"/>
      <c r="L56" s="1493"/>
      <c r="M56" s="1493"/>
      <c r="N56" s="1449" t="s">
        <v>950</v>
      </c>
      <c r="O56" s="1449"/>
      <c r="P56" s="1449"/>
      <c r="Q56" s="1450">
        <f>'40-0-8-1(어린)'!F44/100</f>
        <v>0</v>
      </c>
      <c r="R56" s="1450"/>
      <c r="S56" s="1450"/>
      <c r="T56" s="1450"/>
      <c r="U56" s="1447"/>
      <c r="V56" s="1447"/>
      <c r="AV56" s="802"/>
      <c r="BD56" s="815"/>
      <c r="BH56" s="802"/>
      <c r="BP56" s="815"/>
    </row>
    <row r="57" spans="1:71" s="759" customFormat="1" ht="15.95" customHeight="1">
      <c r="A57" s="952"/>
      <c r="B57" s="1480"/>
      <c r="C57" s="1480"/>
      <c r="D57" s="1504"/>
      <c r="E57" s="1504"/>
      <c r="F57" s="1490"/>
      <c r="G57" s="1490"/>
      <c r="H57" s="1493"/>
      <c r="I57" s="1493"/>
      <c r="J57" s="1493"/>
      <c r="K57" s="1493"/>
      <c r="L57" s="1493"/>
      <c r="M57" s="1493"/>
      <c r="N57" s="1449"/>
      <c r="O57" s="1449"/>
      <c r="P57" s="1449"/>
      <c r="Q57" s="1450"/>
      <c r="R57" s="1450"/>
      <c r="S57" s="1450"/>
      <c r="T57" s="1450"/>
      <c r="U57" s="1447"/>
      <c r="V57" s="1447"/>
      <c r="AV57" s="802"/>
      <c r="BD57" s="815"/>
      <c r="BH57" s="802"/>
      <c r="BP57" s="815"/>
    </row>
    <row r="58" spans="1:71" s="759" customFormat="1" ht="15.95" customHeight="1">
      <c r="A58" s="952"/>
      <c r="B58" s="1480"/>
      <c r="C58" s="1480"/>
      <c r="D58" s="1504"/>
      <c r="E58" s="1504"/>
      <c r="F58" s="1490"/>
      <c r="G58" s="1490"/>
      <c r="H58" s="1493"/>
      <c r="I58" s="1493"/>
      <c r="J58" s="1493"/>
      <c r="K58" s="1493"/>
      <c r="L58" s="1493"/>
      <c r="M58" s="1493"/>
      <c r="N58" s="1449" t="s">
        <v>1091</v>
      </c>
      <c r="O58" s="1449"/>
      <c r="P58" s="1449"/>
      <c r="Q58" s="1450">
        <f>'40-0-8-1(어린)'!F45/100</f>
        <v>0</v>
      </c>
      <c r="R58" s="1450"/>
      <c r="S58" s="1450"/>
      <c r="T58" s="1450"/>
      <c r="U58" s="1447"/>
      <c r="V58" s="1447"/>
      <c r="AV58" s="802"/>
      <c r="BD58" s="815"/>
      <c r="BH58" s="802"/>
      <c r="BP58" s="815"/>
    </row>
    <row r="59" spans="1:71" s="759" customFormat="1" ht="15.95" customHeight="1">
      <c r="A59" s="952"/>
      <c r="B59" s="1481"/>
      <c r="C59" s="1481"/>
      <c r="D59" s="1505"/>
      <c r="E59" s="1505"/>
      <c r="F59" s="1491"/>
      <c r="G59" s="1491"/>
      <c r="H59" s="1494"/>
      <c r="I59" s="1494"/>
      <c r="J59" s="1494"/>
      <c r="K59" s="1494"/>
      <c r="L59" s="1494"/>
      <c r="M59" s="1494"/>
      <c r="N59" s="1482"/>
      <c r="O59" s="1482"/>
      <c r="P59" s="1482"/>
      <c r="Q59" s="1483"/>
      <c r="R59" s="1483"/>
      <c r="S59" s="1483"/>
      <c r="T59" s="1483"/>
      <c r="U59" s="1448"/>
      <c r="V59" s="1448"/>
      <c r="AV59" s="802"/>
      <c r="BD59" s="815"/>
      <c r="BH59" s="802"/>
      <c r="BP59" s="815"/>
    </row>
    <row r="60" spans="1:71" s="759" customFormat="1" ht="15.95" customHeight="1">
      <c r="A60" s="776"/>
      <c r="B60" s="797"/>
      <c r="C60" s="797"/>
      <c r="D60" s="797"/>
      <c r="E60" s="797"/>
      <c r="F60" s="797"/>
      <c r="G60" s="821"/>
      <c r="H60" s="821"/>
      <c r="I60" s="821"/>
      <c r="J60" s="797"/>
      <c r="K60" s="797"/>
      <c r="L60" s="822"/>
      <c r="M60" s="822"/>
      <c r="N60" s="823"/>
      <c r="O60" s="823"/>
      <c r="P60" s="823"/>
      <c r="Q60" s="823"/>
      <c r="R60" s="823"/>
      <c r="S60" s="823"/>
      <c r="T60" s="823"/>
      <c r="U60" s="823"/>
      <c r="V60" s="823"/>
      <c r="W60" s="797"/>
      <c r="AA60" s="815"/>
      <c r="AC60" s="802"/>
      <c r="AJ60" s="815"/>
      <c r="AN60" s="802"/>
      <c r="AV60" s="802"/>
      <c r="BD60" s="815"/>
      <c r="BH60" s="802"/>
      <c r="BP60" s="815"/>
    </row>
    <row r="61" spans="1:71" s="759" customFormat="1" ht="15.95" customHeight="1">
      <c r="A61" s="923"/>
      <c r="B61" s="1454" t="s">
        <v>1116</v>
      </c>
      <c r="C61" s="1454"/>
      <c r="D61" s="1454"/>
      <c r="E61" s="1454"/>
      <c r="F61" s="1454"/>
      <c r="G61" s="1454"/>
      <c r="H61" s="1454"/>
      <c r="I61" s="1454"/>
      <c r="J61" s="1454"/>
      <c r="K61" s="1454"/>
      <c r="L61" s="1454"/>
      <c r="M61" s="1454"/>
      <c r="N61" s="1454"/>
      <c r="O61" s="1454"/>
      <c r="P61" s="1454"/>
      <c r="Q61" s="1454"/>
      <c r="R61" s="1454"/>
      <c r="S61" s="1454"/>
      <c r="T61" s="1454"/>
      <c r="U61" s="1454"/>
      <c r="V61" s="1454"/>
      <c r="W61" s="1454"/>
    </row>
    <row r="62" spans="1:71" s="759" customFormat="1" ht="15.95" customHeight="1">
      <c r="A62" s="923"/>
      <c r="B62" s="797"/>
      <c r="C62" s="797"/>
      <c r="D62" s="797"/>
      <c r="E62" s="797"/>
      <c r="F62" s="923"/>
      <c r="G62" s="923"/>
      <c r="H62" s="923"/>
      <c r="I62" s="923"/>
      <c r="J62" s="923"/>
      <c r="K62" s="923"/>
      <c r="L62" s="923"/>
      <c r="M62" s="923"/>
      <c r="N62" s="923"/>
      <c r="O62" s="923"/>
      <c r="P62" s="923"/>
      <c r="Q62" s="923"/>
      <c r="R62" s="923"/>
      <c r="S62" s="923"/>
      <c r="T62" s="923"/>
      <c r="U62" s="923"/>
      <c r="V62" s="923"/>
      <c r="W62" s="923"/>
    </row>
    <row r="63" spans="1:71" s="759" customFormat="1" ht="15.95" customHeight="1">
      <c r="A63" s="923"/>
      <c r="B63" s="917" t="s">
        <v>1137</v>
      </c>
      <c r="C63" s="917"/>
      <c r="D63" s="917"/>
      <c r="E63" s="917"/>
      <c r="F63" s="917"/>
      <c r="G63" s="917"/>
      <c r="H63" s="917"/>
      <c r="I63" s="917"/>
      <c r="J63" s="917"/>
      <c r="K63" s="917"/>
      <c r="L63" s="917"/>
      <c r="M63" s="917"/>
      <c r="N63" s="917"/>
      <c r="O63" s="917"/>
      <c r="P63" s="917"/>
      <c r="Q63" s="917"/>
      <c r="R63" s="917"/>
      <c r="S63" s="917"/>
      <c r="T63" s="917"/>
      <c r="U63" s="917"/>
      <c r="V63" s="917"/>
      <c r="W63" s="923"/>
    </row>
    <row r="64" spans="1:71" s="759" customFormat="1" ht="15.95" customHeight="1">
      <c r="A64" s="923"/>
      <c r="B64" s="1414" t="s">
        <v>1118</v>
      </c>
      <c r="C64" s="1414"/>
      <c r="D64" s="1414"/>
      <c r="E64" s="1414"/>
      <c r="F64" s="1414"/>
      <c r="G64" s="1414"/>
      <c r="H64" s="1414"/>
      <c r="I64" s="1414"/>
      <c r="J64" s="1414"/>
      <c r="K64" s="1414"/>
      <c r="L64" s="1414"/>
      <c r="M64" s="1414"/>
      <c r="N64" s="1414"/>
      <c r="O64" s="1414"/>
      <c r="P64" s="1414"/>
      <c r="Q64" s="1414"/>
      <c r="R64" s="1414"/>
      <c r="S64" s="1414"/>
      <c r="T64" s="1414"/>
      <c r="U64" s="1414"/>
      <c r="V64" s="1414"/>
      <c r="W64" s="923"/>
    </row>
    <row r="65" spans="1:23" s="759" customFormat="1" ht="15.95" customHeight="1">
      <c r="A65" s="923"/>
      <c r="B65" s="917" t="s">
        <v>1119</v>
      </c>
      <c r="C65" s="917"/>
      <c r="D65" s="917"/>
      <c r="E65" s="917"/>
      <c r="F65" s="917"/>
      <c r="G65" s="917"/>
      <c r="H65" s="917"/>
      <c r="I65" s="917"/>
      <c r="J65" s="917"/>
      <c r="K65" s="917"/>
      <c r="L65" s="917"/>
      <c r="M65" s="917"/>
      <c r="N65" s="917"/>
      <c r="O65" s="917"/>
      <c r="P65" s="917"/>
      <c r="Q65" s="917"/>
      <c r="R65" s="917"/>
      <c r="S65" s="917"/>
      <c r="T65" s="917"/>
      <c r="U65" s="917"/>
      <c r="V65" s="917"/>
      <c r="W65" s="923"/>
    </row>
    <row r="66" spans="1:23" s="759" customFormat="1" ht="15.95" customHeight="1">
      <c r="A66" s="923"/>
      <c r="B66" s="917" t="s">
        <v>1120</v>
      </c>
      <c r="C66" s="917"/>
      <c r="D66" s="917"/>
      <c r="E66" s="917"/>
      <c r="F66" s="917"/>
      <c r="G66" s="917"/>
      <c r="H66" s="917"/>
      <c r="I66" s="917"/>
      <c r="J66" s="917"/>
      <c r="K66" s="917"/>
      <c r="L66" s="917"/>
      <c r="M66" s="917"/>
      <c r="N66" s="917"/>
      <c r="O66" s="917"/>
      <c r="P66" s="917"/>
      <c r="Q66" s="917"/>
      <c r="R66" s="917"/>
      <c r="S66" s="917"/>
      <c r="T66" s="917"/>
      <c r="U66" s="917"/>
      <c r="V66" s="917"/>
      <c r="W66" s="923"/>
    </row>
    <row r="67" spans="1:23" s="759" customFormat="1" ht="15.95" customHeight="1">
      <c r="A67" s="923"/>
      <c r="B67" s="917" t="s">
        <v>1121</v>
      </c>
      <c r="C67" s="917"/>
      <c r="D67" s="917"/>
      <c r="E67" s="917"/>
      <c r="F67" s="917"/>
      <c r="G67" s="917"/>
      <c r="H67" s="917"/>
      <c r="I67" s="917"/>
      <c r="J67" s="917"/>
      <c r="K67" s="917"/>
      <c r="L67" s="917"/>
      <c r="M67" s="917"/>
      <c r="N67" s="917"/>
      <c r="O67" s="917"/>
      <c r="P67" s="917"/>
      <c r="Q67" s="917"/>
      <c r="R67" s="917"/>
      <c r="S67" s="917"/>
      <c r="T67" s="917"/>
      <c r="U67" s="917"/>
      <c r="V67" s="917"/>
      <c r="W67" s="923"/>
    </row>
    <row r="68" spans="1:23" s="759" customFormat="1" ht="15.95" customHeight="1">
      <c r="A68" s="923"/>
      <c r="B68" s="917" t="s">
        <v>1122</v>
      </c>
      <c r="C68" s="917"/>
      <c r="D68" s="917"/>
      <c r="E68" s="917"/>
      <c r="F68" s="917"/>
      <c r="G68" s="917"/>
      <c r="H68" s="917"/>
      <c r="I68" s="917"/>
      <c r="J68" s="917"/>
      <c r="K68" s="917"/>
      <c r="L68" s="917"/>
      <c r="M68" s="917"/>
      <c r="N68" s="917"/>
      <c r="O68" s="917"/>
      <c r="P68" s="917"/>
      <c r="Q68" s="917"/>
      <c r="R68" s="917"/>
      <c r="S68" s="917"/>
      <c r="T68" s="917"/>
      <c r="U68" s="917"/>
      <c r="V68" s="917"/>
      <c r="W68" s="923"/>
    </row>
    <row r="69" spans="1:23" s="759" customFormat="1" ht="15.95" customHeight="1">
      <c r="A69" s="923"/>
      <c r="B69" s="917" t="s">
        <v>1123</v>
      </c>
      <c r="C69" s="917"/>
      <c r="D69" s="917"/>
      <c r="E69" s="917"/>
      <c r="F69" s="917"/>
      <c r="G69" s="917"/>
      <c r="H69" s="917"/>
      <c r="I69" s="917"/>
      <c r="J69" s="917"/>
      <c r="K69" s="917"/>
      <c r="L69" s="917"/>
      <c r="M69" s="917"/>
      <c r="N69" s="917"/>
      <c r="O69" s="917"/>
      <c r="P69" s="917"/>
      <c r="Q69" s="917"/>
      <c r="R69" s="917"/>
      <c r="S69" s="917"/>
      <c r="T69" s="917"/>
      <c r="U69" s="917"/>
      <c r="V69" s="917"/>
      <c r="W69" s="923"/>
    </row>
    <row r="70" spans="1:23" s="759" customFormat="1" ht="15.95" customHeight="1">
      <c r="A70" s="923"/>
      <c r="B70" s="917" t="s">
        <v>1124</v>
      </c>
      <c r="C70" s="917"/>
      <c r="D70" s="917"/>
      <c r="E70" s="917"/>
      <c r="F70" s="917"/>
      <c r="G70" s="917"/>
      <c r="H70" s="917"/>
      <c r="I70" s="917"/>
      <c r="J70" s="917"/>
      <c r="K70" s="917"/>
      <c r="L70" s="917"/>
      <c r="M70" s="917"/>
      <c r="N70" s="917"/>
      <c r="O70" s="917"/>
      <c r="P70" s="917"/>
      <c r="Q70" s="917"/>
      <c r="R70" s="917"/>
      <c r="S70" s="917"/>
      <c r="T70" s="917"/>
      <c r="U70" s="917"/>
      <c r="V70" s="917"/>
      <c r="W70" s="923"/>
    </row>
    <row r="71" spans="1:23" s="763" customFormat="1" ht="15.95" customHeight="1">
      <c r="A71" s="760"/>
      <c r="B71" s="917" t="s">
        <v>1125</v>
      </c>
      <c r="C71" s="817"/>
      <c r="D71" s="817"/>
      <c r="E71" s="817"/>
      <c r="F71" s="762"/>
      <c r="G71" s="762"/>
      <c r="H71" s="762"/>
      <c r="I71" s="762"/>
      <c r="J71" s="762"/>
      <c r="K71" s="762"/>
      <c r="L71" s="762"/>
      <c r="M71" s="762"/>
      <c r="N71" s="762"/>
      <c r="O71" s="762"/>
      <c r="P71" s="762"/>
      <c r="Q71" s="762"/>
      <c r="R71" s="762"/>
      <c r="S71" s="762"/>
      <c r="T71" s="762"/>
      <c r="U71" s="762"/>
      <c r="V71" s="762"/>
      <c r="W71" s="762"/>
    </row>
    <row r="72" spans="1:23" s="759" customFormat="1" ht="15.95" customHeight="1">
      <c r="A72" s="776"/>
      <c r="B72" s="917" t="s">
        <v>1126</v>
      </c>
      <c r="C72" s="797"/>
      <c r="D72" s="797"/>
      <c r="E72" s="797"/>
      <c r="F72" s="923"/>
      <c r="G72" s="923"/>
      <c r="H72" s="923"/>
      <c r="I72" s="923"/>
      <c r="J72" s="923"/>
      <c r="K72" s="923"/>
      <c r="L72" s="923"/>
      <c r="M72" s="923"/>
      <c r="N72" s="923"/>
      <c r="O72" s="923"/>
      <c r="P72" s="923"/>
      <c r="Q72" s="923"/>
      <c r="R72" s="923"/>
      <c r="S72" s="923"/>
      <c r="T72" s="923"/>
      <c r="U72" s="923"/>
      <c r="V72" s="923"/>
      <c r="W72" s="923"/>
    </row>
    <row r="73" spans="1:23" s="759" customFormat="1" ht="15.95" customHeight="1">
      <c r="A73" s="776"/>
      <c r="B73" s="917" t="s">
        <v>1127</v>
      </c>
      <c r="C73" s="797"/>
      <c r="D73" s="797"/>
      <c r="E73" s="797"/>
      <c r="F73" s="923"/>
      <c r="G73" s="923"/>
      <c r="H73" s="923"/>
      <c r="I73" s="923"/>
      <c r="J73" s="923"/>
      <c r="K73" s="923"/>
      <c r="L73" s="923"/>
      <c r="M73" s="923"/>
      <c r="N73" s="923"/>
      <c r="O73" s="923"/>
      <c r="P73" s="923"/>
      <c r="Q73" s="923"/>
      <c r="R73" s="923"/>
      <c r="S73" s="923"/>
      <c r="T73" s="923"/>
      <c r="U73" s="923"/>
      <c r="V73" s="923"/>
      <c r="W73" s="923"/>
    </row>
    <row r="74" spans="1:23" s="759" customFormat="1" ht="15.95" customHeight="1">
      <c r="A74" s="923"/>
      <c r="B74" s="1414"/>
      <c r="C74" s="1414"/>
      <c r="D74" s="1414"/>
      <c r="E74" s="1414"/>
      <c r="F74" s="1414"/>
      <c r="G74" s="1414"/>
      <c r="H74" s="1414"/>
      <c r="I74" s="1414"/>
      <c r="J74" s="1414"/>
      <c r="K74" s="1414"/>
      <c r="L74" s="1414"/>
      <c r="M74" s="1414"/>
      <c r="N74" s="1414"/>
      <c r="O74" s="1414"/>
      <c r="P74" s="1414"/>
      <c r="Q74" s="1414"/>
      <c r="R74" s="1414"/>
      <c r="S74" s="1414"/>
      <c r="T74" s="1414"/>
      <c r="U74" s="1414"/>
      <c r="V74" s="1414"/>
      <c r="W74" s="923"/>
    </row>
    <row r="75" spans="1:23" s="759" customFormat="1" ht="15.95" customHeight="1">
      <c r="A75" s="923"/>
      <c r="B75" s="1414"/>
      <c r="C75" s="1414"/>
      <c r="D75" s="1414"/>
      <c r="E75" s="1414"/>
      <c r="F75" s="1414"/>
      <c r="G75" s="1414"/>
      <c r="H75" s="1414"/>
      <c r="I75" s="1414"/>
      <c r="J75" s="1414"/>
      <c r="K75" s="1414"/>
      <c r="L75" s="1414"/>
      <c r="M75" s="1414"/>
      <c r="N75" s="1414"/>
      <c r="O75" s="1414"/>
      <c r="P75" s="1414"/>
      <c r="Q75" s="1414"/>
      <c r="R75" s="1414"/>
      <c r="S75" s="1414"/>
      <c r="T75" s="1414"/>
      <c r="U75" s="1414"/>
      <c r="V75" s="1414"/>
      <c r="W75" s="923"/>
    </row>
    <row r="76" spans="1:23" s="759" customFormat="1" ht="15.95" customHeight="1">
      <c r="A76" s="923"/>
      <c r="B76" s="1414"/>
      <c r="C76" s="1414"/>
      <c r="D76" s="1414"/>
      <c r="E76" s="1414"/>
      <c r="F76" s="1414"/>
      <c r="G76" s="1414"/>
      <c r="H76" s="1414"/>
      <c r="I76" s="1414"/>
      <c r="J76" s="1414"/>
      <c r="K76" s="1414"/>
      <c r="L76" s="1414"/>
      <c r="M76" s="1414"/>
      <c r="N76" s="1414"/>
      <c r="O76" s="1414"/>
      <c r="P76" s="1414"/>
      <c r="Q76" s="1414"/>
      <c r="R76" s="1414"/>
      <c r="S76" s="1414"/>
      <c r="T76" s="1414"/>
      <c r="U76" s="1414"/>
      <c r="V76" s="1414"/>
      <c r="W76" s="923"/>
    </row>
    <row r="77" spans="1:23" s="759" customFormat="1" ht="15.95" customHeight="1">
      <c r="A77" s="923"/>
      <c r="B77" s="1414"/>
      <c r="C77" s="1414"/>
      <c r="D77" s="1414"/>
      <c r="E77" s="1414"/>
      <c r="F77" s="1414"/>
      <c r="G77" s="1414"/>
      <c r="H77" s="1414"/>
      <c r="I77" s="1414"/>
      <c r="J77" s="1414"/>
      <c r="K77" s="1414"/>
      <c r="L77" s="1414"/>
      <c r="M77" s="1414"/>
      <c r="N77" s="1414"/>
      <c r="O77" s="1414"/>
      <c r="P77" s="1414"/>
      <c r="Q77" s="1414"/>
      <c r="R77" s="1414"/>
      <c r="S77" s="1414"/>
      <c r="T77" s="1414"/>
      <c r="U77" s="1414"/>
      <c r="V77" s="1414"/>
      <c r="W77" s="923"/>
    </row>
    <row r="78" spans="1:23" s="759" customFormat="1" ht="15.95" customHeight="1">
      <c r="A78" s="923"/>
      <c r="B78" s="1414"/>
      <c r="C78" s="1414"/>
      <c r="D78" s="1414"/>
      <c r="E78" s="1414"/>
      <c r="F78" s="1414"/>
      <c r="G78" s="1414"/>
      <c r="H78" s="1414"/>
      <c r="I78" s="1414"/>
      <c r="J78" s="1414"/>
      <c r="K78" s="1414"/>
      <c r="L78" s="1414"/>
      <c r="M78" s="1414"/>
      <c r="N78" s="1414"/>
      <c r="O78" s="1414"/>
      <c r="P78" s="1414"/>
      <c r="Q78" s="1414"/>
      <c r="R78" s="1414"/>
      <c r="S78" s="1414"/>
      <c r="T78" s="1414"/>
      <c r="U78" s="1414"/>
      <c r="V78" s="1414"/>
      <c r="W78" s="923"/>
    </row>
    <row r="79" spans="1:23" s="759" customFormat="1" ht="15.95" customHeight="1">
      <c r="A79" s="923"/>
      <c r="B79" s="1414"/>
      <c r="C79" s="1414"/>
      <c r="D79" s="1414"/>
      <c r="E79" s="1414"/>
      <c r="F79" s="1414"/>
      <c r="G79" s="1414"/>
      <c r="H79" s="1414"/>
      <c r="I79" s="1414"/>
      <c r="J79" s="1414"/>
      <c r="K79" s="1414"/>
      <c r="L79" s="1414"/>
      <c r="M79" s="1414"/>
      <c r="N79" s="1414"/>
      <c r="O79" s="1414"/>
      <c r="P79" s="1414"/>
      <c r="Q79" s="1414"/>
      <c r="R79" s="1414"/>
      <c r="S79" s="1414"/>
      <c r="T79" s="1414"/>
      <c r="U79" s="1414"/>
      <c r="V79" s="1414"/>
      <c r="W79" s="923"/>
    </row>
    <row r="80" spans="1:23" s="759" customFormat="1" ht="15.95" customHeight="1">
      <c r="A80" s="923"/>
      <c r="B80" s="1414"/>
      <c r="C80" s="1414"/>
      <c r="D80" s="1414"/>
      <c r="E80" s="1414"/>
      <c r="F80" s="1414"/>
      <c r="G80" s="1414"/>
      <c r="H80" s="1414"/>
      <c r="I80" s="1414"/>
      <c r="J80" s="1414"/>
      <c r="K80" s="1414"/>
      <c r="L80" s="1414"/>
      <c r="M80" s="1414"/>
      <c r="N80" s="1414"/>
      <c r="O80" s="1414"/>
      <c r="P80" s="1414"/>
      <c r="Q80" s="1414"/>
      <c r="R80" s="1414"/>
      <c r="S80" s="1414"/>
      <c r="T80" s="1414"/>
      <c r="U80" s="1414"/>
      <c r="V80" s="1414"/>
      <c r="W80" s="923"/>
    </row>
    <row r="81" spans="1:23" ht="15.95" customHeight="1">
      <c r="B81" s="1414"/>
      <c r="C81" s="1414"/>
      <c r="D81" s="1414"/>
      <c r="E81" s="1414"/>
      <c r="F81" s="1414"/>
      <c r="G81" s="1414"/>
      <c r="H81" s="1414"/>
      <c r="I81" s="1414"/>
      <c r="J81" s="1414"/>
      <c r="K81" s="1414"/>
      <c r="L81" s="1414"/>
      <c r="M81" s="1414"/>
      <c r="N81" s="1414"/>
      <c r="O81" s="1414"/>
      <c r="P81" s="1414"/>
      <c r="Q81" s="1414"/>
      <c r="R81" s="1414"/>
      <c r="S81" s="1414"/>
      <c r="T81" s="1414"/>
      <c r="U81" s="1414"/>
      <c r="V81" s="1414"/>
      <c r="W81" s="923"/>
    </row>
    <row r="82" spans="1:23" s="825" customFormat="1" ht="15.95" customHeight="1">
      <c r="A82" s="824"/>
      <c r="B82" s="1453"/>
      <c r="C82" s="1453"/>
      <c r="D82" s="1453"/>
      <c r="E82" s="1453"/>
      <c r="F82" s="1453"/>
      <c r="G82" s="1453"/>
      <c r="H82" s="1453"/>
      <c r="I82" s="1453"/>
      <c r="J82" s="1453"/>
      <c r="K82" s="1453"/>
      <c r="L82" s="1453"/>
      <c r="M82" s="1453"/>
      <c r="N82" s="1453"/>
      <c r="O82" s="1453"/>
      <c r="P82" s="1453"/>
      <c r="Q82" s="1453"/>
      <c r="R82" s="1453"/>
      <c r="S82" s="922"/>
      <c r="T82" s="922"/>
      <c r="U82" s="922"/>
      <c r="V82" s="922"/>
      <c r="W82" s="923"/>
    </row>
    <row r="83" spans="1:23" ht="15.95" customHeight="1">
      <c r="B83" s="1453"/>
      <c r="C83" s="1453"/>
      <c r="D83" s="1453"/>
      <c r="E83" s="1453"/>
      <c r="F83" s="1453"/>
      <c r="G83" s="1453"/>
      <c r="H83" s="1453"/>
      <c r="I83" s="1453"/>
      <c r="J83" s="1453"/>
      <c r="K83" s="1453"/>
      <c r="L83" s="1453"/>
      <c r="M83" s="1453"/>
      <c r="N83" s="1453"/>
      <c r="O83" s="1453"/>
      <c r="P83" s="1453"/>
      <c r="Q83" s="1453"/>
      <c r="R83" s="1453"/>
      <c r="S83" s="922"/>
      <c r="T83" s="922"/>
      <c r="U83" s="922"/>
      <c r="V83" s="922"/>
      <c r="W83" s="923"/>
    </row>
    <row r="84" spans="1:23" ht="15.95" customHeight="1">
      <c r="B84" s="1414"/>
      <c r="C84" s="1414"/>
      <c r="D84" s="1414"/>
      <c r="E84" s="1414"/>
      <c r="F84" s="1414"/>
      <c r="G84" s="1414"/>
      <c r="H84" s="1414"/>
      <c r="I84" s="1414"/>
      <c r="J84" s="1414"/>
      <c r="K84" s="1414"/>
      <c r="L84" s="1414"/>
      <c r="M84" s="1414"/>
      <c r="N84" s="1414"/>
      <c r="O84" s="1414"/>
      <c r="P84" s="1414"/>
      <c r="Q84" s="1414"/>
      <c r="R84" s="1414"/>
      <c r="S84" s="1414"/>
      <c r="T84" s="1414"/>
      <c r="U84" s="1414"/>
      <c r="V84" s="1414"/>
      <c r="W84" s="1414"/>
    </row>
    <row r="182" spans="1:72" s="769" customFormat="1" ht="13.5">
      <c r="A182" s="826" t="s">
        <v>971</v>
      </c>
      <c r="B182" s="923"/>
      <c r="C182" s="923"/>
      <c r="D182" s="923"/>
      <c r="E182" s="923"/>
      <c r="F182" s="923"/>
      <c r="G182" s="923"/>
      <c r="H182" s="923"/>
      <c r="I182" s="923"/>
      <c r="J182" s="923"/>
      <c r="K182" s="923"/>
      <c r="L182" s="923"/>
      <c r="M182" s="923"/>
      <c r="N182" s="923"/>
      <c r="O182" s="923"/>
      <c r="P182" s="923"/>
      <c r="Q182" s="923"/>
      <c r="R182" s="923"/>
      <c r="S182" s="923"/>
      <c r="T182" s="923"/>
      <c r="U182" s="923"/>
      <c r="V182" s="923"/>
      <c r="X182" s="771"/>
      <c r="Y182" s="771"/>
      <c r="Z182" s="771"/>
      <c r="AA182" s="771"/>
      <c r="AB182" s="771"/>
      <c r="AC182" s="771"/>
      <c r="AD182" s="771"/>
      <c r="AE182" s="771"/>
      <c r="AF182" s="771"/>
      <c r="AG182" s="771"/>
      <c r="AH182" s="771"/>
      <c r="AI182" s="771"/>
      <c r="AJ182" s="771"/>
      <c r="AK182" s="771"/>
      <c r="AL182" s="771"/>
      <c r="AM182" s="771"/>
      <c r="AN182" s="771"/>
      <c r="AO182" s="771"/>
      <c r="AP182" s="771"/>
      <c r="AQ182" s="771"/>
      <c r="AR182" s="771"/>
      <c r="AS182" s="771"/>
      <c r="AT182" s="771"/>
      <c r="AU182" s="771"/>
      <c r="AV182" s="771"/>
      <c r="AW182" s="771"/>
      <c r="AX182" s="771"/>
      <c r="AY182" s="771"/>
      <c r="AZ182" s="771"/>
      <c r="BA182" s="771"/>
      <c r="BB182" s="771"/>
      <c r="BC182" s="771"/>
      <c r="BD182" s="771"/>
      <c r="BE182" s="771"/>
      <c r="BF182" s="771"/>
      <c r="BG182" s="771"/>
      <c r="BH182" s="771"/>
      <c r="BI182" s="771"/>
      <c r="BJ182" s="771"/>
      <c r="BK182" s="771"/>
      <c r="BL182" s="771"/>
      <c r="BM182" s="771"/>
      <c r="BN182" s="771"/>
      <c r="BO182" s="771"/>
      <c r="BP182" s="771"/>
      <c r="BQ182" s="771"/>
      <c r="BR182" s="771"/>
      <c r="BS182" s="771"/>
      <c r="BT182" s="771"/>
    </row>
    <row r="183" spans="1:72" s="769" customFormat="1" ht="13.5">
      <c r="A183" s="923" t="s">
        <v>972</v>
      </c>
      <c r="B183" s="923"/>
      <c r="C183" s="923"/>
      <c r="D183" s="923"/>
      <c r="E183" s="923"/>
      <c r="F183" s="923"/>
      <c r="G183" s="923"/>
      <c r="H183" s="923"/>
      <c r="I183" s="923"/>
      <c r="J183" s="923"/>
      <c r="K183" s="923"/>
      <c r="L183" s="923"/>
      <c r="M183" s="923"/>
      <c r="N183" s="923"/>
      <c r="O183" s="923"/>
      <c r="P183" s="923"/>
      <c r="Q183" s="923"/>
      <c r="R183" s="923"/>
      <c r="S183" s="923"/>
      <c r="T183" s="923"/>
      <c r="U183" s="923"/>
      <c r="V183" s="923"/>
      <c r="X183" s="771"/>
      <c r="Y183" s="771"/>
      <c r="Z183" s="771"/>
      <c r="AA183" s="771"/>
      <c r="AB183" s="771"/>
      <c r="AC183" s="771"/>
      <c r="AD183" s="771"/>
      <c r="AE183" s="771"/>
      <c r="AF183" s="771"/>
      <c r="AG183" s="771"/>
      <c r="AH183" s="771"/>
      <c r="AI183" s="771"/>
      <c r="AJ183" s="771"/>
      <c r="AK183" s="771"/>
      <c r="AL183" s="771"/>
      <c r="AM183" s="771"/>
      <c r="AN183" s="771"/>
      <c r="AO183" s="771"/>
      <c r="AP183" s="771"/>
      <c r="AQ183" s="771"/>
      <c r="AR183" s="771"/>
      <c r="AS183" s="771"/>
      <c r="AT183" s="771"/>
      <c r="AU183" s="771"/>
      <c r="AV183" s="771"/>
      <c r="AW183" s="771"/>
      <c r="AX183" s="771"/>
      <c r="AY183" s="771"/>
      <c r="AZ183" s="771"/>
      <c r="BA183" s="771"/>
      <c r="BB183" s="771"/>
      <c r="BC183" s="771"/>
      <c r="BD183" s="771"/>
      <c r="BE183" s="771"/>
      <c r="BF183" s="771"/>
      <c r="BG183" s="771"/>
      <c r="BH183" s="771"/>
      <c r="BI183" s="771"/>
      <c r="BJ183" s="771"/>
      <c r="BK183" s="771"/>
      <c r="BL183" s="771"/>
      <c r="BM183" s="771"/>
      <c r="BN183" s="771"/>
      <c r="BO183" s="771"/>
      <c r="BP183" s="771"/>
      <c r="BQ183" s="771"/>
      <c r="BR183" s="771"/>
      <c r="BS183" s="771"/>
      <c r="BT183" s="771"/>
    </row>
    <row r="184" spans="1:72" s="769" customFormat="1" ht="13.5">
      <c r="A184" s="1455" t="s">
        <v>973</v>
      </c>
      <c r="B184" s="1414"/>
      <c r="C184" s="1414"/>
      <c r="D184" s="1414"/>
      <c r="E184" s="1414"/>
      <c r="F184" s="1414"/>
      <c r="G184" s="1414"/>
      <c r="H184" s="1414"/>
      <c r="I184" s="1414"/>
      <c r="J184" s="1414"/>
      <c r="K184" s="1414"/>
      <c r="L184" s="1414"/>
      <c r="M184" s="1414"/>
      <c r="N184" s="1414"/>
      <c r="O184" s="1414"/>
      <c r="P184" s="1414"/>
      <c r="Q184" s="1414"/>
      <c r="R184" s="1414"/>
      <c r="S184" s="917"/>
      <c r="T184" s="917"/>
      <c r="U184" s="917"/>
      <c r="V184" s="917"/>
      <c r="X184" s="771"/>
      <c r="Y184" s="771"/>
      <c r="Z184" s="771"/>
      <c r="AA184" s="771"/>
      <c r="AB184" s="771"/>
      <c r="AC184" s="771"/>
      <c r="AD184" s="771"/>
      <c r="AE184" s="771"/>
      <c r="AF184" s="771"/>
      <c r="AG184" s="771"/>
      <c r="AH184" s="771"/>
      <c r="AI184" s="771"/>
      <c r="AJ184" s="771"/>
      <c r="AK184" s="771"/>
      <c r="AL184" s="771"/>
      <c r="AM184" s="771"/>
      <c r="AN184" s="771"/>
      <c r="AO184" s="771"/>
      <c r="AP184" s="771"/>
      <c r="AQ184" s="771"/>
      <c r="AR184" s="771"/>
      <c r="AS184" s="771"/>
      <c r="AT184" s="771"/>
      <c r="AU184" s="771"/>
      <c r="AV184" s="771"/>
      <c r="AW184" s="771"/>
      <c r="AX184" s="771"/>
      <c r="AY184" s="771"/>
      <c r="AZ184" s="771"/>
      <c r="BA184" s="771"/>
      <c r="BB184" s="771"/>
      <c r="BC184" s="771"/>
      <c r="BD184" s="771"/>
      <c r="BE184" s="771"/>
      <c r="BF184" s="771"/>
      <c r="BG184" s="771"/>
      <c r="BH184" s="771"/>
      <c r="BI184" s="771"/>
      <c r="BJ184" s="771"/>
      <c r="BK184" s="771"/>
      <c r="BL184" s="771"/>
      <c r="BM184" s="771"/>
      <c r="BN184" s="771"/>
      <c r="BO184" s="771"/>
      <c r="BP184" s="771"/>
      <c r="BQ184" s="771"/>
      <c r="BR184" s="771"/>
      <c r="BS184" s="771"/>
      <c r="BT184" s="771"/>
    </row>
    <row r="185" spans="1:72" s="769" customFormat="1" ht="13.5">
      <c r="A185" s="923" t="s">
        <v>974</v>
      </c>
      <c r="B185" s="923"/>
      <c r="C185" s="923"/>
      <c r="D185" s="923"/>
      <c r="E185" s="923"/>
      <c r="F185" s="923"/>
      <c r="G185" s="923"/>
      <c r="H185" s="923"/>
      <c r="I185" s="923"/>
      <c r="J185" s="923"/>
      <c r="K185" s="923"/>
      <c r="L185" s="923"/>
      <c r="M185" s="923"/>
      <c r="N185" s="923"/>
      <c r="O185" s="923"/>
      <c r="P185" s="923"/>
      <c r="Q185" s="923"/>
      <c r="R185" s="923"/>
      <c r="S185" s="923"/>
      <c r="T185" s="923"/>
      <c r="U185" s="923"/>
      <c r="V185" s="923"/>
      <c r="X185" s="771"/>
      <c r="Y185" s="771"/>
      <c r="Z185" s="771"/>
      <c r="AA185" s="771"/>
      <c r="AB185" s="771"/>
      <c r="AC185" s="771"/>
      <c r="AD185" s="771"/>
      <c r="AE185" s="771"/>
      <c r="AF185" s="771"/>
      <c r="AG185" s="771"/>
      <c r="AH185" s="771"/>
      <c r="AI185" s="771"/>
      <c r="AJ185" s="771"/>
      <c r="AK185" s="771"/>
      <c r="AL185" s="771"/>
      <c r="AM185" s="771"/>
      <c r="AN185" s="771"/>
      <c r="AO185" s="771"/>
      <c r="AP185" s="771"/>
      <c r="AQ185" s="771"/>
      <c r="AR185" s="771"/>
      <c r="AS185" s="771"/>
      <c r="AT185" s="771"/>
      <c r="AU185" s="771"/>
      <c r="AV185" s="771"/>
      <c r="AW185" s="771"/>
      <c r="AX185" s="771"/>
      <c r="AY185" s="771"/>
      <c r="AZ185" s="771"/>
      <c r="BA185" s="771"/>
      <c r="BB185" s="771"/>
      <c r="BC185" s="771"/>
      <c r="BD185" s="771"/>
      <c r="BE185" s="771"/>
      <c r="BF185" s="771"/>
      <c r="BG185" s="771"/>
      <c r="BH185" s="771"/>
      <c r="BI185" s="771"/>
      <c r="BJ185" s="771"/>
      <c r="BK185" s="771"/>
      <c r="BL185" s="771"/>
      <c r="BM185" s="771"/>
      <c r="BN185" s="771"/>
      <c r="BO185" s="771"/>
      <c r="BP185" s="771"/>
      <c r="BQ185" s="771"/>
      <c r="BR185" s="771"/>
      <c r="BS185" s="771"/>
      <c r="BT185" s="771"/>
    </row>
    <row r="186" spans="1:72" s="769" customFormat="1" ht="13.5">
      <c r="A186" s="1455" t="s">
        <v>975</v>
      </c>
      <c r="B186" s="1414"/>
      <c r="C186" s="1414"/>
      <c r="D186" s="1414"/>
      <c r="E186" s="1414"/>
      <c r="F186" s="1414"/>
      <c r="G186" s="1414"/>
      <c r="H186" s="1414"/>
      <c r="I186" s="1414"/>
      <c r="J186" s="1414"/>
      <c r="K186" s="1414"/>
      <c r="L186" s="1414"/>
      <c r="M186" s="1414"/>
      <c r="N186" s="1414"/>
      <c r="O186" s="1414"/>
      <c r="P186" s="1414"/>
      <c r="Q186" s="1414"/>
      <c r="R186" s="1414"/>
      <c r="S186" s="917"/>
      <c r="T186" s="917"/>
      <c r="U186" s="917"/>
      <c r="V186" s="917"/>
      <c r="X186" s="771"/>
      <c r="Y186" s="771"/>
      <c r="Z186" s="771"/>
      <c r="AA186" s="771"/>
      <c r="AB186" s="771"/>
      <c r="AC186" s="771"/>
      <c r="AD186" s="771"/>
      <c r="AE186" s="771"/>
      <c r="AF186" s="771"/>
      <c r="AG186" s="771"/>
      <c r="AH186" s="771"/>
      <c r="AI186" s="771"/>
      <c r="AJ186" s="771"/>
      <c r="AK186" s="771"/>
      <c r="AL186" s="771"/>
      <c r="AM186" s="771"/>
      <c r="AN186" s="771"/>
      <c r="AO186" s="771"/>
      <c r="AP186" s="771"/>
      <c r="AQ186" s="771"/>
      <c r="AR186" s="771"/>
      <c r="AS186" s="771"/>
      <c r="AT186" s="771"/>
      <c r="AU186" s="771"/>
      <c r="AV186" s="771"/>
      <c r="AW186" s="771"/>
      <c r="AX186" s="771"/>
      <c r="AY186" s="771"/>
      <c r="AZ186" s="771"/>
      <c r="BA186" s="771"/>
      <c r="BB186" s="771"/>
      <c r="BC186" s="771"/>
      <c r="BD186" s="771"/>
      <c r="BE186" s="771"/>
      <c r="BF186" s="771"/>
      <c r="BG186" s="771"/>
      <c r="BH186" s="771"/>
      <c r="BI186" s="771"/>
      <c r="BJ186" s="771"/>
      <c r="BK186" s="771"/>
      <c r="BL186" s="771"/>
      <c r="BM186" s="771"/>
      <c r="BN186" s="771"/>
      <c r="BO186" s="771"/>
      <c r="BP186" s="771"/>
      <c r="BQ186" s="771"/>
      <c r="BR186" s="771"/>
      <c r="BS186" s="771"/>
      <c r="BT186" s="771"/>
    </row>
    <row r="187" spans="1:72" s="769" customFormat="1" ht="13.5">
      <c r="A187" s="923" t="s">
        <v>976</v>
      </c>
      <c r="B187" s="923"/>
      <c r="C187" s="923"/>
      <c r="D187" s="923"/>
      <c r="E187" s="923"/>
      <c r="F187" s="923"/>
      <c r="G187" s="923"/>
      <c r="H187" s="923"/>
      <c r="I187" s="923"/>
      <c r="J187" s="923"/>
      <c r="K187" s="923"/>
      <c r="L187" s="923"/>
      <c r="M187" s="923"/>
      <c r="N187" s="923"/>
      <c r="O187" s="923"/>
      <c r="P187" s="923"/>
      <c r="Q187" s="923"/>
      <c r="R187" s="923"/>
      <c r="S187" s="923"/>
      <c r="T187" s="923"/>
      <c r="U187" s="923"/>
      <c r="V187" s="923"/>
      <c r="X187" s="771"/>
      <c r="Y187" s="771"/>
      <c r="Z187" s="771"/>
      <c r="AA187" s="771"/>
      <c r="AB187" s="771"/>
      <c r="AC187" s="771"/>
      <c r="AD187" s="771"/>
      <c r="AE187" s="771"/>
      <c r="AF187" s="771"/>
      <c r="AG187" s="771"/>
      <c r="AH187" s="771"/>
      <c r="AI187" s="771"/>
      <c r="AJ187" s="771"/>
      <c r="AK187" s="771"/>
      <c r="AL187" s="771"/>
      <c r="AM187" s="771"/>
      <c r="AN187" s="771"/>
      <c r="AO187" s="771"/>
      <c r="AP187" s="771"/>
      <c r="AQ187" s="771"/>
      <c r="AR187" s="771"/>
      <c r="AS187" s="771"/>
      <c r="AT187" s="771"/>
      <c r="AU187" s="771"/>
      <c r="AV187" s="771"/>
      <c r="AW187" s="771"/>
      <c r="AX187" s="771"/>
      <c r="AY187" s="771"/>
      <c r="AZ187" s="771"/>
      <c r="BA187" s="771"/>
      <c r="BB187" s="771"/>
      <c r="BC187" s="771"/>
      <c r="BD187" s="771"/>
      <c r="BE187" s="771"/>
      <c r="BF187" s="771"/>
      <c r="BG187" s="771"/>
      <c r="BH187" s="771"/>
      <c r="BI187" s="771"/>
      <c r="BJ187" s="771"/>
      <c r="BK187" s="771"/>
      <c r="BL187" s="771"/>
      <c r="BM187" s="771"/>
      <c r="BN187" s="771"/>
      <c r="BO187" s="771"/>
      <c r="BP187" s="771"/>
      <c r="BQ187" s="771"/>
      <c r="BR187" s="771"/>
      <c r="BS187" s="771"/>
      <c r="BT187" s="771"/>
    </row>
    <row r="188" spans="1:72" s="769" customFormat="1" ht="13.5">
      <c r="A188" s="1455" t="s">
        <v>977</v>
      </c>
      <c r="B188" s="1414"/>
      <c r="C188" s="1414"/>
      <c r="D188" s="1414"/>
      <c r="E188" s="1414"/>
      <c r="F188" s="1414"/>
      <c r="G188" s="1414"/>
      <c r="H188" s="1414"/>
      <c r="I188" s="1414"/>
      <c r="J188" s="1414"/>
      <c r="K188" s="1414"/>
      <c r="L188" s="1414"/>
      <c r="M188" s="1414"/>
      <c r="N188" s="1414"/>
      <c r="O188" s="1414"/>
      <c r="P188" s="1414"/>
      <c r="Q188" s="1414"/>
      <c r="R188" s="1414"/>
      <c r="S188" s="917"/>
      <c r="T188" s="917"/>
      <c r="U188" s="917"/>
      <c r="V188" s="917"/>
      <c r="X188" s="771"/>
      <c r="Y188" s="771"/>
      <c r="Z188" s="771"/>
      <c r="AA188" s="771"/>
      <c r="AB188" s="771"/>
      <c r="AC188" s="771"/>
      <c r="AD188" s="771"/>
      <c r="AE188" s="771"/>
      <c r="AF188" s="771"/>
      <c r="AG188" s="771"/>
      <c r="AH188" s="771"/>
      <c r="AI188" s="771"/>
      <c r="AJ188" s="771"/>
      <c r="AK188" s="771"/>
      <c r="AL188" s="771"/>
      <c r="AM188" s="771"/>
      <c r="AN188" s="771"/>
      <c r="AO188" s="771"/>
      <c r="AP188" s="771"/>
      <c r="AQ188" s="771"/>
      <c r="AR188" s="771"/>
      <c r="AS188" s="771"/>
      <c r="AT188" s="771"/>
      <c r="AU188" s="771"/>
      <c r="AV188" s="771"/>
      <c r="AW188" s="771"/>
      <c r="AX188" s="771"/>
      <c r="AY188" s="771"/>
      <c r="AZ188" s="771"/>
      <c r="BA188" s="771"/>
      <c r="BB188" s="771"/>
      <c r="BC188" s="771"/>
      <c r="BD188" s="771"/>
      <c r="BE188" s="771"/>
      <c r="BF188" s="771"/>
      <c r="BG188" s="771"/>
      <c r="BH188" s="771"/>
      <c r="BI188" s="771"/>
      <c r="BJ188" s="771"/>
      <c r="BK188" s="771"/>
      <c r="BL188" s="771"/>
      <c r="BM188" s="771"/>
      <c r="BN188" s="771"/>
      <c r="BO188" s="771"/>
      <c r="BP188" s="771"/>
      <c r="BQ188" s="771"/>
      <c r="BR188" s="771"/>
      <c r="BS188" s="771"/>
      <c r="BT188" s="771"/>
    </row>
    <row r="189" spans="1:72" s="769" customFormat="1" ht="13.5">
      <c r="A189" s="924"/>
      <c r="B189" s="917"/>
      <c r="C189" s="917"/>
      <c r="D189" s="917"/>
      <c r="E189" s="917"/>
      <c r="F189" s="917"/>
      <c r="G189" s="917"/>
      <c r="H189" s="917"/>
      <c r="I189" s="917"/>
      <c r="J189" s="917"/>
      <c r="K189" s="917"/>
      <c r="L189" s="917"/>
      <c r="M189" s="917"/>
      <c r="N189" s="917"/>
      <c r="O189" s="917"/>
      <c r="P189" s="917"/>
      <c r="Q189" s="917"/>
      <c r="R189" s="917"/>
      <c r="S189" s="917"/>
      <c r="T189" s="917"/>
      <c r="U189" s="917"/>
      <c r="V189" s="917"/>
      <c r="X189" s="771"/>
      <c r="Y189" s="771"/>
      <c r="Z189" s="771"/>
      <c r="AA189" s="771"/>
      <c r="AB189" s="771"/>
      <c r="AC189" s="771"/>
      <c r="AD189" s="771"/>
      <c r="AE189" s="771"/>
      <c r="AF189" s="771"/>
      <c r="AG189" s="771"/>
      <c r="AH189" s="771"/>
      <c r="AI189" s="771"/>
      <c r="AJ189" s="771"/>
      <c r="AK189" s="771"/>
      <c r="AL189" s="771"/>
      <c r="AM189" s="771"/>
      <c r="AN189" s="771"/>
      <c r="AO189" s="771"/>
      <c r="AP189" s="771"/>
      <c r="AQ189" s="771"/>
      <c r="AR189" s="771"/>
      <c r="AS189" s="771"/>
      <c r="AT189" s="771"/>
      <c r="AU189" s="771"/>
      <c r="AV189" s="771"/>
      <c r="AW189" s="771"/>
      <c r="AX189" s="771"/>
      <c r="AY189" s="771"/>
      <c r="AZ189" s="771"/>
      <c r="BA189" s="771"/>
      <c r="BB189" s="771"/>
      <c r="BC189" s="771"/>
      <c r="BD189" s="771"/>
      <c r="BE189" s="771"/>
      <c r="BF189" s="771"/>
      <c r="BG189" s="771"/>
      <c r="BH189" s="771"/>
      <c r="BI189" s="771"/>
      <c r="BJ189" s="771"/>
      <c r="BK189" s="771"/>
      <c r="BL189" s="771"/>
      <c r="BM189" s="771"/>
      <c r="BN189" s="771"/>
      <c r="BO189" s="771"/>
      <c r="BP189" s="771"/>
      <c r="BQ189" s="771"/>
      <c r="BR189" s="771"/>
      <c r="BS189" s="771"/>
      <c r="BT189" s="771"/>
    </row>
    <row r="190" spans="1:72" s="769" customFormat="1" ht="13.5">
      <c r="A190" s="828" t="s">
        <v>978</v>
      </c>
      <c r="B190" s="923"/>
      <c r="C190" s="923"/>
      <c r="D190" s="923"/>
      <c r="E190" s="923"/>
      <c r="F190" s="923"/>
      <c r="G190" s="923"/>
      <c r="H190" s="923"/>
      <c r="I190" s="923"/>
      <c r="J190" s="923"/>
      <c r="K190" s="923"/>
      <c r="L190" s="923"/>
      <c r="M190" s="923"/>
      <c r="N190" s="923"/>
      <c r="O190" s="923"/>
      <c r="P190" s="923"/>
      <c r="Q190" s="923"/>
      <c r="R190" s="923"/>
      <c r="S190" s="923"/>
      <c r="T190" s="923"/>
      <c r="U190" s="923"/>
      <c r="V190" s="923"/>
      <c r="X190" s="771"/>
      <c r="Y190" s="771"/>
      <c r="Z190" s="771"/>
      <c r="AA190" s="771"/>
      <c r="AB190" s="771"/>
      <c r="AC190" s="771"/>
      <c r="AD190" s="771"/>
      <c r="AE190" s="771"/>
      <c r="AF190" s="771"/>
      <c r="AG190" s="771"/>
      <c r="AH190" s="771"/>
      <c r="AI190" s="771"/>
      <c r="AJ190" s="771"/>
      <c r="AK190" s="771"/>
      <c r="AL190" s="771"/>
      <c r="AM190" s="771"/>
      <c r="AN190" s="771"/>
      <c r="AO190" s="771"/>
      <c r="AP190" s="771"/>
      <c r="AQ190" s="771"/>
      <c r="AR190" s="771"/>
      <c r="AS190" s="771"/>
      <c r="AT190" s="771"/>
      <c r="AU190" s="771"/>
      <c r="AV190" s="771"/>
      <c r="AW190" s="771"/>
      <c r="AX190" s="771"/>
      <c r="AY190" s="771"/>
      <c r="AZ190" s="771"/>
      <c r="BA190" s="771"/>
      <c r="BB190" s="771"/>
      <c r="BC190" s="771"/>
      <c r="BD190" s="771"/>
      <c r="BE190" s="771"/>
      <c r="BF190" s="771"/>
      <c r="BG190" s="771"/>
      <c r="BH190" s="771"/>
      <c r="BI190" s="771"/>
      <c r="BJ190" s="771"/>
      <c r="BK190" s="771"/>
      <c r="BL190" s="771"/>
      <c r="BM190" s="771"/>
      <c r="BN190" s="771"/>
      <c r="BO190" s="771"/>
      <c r="BP190" s="771"/>
      <c r="BQ190" s="771"/>
      <c r="BR190" s="771"/>
      <c r="BS190" s="771"/>
      <c r="BT190" s="771"/>
    </row>
    <row r="191" spans="1:72" s="769" customFormat="1" ht="13.5">
      <c r="A191" s="829"/>
      <c r="B191" s="797"/>
      <c r="C191" s="797"/>
      <c r="D191" s="797"/>
      <c r="E191" s="797"/>
      <c r="F191" s="923"/>
      <c r="G191" s="923"/>
      <c r="H191" s="923"/>
      <c r="I191" s="923"/>
      <c r="J191" s="923"/>
      <c r="K191" s="923"/>
      <c r="L191" s="923"/>
      <c r="M191" s="923"/>
      <c r="N191" s="923"/>
      <c r="O191" s="923"/>
      <c r="P191" s="923"/>
      <c r="Q191" s="923"/>
      <c r="R191" s="923"/>
      <c r="S191" s="923"/>
      <c r="T191" s="923"/>
      <c r="U191" s="923"/>
      <c r="V191" s="923"/>
      <c r="X191" s="771"/>
      <c r="Y191" s="771"/>
      <c r="Z191" s="771"/>
      <c r="AA191" s="771"/>
      <c r="AB191" s="771"/>
      <c r="AC191" s="771"/>
      <c r="AD191" s="771"/>
      <c r="AE191" s="771"/>
      <c r="AF191" s="771"/>
      <c r="AG191" s="771"/>
      <c r="AH191" s="771"/>
      <c r="AI191" s="771"/>
      <c r="AJ191" s="771"/>
      <c r="AK191" s="771"/>
      <c r="AL191" s="771"/>
      <c r="AM191" s="771"/>
      <c r="AN191" s="771"/>
      <c r="AO191" s="771"/>
      <c r="AP191" s="771"/>
      <c r="AQ191" s="771"/>
      <c r="AR191" s="771"/>
      <c r="AS191" s="771"/>
      <c r="AT191" s="771"/>
      <c r="AU191" s="771"/>
      <c r="AV191" s="771"/>
      <c r="AW191" s="771"/>
      <c r="AX191" s="771"/>
      <c r="AY191" s="771"/>
      <c r="AZ191" s="771"/>
      <c r="BA191" s="771"/>
      <c r="BB191" s="771"/>
      <c r="BC191" s="771"/>
      <c r="BD191" s="771"/>
      <c r="BE191" s="771"/>
      <c r="BF191" s="771"/>
      <c r="BG191" s="771"/>
      <c r="BH191" s="771"/>
      <c r="BI191" s="771"/>
      <c r="BJ191" s="771"/>
      <c r="BK191" s="771"/>
      <c r="BL191" s="771"/>
      <c r="BM191" s="771"/>
      <c r="BN191" s="771"/>
      <c r="BO191" s="771"/>
      <c r="BP191" s="771"/>
      <c r="BQ191" s="771"/>
      <c r="BR191" s="771"/>
      <c r="BS191" s="771"/>
      <c r="BT191" s="771"/>
    </row>
    <row r="192" spans="1:72" s="769" customFormat="1" ht="13.5">
      <c r="A192" s="924" t="s">
        <v>979</v>
      </c>
      <c r="B192" s="917"/>
      <c r="C192" s="917"/>
      <c r="D192" s="917"/>
      <c r="E192" s="917"/>
      <c r="F192" s="917"/>
      <c r="G192" s="917"/>
      <c r="H192" s="917"/>
      <c r="I192" s="917"/>
      <c r="J192" s="917"/>
      <c r="K192" s="917"/>
      <c r="L192" s="917"/>
      <c r="M192" s="917"/>
      <c r="N192" s="917"/>
      <c r="O192" s="917"/>
      <c r="P192" s="917"/>
      <c r="Q192" s="917"/>
      <c r="R192" s="917"/>
      <c r="S192" s="917"/>
      <c r="T192" s="917"/>
      <c r="U192" s="917"/>
      <c r="V192" s="917"/>
      <c r="X192" s="771"/>
      <c r="Y192" s="771"/>
      <c r="Z192" s="771"/>
      <c r="AA192" s="771"/>
      <c r="AB192" s="771"/>
      <c r="AC192" s="771"/>
      <c r="AD192" s="771"/>
      <c r="AE192" s="771"/>
      <c r="AF192" s="771"/>
      <c r="AG192" s="771"/>
      <c r="AH192" s="771"/>
      <c r="AI192" s="771"/>
      <c r="AJ192" s="771"/>
      <c r="AK192" s="771"/>
      <c r="AL192" s="771"/>
      <c r="AM192" s="771"/>
      <c r="AN192" s="771"/>
      <c r="AO192" s="771"/>
      <c r="AP192" s="771"/>
      <c r="AQ192" s="771"/>
      <c r="AR192" s="771"/>
      <c r="AS192" s="771"/>
      <c r="AT192" s="771"/>
      <c r="AU192" s="771"/>
      <c r="AV192" s="771"/>
      <c r="AW192" s="771"/>
      <c r="AX192" s="771"/>
      <c r="AY192" s="771"/>
      <c r="AZ192" s="771"/>
      <c r="BA192" s="771"/>
      <c r="BB192" s="771"/>
      <c r="BC192" s="771"/>
      <c r="BD192" s="771"/>
      <c r="BE192" s="771"/>
      <c r="BF192" s="771"/>
      <c r="BG192" s="771"/>
      <c r="BH192" s="771"/>
      <c r="BI192" s="771"/>
      <c r="BJ192" s="771"/>
      <c r="BK192" s="771"/>
      <c r="BL192" s="771"/>
      <c r="BM192" s="771"/>
      <c r="BN192" s="771"/>
      <c r="BO192" s="771"/>
      <c r="BP192" s="771"/>
      <c r="BQ192" s="771"/>
      <c r="BR192" s="771"/>
      <c r="BS192" s="771"/>
      <c r="BT192" s="771"/>
    </row>
    <row r="193" spans="1:72" s="769" customFormat="1" ht="13.5">
      <c r="A193" s="924" t="s">
        <v>980</v>
      </c>
      <c r="B193" s="917"/>
      <c r="C193" s="917"/>
      <c r="D193" s="917"/>
      <c r="E193" s="917"/>
      <c r="F193" s="917"/>
      <c r="G193" s="917"/>
      <c r="H193" s="917"/>
      <c r="I193" s="917"/>
      <c r="J193" s="917"/>
      <c r="K193" s="917"/>
      <c r="L193" s="917"/>
      <c r="M193" s="917"/>
      <c r="N193" s="917"/>
      <c r="O193" s="917"/>
      <c r="P193" s="917"/>
      <c r="Q193" s="917"/>
      <c r="R193" s="917"/>
      <c r="S193" s="917"/>
      <c r="T193" s="917"/>
      <c r="U193" s="917"/>
      <c r="V193" s="917"/>
      <c r="X193" s="771"/>
      <c r="Y193" s="771"/>
      <c r="Z193" s="771"/>
      <c r="AA193" s="771"/>
      <c r="AB193" s="771"/>
      <c r="AC193" s="771"/>
      <c r="AD193" s="771"/>
      <c r="AE193" s="771"/>
      <c r="AF193" s="771"/>
      <c r="AG193" s="771"/>
      <c r="AH193" s="771"/>
      <c r="AI193" s="771"/>
      <c r="AJ193" s="771"/>
      <c r="AK193" s="771"/>
      <c r="AL193" s="771"/>
      <c r="AM193" s="771"/>
      <c r="AN193" s="771"/>
      <c r="AO193" s="771"/>
      <c r="AP193" s="771"/>
      <c r="AQ193" s="771"/>
      <c r="AR193" s="771"/>
      <c r="AS193" s="771"/>
      <c r="AT193" s="771"/>
      <c r="AU193" s="771"/>
      <c r="AV193" s="771"/>
      <c r="AW193" s="771"/>
      <c r="AX193" s="771"/>
      <c r="AY193" s="771"/>
      <c r="AZ193" s="771"/>
      <c r="BA193" s="771"/>
      <c r="BB193" s="771"/>
      <c r="BC193" s="771"/>
      <c r="BD193" s="771"/>
      <c r="BE193" s="771"/>
      <c r="BF193" s="771"/>
      <c r="BG193" s="771"/>
      <c r="BH193" s="771"/>
      <c r="BI193" s="771"/>
      <c r="BJ193" s="771"/>
      <c r="BK193" s="771"/>
      <c r="BL193" s="771"/>
      <c r="BM193" s="771"/>
      <c r="BN193" s="771"/>
      <c r="BO193" s="771"/>
      <c r="BP193" s="771"/>
      <c r="BQ193" s="771"/>
      <c r="BR193" s="771"/>
      <c r="BS193" s="771"/>
      <c r="BT193" s="771"/>
    </row>
    <row r="194" spans="1:72" s="769" customFormat="1" ht="13.5">
      <c r="A194" s="828" t="s">
        <v>981</v>
      </c>
      <c r="B194" s="923"/>
      <c r="C194" s="923"/>
      <c r="D194" s="923"/>
      <c r="E194" s="923"/>
      <c r="F194" s="923"/>
      <c r="G194" s="923"/>
      <c r="H194" s="923"/>
      <c r="I194" s="923"/>
      <c r="J194" s="923"/>
      <c r="K194" s="923"/>
      <c r="L194" s="923"/>
      <c r="M194" s="923"/>
      <c r="N194" s="923"/>
      <c r="O194" s="923"/>
      <c r="P194" s="923"/>
      <c r="Q194" s="923"/>
      <c r="R194" s="923"/>
      <c r="S194" s="923"/>
      <c r="T194" s="923"/>
      <c r="U194" s="923"/>
      <c r="V194" s="923"/>
      <c r="X194" s="771"/>
      <c r="Y194" s="771"/>
      <c r="Z194" s="771"/>
      <c r="AA194" s="771"/>
      <c r="AB194" s="771"/>
      <c r="AC194" s="771"/>
      <c r="AD194" s="771"/>
      <c r="AE194" s="771"/>
      <c r="AF194" s="771"/>
      <c r="AG194" s="771"/>
      <c r="AH194" s="771"/>
      <c r="AI194" s="771"/>
      <c r="AJ194" s="771"/>
      <c r="AK194" s="771"/>
      <c r="AL194" s="771"/>
      <c r="AM194" s="771"/>
      <c r="AN194" s="771"/>
      <c r="AO194" s="771"/>
      <c r="AP194" s="771"/>
      <c r="AQ194" s="771"/>
      <c r="AR194" s="771"/>
      <c r="AS194" s="771"/>
      <c r="AT194" s="771"/>
      <c r="AU194" s="771"/>
      <c r="AV194" s="771"/>
      <c r="AW194" s="771"/>
      <c r="AX194" s="771"/>
      <c r="AY194" s="771"/>
      <c r="AZ194" s="771"/>
      <c r="BA194" s="771"/>
      <c r="BB194" s="771"/>
      <c r="BC194" s="771"/>
      <c r="BD194" s="771"/>
      <c r="BE194" s="771"/>
      <c r="BF194" s="771"/>
      <c r="BG194" s="771"/>
      <c r="BH194" s="771"/>
      <c r="BI194" s="771"/>
      <c r="BJ194" s="771"/>
      <c r="BK194" s="771"/>
      <c r="BL194" s="771"/>
      <c r="BM194" s="771"/>
      <c r="BN194" s="771"/>
      <c r="BO194" s="771"/>
      <c r="BP194" s="771"/>
      <c r="BQ194" s="771"/>
      <c r="BR194" s="771"/>
      <c r="BS194" s="771"/>
      <c r="BT194" s="771"/>
    </row>
    <row r="195" spans="1:72" s="769" customFormat="1" ht="13.5">
      <c r="A195" s="829"/>
      <c r="B195" s="797"/>
      <c r="C195" s="797"/>
      <c r="D195" s="797"/>
      <c r="E195" s="797"/>
      <c r="F195" s="923"/>
      <c r="G195" s="923"/>
      <c r="H195" s="923"/>
      <c r="I195" s="923"/>
      <c r="J195" s="923"/>
      <c r="K195" s="923"/>
      <c r="L195" s="923"/>
      <c r="M195" s="923"/>
      <c r="N195" s="923"/>
      <c r="O195" s="923"/>
      <c r="P195" s="923"/>
      <c r="Q195" s="923"/>
      <c r="R195" s="923"/>
      <c r="S195" s="923"/>
      <c r="T195" s="923"/>
      <c r="U195" s="923"/>
      <c r="V195" s="923"/>
      <c r="X195" s="771"/>
      <c r="Y195" s="771"/>
      <c r="Z195" s="771"/>
      <c r="AA195" s="771"/>
      <c r="AB195" s="771"/>
      <c r="AC195" s="771"/>
      <c r="AD195" s="771"/>
      <c r="AE195" s="771"/>
      <c r="AF195" s="771"/>
      <c r="AG195" s="771"/>
      <c r="AH195" s="771"/>
      <c r="AI195" s="771"/>
      <c r="AJ195" s="771"/>
      <c r="AK195" s="771"/>
      <c r="AL195" s="771"/>
      <c r="AM195" s="771"/>
      <c r="AN195" s="771"/>
      <c r="AO195" s="771"/>
      <c r="AP195" s="771"/>
      <c r="AQ195" s="771"/>
      <c r="AR195" s="771"/>
      <c r="AS195" s="771"/>
      <c r="AT195" s="771"/>
      <c r="AU195" s="771"/>
      <c r="AV195" s="771"/>
      <c r="AW195" s="771"/>
      <c r="AX195" s="771"/>
      <c r="AY195" s="771"/>
      <c r="AZ195" s="771"/>
      <c r="BA195" s="771"/>
      <c r="BB195" s="771"/>
      <c r="BC195" s="771"/>
      <c r="BD195" s="771"/>
      <c r="BE195" s="771"/>
      <c r="BF195" s="771"/>
      <c r="BG195" s="771"/>
      <c r="BH195" s="771"/>
      <c r="BI195" s="771"/>
      <c r="BJ195" s="771"/>
      <c r="BK195" s="771"/>
      <c r="BL195" s="771"/>
      <c r="BM195" s="771"/>
      <c r="BN195" s="771"/>
      <c r="BO195" s="771"/>
      <c r="BP195" s="771"/>
      <c r="BQ195" s="771"/>
      <c r="BR195" s="771"/>
      <c r="BS195" s="771"/>
      <c r="BT195" s="771"/>
    </row>
    <row r="196" spans="1:72" s="769" customFormat="1" ht="13.5">
      <c r="A196" s="924" t="s">
        <v>982</v>
      </c>
      <c r="B196" s="917"/>
      <c r="C196" s="917"/>
      <c r="D196" s="917"/>
      <c r="E196" s="917"/>
      <c r="F196" s="917"/>
      <c r="G196" s="917"/>
      <c r="H196" s="917"/>
      <c r="I196" s="917"/>
      <c r="J196" s="917"/>
      <c r="K196" s="917"/>
      <c r="L196" s="917"/>
      <c r="M196" s="917"/>
      <c r="N196" s="917"/>
      <c r="O196" s="917"/>
      <c r="P196" s="917"/>
      <c r="Q196" s="917"/>
      <c r="R196" s="917"/>
      <c r="S196" s="917"/>
      <c r="T196" s="917"/>
      <c r="U196" s="917"/>
      <c r="V196" s="917"/>
      <c r="X196" s="771"/>
      <c r="Y196" s="771"/>
      <c r="Z196" s="771"/>
      <c r="AA196" s="771"/>
      <c r="AB196" s="771"/>
      <c r="AC196" s="771"/>
      <c r="AD196" s="771"/>
      <c r="AE196" s="771"/>
      <c r="AF196" s="771"/>
      <c r="AG196" s="771"/>
      <c r="AH196" s="771"/>
      <c r="AI196" s="771"/>
      <c r="AJ196" s="771"/>
      <c r="AK196" s="771"/>
      <c r="AL196" s="771"/>
      <c r="AM196" s="771"/>
      <c r="AN196" s="771"/>
      <c r="AO196" s="771"/>
      <c r="AP196" s="771"/>
      <c r="AQ196" s="771"/>
      <c r="AR196" s="771"/>
      <c r="AS196" s="771"/>
      <c r="AT196" s="771"/>
      <c r="AU196" s="771"/>
      <c r="AV196" s="771"/>
      <c r="AW196" s="771"/>
      <c r="AX196" s="771"/>
      <c r="AY196" s="771"/>
      <c r="AZ196" s="771"/>
      <c r="BA196" s="771"/>
      <c r="BB196" s="771"/>
      <c r="BC196" s="771"/>
      <c r="BD196" s="771"/>
      <c r="BE196" s="771"/>
      <c r="BF196" s="771"/>
      <c r="BG196" s="771"/>
      <c r="BH196" s="771"/>
      <c r="BI196" s="771"/>
      <c r="BJ196" s="771"/>
      <c r="BK196" s="771"/>
      <c r="BL196" s="771"/>
      <c r="BM196" s="771"/>
      <c r="BN196" s="771"/>
      <c r="BO196" s="771"/>
      <c r="BP196" s="771"/>
      <c r="BQ196" s="771"/>
      <c r="BR196" s="771"/>
      <c r="BS196" s="771"/>
      <c r="BT196" s="771"/>
    </row>
    <row r="197" spans="1:72" s="769" customFormat="1" ht="13.5">
      <c r="A197" s="924" t="s">
        <v>983</v>
      </c>
      <c r="B197" s="917"/>
      <c r="C197" s="917"/>
      <c r="D197" s="917"/>
      <c r="E197" s="917"/>
      <c r="F197" s="917"/>
      <c r="G197" s="917"/>
      <c r="H197" s="917"/>
      <c r="I197" s="917"/>
      <c r="J197" s="917"/>
      <c r="K197" s="917"/>
      <c r="L197" s="917"/>
      <c r="M197" s="917"/>
      <c r="N197" s="917"/>
      <c r="O197" s="917"/>
      <c r="P197" s="917"/>
      <c r="Q197" s="917"/>
      <c r="R197" s="917"/>
      <c r="S197" s="917"/>
      <c r="T197" s="917"/>
      <c r="U197" s="917"/>
      <c r="V197" s="917"/>
      <c r="X197" s="771"/>
      <c r="Y197" s="771"/>
      <c r="Z197" s="771"/>
      <c r="AA197" s="771"/>
      <c r="AB197" s="771"/>
      <c r="AC197" s="771"/>
      <c r="AD197" s="771"/>
      <c r="AE197" s="771"/>
      <c r="AF197" s="771"/>
      <c r="AG197" s="771"/>
      <c r="AH197" s="771"/>
      <c r="AI197" s="771"/>
      <c r="AJ197" s="771"/>
      <c r="AK197" s="771"/>
      <c r="AL197" s="771"/>
      <c r="AM197" s="771"/>
      <c r="AN197" s="771"/>
      <c r="AO197" s="771"/>
      <c r="AP197" s="771"/>
      <c r="AQ197" s="771"/>
      <c r="AR197" s="771"/>
      <c r="AS197" s="771"/>
      <c r="AT197" s="771"/>
      <c r="AU197" s="771"/>
      <c r="AV197" s="771"/>
      <c r="AW197" s="771"/>
      <c r="AX197" s="771"/>
      <c r="AY197" s="771"/>
      <c r="AZ197" s="771"/>
      <c r="BA197" s="771"/>
      <c r="BB197" s="771"/>
      <c r="BC197" s="771"/>
      <c r="BD197" s="771"/>
      <c r="BE197" s="771"/>
      <c r="BF197" s="771"/>
      <c r="BG197" s="771"/>
      <c r="BH197" s="771"/>
      <c r="BI197" s="771"/>
      <c r="BJ197" s="771"/>
      <c r="BK197" s="771"/>
      <c r="BL197" s="771"/>
      <c r="BM197" s="771"/>
      <c r="BN197" s="771"/>
      <c r="BO197" s="771"/>
      <c r="BP197" s="771"/>
      <c r="BQ197" s="771"/>
      <c r="BR197" s="771"/>
      <c r="BS197" s="771"/>
      <c r="BT197" s="771"/>
    </row>
    <row r="198" spans="1:72" s="769" customFormat="1" ht="13.5">
      <c r="A198" s="828" t="s">
        <v>984</v>
      </c>
      <c r="B198" s="923"/>
      <c r="C198" s="923"/>
      <c r="D198" s="923"/>
      <c r="E198" s="923"/>
      <c r="F198" s="923"/>
      <c r="G198" s="923"/>
      <c r="H198" s="923"/>
      <c r="I198" s="923"/>
      <c r="J198" s="923"/>
      <c r="K198" s="923"/>
      <c r="L198" s="923"/>
      <c r="M198" s="923"/>
      <c r="N198" s="923"/>
      <c r="O198" s="923"/>
      <c r="P198" s="923"/>
      <c r="Q198" s="923"/>
      <c r="R198" s="923"/>
      <c r="S198" s="923"/>
      <c r="T198" s="923"/>
      <c r="U198" s="923"/>
      <c r="V198" s="923"/>
      <c r="X198" s="771"/>
      <c r="Y198" s="771"/>
      <c r="Z198" s="771"/>
      <c r="AA198" s="771"/>
      <c r="AB198" s="771"/>
      <c r="AC198" s="771"/>
      <c r="AD198" s="771"/>
      <c r="AE198" s="771"/>
      <c r="AF198" s="771"/>
      <c r="AG198" s="771"/>
      <c r="AH198" s="771"/>
      <c r="AI198" s="771"/>
      <c r="AJ198" s="771"/>
      <c r="AK198" s="771"/>
      <c r="AL198" s="771"/>
      <c r="AM198" s="771"/>
      <c r="AN198" s="771"/>
      <c r="AO198" s="771"/>
      <c r="AP198" s="771"/>
      <c r="AQ198" s="771"/>
      <c r="AR198" s="771"/>
      <c r="AS198" s="771"/>
      <c r="AT198" s="771"/>
      <c r="AU198" s="771"/>
      <c r="AV198" s="771"/>
      <c r="AW198" s="771"/>
      <c r="AX198" s="771"/>
      <c r="AY198" s="771"/>
      <c r="AZ198" s="771"/>
      <c r="BA198" s="771"/>
      <c r="BB198" s="771"/>
      <c r="BC198" s="771"/>
      <c r="BD198" s="771"/>
      <c r="BE198" s="771"/>
      <c r="BF198" s="771"/>
      <c r="BG198" s="771"/>
      <c r="BH198" s="771"/>
      <c r="BI198" s="771"/>
      <c r="BJ198" s="771"/>
      <c r="BK198" s="771"/>
      <c r="BL198" s="771"/>
      <c r="BM198" s="771"/>
      <c r="BN198" s="771"/>
      <c r="BO198" s="771"/>
      <c r="BP198" s="771"/>
      <c r="BQ198" s="771"/>
      <c r="BR198" s="771"/>
      <c r="BS198" s="771"/>
      <c r="BT198" s="771"/>
    </row>
    <row r="199" spans="1:72" s="769" customFormat="1" ht="13.5">
      <c r="A199" s="829"/>
      <c r="B199" s="797"/>
      <c r="C199" s="797"/>
      <c r="D199" s="797"/>
      <c r="E199" s="797"/>
      <c r="F199" s="923"/>
      <c r="G199" s="923"/>
      <c r="H199" s="923"/>
      <c r="I199" s="923"/>
      <c r="J199" s="923"/>
      <c r="K199" s="923"/>
      <c r="L199" s="923"/>
      <c r="M199" s="923"/>
      <c r="N199" s="923"/>
      <c r="O199" s="923"/>
      <c r="P199" s="923"/>
      <c r="Q199" s="923"/>
      <c r="R199" s="923"/>
      <c r="S199" s="923"/>
      <c r="T199" s="923"/>
      <c r="U199" s="923"/>
      <c r="V199" s="923"/>
      <c r="X199" s="771"/>
      <c r="Y199" s="771"/>
      <c r="Z199" s="771"/>
      <c r="AA199" s="771"/>
      <c r="AB199" s="771"/>
      <c r="AC199" s="771"/>
      <c r="AD199" s="771"/>
      <c r="AE199" s="771"/>
      <c r="AF199" s="771"/>
      <c r="AG199" s="771"/>
      <c r="AH199" s="771"/>
      <c r="AI199" s="771"/>
      <c r="AJ199" s="771"/>
      <c r="AK199" s="771"/>
      <c r="AL199" s="771"/>
      <c r="AM199" s="771"/>
      <c r="AN199" s="771"/>
      <c r="AO199" s="771"/>
      <c r="AP199" s="771"/>
      <c r="AQ199" s="771"/>
      <c r="AR199" s="771"/>
      <c r="AS199" s="771"/>
      <c r="AT199" s="771"/>
      <c r="AU199" s="771"/>
      <c r="AV199" s="771"/>
      <c r="AW199" s="771"/>
      <c r="AX199" s="771"/>
      <c r="AY199" s="771"/>
      <c r="AZ199" s="771"/>
      <c r="BA199" s="771"/>
      <c r="BB199" s="771"/>
      <c r="BC199" s="771"/>
      <c r="BD199" s="771"/>
      <c r="BE199" s="771"/>
      <c r="BF199" s="771"/>
      <c r="BG199" s="771"/>
      <c r="BH199" s="771"/>
      <c r="BI199" s="771"/>
      <c r="BJ199" s="771"/>
      <c r="BK199" s="771"/>
      <c r="BL199" s="771"/>
      <c r="BM199" s="771"/>
      <c r="BN199" s="771"/>
      <c r="BO199" s="771"/>
      <c r="BP199" s="771"/>
      <c r="BQ199" s="771"/>
      <c r="BR199" s="771"/>
      <c r="BS199" s="771"/>
      <c r="BT199" s="771"/>
    </row>
    <row r="200" spans="1:72" s="769" customFormat="1" ht="13.5">
      <c r="A200" s="830" t="s">
        <v>985</v>
      </c>
      <c r="B200" s="831"/>
      <c r="C200" s="831"/>
      <c r="D200" s="831"/>
      <c r="E200" s="831"/>
      <c r="F200" s="831"/>
      <c r="G200" s="831"/>
      <c r="H200" s="831"/>
      <c r="I200" s="831"/>
      <c r="J200" s="831"/>
      <c r="K200" s="831"/>
      <c r="L200" s="831"/>
      <c r="M200" s="831"/>
      <c r="N200" s="831"/>
      <c r="O200" s="831"/>
      <c r="P200" s="831"/>
      <c r="Q200" s="831"/>
      <c r="R200" s="831"/>
      <c r="S200" s="847"/>
      <c r="T200" s="847"/>
      <c r="U200" s="847"/>
      <c r="V200" s="847"/>
      <c r="X200" s="771"/>
      <c r="Y200" s="771"/>
      <c r="Z200" s="771"/>
      <c r="AA200" s="771"/>
      <c r="AB200" s="771"/>
      <c r="AC200" s="771"/>
      <c r="AD200" s="771"/>
      <c r="AE200" s="771"/>
      <c r="AF200" s="771"/>
      <c r="AG200" s="771"/>
      <c r="AH200" s="771"/>
      <c r="AI200" s="771"/>
      <c r="AJ200" s="771"/>
      <c r="AK200" s="771"/>
      <c r="AL200" s="771"/>
      <c r="AM200" s="771"/>
      <c r="AN200" s="771"/>
      <c r="AO200" s="771"/>
      <c r="AP200" s="771"/>
      <c r="AQ200" s="771"/>
      <c r="AR200" s="771"/>
      <c r="AS200" s="771"/>
      <c r="AT200" s="771"/>
      <c r="AU200" s="771"/>
      <c r="AV200" s="771"/>
      <c r="AW200" s="771"/>
      <c r="AX200" s="771"/>
      <c r="AY200" s="771"/>
      <c r="AZ200" s="771"/>
      <c r="BA200" s="771"/>
      <c r="BB200" s="771"/>
      <c r="BC200" s="771"/>
      <c r="BD200" s="771"/>
      <c r="BE200" s="771"/>
      <c r="BF200" s="771"/>
      <c r="BG200" s="771"/>
      <c r="BH200" s="771"/>
      <c r="BI200" s="771"/>
      <c r="BJ200" s="771"/>
      <c r="BK200" s="771"/>
      <c r="BL200" s="771"/>
      <c r="BM200" s="771"/>
      <c r="BN200" s="771"/>
      <c r="BO200" s="771"/>
      <c r="BP200" s="771"/>
      <c r="BQ200" s="771"/>
      <c r="BR200" s="771"/>
      <c r="BS200" s="771"/>
      <c r="BT200" s="771"/>
    </row>
    <row r="201" spans="1:72" s="769" customFormat="1" ht="13.5">
      <c r="A201" s="832" t="s">
        <v>986</v>
      </c>
      <c r="B201" s="833"/>
      <c r="C201" s="833"/>
      <c r="D201" s="833"/>
      <c r="E201" s="833"/>
      <c r="F201" s="833"/>
      <c r="G201" s="833"/>
      <c r="H201" s="833"/>
      <c r="I201" s="833"/>
      <c r="J201" s="833"/>
      <c r="K201" s="833"/>
      <c r="L201" s="833"/>
      <c r="M201" s="833"/>
      <c r="N201" s="833"/>
      <c r="O201" s="833"/>
      <c r="P201" s="833"/>
      <c r="Q201" s="833"/>
      <c r="R201" s="833"/>
      <c r="S201" s="847"/>
      <c r="T201" s="847"/>
      <c r="U201" s="847"/>
      <c r="V201" s="847"/>
      <c r="X201" s="771"/>
      <c r="Y201" s="771"/>
      <c r="Z201" s="771"/>
      <c r="AA201" s="771"/>
      <c r="AB201" s="771"/>
      <c r="AC201" s="771"/>
      <c r="AD201" s="771"/>
      <c r="AE201" s="771"/>
      <c r="AF201" s="771"/>
      <c r="AG201" s="771"/>
      <c r="AH201" s="771"/>
      <c r="AI201" s="771"/>
      <c r="AJ201" s="771"/>
      <c r="AK201" s="771"/>
      <c r="AL201" s="771"/>
      <c r="AM201" s="771"/>
      <c r="AN201" s="771"/>
      <c r="AO201" s="771"/>
      <c r="AP201" s="771"/>
      <c r="AQ201" s="771"/>
      <c r="AR201" s="771"/>
      <c r="AS201" s="771"/>
      <c r="AT201" s="771"/>
      <c r="AU201" s="771"/>
      <c r="AV201" s="771"/>
      <c r="AW201" s="771"/>
      <c r="AX201" s="771"/>
      <c r="AY201" s="771"/>
      <c r="AZ201" s="771"/>
      <c r="BA201" s="771"/>
      <c r="BB201" s="771"/>
      <c r="BC201" s="771"/>
      <c r="BD201" s="771"/>
      <c r="BE201" s="771"/>
      <c r="BF201" s="771"/>
      <c r="BG201" s="771"/>
      <c r="BH201" s="771"/>
      <c r="BI201" s="771"/>
      <c r="BJ201" s="771"/>
      <c r="BK201" s="771"/>
      <c r="BL201" s="771"/>
      <c r="BM201" s="771"/>
      <c r="BN201" s="771"/>
      <c r="BO201" s="771"/>
      <c r="BP201" s="771"/>
      <c r="BQ201" s="771"/>
      <c r="BR201" s="771"/>
      <c r="BS201" s="771"/>
      <c r="BT201" s="771"/>
    </row>
    <row r="202" spans="1:72" s="769" customFormat="1" ht="13.5">
      <c r="A202" s="828" t="s">
        <v>972</v>
      </c>
      <c r="B202" s="923"/>
      <c r="C202" s="923"/>
      <c r="D202" s="923"/>
      <c r="E202" s="923"/>
      <c r="F202" s="923"/>
      <c r="G202" s="923"/>
      <c r="H202" s="923"/>
      <c r="I202" s="923"/>
      <c r="J202" s="923"/>
      <c r="K202" s="923"/>
      <c r="L202" s="923"/>
      <c r="M202" s="923"/>
      <c r="N202" s="923"/>
      <c r="O202" s="923"/>
      <c r="P202" s="923"/>
      <c r="Q202" s="923"/>
      <c r="R202" s="923"/>
      <c r="S202" s="923"/>
      <c r="T202" s="923"/>
      <c r="U202" s="923"/>
      <c r="V202" s="923"/>
      <c r="X202" s="771"/>
      <c r="Y202" s="771"/>
      <c r="Z202" s="771"/>
      <c r="AA202" s="771"/>
      <c r="AB202" s="771"/>
      <c r="AC202" s="771"/>
      <c r="AD202" s="771"/>
      <c r="AE202" s="771"/>
      <c r="AF202" s="771"/>
      <c r="AG202" s="771"/>
      <c r="AH202" s="771"/>
      <c r="AI202" s="771"/>
      <c r="AJ202" s="771"/>
      <c r="AK202" s="771"/>
      <c r="AL202" s="771"/>
      <c r="AM202" s="771"/>
      <c r="AN202" s="771"/>
      <c r="AO202" s="771"/>
      <c r="AP202" s="771"/>
      <c r="AQ202" s="771"/>
      <c r="AR202" s="771"/>
      <c r="AS202" s="771"/>
      <c r="AT202" s="771"/>
      <c r="AU202" s="771"/>
      <c r="AV202" s="771"/>
      <c r="AW202" s="771"/>
      <c r="AX202" s="771"/>
      <c r="AY202" s="771"/>
      <c r="AZ202" s="771"/>
      <c r="BA202" s="771"/>
      <c r="BB202" s="771"/>
      <c r="BC202" s="771"/>
      <c r="BD202" s="771"/>
      <c r="BE202" s="771"/>
      <c r="BF202" s="771"/>
      <c r="BG202" s="771"/>
      <c r="BH202" s="771"/>
      <c r="BI202" s="771"/>
      <c r="BJ202" s="771"/>
      <c r="BK202" s="771"/>
      <c r="BL202" s="771"/>
      <c r="BM202" s="771"/>
      <c r="BN202" s="771"/>
      <c r="BO202" s="771"/>
      <c r="BP202" s="771"/>
      <c r="BQ202" s="771"/>
      <c r="BR202" s="771"/>
      <c r="BS202" s="771"/>
      <c r="BT202" s="771"/>
    </row>
    <row r="203" spans="1:72" s="769" customFormat="1" ht="13.5">
      <c r="A203" s="1455" t="s">
        <v>987</v>
      </c>
      <c r="B203" s="1414"/>
      <c r="C203" s="1414"/>
      <c r="D203" s="1414"/>
      <c r="E203" s="1414"/>
      <c r="F203" s="1414"/>
      <c r="G203" s="1414"/>
      <c r="H203" s="1414"/>
      <c r="I203" s="1414"/>
      <c r="J203" s="1414"/>
      <c r="K203" s="1414"/>
      <c r="L203" s="1414"/>
      <c r="M203" s="1414"/>
      <c r="N203" s="1414"/>
      <c r="O203" s="1414"/>
      <c r="P203" s="1414"/>
      <c r="Q203" s="1414"/>
      <c r="R203" s="1414"/>
      <c r="S203" s="917"/>
      <c r="T203" s="917"/>
      <c r="U203" s="917"/>
      <c r="V203" s="917"/>
      <c r="X203" s="771"/>
      <c r="Y203" s="771"/>
      <c r="Z203" s="771"/>
      <c r="AA203" s="771"/>
      <c r="AB203" s="771"/>
      <c r="AC203" s="771"/>
      <c r="AD203" s="771"/>
      <c r="AE203" s="771"/>
      <c r="AF203" s="771"/>
      <c r="AG203" s="771"/>
      <c r="AH203" s="771"/>
      <c r="AI203" s="771"/>
      <c r="AJ203" s="771"/>
      <c r="AK203" s="771"/>
      <c r="AL203" s="771"/>
      <c r="AM203" s="771"/>
      <c r="AN203" s="771"/>
      <c r="AO203" s="771"/>
      <c r="AP203" s="771"/>
      <c r="AQ203" s="771"/>
      <c r="AR203" s="771"/>
      <c r="AS203" s="771"/>
      <c r="AT203" s="771"/>
      <c r="AU203" s="771"/>
      <c r="AV203" s="771"/>
      <c r="AW203" s="771"/>
      <c r="AX203" s="771"/>
      <c r="AY203" s="771"/>
      <c r="AZ203" s="771"/>
      <c r="BA203" s="771"/>
      <c r="BB203" s="771"/>
      <c r="BC203" s="771"/>
      <c r="BD203" s="771"/>
      <c r="BE203" s="771"/>
      <c r="BF203" s="771"/>
      <c r="BG203" s="771"/>
      <c r="BH203" s="771"/>
      <c r="BI203" s="771"/>
      <c r="BJ203" s="771"/>
      <c r="BK203" s="771"/>
      <c r="BL203" s="771"/>
      <c r="BM203" s="771"/>
      <c r="BN203" s="771"/>
      <c r="BO203" s="771"/>
      <c r="BP203" s="771"/>
      <c r="BQ203" s="771"/>
      <c r="BR203" s="771"/>
      <c r="BS203" s="771"/>
      <c r="BT203" s="771"/>
    </row>
    <row r="204" spans="1:72" s="769" customFormat="1" ht="13.5">
      <c r="A204" s="828" t="s">
        <v>974</v>
      </c>
      <c r="B204" s="923"/>
      <c r="C204" s="923"/>
      <c r="D204" s="923"/>
      <c r="E204" s="923"/>
      <c r="F204" s="923"/>
      <c r="G204" s="923"/>
      <c r="H204" s="923"/>
      <c r="I204" s="923"/>
      <c r="J204" s="923"/>
      <c r="K204" s="923"/>
      <c r="L204" s="923"/>
      <c r="M204" s="923"/>
      <c r="N204" s="923"/>
      <c r="O204" s="923"/>
      <c r="P204" s="923"/>
      <c r="Q204" s="923"/>
      <c r="R204" s="923"/>
      <c r="S204" s="923"/>
      <c r="T204" s="923"/>
      <c r="U204" s="923"/>
      <c r="V204" s="923"/>
      <c r="X204" s="771"/>
      <c r="Y204" s="771"/>
      <c r="Z204" s="771"/>
      <c r="AA204" s="771"/>
      <c r="AB204" s="771"/>
      <c r="AC204" s="771"/>
      <c r="AD204" s="771"/>
      <c r="AE204" s="771"/>
      <c r="AF204" s="771"/>
      <c r="AG204" s="771"/>
      <c r="AH204" s="771"/>
      <c r="AI204" s="771"/>
      <c r="AJ204" s="771"/>
      <c r="AK204" s="771"/>
      <c r="AL204" s="771"/>
      <c r="AM204" s="771"/>
      <c r="AN204" s="771"/>
      <c r="AO204" s="771"/>
      <c r="AP204" s="771"/>
      <c r="AQ204" s="771"/>
      <c r="AR204" s="771"/>
      <c r="AS204" s="771"/>
      <c r="AT204" s="771"/>
      <c r="AU204" s="771"/>
      <c r="AV204" s="771"/>
      <c r="AW204" s="771"/>
      <c r="AX204" s="771"/>
      <c r="AY204" s="771"/>
      <c r="AZ204" s="771"/>
      <c r="BA204" s="771"/>
      <c r="BB204" s="771"/>
      <c r="BC204" s="771"/>
      <c r="BD204" s="771"/>
      <c r="BE204" s="771"/>
      <c r="BF204" s="771"/>
      <c r="BG204" s="771"/>
      <c r="BH204" s="771"/>
      <c r="BI204" s="771"/>
      <c r="BJ204" s="771"/>
      <c r="BK204" s="771"/>
      <c r="BL204" s="771"/>
      <c r="BM204" s="771"/>
      <c r="BN204" s="771"/>
      <c r="BO204" s="771"/>
      <c r="BP204" s="771"/>
      <c r="BQ204" s="771"/>
      <c r="BR204" s="771"/>
      <c r="BS204" s="771"/>
      <c r="BT204" s="771"/>
    </row>
    <row r="205" spans="1:72" s="769" customFormat="1" ht="13.5">
      <c r="A205" s="1455" t="s">
        <v>988</v>
      </c>
      <c r="B205" s="1414"/>
      <c r="C205" s="1414"/>
      <c r="D205" s="1414"/>
      <c r="E205" s="1414"/>
      <c r="F205" s="1414"/>
      <c r="G205" s="1414"/>
      <c r="H205" s="1414"/>
      <c r="I205" s="1414"/>
      <c r="J205" s="1414"/>
      <c r="K205" s="1414"/>
      <c r="L205" s="1414"/>
      <c r="M205" s="1414"/>
      <c r="N205" s="1414"/>
      <c r="O205" s="1414"/>
      <c r="P205" s="1414"/>
      <c r="Q205" s="1414"/>
      <c r="R205" s="1414"/>
      <c r="S205" s="917"/>
      <c r="T205" s="917"/>
      <c r="U205" s="917"/>
      <c r="V205" s="917"/>
      <c r="X205" s="771"/>
      <c r="Y205" s="771"/>
      <c r="Z205" s="771"/>
      <c r="AA205" s="771"/>
      <c r="AB205" s="771"/>
      <c r="AC205" s="771"/>
      <c r="AD205" s="771"/>
      <c r="AE205" s="771"/>
      <c r="AF205" s="771"/>
      <c r="AG205" s="771"/>
      <c r="AH205" s="771"/>
      <c r="AI205" s="771"/>
      <c r="AJ205" s="771"/>
      <c r="AK205" s="771"/>
      <c r="AL205" s="771"/>
      <c r="AM205" s="771"/>
      <c r="AN205" s="771"/>
      <c r="AO205" s="771"/>
      <c r="AP205" s="771"/>
      <c r="AQ205" s="771"/>
      <c r="AR205" s="771"/>
      <c r="AS205" s="771"/>
      <c r="AT205" s="771"/>
      <c r="AU205" s="771"/>
      <c r="AV205" s="771"/>
      <c r="AW205" s="771"/>
      <c r="AX205" s="771"/>
      <c r="AY205" s="771"/>
      <c r="AZ205" s="771"/>
      <c r="BA205" s="771"/>
      <c r="BB205" s="771"/>
      <c r="BC205" s="771"/>
      <c r="BD205" s="771"/>
      <c r="BE205" s="771"/>
      <c r="BF205" s="771"/>
      <c r="BG205" s="771"/>
      <c r="BH205" s="771"/>
      <c r="BI205" s="771"/>
      <c r="BJ205" s="771"/>
      <c r="BK205" s="771"/>
      <c r="BL205" s="771"/>
      <c r="BM205" s="771"/>
      <c r="BN205" s="771"/>
      <c r="BO205" s="771"/>
      <c r="BP205" s="771"/>
      <c r="BQ205" s="771"/>
      <c r="BR205" s="771"/>
      <c r="BS205" s="771"/>
      <c r="BT205" s="771"/>
    </row>
    <row r="206" spans="1:72" s="769" customFormat="1" ht="13.5">
      <c r="A206" s="828" t="s">
        <v>976</v>
      </c>
      <c r="B206" s="923"/>
      <c r="C206" s="923"/>
      <c r="D206" s="923"/>
      <c r="E206" s="923"/>
      <c r="F206" s="923"/>
      <c r="G206" s="923"/>
      <c r="H206" s="923"/>
      <c r="I206" s="923"/>
      <c r="J206" s="923"/>
      <c r="K206" s="923"/>
      <c r="L206" s="923"/>
      <c r="M206" s="923"/>
      <c r="N206" s="923"/>
      <c r="O206" s="923"/>
      <c r="P206" s="923"/>
      <c r="Q206" s="923"/>
      <c r="R206" s="923"/>
      <c r="S206" s="923"/>
      <c r="T206" s="923"/>
      <c r="U206" s="923"/>
      <c r="V206" s="923"/>
      <c r="X206" s="771"/>
      <c r="Y206" s="771"/>
      <c r="Z206" s="771"/>
      <c r="AA206" s="771"/>
      <c r="AB206" s="771"/>
      <c r="AC206" s="771"/>
      <c r="AD206" s="771"/>
      <c r="AE206" s="771"/>
      <c r="AF206" s="771"/>
      <c r="AG206" s="771"/>
      <c r="AH206" s="771"/>
      <c r="AI206" s="771"/>
      <c r="AJ206" s="771"/>
      <c r="AK206" s="771"/>
      <c r="AL206" s="771"/>
      <c r="AM206" s="771"/>
      <c r="AN206" s="771"/>
      <c r="AO206" s="771"/>
      <c r="AP206" s="771"/>
      <c r="AQ206" s="771"/>
      <c r="AR206" s="771"/>
      <c r="AS206" s="771"/>
      <c r="AT206" s="771"/>
      <c r="AU206" s="771"/>
      <c r="AV206" s="771"/>
      <c r="AW206" s="771"/>
      <c r="AX206" s="771"/>
      <c r="AY206" s="771"/>
      <c r="AZ206" s="771"/>
      <c r="BA206" s="771"/>
      <c r="BB206" s="771"/>
      <c r="BC206" s="771"/>
      <c r="BD206" s="771"/>
      <c r="BE206" s="771"/>
      <c r="BF206" s="771"/>
      <c r="BG206" s="771"/>
      <c r="BH206" s="771"/>
      <c r="BI206" s="771"/>
      <c r="BJ206" s="771"/>
      <c r="BK206" s="771"/>
      <c r="BL206" s="771"/>
      <c r="BM206" s="771"/>
      <c r="BN206" s="771"/>
      <c r="BO206" s="771"/>
      <c r="BP206" s="771"/>
      <c r="BQ206" s="771"/>
      <c r="BR206" s="771"/>
      <c r="BS206" s="771"/>
      <c r="BT206" s="771"/>
    </row>
    <row r="207" spans="1:72" s="769" customFormat="1" ht="13.5">
      <c r="A207" s="1455" t="s">
        <v>989</v>
      </c>
      <c r="B207" s="1414"/>
      <c r="C207" s="1414"/>
      <c r="D207" s="1414"/>
      <c r="E207" s="1414"/>
      <c r="F207" s="1414"/>
      <c r="G207" s="1414"/>
      <c r="H207" s="1414"/>
      <c r="I207" s="1414"/>
      <c r="J207" s="1414"/>
      <c r="K207" s="1414"/>
      <c r="L207" s="1414"/>
      <c r="M207" s="1414"/>
      <c r="N207" s="1414"/>
      <c r="O207" s="1414"/>
      <c r="P207" s="1414"/>
      <c r="Q207" s="1414"/>
      <c r="R207" s="1414"/>
      <c r="S207" s="917"/>
      <c r="T207" s="917"/>
      <c r="U207" s="917"/>
      <c r="V207" s="917"/>
      <c r="X207" s="771"/>
      <c r="Y207" s="771"/>
      <c r="Z207" s="771"/>
      <c r="AA207" s="771"/>
      <c r="AB207" s="771"/>
      <c r="AC207" s="771"/>
      <c r="AD207" s="771"/>
      <c r="AE207" s="771"/>
      <c r="AF207" s="771"/>
      <c r="AG207" s="771"/>
      <c r="AH207" s="771"/>
      <c r="AI207" s="771"/>
      <c r="AJ207" s="771"/>
      <c r="AK207" s="771"/>
      <c r="AL207" s="771"/>
      <c r="AM207" s="771"/>
      <c r="AN207" s="771"/>
      <c r="AO207" s="771"/>
      <c r="AP207" s="771"/>
      <c r="AQ207" s="771"/>
      <c r="AR207" s="771"/>
      <c r="AS207" s="771"/>
      <c r="AT207" s="771"/>
      <c r="AU207" s="771"/>
      <c r="AV207" s="771"/>
      <c r="AW207" s="771"/>
      <c r="AX207" s="771"/>
      <c r="AY207" s="771"/>
      <c r="AZ207" s="771"/>
      <c r="BA207" s="771"/>
      <c r="BB207" s="771"/>
      <c r="BC207" s="771"/>
      <c r="BD207" s="771"/>
      <c r="BE207" s="771"/>
      <c r="BF207" s="771"/>
      <c r="BG207" s="771"/>
      <c r="BH207" s="771"/>
      <c r="BI207" s="771"/>
      <c r="BJ207" s="771"/>
      <c r="BK207" s="771"/>
      <c r="BL207" s="771"/>
      <c r="BM207" s="771"/>
      <c r="BN207" s="771"/>
      <c r="BO207" s="771"/>
      <c r="BP207" s="771"/>
      <c r="BQ207" s="771"/>
      <c r="BR207" s="771"/>
      <c r="BS207" s="771"/>
      <c r="BT207" s="771"/>
    </row>
    <row r="208" spans="1:72" s="769" customFormat="1" ht="13.5">
      <c r="A208" s="828" t="s">
        <v>990</v>
      </c>
      <c r="B208" s="923"/>
      <c r="C208" s="917"/>
      <c r="D208" s="917"/>
      <c r="E208" s="917"/>
      <c r="F208" s="917"/>
      <c r="G208" s="917"/>
      <c r="H208" s="917"/>
      <c r="I208" s="917"/>
      <c r="J208" s="917"/>
      <c r="K208" s="917"/>
      <c r="L208" s="917"/>
      <c r="M208" s="917"/>
      <c r="N208" s="917"/>
      <c r="O208" s="917"/>
      <c r="P208" s="917"/>
      <c r="Q208" s="923"/>
      <c r="R208" s="923"/>
      <c r="S208" s="923"/>
      <c r="T208" s="923"/>
      <c r="U208" s="923"/>
      <c r="V208" s="923"/>
      <c r="X208" s="771"/>
      <c r="Y208" s="771"/>
      <c r="Z208" s="771"/>
      <c r="AA208" s="771"/>
      <c r="AB208" s="771"/>
      <c r="AC208" s="771"/>
      <c r="AD208" s="771"/>
      <c r="AE208" s="771"/>
      <c r="AF208" s="771"/>
      <c r="AG208" s="771"/>
      <c r="AH208" s="771"/>
      <c r="AI208" s="771"/>
      <c r="AJ208" s="771"/>
      <c r="AK208" s="771"/>
      <c r="AL208" s="771"/>
      <c r="AM208" s="771"/>
      <c r="AN208" s="771"/>
      <c r="AO208" s="771"/>
      <c r="AP208" s="771"/>
      <c r="AQ208" s="771"/>
      <c r="AR208" s="771"/>
      <c r="AS208" s="771"/>
      <c r="AT208" s="771"/>
      <c r="AU208" s="771"/>
      <c r="AV208" s="771"/>
      <c r="AW208" s="771"/>
      <c r="AX208" s="771"/>
      <c r="AY208" s="771"/>
      <c r="AZ208" s="771"/>
      <c r="BA208" s="771"/>
      <c r="BB208" s="771"/>
      <c r="BC208" s="771"/>
      <c r="BD208" s="771"/>
      <c r="BE208" s="771"/>
      <c r="BF208" s="771"/>
      <c r="BG208" s="771"/>
      <c r="BH208" s="771"/>
      <c r="BI208" s="771"/>
      <c r="BJ208" s="771"/>
      <c r="BK208" s="771"/>
      <c r="BL208" s="771"/>
      <c r="BM208" s="771"/>
      <c r="BN208" s="771"/>
      <c r="BO208" s="771"/>
      <c r="BP208" s="771"/>
      <c r="BQ208" s="771"/>
      <c r="BR208" s="771"/>
      <c r="BS208" s="771"/>
      <c r="BT208" s="771"/>
    </row>
    <row r="209" spans="1:72" s="769" customFormat="1" ht="13.5">
      <c r="A209" s="924" t="s">
        <v>991</v>
      </c>
      <c r="B209" s="923"/>
      <c r="C209" s="923"/>
      <c r="D209" s="923"/>
      <c r="E209" s="923"/>
      <c r="F209" s="923"/>
      <c r="G209" s="923"/>
      <c r="H209" s="923"/>
      <c r="I209" s="923"/>
      <c r="J209" s="923"/>
      <c r="K209" s="923"/>
      <c r="L209" s="923"/>
      <c r="M209" s="923"/>
      <c r="N209" s="923"/>
      <c r="O209" s="923"/>
      <c r="P209" s="923"/>
      <c r="Q209" s="923"/>
      <c r="R209" s="923"/>
      <c r="S209" s="923"/>
      <c r="T209" s="923"/>
      <c r="U209" s="923"/>
      <c r="V209" s="923"/>
      <c r="X209" s="771"/>
      <c r="Y209" s="771"/>
      <c r="Z209" s="771"/>
      <c r="AA209" s="771"/>
      <c r="AB209" s="771"/>
      <c r="AC209" s="771"/>
      <c r="AD209" s="771"/>
      <c r="AE209" s="771"/>
      <c r="AF209" s="771"/>
      <c r="AG209" s="771"/>
      <c r="AH209" s="771"/>
      <c r="AI209" s="771"/>
      <c r="AJ209" s="771"/>
      <c r="AK209" s="771"/>
      <c r="AL209" s="771"/>
      <c r="AM209" s="771"/>
      <c r="AN209" s="771"/>
      <c r="AO209" s="771"/>
      <c r="AP209" s="771"/>
      <c r="AQ209" s="771"/>
      <c r="AR209" s="771"/>
      <c r="AS209" s="771"/>
      <c r="AT209" s="771"/>
      <c r="AU209" s="771"/>
      <c r="AV209" s="771"/>
      <c r="AW209" s="771"/>
      <c r="AX209" s="771"/>
      <c r="AY209" s="771"/>
      <c r="AZ209" s="771"/>
      <c r="BA209" s="771"/>
      <c r="BB209" s="771"/>
      <c r="BC209" s="771"/>
      <c r="BD209" s="771"/>
      <c r="BE209" s="771"/>
      <c r="BF209" s="771"/>
      <c r="BG209" s="771"/>
      <c r="BH209" s="771"/>
      <c r="BI209" s="771"/>
      <c r="BJ209" s="771"/>
      <c r="BK209" s="771"/>
      <c r="BL209" s="771"/>
      <c r="BM209" s="771"/>
      <c r="BN209" s="771"/>
      <c r="BO209" s="771"/>
      <c r="BP209" s="771"/>
      <c r="BQ209" s="771"/>
      <c r="BR209" s="771"/>
      <c r="BS209" s="771"/>
      <c r="BT209" s="771"/>
    </row>
    <row r="210" spans="1:72" s="769" customFormat="1" ht="13.5">
      <c r="A210" s="924" t="s">
        <v>992</v>
      </c>
      <c r="B210" s="923"/>
      <c r="C210" s="917"/>
      <c r="D210" s="917"/>
      <c r="E210" s="917"/>
      <c r="F210" s="917"/>
      <c r="G210" s="917"/>
      <c r="H210" s="917"/>
      <c r="I210" s="917"/>
      <c r="J210" s="917"/>
      <c r="K210" s="917"/>
      <c r="L210" s="917"/>
      <c r="M210" s="917"/>
      <c r="N210" s="917"/>
      <c r="O210" s="917"/>
      <c r="P210" s="917"/>
      <c r="Q210" s="923"/>
      <c r="R210" s="923"/>
      <c r="S210" s="923"/>
      <c r="T210" s="923"/>
      <c r="U210" s="923"/>
      <c r="V210" s="923"/>
      <c r="X210" s="771"/>
      <c r="Y210" s="771"/>
      <c r="Z210" s="771"/>
      <c r="AA210" s="771"/>
      <c r="AB210" s="771"/>
      <c r="AC210" s="771"/>
      <c r="AD210" s="771"/>
      <c r="AE210" s="771"/>
      <c r="AF210" s="771"/>
      <c r="AG210" s="771"/>
      <c r="AH210" s="771"/>
      <c r="AI210" s="771"/>
      <c r="AJ210" s="771"/>
      <c r="AK210" s="771"/>
      <c r="AL210" s="771"/>
      <c r="AM210" s="771"/>
      <c r="AN210" s="771"/>
      <c r="AO210" s="771"/>
      <c r="AP210" s="771"/>
      <c r="AQ210" s="771"/>
      <c r="AR210" s="771"/>
      <c r="AS210" s="771"/>
      <c r="AT210" s="771"/>
      <c r="AU210" s="771"/>
      <c r="AV210" s="771"/>
      <c r="AW210" s="771"/>
      <c r="AX210" s="771"/>
      <c r="AY210" s="771"/>
      <c r="AZ210" s="771"/>
      <c r="BA210" s="771"/>
      <c r="BB210" s="771"/>
      <c r="BC210" s="771"/>
      <c r="BD210" s="771"/>
      <c r="BE210" s="771"/>
      <c r="BF210" s="771"/>
      <c r="BG210" s="771"/>
      <c r="BH210" s="771"/>
      <c r="BI210" s="771"/>
      <c r="BJ210" s="771"/>
      <c r="BK210" s="771"/>
      <c r="BL210" s="771"/>
      <c r="BM210" s="771"/>
      <c r="BN210" s="771"/>
      <c r="BO210" s="771"/>
      <c r="BP210" s="771"/>
      <c r="BQ210" s="771"/>
      <c r="BR210" s="771"/>
      <c r="BS210" s="771"/>
      <c r="BT210" s="771"/>
    </row>
    <row r="211" spans="1:72" s="769" customFormat="1" ht="13.5">
      <c r="A211" s="924" t="s">
        <v>993</v>
      </c>
      <c r="B211" s="923"/>
      <c r="C211" s="917"/>
      <c r="D211" s="917"/>
      <c r="E211" s="917"/>
      <c r="F211" s="917"/>
      <c r="G211" s="917"/>
      <c r="H211" s="917"/>
      <c r="I211" s="917"/>
      <c r="J211" s="917"/>
      <c r="K211" s="917"/>
      <c r="L211" s="917"/>
      <c r="M211" s="917"/>
      <c r="N211" s="917"/>
      <c r="O211" s="917"/>
      <c r="P211" s="917"/>
      <c r="Q211" s="923"/>
      <c r="R211" s="923"/>
      <c r="S211" s="923"/>
      <c r="T211" s="923"/>
      <c r="U211" s="923"/>
      <c r="V211" s="923"/>
      <c r="X211" s="771"/>
      <c r="Y211" s="771"/>
      <c r="Z211" s="771"/>
      <c r="AA211" s="771"/>
      <c r="AB211" s="771"/>
      <c r="AC211" s="771"/>
      <c r="AD211" s="771"/>
      <c r="AE211" s="771"/>
      <c r="AF211" s="771"/>
      <c r="AG211" s="771"/>
      <c r="AH211" s="771"/>
      <c r="AI211" s="771"/>
      <c r="AJ211" s="771"/>
      <c r="AK211" s="771"/>
      <c r="AL211" s="771"/>
      <c r="AM211" s="771"/>
      <c r="AN211" s="771"/>
      <c r="AO211" s="771"/>
      <c r="AP211" s="771"/>
      <c r="AQ211" s="771"/>
      <c r="AR211" s="771"/>
      <c r="AS211" s="771"/>
      <c r="AT211" s="771"/>
      <c r="AU211" s="771"/>
      <c r="AV211" s="771"/>
      <c r="AW211" s="771"/>
      <c r="AX211" s="771"/>
      <c r="AY211" s="771"/>
      <c r="AZ211" s="771"/>
      <c r="BA211" s="771"/>
      <c r="BB211" s="771"/>
      <c r="BC211" s="771"/>
      <c r="BD211" s="771"/>
      <c r="BE211" s="771"/>
      <c r="BF211" s="771"/>
      <c r="BG211" s="771"/>
      <c r="BH211" s="771"/>
      <c r="BI211" s="771"/>
      <c r="BJ211" s="771"/>
      <c r="BK211" s="771"/>
      <c r="BL211" s="771"/>
      <c r="BM211" s="771"/>
      <c r="BN211" s="771"/>
      <c r="BO211" s="771"/>
      <c r="BP211" s="771"/>
      <c r="BQ211" s="771"/>
      <c r="BR211" s="771"/>
      <c r="BS211" s="771"/>
      <c r="BT211" s="771"/>
    </row>
    <row r="212" spans="1:72" s="769" customFormat="1" ht="13.5">
      <c r="A212" s="924" t="s">
        <v>994</v>
      </c>
      <c r="B212" s="923"/>
      <c r="C212" s="917"/>
      <c r="D212" s="917"/>
      <c r="E212" s="917"/>
      <c r="F212" s="917"/>
      <c r="G212" s="917"/>
      <c r="H212" s="917"/>
      <c r="I212" s="917"/>
      <c r="J212" s="917"/>
      <c r="K212" s="917"/>
      <c r="L212" s="917"/>
      <c r="M212" s="917"/>
      <c r="N212" s="917"/>
      <c r="O212" s="917"/>
      <c r="P212" s="917"/>
      <c r="Q212" s="923"/>
      <c r="R212" s="923"/>
      <c r="S212" s="923"/>
      <c r="T212" s="923"/>
      <c r="U212" s="923"/>
      <c r="V212" s="923"/>
      <c r="X212" s="771"/>
      <c r="Y212" s="771"/>
      <c r="Z212" s="771"/>
      <c r="AA212" s="771"/>
      <c r="AB212" s="771"/>
      <c r="AC212" s="771"/>
      <c r="AD212" s="771"/>
      <c r="AE212" s="771"/>
      <c r="AF212" s="771"/>
      <c r="AG212" s="771"/>
      <c r="AH212" s="771"/>
      <c r="AI212" s="771"/>
      <c r="AJ212" s="771"/>
      <c r="AK212" s="771"/>
      <c r="AL212" s="771"/>
      <c r="AM212" s="771"/>
      <c r="AN212" s="771"/>
      <c r="AO212" s="771"/>
      <c r="AP212" s="771"/>
      <c r="AQ212" s="771"/>
      <c r="AR212" s="771"/>
      <c r="AS212" s="771"/>
      <c r="AT212" s="771"/>
      <c r="AU212" s="771"/>
      <c r="AV212" s="771"/>
      <c r="AW212" s="771"/>
      <c r="AX212" s="771"/>
      <c r="AY212" s="771"/>
      <c r="AZ212" s="771"/>
      <c r="BA212" s="771"/>
      <c r="BB212" s="771"/>
      <c r="BC212" s="771"/>
      <c r="BD212" s="771"/>
      <c r="BE212" s="771"/>
      <c r="BF212" s="771"/>
      <c r="BG212" s="771"/>
      <c r="BH212" s="771"/>
      <c r="BI212" s="771"/>
      <c r="BJ212" s="771"/>
      <c r="BK212" s="771"/>
      <c r="BL212" s="771"/>
      <c r="BM212" s="771"/>
      <c r="BN212" s="771"/>
      <c r="BO212" s="771"/>
      <c r="BP212" s="771"/>
      <c r="BQ212" s="771"/>
      <c r="BR212" s="771"/>
      <c r="BS212" s="771"/>
      <c r="BT212" s="771"/>
    </row>
    <row r="213" spans="1:72" s="769" customFormat="1" ht="13.5">
      <c r="A213" s="924" t="s">
        <v>995</v>
      </c>
      <c r="B213" s="923"/>
      <c r="C213" s="923"/>
      <c r="D213" s="923"/>
      <c r="E213" s="923"/>
      <c r="F213" s="923"/>
      <c r="G213" s="923"/>
      <c r="H213" s="923"/>
      <c r="I213" s="923"/>
      <c r="J213" s="923"/>
      <c r="K213" s="923"/>
      <c r="L213" s="923"/>
      <c r="M213" s="923"/>
      <c r="N213" s="923"/>
      <c r="O213" s="923"/>
      <c r="P213" s="923"/>
      <c r="Q213" s="923"/>
      <c r="R213" s="923"/>
      <c r="S213" s="923"/>
      <c r="T213" s="923"/>
      <c r="U213" s="923"/>
      <c r="V213" s="923"/>
      <c r="X213" s="771"/>
      <c r="Y213" s="771"/>
      <c r="Z213" s="771"/>
      <c r="AA213" s="771"/>
      <c r="AB213" s="771"/>
      <c r="AC213" s="771"/>
      <c r="AD213" s="771"/>
      <c r="AE213" s="771"/>
      <c r="AF213" s="771"/>
      <c r="AG213" s="771"/>
      <c r="AH213" s="771"/>
      <c r="AI213" s="771"/>
      <c r="AJ213" s="771"/>
      <c r="AK213" s="771"/>
      <c r="AL213" s="771"/>
      <c r="AM213" s="771"/>
      <c r="AN213" s="771"/>
      <c r="AO213" s="771"/>
      <c r="AP213" s="771"/>
      <c r="AQ213" s="771"/>
      <c r="AR213" s="771"/>
      <c r="AS213" s="771"/>
      <c r="AT213" s="771"/>
      <c r="AU213" s="771"/>
      <c r="AV213" s="771"/>
      <c r="AW213" s="771"/>
      <c r="AX213" s="771"/>
      <c r="AY213" s="771"/>
      <c r="AZ213" s="771"/>
      <c r="BA213" s="771"/>
      <c r="BB213" s="771"/>
      <c r="BC213" s="771"/>
      <c r="BD213" s="771"/>
      <c r="BE213" s="771"/>
      <c r="BF213" s="771"/>
      <c r="BG213" s="771"/>
      <c r="BH213" s="771"/>
      <c r="BI213" s="771"/>
      <c r="BJ213" s="771"/>
      <c r="BK213" s="771"/>
      <c r="BL213" s="771"/>
      <c r="BM213" s="771"/>
      <c r="BN213" s="771"/>
      <c r="BO213" s="771"/>
      <c r="BP213" s="771"/>
      <c r="BQ213" s="771"/>
      <c r="BR213" s="771"/>
      <c r="BS213" s="771"/>
      <c r="BT213" s="771"/>
    </row>
    <row r="214" spans="1:72" s="769" customFormat="1" ht="13.5">
      <c r="A214" s="924" t="s">
        <v>996</v>
      </c>
      <c r="B214" s="923"/>
      <c r="C214" s="923"/>
      <c r="D214" s="923"/>
      <c r="E214" s="923"/>
      <c r="F214" s="923"/>
      <c r="G214" s="923"/>
      <c r="H214" s="785"/>
      <c r="I214" s="923"/>
      <c r="J214" s="923"/>
      <c r="K214" s="923"/>
      <c r="L214" s="923"/>
      <c r="M214" s="923"/>
      <c r="N214" s="923"/>
      <c r="O214" s="923"/>
      <c r="P214" s="923"/>
      <c r="Q214" s="923"/>
      <c r="R214" s="923"/>
      <c r="S214" s="923"/>
      <c r="T214" s="923"/>
      <c r="U214" s="923"/>
      <c r="V214" s="923"/>
      <c r="X214" s="771"/>
      <c r="Y214" s="771"/>
      <c r="Z214" s="771"/>
      <c r="AA214" s="771"/>
      <c r="AB214" s="771"/>
      <c r="AC214" s="771"/>
      <c r="AD214" s="771"/>
      <c r="AE214" s="771"/>
      <c r="AF214" s="771"/>
      <c r="AG214" s="771"/>
      <c r="AH214" s="771"/>
      <c r="AI214" s="771"/>
      <c r="AJ214" s="771"/>
      <c r="AK214" s="771"/>
      <c r="AL214" s="771"/>
      <c r="AM214" s="771"/>
      <c r="AN214" s="771"/>
      <c r="AO214" s="771"/>
      <c r="AP214" s="771"/>
      <c r="AQ214" s="771"/>
      <c r="AR214" s="771"/>
      <c r="AS214" s="771"/>
      <c r="AT214" s="771"/>
      <c r="AU214" s="771"/>
      <c r="AV214" s="771"/>
      <c r="AW214" s="771"/>
      <c r="AX214" s="771"/>
      <c r="AY214" s="771"/>
      <c r="AZ214" s="771"/>
      <c r="BA214" s="771"/>
      <c r="BB214" s="771"/>
      <c r="BC214" s="771"/>
      <c r="BD214" s="771"/>
      <c r="BE214" s="771"/>
      <c r="BF214" s="771"/>
      <c r="BG214" s="771"/>
      <c r="BH214" s="771"/>
      <c r="BI214" s="771"/>
      <c r="BJ214" s="771"/>
      <c r="BK214" s="771"/>
      <c r="BL214" s="771"/>
      <c r="BM214" s="771"/>
      <c r="BN214" s="771"/>
      <c r="BO214" s="771"/>
      <c r="BP214" s="771"/>
      <c r="BQ214" s="771"/>
      <c r="BR214" s="771"/>
      <c r="BS214" s="771"/>
      <c r="BT214" s="771"/>
    </row>
    <row r="215" spans="1:72" s="769" customFormat="1" ht="13.5">
      <c r="A215" s="924" t="s">
        <v>997</v>
      </c>
      <c r="B215" s="923"/>
      <c r="C215" s="923"/>
      <c r="D215" s="923"/>
      <c r="E215" s="923"/>
      <c r="F215" s="923"/>
      <c r="G215" s="923"/>
      <c r="H215" s="785"/>
      <c r="I215" s="923"/>
      <c r="J215" s="923"/>
      <c r="K215" s="923"/>
      <c r="L215" s="923"/>
      <c r="M215" s="923"/>
      <c r="N215" s="923"/>
      <c r="O215" s="923"/>
      <c r="P215" s="923"/>
      <c r="Q215" s="923"/>
      <c r="R215" s="923"/>
      <c r="S215" s="923"/>
      <c r="T215" s="923"/>
      <c r="U215" s="923"/>
      <c r="V215" s="923"/>
      <c r="X215" s="771"/>
      <c r="Y215" s="771"/>
      <c r="Z215" s="771"/>
      <c r="AA215" s="771"/>
      <c r="AB215" s="771"/>
      <c r="AC215" s="771"/>
      <c r="AD215" s="771"/>
      <c r="AE215" s="771"/>
      <c r="AF215" s="771"/>
      <c r="AG215" s="771"/>
      <c r="AH215" s="771"/>
      <c r="AI215" s="771"/>
      <c r="AJ215" s="771"/>
      <c r="AK215" s="771"/>
      <c r="AL215" s="771"/>
      <c r="AM215" s="771"/>
      <c r="AN215" s="771"/>
      <c r="AO215" s="771"/>
      <c r="AP215" s="771"/>
      <c r="AQ215" s="771"/>
      <c r="AR215" s="771"/>
      <c r="AS215" s="771"/>
      <c r="AT215" s="771"/>
      <c r="AU215" s="771"/>
      <c r="AV215" s="771"/>
      <c r="AW215" s="771"/>
      <c r="AX215" s="771"/>
      <c r="AY215" s="771"/>
      <c r="AZ215" s="771"/>
      <c r="BA215" s="771"/>
      <c r="BB215" s="771"/>
      <c r="BC215" s="771"/>
      <c r="BD215" s="771"/>
      <c r="BE215" s="771"/>
      <c r="BF215" s="771"/>
      <c r="BG215" s="771"/>
      <c r="BH215" s="771"/>
      <c r="BI215" s="771"/>
      <c r="BJ215" s="771"/>
      <c r="BK215" s="771"/>
      <c r="BL215" s="771"/>
      <c r="BM215" s="771"/>
      <c r="BN215" s="771"/>
      <c r="BO215" s="771"/>
      <c r="BP215" s="771"/>
      <c r="BQ215" s="771"/>
      <c r="BR215" s="771"/>
      <c r="BS215" s="771"/>
      <c r="BT215" s="771"/>
    </row>
    <row r="216" spans="1:72" s="769" customFormat="1" ht="13.5">
      <c r="A216" s="924" t="s">
        <v>998</v>
      </c>
      <c r="B216" s="923"/>
      <c r="C216" s="923"/>
      <c r="D216" s="923"/>
      <c r="E216" s="923"/>
      <c r="F216" s="923"/>
      <c r="G216" s="923"/>
      <c r="H216" s="785"/>
      <c r="I216" s="923"/>
      <c r="J216" s="923"/>
      <c r="K216" s="923"/>
      <c r="L216" s="923"/>
      <c r="M216" s="923"/>
      <c r="N216" s="923"/>
      <c r="O216" s="923"/>
      <c r="P216" s="923"/>
      <c r="Q216" s="923"/>
      <c r="R216" s="923"/>
      <c r="S216" s="923"/>
      <c r="T216" s="923"/>
      <c r="U216" s="923"/>
      <c r="V216" s="923"/>
      <c r="X216" s="771"/>
      <c r="Y216" s="771"/>
      <c r="Z216" s="771"/>
      <c r="AA216" s="771"/>
      <c r="AB216" s="771"/>
      <c r="AC216" s="771"/>
      <c r="AD216" s="771"/>
      <c r="AE216" s="771"/>
      <c r="AF216" s="771"/>
      <c r="AG216" s="771"/>
      <c r="AH216" s="771"/>
      <c r="AI216" s="771"/>
      <c r="AJ216" s="771"/>
      <c r="AK216" s="771"/>
      <c r="AL216" s="771"/>
      <c r="AM216" s="771"/>
      <c r="AN216" s="771"/>
      <c r="AO216" s="771"/>
      <c r="AP216" s="771"/>
      <c r="AQ216" s="771"/>
      <c r="AR216" s="771"/>
      <c r="AS216" s="771"/>
      <c r="AT216" s="771"/>
      <c r="AU216" s="771"/>
      <c r="AV216" s="771"/>
      <c r="AW216" s="771"/>
      <c r="AX216" s="771"/>
      <c r="AY216" s="771"/>
      <c r="AZ216" s="771"/>
      <c r="BA216" s="771"/>
      <c r="BB216" s="771"/>
      <c r="BC216" s="771"/>
      <c r="BD216" s="771"/>
      <c r="BE216" s="771"/>
      <c r="BF216" s="771"/>
      <c r="BG216" s="771"/>
      <c r="BH216" s="771"/>
      <c r="BI216" s="771"/>
      <c r="BJ216" s="771"/>
      <c r="BK216" s="771"/>
      <c r="BL216" s="771"/>
      <c r="BM216" s="771"/>
      <c r="BN216" s="771"/>
      <c r="BO216" s="771"/>
      <c r="BP216" s="771"/>
      <c r="BQ216" s="771"/>
      <c r="BR216" s="771"/>
      <c r="BS216" s="771"/>
      <c r="BT216" s="771"/>
    </row>
    <row r="217" spans="1:72" s="769" customFormat="1" ht="13.5">
      <c r="A217" s="924" t="s">
        <v>999</v>
      </c>
      <c r="B217" s="923"/>
      <c r="C217" s="923"/>
      <c r="D217" s="923"/>
      <c r="E217" s="923"/>
      <c r="F217" s="923"/>
      <c r="G217" s="923"/>
      <c r="H217" s="785"/>
      <c r="I217" s="923"/>
      <c r="J217" s="923"/>
      <c r="K217" s="923"/>
      <c r="L217" s="923"/>
      <c r="M217" s="923"/>
      <c r="N217" s="923"/>
      <c r="O217" s="923"/>
      <c r="P217" s="923"/>
      <c r="Q217" s="923"/>
      <c r="R217" s="923"/>
      <c r="S217" s="923"/>
      <c r="T217" s="923"/>
      <c r="U217" s="923"/>
      <c r="V217" s="923"/>
      <c r="X217" s="771"/>
      <c r="Y217" s="771"/>
      <c r="Z217" s="771"/>
      <c r="AA217" s="771"/>
      <c r="AB217" s="771"/>
      <c r="AC217" s="771"/>
      <c r="AD217" s="771"/>
      <c r="AE217" s="771"/>
      <c r="AF217" s="771"/>
      <c r="AG217" s="771"/>
      <c r="AH217" s="771"/>
      <c r="AI217" s="771"/>
      <c r="AJ217" s="771"/>
      <c r="AK217" s="771"/>
      <c r="AL217" s="771"/>
      <c r="AM217" s="771"/>
      <c r="AN217" s="771"/>
      <c r="AO217" s="771"/>
      <c r="AP217" s="771"/>
      <c r="AQ217" s="771"/>
      <c r="AR217" s="771"/>
      <c r="AS217" s="771"/>
      <c r="AT217" s="771"/>
      <c r="AU217" s="771"/>
      <c r="AV217" s="771"/>
      <c r="AW217" s="771"/>
      <c r="AX217" s="771"/>
      <c r="AY217" s="771"/>
      <c r="AZ217" s="771"/>
      <c r="BA217" s="771"/>
      <c r="BB217" s="771"/>
      <c r="BC217" s="771"/>
      <c r="BD217" s="771"/>
      <c r="BE217" s="771"/>
      <c r="BF217" s="771"/>
      <c r="BG217" s="771"/>
      <c r="BH217" s="771"/>
      <c r="BI217" s="771"/>
      <c r="BJ217" s="771"/>
      <c r="BK217" s="771"/>
      <c r="BL217" s="771"/>
      <c r="BM217" s="771"/>
      <c r="BN217" s="771"/>
      <c r="BO217" s="771"/>
      <c r="BP217" s="771"/>
      <c r="BQ217" s="771"/>
      <c r="BR217" s="771"/>
      <c r="BS217" s="771"/>
      <c r="BT217" s="771"/>
    </row>
    <row r="218" spans="1:72" s="769" customFormat="1" ht="13.5">
      <c r="A218" s="924" t="s">
        <v>1000</v>
      </c>
      <c r="B218" s="923"/>
      <c r="C218" s="923"/>
      <c r="D218" s="923"/>
      <c r="E218" s="923"/>
      <c r="F218" s="923"/>
      <c r="G218" s="923"/>
      <c r="H218" s="785"/>
      <c r="I218" s="923"/>
      <c r="J218" s="923"/>
      <c r="K218" s="923"/>
      <c r="L218" s="923"/>
      <c r="M218" s="923"/>
      <c r="N218" s="923"/>
      <c r="O218" s="923"/>
      <c r="P218" s="923"/>
      <c r="Q218" s="923"/>
      <c r="R218" s="923"/>
      <c r="S218" s="923"/>
      <c r="T218" s="923"/>
      <c r="U218" s="923"/>
      <c r="V218" s="923"/>
      <c r="X218" s="771"/>
      <c r="Y218" s="771"/>
      <c r="Z218" s="771"/>
      <c r="AA218" s="771"/>
      <c r="AB218" s="771"/>
      <c r="AC218" s="771"/>
      <c r="AD218" s="771"/>
      <c r="AE218" s="771"/>
      <c r="AF218" s="771"/>
      <c r="AG218" s="771"/>
      <c r="AH218" s="771"/>
      <c r="AI218" s="771"/>
      <c r="AJ218" s="771"/>
      <c r="AK218" s="771"/>
      <c r="AL218" s="771"/>
      <c r="AM218" s="771"/>
      <c r="AN218" s="771"/>
      <c r="AO218" s="771"/>
      <c r="AP218" s="771"/>
      <c r="AQ218" s="771"/>
      <c r="AR218" s="771"/>
      <c r="AS218" s="771"/>
      <c r="AT218" s="771"/>
      <c r="AU218" s="771"/>
      <c r="AV218" s="771"/>
      <c r="AW218" s="771"/>
      <c r="AX218" s="771"/>
      <c r="AY218" s="771"/>
      <c r="AZ218" s="771"/>
      <c r="BA218" s="771"/>
      <c r="BB218" s="771"/>
      <c r="BC218" s="771"/>
      <c r="BD218" s="771"/>
      <c r="BE218" s="771"/>
      <c r="BF218" s="771"/>
      <c r="BG218" s="771"/>
      <c r="BH218" s="771"/>
      <c r="BI218" s="771"/>
      <c r="BJ218" s="771"/>
      <c r="BK218" s="771"/>
      <c r="BL218" s="771"/>
      <c r="BM218" s="771"/>
      <c r="BN218" s="771"/>
      <c r="BO218" s="771"/>
      <c r="BP218" s="771"/>
      <c r="BQ218" s="771"/>
      <c r="BR218" s="771"/>
      <c r="BS218" s="771"/>
      <c r="BT218" s="771"/>
    </row>
    <row r="219" spans="1:72" s="769" customFormat="1" ht="13.5">
      <c r="A219" s="1455" t="s">
        <v>1001</v>
      </c>
      <c r="B219" s="1414"/>
      <c r="C219" s="1414"/>
      <c r="D219" s="1414"/>
      <c r="E219" s="1414"/>
      <c r="F219" s="1414"/>
      <c r="G219" s="1414"/>
      <c r="H219" s="1414"/>
      <c r="I219" s="1414"/>
      <c r="J219" s="1414"/>
      <c r="K219" s="1414"/>
      <c r="L219" s="1414"/>
      <c r="M219" s="1414"/>
      <c r="N219" s="1414"/>
      <c r="O219" s="1414"/>
      <c r="P219" s="1414"/>
      <c r="Q219" s="1414"/>
      <c r="R219" s="1414"/>
      <c r="S219" s="917"/>
      <c r="T219" s="917"/>
      <c r="U219" s="917"/>
      <c r="V219" s="917"/>
      <c r="X219" s="771"/>
      <c r="Y219" s="771"/>
      <c r="Z219" s="771"/>
      <c r="AA219" s="771"/>
      <c r="AB219" s="771"/>
      <c r="AC219" s="771"/>
      <c r="AD219" s="771"/>
      <c r="AE219" s="771"/>
      <c r="AF219" s="771"/>
      <c r="AG219" s="771"/>
      <c r="AH219" s="771"/>
      <c r="AI219" s="771"/>
      <c r="AJ219" s="771"/>
      <c r="AK219" s="771"/>
      <c r="AL219" s="771"/>
      <c r="AM219" s="771"/>
      <c r="AN219" s="771"/>
      <c r="AO219" s="771"/>
      <c r="AP219" s="771"/>
      <c r="AQ219" s="771"/>
      <c r="AR219" s="771"/>
      <c r="AS219" s="771"/>
      <c r="AT219" s="771"/>
      <c r="AU219" s="771"/>
      <c r="AV219" s="771"/>
      <c r="AW219" s="771"/>
      <c r="AX219" s="771"/>
      <c r="AY219" s="771"/>
      <c r="AZ219" s="771"/>
      <c r="BA219" s="771"/>
      <c r="BB219" s="771"/>
      <c r="BC219" s="771"/>
      <c r="BD219" s="771"/>
      <c r="BE219" s="771"/>
      <c r="BF219" s="771"/>
      <c r="BG219" s="771"/>
      <c r="BH219" s="771"/>
      <c r="BI219" s="771"/>
      <c r="BJ219" s="771"/>
      <c r="BK219" s="771"/>
      <c r="BL219" s="771"/>
      <c r="BM219" s="771"/>
      <c r="BN219" s="771"/>
      <c r="BO219" s="771"/>
      <c r="BP219" s="771"/>
      <c r="BQ219" s="771"/>
      <c r="BR219" s="771"/>
      <c r="BS219" s="771"/>
      <c r="BT219" s="771"/>
    </row>
    <row r="220" spans="1:72" s="769" customFormat="1" ht="13.5">
      <c r="A220" s="834"/>
      <c r="B220" s="822"/>
      <c r="C220" s="822"/>
      <c r="D220" s="822"/>
      <c r="E220" s="822"/>
      <c r="F220" s="835"/>
      <c r="G220" s="835"/>
      <c r="H220" s="835"/>
      <c r="I220" s="835"/>
      <c r="J220" s="835"/>
      <c r="K220" s="835"/>
      <c r="L220" s="835"/>
      <c r="M220" s="835"/>
      <c r="N220" s="835"/>
      <c r="O220" s="835"/>
      <c r="P220" s="835"/>
      <c r="Q220" s="835"/>
      <c r="R220" s="835"/>
      <c r="S220" s="835"/>
      <c r="T220" s="835"/>
      <c r="U220" s="835"/>
      <c r="V220" s="835"/>
      <c r="X220" s="771"/>
      <c r="Y220" s="771"/>
      <c r="Z220" s="771"/>
      <c r="AA220" s="771"/>
      <c r="AB220" s="771"/>
      <c r="AC220" s="771"/>
      <c r="AD220" s="771"/>
      <c r="AE220" s="771"/>
      <c r="AF220" s="771"/>
      <c r="AG220" s="771"/>
      <c r="AH220" s="771"/>
      <c r="AI220" s="771"/>
      <c r="AJ220" s="771"/>
      <c r="AK220" s="771"/>
      <c r="AL220" s="771"/>
      <c r="AM220" s="771"/>
      <c r="AN220" s="771"/>
      <c r="AO220" s="771"/>
      <c r="AP220" s="771"/>
      <c r="AQ220" s="771"/>
      <c r="AR220" s="771"/>
      <c r="AS220" s="771"/>
      <c r="AT220" s="771"/>
      <c r="AU220" s="771"/>
      <c r="AV220" s="771"/>
      <c r="AW220" s="771"/>
      <c r="AX220" s="771"/>
      <c r="AY220" s="771"/>
      <c r="AZ220" s="771"/>
      <c r="BA220" s="771"/>
      <c r="BB220" s="771"/>
      <c r="BC220" s="771"/>
      <c r="BD220" s="771"/>
      <c r="BE220" s="771"/>
      <c r="BF220" s="771"/>
      <c r="BG220" s="771"/>
      <c r="BH220" s="771"/>
      <c r="BI220" s="771"/>
      <c r="BJ220" s="771"/>
      <c r="BK220" s="771"/>
      <c r="BL220" s="771"/>
      <c r="BM220" s="771"/>
      <c r="BN220" s="771"/>
      <c r="BO220" s="771"/>
      <c r="BP220" s="771"/>
      <c r="BQ220" s="771"/>
      <c r="BR220" s="771"/>
      <c r="BS220" s="771"/>
      <c r="BT220" s="771"/>
    </row>
    <row r="221" spans="1:72" s="769" customFormat="1" ht="13.5" customHeight="1">
      <c r="A221" s="1456" t="s">
        <v>1002</v>
      </c>
      <c r="B221" s="1457"/>
      <c r="C221" s="1457"/>
      <c r="D221" s="1457"/>
      <c r="E221" s="1457"/>
      <c r="F221" s="1457"/>
      <c r="G221" s="1457"/>
      <c r="H221" s="1457"/>
      <c r="I221" s="1457"/>
      <c r="J221" s="1457"/>
      <c r="K221" s="1457"/>
      <c r="L221" s="1457"/>
      <c r="M221" s="1457"/>
      <c r="N221" s="1457"/>
      <c r="O221" s="1457"/>
      <c r="P221" s="1457"/>
      <c r="Q221" s="1457"/>
      <c r="R221" s="1457"/>
      <c r="S221" s="925"/>
      <c r="T221" s="925"/>
      <c r="U221" s="925"/>
      <c r="V221" s="925"/>
      <c r="X221" s="771"/>
      <c r="Y221" s="771"/>
      <c r="Z221" s="771"/>
      <c r="AA221" s="771"/>
      <c r="AB221" s="771"/>
      <c r="AC221" s="771"/>
      <c r="AD221" s="771"/>
      <c r="AE221" s="771"/>
      <c r="AF221" s="771"/>
      <c r="AG221" s="771"/>
      <c r="AH221" s="771"/>
      <c r="AI221" s="771"/>
      <c r="AJ221" s="771"/>
      <c r="AK221" s="771"/>
      <c r="AL221" s="771"/>
      <c r="AM221" s="771"/>
      <c r="AN221" s="771"/>
      <c r="AO221" s="771"/>
      <c r="AP221" s="771"/>
      <c r="AQ221" s="771"/>
      <c r="AR221" s="771"/>
      <c r="AS221" s="771"/>
      <c r="AT221" s="771"/>
      <c r="AU221" s="771"/>
      <c r="AV221" s="771"/>
      <c r="AW221" s="771"/>
      <c r="AX221" s="771"/>
      <c r="AY221" s="771"/>
      <c r="AZ221" s="771"/>
      <c r="BA221" s="771"/>
      <c r="BB221" s="771"/>
      <c r="BC221" s="771"/>
      <c r="BD221" s="771"/>
      <c r="BE221" s="771"/>
      <c r="BF221" s="771"/>
      <c r="BG221" s="771"/>
      <c r="BH221" s="771"/>
      <c r="BI221" s="771"/>
      <c r="BJ221" s="771"/>
      <c r="BK221" s="771"/>
      <c r="BL221" s="771"/>
      <c r="BM221" s="771"/>
      <c r="BN221" s="771"/>
      <c r="BO221" s="771"/>
      <c r="BP221" s="771"/>
      <c r="BQ221" s="771"/>
      <c r="BR221" s="771"/>
      <c r="BS221" s="771"/>
      <c r="BT221" s="771"/>
    </row>
    <row r="222" spans="1:72" s="769" customFormat="1" ht="13.5" customHeight="1">
      <c r="A222" s="1456" t="s">
        <v>1003</v>
      </c>
      <c r="B222" s="1457"/>
      <c r="C222" s="1457"/>
      <c r="D222" s="1457"/>
      <c r="E222" s="1457"/>
      <c r="F222" s="1457"/>
      <c r="G222" s="1457"/>
      <c r="H222" s="1457"/>
      <c r="I222" s="1457"/>
      <c r="J222" s="1457"/>
      <c r="K222" s="1457"/>
      <c r="L222" s="1457"/>
      <c r="M222" s="1457"/>
      <c r="N222" s="1457"/>
      <c r="O222" s="1457"/>
      <c r="P222" s="1457"/>
      <c r="Q222" s="1457"/>
      <c r="R222" s="1457"/>
      <c r="S222" s="925"/>
      <c r="T222" s="925"/>
      <c r="U222" s="925"/>
      <c r="V222" s="925"/>
      <c r="X222" s="771"/>
      <c r="Y222" s="771"/>
      <c r="Z222" s="771"/>
      <c r="AA222" s="771"/>
      <c r="AB222" s="771"/>
      <c r="AC222" s="771"/>
      <c r="AD222" s="771"/>
      <c r="AE222" s="771"/>
      <c r="AF222" s="771"/>
      <c r="AG222" s="771"/>
      <c r="AH222" s="771"/>
      <c r="AI222" s="771"/>
      <c r="AJ222" s="771"/>
      <c r="AK222" s="771"/>
      <c r="AL222" s="771"/>
      <c r="AM222" s="771"/>
      <c r="AN222" s="771"/>
      <c r="AO222" s="771"/>
      <c r="AP222" s="771"/>
      <c r="AQ222" s="771"/>
      <c r="AR222" s="771"/>
      <c r="AS222" s="771"/>
      <c r="AT222" s="771"/>
      <c r="AU222" s="771"/>
      <c r="AV222" s="771"/>
      <c r="AW222" s="771"/>
      <c r="AX222" s="771"/>
      <c r="AY222" s="771"/>
      <c r="AZ222" s="771"/>
      <c r="BA222" s="771"/>
      <c r="BB222" s="771"/>
      <c r="BC222" s="771"/>
      <c r="BD222" s="771"/>
      <c r="BE222" s="771"/>
      <c r="BF222" s="771"/>
      <c r="BG222" s="771"/>
      <c r="BH222" s="771"/>
      <c r="BI222" s="771"/>
      <c r="BJ222" s="771"/>
      <c r="BK222" s="771"/>
      <c r="BL222" s="771"/>
      <c r="BM222" s="771"/>
      <c r="BN222" s="771"/>
      <c r="BO222" s="771"/>
      <c r="BP222" s="771"/>
      <c r="BQ222" s="771"/>
      <c r="BR222" s="771"/>
      <c r="BS222" s="771"/>
      <c r="BT222" s="771"/>
    </row>
    <row r="223" spans="1:72" s="769" customFormat="1" ht="13.5" customHeight="1">
      <c r="A223" s="1456" t="s">
        <v>1004</v>
      </c>
      <c r="B223" s="1457"/>
      <c r="C223" s="1457"/>
      <c r="D223" s="1457"/>
      <c r="E223" s="1457"/>
      <c r="F223" s="1457"/>
      <c r="G223" s="1457"/>
      <c r="H223" s="1457"/>
      <c r="I223" s="1457"/>
      <c r="J223" s="1457"/>
      <c r="K223" s="1457"/>
      <c r="L223" s="1457"/>
      <c r="M223" s="1457"/>
      <c r="N223" s="1457"/>
      <c r="O223" s="1457"/>
      <c r="P223" s="1457"/>
      <c r="Q223" s="1457"/>
      <c r="R223" s="1457"/>
      <c r="S223" s="925"/>
      <c r="T223" s="925"/>
      <c r="U223" s="925"/>
      <c r="V223" s="925"/>
      <c r="X223" s="771"/>
      <c r="Y223" s="771"/>
      <c r="Z223" s="771"/>
      <c r="AA223" s="771"/>
      <c r="AB223" s="771"/>
      <c r="AC223" s="771"/>
      <c r="AD223" s="771"/>
      <c r="AE223" s="771"/>
      <c r="AF223" s="771"/>
      <c r="AG223" s="771"/>
      <c r="AH223" s="771"/>
      <c r="AI223" s="771"/>
      <c r="AJ223" s="771"/>
      <c r="AK223" s="771"/>
      <c r="AL223" s="771"/>
      <c r="AM223" s="771"/>
      <c r="AN223" s="771"/>
      <c r="AO223" s="771"/>
      <c r="AP223" s="771"/>
      <c r="AQ223" s="771"/>
      <c r="AR223" s="771"/>
      <c r="AS223" s="771"/>
      <c r="AT223" s="771"/>
      <c r="AU223" s="771"/>
      <c r="AV223" s="771"/>
      <c r="AW223" s="771"/>
      <c r="AX223" s="771"/>
      <c r="AY223" s="771"/>
      <c r="AZ223" s="771"/>
      <c r="BA223" s="771"/>
      <c r="BB223" s="771"/>
      <c r="BC223" s="771"/>
      <c r="BD223" s="771"/>
      <c r="BE223" s="771"/>
      <c r="BF223" s="771"/>
      <c r="BG223" s="771"/>
      <c r="BH223" s="771"/>
      <c r="BI223" s="771"/>
      <c r="BJ223" s="771"/>
      <c r="BK223" s="771"/>
      <c r="BL223" s="771"/>
      <c r="BM223" s="771"/>
      <c r="BN223" s="771"/>
      <c r="BO223" s="771"/>
      <c r="BP223" s="771"/>
      <c r="BQ223" s="771"/>
      <c r="BR223" s="771"/>
      <c r="BS223" s="771"/>
      <c r="BT223" s="771"/>
    </row>
    <row r="224" spans="1:72" s="769" customFormat="1" ht="13.5" customHeight="1">
      <c r="A224" s="1456" t="s">
        <v>1005</v>
      </c>
      <c r="B224" s="1457"/>
      <c r="C224" s="1457"/>
      <c r="D224" s="1457"/>
      <c r="E224" s="1457"/>
      <c r="F224" s="1457"/>
      <c r="G224" s="1457"/>
      <c r="H224" s="1457"/>
      <c r="I224" s="1457"/>
      <c r="J224" s="1457"/>
      <c r="K224" s="1457"/>
      <c r="L224" s="1457"/>
      <c r="M224" s="1457"/>
      <c r="N224" s="1457"/>
      <c r="O224" s="1457"/>
      <c r="P224" s="1457"/>
      <c r="Q224" s="1457"/>
      <c r="R224" s="1457"/>
      <c r="S224" s="925"/>
      <c r="T224" s="925"/>
      <c r="U224" s="925"/>
      <c r="V224" s="925"/>
      <c r="X224" s="771"/>
      <c r="Y224" s="771"/>
      <c r="Z224" s="771"/>
      <c r="AA224" s="771"/>
      <c r="AB224" s="771"/>
      <c r="AC224" s="771"/>
      <c r="AD224" s="771"/>
      <c r="AE224" s="771"/>
      <c r="AF224" s="771"/>
      <c r="AG224" s="771"/>
      <c r="AH224" s="771"/>
      <c r="AI224" s="771"/>
      <c r="AJ224" s="771"/>
      <c r="AK224" s="771"/>
      <c r="AL224" s="771"/>
      <c r="AM224" s="771"/>
      <c r="AN224" s="771"/>
      <c r="AO224" s="771"/>
      <c r="AP224" s="771"/>
      <c r="AQ224" s="771"/>
      <c r="AR224" s="771"/>
      <c r="AS224" s="771"/>
      <c r="AT224" s="771"/>
      <c r="AU224" s="771"/>
      <c r="AV224" s="771"/>
      <c r="AW224" s="771"/>
      <c r="AX224" s="771"/>
      <c r="AY224" s="771"/>
      <c r="AZ224" s="771"/>
      <c r="BA224" s="771"/>
      <c r="BB224" s="771"/>
      <c r="BC224" s="771"/>
      <c r="BD224" s="771"/>
      <c r="BE224" s="771"/>
      <c r="BF224" s="771"/>
      <c r="BG224" s="771"/>
      <c r="BH224" s="771"/>
      <c r="BI224" s="771"/>
      <c r="BJ224" s="771"/>
      <c r="BK224" s="771"/>
      <c r="BL224" s="771"/>
      <c r="BM224" s="771"/>
      <c r="BN224" s="771"/>
      <c r="BO224" s="771"/>
      <c r="BP224" s="771"/>
      <c r="BQ224" s="771"/>
      <c r="BR224" s="771"/>
      <c r="BS224" s="771"/>
      <c r="BT224" s="771"/>
    </row>
    <row r="225" spans="1:72" s="769" customFormat="1" ht="13.5" customHeight="1">
      <c r="A225" s="1467" t="s">
        <v>1006</v>
      </c>
      <c r="B225" s="1468"/>
      <c r="C225" s="1468"/>
      <c r="D225" s="1468"/>
      <c r="E225" s="1468"/>
      <c r="F225" s="1468"/>
      <c r="G225" s="1468"/>
      <c r="H225" s="1468"/>
      <c r="I225" s="1468"/>
      <c r="J225" s="1468"/>
      <c r="K225" s="1468"/>
      <c r="L225" s="1468"/>
      <c r="M225" s="1468"/>
      <c r="N225" s="1468"/>
      <c r="O225" s="1468"/>
      <c r="P225" s="1468"/>
      <c r="Q225" s="1468"/>
      <c r="R225" s="1468"/>
      <c r="S225" s="849"/>
      <c r="T225" s="849"/>
      <c r="U225" s="849"/>
      <c r="V225" s="849"/>
      <c r="X225" s="771"/>
      <c r="Y225" s="771"/>
      <c r="Z225" s="771"/>
      <c r="AA225" s="771"/>
      <c r="AB225" s="771"/>
      <c r="AC225" s="771"/>
      <c r="AD225" s="771"/>
      <c r="AE225" s="771"/>
      <c r="AF225" s="771"/>
      <c r="AG225" s="771"/>
      <c r="AH225" s="771"/>
      <c r="AI225" s="771"/>
      <c r="AJ225" s="771"/>
      <c r="AK225" s="771"/>
      <c r="AL225" s="771"/>
      <c r="AM225" s="771"/>
      <c r="AN225" s="771"/>
      <c r="AO225" s="771"/>
      <c r="AP225" s="771"/>
      <c r="AQ225" s="771"/>
      <c r="AR225" s="771"/>
      <c r="AS225" s="771"/>
      <c r="AT225" s="771"/>
      <c r="AU225" s="771"/>
      <c r="AV225" s="771"/>
      <c r="AW225" s="771"/>
      <c r="AX225" s="771"/>
      <c r="AY225" s="771"/>
      <c r="AZ225" s="771"/>
      <c r="BA225" s="771"/>
      <c r="BB225" s="771"/>
      <c r="BC225" s="771"/>
      <c r="BD225" s="771"/>
      <c r="BE225" s="771"/>
      <c r="BF225" s="771"/>
      <c r="BG225" s="771"/>
      <c r="BH225" s="771"/>
      <c r="BI225" s="771"/>
      <c r="BJ225" s="771"/>
      <c r="BK225" s="771"/>
      <c r="BL225" s="771"/>
      <c r="BM225" s="771"/>
      <c r="BN225" s="771"/>
      <c r="BO225" s="771"/>
      <c r="BP225" s="771"/>
      <c r="BQ225" s="771"/>
      <c r="BR225" s="771"/>
      <c r="BS225" s="771"/>
      <c r="BT225" s="771"/>
    </row>
    <row r="226" spans="1:72" s="769" customFormat="1" ht="13.5">
      <c r="A226" s="826" t="s">
        <v>1007</v>
      </c>
      <c r="B226" s="836"/>
      <c r="C226" s="836"/>
      <c r="D226" s="836"/>
      <c r="E226" s="836"/>
      <c r="F226" s="836"/>
      <c r="G226" s="837"/>
      <c r="H226" s="836"/>
      <c r="I226" s="836"/>
      <c r="J226" s="836"/>
      <c r="K226" s="836"/>
      <c r="L226" s="836"/>
      <c r="M226" s="836"/>
      <c r="N226" s="836"/>
      <c r="O226" s="836"/>
      <c r="P226" s="836"/>
      <c r="Q226" s="836"/>
      <c r="R226" s="837"/>
      <c r="S226" s="850"/>
      <c r="T226" s="850"/>
      <c r="U226" s="850"/>
      <c r="V226" s="850"/>
      <c r="X226" s="771"/>
      <c r="Y226" s="771"/>
      <c r="Z226" s="771"/>
      <c r="AA226" s="771"/>
      <c r="AB226" s="771"/>
      <c r="AC226" s="771"/>
      <c r="AD226" s="771"/>
      <c r="AE226" s="771"/>
      <c r="AF226" s="771"/>
      <c r="AG226" s="771"/>
      <c r="AH226" s="771"/>
      <c r="AI226" s="771"/>
      <c r="AJ226" s="771"/>
      <c r="AK226" s="771"/>
      <c r="AL226" s="771"/>
      <c r="AM226" s="771"/>
      <c r="AN226" s="771"/>
      <c r="AO226" s="771"/>
      <c r="AP226" s="771"/>
      <c r="AQ226" s="771"/>
      <c r="AR226" s="771"/>
      <c r="AS226" s="771"/>
      <c r="AT226" s="771"/>
      <c r="AU226" s="771"/>
      <c r="AV226" s="771"/>
      <c r="AW226" s="771"/>
      <c r="AX226" s="771"/>
      <c r="AY226" s="771"/>
      <c r="AZ226" s="771"/>
      <c r="BA226" s="771"/>
      <c r="BB226" s="771"/>
      <c r="BC226" s="771"/>
      <c r="BD226" s="771"/>
      <c r="BE226" s="771"/>
      <c r="BF226" s="771"/>
      <c r="BG226" s="771"/>
      <c r="BH226" s="771"/>
      <c r="BI226" s="771"/>
      <c r="BJ226" s="771"/>
      <c r="BK226" s="771"/>
      <c r="BL226" s="771"/>
      <c r="BM226" s="771"/>
      <c r="BN226" s="771"/>
      <c r="BO226" s="771"/>
      <c r="BP226" s="771"/>
      <c r="BQ226" s="771"/>
      <c r="BR226" s="771"/>
      <c r="BS226" s="771"/>
      <c r="BT226" s="771"/>
    </row>
    <row r="227" spans="1:72" s="769" customFormat="1" ht="13.5">
      <c r="A227" s="828" t="s">
        <v>972</v>
      </c>
      <c r="B227" s="923"/>
      <c r="C227" s="923"/>
      <c r="D227" s="923"/>
      <c r="E227" s="923"/>
      <c r="F227" s="923"/>
      <c r="G227" s="923"/>
      <c r="H227" s="923"/>
      <c r="I227" s="923"/>
      <c r="J227" s="923"/>
      <c r="K227" s="923"/>
      <c r="L227" s="923"/>
      <c r="M227" s="923"/>
      <c r="N227" s="923"/>
      <c r="O227" s="923"/>
      <c r="P227" s="923"/>
      <c r="Q227" s="923"/>
      <c r="R227" s="923"/>
      <c r="S227" s="923"/>
      <c r="T227" s="923"/>
      <c r="U227" s="923"/>
      <c r="V227" s="923"/>
      <c r="X227" s="771"/>
      <c r="Y227" s="771"/>
      <c r="Z227" s="771"/>
      <c r="AA227" s="771"/>
      <c r="AB227" s="771"/>
      <c r="AC227" s="771"/>
      <c r="AD227" s="771"/>
      <c r="AE227" s="771"/>
      <c r="AF227" s="771"/>
      <c r="AG227" s="771"/>
      <c r="AH227" s="771"/>
      <c r="AI227" s="771"/>
      <c r="AJ227" s="771"/>
      <c r="AK227" s="771"/>
      <c r="AL227" s="771"/>
      <c r="AM227" s="771"/>
      <c r="AN227" s="771"/>
      <c r="AO227" s="771"/>
      <c r="AP227" s="771"/>
      <c r="AQ227" s="771"/>
      <c r="AR227" s="771"/>
      <c r="AS227" s="771"/>
      <c r="AT227" s="771"/>
      <c r="AU227" s="771"/>
      <c r="AV227" s="771"/>
      <c r="AW227" s="771"/>
      <c r="AX227" s="771"/>
      <c r="AY227" s="771"/>
      <c r="AZ227" s="771"/>
      <c r="BA227" s="771"/>
      <c r="BB227" s="771"/>
      <c r="BC227" s="771"/>
      <c r="BD227" s="771"/>
      <c r="BE227" s="771"/>
      <c r="BF227" s="771"/>
      <c r="BG227" s="771"/>
      <c r="BH227" s="771"/>
      <c r="BI227" s="771"/>
      <c r="BJ227" s="771"/>
      <c r="BK227" s="771"/>
      <c r="BL227" s="771"/>
      <c r="BM227" s="771"/>
      <c r="BN227" s="771"/>
      <c r="BO227" s="771"/>
      <c r="BP227" s="771"/>
      <c r="BQ227" s="771"/>
      <c r="BR227" s="771"/>
      <c r="BS227" s="771"/>
      <c r="BT227" s="771"/>
    </row>
    <row r="228" spans="1:72" s="769" customFormat="1" ht="13.5">
      <c r="A228" s="1455" t="s">
        <v>1008</v>
      </c>
      <c r="B228" s="1414"/>
      <c r="C228" s="1414"/>
      <c r="D228" s="1414"/>
      <c r="E228" s="1414"/>
      <c r="F228" s="1414"/>
      <c r="G228" s="1414"/>
      <c r="H228" s="1414"/>
      <c r="I228" s="1414"/>
      <c r="J228" s="1414"/>
      <c r="K228" s="1414"/>
      <c r="L228" s="1414"/>
      <c r="M228" s="1414"/>
      <c r="N228" s="1414"/>
      <c r="O228" s="1414"/>
      <c r="P228" s="1414"/>
      <c r="Q228" s="1414"/>
      <c r="R228" s="1414"/>
      <c r="S228" s="917"/>
      <c r="T228" s="917"/>
      <c r="U228" s="917"/>
      <c r="V228" s="917"/>
      <c r="X228" s="771"/>
      <c r="Y228" s="771"/>
      <c r="Z228" s="771"/>
      <c r="AA228" s="771"/>
      <c r="AB228" s="771"/>
      <c r="AC228" s="771"/>
      <c r="AD228" s="771"/>
      <c r="AE228" s="771"/>
      <c r="AF228" s="771"/>
      <c r="AG228" s="771"/>
      <c r="AH228" s="771"/>
      <c r="AI228" s="771"/>
      <c r="AJ228" s="771"/>
      <c r="AK228" s="771"/>
      <c r="AL228" s="771"/>
      <c r="AM228" s="771"/>
      <c r="AN228" s="771"/>
      <c r="AO228" s="771"/>
      <c r="AP228" s="771"/>
      <c r="AQ228" s="771"/>
      <c r="AR228" s="771"/>
      <c r="AS228" s="771"/>
      <c r="AT228" s="771"/>
      <c r="AU228" s="771"/>
      <c r="AV228" s="771"/>
      <c r="AW228" s="771"/>
      <c r="AX228" s="771"/>
      <c r="AY228" s="771"/>
      <c r="AZ228" s="771"/>
      <c r="BA228" s="771"/>
      <c r="BB228" s="771"/>
      <c r="BC228" s="771"/>
      <c r="BD228" s="771"/>
      <c r="BE228" s="771"/>
      <c r="BF228" s="771"/>
      <c r="BG228" s="771"/>
      <c r="BH228" s="771"/>
      <c r="BI228" s="771"/>
      <c r="BJ228" s="771"/>
      <c r="BK228" s="771"/>
      <c r="BL228" s="771"/>
      <c r="BM228" s="771"/>
      <c r="BN228" s="771"/>
      <c r="BO228" s="771"/>
      <c r="BP228" s="771"/>
      <c r="BQ228" s="771"/>
      <c r="BR228" s="771"/>
      <c r="BS228" s="771"/>
      <c r="BT228" s="771"/>
    </row>
    <row r="229" spans="1:72" s="769" customFormat="1" ht="13.5">
      <c r="A229" s="828" t="s">
        <v>974</v>
      </c>
      <c r="B229" s="923"/>
      <c r="C229" s="923"/>
      <c r="D229" s="923"/>
      <c r="E229" s="923"/>
      <c r="F229" s="923"/>
      <c r="G229" s="923"/>
      <c r="H229" s="923"/>
      <c r="I229" s="923"/>
      <c r="J229" s="923"/>
      <c r="K229" s="923"/>
      <c r="L229" s="923"/>
      <c r="M229" s="923"/>
      <c r="N229" s="923"/>
      <c r="O229" s="923"/>
      <c r="P229" s="923"/>
      <c r="Q229" s="923"/>
      <c r="R229" s="923"/>
      <c r="S229" s="923"/>
      <c r="T229" s="923"/>
      <c r="U229" s="923"/>
      <c r="V229" s="923"/>
      <c r="X229" s="771"/>
      <c r="Y229" s="771"/>
      <c r="Z229" s="771"/>
      <c r="AA229" s="771"/>
      <c r="AB229" s="771"/>
      <c r="AC229" s="771"/>
      <c r="AD229" s="771"/>
      <c r="AE229" s="771"/>
      <c r="AF229" s="771"/>
      <c r="AG229" s="771"/>
      <c r="AH229" s="771"/>
      <c r="AI229" s="771"/>
      <c r="AJ229" s="771"/>
      <c r="AK229" s="771"/>
      <c r="AL229" s="771"/>
      <c r="AM229" s="771"/>
      <c r="AN229" s="771"/>
      <c r="AO229" s="771"/>
      <c r="AP229" s="771"/>
      <c r="AQ229" s="771"/>
      <c r="AR229" s="771"/>
      <c r="AS229" s="771"/>
      <c r="AT229" s="771"/>
      <c r="AU229" s="771"/>
      <c r="AV229" s="771"/>
      <c r="AW229" s="771"/>
      <c r="AX229" s="771"/>
      <c r="AY229" s="771"/>
      <c r="AZ229" s="771"/>
      <c r="BA229" s="771"/>
      <c r="BB229" s="771"/>
      <c r="BC229" s="771"/>
      <c r="BD229" s="771"/>
      <c r="BE229" s="771"/>
      <c r="BF229" s="771"/>
      <c r="BG229" s="771"/>
      <c r="BH229" s="771"/>
      <c r="BI229" s="771"/>
      <c r="BJ229" s="771"/>
      <c r="BK229" s="771"/>
      <c r="BL229" s="771"/>
      <c r="BM229" s="771"/>
      <c r="BN229" s="771"/>
      <c r="BO229" s="771"/>
      <c r="BP229" s="771"/>
      <c r="BQ229" s="771"/>
      <c r="BR229" s="771"/>
      <c r="BS229" s="771"/>
      <c r="BT229" s="771"/>
    </row>
    <row r="230" spans="1:72" s="769" customFormat="1" ht="13.5">
      <c r="A230" s="1455" t="s">
        <v>1009</v>
      </c>
      <c r="B230" s="1414"/>
      <c r="C230" s="1414"/>
      <c r="D230" s="1414"/>
      <c r="E230" s="1414"/>
      <c r="F230" s="1414"/>
      <c r="G230" s="1414"/>
      <c r="H230" s="1414"/>
      <c r="I230" s="1414"/>
      <c r="J230" s="1414"/>
      <c r="K230" s="1414"/>
      <c r="L230" s="1414"/>
      <c r="M230" s="1414"/>
      <c r="N230" s="1414"/>
      <c r="O230" s="1414"/>
      <c r="P230" s="1414"/>
      <c r="Q230" s="1414"/>
      <c r="R230" s="1414"/>
      <c r="S230" s="917"/>
      <c r="T230" s="917"/>
      <c r="U230" s="917"/>
      <c r="V230" s="917"/>
      <c r="X230" s="771"/>
      <c r="Y230" s="771"/>
      <c r="Z230" s="771"/>
      <c r="AA230" s="771"/>
      <c r="AB230" s="771"/>
      <c r="AC230" s="771"/>
      <c r="AD230" s="771"/>
      <c r="AE230" s="771"/>
      <c r="AF230" s="771"/>
      <c r="AG230" s="771"/>
      <c r="AH230" s="771"/>
      <c r="AI230" s="771"/>
      <c r="AJ230" s="771"/>
      <c r="AK230" s="771"/>
      <c r="AL230" s="771"/>
      <c r="AM230" s="771"/>
      <c r="AN230" s="771"/>
      <c r="AO230" s="771"/>
      <c r="AP230" s="771"/>
      <c r="AQ230" s="771"/>
      <c r="AR230" s="771"/>
      <c r="AS230" s="771"/>
      <c r="AT230" s="771"/>
      <c r="AU230" s="771"/>
      <c r="AV230" s="771"/>
      <c r="AW230" s="771"/>
      <c r="AX230" s="771"/>
      <c r="AY230" s="771"/>
      <c r="AZ230" s="771"/>
      <c r="BA230" s="771"/>
      <c r="BB230" s="771"/>
      <c r="BC230" s="771"/>
      <c r="BD230" s="771"/>
      <c r="BE230" s="771"/>
      <c r="BF230" s="771"/>
      <c r="BG230" s="771"/>
      <c r="BH230" s="771"/>
      <c r="BI230" s="771"/>
      <c r="BJ230" s="771"/>
      <c r="BK230" s="771"/>
      <c r="BL230" s="771"/>
      <c r="BM230" s="771"/>
      <c r="BN230" s="771"/>
      <c r="BO230" s="771"/>
      <c r="BP230" s="771"/>
      <c r="BQ230" s="771"/>
      <c r="BR230" s="771"/>
      <c r="BS230" s="771"/>
      <c r="BT230" s="771"/>
    </row>
    <row r="231" spans="1:72" s="769" customFormat="1" ht="13.5">
      <c r="A231" s="828" t="s">
        <v>976</v>
      </c>
      <c r="B231" s="923"/>
      <c r="C231" s="923"/>
      <c r="D231" s="923"/>
      <c r="E231" s="923"/>
      <c r="F231" s="923"/>
      <c r="G231" s="923"/>
      <c r="H231" s="923"/>
      <c r="I231" s="923"/>
      <c r="J231" s="923"/>
      <c r="K231" s="923"/>
      <c r="L231" s="923"/>
      <c r="M231" s="923"/>
      <c r="N231" s="923"/>
      <c r="O231" s="923"/>
      <c r="P231" s="923"/>
      <c r="Q231" s="923"/>
      <c r="R231" s="923"/>
      <c r="S231" s="923"/>
      <c r="T231" s="923"/>
      <c r="U231" s="923"/>
      <c r="V231" s="923"/>
      <c r="X231" s="771"/>
      <c r="Y231" s="771"/>
      <c r="Z231" s="771"/>
      <c r="AA231" s="771"/>
      <c r="AB231" s="771"/>
      <c r="AC231" s="771"/>
      <c r="AD231" s="771"/>
      <c r="AE231" s="771"/>
      <c r="AF231" s="771"/>
      <c r="AG231" s="771"/>
      <c r="AH231" s="771"/>
      <c r="AI231" s="771"/>
      <c r="AJ231" s="771"/>
      <c r="AK231" s="771"/>
      <c r="AL231" s="771"/>
      <c r="AM231" s="771"/>
      <c r="AN231" s="771"/>
      <c r="AO231" s="771"/>
      <c r="AP231" s="771"/>
      <c r="AQ231" s="771"/>
      <c r="AR231" s="771"/>
      <c r="AS231" s="771"/>
      <c r="AT231" s="771"/>
      <c r="AU231" s="771"/>
      <c r="AV231" s="771"/>
      <c r="AW231" s="771"/>
      <c r="AX231" s="771"/>
      <c r="AY231" s="771"/>
      <c r="AZ231" s="771"/>
      <c r="BA231" s="771"/>
      <c r="BB231" s="771"/>
      <c r="BC231" s="771"/>
      <c r="BD231" s="771"/>
      <c r="BE231" s="771"/>
      <c r="BF231" s="771"/>
      <c r="BG231" s="771"/>
      <c r="BH231" s="771"/>
      <c r="BI231" s="771"/>
      <c r="BJ231" s="771"/>
      <c r="BK231" s="771"/>
      <c r="BL231" s="771"/>
      <c r="BM231" s="771"/>
      <c r="BN231" s="771"/>
      <c r="BO231" s="771"/>
      <c r="BP231" s="771"/>
      <c r="BQ231" s="771"/>
      <c r="BR231" s="771"/>
      <c r="BS231" s="771"/>
      <c r="BT231" s="771"/>
    </row>
    <row r="232" spans="1:72" s="769" customFormat="1" ht="13.5">
      <c r="A232" s="1455" t="s">
        <v>1010</v>
      </c>
      <c r="B232" s="1414"/>
      <c r="C232" s="1414"/>
      <c r="D232" s="1414"/>
      <c r="E232" s="1414"/>
      <c r="F232" s="1414"/>
      <c r="G232" s="1414"/>
      <c r="H232" s="1414"/>
      <c r="I232" s="1414"/>
      <c r="J232" s="1414"/>
      <c r="K232" s="1414"/>
      <c r="L232" s="1414"/>
      <c r="M232" s="1414"/>
      <c r="N232" s="1414"/>
      <c r="O232" s="1414"/>
      <c r="P232" s="1414"/>
      <c r="Q232" s="1414"/>
      <c r="R232" s="1414"/>
      <c r="S232" s="917"/>
      <c r="T232" s="917"/>
      <c r="U232" s="917"/>
      <c r="V232" s="917"/>
      <c r="X232" s="771"/>
      <c r="Y232" s="771"/>
      <c r="Z232" s="771"/>
      <c r="AA232" s="771"/>
      <c r="AB232" s="771"/>
      <c r="AC232" s="771"/>
      <c r="AD232" s="771"/>
      <c r="AE232" s="771"/>
      <c r="AF232" s="771"/>
      <c r="AG232" s="771"/>
      <c r="AH232" s="771"/>
      <c r="AI232" s="771"/>
      <c r="AJ232" s="771"/>
      <c r="AK232" s="771"/>
      <c r="AL232" s="771"/>
      <c r="AM232" s="771"/>
      <c r="AN232" s="771"/>
      <c r="AO232" s="771"/>
      <c r="AP232" s="771"/>
      <c r="AQ232" s="771"/>
      <c r="AR232" s="771"/>
      <c r="AS232" s="771"/>
      <c r="AT232" s="771"/>
      <c r="AU232" s="771"/>
      <c r="AV232" s="771"/>
      <c r="AW232" s="771"/>
      <c r="AX232" s="771"/>
      <c r="AY232" s="771"/>
      <c r="AZ232" s="771"/>
      <c r="BA232" s="771"/>
      <c r="BB232" s="771"/>
      <c r="BC232" s="771"/>
      <c r="BD232" s="771"/>
      <c r="BE232" s="771"/>
      <c r="BF232" s="771"/>
      <c r="BG232" s="771"/>
      <c r="BH232" s="771"/>
      <c r="BI232" s="771"/>
      <c r="BJ232" s="771"/>
      <c r="BK232" s="771"/>
      <c r="BL232" s="771"/>
      <c r="BM232" s="771"/>
      <c r="BN232" s="771"/>
      <c r="BO232" s="771"/>
      <c r="BP232" s="771"/>
      <c r="BQ232" s="771"/>
      <c r="BR232" s="771"/>
      <c r="BS232" s="771"/>
      <c r="BT232" s="771"/>
    </row>
    <row r="233" spans="1:72" s="769" customFormat="1" ht="13.5">
      <c r="A233" s="828" t="s">
        <v>955</v>
      </c>
      <c r="B233" s="923"/>
      <c r="C233" s="923"/>
      <c r="D233" s="923"/>
      <c r="E233" s="923"/>
      <c r="F233" s="923"/>
      <c r="G233" s="923"/>
      <c r="H233" s="923"/>
      <c r="I233" s="923"/>
      <c r="J233" s="923"/>
      <c r="K233" s="923"/>
      <c r="L233" s="923"/>
      <c r="M233" s="923"/>
      <c r="N233" s="923"/>
      <c r="O233" s="923"/>
      <c r="P233" s="923"/>
      <c r="Q233" s="923"/>
      <c r="R233" s="923"/>
      <c r="S233" s="923"/>
      <c r="T233" s="923"/>
      <c r="U233" s="923"/>
      <c r="V233" s="923"/>
      <c r="X233" s="771"/>
      <c r="Y233" s="771"/>
      <c r="Z233" s="771"/>
      <c r="AA233" s="771"/>
      <c r="AB233" s="771"/>
      <c r="AC233" s="771"/>
      <c r="AD233" s="771"/>
      <c r="AE233" s="771"/>
      <c r="AF233" s="771"/>
      <c r="AG233" s="771"/>
      <c r="AH233" s="771"/>
      <c r="AI233" s="771"/>
      <c r="AJ233" s="771"/>
      <c r="AK233" s="771"/>
      <c r="AL233" s="771"/>
      <c r="AM233" s="771"/>
      <c r="AN233" s="771"/>
      <c r="AO233" s="771"/>
      <c r="AP233" s="771"/>
      <c r="AQ233" s="771"/>
      <c r="AR233" s="771"/>
      <c r="AS233" s="771"/>
      <c r="AT233" s="771"/>
      <c r="AU233" s="771"/>
      <c r="AV233" s="771"/>
      <c r="AW233" s="771"/>
      <c r="AX233" s="771"/>
      <c r="AY233" s="771"/>
      <c r="AZ233" s="771"/>
      <c r="BA233" s="771"/>
      <c r="BB233" s="771"/>
      <c r="BC233" s="771"/>
      <c r="BD233" s="771"/>
      <c r="BE233" s="771"/>
      <c r="BF233" s="771"/>
      <c r="BG233" s="771"/>
      <c r="BH233" s="771"/>
      <c r="BI233" s="771"/>
      <c r="BJ233" s="771"/>
      <c r="BK233" s="771"/>
      <c r="BL233" s="771"/>
      <c r="BM233" s="771"/>
      <c r="BN233" s="771"/>
      <c r="BO233" s="771"/>
      <c r="BP233" s="771"/>
      <c r="BQ233" s="771"/>
      <c r="BR233" s="771"/>
      <c r="BS233" s="771"/>
      <c r="BT233" s="771"/>
    </row>
    <row r="234" spans="1:72" s="769" customFormat="1" ht="13.5">
      <c r="A234" s="829"/>
      <c r="B234" s="923"/>
      <c r="C234" s="923"/>
      <c r="D234" s="923"/>
      <c r="E234" s="923"/>
      <c r="F234" s="923"/>
      <c r="G234" s="923"/>
      <c r="H234" s="923"/>
      <c r="I234" s="923"/>
      <c r="J234" s="923"/>
      <c r="K234" s="923"/>
      <c r="L234" s="923"/>
      <c r="M234" s="923"/>
      <c r="N234" s="923"/>
      <c r="O234" s="923"/>
      <c r="P234" s="923"/>
      <c r="Q234" s="923"/>
      <c r="R234" s="923"/>
      <c r="S234" s="923"/>
      <c r="T234" s="923"/>
      <c r="U234" s="923"/>
      <c r="V234" s="923"/>
      <c r="X234" s="771"/>
      <c r="Y234" s="771"/>
      <c r="Z234" s="771"/>
      <c r="AA234" s="771"/>
      <c r="AB234" s="771"/>
      <c r="AC234" s="771"/>
      <c r="AD234" s="771"/>
      <c r="AE234" s="771"/>
      <c r="AF234" s="771"/>
      <c r="AG234" s="771"/>
      <c r="AH234" s="771"/>
      <c r="AI234" s="771"/>
      <c r="AJ234" s="771"/>
      <c r="AK234" s="771"/>
      <c r="AL234" s="771"/>
      <c r="AM234" s="771"/>
      <c r="AN234" s="771"/>
      <c r="AO234" s="771"/>
      <c r="AP234" s="771"/>
      <c r="AQ234" s="771"/>
      <c r="AR234" s="771"/>
      <c r="AS234" s="771"/>
      <c r="AT234" s="771"/>
      <c r="AU234" s="771"/>
      <c r="AV234" s="771"/>
      <c r="AW234" s="771"/>
      <c r="AX234" s="771"/>
      <c r="AY234" s="771"/>
      <c r="AZ234" s="771"/>
      <c r="BA234" s="771"/>
      <c r="BB234" s="771"/>
      <c r="BC234" s="771"/>
      <c r="BD234" s="771"/>
      <c r="BE234" s="771"/>
      <c r="BF234" s="771"/>
      <c r="BG234" s="771"/>
      <c r="BH234" s="771"/>
      <c r="BI234" s="771"/>
      <c r="BJ234" s="771"/>
      <c r="BK234" s="771"/>
      <c r="BL234" s="771"/>
      <c r="BM234" s="771"/>
      <c r="BN234" s="771"/>
      <c r="BO234" s="771"/>
      <c r="BP234" s="771"/>
      <c r="BQ234" s="771"/>
      <c r="BR234" s="771"/>
      <c r="BS234" s="771"/>
      <c r="BT234" s="771"/>
    </row>
    <row r="235" spans="1:72" s="769" customFormat="1" ht="13.5">
      <c r="A235" s="924" t="s">
        <v>1011</v>
      </c>
      <c r="B235" s="923"/>
      <c r="C235" s="923"/>
      <c r="D235" s="923"/>
      <c r="E235" s="923"/>
      <c r="F235" s="923"/>
      <c r="G235" s="923"/>
      <c r="H235" s="923"/>
      <c r="I235" s="923"/>
      <c r="J235" s="923"/>
      <c r="K235" s="923"/>
      <c r="L235" s="923"/>
      <c r="M235" s="923"/>
      <c r="N235" s="923"/>
      <c r="O235" s="923"/>
      <c r="P235" s="923"/>
      <c r="Q235" s="923"/>
      <c r="R235" s="923"/>
      <c r="S235" s="923"/>
      <c r="T235" s="923"/>
      <c r="U235" s="923"/>
      <c r="V235" s="923"/>
      <c r="X235" s="771"/>
      <c r="Y235" s="771"/>
      <c r="Z235" s="771"/>
      <c r="AA235" s="771"/>
      <c r="AB235" s="771"/>
      <c r="AC235" s="771"/>
      <c r="AD235" s="771"/>
      <c r="AE235" s="771"/>
      <c r="AF235" s="771"/>
      <c r="AG235" s="771"/>
      <c r="AH235" s="771"/>
      <c r="AI235" s="771"/>
      <c r="AJ235" s="771"/>
      <c r="AK235" s="771"/>
      <c r="AL235" s="771"/>
      <c r="AM235" s="771"/>
      <c r="AN235" s="771"/>
      <c r="AO235" s="771"/>
      <c r="AP235" s="771"/>
      <c r="AQ235" s="771"/>
      <c r="AR235" s="771"/>
      <c r="AS235" s="771"/>
      <c r="AT235" s="771"/>
      <c r="AU235" s="771"/>
      <c r="AV235" s="771"/>
      <c r="AW235" s="771"/>
      <c r="AX235" s="771"/>
      <c r="AY235" s="771"/>
      <c r="AZ235" s="771"/>
      <c r="BA235" s="771"/>
      <c r="BB235" s="771"/>
      <c r="BC235" s="771"/>
      <c r="BD235" s="771"/>
      <c r="BE235" s="771"/>
      <c r="BF235" s="771"/>
      <c r="BG235" s="771"/>
      <c r="BH235" s="771"/>
      <c r="BI235" s="771"/>
      <c r="BJ235" s="771"/>
      <c r="BK235" s="771"/>
      <c r="BL235" s="771"/>
      <c r="BM235" s="771"/>
      <c r="BN235" s="771"/>
      <c r="BO235" s="771"/>
      <c r="BP235" s="771"/>
      <c r="BQ235" s="771"/>
      <c r="BR235" s="771"/>
      <c r="BS235" s="771"/>
      <c r="BT235" s="771"/>
    </row>
    <row r="236" spans="1:72" s="769" customFormat="1" ht="13.5">
      <c r="A236" s="924" t="s">
        <v>1012</v>
      </c>
      <c r="B236" s="923"/>
      <c r="C236" s="923"/>
      <c r="D236" s="923"/>
      <c r="E236" s="923"/>
      <c r="F236" s="923"/>
      <c r="G236" s="923"/>
      <c r="H236" s="923"/>
      <c r="I236" s="923"/>
      <c r="J236" s="923"/>
      <c r="K236" s="923"/>
      <c r="L236" s="923"/>
      <c r="M236" s="923"/>
      <c r="N236" s="923"/>
      <c r="O236" s="923"/>
      <c r="P236" s="923"/>
      <c r="Q236" s="923"/>
      <c r="R236" s="923"/>
      <c r="S236" s="923"/>
      <c r="T236" s="923"/>
      <c r="U236" s="923"/>
      <c r="V236" s="923"/>
      <c r="X236" s="771"/>
      <c r="Y236" s="771"/>
      <c r="Z236" s="771"/>
      <c r="AA236" s="771"/>
      <c r="AB236" s="771"/>
      <c r="AC236" s="771"/>
      <c r="AD236" s="771"/>
      <c r="AE236" s="771"/>
      <c r="AF236" s="771"/>
      <c r="AG236" s="771"/>
      <c r="AH236" s="771"/>
      <c r="AI236" s="771"/>
      <c r="AJ236" s="771"/>
      <c r="AK236" s="771"/>
      <c r="AL236" s="771"/>
      <c r="AM236" s="771"/>
      <c r="AN236" s="771"/>
      <c r="AO236" s="771"/>
      <c r="AP236" s="771"/>
      <c r="AQ236" s="771"/>
      <c r="AR236" s="771"/>
      <c r="AS236" s="771"/>
      <c r="AT236" s="771"/>
      <c r="AU236" s="771"/>
      <c r="AV236" s="771"/>
      <c r="AW236" s="771"/>
      <c r="AX236" s="771"/>
      <c r="AY236" s="771"/>
      <c r="AZ236" s="771"/>
      <c r="BA236" s="771"/>
      <c r="BB236" s="771"/>
      <c r="BC236" s="771"/>
      <c r="BD236" s="771"/>
      <c r="BE236" s="771"/>
      <c r="BF236" s="771"/>
      <c r="BG236" s="771"/>
      <c r="BH236" s="771"/>
      <c r="BI236" s="771"/>
      <c r="BJ236" s="771"/>
      <c r="BK236" s="771"/>
      <c r="BL236" s="771"/>
      <c r="BM236" s="771"/>
      <c r="BN236" s="771"/>
      <c r="BO236" s="771"/>
      <c r="BP236" s="771"/>
      <c r="BQ236" s="771"/>
      <c r="BR236" s="771"/>
      <c r="BS236" s="771"/>
      <c r="BT236" s="771"/>
    </row>
    <row r="237" spans="1:72" s="769" customFormat="1" ht="13.5">
      <c r="A237" s="924" t="s">
        <v>1013</v>
      </c>
      <c r="X237" s="771"/>
      <c r="Y237" s="771"/>
      <c r="Z237" s="771"/>
      <c r="AA237" s="771"/>
      <c r="AB237" s="771"/>
      <c r="AC237" s="771"/>
      <c r="AD237" s="771"/>
      <c r="AE237" s="771"/>
      <c r="AF237" s="771"/>
      <c r="AG237" s="771"/>
      <c r="AH237" s="771"/>
      <c r="AI237" s="771"/>
      <c r="AJ237" s="771"/>
      <c r="AK237" s="771"/>
      <c r="AL237" s="771"/>
      <c r="AM237" s="771"/>
      <c r="AN237" s="771"/>
      <c r="AO237" s="771"/>
      <c r="AP237" s="771"/>
      <c r="AQ237" s="771"/>
      <c r="AR237" s="771"/>
      <c r="AS237" s="771"/>
      <c r="AT237" s="771"/>
      <c r="AU237" s="771"/>
      <c r="AV237" s="771"/>
      <c r="AW237" s="771"/>
      <c r="AX237" s="771"/>
      <c r="AY237" s="771"/>
      <c r="AZ237" s="771"/>
      <c r="BA237" s="771"/>
      <c r="BB237" s="771"/>
      <c r="BC237" s="771"/>
      <c r="BD237" s="771"/>
      <c r="BE237" s="771"/>
      <c r="BF237" s="771"/>
      <c r="BG237" s="771"/>
      <c r="BH237" s="771"/>
      <c r="BI237" s="771"/>
      <c r="BJ237" s="771"/>
      <c r="BK237" s="771"/>
      <c r="BL237" s="771"/>
      <c r="BM237" s="771"/>
      <c r="BN237" s="771"/>
      <c r="BO237" s="771"/>
      <c r="BP237" s="771"/>
      <c r="BQ237" s="771"/>
      <c r="BR237" s="771"/>
      <c r="BS237" s="771"/>
      <c r="BT237" s="771"/>
    </row>
    <row r="238" spans="1:72" s="769" customFormat="1" ht="13.5">
      <c r="A238" s="924" t="s">
        <v>1014</v>
      </c>
      <c r="B238" s="824"/>
      <c r="C238" s="824"/>
      <c r="D238" s="824"/>
      <c r="E238" s="824"/>
      <c r="F238" s="824"/>
      <c r="G238" s="824"/>
      <c r="H238" s="824"/>
      <c r="I238" s="824"/>
      <c r="J238" s="824"/>
      <c r="K238" s="824"/>
      <c r="L238" s="824"/>
      <c r="M238" s="824"/>
      <c r="N238" s="824"/>
      <c r="O238" s="824"/>
      <c r="P238" s="824"/>
      <c r="Q238" s="824"/>
      <c r="R238" s="824"/>
      <c r="S238" s="824"/>
      <c r="T238" s="824"/>
      <c r="U238" s="824"/>
      <c r="V238" s="824"/>
      <c r="X238" s="771"/>
      <c r="Y238" s="771"/>
      <c r="Z238" s="771"/>
      <c r="AA238" s="771"/>
      <c r="AB238" s="771"/>
      <c r="AC238" s="771"/>
      <c r="AD238" s="771"/>
      <c r="AE238" s="771"/>
      <c r="AF238" s="771"/>
      <c r="AG238" s="771"/>
      <c r="AH238" s="771"/>
      <c r="AI238" s="771"/>
      <c r="AJ238" s="771"/>
      <c r="AK238" s="771"/>
      <c r="AL238" s="771"/>
      <c r="AM238" s="771"/>
      <c r="AN238" s="771"/>
      <c r="AO238" s="771"/>
      <c r="AP238" s="771"/>
      <c r="AQ238" s="771"/>
      <c r="AR238" s="771"/>
      <c r="AS238" s="771"/>
      <c r="AT238" s="771"/>
      <c r="AU238" s="771"/>
      <c r="AV238" s="771"/>
      <c r="AW238" s="771"/>
      <c r="AX238" s="771"/>
      <c r="AY238" s="771"/>
      <c r="AZ238" s="771"/>
      <c r="BA238" s="771"/>
      <c r="BB238" s="771"/>
      <c r="BC238" s="771"/>
      <c r="BD238" s="771"/>
      <c r="BE238" s="771"/>
      <c r="BF238" s="771"/>
      <c r="BG238" s="771"/>
      <c r="BH238" s="771"/>
      <c r="BI238" s="771"/>
      <c r="BJ238" s="771"/>
      <c r="BK238" s="771"/>
      <c r="BL238" s="771"/>
      <c r="BM238" s="771"/>
      <c r="BN238" s="771"/>
      <c r="BO238" s="771"/>
      <c r="BP238" s="771"/>
      <c r="BQ238" s="771"/>
      <c r="BR238" s="771"/>
      <c r="BS238" s="771"/>
      <c r="BT238" s="771"/>
    </row>
    <row r="239" spans="1:72" s="769" customFormat="1" ht="13.5">
      <c r="A239" s="924" t="s">
        <v>1015</v>
      </c>
      <c r="X239" s="771"/>
      <c r="Y239" s="771"/>
      <c r="Z239" s="771"/>
      <c r="AA239" s="771"/>
      <c r="AB239" s="771"/>
      <c r="AC239" s="771"/>
      <c r="AD239" s="771"/>
      <c r="AE239" s="771"/>
      <c r="AF239" s="771"/>
      <c r="AG239" s="771"/>
      <c r="AH239" s="771"/>
      <c r="AI239" s="771"/>
      <c r="AJ239" s="771"/>
      <c r="AK239" s="771"/>
      <c r="AL239" s="771"/>
      <c r="AM239" s="771"/>
      <c r="AN239" s="771"/>
      <c r="AO239" s="771"/>
      <c r="AP239" s="771"/>
      <c r="AQ239" s="771"/>
      <c r="AR239" s="771"/>
      <c r="AS239" s="771"/>
      <c r="AT239" s="771"/>
      <c r="AU239" s="771"/>
      <c r="AV239" s="771"/>
      <c r="AW239" s="771"/>
      <c r="AX239" s="771"/>
      <c r="AY239" s="771"/>
      <c r="AZ239" s="771"/>
      <c r="BA239" s="771"/>
      <c r="BB239" s="771"/>
      <c r="BC239" s="771"/>
      <c r="BD239" s="771"/>
      <c r="BE239" s="771"/>
      <c r="BF239" s="771"/>
      <c r="BG239" s="771"/>
      <c r="BH239" s="771"/>
      <c r="BI239" s="771"/>
      <c r="BJ239" s="771"/>
      <c r="BK239" s="771"/>
      <c r="BL239" s="771"/>
      <c r="BM239" s="771"/>
      <c r="BN239" s="771"/>
      <c r="BO239" s="771"/>
      <c r="BP239" s="771"/>
      <c r="BQ239" s="771"/>
      <c r="BR239" s="771"/>
      <c r="BS239" s="771"/>
      <c r="BT239" s="771"/>
    </row>
    <row r="240" spans="1:72" s="769" customFormat="1" ht="13.5">
      <c r="A240" s="924" t="s">
        <v>1016</v>
      </c>
      <c r="X240" s="771"/>
      <c r="Y240" s="771"/>
      <c r="Z240" s="771"/>
      <c r="AA240" s="771"/>
      <c r="AB240" s="771"/>
      <c r="AC240" s="771"/>
      <c r="AD240" s="771"/>
      <c r="AE240" s="771"/>
      <c r="AF240" s="771"/>
      <c r="AG240" s="771"/>
      <c r="AH240" s="771"/>
      <c r="AI240" s="771"/>
      <c r="AJ240" s="771"/>
      <c r="AK240" s="771"/>
      <c r="AL240" s="771"/>
      <c r="AM240" s="771"/>
      <c r="AN240" s="771"/>
      <c r="AO240" s="771"/>
      <c r="AP240" s="771"/>
      <c r="AQ240" s="771"/>
      <c r="AR240" s="771"/>
      <c r="AS240" s="771"/>
      <c r="AT240" s="771"/>
      <c r="AU240" s="771"/>
      <c r="AV240" s="771"/>
      <c r="AW240" s="771"/>
      <c r="AX240" s="771"/>
      <c r="AY240" s="771"/>
      <c r="AZ240" s="771"/>
      <c r="BA240" s="771"/>
      <c r="BB240" s="771"/>
      <c r="BC240" s="771"/>
      <c r="BD240" s="771"/>
      <c r="BE240" s="771"/>
      <c r="BF240" s="771"/>
      <c r="BG240" s="771"/>
      <c r="BH240" s="771"/>
      <c r="BI240" s="771"/>
      <c r="BJ240" s="771"/>
      <c r="BK240" s="771"/>
      <c r="BL240" s="771"/>
      <c r="BM240" s="771"/>
      <c r="BN240" s="771"/>
      <c r="BO240" s="771"/>
      <c r="BP240" s="771"/>
      <c r="BQ240" s="771"/>
      <c r="BR240" s="771"/>
      <c r="BS240" s="771"/>
      <c r="BT240" s="771"/>
    </row>
    <row r="241" spans="1:72" s="769" customFormat="1" ht="13.5">
      <c r="A241" s="924" t="s">
        <v>1017</v>
      </c>
      <c r="X241" s="771"/>
      <c r="Y241" s="771"/>
      <c r="Z241" s="771"/>
      <c r="AA241" s="771"/>
      <c r="AB241" s="771"/>
      <c r="AC241" s="771"/>
      <c r="AD241" s="771"/>
      <c r="AE241" s="771"/>
      <c r="AF241" s="771"/>
      <c r="AG241" s="771"/>
      <c r="AH241" s="771"/>
      <c r="AI241" s="771"/>
      <c r="AJ241" s="771"/>
      <c r="AK241" s="771"/>
      <c r="AL241" s="771"/>
      <c r="AM241" s="771"/>
      <c r="AN241" s="771"/>
      <c r="AO241" s="771"/>
      <c r="AP241" s="771"/>
      <c r="AQ241" s="771"/>
      <c r="AR241" s="771"/>
      <c r="AS241" s="771"/>
      <c r="AT241" s="771"/>
      <c r="AU241" s="771"/>
      <c r="AV241" s="771"/>
      <c r="AW241" s="771"/>
      <c r="AX241" s="771"/>
      <c r="AY241" s="771"/>
      <c r="AZ241" s="771"/>
      <c r="BA241" s="771"/>
      <c r="BB241" s="771"/>
      <c r="BC241" s="771"/>
      <c r="BD241" s="771"/>
      <c r="BE241" s="771"/>
      <c r="BF241" s="771"/>
      <c r="BG241" s="771"/>
      <c r="BH241" s="771"/>
      <c r="BI241" s="771"/>
      <c r="BJ241" s="771"/>
      <c r="BK241" s="771"/>
      <c r="BL241" s="771"/>
      <c r="BM241" s="771"/>
      <c r="BN241" s="771"/>
      <c r="BO241" s="771"/>
      <c r="BP241" s="771"/>
      <c r="BQ241" s="771"/>
      <c r="BR241" s="771"/>
      <c r="BS241" s="771"/>
      <c r="BT241" s="771"/>
    </row>
    <row r="242" spans="1:72" s="769" customFormat="1" ht="13.5">
      <c r="A242" s="924" t="s">
        <v>1018</v>
      </c>
      <c r="X242" s="771"/>
      <c r="Y242" s="771"/>
      <c r="Z242" s="771"/>
      <c r="AA242" s="771"/>
      <c r="AB242" s="771"/>
      <c r="AC242" s="771"/>
      <c r="AD242" s="771"/>
      <c r="AE242" s="771"/>
      <c r="AF242" s="771"/>
      <c r="AG242" s="771"/>
      <c r="AH242" s="771"/>
      <c r="AI242" s="771"/>
      <c r="AJ242" s="771"/>
      <c r="AK242" s="771"/>
      <c r="AL242" s="771"/>
      <c r="AM242" s="771"/>
      <c r="AN242" s="771"/>
      <c r="AO242" s="771"/>
      <c r="AP242" s="771"/>
      <c r="AQ242" s="771"/>
      <c r="AR242" s="771"/>
      <c r="AS242" s="771"/>
      <c r="AT242" s="771"/>
      <c r="AU242" s="771"/>
      <c r="AV242" s="771"/>
      <c r="AW242" s="771"/>
      <c r="AX242" s="771"/>
      <c r="AY242" s="771"/>
      <c r="AZ242" s="771"/>
      <c r="BA242" s="771"/>
      <c r="BB242" s="771"/>
      <c r="BC242" s="771"/>
      <c r="BD242" s="771"/>
      <c r="BE242" s="771"/>
      <c r="BF242" s="771"/>
      <c r="BG242" s="771"/>
      <c r="BH242" s="771"/>
      <c r="BI242" s="771"/>
      <c r="BJ242" s="771"/>
      <c r="BK242" s="771"/>
      <c r="BL242" s="771"/>
      <c r="BM242" s="771"/>
      <c r="BN242" s="771"/>
      <c r="BO242" s="771"/>
      <c r="BP242" s="771"/>
      <c r="BQ242" s="771"/>
      <c r="BR242" s="771"/>
      <c r="BS242" s="771"/>
      <c r="BT242" s="771"/>
    </row>
    <row r="243" spans="1:72" s="769" customFormat="1" ht="13.5">
      <c r="A243" s="924" t="s">
        <v>1019</v>
      </c>
      <c r="X243" s="771"/>
      <c r="Y243" s="771"/>
      <c r="Z243" s="771"/>
      <c r="AA243" s="771"/>
      <c r="AB243" s="771"/>
      <c r="AC243" s="771"/>
      <c r="AD243" s="771"/>
      <c r="AE243" s="771"/>
      <c r="AF243" s="771"/>
      <c r="AG243" s="771"/>
      <c r="AH243" s="771"/>
      <c r="AI243" s="771"/>
      <c r="AJ243" s="771"/>
      <c r="AK243" s="771"/>
      <c r="AL243" s="771"/>
      <c r="AM243" s="771"/>
      <c r="AN243" s="771"/>
      <c r="AO243" s="771"/>
      <c r="AP243" s="771"/>
      <c r="AQ243" s="771"/>
      <c r="AR243" s="771"/>
      <c r="AS243" s="771"/>
      <c r="AT243" s="771"/>
      <c r="AU243" s="771"/>
      <c r="AV243" s="771"/>
      <c r="AW243" s="771"/>
      <c r="AX243" s="771"/>
      <c r="AY243" s="771"/>
      <c r="AZ243" s="771"/>
      <c r="BA243" s="771"/>
      <c r="BB243" s="771"/>
      <c r="BC243" s="771"/>
      <c r="BD243" s="771"/>
      <c r="BE243" s="771"/>
      <c r="BF243" s="771"/>
      <c r="BG243" s="771"/>
      <c r="BH243" s="771"/>
      <c r="BI243" s="771"/>
      <c r="BJ243" s="771"/>
      <c r="BK243" s="771"/>
      <c r="BL243" s="771"/>
      <c r="BM243" s="771"/>
      <c r="BN243" s="771"/>
      <c r="BO243" s="771"/>
      <c r="BP243" s="771"/>
      <c r="BQ243" s="771"/>
      <c r="BR243" s="771"/>
      <c r="BS243" s="771"/>
      <c r="BT243" s="771"/>
    </row>
    <row r="244" spans="1:72" s="769" customFormat="1" ht="13.5">
      <c r="A244" s="924" t="s">
        <v>1020</v>
      </c>
      <c r="X244" s="771"/>
      <c r="Y244" s="771"/>
      <c r="Z244" s="771"/>
      <c r="AA244" s="771"/>
      <c r="AB244" s="771"/>
      <c r="AC244" s="771"/>
      <c r="AD244" s="771"/>
      <c r="AE244" s="771"/>
      <c r="AF244" s="771"/>
      <c r="AG244" s="771"/>
      <c r="AH244" s="771"/>
      <c r="AI244" s="771"/>
      <c r="AJ244" s="771"/>
      <c r="AK244" s="771"/>
      <c r="AL244" s="771"/>
      <c r="AM244" s="771"/>
      <c r="AN244" s="771"/>
      <c r="AO244" s="771"/>
      <c r="AP244" s="771"/>
      <c r="AQ244" s="771"/>
      <c r="AR244" s="771"/>
      <c r="AS244" s="771"/>
      <c r="AT244" s="771"/>
      <c r="AU244" s="771"/>
      <c r="AV244" s="771"/>
      <c r="AW244" s="771"/>
      <c r="AX244" s="771"/>
      <c r="AY244" s="771"/>
      <c r="AZ244" s="771"/>
      <c r="BA244" s="771"/>
      <c r="BB244" s="771"/>
      <c r="BC244" s="771"/>
      <c r="BD244" s="771"/>
      <c r="BE244" s="771"/>
      <c r="BF244" s="771"/>
      <c r="BG244" s="771"/>
      <c r="BH244" s="771"/>
      <c r="BI244" s="771"/>
      <c r="BJ244" s="771"/>
      <c r="BK244" s="771"/>
      <c r="BL244" s="771"/>
      <c r="BM244" s="771"/>
      <c r="BN244" s="771"/>
      <c r="BO244" s="771"/>
      <c r="BP244" s="771"/>
      <c r="BQ244" s="771"/>
      <c r="BR244" s="771"/>
      <c r="BS244" s="771"/>
      <c r="BT244" s="771"/>
    </row>
    <row r="245" spans="1:72" s="769" customFormat="1" ht="13.5">
      <c r="A245" s="924" t="s">
        <v>1021</v>
      </c>
      <c r="X245" s="771"/>
      <c r="Y245" s="771"/>
      <c r="Z245" s="771"/>
      <c r="AA245" s="771"/>
      <c r="AB245" s="771"/>
      <c r="AC245" s="771"/>
      <c r="AD245" s="771"/>
      <c r="AE245" s="771"/>
      <c r="AF245" s="771"/>
      <c r="AG245" s="771"/>
      <c r="AH245" s="771"/>
      <c r="AI245" s="771"/>
      <c r="AJ245" s="771"/>
      <c r="AK245" s="771"/>
      <c r="AL245" s="771"/>
      <c r="AM245" s="771"/>
      <c r="AN245" s="771"/>
      <c r="AO245" s="771"/>
      <c r="AP245" s="771"/>
      <c r="AQ245" s="771"/>
      <c r="AR245" s="771"/>
      <c r="AS245" s="771"/>
      <c r="AT245" s="771"/>
      <c r="AU245" s="771"/>
      <c r="AV245" s="771"/>
      <c r="AW245" s="771"/>
      <c r="AX245" s="771"/>
      <c r="AY245" s="771"/>
      <c r="AZ245" s="771"/>
      <c r="BA245" s="771"/>
      <c r="BB245" s="771"/>
      <c r="BC245" s="771"/>
      <c r="BD245" s="771"/>
      <c r="BE245" s="771"/>
      <c r="BF245" s="771"/>
      <c r="BG245" s="771"/>
      <c r="BH245" s="771"/>
      <c r="BI245" s="771"/>
      <c r="BJ245" s="771"/>
      <c r="BK245" s="771"/>
      <c r="BL245" s="771"/>
      <c r="BM245" s="771"/>
      <c r="BN245" s="771"/>
      <c r="BO245" s="771"/>
      <c r="BP245" s="771"/>
      <c r="BQ245" s="771"/>
      <c r="BR245" s="771"/>
      <c r="BS245" s="771"/>
      <c r="BT245" s="771"/>
    </row>
    <row r="246" spans="1:72" s="769" customFormat="1" ht="13.5">
      <c r="A246" s="924" t="s">
        <v>1019</v>
      </c>
      <c r="X246" s="771"/>
      <c r="Y246" s="771"/>
      <c r="Z246" s="771"/>
      <c r="AA246" s="771"/>
      <c r="AB246" s="771"/>
      <c r="AC246" s="771"/>
      <c r="AD246" s="771"/>
      <c r="AE246" s="771"/>
      <c r="AF246" s="771"/>
      <c r="AG246" s="771"/>
      <c r="AH246" s="771"/>
      <c r="AI246" s="771"/>
      <c r="AJ246" s="771"/>
      <c r="AK246" s="771"/>
      <c r="AL246" s="771"/>
      <c r="AM246" s="771"/>
      <c r="AN246" s="771"/>
      <c r="AO246" s="771"/>
      <c r="AP246" s="771"/>
      <c r="AQ246" s="771"/>
      <c r="AR246" s="771"/>
      <c r="AS246" s="771"/>
      <c r="AT246" s="771"/>
      <c r="AU246" s="771"/>
      <c r="AV246" s="771"/>
      <c r="AW246" s="771"/>
      <c r="AX246" s="771"/>
      <c r="AY246" s="771"/>
      <c r="AZ246" s="771"/>
      <c r="BA246" s="771"/>
      <c r="BB246" s="771"/>
      <c r="BC246" s="771"/>
      <c r="BD246" s="771"/>
      <c r="BE246" s="771"/>
      <c r="BF246" s="771"/>
      <c r="BG246" s="771"/>
      <c r="BH246" s="771"/>
      <c r="BI246" s="771"/>
      <c r="BJ246" s="771"/>
      <c r="BK246" s="771"/>
      <c r="BL246" s="771"/>
      <c r="BM246" s="771"/>
      <c r="BN246" s="771"/>
      <c r="BO246" s="771"/>
      <c r="BP246" s="771"/>
      <c r="BQ246" s="771"/>
      <c r="BR246" s="771"/>
      <c r="BS246" s="771"/>
      <c r="BT246" s="771"/>
    </row>
    <row r="247" spans="1:72" s="769" customFormat="1" ht="13.5">
      <c r="A247" s="924" t="s">
        <v>1022</v>
      </c>
      <c r="X247" s="771"/>
      <c r="Y247" s="771"/>
      <c r="Z247" s="771"/>
      <c r="AA247" s="771"/>
      <c r="AB247" s="771"/>
      <c r="AC247" s="771"/>
      <c r="AD247" s="771"/>
      <c r="AE247" s="771"/>
      <c r="AF247" s="771"/>
      <c r="AG247" s="771"/>
      <c r="AH247" s="771"/>
      <c r="AI247" s="771"/>
      <c r="AJ247" s="771"/>
      <c r="AK247" s="771"/>
      <c r="AL247" s="771"/>
      <c r="AM247" s="771"/>
      <c r="AN247" s="771"/>
      <c r="AO247" s="771"/>
      <c r="AP247" s="771"/>
      <c r="AQ247" s="771"/>
      <c r="AR247" s="771"/>
      <c r="AS247" s="771"/>
      <c r="AT247" s="771"/>
      <c r="AU247" s="771"/>
      <c r="AV247" s="771"/>
      <c r="AW247" s="771"/>
      <c r="AX247" s="771"/>
      <c r="AY247" s="771"/>
      <c r="AZ247" s="771"/>
      <c r="BA247" s="771"/>
      <c r="BB247" s="771"/>
      <c r="BC247" s="771"/>
      <c r="BD247" s="771"/>
      <c r="BE247" s="771"/>
      <c r="BF247" s="771"/>
      <c r="BG247" s="771"/>
      <c r="BH247" s="771"/>
      <c r="BI247" s="771"/>
      <c r="BJ247" s="771"/>
      <c r="BK247" s="771"/>
      <c r="BL247" s="771"/>
      <c r="BM247" s="771"/>
      <c r="BN247" s="771"/>
      <c r="BO247" s="771"/>
      <c r="BP247" s="771"/>
      <c r="BQ247" s="771"/>
      <c r="BR247" s="771"/>
      <c r="BS247" s="771"/>
      <c r="BT247" s="771"/>
    </row>
    <row r="248" spans="1:72" s="769" customFormat="1" ht="13.5">
      <c r="A248" s="924" t="s">
        <v>1023</v>
      </c>
      <c r="X248" s="771"/>
      <c r="Y248" s="771"/>
      <c r="Z248" s="771"/>
      <c r="AA248" s="771"/>
      <c r="AB248" s="771"/>
      <c r="AC248" s="771"/>
      <c r="AD248" s="771"/>
      <c r="AE248" s="771"/>
      <c r="AF248" s="771"/>
      <c r="AG248" s="771"/>
      <c r="AH248" s="771"/>
      <c r="AI248" s="771"/>
      <c r="AJ248" s="771"/>
      <c r="AK248" s="771"/>
      <c r="AL248" s="771"/>
      <c r="AM248" s="771"/>
      <c r="AN248" s="771"/>
      <c r="AO248" s="771"/>
      <c r="AP248" s="771"/>
      <c r="AQ248" s="771"/>
      <c r="AR248" s="771"/>
      <c r="AS248" s="771"/>
      <c r="AT248" s="771"/>
      <c r="AU248" s="771"/>
      <c r="AV248" s="771"/>
      <c r="AW248" s="771"/>
      <c r="AX248" s="771"/>
      <c r="AY248" s="771"/>
      <c r="AZ248" s="771"/>
      <c r="BA248" s="771"/>
      <c r="BB248" s="771"/>
      <c r="BC248" s="771"/>
      <c r="BD248" s="771"/>
      <c r="BE248" s="771"/>
      <c r="BF248" s="771"/>
      <c r="BG248" s="771"/>
      <c r="BH248" s="771"/>
      <c r="BI248" s="771"/>
      <c r="BJ248" s="771"/>
      <c r="BK248" s="771"/>
      <c r="BL248" s="771"/>
      <c r="BM248" s="771"/>
      <c r="BN248" s="771"/>
      <c r="BO248" s="771"/>
      <c r="BP248" s="771"/>
      <c r="BQ248" s="771"/>
      <c r="BR248" s="771"/>
      <c r="BS248" s="771"/>
      <c r="BT248" s="771"/>
    </row>
    <row r="249" spans="1:72" s="769" customFormat="1" ht="13.5">
      <c r="A249" s="924" t="s">
        <v>1024</v>
      </c>
      <c r="X249" s="771"/>
      <c r="Y249" s="771"/>
      <c r="Z249" s="771"/>
      <c r="AA249" s="771"/>
      <c r="AB249" s="771"/>
      <c r="AC249" s="771"/>
      <c r="AD249" s="771"/>
      <c r="AE249" s="771"/>
      <c r="AF249" s="771"/>
      <c r="AG249" s="771"/>
      <c r="AH249" s="771"/>
      <c r="AI249" s="771"/>
      <c r="AJ249" s="771"/>
      <c r="AK249" s="771"/>
      <c r="AL249" s="771"/>
      <c r="AM249" s="771"/>
      <c r="AN249" s="771"/>
      <c r="AO249" s="771"/>
      <c r="AP249" s="771"/>
      <c r="AQ249" s="771"/>
      <c r="AR249" s="771"/>
      <c r="AS249" s="771"/>
      <c r="AT249" s="771"/>
      <c r="AU249" s="771"/>
      <c r="AV249" s="771"/>
      <c r="AW249" s="771"/>
      <c r="AX249" s="771"/>
      <c r="AY249" s="771"/>
      <c r="AZ249" s="771"/>
      <c r="BA249" s="771"/>
      <c r="BB249" s="771"/>
      <c r="BC249" s="771"/>
      <c r="BD249" s="771"/>
      <c r="BE249" s="771"/>
      <c r="BF249" s="771"/>
      <c r="BG249" s="771"/>
      <c r="BH249" s="771"/>
      <c r="BI249" s="771"/>
      <c r="BJ249" s="771"/>
      <c r="BK249" s="771"/>
      <c r="BL249" s="771"/>
      <c r="BM249" s="771"/>
      <c r="BN249" s="771"/>
      <c r="BO249" s="771"/>
      <c r="BP249" s="771"/>
      <c r="BQ249" s="771"/>
      <c r="BR249" s="771"/>
      <c r="BS249" s="771"/>
      <c r="BT249" s="771"/>
    </row>
    <row r="250" spans="1:72" s="769" customFormat="1" ht="13.5">
      <c r="A250" s="924" t="s">
        <v>1025</v>
      </c>
      <c r="X250" s="771"/>
      <c r="Y250" s="771"/>
      <c r="Z250" s="771"/>
      <c r="AA250" s="771"/>
      <c r="AB250" s="771"/>
      <c r="AC250" s="771"/>
      <c r="AD250" s="771"/>
      <c r="AE250" s="771"/>
      <c r="AF250" s="771"/>
      <c r="AG250" s="771"/>
      <c r="AH250" s="771"/>
      <c r="AI250" s="771"/>
      <c r="AJ250" s="771"/>
      <c r="AK250" s="771"/>
      <c r="AL250" s="771"/>
      <c r="AM250" s="771"/>
      <c r="AN250" s="771"/>
      <c r="AO250" s="771"/>
      <c r="AP250" s="771"/>
      <c r="AQ250" s="771"/>
      <c r="AR250" s="771"/>
      <c r="AS250" s="771"/>
      <c r="AT250" s="771"/>
      <c r="AU250" s="771"/>
      <c r="AV250" s="771"/>
      <c r="AW250" s="771"/>
      <c r="AX250" s="771"/>
      <c r="AY250" s="771"/>
      <c r="AZ250" s="771"/>
      <c r="BA250" s="771"/>
      <c r="BB250" s="771"/>
      <c r="BC250" s="771"/>
      <c r="BD250" s="771"/>
      <c r="BE250" s="771"/>
      <c r="BF250" s="771"/>
      <c r="BG250" s="771"/>
      <c r="BH250" s="771"/>
      <c r="BI250" s="771"/>
      <c r="BJ250" s="771"/>
      <c r="BK250" s="771"/>
      <c r="BL250" s="771"/>
      <c r="BM250" s="771"/>
      <c r="BN250" s="771"/>
      <c r="BO250" s="771"/>
      <c r="BP250" s="771"/>
      <c r="BQ250" s="771"/>
      <c r="BR250" s="771"/>
      <c r="BS250" s="771"/>
      <c r="BT250" s="771"/>
    </row>
    <row r="251" spans="1:72" s="769" customFormat="1" ht="13.5">
      <c r="A251" s="924" t="s">
        <v>1026</v>
      </c>
      <c r="X251" s="771"/>
      <c r="Y251" s="771"/>
      <c r="Z251" s="771"/>
      <c r="AA251" s="771"/>
      <c r="AB251" s="771"/>
      <c r="AC251" s="771"/>
      <c r="AD251" s="771"/>
      <c r="AE251" s="771"/>
      <c r="AF251" s="771"/>
      <c r="AG251" s="771"/>
      <c r="AH251" s="771"/>
      <c r="AI251" s="771"/>
      <c r="AJ251" s="771"/>
      <c r="AK251" s="771"/>
      <c r="AL251" s="771"/>
      <c r="AM251" s="771"/>
      <c r="AN251" s="771"/>
      <c r="AO251" s="771"/>
      <c r="AP251" s="771"/>
      <c r="AQ251" s="771"/>
      <c r="AR251" s="771"/>
      <c r="AS251" s="771"/>
      <c r="AT251" s="771"/>
      <c r="AU251" s="771"/>
      <c r="AV251" s="771"/>
      <c r="AW251" s="771"/>
      <c r="AX251" s="771"/>
      <c r="AY251" s="771"/>
      <c r="AZ251" s="771"/>
      <c r="BA251" s="771"/>
      <c r="BB251" s="771"/>
      <c r="BC251" s="771"/>
      <c r="BD251" s="771"/>
      <c r="BE251" s="771"/>
      <c r="BF251" s="771"/>
      <c r="BG251" s="771"/>
      <c r="BH251" s="771"/>
      <c r="BI251" s="771"/>
      <c r="BJ251" s="771"/>
      <c r="BK251" s="771"/>
      <c r="BL251" s="771"/>
      <c r="BM251" s="771"/>
      <c r="BN251" s="771"/>
      <c r="BO251" s="771"/>
      <c r="BP251" s="771"/>
      <c r="BQ251" s="771"/>
      <c r="BR251" s="771"/>
      <c r="BS251" s="771"/>
      <c r="BT251" s="771"/>
    </row>
    <row r="252" spans="1:72" s="769" customFormat="1" ht="13.5">
      <c r="A252" s="924" t="s">
        <v>1027</v>
      </c>
      <c r="X252" s="771"/>
      <c r="Y252" s="771"/>
      <c r="Z252" s="771"/>
      <c r="AA252" s="771"/>
      <c r="AB252" s="771"/>
      <c r="AC252" s="771"/>
      <c r="AD252" s="771"/>
      <c r="AE252" s="771"/>
      <c r="AF252" s="771"/>
      <c r="AG252" s="771"/>
      <c r="AH252" s="771"/>
      <c r="AI252" s="771"/>
      <c r="AJ252" s="771"/>
      <c r="AK252" s="771"/>
      <c r="AL252" s="771"/>
      <c r="AM252" s="771"/>
      <c r="AN252" s="771"/>
      <c r="AO252" s="771"/>
      <c r="AP252" s="771"/>
      <c r="AQ252" s="771"/>
      <c r="AR252" s="771"/>
      <c r="AS252" s="771"/>
      <c r="AT252" s="771"/>
      <c r="AU252" s="771"/>
      <c r="AV252" s="771"/>
      <c r="AW252" s="771"/>
      <c r="AX252" s="771"/>
      <c r="AY252" s="771"/>
      <c r="AZ252" s="771"/>
      <c r="BA252" s="771"/>
      <c r="BB252" s="771"/>
      <c r="BC252" s="771"/>
      <c r="BD252" s="771"/>
      <c r="BE252" s="771"/>
      <c r="BF252" s="771"/>
      <c r="BG252" s="771"/>
      <c r="BH252" s="771"/>
      <c r="BI252" s="771"/>
      <c r="BJ252" s="771"/>
      <c r="BK252" s="771"/>
      <c r="BL252" s="771"/>
      <c r="BM252" s="771"/>
      <c r="BN252" s="771"/>
      <c r="BO252" s="771"/>
      <c r="BP252" s="771"/>
      <c r="BQ252" s="771"/>
      <c r="BR252" s="771"/>
      <c r="BS252" s="771"/>
      <c r="BT252" s="771"/>
    </row>
    <row r="253" spans="1:72" s="769" customFormat="1" ht="13.5">
      <c r="A253" s="924" t="s">
        <v>1028</v>
      </c>
      <c r="X253" s="771"/>
      <c r="Y253" s="771"/>
      <c r="Z253" s="771"/>
      <c r="AA253" s="771"/>
      <c r="AB253" s="771"/>
      <c r="AC253" s="771"/>
      <c r="AD253" s="771"/>
      <c r="AE253" s="771"/>
      <c r="AF253" s="771"/>
      <c r="AG253" s="771"/>
      <c r="AH253" s="771"/>
      <c r="AI253" s="771"/>
      <c r="AJ253" s="771"/>
      <c r="AK253" s="771"/>
      <c r="AL253" s="771"/>
      <c r="AM253" s="771"/>
      <c r="AN253" s="771"/>
      <c r="AO253" s="771"/>
      <c r="AP253" s="771"/>
      <c r="AQ253" s="771"/>
      <c r="AR253" s="771"/>
      <c r="AS253" s="771"/>
      <c r="AT253" s="771"/>
      <c r="AU253" s="771"/>
      <c r="AV253" s="771"/>
      <c r="AW253" s="771"/>
      <c r="AX253" s="771"/>
      <c r="AY253" s="771"/>
      <c r="AZ253" s="771"/>
      <c r="BA253" s="771"/>
      <c r="BB253" s="771"/>
      <c r="BC253" s="771"/>
      <c r="BD253" s="771"/>
      <c r="BE253" s="771"/>
      <c r="BF253" s="771"/>
      <c r="BG253" s="771"/>
      <c r="BH253" s="771"/>
      <c r="BI253" s="771"/>
      <c r="BJ253" s="771"/>
      <c r="BK253" s="771"/>
      <c r="BL253" s="771"/>
      <c r="BM253" s="771"/>
      <c r="BN253" s="771"/>
      <c r="BO253" s="771"/>
      <c r="BP253" s="771"/>
      <c r="BQ253" s="771"/>
      <c r="BR253" s="771"/>
      <c r="BS253" s="771"/>
      <c r="BT253" s="771"/>
    </row>
    <row r="254" spans="1:72" s="769" customFormat="1" ht="13.5">
      <c r="A254" s="830" t="s">
        <v>1020</v>
      </c>
      <c r="B254" s="838"/>
      <c r="C254" s="838"/>
      <c r="D254" s="838"/>
      <c r="E254" s="838"/>
      <c r="F254" s="838"/>
      <c r="G254" s="838"/>
      <c r="H254" s="838"/>
      <c r="I254" s="838"/>
      <c r="J254" s="838"/>
      <c r="K254" s="838"/>
      <c r="L254" s="838"/>
      <c r="M254" s="838"/>
      <c r="N254" s="838"/>
      <c r="O254" s="838"/>
      <c r="P254" s="838"/>
      <c r="Q254" s="838"/>
      <c r="R254" s="838"/>
      <c r="S254" s="851"/>
      <c r="T254" s="851"/>
      <c r="U254" s="851"/>
      <c r="V254" s="851"/>
      <c r="X254" s="771"/>
      <c r="Y254" s="771"/>
      <c r="Z254" s="771"/>
      <c r="AA254" s="771"/>
      <c r="AB254" s="771"/>
      <c r="AC254" s="771"/>
      <c r="AD254" s="771"/>
      <c r="AE254" s="771"/>
      <c r="AF254" s="771"/>
      <c r="AG254" s="771"/>
      <c r="AH254" s="771"/>
      <c r="AI254" s="771"/>
      <c r="AJ254" s="771"/>
      <c r="AK254" s="771"/>
      <c r="AL254" s="771"/>
      <c r="AM254" s="771"/>
      <c r="AN254" s="771"/>
      <c r="AO254" s="771"/>
      <c r="AP254" s="771"/>
      <c r="AQ254" s="771"/>
      <c r="AR254" s="771"/>
      <c r="AS254" s="771"/>
      <c r="AT254" s="771"/>
      <c r="AU254" s="771"/>
      <c r="AV254" s="771"/>
      <c r="AW254" s="771"/>
      <c r="AX254" s="771"/>
      <c r="AY254" s="771"/>
      <c r="AZ254" s="771"/>
      <c r="BA254" s="771"/>
      <c r="BB254" s="771"/>
      <c r="BC254" s="771"/>
      <c r="BD254" s="771"/>
      <c r="BE254" s="771"/>
      <c r="BF254" s="771"/>
      <c r="BG254" s="771"/>
      <c r="BH254" s="771"/>
      <c r="BI254" s="771"/>
      <c r="BJ254" s="771"/>
      <c r="BK254" s="771"/>
      <c r="BL254" s="771"/>
      <c r="BM254" s="771"/>
      <c r="BN254" s="771"/>
      <c r="BO254" s="771"/>
      <c r="BP254" s="771"/>
      <c r="BQ254" s="771"/>
      <c r="BR254" s="771"/>
      <c r="BS254" s="771"/>
      <c r="BT254" s="771"/>
    </row>
    <row r="255" spans="1:72" s="769" customFormat="1" ht="13.5">
      <c r="A255" s="826" t="s">
        <v>610</v>
      </c>
      <c r="B255" s="836"/>
      <c r="C255" s="836"/>
      <c r="D255" s="836"/>
      <c r="E255" s="836"/>
      <c r="F255" s="836"/>
      <c r="G255" s="837"/>
      <c r="H255" s="836"/>
      <c r="I255" s="836"/>
      <c r="J255" s="836"/>
      <c r="K255" s="836"/>
      <c r="L255" s="836"/>
      <c r="M255" s="836"/>
      <c r="N255" s="836"/>
      <c r="O255" s="836"/>
      <c r="P255" s="836"/>
      <c r="Q255" s="836"/>
      <c r="R255" s="837"/>
      <c r="S255" s="850"/>
      <c r="T255" s="850"/>
      <c r="U255" s="850"/>
      <c r="V255" s="850"/>
      <c r="X255" s="771"/>
      <c r="Y255" s="771"/>
      <c r="Z255" s="771"/>
      <c r="AA255" s="771"/>
      <c r="AB255" s="771"/>
      <c r="AC255" s="771"/>
      <c r="AD255" s="771"/>
      <c r="AE255" s="771"/>
      <c r="AF255" s="771"/>
      <c r="AG255" s="771"/>
      <c r="AH255" s="771"/>
      <c r="AI255" s="771"/>
      <c r="AJ255" s="771"/>
      <c r="AK255" s="771"/>
      <c r="AL255" s="771"/>
      <c r="AM255" s="771"/>
      <c r="AN255" s="771"/>
      <c r="AO255" s="771"/>
      <c r="AP255" s="771"/>
      <c r="AQ255" s="771"/>
      <c r="AR255" s="771"/>
      <c r="AS255" s="771"/>
      <c r="AT255" s="771"/>
      <c r="AU255" s="771"/>
      <c r="AV255" s="771"/>
      <c r="AW255" s="771"/>
      <c r="AX255" s="771"/>
      <c r="AY255" s="771"/>
      <c r="AZ255" s="771"/>
      <c r="BA255" s="771"/>
      <c r="BB255" s="771"/>
      <c r="BC255" s="771"/>
      <c r="BD255" s="771"/>
      <c r="BE255" s="771"/>
      <c r="BF255" s="771"/>
      <c r="BG255" s="771"/>
      <c r="BH255" s="771"/>
      <c r="BI255" s="771"/>
      <c r="BJ255" s="771"/>
      <c r="BK255" s="771"/>
      <c r="BL255" s="771"/>
      <c r="BM255" s="771"/>
      <c r="BN255" s="771"/>
      <c r="BO255" s="771"/>
      <c r="BP255" s="771"/>
      <c r="BQ255" s="771"/>
      <c r="BR255" s="771"/>
      <c r="BS255" s="771"/>
      <c r="BT255" s="771"/>
    </row>
    <row r="256" spans="1:72" s="769" customFormat="1" ht="13.5">
      <c r="A256" s="828" t="s">
        <v>972</v>
      </c>
      <c r="B256" s="923"/>
      <c r="C256" s="923"/>
      <c r="D256" s="923"/>
      <c r="E256" s="923"/>
      <c r="F256" s="923"/>
      <c r="G256" s="923"/>
      <c r="H256" s="923"/>
      <c r="I256" s="923"/>
      <c r="J256" s="923"/>
      <c r="K256" s="923"/>
      <c r="L256" s="923"/>
      <c r="M256" s="923"/>
      <c r="N256" s="923"/>
      <c r="O256" s="923"/>
      <c r="P256" s="923"/>
      <c r="Q256" s="923"/>
      <c r="R256" s="923"/>
      <c r="S256" s="923"/>
      <c r="T256" s="923"/>
      <c r="U256" s="923"/>
      <c r="V256" s="923"/>
      <c r="X256" s="771"/>
      <c r="Y256" s="771"/>
      <c r="Z256" s="771"/>
      <c r="AA256" s="771"/>
      <c r="AB256" s="771"/>
      <c r="AC256" s="771"/>
      <c r="AD256" s="771"/>
      <c r="AE256" s="771"/>
      <c r="AF256" s="771"/>
      <c r="AG256" s="771"/>
      <c r="AH256" s="771"/>
      <c r="AI256" s="771"/>
      <c r="AJ256" s="771"/>
      <c r="AK256" s="771"/>
      <c r="AL256" s="771"/>
      <c r="AM256" s="771"/>
      <c r="AN256" s="771"/>
      <c r="AO256" s="771"/>
      <c r="AP256" s="771"/>
      <c r="AQ256" s="771"/>
      <c r="AR256" s="771"/>
      <c r="AS256" s="771"/>
      <c r="AT256" s="771"/>
      <c r="AU256" s="771"/>
      <c r="AV256" s="771"/>
      <c r="AW256" s="771"/>
      <c r="AX256" s="771"/>
      <c r="AY256" s="771"/>
      <c r="AZ256" s="771"/>
      <c r="BA256" s="771"/>
      <c r="BB256" s="771"/>
      <c r="BC256" s="771"/>
      <c r="BD256" s="771"/>
      <c r="BE256" s="771"/>
      <c r="BF256" s="771"/>
      <c r="BG256" s="771"/>
      <c r="BH256" s="771"/>
      <c r="BI256" s="771"/>
      <c r="BJ256" s="771"/>
      <c r="BK256" s="771"/>
      <c r="BL256" s="771"/>
      <c r="BM256" s="771"/>
      <c r="BN256" s="771"/>
      <c r="BO256" s="771"/>
      <c r="BP256" s="771"/>
      <c r="BQ256" s="771"/>
      <c r="BR256" s="771"/>
      <c r="BS256" s="771"/>
      <c r="BT256" s="771"/>
    </row>
    <row r="257" spans="1:72" s="769" customFormat="1" ht="13.5">
      <c r="A257" s="1455" t="s">
        <v>1029</v>
      </c>
      <c r="B257" s="1414"/>
      <c r="C257" s="1414"/>
      <c r="D257" s="1414"/>
      <c r="E257" s="1414"/>
      <c r="F257" s="1414"/>
      <c r="G257" s="1414"/>
      <c r="H257" s="1414"/>
      <c r="I257" s="1414"/>
      <c r="J257" s="1414"/>
      <c r="K257" s="1414"/>
      <c r="L257" s="1414"/>
      <c r="M257" s="1414"/>
      <c r="N257" s="1414"/>
      <c r="O257" s="1414"/>
      <c r="P257" s="1414"/>
      <c r="Q257" s="1414"/>
      <c r="R257" s="1414"/>
      <c r="S257" s="917"/>
      <c r="T257" s="917"/>
      <c r="U257" s="917"/>
      <c r="V257" s="917"/>
      <c r="X257" s="771"/>
      <c r="Y257" s="771"/>
      <c r="Z257" s="771"/>
      <c r="AA257" s="771"/>
      <c r="AB257" s="771"/>
      <c r="AC257" s="771"/>
      <c r="AD257" s="771"/>
      <c r="AE257" s="771"/>
      <c r="AF257" s="771"/>
      <c r="AG257" s="771"/>
      <c r="AH257" s="771"/>
      <c r="AI257" s="771"/>
      <c r="AJ257" s="771"/>
      <c r="AK257" s="771"/>
      <c r="AL257" s="771"/>
      <c r="AM257" s="771"/>
      <c r="AN257" s="771"/>
      <c r="AO257" s="771"/>
      <c r="AP257" s="771"/>
      <c r="AQ257" s="771"/>
      <c r="AR257" s="771"/>
      <c r="AS257" s="771"/>
      <c r="AT257" s="771"/>
      <c r="AU257" s="771"/>
      <c r="AV257" s="771"/>
      <c r="AW257" s="771"/>
      <c r="AX257" s="771"/>
      <c r="AY257" s="771"/>
      <c r="AZ257" s="771"/>
      <c r="BA257" s="771"/>
      <c r="BB257" s="771"/>
      <c r="BC257" s="771"/>
      <c r="BD257" s="771"/>
      <c r="BE257" s="771"/>
      <c r="BF257" s="771"/>
      <c r="BG257" s="771"/>
      <c r="BH257" s="771"/>
      <c r="BI257" s="771"/>
      <c r="BJ257" s="771"/>
      <c r="BK257" s="771"/>
      <c r="BL257" s="771"/>
      <c r="BM257" s="771"/>
      <c r="BN257" s="771"/>
      <c r="BO257" s="771"/>
      <c r="BP257" s="771"/>
      <c r="BQ257" s="771"/>
      <c r="BR257" s="771"/>
      <c r="BS257" s="771"/>
      <c r="BT257" s="771"/>
    </row>
    <row r="258" spans="1:72" s="769" customFormat="1" ht="13.5">
      <c r="A258" s="828" t="s">
        <v>974</v>
      </c>
      <c r="B258" s="923"/>
      <c r="C258" s="923"/>
      <c r="D258" s="923"/>
      <c r="E258" s="923"/>
      <c r="F258" s="923"/>
      <c r="G258" s="923"/>
      <c r="H258" s="923"/>
      <c r="I258" s="923"/>
      <c r="J258" s="923"/>
      <c r="K258" s="923"/>
      <c r="L258" s="923"/>
      <c r="M258" s="923"/>
      <c r="N258" s="923"/>
      <c r="O258" s="923"/>
      <c r="P258" s="923"/>
      <c r="Q258" s="923"/>
      <c r="R258" s="923"/>
      <c r="S258" s="923"/>
      <c r="T258" s="923"/>
      <c r="U258" s="923"/>
      <c r="V258" s="923"/>
      <c r="X258" s="771"/>
      <c r="Y258" s="771"/>
      <c r="Z258" s="771"/>
      <c r="AA258" s="771"/>
      <c r="AB258" s="771"/>
      <c r="AC258" s="771"/>
      <c r="AD258" s="771"/>
      <c r="AE258" s="771"/>
      <c r="AF258" s="771"/>
      <c r="AG258" s="771"/>
      <c r="AH258" s="771"/>
      <c r="AI258" s="771"/>
      <c r="AJ258" s="771"/>
      <c r="AK258" s="771"/>
      <c r="AL258" s="771"/>
      <c r="AM258" s="771"/>
      <c r="AN258" s="771"/>
      <c r="AO258" s="771"/>
      <c r="AP258" s="771"/>
      <c r="AQ258" s="771"/>
      <c r="AR258" s="771"/>
      <c r="AS258" s="771"/>
      <c r="AT258" s="771"/>
      <c r="AU258" s="771"/>
      <c r="AV258" s="771"/>
      <c r="AW258" s="771"/>
      <c r="AX258" s="771"/>
      <c r="AY258" s="771"/>
      <c r="AZ258" s="771"/>
      <c r="BA258" s="771"/>
      <c r="BB258" s="771"/>
      <c r="BC258" s="771"/>
      <c r="BD258" s="771"/>
      <c r="BE258" s="771"/>
      <c r="BF258" s="771"/>
      <c r="BG258" s="771"/>
      <c r="BH258" s="771"/>
      <c r="BI258" s="771"/>
      <c r="BJ258" s="771"/>
      <c r="BK258" s="771"/>
      <c r="BL258" s="771"/>
      <c r="BM258" s="771"/>
      <c r="BN258" s="771"/>
      <c r="BO258" s="771"/>
      <c r="BP258" s="771"/>
      <c r="BQ258" s="771"/>
      <c r="BR258" s="771"/>
      <c r="BS258" s="771"/>
      <c r="BT258" s="771"/>
    </row>
    <row r="259" spans="1:72" s="769" customFormat="1" ht="13.5">
      <c r="A259" s="1455" t="s">
        <v>1030</v>
      </c>
      <c r="B259" s="1414"/>
      <c r="C259" s="1414"/>
      <c r="D259" s="1414"/>
      <c r="E259" s="1414"/>
      <c r="F259" s="1414"/>
      <c r="G259" s="1414"/>
      <c r="H259" s="1414"/>
      <c r="I259" s="1414"/>
      <c r="J259" s="1414"/>
      <c r="K259" s="1414"/>
      <c r="L259" s="1414"/>
      <c r="M259" s="1414"/>
      <c r="N259" s="1414"/>
      <c r="O259" s="1414"/>
      <c r="P259" s="1414"/>
      <c r="Q259" s="1414"/>
      <c r="R259" s="1414"/>
      <c r="S259" s="917"/>
      <c r="T259" s="917"/>
      <c r="U259" s="917"/>
      <c r="V259" s="917"/>
      <c r="X259" s="771"/>
      <c r="Y259" s="771"/>
      <c r="Z259" s="771"/>
      <c r="AA259" s="771"/>
      <c r="AB259" s="771"/>
      <c r="AC259" s="771"/>
      <c r="AD259" s="771"/>
      <c r="AE259" s="771"/>
      <c r="AF259" s="771"/>
      <c r="AG259" s="771"/>
      <c r="AH259" s="771"/>
      <c r="AI259" s="771"/>
      <c r="AJ259" s="771"/>
      <c r="AK259" s="771"/>
      <c r="AL259" s="771"/>
      <c r="AM259" s="771"/>
      <c r="AN259" s="771"/>
      <c r="AO259" s="771"/>
      <c r="AP259" s="771"/>
      <c r="AQ259" s="771"/>
      <c r="AR259" s="771"/>
      <c r="AS259" s="771"/>
      <c r="AT259" s="771"/>
      <c r="AU259" s="771"/>
      <c r="AV259" s="771"/>
      <c r="AW259" s="771"/>
      <c r="AX259" s="771"/>
      <c r="AY259" s="771"/>
      <c r="AZ259" s="771"/>
      <c r="BA259" s="771"/>
      <c r="BB259" s="771"/>
      <c r="BC259" s="771"/>
      <c r="BD259" s="771"/>
      <c r="BE259" s="771"/>
      <c r="BF259" s="771"/>
      <c r="BG259" s="771"/>
      <c r="BH259" s="771"/>
      <c r="BI259" s="771"/>
      <c r="BJ259" s="771"/>
      <c r="BK259" s="771"/>
      <c r="BL259" s="771"/>
      <c r="BM259" s="771"/>
      <c r="BN259" s="771"/>
      <c r="BO259" s="771"/>
      <c r="BP259" s="771"/>
      <c r="BQ259" s="771"/>
      <c r="BR259" s="771"/>
      <c r="BS259" s="771"/>
      <c r="BT259" s="771"/>
    </row>
    <row r="260" spans="1:72" s="769" customFormat="1" ht="13.5">
      <c r="A260" s="828" t="s">
        <v>976</v>
      </c>
      <c r="B260" s="923"/>
      <c r="C260" s="923"/>
      <c r="D260" s="923"/>
      <c r="E260" s="923"/>
      <c r="F260" s="923"/>
      <c r="G260" s="923"/>
      <c r="H260" s="923"/>
      <c r="I260" s="923"/>
      <c r="J260" s="923"/>
      <c r="K260" s="923"/>
      <c r="L260" s="923"/>
      <c r="M260" s="923"/>
      <c r="N260" s="923"/>
      <c r="O260" s="923"/>
      <c r="P260" s="923"/>
      <c r="Q260" s="923"/>
      <c r="R260" s="923"/>
      <c r="S260" s="923"/>
      <c r="T260" s="923"/>
      <c r="U260" s="923"/>
      <c r="V260" s="923"/>
      <c r="X260" s="771"/>
      <c r="Y260" s="771"/>
      <c r="Z260" s="771"/>
      <c r="AA260" s="771"/>
      <c r="AB260" s="771"/>
      <c r="AC260" s="771"/>
      <c r="AD260" s="771"/>
      <c r="AE260" s="771"/>
      <c r="AF260" s="771"/>
      <c r="AG260" s="771"/>
      <c r="AH260" s="771"/>
      <c r="AI260" s="771"/>
      <c r="AJ260" s="771"/>
      <c r="AK260" s="771"/>
      <c r="AL260" s="771"/>
      <c r="AM260" s="771"/>
      <c r="AN260" s="771"/>
      <c r="AO260" s="771"/>
      <c r="AP260" s="771"/>
      <c r="AQ260" s="771"/>
      <c r="AR260" s="771"/>
      <c r="AS260" s="771"/>
      <c r="AT260" s="771"/>
      <c r="AU260" s="771"/>
      <c r="AV260" s="771"/>
      <c r="AW260" s="771"/>
      <c r="AX260" s="771"/>
      <c r="AY260" s="771"/>
      <c r="AZ260" s="771"/>
      <c r="BA260" s="771"/>
      <c r="BB260" s="771"/>
      <c r="BC260" s="771"/>
      <c r="BD260" s="771"/>
      <c r="BE260" s="771"/>
      <c r="BF260" s="771"/>
      <c r="BG260" s="771"/>
      <c r="BH260" s="771"/>
      <c r="BI260" s="771"/>
      <c r="BJ260" s="771"/>
      <c r="BK260" s="771"/>
      <c r="BL260" s="771"/>
      <c r="BM260" s="771"/>
      <c r="BN260" s="771"/>
      <c r="BO260" s="771"/>
      <c r="BP260" s="771"/>
      <c r="BQ260" s="771"/>
      <c r="BR260" s="771"/>
      <c r="BS260" s="771"/>
      <c r="BT260" s="771"/>
    </row>
    <row r="261" spans="1:72" s="769" customFormat="1" ht="13.5">
      <c r="A261" s="1455" t="s">
        <v>1031</v>
      </c>
      <c r="B261" s="1414"/>
      <c r="C261" s="1414"/>
      <c r="D261" s="1414"/>
      <c r="E261" s="1414"/>
      <c r="F261" s="1414"/>
      <c r="G261" s="1414"/>
      <c r="H261" s="1414"/>
      <c r="I261" s="1414"/>
      <c r="J261" s="1414"/>
      <c r="K261" s="1414"/>
      <c r="L261" s="1414"/>
      <c r="M261" s="1414"/>
      <c r="N261" s="1414"/>
      <c r="O261" s="1414"/>
      <c r="P261" s="1414"/>
      <c r="Q261" s="1414"/>
      <c r="R261" s="1414"/>
      <c r="S261" s="917"/>
      <c r="T261" s="917"/>
      <c r="U261" s="917"/>
      <c r="V261" s="917"/>
      <c r="X261" s="771"/>
      <c r="Y261" s="771"/>
      <c r="Z261" s="771"/>
      <c r="AA261" s="771"/>
      <c r="AB261" s="771"/>
      <c r="AC261" s="771"/>
      <c r="AD261" s="771"/>
      <c r="AE261" s="771"/>
      <c r="AF261" s="771"/>
      <c r="AG261" s="771"/>
      <c r="AH261" s="771"/>
      <c r="AI261" s="771"/>
      <c r="AJ261" s="771"/>
      <c r="AK261" s="771"/>
      <c r="AL261" s="771"/>
      <c r="AM261" s="771"/>
      <c r="AN261" s="771"/>
      <c r="AO261" s="771"/>
      <c r="AP261" s="771"/>
      <c r="AQ261" s="771"/>
      <c r="AR261" s="771"/>
      <c r="AS261" s="771"/>
      <c r="AT261" s="771"/>
      <c r="AU261" s="771"/>
      <c r="AV261" s="771"/>
      <c r="AW261" s="771"/>
      <c r="AX261" s="771"/>
      <c r="AY261" s="771"/>
      <c r="AZ261" s="771"/>
      <c r="BA261" s="771"/>
      <c r="BB261" s="771"/>
      <c r="BC261" s="771"/>
      <c r="BD261" s="771"/>
      <c r="BE261" s="771"/>
      <c r="BF261" s="771"/>
      <c r="BG261" s="771"/>
      <c r="BH261" s="771"/>
      <c r="BI261" s="771"/>
      <c r="BJ261" s="771"/>
      <c r="BK261" s="771"/>
      <c r="BL261" s="771"/>
      <c r="BM261" s="771"/>
      <c r="BN261" s="771"/>
      <c r="BO261" s="771"/>
      <c r="BP261" s="771"/>
      <c r="BQ261" s="771"/>
      <c r="BR261" s="771"/>
      <c r="BS261" s="771"/>
      <c r="BT261" s="771"/>
    </row>
    <row r="262" spans="1:72" s="769" customFormat="1" ht="13.5">
      <c r="A262" s="828" t="s">
        <v>955</v>
      </c>
      <c r="B262" s="923"/>
      <c r="C262" s="923"/>
      <c r="D262" s="923"/>
      <c r="E262" s="923"/>
      <c r="F262" s="923"/>
      <c r="G262" s="923"/>
      <c r="H262" s="923"/>
      <c r="I262" s="923"/>
      <c r="J262" s="923"/>
      <c r="K262" s="923"/>
      <c r="L262" s="923"/>
      <c r="M262" s="923"/>
      <c r="N262" s="923"/>
      <c r="O262" s="923"/>
      <c r="P262" s="923"/>
      <c r="Q262" s="923"/>
      <c r="R262" s="923"/>
      <c r="S262" s="923"/>
      <c r="T262" s="923"/>
      <c r="U262" s="923"/>
      <c r="V262" s="923"/>
      <c r="X262" s="771"/>
      <c r="Y262" s="771"/>
      <c r="Z262" s="771"/>
      <c r="AA262" s="771"/>
      <c r="AB262" s="771"/>
      <c r="AC262" s="771"/>
      <c r="AD262" s="771"/>
      <c r="AE262" s="771"/>
      <c r="AF262" s="771"/>
      <c r="AG262" s="771"/>
      <c r="AH262" s="771"/>
      <c r="AI262" s="771"/>
      <c r="AJ262" s="771"/>
      <c r="AK262" s="771"/>
      <c r="AL262" s="771"/>
      <c r="AM262" s="771"/>
      <c r="AN262" s="771"/>
      <c r="AO262" s="771"/>
      <c r="AP262" s="771"/>
      <c r="AQ262" s="771"/>
      <c r="AR262" s="771"/>
      <c r="AS262" s="771"/>
      <c r="AT262" s="771"/>
      <c r="AU262" s="771"/>
      <c r="AV262" s="771"/>
      <c r="AW262" s="771"/>
      <c r="AX262" s="771"/>
      <c r="AY262" s="771"/>
      <c r="AZ262" s="771"/>
      <c r="BA262" s="771"/>
      <c r="BB262" s="771"/>
      <c r="BC262" s="771"/>
      <c r="BD262" s="771"/>
      <c r="BE262" s="771"/>
      <c r="BF262" s="771"/>
      <c r="BG262" s="771"/>
      <c r="BH262" s="771"/>
      <c r="BI262" s="771"/>
      <c r="BJ262" s="771"/>
      <c r="BK262" s="771"/>
      <c r="BL262" s="771"/>
      <c r="BM262" s="771"/>
      <c r="BN262" s="771"/>
      <c r="BO262" s="771"/>
      <c r="BP262" s="771"/>
      <c r="BQ262" s="771"/>
      <c r="BR262" s="771"/>
      <c r="BS262" s="771"/>
      <c r="BT262" s="771"/>
    </row>
    <row r="263" spans="1:72" s="769" customFormat="1" ht="13.5">
      <c r="A263" s="829"/>
      <c r="X263" s="771"/>
      <c r="Y263" s="771"/>
      <c r="Z263" s="771"/>
      <c r="AA263" s="771"/>
      <c r="AB263" s="771"/>
      <c r="AC263" s="771"/>
      <c r="AD263" s="771"/>
      <c r="AE263" s="771"/>
      <c r="AF263" s="771"/>
      <c r="AG263" s="771"/>
      <c r="AH263" s="771"/>
      <c r="AI263" s="771"/>
      <c r="AJ263" s="771"/>
      <c r="AK263" s="771"/>
      <c r="AL263" s="771"/>
      <c r="AM263" s="771"/>
      <c r="AN263" s="771"/>
      <c r="AO263" s="771"/>
      <c r="AP263" s="771"/>
      <c r="AQ263" s="771"/>
      <c r="AR263" s="771"/>
      <c r="AS263" s="771"/>
      <c r="AT263" s="771"/>
      <c r="AU263" s="771"/>
      <c r="AV263" s="771"/>
      <c r="AW263" s="771"/>
      <c r="AX263" s="771"/>
      <c r="AY263" s="771"/>
      <c r="AZ263" s="771"/>
      <c r="BA263" s="771"/>
      <c r="BB263" s="771"/>
      <c r="BC263" s="771"/>
      <c r="BD263" s="771"/>
      <c r="BE263" s="771"/>
      <c r="BF263" s="771"/>
      <c r="BG263" s="771"/>
      <c r="BH263" s="771"/>
      <c r="BI263" s="771"/>
      <c r="BJ263" s="771"/>
      <c r="BK263" s="771"/>
      <c r="BL263" s="771"/>
      <c r="BM263" s="771"/>
      <c r="BN263" s="771"/>
      <c r="BO263" s="771"/>
      <c r="BP263" s="771"/>
      <c r="BQ263" s="771"/>
      <c r="BR263" s="771"/>
      <c r="BS263" s="771"/>
      <c r="BT263" s="771"/>
    </row>
    <row r="264" spans="1:72" s="769" customFormat="1" ht="13.5">
      <c r="A264" s="924" t="s">
        <v>1032</v>
      </c>
      <c r="X264" s="771"/>
      <c r="Y264" s="771"/>
      <c r="Z264" s="771"/>
      <c r="AA264" s="771"/>
      <c r="AB264" s="771"/>
      <c r="AC264" s="771"/>
      <c r="AD264" s="771"/>
      <c r="AE264" s="771"/>
      <c r="AF264" s="771"/>
      <c r="AG264" s="771"/>
      <c r="AH264" s="771"/>
      <c r="AI264" s="771"/>
      <c r="AJ264" s="771"/>
      <c r="AK264" s="771"/>
      <c r="AL264" s="771"/>
      <c r="AM264" s="771"/>
      <c r="AN264" s="771"/>
      <c r="AO264" s="771"/>
      <c r="AP264" s="771"/>
      <c r="AQ264" s="771"/>
      <c r="AR264" s="771"/>
      <c r="AS264" s="771"/>
      <c r="AT264" s="771"/>
      <c r="AU264" s="771"/>
      <c r="AV264" s="771"/>
      <c r="AW264" s="771"/>
      <c r="AX264" s="771"/>
      <c r="AY264" s="771"/>
      <c r="AZ264" s="771"/>
      <c r="BA264" s="771"/>
      <c r="BB264" s="771"/>
      <c r="BC264" s="771"/>
      <c r="BD264" s="771"/>
      <c r="BE264" s="771"/>
      <c r="BF264" s="771"/>
      <c r="BG264" s="771"/>
      <c r="BH264" s="771"/>
      <c r="BI264" s="771"/>
      <c r="BJ264" s="771"/>
      <c r="BK264" s="771"/>
      <c r="BL264" s="771"/>
      <c r="BM264" s="771"/>
      <c r="BN264" s="771"/>
      <c r="BO264" s="771"/>
      <c r="BP264" s="771"/>
      <c r="BQ264" s="771"/>
      <c r="BR264" s="771"/>
      <c r="BS264" s="771"/>
      <c r="BT264" s="771"/>
    </row>
    <row r="265" spans="1:72" s="769" customFormat="1" ht="13.5">
      <c r="A265" s="924" t="s">
        <v>1033</v>
      </c>
      <c r="X265" s="771"/>
      <c r="Y265" s="771"/>
      <c r="Z265" s="771"/>
      <c r="AA265" s="771"/>
      <c r="AB265" s="771"/>
      <c r="AC265" s="771"/>
      <c r="AD265" s="771"/>
      <c r="AE265" s="771"/>
      <c r="AF265" s="771"/>
      <c r="AG265" s="771"/>
      <c r="AH265" s="771"/>
      <c r="AI265" s="771"/>
      <c r="AJ265" s="771"/>
      <c r="AK265" s="771"/>
      <c r="AL265" s="771"/>
      <c r="AM265" s="771"/>
      <c r="AN265" s="771"/>
      <c r="AO265" s="771"/>
      <c r="AP265" s="771"/>
      <c r="AQ265" s="771"/>
      <c r="AR265" s="771"/>
      <c r="AS265" s="771"/>
      <c r="AT265" s="771"/>
      <c r="AU265" s="771"/>
      <c r="AV265" s="771"/>
      <c r="AW265" s="771"/>
      <c r="AX265" s="771"/>
      <c r="AY265" s="771"/>
      <c r="AZ265" s="771"/>
      <c r="BA265" s="771"/>
      <c r="BB265" s="771"/>
      <c r="BC265" s="771"/>
      <c r="BD265" s="771"/>
      <c r="BE265" s="771"/>
      <c r="BF265" s="771"/>
      <c r="BG265" s="771"/>
      <c r="BH265" s="771"/>
      <c r="BI265" s="771"/>
      <c r="BJ265" s="771"/>
      <c r="BK265" s="771"/>
      <c r="BL265" s="771"/>
      <c r="BM265" s="771"/>
      <c r="BN265" s="771"/>
      <c r="BO265" s="771"/>
      <c r="BP265" s="771"/>
      <c r="BQ265" s="771"/>
      <c r="BR265" s="771"/>
      <c r="BS265" s="771"/>
      <c r="BT265" s="771"/>
    </row>
    <row r="266" spans="1:72" s="769" customFormat="1" ht="13.5">
      <c r="A266" s="924" t="s">
        <v>1034</v>
      </c>
      <c r="X266" s="771"/>
      <c r="Y266" s="771"/>
      <c r="Z266" s="771"/>
      <c r="AA266" s="771"/>
      <c r="AB266" s="771"/>
      <c r="AC266" s="771"/>
      <c r="AD266" s="771"/>
      <c r="AE266" s="771"/>
      <c r="AF266" s="771"/>
      <c r="AG266" s="771"/>
      <c r="AH266" s="771"/>
      <c r="AI266" s="771"/>
      <c r="AJ266" s="771"/>
      <c r="AK266" s="771"/>
      <c r="AL266" s="771"/>
      <c r="AM266" s="771"/>
      <c r="AN266" s="771"/>
      <c r="AO266" s="771"/>
      <c r="AP266" s="771"/>
      <c r="AQ266" s="771"/>
      <c r="AR266" s="771"/>
      <c r="AS266" s="771"/>
      <c r="AT266" s="771"/>
      <c r="AU266" s="771"/>
      <c r="AV266" s="771"/>
      <c r="AW266" s="771"/>
      <c r="AX266" s="771"/>
      <c r="AY266" s="771"/>
      <c r="AZ266" s="771"/>
      <c r="BA266" s="771"/>
      <c r="BB266" s="771"/>
      <c r="BC266" s="771"/>
      <c r="BD266" s="771"/>
      <c r="BE266" s="771"/>
      <c r="BF266" s="771"/>
      <c r="BG266" s="771"/>
      <c r="BH266" s="771"/>
      <c r="BI266" s="771"/>
      <c r="BJ266" s="771"/>
      <c r="BK266" s="771"/>
      <c r="BL266" s="771"/>
      <c r="BM266" s="771"/>
      <c r="BN266" s="771"/>
      <c r="BO266" s="771"/>
      <c r="BP266" s="771"/>
      <c r="BQ266" s="771"/>
      <c r="BR266" s="771"/>
      <c r="BS266" s="771"/>
      <c r="BT266" s="771"/>
    </row>
    <row r="267" spans="1:72" s="769" customFormat="1" ht="13.5">
      <c r="A267" s="924" t="s">
        <v>1035</v>
      </c>
      <c r="X267" s="771"/>
      <c r="Y267" s="771"/>
      <c r="Z267" s="771"/>
      <c r="AA267" s="771"/>
      <c r="AB267" s="771"/>
      <c r="AC267" s="771"/>
      <c r="AD267" s="771"/>
      <c r="AE267" s="771"/>
      <c r="AF267" s="771"/>
      <c r="AG267" s="771"/>
      <c r="AH267" s="771"/>
      <c r="AI267" s="771"/>
      <c r="AJ267" s="771"/>
      <c r="AK267" s="771"/>
      <c r="AL267" s="771"/>
      <c r="AM267" s="771"/>
      <c r="AN267" s="771"/>
      <c r="AO267" s="771"/>
      <c r="AP267" s="771"/>
      <c r="AQ267" s="771"/>
      <c r="AR267" s="771"/>
      <c r="AS267" s="771"/>
      <c r="AT267" s="771"/>
      <c r="AU267" s="771"/>
      <c r="AV267" s="771"/>
      <c r="AW267" s="771"/>
      <c r="AX267" s="771"/>
      <c r="AY267" s="771"/>
      <c r="AZ267" s="771"/>
      <c r="BA267" s="771"/>
      <c r="BB267" s="771"/>
      <c r="BC267" s="771"/>
      <c r="BD267" s="771"/>
      <c r="BE267" s="771"/>
      <c r="BF267" s="771"/>
      <c r="BG267" s="771"/>
      <c r="BH267" s="771"/>
      <c r="BI267" s="771"/>
      <c r="BJ267" s="771"/>
      <c r="BK267" s="771"/>
      <c r="BL267" s="771"/>
      <c r="BM267" s="771"/>
      <c r="BN267" s="771"/>
      <c r="BO267" s="771"/>
      <c r="BP267" s="771"/>
      <c r="BQ267" s="771"/>
      <c r="BR267" s="771"/>
      <c r="BS267" s="771"/>
      <c r="BT267" s="771"/>
    </row>
    <row r="268" spans="1:72" s="769" customFormat="1" ht="13.5">
      <c r="A268" s="1455" t="s">
        <v>1001</v>
      </c>
      <c r="B268" s="1414"/>
      <c r="C268" s="1414"/>
      <c r="D268" s="1414"/>
      <c r="E268" s="1414"/>
      <c r="F268" s="1414"/>
      <c r="G268" s="1414"/>
      <c r="H268" s="1414"/>
      <c r="I268" s="1414"/>
      <c r="J268" s="1414"/>
      <c r="K268" s="1414"/>
      <c r="L268" s="1414"/>
      <c r="M268" s="1414"/>
      <c r="N268" s="1414"/>
      <c r="O268" s="1414"/>
      <c r="P268" s="1414"/>
      <c r="Q268" s="1414"/>
      <c r="R268" s="1414"/>
      <c r="S268" s="917"/>
      <c r="T268" s="917"/>
      <c r="U268" s="917"/>
      <c r="V268" s="917"/>
      <c r="X268" s="771"/>
      <c r="Y268" s="771"/>
      <c r="Z268" s="771"/>
      <c r="AA268" s="771"/>
      <c r="AB268" s="771"/>
      <c r="AC268" s="771"/>
      <c r="AD268" s="771"/>
      <c r="AE268" s="771"/>
      <c r="AF268" s="771"/>
      <c r="AG268" s="771"/>
      <c r="AH268" s="771"/>
      <c r="AI268" s="771"/>
      <c r="AJ268" s="771"/>
      <c r="AK268" s="771"/>
      <c r="AL268" s="771"/>
      <c r="AM268" s="771"/>
      <c r="AN268" s="771"/>
      <c r="AO268" s="771"/>
      <c r="AP268" s="771"/>
      <c r="AQ268" s="771"/>
      <c r="AR268" s="771"/>
      <c r="AS268" s="771"/>
      <c r="AT268" s="771"/>
      <c r="AU268" s="771"/>
      <c r="AV268" s="771"/>
      <c r="AW268" s="771"/>
      <c r="AX268" s="771"/>
      <c r="AY268" s="771"/>
      <c r="AZ268" s="771"/>
      <c r="BA268" s="771"/>
      <c r="BB268" s="771"/>
      <c r="BC268" s="771"/>
      <c r="BD268" s="771"/>
      <c r="BE268" s="771"/>
      <c r="BF268" s="771"/>
      <c r="BG268" s="771"/>
      <c r="BH268" s="771"/>
      <c r="BI268" s="771"/>
      <c r="BJ268" s="771"/>
      <c r="BK268" s="771"/>
      <c r="BL268" s="771"/>
      <c r="BM268" s="771"/>
      <c r="BN268" s="771"/>
      <c r="BO268" s="771"/>
      <c r="BP268" s="771"/>
      <c r="BQ268" s="771"/>
      <c r="BR268" s="771"/>
      <c r="BS268" s="771"/>
      <c r="BT268" s="771"/>
    </row>
    <row r="269" spans="1:72" s="769" customFormat="1" ht="13.5">
      <c r="A269" s="924" t="s">
        <v>1036</v>
      </c>
      <c r="X269" s="771"/>
      <c r="Y269" s="771"/>
      <c r="Z269" s="771"/>
      <c r="AA269" s="771"/>
      <c r="AB269" s="771"/>
      <c r="AC269" s="771"/>
      <c r="AD269" s="771"/>
      <c r="AE269" s="771"/>
      <c r="AF269" s="771"/>
      <c r="AG269" s="771"/>
      <c r="AH269" s="771"/>
      <c r="AI269" s="771"/>
      <c r="AJ269" s="771"/>
      <c r="AK269" s="771"/>
      <c r="AL269" s="771"/>
      <c r="AM269" s="771"/>
      <c r="AN269" s="771"/>
      <c r="AO269" s="771"/>
      <c r="AP269" s="771"/>
      <c r="AQ269" s="771"/>
      <c r="AR269" s="771"/>
      <c r="AS269" s="771"/>
      <c r="AT269" s="771"/>
      <c r="AU269" s="771"/>
      <c r="AV269" s="771"/>
      <c r="AW269" s="771"/>
      <c r="AX269" s="771"/>
      <c r="AY269" s="771"/>
      <c r="AZ269" s="771"/>
      <c r="BA269" s="771"/>
      <c r="BB269" s="771"/>
      <c r="BC269" s="771"/>
      <c r="BD269" s="771"/>
      <c r="BE269" s="771"/>
      <c r="BF269" s="771"/>
      <c r="BG269" s="771"/>
      <c r="BH269" s="771"/>
      <c r="BI269" s="771"/>
      <c r="BJ269" s="771"/>
      <c r="BK269" s="771"/>
      <c r="BL269" s="771"/>
      <c r="BM269" s="771"/>
      <c r="BN269" s="771"/>
      <c r="BO269" s="771"/>
      <c r="BP269" s="771"/>
      <c r="BQ269" s="771"/>
      <c r="BR269" s="771"/>
      <c r="BS269" s="771"/>
      <c r="BT269" s="771"/>
    </row>
    <row r="270" spans="1:72" s="769" customFormat="1" ht="13.5">
      <c r="A270" s="924"/>
      <c r="X270" s="771"/>
      <c r="Y270" s="771"/>
      <c r="Z270" s="771"/>
      <c r="AA270" s="771"/>
      <c r="AB270" s="771"/>
      <c r="AC270" s="771"/>
      <c r="AD270" s="771"/>
      <c r="AE270" s="771"/>
      <c r="AF270" s="771"/>
      <c r="AG270" s="771"/>
      <c r="AH270" s="771"/>
      <c r="AI270" s="771"/>
      <c r="AJ270" s="771"/>
      <c r="AK270" s="771"/>
      <c r="AL270" s="771"/>
      <c r="AM270" s="771"/>
      <c r="AN270" s="771"/>
      <c r="AO270" s="771"/>
      <c r="AP270" s="771"/>
      <c r="AQ270" s="771"/>
      <c r="AR270" s="771"/>
      <c r="AS270" s="771"/>
      <c r="AT270" s="771"/>
      <c r="AU270" s="771"/>
      <c r="AV270" s="771"/>
      <c r="AW270" s="771"/>
      <c r="AX270" s="771"/>
      <c r="AY270" s="771"/>
      <c r="AZ270" s="771"/>
      <c r="BA270" s="771"/>
      <c r="BB270" s="771"/>
      <c r="BC270" s="771"/>
      <c r="BD270" s="771"/>
      <c r="BE270" s="771"/>
      <c r="BF270" s="771"/>
      <c r="BG270" s="771"/>
      <c r="BH270" s="771"/>
      <c r="BI270" s="771"/>
      <c r="BJ270" s="771"/>
      <c r="BK270" s="771"/>
      <c r="BL270" s="771"/>
      <c r="BM270" s="771"/>
      <c r="BN270" s="771"/>
      <c r="BO270" s="771"/>
      <c r="BP270" s="771"/>
      <c r="BQ270" s="771"/>
      <c r="BR270" s="771"/>
      <c r="BS270" s="771"/>
      <c r="BT270" s="771"/>
    </row>
    <row r="271" spans="1:72" s="769" customFormat="1" ht="13.5">
      <c r="A271" s="924"/>
      <c r="X271" s="771"/>
      <c r="Y271" s="771"/>
      <c r="Z271" s="771"/>
      <c r="AA271" s="771"/>
      <c r="AB271" s="771"/>
      <c r="AC271" s="771"/>
      <c r="AD271" s="771"/>
      <c r="AE271" s="771"/>
      <c r="AF271" s="771"/>
      <c r="AG271" s="771"/>
      <c r="AH271" s="771"/>
      <c r="AI271" s="771"/>
      <c r="AJ271" s="771"/>
      <c r="AK271" s="771"/>
      <c r="AL271" s="771"/>
      <c r="AM271" s="771"/>
      <c r="AN271" s="771"/>
      <c r="AO271" s="771"/>
      <c r="AP271" s="771"/>
      <c r="AQ271" s="771"/>
      <c r="AR271" s="771"/>
      <c r="AS271" s="771"/>
      <c r="AT271" s="771"/>
      <c r="AU271" s="771"/>
      <c r="AV271" s="771"/>
      <c r="AW271" s="771"/>
      <c r="AX271" s="771"/>
      <c r="AY271" s="771"/>
      <c r="AZ271" s="771"/>
      <c r="BA271" s="771"/>
      <c r="BB271" s="771"/>
      <c r="BC271" s="771"/>
      <c r="BD271" s="771"/>
      <c r="BE271" s="771"/>
      <c r="BF271" s="771"/>
      <c r="BG271" s="771"/>
      <c r="BH271" s="771"/>
      <c r="BI271" s="771"/>
      <c r="BJ271" s="771"/>
      <c r="BK271" s="771"/>
      <c r="BL271" s="771"/>
      <c r="BM271" s="771"/>
      <c r="BN271" s="771"/>
      <c r="BO271" s="771"/>
      <c r="BP271" s="771"/>
      <c r="BQ271" s="771"/>
      <c r="BR271" s="771"/>
      <c r="BS271" s="771"/>
      <c r="BT271" s="771"/>
    </row>
    <row r="272" spans="1:72" s="769" customFormat="1" ht="13.5">
      <c r="A272" s="826" t="s">
        <v>1037</v>
      </c>
      <c r="B272" s="836"/>
      <c r="C272" s="836"/>
      <c r="D272" s="836"/>
      <c r="E272" s="836"/>
      <c r="F272" s="836"/>
      <c r="G272" s="837"/>
      <c r="H272" s="836"/>
      <c r="I272" s="836"/>
      <c r="J272" s="836"/>
      <c r="K272" s="836"/>
      <c r="L272" s="836"/>
      <c r="M272" s="836"/>
      <c r="N272" s="836"/>
      <c r="O272" s="836"/>
      <c r="P272" s="836"/>
      <c r="Q272" s="836"/>
      <c r="R272" s="837"/>
      <c r="S272" s="850"/>
      <c r="T272" s="850"/>
      <c r="U272" s="850"/>
      <c r="V272" s="850"/>
      <c r="X272" s="771"/>
      <c r="Y272" s="771"/>
      <c r="Z272" s="771"/>
      <c r="AA272" s="771"/>
      <c r="AB272" s="771"/>
      <c r="AC272" s="771"/>
      <c r="AD272" s="771"/>
      <c r="AE272" s="771"/>
      <c r="AF272" s="771"/>
      <c r="AG272" s="771"/>
      <c r="AH272" s="771"/>
      <c r="AI272" s="771"/>
      <c r="AJ272" s="771"/>
      <c r="AK272" s="771"/>
      <c r="AL272" s="771"/>
      <c r="AM272" s="771"/>
      <c r="AN272" s="771"/>
      <c r="AO272" s="771"/>
      <c r="AP272" s="771"/>
      <c r="AQ272" s="771"/>
      <c r="AR272" s="771"/>
      <c r="AS272" s="771"/>
      <c r="AT272" s="771"/>
      <c r="AU272" s="771"/>
      <c r="AV272" s="771"/>
      <c r="AW272" s="771"/>
      <c r="AX272" s="771"/>
      <c r="AY272" s="771"/>
      <c r="AZ272" s="771"/>
      <c r="BA272" s="771"/>
      <c r="BB272" s="771"/>
      <c r="BC272" s="771"/>
      <c r="BD272" s="771"/>
      <c r="BE272" s="771"/>
      <c r="BF272" s="771"/>
      <c r="BG272" s="771"/>
      <c r="BH272" s="771"/>
      <c r="BI272" s="771"/>
      <c r="BJ272" s="771"/>
      <c r="BK272" s="771"/>
      <c r="BL272" s="771"/>
      <c r="BM272" s="771"/>
      <c r="BN272" s="771"/>
      <c r="BO272" s="771"/>
      <c r="BP272" s="771"/>
      <c r="BQ272" s="771"/>
      <c r="BR272" s="771"/>
      <c r="BS272" s="771"/>
      <c r="BT272" s="771"/>
    </row>
    <row r="273" spans="1:72" s="769" customFormat="1" ht="13.5">
      <c r="A273" s="828" t="s">
        <v>972</v>
      </c>
      <c r="B273" s="923"/>
      <c r="C273" s="923"/>
      <c r="D273" s="923"/>
      <c r="E273" s="923"/>
      <c r="F273" s="923"/>
      <c r="G273" s="923"/>
      <c r="H273" s="923"/>
      <c r="I273" s="923"/>
      <c r="J273" s="923"/>
      <c r="K273" s="923"/>
      <c r="L273" s="923"/>
      <c r="M273" s="923"/>
      <c r="N273" s="923"/>
      <c r="O273" s="923"/>
      <c r="P273" s="923"/>
      <c r="Q273" s="923"/>
      <c r="R273" s="923"/>
      <c r="S273" s="923"/>
      <c r="T273" s="923"/>
      <c r="U273" s="923"/>
      <c r="V273" s="923"/>
      <c r="X273" s="771"/>
      <c r="Y273" s="771"/>
      <c r="Z273" s="771"/>
      <c r="AA273" s="771"/>
      <c r="AB273" s="771"/>
      <c r="AC273" s="771"/>
      <c r="AD273" s="771"/>
      <c r="AE273" s="771"/>
      <c r="AF273" s="771"/>
      <c r="AG273" s="771"/>
      <c r="AH273" s="771"/>
      <c r="AI273" s="771"/>
      <c r="AJ273" s="771"/>
      <c r="AK273" s="771"/>
      <c r="AL273" s="771"/>
      <c r="AM273" s="771"/>
      <c r="AN273" s="771"/>
      <c r="AO273" s="771"/>
      <c r="AP273" s="771"/>
      <c r="AQ273" s="771"/>
      <c r="AR273" s="771"/>
      <c r="AS273" s="771"/>
      <c r="AT273" s="771"/>
      <c r="AU273" s="771"/>
      <c r="AV273" s="771"/>
      <c r="AW273" s="771"/>
      <c r="AX273" s="771"/>
      <c r="AY273" s="771"/>
      <c r="AZ273" s="771"/>
      <c r="BA273" s="771"/>
      <c r="BB273" s="771"/>
      <c r="BC273" s="771"/>
      <c r="BD273" s="771"/>
      <c r="BE273" s="771"/>
      <c r="BF273" s="771"/>
      <c r="BG273" s="771"/>
      <c r="BH273" s="771"/>
      <c r="BI273" s="771"/>
      <c r="BJ273" s="771"/>
      <c r="BK273" s="771"/>
      <c r="BL273" s="771"/>
      <c r="BM273" s="771"/>
      <c r="BN273" s="771"/>
      <c r="BO273" s="771"/>
      <c r="BP273" s="771"/>
      <c r="BQ273" s="771"/>
      <c r="BR273" s="771"/>
      <c r="BS273" s="771"/>
      <c r="BT273" s="771"/>
    </row>
    <row r="274" spans="1:72" s="769" customFormat="1" ht="13.5">
      <c r="A274" s="1455" t="s">
        <v>1038</v>
      </c>
      <c r="B274" s="1414"/>
      <c r="C274" s="1414"/>
      <c r="D274" s="1414"/>
      <c r="E274" s="1414"/>
      <c r="F274" s="1414"/>
      <c r="G274" s="1414"/>
      <c r="H274" s="1414"/>
      <c r="I274" s="1414"/>
      <c r="J274" s="1414"/>
      <c r="K274" s="1414"/>
      <c r="L274" s="1414"/>
      <c r="M274" s="1414"/>
      <c r="N274" s="1414"/>
      <c r="O274" s="1414"/>
      <c r="P274" s="1414"/>
      <c r="Q274" s="1414"/>
      <c r="R274" s="1414"/>
      <c r="S274" s="917"/>
      <c r="T274" s="917"/>
      <c r="U274" s="917"/>
      <c r="V274" s="917"/>
      <c r="X274" s="771"/>
      <c r="Y274" s="771"/>
      <c r="Z274" s="771"/>
      <c r="AA274" s="771"/>
      <c r="AB274" s="771"/>
      <c r="AC274" s="771"/>
      <c r="AD274" s="771"/>
      <c r="AE274" s="771"/>
      <c r="AF274" s="771"/>
      <c r="AG274" s="771"/>
      <c r="AH274" s="771"/>
      <c r="AI274" s="771"/>
      <c r="AJ274" s="771"/>
      <c r="AK274" s="771"/>
      <c r="AL274" s="771"/>
      <c r="AM274" s="771"/>
      <c r="AN274" s="771"/>
      <c r="AO274" s="771"/>
      <c r="AP274" s="771"/>
      <c r="AQ274" s="771"/>
      <c r="AR274" s="771"/>
      <c r="AS274" s="771"/>
      <c r="AT274" s="771"/>
      <c r="AU274" s="771"/>
      <c r="AV274" s="771"/>
      <c r="AW274" s="771"/>
      <c r="AX274" s="771"/>
      <c r="AY274" s="771"/>
      <c r="AZ274" s="771"/>
      <c r="BA274" s="771"/>
      <c r="BB274" s="771"/>
      <c r="BC274" s="771"/>
      <c r="BD274" s="771"/>
      <c r="BE274" s="771"/>
      <c r="BF274" s="771"/>
      <c r="BG274" s="771"/>
      <c r="BH274" s="771"/>
      <c r="BI274" s="771"/>
      <c r="BJ274" s="771"/>
      <c r="BK274" s="771"/>
      <c r="BL274" s="771"/>
      <c r="BM274" s="771"/>
      <c r="BN274" s="771"/>
      <c r="BO274" s="771"/>
      <c r="BP274" s="771"/>
      <c r="BQ274" s="771"/>
      <c r="BR274" s="771"/>
      <c r="BS274" s="771"/>
      <c r="BT274" s="771"/>
    </row>
    <row r="275" spans="1:72" s="769" customFormat="1" ht="13.5">
      <c r="A275" s="828" t="s">
        <v>974</v>
      </c>
      <c r="B275" s="923"/>
      <c r="C275" s="923"/>
      <c r="D275" s="923"/>
      <c r="E275" s="923"/>
      <c r="F275" s="923"/>
      <c r="G275" s="923"/>
      <c r="H275" s="923"/>
      <c r="I275" s="923"/>
      <c r="J275" s="923"/>
      <c r="K275" s="923"/>
      <c r="L275" s="923"/>
      <c r="M275" s="923"/>
      <c r="N275" s="923"/>
      <c r="O275" s="923"/>
      <c r="P275" s="923"/>
      <c r="Q275" s="923"/>
      <c r="R275" s="923"/>
      <c r="S275" s="923"/>
      <c r="T275" s="923"/>
      <c r="U275" s="923"/>
      <c r="V275" s="923"/>
      <c r="X275" s="771"/>
      <c r="Y275" s="771"/>
      <c r="Z275" s="771"/>
      <c r="AA275" s="771"/>
      <c r="AB275" s="771"/>
      <c r="AC275" s="771"/>
      <c r="AD275" s="771"/>
      <c r="AE275" s="771"/>
      <c r="AF275" s="771"/>
      <c r="AG275" s="771"/>
      <c r="AH275" s="771"/>
      <c r="AI275" s="771"/>
      <c r="AJ275" s="771"/>
      <c r="AK275" s="771"/>
      <c r="AL275" s="771"/>
      <c r="AM275" s="771"/>
      <c r="AN275" s="771"/>
      <c r="AO275" s="771"/>
      <c r="AP275" s="771"/>
      <c r="AQ275" s="771"/>
      <c r="AR275" s="771"/>
      <c r="AS275" s="771"/>
      <c r="AT275" s="771"/>
      <c r="AU275" s="771"/>
      <c r="AV275" s="771"/>
      <c r="AW275" s="771"/>
      <c r="AX275" s="771"/>
      <c r="AY275" s="771"/>
      <c r="AZ275" s="771"/>
      <c r="BA275" s="771"/>
      <c r="BB275" s="771"/>
      <c r="BC275" s="771"/>
      <c r="BD275" s="771"/>
      <c r="BE275" s="771"/>
      <c r="BF275" s="771"/>
      <c r="BG275" s="771"/>
      <c r="BH275" s="771"/>
      <c r="BI275" s="771"/>
      <c r="BJ275" s="771"/>
      <c r="BK275" s="771"/>
      <c r="BL275" s="771"/>
      <c r="BM275" s="771"/>
      <c r="BN275" s="771"/>
      <c r="BO275" s="771"/>
      <c r="BP275" s="771"/>
      <c r="BQ275" s="771"/>
      <c r="BR275" s="771"/>
      <c r="BS275" s="771"/>
      <c r="BT275" s="771"/>
    </row>
    <row r="276" spans="1:72" s="769" customFormat="1" ht="13.5">
      <c r="A276" s="1455" t="s">
        <v>1039</v>
      </c>
      <c r="B276" s="1414"/>
      <c r="C276" s="1414"/>
      <c r="D276" s="1414"/>
      <c r="E276" s="1414"/>
      <c r="F276" s="1414"/>
      <c r="G276" s="1414"/>
      <c r="H276" s="1414"/>
      <c r="I276" s="1414"/>
      <c r="J276" s="1414"/>
      <c r="K276" s="1414"/>
      <c r="L276" s="1414"/>
      <c r="M276" s="1414"/>
      <c r="N276" s="1414"/>
      <c r="O276" s="1414"/>
      <c r="P276" s="1414"/>
      <c r="Q276" s="1414"/>
      <c r="R276" s="1414"/>
      <c r="S276" s="917"/>
      <c r="T276" s="917"/>
      <c r="U276" s="917"/>
      <c r="V276" s="917"/>
      <c r="X276" s="771"/>
      <c r="Y276" s="771"/>
      <c r="Z276" s="771"/>
      <c r="AA276" s="771"/>
      <c r="AB276" s="771"/>
      <c r="AC276" s="771"/>
      <c r="AD276" s="771"/>
      <c r="AE276" s="771"/>
      <c r="AF276" s="771"/>
      <c r="AG276" s="771"/>
      <c r="AH276" s="771"/>
      <c r="AI276" s="771"/>
      <c r="AJ276" s="771"/>
      <c r="AK276" s="771"/>
      <c r="AL276" s="771"/>
      <c r="AM276" s="771"/>
      <c r="AN276" s="771"/>
      <c r="AO276" s="771"/>
      <c r="AP276" s="771"/>
      <c r="AQ276" s="771"/>
      <c r="AR276" s="771"/>
      <c r="AS276" s="771"/>
      <c r="AT276" s="771"/>
      <c r="AU276" s="771"/>
      <c r="AV276" s="771"/>
      <c r="AW276" s="771"/>
      <c r="AX276" s="771"/>
      <c r="AY276" s="771"/>
      <c r="AZ276" s="771"/>
      <c r="BA276" s="771"/>
      <c r="BB276" s="771"/>
      <c r="BC276" s="771"/>
      <c r="BD276" s="771"/>
      <c r="BE276" s="771"/>
      <c r="BF276" s="771"/>
      <c r="BG276" s="771"/>
      <c r="BH276" s="771"/>
      <c r="BI276" s="771"/>
      <c r="BJ276" s="771"/>
      <c r="BK276" s="771"/>
      <c r="BL276" s="771"/>
      <c r="BM276" s="771"/>
      <c r="BN276" s="771"/>
      <c r="BO276" s="771"/>
      <c r="BP276" s="771"/>
      <c r="BQ276" s="771"/>
      <c r="BR276" s="771"/>
      <c r="BS276" s="771"/>
      <c r="BT276" s="771"/>
    </row>
    <row r="277" spans="1:72" s="769" customFormat="1" ht="13.5">
      <c r="A277" s="828" t="s">
        <v>976</v>
      </c>
      <c r="B277" s="923"/>
      <c r="C277" s="923"/>
      <c r="D277" s="923"/>
      <c r="E277" s="923"/>
      <c r="F277" s="923"/>
      <c r="G277" s="923"/>
      <c r="H277" s="923"/>
      <c r="I277" s="923"/>
      <c r="J277" s="923"/>
      <c r="K277" s="923"/>
      <c r="L277" s="923"/>
      <c r="M277" s="923"/>
      <c r="N277" s="923"/>
      <c r="O277" s="923"/>
      <c r="P277" s="923"/>
      <c r="Q277" s="923"/>
      <c r="R277" s="923"/>
      <c r="S277" s="923"/>
      <c r="T277" s="923"/>
      <c r="U277" s="923"/>
      <c r="V277" s="923"/>
      <c r="X277" s="771"/>
      <c r="Y277" s="771"/>
      <c r="Z277" s="771"/>
      <c r="AA277" s="771"/>
      <c r="AB277" s="771"/>
      <c r="AC277" s="771"/>
      <c r="AD277" s="771"/>
      <c r="AE277" s="771"/>
      <c r="AF277" s="771"/>
      <c r="AG277" s="771"/>
      <c r="AH277" s="771"/>
      <c r="AI277" s="771"/>
      <c r="AJ277" s="771"/>
      <c r="AK277" s="771"/>
      <c r="AL277" s="771"/>
      <c r="AM277" s="771"/>
      <c r="AN277" s="771"/>
      <c r="AO277" s="771"/>
      <c r="AP277" s="771"/>
      <c r="AQ277" s="771"/>
      <c r="AR277" s="771"/>
      <c r="AS277" s="771"/>
      <c r="AT277" s="771"/>
      <c r="AU277" s="771"/>
      <c r="AV277" s="771"/>
      <c r="AW277" s="771"/>
      <c r="AX277" s="771"/>
      <c r="AY277" s="771"/>
      <c r="AZ277" s="771"/>
      <c r="BA277" s="771"/>
      <c r="BB277" s="771"/>
      <c r="BC277" s="771"/>
      <c r="BD277" s="771"/>
      <c r="BE277" s="771"/>
      <c r="BF277" s="771"/>
      <c r="BG277" s="771"/>
      <c r="BH277" s="771"/>
      <c r="BI277" s="771"/>
      <c r="BJ277" s="771"/>
      <c r="BK277" s="771"/>
      <c r="BL277" s="771"/>
      <c r="BM277" s="771"/>
      <c r="BN277" s="771"/>
      <c r="BO277" s="771"/>
      <c r="BP277" s="771"/>
      <c r="BQ277" s="771"/>
      <c r="BR277" s="771"/>
      <c r="BS277" s="771"/>
      <c r="BT277" s="771"/>
    </row>
    <row r="278" spans="1:72" s="769" customFormat="1" ht="13.5">
      <c r="A278" s="1455" t="s">
        <v>1040</v>
      </c>
      <c r="B278" s="1414"/>
      <c r="C278" s="1414"/>
      <c r="D278" s="1414"/>
      <c r="E278" s="1414"/>
      <c r="F278" s="1414"/>
      <c r="G278" s="1414"/>
      <c r="H278" s="1414"/>
      <c r="I278" s="1414"/>
      <c r="J278" s="1414"/>
      <c r="K278" s="1414"/>
      <c r="L278" s="1414"/>
      <c r="M278" s="1414"/>
      <c r="N278" s="1414"/>
      <c r="O278" s="1414"/>
      <c r="P278" s="1414"/>
      <c r="Q278" s="1414"/>
      <c r="R278" s="1414"/>
      <c r="S278" s="917"/>
      <c r="T278" s="917"/>
      <c r="U278" s="917"/>
      <c r="V278" s="917"/>
      <c r="X278" s="771"/>
      <c r="Y278" s="771"/>
      <c r="Z278" s="771"/>
      <c r="AA278" s="771"/>
      <c r="AB278" s="771"/>
      <c r="AC278" s="771"/>
      <c r="AD278" s="771"/>
      <c r="AE278" s="771"/>
      <c r="AF278" s="771"/>
      <c r="AG278" s="771"/>
      <c r="AH278" s="771"/>
      <c r="AI278" s="771"/>
      <c r="AJ278" s="771"/>
      <c r="AK278" s="771"/>
      <c r="AL278" s="771"/>
      <c r="AM278" s="771"/>
      <c r="AN278" s="771"/>
      <c r="AO278" s="771"/>
      <c r="AP278" s="771"/>
      <c r="AQ278" s="771"/>
      <c r="AR278" s="771"/>
      <c r="AS278" s="771"/>
      <c r="AT278" s="771"/>
      <c r="AU278" s="771"/>
      <c r="AV278" s="771"/>
      <c r="AW278" s="771"/>
      <c r="AX278" s="771"/>
      <c r="AY278" s="771"/>
      <c r="AZ278" s="771"/>
      <c r="BA278" s="771"/>
      <c r="BB278" s="771"/>
      <c r="BC278" s="771"/>
      <c r="BD278" s="771"/>
      <c r="BE278" s="771"/>
      <c r="BF278" s="771"/>
      <c r="BG278" s="771"/>
      <c r="BH278" s="771"/>
      <c r="BI278" s="771"/>
      <c r="BJ278" s="771"/>
      <c r="BK278" s="771"/>
      <c r="BL278" s="771"/>
      <c r="BM278" s="771"/>
      <c r="BN278" s="771"/>
      <c r="BO278" s="771"/>
      <c r="BP278" s="771"/>
      <c r="BQ278" s="771"/>
      <c r="BR278" s="771"/>
      <c r="BS278" s="771"/>
      <c r="BT278" s="771"/>
    </row>
    <row r="279" spans="1:72" s="769" customFormat="1" ht="13.5">
      <c r="A279" s="828" t="s">
        <v>955</v>
      </c>
      <c r="B279" s="923"/>
      <c r="C279" s="923"/>
      <c r="D279" s="923"/>
      <c r="E279" s="923"/>
      <c r="F279" s="923"/>
      <c r="G279" s="923"/>
      <c r="H279" s="923"/>
      <c r="I279" s="923"/>
      <c r="J279" s="923"/>
      <c r="K279" s="923"/>
      <c r="L279" s="923"/>
      <c r="M279" s="923"/>
      <c r="N279" s="923"/>
      <c r="O279" s="923"/>
      <c r="P279" s="923"/>
      <c r="Q279" s="923"/>
      <c r="R279" s="923"/>
      <c r="S279" s="923"/>
      <c r="T279" s="923"/>
      <c r="U279" s="923"/>
      <c r="V279" s="923"/>
      <c r="X279" s="771"/>
      <c r="Y279" s="771"/>
      <c r="Z279" s="771"/>
      <c r="AA279" s="771"/>
      <c r="AB279" s="771"/>
      <c r="AC279" s="771"/>
      <c r="AD279" s="771"/>
      <c r="AE279" s="771"/>
      <c r="AF279" s="771"/>
      <c r="AG279" s="771"/>
      <c r="AH279" s="771"/>
      <c r="AI279" s="771"/>
      <c r="AJ279" s="771"/>
      <c r="AK279" s="771"/>
      <c r="AL279" s="771"/>
      <c r="AM279" s="771"/>
      <c r="AN279" s="771"/>
      <c r="AO279" s="771"/>
      <c r="AP279" s="771"/>
      <c r="AQ279" s="771"/>
      <c r="AR279" s="771"/>
      <c r="AS279" s="771"/>
      <c r="AT279" s="771"/>
      <c r="AU279" s="771"/>
      <c r="AV279" s="771"/>
      <c r="AW279" s="771"/>
      <c r="AX279" s="771"/>
      <c r="AY279" s="771"/>
      <c r="AZ279" s="771"/>
      <c r="BA279" s="771"/>
      <c r="BB279" s="771"/>
      <c r="BC279" s="771"/>
      <c r="BD279" s="771"/>
      <c r="BE279" s="771"/>
      <c r="BF279" s="771"/>
      <c r="BG279" s="771"/>
      <c r="BH279" s="771"/>
      <c r="BI279" s="771"/>
      <c r="BJ279" s="771"/>
      <c r="BK279" s="771"/>
      <c r="BL279" s="771"/>
      <c r="BM279" s="771"/>
      <c r="BN279" s="771"/>
      <c r="BO279" s="771"/>
      <c r="BP279" s="771"/>
      <c r="BQ279" s="771"/>
      <c r="BR279" s="771"/>
      <c r="BS279" s="771"/>
      <c r="BT279" s="771"/>
    </row>
    <row r="280" spans="1:72" s="769" customFormat="1" ht="13.5">
      <c r="A280" s="829"/>
      <c r="X280" s="771"/>
      <c r="Y280" s="771"/>
      <c r="Z280" s="771"/>
      <c r="AA280" s="771"/>
      <c r="AB280" s="771"/>
      <c r="AC280" s="771"/>
      <c r="AD280" s="771"/>
      <c r="AE280" s="771"/>
      <c r="AF280" s="771"/>
      <c r="AG280" s="771"/>
      <c r="AH280" s="771"/>
      <c r="AI280" s="771"/>
      <c r="AJ280" s="771"/>
      <c r="AK280" s="771"/>
      <c r="AL280" s="771"/>
      <c r="AM280" s="771"/>
      <c r="AN280" s="771"/>
      <c r="AO280" s="771"/>
      <c r="AP280" s="771"/>
      <c r="AQ280" s="771"/>
      <c r="AR280" s="771"/>
      <c r="AS280" s="771"/>
      <c r="AT280" s="771"/>
      <c r="AU280" s="771"/>
      <c r="AV280" s="771"/>
      <c r="AW280" s="771"/>
      <c r="AX280" s="771"/>
      <c r="AY280" s="771"/>
      <c r="AZ280" s="771"/>
      <c r="BA280" s="771"/>
      <c r="BB280" s="771"/>
      <c r="BC280" s="771"/>
      <c r="BD280" s="771"/>
      <c r="BE280" s="771"/>
      <c r="BF280" s="771"/>
      <c r="BG280" s="771"/>
      <c r="BH280" s="771"/>
      <c r="BI280" s="771"/>
      <c r="BJ280" s="771"/>
      <c r="BK280" s="771"/>
      <c r="BL280" s="771"/>
      <c r="BM280" s="771"/>
      <c r="BN280" s="771"/>
      <c r="BO280" s="771"/>
      <c r="BP280" s="771"/>
      <c r="BQ280" s="771"/>
      <c r="BR280" s="771"/>
      <c r="BS280" s="771"/>
      <c r="BT280" s="771"/>
    </row>
    <row r="281" spans="1:72" s="769" customFormat="1" ht="13.5">
      <c r="A281" s="924" t="s">
        <v>1041</v>
      </c>
      <c r="X281" s="771"/>
      <c r="Y281" s="771"/>
      <c r="Z281" s="771"/>
      <c r="AA281" s="771"/>
      <c r="AB281" s="771"/>
      <c r="AC281" s="771"/>
      <c r="AD281" s="771"/>
      <c r="AE281" s="771"/>
      <c r="AF281" s="771"/>
      <c r="AG281" s="771"/>
      <c r="AH281" s="771"/>
      <c r="AI281" s="771"/>
      <c r="AJ281" s="771"/>
      <c r="AK281" s="771"/>
      <c r="AL281" s="771"/>
      <c r="AM281" s="771"/>
      <c r="AN281" s="771"/>
      <c r="AO281" s="771"/>
      <c r="AP281" s="771"/>
      <c r="AQ281" s="771"/>
      <c r="AR281" s="771"/>
      <c r="AS281" s="771"/>
      <c r="AT281" s="771"/>
      <c r="AU281" s="771"/>
      <c r="AV281" s="771"/>
      <c r="AW281" s="771"/>
      <c r="AX281" s="771"/>
      <c r="AY281" s="771"/>
      <c r="AZ281" s="771"/>
      <c r="BA281" s="771"/>
      <c r="BB281" s="771"/>
      <c r="BC281" s="771"/>
      <c r="BD281" s="771"/>
      <c r="BE281" s="771"/>
      <c r="BF281" s="771"/>
      <c r="BG281" s="771"/>
      <c r="BH281" s="771"/>
      <c r="BI281" s="771"/>
      <c r="BJ281" s="771"/>
      <c r="BK281" s="771"/>
      <c r="BL281" s="771"/>
      <c r="BM281" s="771"/>
      <c r="BN281" s="771"/>
      <c r="BO281" s="771"/>
      <c r="BP281" s="771"/>
      <c r="BQ281" s="771"/>
      <c r="BR281" s="771"/>
      <c r="BS281" s="771"/>
      <c r="BT281" s="771"/>
    </row>
    <row r="282" spans="1:72" s="769" customFormat="1" ht="13.5">
      <c r="A282" s="924" t="s">
        <v>1042</v>
      </c>
      <c r="X282" s="771"/>
      <c r="Y282" s="771"/>
      <c r="Z282" s="771"/>
      <c r="AA282" s="771"/>
      <c r="AB282" s="771"/>
      <c r="AC282" s="771"/>
      <c r="AD282" s="771"/>
      <c r="AE282" s="771"/>
      <c r="AF282" s="771"/>
      <c r="AG282" s="771"/>
      <c r="AH282" s="771"/>
      <c r="AI282" s="771"/>
      <c r="AJ282" s="771"/>
      <c r="AK282" s="771"/>
      <c r="AL282" s="771"/>
      <c r="AM282" s="771"/>
      <c r="AN282" s="771"/>
      <c r="AO282" s="771"/>
      <c r="AP282" s="771"/>
      <c r="AQ282" s="771"/>
      <c r="AR282" s="771"/>
      <c r="AS282" s="771"/>
      <c r="AT282" s="771"/>
      <c r="AU282" s="771"/>
      <c r="AV282" s="771"/>
      <c r="AW282" s="771"/>
      <c r="AX282" s="771"/>
      <c r="AY282" s="771"/>
      <c r="AZ282" s="771"/>
      <c r="BA282" s="771"/>
      <c r="BB282" s="771"/>
      <c r="BC282" s="771"/>
      <c r="BD282" s="771"/>
      <c r="BE282" s="771"/>
      <c r="BF282" s="771"/>
      <c r="BG282" s="771"/>
      <c r="BH282" s="771"/>
      <c r="BI282" s="771"/>
      <c r="BJ282" s="771"/>
      <c r="BK282" s="771"/>
      <c r="BL282" s="771"/>
      <c r="BM282" s="771"/>
      <c r="BN282" s="771"/>
      <c r="BO282" s="771"/>
      <c r="BP282" s="771"/>
      <c r="BQ282" s="771"/>
      <c r="BR282" s="771"/>
      <c r="BS282" s="771"/>
      <c r="BT282" s="771"/>
    </row>
    <row r="283" spans="1:72" ht="13.5">
      <c r="A283" s="924" t="s">
        <v>1043</v>
      </c>
      <c r="B283" s="769"/>
      <c r="C283" s="769"/>
      <c r="D283" s="769"/>
      <c r="E283" s="769"/>
    </row>
    <row r="284" spans="1:72" ht="13.5">
      <c r="A284" s="924" t="s">
        <v>1035</v>
      </c>
      <c r="B284" s="769"/>
      <c r="C284" s="769"/>
      <c r="D284" s="769"/>
      <c r="E284" s="769"/>
    </row>
    <row r="285" spans="1:72" ht="13.5">
      <c r="A285" s="1455" t="s">
        <v>1001</v>
      </c>
      <c r="B285" s="1414"/>
      <c r="C285" s="1414"/>
      <c r="D285" s="1414"/>
      <c r="E285" s="1414"/>
      <c r="F285" s="1414"/>
      <c r="G285" s="1414"/>
      <c r="H285" s="1414"/>
      <c r="I285" s="1414"/>
      <c r="J285" s="1414"/>
      <c r="K285" s="1414"/>
      <c r="L285" s="1414"/>
      <c r="M285" s="1414"/>
      <c r="N285" s="1414"/>
      <c r="O285" s="1414"/>
      <c r="P285" s="1414"/>
      <c r="Q285" s="1414"/>
      <c r="R285" s="1414"/>
      <c r="S285" s="917"/>
      <c r="T285" s="917"/>
      <c r="U285" s="917"/>
      <c r="V285" s="917"/>
    </row>
    <row r="286" spans="1:72" ht="13.5">
      <c r="A286" s="924" t="s">
        <v>1044</v>
      </c>
      <c r="B286" s="769"/>
      <c r="C286" s="769"/>
      <c r="D286" s="769"/>
      <c r="E286" s="769"/>
    </row>
    <row r="287" spans="1:72" ht="13.5">
      <c r="A287" s="924" t="s">
        <v>1045</v>
      </c>
      <c r="B287" s="769"/>
      <c r="C287" s="769"/>
      <c r="D287" s="769"/>
      <c r="E287" s="769"/>
    </row>
    <row r="291" spans="2:23" ht="13.5">
      <c r="B291" s="923" t="s">
        <v>971</v>
      </c>
      <c r="C291" s="923"/>
      <c r="D291" s="923"/>
      <c r="E291" s="923"/>
      <c r="F291" s="923"/>
      <c r="G291" s="923"/>
      <c r="H291" s="923"/>
      <c r="I291" s="923"/>
      <c r="J291" s="923"/>
      <c r="K291" s="923"/>
      <c r="L291" s="923"/>
      <c r="M291" s="923"/>
      <c r="N291" s="923"/>
      <c r="O291" s="923"/>
      <c r="P291" s="923"/>
      <c r="Q291" s="923"/>
      <c r="R291" s="923"/>
      <c r="S291" s="923"/>
      <c r="T291" s="923"/>
      <c r="U291" s="923"/>
      <c r="V291" s="923"/>
      <c r="W291" s="923"/>
    </row>
    <row r="292" spans="2:23" ht="13.5">
      <c r="B292" s="923" t="s">
        <v>972</v>
      </c>
      <c r="C292" s="923"/>
      <c r="D292" s="923"/>
      <c r="E292" s="923"/>
      <c r="F292" s="923"/>
      <c r="G292" s="923"/>
      <c r="H292" s="923"/>
      <c r="I292" s="923"/>
      <c r="J292" s="923"/>
      <c r="K292" s="923"/>
      <c r="L292" s="923"/>
      <c r="M292" s="923"/>
      <c r="N292" s="923"/>
      <c r="O292" s="923"/>
      <c r="P292" s="923"/>
      <c r="Q292" s="923"/>
      <c r="R292" s="923"/>
      <c r="S292" s="923"/>
      <c r="T292" s="923"/>
      <c r="U292" s="923"/>
      <c r="V292" s="923"/>
      <c r="W292" s="923"/>
    </row>
    <row r="293" spans="2:23" ht="13.5">
      <c r="B293" s="1414" t="s">
        <v>973</v>
      </c>
      <c r="C293" s="1414"/>
      <c r="D293" s="1414"/>
      <c r="E293" s="1414"/>
      <c r="F293" s="1414"/>
      <c r="G293" s="1414"/>
      <c r="H293" s="1414"/>
      <c r="I293" s="1414"/>
      <c r="J293" s="1414"/>
      <c r="K293" s="1414"/>
      <c r="L293" s="1414"/>
      <c r="M293" s="1414"/>
      <c r="N293" s="1414"/>
      <c r="O293" s="1414"/>
      <c r="P293" s="1414"/>
      <c r="Q293" s="1414"/>
      <c r="R293" s="1414"/>
      <c r="S293" s="1414"/>
      <c r="T293" s="1414"/>
      <c r="U293" s="1414"/>
      <c r="V293" s="1414"/>
      <c r="W293" s="1414"/>
    </row>
    <row r="294" spans="2:23" ht="13.5">
      <c r="B294" s="923" t="s">
        <v>974</v>
      </c>
      <c r="C294" s="923"/>
      <c r="D294" s="923"/>
      <c r="E294" s="923"/>
      <c r="F294" s="923"/>
      <c r="G294" s="923"/>
      <c r="H294" s="923"/>
      <c r="I294" s="923"/>
      <c r="J294" s="923"/>
      <c r="K294" s="923"/>
      <c r="L294" s="923"/>
      <c r="M294" s="923"/>
      <c r="N294" s="923"/>
      <c r="O294" s="923"/>
      <c r="P294" s="923"/>
      <c r="Q294" s="923"/>
      <c r="R294" s="923"/>
      <c r="S294" s="923"/>
      <c r="T294" s="923"/>
      <c r="U294" s="923"/>
      <c r="V294" s="923"/>
      <c r="W294" s="923"/>
    </row>
    <row r="295" spans="2:23" ht="13.5">
      <c r="B295" s="1414" t="s">
        <v>975</v>
      </c>
      <c r="C295" s="1414"/>
      <c r="D295" s="1414"/>
      <c r="E295" s="1414"/>
      <c r="F295" s="1414"/>
      <c r="G295" s="1414"/>
      <c r="H295" s="1414"/>
      <c r="I295" s="1414"/>
      <c r="J295" s="1414"/>
      <c r="K295" s="1414"/>
      <c r="L295" s="1414"/>
      <c r="M295" s="1414"/>
      <c r="N295" s="1414"/>
      <c r="O295" s="1414"/>
      <c r="P295" s="1414"/>
      <c r="Q295" s="1414"/>
      <c r="R295" s="1414"/>
      <c r="S295" s="1414"/>
      <c r="T295" s="1414"/>
      <c r="U295" s="1414"/>
      <c r="V295" s="1414"/>
      <c r="W295" s="1414"/>
    </row>
    <row r="296" spans="2:23" ht="13.5">
      <c r="B296" s="923" t="s">
        <v>976</v>
      </c>
      <c r="C296" s="923"/>
      <c r="D296" s="923"/>
      <c r="E296" s="923"/>
      <c r="F296" s="923"/>
      <c r="G296" s="923"/>
      <c r="H296" s="923"/>
      <c r="I296" s="923"/>
      <c r="J296" s="923"/>
      <c r="K296" s="923"/>
      <c r="L296" s="923"/>
      <c r="M296" s="923"/>
      <c r="N296" s="923"/>
      <c r="O296" s="923"/>
      <c r="P296" s="923"/>
      <c r="Q296" s="923"/>
      <c r="R296" s="923"/>
      <c r="S296" s="923"/>
      <c r="T296" s="923"/>
      <c r="U296" s="923"/>
      <c r="V296" s="923"/>
      <c r="W296" s="923"/>
    </row>
    <row r="297" spans="2:23" ht="13.5">
      <c r="B297" s="1414" t="s">
        <v>977</v>
      </c>
      <c r="C297" s="1414"/>
      <c r="D297" s="1414"/>
      <c r="E297" s="1414"/>
      <c r="F297" s="1414"/>
      <c r="G297" s="1414"/>
      <c r="H297" s="1414"/>
      <c r="I297" s="1414"/>
      <c r="J297" s="1414"/>
      <c r="K297" s="1414"/>
      <c r="L297" s="1414"/>
      <c r="M297" s="1414"/>
      <c r="N297" s="1414"/>
      <c r="O297" s="1414"/>
      <c r="P297" s="1414"/>
      <c r="Q297" s="1414"/>
      <c r="R297" s="1414"/>
      <c r="S297" s="1414"/>
      <c r="T297" s="1414"/>
      <c r="U297" s="1414"/>
      <c r="V297" s="1414"/>
      <c r="W297" s="1414"/>
    </row>
    <row r="298" spans="2:23" ht="13.5">
      <c r="B298" s="917"/>
      <c r="C298" s="917"/>
      <c r="D298" s="917"/>
      <c r="E298" s="917"/>
      <c r="F298" s="917"/>
      <c r="G298" s="917"/>
      <c r="H298" s="917"/>
      <c r="I298" s="917"/>
      <c r="J298" s="917"/>
      <c r="K298" s="917"/>
      <c r="L298" s="917"/>
      <c r="M298" s="917"/>
      <c r="N298" s="917"/>
      <c r="O298" s="917"/>
      <c r="P298" s="917"/>
      <c r="Q298" s="917"/>
      <c r="R298" s="917"/>
      <c r="S298" s="917"/>
      <c r="T298" s="917"/>
      <c r="U298" s="917"/>
      <c r="V298" s="917"/>
      <c r="W298" s="917"/>
    </row>
    <row r="299" spans="2:23" ht="13.5">
      <c r="B299" s="923" t="s">
        <v>978</v>
      </c>
      <c r="C299" s="923"/>
      <c r="D299" s="923"/>
      <c r="E299" s="923"/>
      <c r="F299" s="923"/>
      <c r="G299" s="923"/>
      <c r="H299" s="923"/>
      <c r="I299" s="923"/>
      <c r="J299" s="923"/>
      <c r="K299" s="923"/>
      <c r="L299" s="923"/>
      <c r="M299" s="923"/>
      <c r="N299" s="923"/>
      <c r="O299" s="923"/>
      <c r="P299" s="923"/>
      <c r="Q299" s="923"/>
      <c r="R299" s="923"/>
      <c r="S299" s="923"/>
      <c r="T299" s="923"/>
      <c r="U299" s="923"/>
      <c r="V299" s="923"/>
      <c r="W299" s="923"/>
    </row>
    <row r="300" spans="2:23" ht="13.5">
      <c r="B300" s="797"/>
      <c r="C300" s="797"/>
      <c r="D300" s="797"/>
      <c r="E300" s="797"/>
      <c r="F300" s="923"/>
      <c r="G300" s="923"/>
      <c r="H300" s="923"/>
      <c r="I300" s="923"/>
      <c r="J300" s="923"/>
      <c r="K300" s="923"/>
      <c r="L300" s="923"/>
      <c r="M300" s="923"/>
      <c r="N300" s="923"/>
      <c r="O300" s="923"/>
      <c r="P300" s="923"/>
      <c r="Q300" s="923"/>
      <c r="R300" s="923"/>
      <c r="S300" s="923"/>
      <c r="T300" s="923"/>
      <c r="U300" s="923"/>
      <c r="V300" s="923"/>
      <c r="W300" s="923"/>
    </row>
    <row r="301" spans="2:23" ht="13.5">
      <c r="B301" s="917" t="s">
        <v>979</v>
      </c>
      <c r="C301" s="917"/>
      <c r="D301" s="917"/>
      <c r="E301" s="917"/>
      <c r="F301" s="917"/>
      <c r="G301" s="917"/>
      <c r="H301" s="917"/>
      <c r="I301" s="917"/>
      <c r="J301" s="917"/>
      <c r="K301" s="917"/>
      <c r="L301" s="917"/>
      <c r="M301" s="917"/>
      <c r="N301" s="917"/>
      <c r="O301" s="917"/>
      <c r="P301" s="917"/>
      <c r="Q301" s="917"/>
      <c r="R301" s="917"/>
      <c r="S301" s="917"/>
      <c r="T301" s="917"/>
      <c r="U301" s="917"/>
      <c r="V301" s="917"/>
      <c r="W301" s="917"/>
    </row>
    <row r="302" spans="2:23" ht="13.5">
      <c r="B302" s="917" t="s">
        <v>980</v>
      </c>
      <c r="C302" s="917"/>
      <c r="D302" s="917"/>
      <c r="E302" s="917"/>
      <c r="F302" s="917"/>
      <c r="G302" s="917"/>
      <c r="H302" s="917"/>
      <c r="I302" s="917"/>
      <c r="J302" s="917"/>
      <c r="K302" s="917"/>
      <c r="L302" s="917"/>
      <c r="M302" s="917"/>
      <c r="N302" s="917"/>
      <c r="O302" s="917"/>
      <c r="P302" s="917"/>
      <c r="Q302" s="917"/>
      <c r="R302" s="917"/>
      <c r="S302" s="917"/>
      <c r="T302" s="917"/>
      <c r="U302" s="917"/>
      <c r="V302" s="917"/>
      <c r="W302" s="917"/>
    </row>
    <row r="303" spans="2:23" ht="13.5">
      <c r="B303" s="923" t="s">
        <v>981</v>
      </c>
      <c r="C303" s="923"/>
      <c r="D303" s="923"/>
      <c r="E303" s="923"/>
      <c r="F303" s="923"/>
      <c r="G303" s="923"/>
      <c r="H303" s="923"/>
      <c r="I303" s="923"/>
      <c r="J303" s="923"/>
      <c r="K303" s="923"/>
      <c r="L303" s="923"/>
      <c r="M303" s="923"/>
      <c r="N303" s="923"/>
      <c r="O303" s="923"/>
      <c r="P303" s="923"/>
      <c r="Q303" s="923"/>
      <c r="R303" s="923"/>
      <c r="S303" s="923"/>
      <c r="T303" s="923"/>
      <c r="U303" s="923"/>
      <c r="V303" s="923"/>
      <c r="W303" s="923"/>
    </row>
    <row r="304" spans="2:23" ht="13.5">
      <c r="B304" s="797"/>
      <c r="C304" s="797"/>
      <c r="D304" s="797"/>
      <c r="E304" s="797"/>
      <c r="F304" s="923"/>
      <c r="G304" s="923"/>
      <c r="H304" s="923"/>
      <c r="I304" s="923"/>
      <c r="J304" s="923"/>
      <c r="K304" s="923"/>
      <c r="L304" s="923"/>
      <c r="M304" s="923"/>
      <c r="N304" s="923"/>
      <c r="O304" s="923"/>
      <c r="P304" s="923"/>
      <c r="Q304" s="923"/>
      <c r="R304" s="923"/>
      <c r="S304" s="923"/>
      <c r="T304" s="923"/>
      <c r="U304" s="923"/>
      <c r="V304" s="923"/>
      <c r="W304" s="923"/>
    </row>
    <row r="305" spans="2:23" ht="13.5">
      <c r="B305" s="917" t="s">
        <v>982</v>
      </c>
      <c r="C305" s="917"/>
      <c r="D305" s="917"/>
      <c r="E305" s="917"/>
      <c r="F305" s="917"/>
      <c r="G305" s="917"/>
      <c r="H305" s="917"/>
      <c r="I305" s="917"/>
      <c r="J305" s="917"/>
      <c r="K305" s="917"/>
      <c r="L305" s="917"/>
      <c r="M305" s="917"/>
      <c r="N305" s="917"/>
      <c r="O305" s="917"/>
      <c r="P305" s="917"/>
      <c r="Q305" s="917"/>
      <c r="R305" s="917"/>
      <c r="S305" s="917"/>
      <c r="T305" s="917"/>
      <c r="U305" s="917"/>
      <c r="V305" s="917"/>
      <c r="W305" s="917"/>
    </row>
    <row r="306" spans="2:23" ht="13.5">
      <c r="B306" s="797"/>
      <c r="C306" s="797"/>
      <c r="D306" s="797"/>
      <c r="E306" s="797"/>
      <c r="F306" s="923"/>
      <c r="G306" s="923"/>
      <c r="H306" s="923"/>
      <c r="I306" s="923"/>
      <c r="J306" s="923"/>
      <c r="K306" s="923"/>
      <c r="L306" s="923"/>
      <c r="M306" s="923"/>
      <c r="N306" s="923"/>
      <c r="O306" s="923"/>
      <c r="P306" s="923"/>
      <c r="Q306" s="923"/>
      <c r="R306" s="923"/>
      <c r="S306" s="923"/>
      <c r="T306" s="923"/>
      <c r="U306" s="923"/>
      <c r="V306" s="923"/>
      <c r="W306" s="923"/>
    </row>
    <row r="307" spans="2:23" ht="13.5">
      <c r="B307" s="917" t="s">
        <v>985</v>
      </c>
      <c r="C307" s="917"/>
      <c r="D307" s="917"/>
      <c r="E307" s="917"/>
      <c r="F307" s="917"/>
      <c r="G307" s="917"/>
      <c r="H307" s="917"/>
      <c r="I307" s="917"/>
      <c r="J307" s="917"/>
      <c r="K307" s="917"/>
      <c r="L307" s="917"/>
      <c r="M307" s="917"/>
      <c r="N307" s="917"/>
      <c r="O307" s="917"/>
      <c r="P307" s="917"/>
      <c r="Q307" s="917"/>
      <c r="R307" s="917"/>
      <c r="S307" s="917"/>
      <c r="T307" s="917"/>
      <c r="U307" s="917"/>
      <c r="V307" s="917"/>
      <c r="W307" s="917"/>
    </row>
    <row r="308" spans="2:23" ht="13.5">
      <c r="B308" s="917" t="s">
        <v>986</v>
      </c>
      <c r="C308" s="917"/>
      <c r="D308" s="917"/>
      <c r="E308" s="917"/>
      <c r="F308" s="917"/>
      <c r="G308" s="917"/>
      <c r="H308" s="917"/>
      <c r="I308" s="917"/>
      <c r="J308" s="917"/>
      <c r="K308" s="917"/>
      <c r="L308" s="917"/>
      <c r="M308" s="917"/>
      <c r="N308" s="917"/>
      <c r="O308" s="917"/>
      <c r="P308" s="917"/>
      <c r="Q308" s="917"/>
      <c r="R308" s="917"/>
      <c r="S308" s="917"/>
      <c r="T308" s="917"/>
      <c r="U308" s="917"/>
      <c r="V308" s="917"/>
      <c r="W308" s="917"/>
    </row>
    <row r="309" spans="2:23" ht="13.5">
      <c r="B309" s="923" t="s">
        <v>972</v>
      </c>
      <c r="C309" s="923"/>
      <c r="D309" s="923"/>
      <c r="E309" s="923"/>
      <c r="F309" s="923"/>
      <c r="G309" s="923"/>
      <c r="H309" s="923"/>
      <c r="I309" s="923"/>
      <c r="J309" s="923"/>
      <c r="K309" s="923"/>
      <c r="L309" s="923"/>
      <c r="M309" s="923"/>
      <c r="N309" s="923"/>
      <c r="O309" s="923"/>
      <c r="P309" s="923"/>
      <c r="Q309" s="923"/>
      <c r="R309" s="923"/>
      <c r="S309" s="923"/>
      <c r="T309" s="923"/>
      <c r="U309" s="923"/>
      <c r="V309" s="923"/>
      <c r="W309" s="923"/>
    </row>
    <row r="310" spans="2:23" ht="13.5">
      <c r="B310" s="1414" t="s">
        <v>987</v>
      </c>
      <c r="C310" s="1414"/>
      <c r="D310" s="1414"/>
      <c r="E310" s="1414"/>
      <c r="F310" s="1414"/>
      <c r="G310" s="1414"/>
      <c r="H310" s="1414"/>
      <c r="I310" s="1414"/>
      <c r="J310" s="1414"/>
      <c r="K310" s="1414"/>
      <c r="L310" s="1414"/>
      <c r="M310" s="1414"/>
      <c r="N310" s="1414"/>
      <c r="O310" s="1414"/>
      <c r="P310" s="1414"/>
      <c r="Q310" s="1414"/>
      <c r="R310" s="1414"/>
      <c r="S310" s="1414"/>
      <c r="T310" s="1414"/>
      <c r="U310" s="1414"/>
      <c r="V310" s="1414"/>
      <c r="W310" s="1414"/>
    </row>
    <row r="311" spans="2:23" ht="13.5">
      <c r="B311" s="923" t="s">
        <v>974</v>
      </c>
      <c r="C311" s="923"/>
      <c r="D311" s="923"/>
      <c r="E311" s="923"/>
      <c r="F311" s="923"/>
      <c r="G311" s="923"/>
      <c r="H311" s="923"/>
      <c r="I311" s="923"/>
      <c r="J311" s="923"/>
      <c r="K311" s="923"/>
      <c r="L311" s="923"/>
      <c r="M311" s="923"/>
      <c r="N311" s="923"/>
      <c r="O311" s="923"/>
      <c r="P311" s="923"/>
      <c r="Q311" s="923"/>
      <c r="R311" s="923"/>
      <c r="S311" s="923"/>
      <c r="T311" s="923"/>
      <c r="U311" s="923"/>
      <c r="V311" s="923"/>
      <c r="W311" s="923"/>
    </row>
    <row r="312" spans="2:23" ht="13.5">
      <c r="B312" s="1414" t="s">
        <v>988</v>
      </c>
      <c r="C312" s="1414"/>
      <c r="D312" s="1414"/>
      <c r="E312" s="1414"/>
      <c r="F312" s="1414"/>
      <c r="G312" s="1414"/>
      <c r="H312" s="1414"/>
      <c r="I312" s="1414"/>
      <c r="J312" s="1414"/>
      <c r="K312" s="1414"/>
      <c r="L312" s="1414"/>
      <c r="M312" s="1414"/>
      <c r="N312" s="1414"/>
      <c r="O312" s="1414"/>
      <c r="P312" s="1414"/>
      <c r="Q312" s="1414"/>
      <c r="R312" s="1414"/>
      <c r="S312" s="1414"/>
      <c r="T312" s="1414"/>
      <c r="U312" s="1414"/>
      <c r="V312" s="1414"/>
      <c r="W312" s="1414"/>
    </row>
    <row r="313" spans="2:23" ht="13.5">
      <c r="B313" s="923" t="s">
        <v>976</v>
      </c>
      <c r="C313" s="923"/>
      <c r="D313" s="923"/>
      <c r="E313" s="923"/>
      <c r="F313" s="923"/>
      <c r="G313" s="923"/>
      <c r="H313" s="923"/>
      <c r="I313" s="923"/>
      <c r="J313" s="923"/>
      <c r="K313" s="923"/>
      <c r="L313" s="923"/>
      <c r="M313" s="923"/>
      <c r="N313" s="923"/>
      <c r="O313" s="923"/>
      <c r="P313" s="923"/>
      <c r="Q313" s="923"/>
      <c r="R313" s="923"/>
      <c r="S313" s="923"/>
      <c r="T313" s="923"/>
      <c r="U313" s="923"/>
      <c r="V313" s="923"/>
      <c r="W313" s="923"/>
    </row>
    <row r="314" spans="2:23" ht="13.5">
      <c r="B314" s="1414" t="s">
        <v>989</v>
      </c>
      <c r="C314" s="1414"/>
      <c r="D314" s="1414"/>
      <c r="E314" s="1414"/>
      <c r="F314" s="1414"/>
      <c r="G314" s="1414"/>
      <c r="H314" s="1414"/>
      <c r="I314" s="1414"/>
      <c r="J314" s="1414"/>
      <c r="K314" s="1414"/>
      <c r="L314" s="1414"/>
      <c r="M314" s="1414"/>
      <c r="N314" s="1414"/>
      <c r="O314" s="1414"/>
      <c r="P314" s="1414"/>
      <c r="Q314" s="1414"/>
      <c r="R314" s="1414"/>
      <c r="S314" s="1414"/>
      <c r="T314" s="1414"/>
      <c r="U314" s="1414"/>
      <c r="V314" s="1414"/>
      <c r="W314" s="1414"/>
    </row>
    <row r="315" spans="2:23" ht="13.5">
      <c r="B315" s="923" t="s">
        <v>990</v>
      </c>
      <c r="C315" s="923"/>
      <c r="D315" s="917"/>
      <c r="E315" s="917"/>
      <c r="F315" s="917"/>
      <c r="G315" s="917"/>
      <c r="H315" s="917"/>
      <c r="I315" s="917"/>
      <c r="J315" s="917"/>
      <c r="K315" s="917"/>
      <c r="L315" s="917"/>
      <c r="M315" s="917"/>
      <c r="N315" s="917"/>
      <c r="O315" s="917"/>
      <c r="P315" s="917"/>
      <c r="Q315" s="917"/>
      <c r="R315" s="923"/>
      <c r="S315" s="923"/>
      <c r="T315" s="923"/>
      <c r="U315" s="923"/>
      <c r="V315" s="923"/>
      <c r="W315" s="923"/>
    </row>
    <row r="316" spans="2:23" ht="13.5">
      <c r="B316" s="917" t="s">
        <v>991</v>
      </c>
      <c r="C316" s="923"/>
      <c r="D316" s="923"/>
      <c r="E316" s="923"/>
      <c r="F316" s="923"/>
      <c r="G316" s="923"/>
      <c r="H316" s="923"/>
      <c r="I316" s="923"/>
      <c r="J316" s="923"/>
      <c r="K316" s="923"/>
      <c r="L316" s="923"/>
      <c r="M316" s="923"/>
      <c r="N316" s="923"/>
      <c r="O316" s="923"/>
      <c r="P316" s="923"/>
      <c r="Q316" s="923"/>
      <c r="R316" s="923"/>
      <c r="S316" s="923"/>
      <c r="T316" s="923"/>
      <c r="U316" s="923"/>
      <c r="V316" s="923"/>
      <c r="W316" s="923"/>
    </row>
    <row r="317" spans="2:23" ht="13.5">
      <c r="B317" s="917" t="s">
        <v>992</v>
      </c>
      <c r="C317" s="923"/>
      <c r="D317" s="917"/>
      <c r="E317" s="917"/>
      <c r="F317" s="917"/>
      <c r="G317" s="917"/>
      <c r="H317" s="917"/>
      <c r="I317" s="917"/>
      <c r="J317" s="917"/>
      <c r="K317" s="917"/>
      <c r="L317" s="917"/>
      <c r="M317" s="917"/>
      <c r="N317" s="917"/>
      <c r="O317" s="917"/>
      <c r="P317" s="917"/>
      <c r="Q317" s="917"/>
      <c r="R317" s="923"/>
      <c r="S317" s="923"/>
      <c r="T317" s="923"/>
      <c r="U317" s="923"/>
      <c r="V317" s="923"/>
      <c r="W317" s="923"/>
    </row>
    <row r="318" spans="2:23" ht="13.5">
      <c r="B318" s="917" t="s">
        <v>993</v>
      </c>
      <c r="C318" s="923"/>
      <c r="D318" s="917"/>
      <c r="E318" s="917"/>
      <c r="F318" s="917"/>
      <c r="G318" s="917"/>
      <c r="H318" s="917"/>
      <c r="I318" s="917"/>
      <c r="J318" s="917"/>
      <c r="K318" s="917"/>
      <c r="L318" s="917"/>
      <c r="M318" s="917"/>
      <c r="N318" s="917"/>
      <c r="O318" s="917"/>
      <c r="P318" s="917"/>
      <c r="Q318" s="917"/>
      <c r="R318" s="923"/>
      <c r="S318" s="923"/>
      <c r="T318" s="923"/>
      <c r="U318" s="923"/>
      <c r="V318" s="923"/>
      <c r="W318" s="923"/>
    </row>
    <row r="319" spans="2:23" ht="13.5">
      <c r="B319" s="917" t="s">
        <v>994</v>
      </c>
      <c r="C319" s="923"/>
      <c r="D319" s="917"/>
      <c r="E319" s="917"/>
      <c r="F319" s="917"/>
      <c r="G319" s="917"/>
      <c r="H319" s="917"/>
      <c r="I319" s="917"/>
      <c r="J319" s="917"/>
      <c r="K319" s="917"/>
      <c r="L319" s="917"/>
      <c r="M319" s="917"/>
      <c r="N319" s="917"/>
      <c r="O319" s="917"/>
      <c r="P319" s="917"/>
      <c r="Q319" s="917"/>
      <c r="R319" s="923"/>
      <c r="S319" s="923"/>
      <c r="T319" s="923"/>
      <c r="U319" s="923"/>
      <c r="V319" s="923"/>
      <c r="W319" s="923"/>
    </row>
    <row r="320" spans="2:23" ht="13.5">
      <c r="B320" s="917" t="s">
        <v>995</v>
      </c>
      <c r="C320" s="923"/>
      <c r="D320" s="923"/>
      <c r="E320" s="923"/>
      <c r="F320" s="923"/>
      <c r="G320" s="923"/>
      <c r="H320" s="923"/>
      <c r="I320" s="923"/>
      <c r="J320" s="923"/>
      <c r="K320" s="923"/>
      <c r="L320" s="923"/>
      <c r="M320" s="923"/>
      <c r="N320" s="923"/>
      <c r="O320" s="923"/>
      <c r="P320" s="923"/>
      <c r="Q320" s="923"/>
      <c r="R320" s="923"/>
      <c r="S320" s="923"/>
      <c r="T320" s="923"/>
      <c r="U320" s="923"/>
      <c r="V320" s="923"/>
      <c r="W320" s="923"/>
    </row>
    <row r="321" spans="2:23" ht="13.5">
      <c r="B321" s="917" t="s">
        <v>996</v>
      </c>
      <c r="C321" s="923"/>
      <c r="D321" s="923"/>
      <c r="E321" s="923"/>
      <c r="F321" s="923"/>
      <c r="G321" s="923"/>
      <c r="H321" s="923"/>
      <c r="I321" s="785"/>
      <c r="J321" s="923"/>
      <c r="K321" s="923"/>
      <c r="L321" s="923"/>
      <c r="M321" s="923"/>
      <c r="N321" s="923"/>
      <c r="O321" s="923"/>
      <c r="P321" s="923"/>
      <c r="Q321" s="923"/>
      <c r="R321" s="923"/>
      <c r="S321" s="923"/>
      <c r="T321" s="923"/>
      <c r="U321" s="923"/>
      <c r="V321" s="923"/>
      <c r="W321" s="923"/>
    </row>
    <row r="322" spans="2:23" ht="13.5">
      <c r="B322" s="917" t="s">
        <v>997</v>
      </c>
      <c r="C322" s="923"/>
      <c r="D322" s="923"/>
      <c r="E322" s="923"/>
      <c r="F322" s="923"/>
      <c r="G322" s="923"/>
      <c r="H322" s="923"/>
      <c r="I322" s="785"/>
      <c r="J322" s="923"/>
      <c r="K322" s="923"/>
      <c r="L322" s="923"/>
      <c r="M322" s="923"/>
      <c r="N322" s="923"/>
      <c r="O322" s="923"/>
      <c r="P322" s="923"/>
      <c r="Q322" s="923"/>
      <c r="R322" s="923"/>
      <c r="S322" s="923"/>
      <c r="T322" s="923"/>
      <c r="U322" s="923"/>
      <c r="V322" s="923"/>
      <c r="W322" s="923"/>
    </row>
    <row r="323" spans="2:23" ht="13.5">
      <c r="B323" s="917" t="s">
        <v>998</v>
      </c>
      <c r="C323" s="923"/>
      <c r="D323" s="923"/>
      <c r="E323" s="923"/>
      <c r="F323" s="923"/>
      <c r="G323" s="923"/>
      <c r="H323" s="923"/>
      <c r="I323" s="785"/>
      <c r="J323" s="923"/>
      <c r="K323" s="923"/>
      <c r="L323" s="923"/>
      <c r="M323" s="923"/>
      <c r="N323" s="923"/>
      <c r="O323" s="923"/>
      <c r="P323" s="923"/>
      <c r="Q323" s="923"/>
      <c r="R323" s="923"/>
      <c r="S323" s="923"/>
      <c r="T323" s="923"/>
      <c r="U323" s="923"/>
      <c r="V323" s="923"/>
      <c r="W323" s="923"/>
    </row>
    <row r="324" spans="2:23" ht="13.5">
      <c r="B324" s="917" t="s">
        <v>999</v>
      </c>
      <c r="C324" s="923"/>
      <c r="D324" s="923"/>
      <c r="E324" s="923"/>
      <c r="F324" s="923"/>
      <c r="G324" s="923"/>
      <c r="H324" s="923"/>
      <c r="I324" s="785"/>
      <c r="J324" s="923"/>
      <c r="K324" s="923"/>
      <c r="L324" s="923"/>
      <c r="M324" s="923"/>
      <c r="N324" s="923"/>
      <c r="O324" s="923"/>
      <c r="P324" s="923"/>
      <c r="Q324" s="923"/>
      <c r="R324" s="923"/>
      <c r="S324" s="923"/>
      <c r="T324" s="923"/>
      <c r="U324" s="923"/>
      <c r="V324" s="923"/>
      <c r="W324" s="923"/>
    </row>
    <row r="325" spans="2:23" ht="13.5">
      <c r="B325" s="917" t="s">
        <v>1000</v>
      </c>
      <c r="C325" s="923"/>
      <c r="D325" s="923"/>
      <c r="E325" s="923"/>
      <c r="F325" s="923"/>
      <c r="G325" s="923"/>
      <c r="H325" s="923"/>
      <c r="I325" s="785"/>
      <c r="J325" s="923"/>
      <c r="K325" s="923"/>
      <c r="L325" s="923"/>
      <c r="M325" s="923"/>
      <c r="N325" s="923"/>
      <c r="O325" s="923"/>
      <c r="P325" s="923"/>
      <c r="Q325" s="923"/>
      <c r="R325" s="923"/>
      <c r="S325" s="923"/>
      <c r="T325" s="923"/>
      <c r="U325" s="923"/>
      <c r="V325" s="923"/>
      <c r="W325" s="923"/>
    </row>
    <row r="326" spans="2:23" ht="13.5">
      <c r="B326" s="1414" t="s">
        <v>1001</v>
      </c>
      <c r="C326" s="1414"/>
      <c r="D326" s="1414"/>
      <c r="E326" s="1414"/>
      <c r="F326" s="1414"/>
      <c r="G326" s="1414"/>
      <c r="H326" s="1414"/>
      <c r="I326" s="1414"/>
      <c r="J326" s="1414"/>
      <c r="K326" s="1414"/>
      <c r="L326" s="1414"/>
      <c r="M326" s="1414"/>
      <c r="N326" s="1414"/>
      <c r="O326" s="1414"/>
      <c r="P326" s="1414"/>
      <c r="Q326" s="1414"/>
      <c r="R326" s="1414"/>
      <c r="S326" s="1414"/>
      <c r="T326" s="1414"/>
      <c r="U326" s="1414"/>
      <c r="V326" s="1414"/>
      <c r="W326" s="1414"/>
    </row>
    <row r="327" spans="2:23" ht="13.5">
      <c r="B327" s="822"/>
      <c r="C327" s="822"/>
      <c r="D327" s="822"/>
      <c r="E327" s="822"/>
      <c r="F327" s="835"/>
      <c r="G327" s="835"/>
      <c r="H327" s="835"/>
      <c r="I327" s="835"/>
      <c r="J327" s="835"/>
      <c r="K327" s="835"/>
      <c r="L327" s="835"/>
      <c r="M327" s="835"/>
      <c r="N327" s="835"/>
      <c r="O327" s="835"/>
      <c r="P327" s="835"/>
      <c r="Q327" s="835"/>
      <c r="R327" s="835"/>
      <c r="S327" s="835"/>
      <c r="T327" s="835"/>
      <c r="U327" s="835"/>
      <c r="V327" s="835"/>
      <c r="W327" s="835"/>
    </row>
    <row r="328" spans="2:23" ht="13.5">
      <c r="B328" s="1457" t="s">
        <v>1002</v>
      </c>
      <c r="C328" s="1457"/>
      <c r="D328" s="1457"/>
      <c r="E328" s="1457"/>
      <c r="F328" s="1457"/>
      <c r="G328" s="1457"/>
      <c r="H328" s="1457"/>
      <c r="I328" s="1457"/>
      <c r="J328" s="1457"/>
      <c r="K328" s="1457"/>
      <c r="L328" s="1457"/>
      <c r="M328" s="1457"/>
      <c r="N328" s="1457"/>
      <c r="O328" s="1457"/>
      <c r="P328" s="1457"/>
      <c r="Q328" s="1457"/>
      <c r="R328" s="1457"/>
      <c r="S328" s="1457"/>
      <c r="T328" s="1457"/>
      <c r="U328" s="1457"/>
      <c r="V328" s="1457"/>
      <c r="W328" s="1457"/>
    </row>
    <row r="329" spans="2:23" ht="13.5">
      <c r="B329" s="1457" t="s">
        <v>1003</v>
      </c>
      <c r="C329" s="1457"/>
      <c r="D329" s="1457"/>
      <c r="E329" s="1457"/>
      <c r="F329" s="1457"/>
      <c r="G329" s="1457"/>
      <c r="H329" s="1457"/>
      <c r="I329" s="1457"/>
      <c r="J329" s="1457"/>
      <c r="K329" s="1457"/>
      <c r="L329" s="1457"/>
      <c r="M329" s="1457"/>
      <c r="N329" s="1457"/>
      <c r="O329" s="1457"/>
      <c r="P329" s="1457"/>
      <c r="Q329" s="1457"/>
      <c r="R329" s="1457"/>
      <c r="S329" s="1457"/>
      <c r="T329" s="1457"/>
      <c r="U329" s="1457"/>
      <c r="V329" s="1457"/>
      <c r="W329" s="1457"/>
    </row>
    <row r="330" spans="2:23" ht="13.5">
      <c r="B330" s="1457" t="s">
        <v>1004</v>
      </c>
      <c r="C330" s="1457"/>
      <c r="D330" s="1457"/>
      <c r="E330" s="1457"/>
      <c r="F330" s="1457"/>
      <c r="G330" s="1457"/>
      <c r="H330" s="1457"/>
      <c r="I330" s="1457"/>
      <c r="J330" s="1457"/>
      <c r="K330" s="1457"/>
      <c r="L330" s="1457"/>
      <c r="M330" s="1457"/>
      <c r="N330" s="1457"/>
      <c r="O330" s="1457"/>
      <c r="P330" s="1457"/>
      <c r="Q330" s="1457"/>
      <c r="R330" s="1457"/>
      <c r="S330" s="1457"/>
      <c r="T330" s="1457"/>
      <c r="U330" s="1457"/>
      <c r="V330" s="1457"/>
      <c r="W330" s="1457"/>
    </row>
    <row r="331" spans="2:23" ht="13.5">
      <c r="B331" s="1457" t="s">
        <v>1005</v>
      </c>
      <c r="C331" s="1457"/>
      <c r="D331" s="1457"/>
      <c r="E331" s="1457"/>
      <c r="F331" s="1457"/>
      <c r="G331" s="1457"/>
      <c r="H331" s="1457"/>
      <c r="I331" s="1457"/>
      <c r="J331" s="1457"/>
      <c r="K331" s="1457"/>
      <c r="L331" s="1457"/>
      <c r="M331" s="1457"/>
      <c r="N331" s="1457"/>
      <c r="O331" s="1457"/>
      <c r="P331" s="1457"/>
      <c r="Q331" s="1457"/>
      <c r="R331" s="1457"/>
      <c r="S331" s="1457"/>
      <c r="T331" s="1457"/>
      <c r="U331" s="1457"/>
      <c r="V331" s="1457"/>
      <c r="W331" s="1457"/>
    </row>
    <row r="332" spans="2:23" ht="13.5">
      <c r="B332" s="1457" t="s">
        <v>1006</v>
      </c>
      <c r="C332" s="1457"/>
      <c r="D332" s="1457"/>
      <c r="E332" s="1457"/>
      <c r="F332" s="1457"/>
      <c r="G332" s="1457"/>
      <c r="H332" s="1457"/>
      <c r="I332" s="1457"/>
      <c r="J332" s="1457"/>
      <c r="K332" s="1457"/>
      <c r="L332" s="1457"/>
      <c r="M332" s="1457"/>
      <c r="N332" s="1457"/>
      <c r="O332" s="1457"/>
      <c r="P332" s="1457"/>
      <c r="Q332" s="1457"/>
      <c r="R332" s="1457"/>
      <c r="S332" s="1457"/>
      <c r="T332" s="1457"/>
      <c r="U332" s="1457"/>
      <c r="V332" s="1457"/>
      <c r="W332" s="1457"/>
    </row>
    <row r="333" spans="2:23" ht="13.5">
      <c r="B333" s="923" t="s">
        <v>1007</v>
      </c>
      <c r="C333" s="923"/>
      <c r="D333" s="923"/>
      <c r="E333" s="923"/>
      <c r="F333" s="923"/>
      <c r="G333" s="923"/>
      <c r="H333" s="776"/>
      <c r="I333" s="923"/>
      <c r="J333" s="923"/>
      <c r="K333" s="923"/>
      <c r="L333" s="923"/>
      <c r="M333" s="923"/>
      <c r="N333" s="923"/>
      <c r="O333" s="923"/>
      <c r="P333" s="923"/>
      <c r="Q333" s="923"/>
      <c r="R333" s="923"/>
      <c r="S333" s="923"/>
      <c r="T333" s="923"/>
      <c r="U333" s="923"/>
      <c r="V333" s="923"/>
      <c r="W333" s="923"/>
    </row>
    <row r="334" spans="2:23" ht="13.5">
      <c r="B334" s="923" t="s">
        <v>972</v>
      </c>
      <c r="C334" s="923"/>
      <c r="D334" s="923"/>
      <c r="E334" s="923"/>
      <c r="F334" s="923"/>
      <c r="G334" s="923"/>
      <c r="H334" s="923"/>
      <c r="I334" s="923"/>
      <c r="J334" s="923"/>
      <c r="K334" s="923"/>
      <c r="L334" s="923"/>
      <c r="M334" s="923"/>
      <c r="N334" s="923"/>
      <c r="O334" s="923"/>
      <c r="P334" s="923"/>
      <c r="Q334" s="923"/>
      <c r="R334" s="923"/>
      <c r="S334" s="923"/>
      <c r="T334" s="923"/>
      <c r="U334" s="923"/>
      <c r="V334" s="923"/>
      <c r="W334" s="923"/>
    </row>
    <row r="335" spans="2:23" ht="13.5">
      <c r="B335" s="1414" t="s">
        <v>1008</v>
      </c>
      <c r="C335" s="1414"/>
      <c r="D335" s="1414"/>
      <c r="E335" s="1414"/>
      <c r="F335" s="1414"/>
      <c r="G335" s="1414"/>
      <c r="H335" s="1414"/>
      <c r="I335" s="1414"/>
      <c r="J335" s="1414"/>
      <c r="K335" s="1414"/>
      <c r="L335" s="1414"/>
      <c r="M335" s="1414"/>
      <c r="N335" s="1414"/>
      <c r="O335" s="1414"/>
      <c r="P335" s="1414"/>
      <c r="Q335" s="1414"/>
      <c r="R335" s="1414"/>
      <c r="S335" s="1414"/>
      <c r="T335" s="1414"/>
      <c r="U335" s="1414"/>
      <c r="V335" s="1414"/>
      <c r="W335" s="1414"/>
    </row>
    <row r="336" spans="2:23" ht="13.5">
      <c r="B336" s="923" t="s">
        <v>974</v>
      </c>
      <c r="C336" s="923"/>
      <c r="D336" s="923"/>
      <c r="E336" s="923"/>
      <c r="F336" s="923"/>
      <c r="G336" s="923"/>
      <c r="H336" s="923"/>
      <c r="I336" s="923"/>
      <c r="J336" s="923"/>
      <c r="K336" s="923"/>
      <c r="L336" s="923"/>
      <c r="M336" s="923"/>
      <c r="N336" s="923"/>
      <c r="O336" s="923"/>
      <c r="P336" s="923"/>
      <c r="Q336" s="923"/>
      <c r="R336" s="923"/>
      <c r="S336" s="923"/>
      <c r="T336" s="923"/>
      <c r="U336" s="923"/>
      <c r="V336" s="923"/>
      <c r="W336" s="923"/>
    </row>
    <row r="337" spans="2:23" ht="13.5">
      <c r="B337" s="1414" t="s">
        <v>1009</v>
      </c>
      <c r="C337" s="1414"/>
      <c r="D337" s="1414"/>
      <c r="E337" s="1414"/>
      <c r="F337" s="1414"/>
      <c r="G337" s="1414"/>
      <c r="H337" s="1414"/>
      <c r="I337" s="1414"/>
      <c r="J337" s="1414"/>
      <c r="K337" s="1414"/>
      <c r="L337" s="1414"/>
      <c r="M337" s="1414"/>
      <c r="N337" s="1414"/>
      <c r="O337" s="1414"/>
      <c r="P337" s="1414"/>
      <c r="Q337" s="1414"/>
      <c r="R337" s="1414"/>
      <c r="S337" s="1414"/>
      <c r="T337" s="1414"/>
      <c r="U337" s="1414"/>
      <c r="V337" s="1414"/>
      <c r="W337" s="1414"/>
    </row>
    <row r="338" spans="2:23" ht="13.5">
      <c r="B338" s="923" t="s">
        <v>976</v>
      </c>
      <c r="C338" s="923"/>
      <c r="D338" s="923"/>
      <c r="E338" s="923"/>
      <c r="F338" s="923"/>
      <c r="G338" s="923"/>
      <c r="H338" s="923"/>
      <c r="I338" s="923"/>
      <c r="J338" s="923"/>
      <c r="K338" s="923"/>
      <c r="L338" s="923"/>
      <c r="M338" s="923"/>
      <c r="N338" s="923"/>
      <c r="O338" s="923"/>
      <c r="P338" s="923"/>
      <c r="Q338" s="923"/>
      <c r="R338" s="923"/>
      <c r="S338" s="923"/>
      <c r="T338" s="923"/>
      <c r="U338" s="923"/>
      <c r="V338" s="923"/>
      <c r="W338" s="923"/>
    </row>
    <row r="339" spans="2:23" ht="13.5">
      <c r="B339" s="1414" t="s">
        <v>1010</v>
      </c>
      <c r="C339" s="1414"/>
      <c r="D339" s="1414"/>
      <c r="E339" s="1414"/>
      <c r="F339" s="1414"/>
      <c r="G339" s="1414"/>
      <c r="H339" s="1414"/>
      <c r="I339" s="1414"/>
      <c r="J339" s="1414"/>
      <c r="K339" s="1414"/>
      <c r="L339" s="1414"/>
      <c r="M339" s="1414"/>
      <c r="N339" s="1414"/>
      <c r="O339" s="1414"/>
      <c r="P339" s="1414"/>
      <c r="Q339" s="1414"/>
      <c r="R339" s="1414"/>
      <c r="S339" s="1414"/>
      <c r="T339" s="1414"/>
      <c r="U339" s="1414"/>
      <c r="V339" s="1414"/>
      <c r="W339" s="1414"/>
    </row>
    <row r="340" spans="2:23" ht="13.5">
      <c r="B340" s="923" t="s">
        <v>955</v>
      </c>
      <c r="C340" s="923"/>
      <c r="D340" s="923"/>
      <c r="E340" s="923"/>
      <c r="F340" s="923"/>
      <c r="G340" s="923"/>
      <c r="H340" s="923"/>
      <c r="I340" s="923"/>
      <c r="J340" s="923"/>
      <c r="K340" s="923"/>
      <c r="L340" s="923"/>
      <c r="M340" s="923"/>
      <c r="N340" s="923"/>
      <c r="O340" s="923"/>
      <c r="P340" s="923"/>
      <c r="Q340" s="923"/>
      <c r="R340" s="923"/>
      <c r="S340" s="923"/>
      <c r="T340" s="923"/>
      <c r="U340" s="923"/>
      <c r="V340" s="923"/>
      <c r="W340" s="923"/>
    </row>
    <row r="341" spans="2:23" ht="13.5">
      <c r="B341" s="797"/>
      <c r="C341" s="923"/>
      <c r="D341" s="923"/>
      <c r="E341" s="923"/>
      <c r="F341" s="923"/>
      <c r="G341" s="923"/>
      <c r="H341" s="923"/>
      <c r="I341" s="923"/>
      <c r="J341" s="923"/>
      <c r="K341" s="923"/>
      <c r="L341" s="923"/>
      <c r="M341" s="923"/>
      <c r="N341" s="923"/>
      <c r="O341" s="923"/>
      <c r="P341" s="923"/>
      <c r="Q341" s="923"/>
      <c r="R341" s="923"/>
      <c r="S341" s="923"/>
      <c r="T341" s="923"/>
      <c r="U341" s="923"/>
      <c r="V341" s="923"/>
      <c r="W341" s="923"/>
    </row>
    <row r="342" spans="2:23" ht="13.5">
      <c r="B342" s="917" t="s">
        <v>1011</v>
      </c>
      <c r="C342" s="923"/>
      <c r="D342" s="923"/>
      <c r="E342" s="923"/>
      <c r="F342" s="923"/>
      <c r="G342" s="923"/>
      <c r="H342" s="923"/>
      <c r="I342" s="923"/>
      <c r="J342" s="923"/>
      <c r="K342" s="923"/>
      <c r="L342" s="923"/>
      <c r="M342" s="923"/>
      <c r="N342" s="923"/>
      <c r="O342" s="923"/>
      <c r="P342" s="923"/>
      <c r="Q342" s="923"/>
      <c r="R342" s="923"/>
      <c r="S342" s="923"/>
      <c r="T342" s="923"/>
      <c r="U342" s="923"/>
      <c r="V342" s="923"/>
      <c r="W342" s="923"/>
    </row>
    <row r="343" spans="2:23" ht="13.5">
      <c r="B343" s="917" t="s">
        <v>1012</v>
      </c>
      <c r="C343" s="923"/>
      <c r="D343" s="923"/>
      <c r="E343" s="923"/>
      <c r="F343" s="923"/>
      <c r="G343" s="923"/>
      <c r="H343" s="923"/>
      <c r="I343" s="923"/>
      <c r="J343" s="923"/>
      <c r="K343" s="923"/>
      <c r="L343" s="923"/>
      <c r="M343" s="923"/>
      <c r="N343" s="923"/>
      <c r="O343" s="923"/>
      <c r="P343" s="923"/>
      <c r="Q343" s="923"/>
      <c r="R343" s="923"/>
      <c r="S343" s="923"/>
      <c r="T343" s="923"/>
      <c r="U343" s="923"/>
      <c r="V343" s="923"/>
      <c r="W343" s="923"/>
    </row>
    <row r="344" spans="2:23" ht="13.5">
      <c r="B344" s="917" t="s">
        <v>1013</v>
      </c>
      <c r="C344" s="769"/>
      <c r="D344" s="769"/>
      <c r="E344" s="769"/>
    </row>
    <row r="345" spans="2:23" ht="13.5">
      <c r="B345" s="917" t="s">
        <v>1014</v>
      </c>
      <c r="C345" s="824"/>
      <c r="D345" s="824"/>
      <c r="E345" s="824"/>
      <c r="F345" s="824"/>
      <c r="G345" s="824"/>
      <c r="H345" s="824"/>
      <c r="I345" s="824"/>
      <c r="J345" s="824"/>
      <c r="K345" s="824"/>
      <c r="L345" s="824"/>
      <c r="M345" s="824"/>
      <c r="N345" s="824"/>
      <c r="O345" s="824"/>
      <c r="P345" s="824"/>
      <c r="Q345" s="824"/>
      <c r="R345" s="824"/>
      <c r="S345" s="824"/>
      <c r="T345" s="824"/>
      <c r="U345" s="824"/>
      <c r="V345" s="824"/>
      <c r="W345" s="824"/>
    </row>
    <row r="346" spans="2:23" ht="13.5">
      <c r="B346" s="917" t="s">
        <v>1015</v>
      </c>
      <c r="C346" s="769"/>
      <c r="D346" s="769"/>
      <c r="E346" s="769"/>
    </row>
    <row r="347" spans="2:23" ht="13.5">
      <c r="B347" s="917" t="s">
        <v>1016</v>
      </c>
      <c r="C347" s="769"/>
      <c r="D347" s="769"/>
      <c r="E347" s="769"/>
    </row>
    <row r="348" spans="2:23" ht="13.5">
      <c r="B348" s="917" t="s">
        <v>1017</v>
      </c>
      <c r="C348" s="769"/>
      <c r="D348" s="769"/>
      <c r="E348" s="769"/>
    </row>
    <row r="349" spans="2:23" ht="13.5">
      <c r="B349" s="917" t="s">
        <v>1018</v>
      </c>
      <c r="C349" s="769"/>
      <c r="D349" s="769"/>
      <c r="E349" s="769"/>
    </row>
    <row r="350" spans="2:23" ht="13.5">
      <c r="B350" s="917" t="s">
        <v>1019</v>
      </c>
      <c r="C350" s="769"/>
      <c r="D350" s="769"/>
      <c r="E350" s="769"/>
    </row>
    <row r="351" spans="2:23" ht="13.5">
      <c r="B351" s="917" t="s">
        <v>1020</v>
      </c>
      <c r="C351" s="769"/>
      <c r="D351" s="769"/>
      <c r="E351" s="769"/>
    </row>
    <row r="352" spans="2:23" ht="13.5">
      <c r="B352" s="917" t="s">
        <v>1021</v>
      </c>
      <c r="C352" s="769"/>
      <c r="D352" s="769"/>
      <c r="E352" s="769"/>
    </row>
    <row r="353" spans="2:23" ht="13.5">
      <c r="B353" s="917" t="s">
        <v>1019</v>
      </c>
      <c r="C353" s="769"/>
      <c r="D353" s="769"/>
      <c r="E353" s="769"/>
    </row>
    <row r="354" spans="2:23" ht="13.5">
      <c r="B354" s="917" t="s">
        <v>1022</v>
      </c>
      <c r="C354" s="769"/>
      <c r="D354" s="769"/>
      <c r="E354" s="769"/>
    </row>
    <row r="355" spans="2:23" ht="13.5">
      <c r="B355" s="917" t="s">
        <v>1023</v>
      </c>
      <c r="C355" s="769"/>
      <c r="D355" s="769"/>
      <c r="E355" s="769"/>
    </row>
    <row r="356" spans="2:23" ht="13.5">
      <c r="B356" s="917" t="s">
        <v>1024</v>
      </c>
      <c r="C356" s="769"/>
      <c r="D356" s="769"/>
      <c r="E356" s="769"/>
    </row>
    <row r="357" spans="2:23" ht="13.5">
      <c r="B357" s="917" t="s">
        <v>1025</v>
      </c>
      <c r="C357" s="769"/>
      <c r="D357" s="769"/>
      <c r="E357" s="769"/>
    </row>
    <row r="358" spans="2:23" ht="13.5">
      <c r="B358" s="917" t="s">
        <v>1026</v>
      </c>
      <c r="C358" s="769"/>
      <c r="D358" s="769"/>
      <c r="E358" s="769"/>
    </row>
    <row r="359" spans="2:23" ht="13.5">
      <c r="B359" s="917" t="s">
        <v>1027</v>
      </c>
      <c r="C359" s="769"/>
      <c r="D359" s="769"/>
      <c r="E359" s="769"/>
    </row>
    <row r="360" spans="2:23" ht="13.5">
      <c r="B360" s="917" t="s">
        <v>1028</v>
      </c>
      <c r="C360" s="769"/>
      <c r="D360" s="769"/>
      <c r="E360" s="769"/>
    </row>
    <row r="361" spans="2:23" ht="13.5">
      <c r="B361" s="917" t="s">
        <v>1020</v>
      </c>
      <c r="C361" s="769"/>
      <c r="D361" s="769"/>
      <c r="E361" s="769"/>
    </row>
    <row r="362" spans="2:23" ht="13.5">
      <c r="B362" s="923" t="s">
        <v>610</v>
      </c>
      <c r="C362" s="923"/>
      <c r="D362" s="923"/>
      <c r="E362" s="923"/>
      <c r="F362" s="923"/>
      <c r="G362" s="923"/>
      <c r="H362" s="776"/>
      <c r="I362" s="923"/>
      <c r="J362" s="923"/>
      <c r="K362" s="923"/>
      <c r="L362" s="923"/>
      <c r="M362" s="923"/>
      <c r="N362" s="923"/>
      <c r="O362" s="923"/>
      <c r="P362" s="923"/>
      <c r="Q362" s="923"/>
      <c r="R362" s="923"/>
      <c r="S362" s="923"/>
      <c r="T362" s="923"/>
      <c r="U362" s="923"/>
      <c r="V362" s="923"/>
      <c r="W362" s="923"/>
    </row>
    <row r="363" spans="2:23" ht="13.5">
      <c r="B363" s="923" t="s">
        <v>972</v>
      </c>
      <c r="C363" s="923"/>
      <c r="D363" s="923"/>
      <c r="E363" s="923"/>
      <c r="F363" s="923"/>
      <c r="G363" s="923"/>
      <c r="H363" s="923"/>
      <c r="I363" s="923"/>
      <c r="J363" s="923"/>
      <c r="K363" s="923"/>
      <c r="L363" s="923"/>
      <c r="M363" s="923"/>
      <c r="N363" s="923"/>
      <c r="O363" s="923"/>
      <c r="P363" s="923"/>
      <c r="Q363" s="923"/>
      <c r="R363" s="923"/>
      <c r="S363" s="923"/>
      <c r="T363" s="923"/>
      <c r="U363" s="923"/>
      <c r="V363" s="923"/>
      <c r="W363" s="923"/>
    </row>
    <row r="364" spans="2:23" ht="13.5">
      <c r="B364" s="1414" t="s">
        <v>1029</v>
      </c>
      <c r="C364" s="1414"/>
      <c r="D364" s="1414"/>
      <c r="E364" s="1414"/>
      <c r="F364" s="1414"/>
      <c r="G364" s="1414"/>
      <c r="H364" s="1414"/>
      <c r="I364" s="1414"/>
      <c r="J364" s="1414"/>
      <c r="K364" s="1414"/>
      <c r="L364" s="1414"/>
      <c r="M364" s="1414"/>
      <c r="N364" s="1414"/>
      <c r="O364" s="1414"/>
      <c r="P364" s="1414"/>
      <c r="Q364" s="1414"/>
      <c r="R364" s="1414"/>
      <c r="S364" s="1414"/>
      <c r="T364" s="1414"/>
      <c r="U364" s="1414"/>
      <c r="V364" s="1414"/>
      <c r="W364" s="1414"/>
    </row>
    <row r="365" spans="2:23" ht="13.5">
      <c r="B365" s="923" t="s">
        <v>974</v>
      </c>
      <c r="C365" s="923"/>
      <c r="D365" s="923"/>
      <c r="E365" s="923"/>
      <c r="F365" s="923"/>
      <c r="G365" s="923"/>
      <c r="H365" s="923"/>
      <c r="I365" s="923"/>
      <c r="J365" s="923"/>
      <c r="K365" s="923"/>
      <c r="L365" s="923"/>
      <c r="M365" s="923"/>
      <c r="N365" s="923"/>
      <c r="O365" s="923"/>
      <c r="P365" s="923"/>
      <c r="Q365" s="923"/>
      <c r="R365" s="923"/>
      <c r="S365" s="923"/>
      <c r="T365" s="923"/>
      <c r="U365" s="923"/>
      <c r="V365" s="923"/>
      <c r="W365" s="923"/>
    </row>
    <row r="366" spans="2:23" ht="13.5">
      <c r="B366" s="1414" t="s">
        <v>1030</v>
      </c>
      <c r="C366" s="1414"/>
      <c r="D366" s="1414"/>
      <c r="E366" s="1414"/>
      <c r="F366" s="1414"/>
      <c r="G366" s="1414"/>
      <c r="H366" s="1414"/>
      <c r="I366" s="1414"/>
      <c r="J366" s="1414"/>
      <c r="K366" s="1414"/>
      <c r="L366" s="1414"/>
      <c r="M366" s="1414"/>
      <c r="N366" s="1414"/>
      <c r="O366" s="1414"/>
      <c r="P366" s="1414"/>
      <c r="Q366" s="1414"/>
      <c r="R366" s="1414"/>
      <c r="S366" s="1414"/>
      <c r="T366" s="1414"/>
      <c r="U366" s="1414"/>
      <c r="V366" s="1414"/>
      <c r="W366" s="1414"/>
    </row>
    <row r="367" spans="2:23" ht="13.5">
      <c r="B367" s="923" t="s">
        <v>976</v>
      </c>
      <c r="C367" s="923"/>
      <c r="D367" s="923"/>
      <c r="E367" s="923"/>
      <c r="F367" s="923"/>
      <c r="G367" s="923"/>
      <c r="H367" s="923"/>
      <c r="I367" s="923"/>
      <c r="J367" s="923"/>
      <c r="K367" s="923"/>
      <c r="L367" s="923"/>
      <c r="M367" s="923"/>
      <c r="N367" s="923"/>
      <c r="O367" s="923"/>
      <c r="P367" s="923"/>
      <c r="Q367" s="923"/>
      <c r="R367" s="923"/>
      <c r="S367" s="923"/>
      <c r="T367" s="923"/>
      <c r="U367" s="923"/>
      <c r="V367" s="923"/>
      <c r="W367" s="923"/>
    </row>
    <row r="368" spans="2:23" ht="13.5">
      <c r="B368" s="1414" t="s">
        <v>1031</v>
      </c>
      <c r="C368" s="1414"/>
      <c r="D368" s="1414"/>
      <c r="E368" s="1414"/>
      <c r="F368" s="1414"/>
      <c r="G368" s="1414"/>
      <c r="H368" s="1414"/>
      <c r="I368" s="1414"/>
      <c r="J368" s="1414"/>
      <c r="K368" s="1414"/>
      <c r="L368" s="1414"/>
      <c r="M368" s="1414"/>
      <c r="N368" s="1414"/>
      <c r="O368" s="1414"/>
      <c r="P368" s="1414"/>
      <c r="Q368" s="1414"/>
      <c r="R368" s="1414"/>
      <c r="S368" s="1414"/>
      <c r="T368" s="1414"/>
      <c r="U368" s="1414"/>
      <c r="V368" s="1414"/>
      <c r="W368" s="1414"/>
    </row>
    <row r="369" spans="2:23" ht="13.5">
      <c r="B369" s="923" t="s">
        <v>955</v>
      </c>
      <c r="C369" s="923"/>
      <c r="D369" s="923"/>
      <c r="E369" s="923"/>
      <c r="F369" s="923"/>
      <c r="G369" s="923"/>
      <c r="H369" s="923"/>
      <c r="I369" s="923"/>
      <c r="J369" s="923"/>
      <c r="K369" s="923"/>
      <c r="L369" s="923"/>
      <c r="M369" s="923"/>
      <c r="N369" s="923"/>
      <c r="O369" s="923"/>
      <c r="P369" s="923"/>
      <c r="Q369" s="923"/>
      <c r="R369" s="923"/>
      <c r="S369" s="923"/>
      <c r="T369" s="923"/>
      <c r="U369" s="923"/>
      <c r="V369" s="923"/>
      <c r="W369" s="923"/>
    </row>
    <row r="370" spans="2:23" ht="13.5">
      <c r="B370" s="797"/>
      <c r="C370" s="769"/>
      <c r="D370" s="769"/>
      <c r="E370" s="769"/>
    </row>
    <row r="371" spans="2:23" ht="13.5">
      <c r="B371" s="917" t="s">
        <v>1032</v>
      </c>
      <c r="C371" s="769"/>
      <c r="D371" s="769"/>
      <c r="E371" s="769"/>
    </row>
    <row r="372" spans="2:23" ht="13.5">
      <c r="B372" s="917" t="s">
        <v>1033</v>
      </c>
      <c r="C372" s="769"/>
      <c r="D372" s="769"/>
      <c r="E372" s="769"/>
    </row>
    <row r="373" spans="2:23" ht="13.5">
      <c r="B373" s="917" t="s">
        <v>1034</v>
      </c>
      <c r="C373" s="769"/>
      <c r="D373" s="769"/>
      <c r="E373" s="769"/>
    </row>
    <row r="374" spans="2:23" ht="13.5">
      <c r="B374" s="917" t="s">
        <v>1035</v>
      </c>
      <c r="C374" s="769"/>
      <c r="D374" s="769"/>
      <c r="E374" s="769"/>
    </row>
    <row r="375" spans="2:23" ht="13.5">
      <c r="B375" s="1414" t="s">
        <v>1001</v>
      </c>
      <c r="C375" s="1414"/>
      <c r="D375" s="1414"/>
      <c r="E375" s="1414"/>
      <c r="F375" s="1414"/>
      <c r="G375" s="1414"/>
      <c r="H375" s="1414"/>
      <c r="I375" s="1414"/>
      <c r="J375" s="1414"/>
      <c r="K375" s="1414"/>
      <c r="L375" s="1414"/>
      <c r="M375" s="1414"/>
      <c r="N375" s="1414"/>
      <c r="O375" s="1414"/>
      <c r="P375" s="1414"/>
      <c r="Q375" s="1414"/>
      <c r="R375" s="1414"/>
      <c r="S375" s="1414"/>
      <c r="T375" s="1414"/>
      <c r="U375" s="1414"/>
      <c r="V375" s="1414"/>
      <c r="W375" s="1414"/>
    </row>
    <row r="376" spans="2:23" ht="13.5">
      <c r="B376" s="917" t="s">
        <v>1036</v>
      </c>
      <c r="C376" s="769"/>
      <c r="D376" s="769"/>
      <c r="E376" s="769"/>
    </row>
    <row r="377" spans="2:23" ht="13.5">
      <c r="B377" s="917"/>
      <c r="C377" s="769"/>
      <c r="D377" s="769"/>
      <c r="E377" s="769"/>
    </row>
    <row r="378" spans="2:23" ht="13.5">
      <c r="B378" s="917"/>
      <c r="C378" s="769"/>
      <c r="D378" s="769"/>
      <c r="E378" s="769"/>
    </row>
    <row r="379" spans="2:23" ht="13.5">
      <c r="B379" s="923" t="s">
        <v>1037</v>
      </c>
      <c r="C379" s="923"/>
      <c r="D379" s="923"/>
      <c r="E379" s="923"/>
      <c r="F379" s="923"/>
      <c r="G379" s="923"/>
      <c r="H379" s="776"/>
      <c r="I379" s="923"/>
      <c r="J379" s="923"/>
      <c r="K379" s="923"/>
      <c r="L379" s="923"/>
      <c r="M379" s="923"/>
      <c r="N379" s="923"/>
      <c r="O379" s="923"/>
      <c r="P379" s="923"/>
      <c r="Q379" s="923"/>
      <c r="R379" s="923"/>
      <c r="S379" s="923"/>
      <c r="T379" s="923"/>
      <c r="U379" s="923"/>
      <c r="V379" s="923"/>
      <c r="W379" s="923"/>
    </row>
    <row r="380" spans="2:23" ht="13.5">
      <c r="B380" s="923" t="s">
        <v>972</v>
      </c>
      <c r="C380" s="923"/>
      <c r="D380" s="923"/>
      <c r="E380" s="923"/>
      <c r="F380" s="923"/>
      <c r="G380" s="923"/>
      <c r="H380" s="923"/>
      <c r="I380" s="923"/>
      <c r="J380" s="923"/>
      <c r="K380" s="923"/>
      <c r="L380" s="923"/>
      <c r="M380" s="923"/>
      <c r="N380" s="923"/>
      <c r="O380" s="923"/>
      <c r="P380" s="923"/>
      <c r="Q380" s="923"/>
      <c r="R380" s="923"/>
      <c r="S380" s="923"/>
      <c r="T380" s="923"/>
      <c r="U380" s="923"/>
      <c r="V380" s="923"/>
      <c r="W380" s="923"/>
    </row>
    <row r="381" spans="2:23" ht="13.5">
      <c r="B381" s="1414" t="s">
        <v>1038</v>
      </c>
      <c r="C381" s="1414"/>
      <c r="D381" s="1414"/>
      <c r="E381" s="1414"/>
      <c r="F381" s="1414"/>
      <c r="G381" s="1414"/>
      <c r="H381" s="1414"/>
      <c r="I381" s="1414"/>
      <c r="J381" s="1414"/>
      <c r="K381" s="1414"/>
      <c r="L381" s="1414"/>
      <c r="M381" s="1414"/>
      <c r="N381" s="1414"/>
      <c r="O381" s="1414"/>
      <c r="P381" s="1414"/>
      <c r="Q381" s="1414"/>
      <c r="R381" s="1414"/>
      <c r="S381" s="1414"/>
      <c r="T381" s="1414"/>
      <c r="U381" s="1414"/>
      <c r="V381" s="1414"/>
      <c r="W381" s="1414"/>
    </row>
    <row r="382" spans="2:23" ht="13.5">
      <c r="B382" s="923" t="s">
        <v>974</v>
      </c>
      <c r="C382" s="923"/>
      <c r="D382" s="923"/>
      <c r="E382" s="923"/>
      <c r="F382" s="923"/>
      <c r="G382" s="923"/>
      <c r="H382" s="923"/>
      <c r="I382" s="923"/>
      <c r="J382" s="923"/>
      <c r="K382" s="923"/>
      <c r="L382" s="923"/>
      <c r="M382" s="923"/>
      <c r="N382" s="923"/>
      <c r="O382" s="923"/>
      <c r="P382" s="923"/>
      <c r="Q382" s="923"/>
      <c r="R382" s="923"/>
      <c r="S382" s="923"/>
      <c r="T382" s="923"/>
      <c r="U382" s="923"/>
      <c r="V382" s="923"/>
      <c r="W382" s="923"/>
    </row>
    <row r="383" spans="2:23" ht="13.5">
      <c r="B383" s="1414" t="s">
        <v>1039</v>
      </c>
      <c r="C383" s="1414"/>
      <c r="D383" s="1414"/>
      <c r="E383" s="1414"/>
      <c r="F383" s="1414"/>
      <c r="G383" s="1414"/>
      <c r="H383" s="1414"/>
      <c r="I383" s="1414"/>
      <c r="J383" s="1414"/>
      <c r="K383" s="1414"/>
      <c r="L383" s="1414"/>
      <c r="M383" s="1414"/>
      <c r="N383" s="1414"/>
      <c r="O383" s="1414"/>
      <c r="P383" s="1414"/>
      <c r="Q383" s="1414"/>
      <c r="R383" s="1414"/>
      <c r="S383" s="1414"/>
      <c r="T383" s="1414"/>
      <c r="U383" s="1414"/>
      <c r="V383" s="1414"/>
      <c r="W383" s="1414"/>
    </row>
    <row r="384" spans="2:23" ht="13.5">
      <c r="B384" s="923" t="s">
        <v>976</v>
      </c>
      <c r="C384" s="923"/>
      <c r="D384" s="923"/>
      <c r="E384" s="923"/>
      <c r="F384" s="923"/>
      <c r="G384" s="923"/>
      <c r="H384" s="923"/>
      <c r="I384" s="923"/>
      <c r="J384" s="923"/>
      <c r="K384" s="923"/>
      <c r="L384" s="923"/>
      <c r="M384" s="923"/>
      <c r="N384" s="923"/>
      <c r="O384" s="923"/>
      <c r="P384" s="923"/>
      <c r="Q384" s="923"/>
      <c r="R384" s="923"/>
      <c r="S384" s="923"/>
      <c r="T384" s="923"/>
      <c r="U384" s="923"/>
      <c r="V384" s="923"/>
      <c r="W384" s="923"/>
    </row>
    <row r="385" spans="2:23" ht="13.5">
      <c r="B385" s="1414" t="s">
        <v>1040</v>
      </c>
      <c r="C385" s="1414"/>
      <c r="D385" s="1414"/>
      <c r="E385" s="1414"/>
      <c r="F385" s="1414"/>
      <c r="G385" s="1414"/>
      <c r="H385" s="1414"/>
      <c r="I385" s="1414"/>
      <c r="J385" s="1414"/>
      <c r="K385" s="1414"/>
      <c r="L385" s="1414"/>
      <c r="M385" s="1414"/>
      <c r="N385" s="1414"/>
      <c r="O385" s="1414"/>
      <c r="P385" s="1414"/>
      <c r="Q385" s="1414"/>
      <c r="R385" s="1414"/>
      <c r="S385" s="1414"/>
      <c r="T385" s="1414"/>
      <c r="U385" s="1414"/>
      <c r="V385" s="1414"/>
      <c r="W385" s="1414"/>
    </row>
    <row r="386" spans="2:23" ht="13.5">
      <c r="B386" s="923" t="s">
        <v>955</v>
      </c>
      <c r="C386" s="923"/>
      <c r="D386" s="923"/>
      <c r="E386" s="923"/>
      <c r="F386" s="923"/>
      <c r="G386" s="923"/>
      <c r="H386" s="923"/>
      <c r="I386" s="923"/>
      <c r="J386" s="923"/>
      <c r="K386" s="923"/>
      <c r="L386" s="923"/>
      <c r="M386" s="923"/>
      <c r="N386" s="923"/>
      <c r="O386" s="923"/>
      <c r="P386" s="923"/>
      <c r="Q386" s="923"/>
      <c r="R386" s="923"/>
      <c r="S386" s="923"/>
      <c r="T386" s="923"/>
      <c r="U386" s="923"/>
      <c r="V386" s="923"/>
      <c r="W386" s="923"/>
    </row>
    <row r="387" spans="2:23" ht="13.5">
      <c r="B387" s="797"/>
      <c r="C387" s="769"/>
      <c r="D387" s="769"/>
      <c r="E387" s="769"/>
    </row>
    <row r="388" spans="2:23" ht="13.5">
      <c r="B388" s="917" t="s">
        <v>1041</v>
      </c>
      <c r="C388" s="769"/>
      <c r="D388" s="769"/>
      <c r="E388" s="769"/>
    </row>
    <row r="389" spans="2:23" ht="13.5">
      <c r="B389" s="917" t="s">
        <v>1042</v>
      </c>
      <c r="C389" s="769"/>
      <c r="D389" s="769"/>
      <c r="E389" s="769"/>
    </row>
    <row r="390" spans="2:23" ht="13.5">
      <c r="B390" s="917" t="s">
        <v>1043</v>
      </c>
      <c r="C390" s="769"/>
      <c r="D390" s="769"/>
      <c r="E390" s="769"/>
    </row>
    <row r="391" spans="2:23" ht="13.5">
      <c r="B391" s="917" t="s">
        <v>1035</v>
      </c>
      <c r="C391" s="769"/>
      <c r="D391" s="769"/>
      <c r="E391" s="769"/>
    </row>
    <row r="392" spans="2:23" ht="13.5">
      <c r="B392" s="1414" t="s">
        <v>1001</v>
      </c>
      <c r="C392" s="1414"/>
      <c r="D392" s="1414"/>
      <c r="E392" s="1414"/>
      <c r="F392" s="1414"/>
      <c r="G392" s="1414"/>
      <c r="H392" s="1414"/>
      <c r="I392" s="1414"/>
      <c r="J392" s="1414"/>
      <c r="K392" s="1414"/>
      <c r="L392" s="1414"/>
      <c r="M392" s="1414"/>
      <c r="N392" s="1414"/>
      <c r="O392" s="1414"/>
      <c r="P392" s="1414"/>
      <c r="Q392" s="1414"/>
      <c r="R392" s="1414"/>
      <c r="S392" s="1414"/>
      <c r="T392" s="1414"/>
      <c r="U392" s="1414"/>
      <c r="V392" s="1414"/>
      <c r="W392" s="1414"/>
    </row>
    <row r="393" spans="2:23" ht="13.5">
      <c r="B393" s="917" t="s">
        <v>1044</v>
      </c>
      <c r="C393" s="769"/>
      <c r="D393" s="769"/>
      <c r="E393" s="769"/>
    </row>
    <row r="394" spans="2:23" ht="13.5">
      <c r="B394" s="917" t="s">
        <v>1045</v>
      </c>
      <c r="C394" s="769"/>
      <c r="D394" s="769"/>
      <c r="E394" s="769"/>
    </row>
  </sheetData>
  <mergeCells count="154">
    <mergeCell ref="A1:W1"/>
    <mergeCell ref="D2:R2"/>
    <mergeCell ref="B6:D6"/>
    <mergeCell ref="E6:Q6"/>
    <mergeCell ref="B7:D7"/>
    <mergeCell ref="E7:Q7"/>
    <mergeCell ref="E14:R14"/>
    <mergeCell ref="B16:D16"/>
    <mergeCell ref="E16:R16"/>
    <mergeCell ref="B18:D18"/>
    <mergeCell ref="E18:R18"/>
    <mergeCell ref="B20:D20"/>
    <mergeCell ref="E20:V20"/>
    <mergeCell ref="B8:D8"/>
    <mergeCell ref="E8:Q8"/>
    <mergeCell ref="B9:D9"/>
    <mergeCell ref="E9:Q9"/>
    <mergeCell ref="B10:D10"/>
    <mergeCell ref="B13:D13"/>
    <mergeCell ref="E13:V13"/>
    <mergeCell ref="B22:D22"/>
    <mergeCell ref="E22:R22"/>
    <mergeCell ref="B26:D26"/>
    <mergeCell ref="B27:C28"/>
    <mergeCell ref="D27:E28"/>
    <mergeCell ref="F27:G28"/>
    <mergeCell ref="H27:I28"/>
    <mergeCell ref="J27:K28"/>
    <mergeCell ref="L27:M28"/>
    <mergeCell ref="N27:O28"/>
    <mergeCell ref="P27:S27"/>
    <mergeCell ref="T27:V28"/>
    <mergeCell ref="P28:Q28"/>
    <mergeCell ref="R28:S28"/>
    <mergeCell ref="B29:C35"/>
    <mergeCell ref="D29:E35"/>
    <mergeCell ref="F29:G29"/>
    <mergeCell ref="H29:I29"/>
    <mergeCell ref="J29:K31"/>
    <mergeCell ref="L29:M31"/>
    <mergeCell ref="N29:O31"/>
    <mergeCell ref="P29:Q35"/>
    <mergeCell ref="R29:S35"/>
    <mergeCell ref="T29:V35"/>
    <mergeCell ref="F30:G30"/>
    <mergeCell ref="H30:I30"/>
    <mergeCell ref="F31:G31"/>
    <mergeCell ref="H31:I31"/>
    <mergeCell ref="F32:G32"/>
    <mergeCell ref="H32:I32"/>
    <mergeCell ref="J32:K35"/>
    <mergeCell ref="L32:M35"/>
    <mergeCell ref="N32:O35"/>
    <mergeCell ref="F33:G33"/>
    <mergeCell ref="H33:I33"/>
    <mergeCell ref="F34:G34"/>
    <mergeCell ref="H34:I34"/>
    <mergeCell ref="F35:G35"/>
    <mergeCell ref="H35:I35"/>
    <mergeCell ref="U48:V53"/>
    <mergeCell ref="D50:E53"/>
    <mergeCell ref="F50:G53"/>
    <mergeCell ref="H50:M51"/>
    <mergeCell ref="N50:T51"/>
    <mergeCell ref="B37:R37"/>
    <mergeCell ref="B38:W38"/>
    <mergeCell ref="B39:V39"/>
    <mergeCell ref="B40:W40"/>
    <mergeCell ref="B43:E43"/>
    <mergeCell ref="G43:J43"/>
    <mergeCell ref="H52:I53"/>
    <mergeCell ref="J52:K53"/>
    <mergeCell ref="L52:M53"/>
    <mergeCell ref="N52:P53"/>
    <mergeCell ref="Q52:R53"/>
    <mergeCell ref="S52:T53"/>
    <mergeCell ref="B44:E44"/>
    <mergeCell ref="H44:J44"/>
    <mergeCell ref="B47:R47"/>
    <mergeCell ref="B48:C53"/>
    <mergeCell ref="D48:T49"/>
    <mergeCell ref="S54:T55"/>
    <mergeCell ref="U54:V59"/>
    <mergeCell ref="N56:P57"/>
    <mergeCell ref="Q56:R57"/>
    <mergeCell ref="S56:T57"/>
    <mergeCell ref="N58:P59"/>
    <mergeCell ref="Q58:R59"/>
    <mergeCell ref="S58:T59"/>
    <mergeCell ref="B54:C59"/>
    <mergeCell ref="D54:E59"/>
    <mergeCell ref="F54:G59"/>
    <mergeCell ref="H54:M59"/>
    <mergeCell ref="N54:P55"/>
    <mergeCell ref="Q54:R55"/>
    <mergeCell ref="B78:V78"/>
    <mergeCell ref="B79:V79"/>
    <mergeCell ref="B80:V80"/>
    <mergeCell ref="B81:V81"/>
    <mergeCell ref="B82:R82"/>
    <mergeCell ref="B83:R83"/>
    <mergeCell ref="B61:W61"/>
    <mergeCell ref="B64:V64"/>
    <mergeCell ref="B74:V74"/>
    <mergeCell ref="B75:V75"/>
    <mergeCell ref="B76:V76"/>
    <mergeCell ref="B77:V77"/>
    <mergeCell ref="A207:R207"/>
    <mergeCell ref="A219:R219"/>
    <mergeCell ref="A221:R221"/>
    <mergeCell ref="A222:R222"/>
    <mergeCell ref="A223:R223"/>
    <mergeCell ref="A224:R224"/>
    <mergeCell ref="B84:W84"/>
    <mergeCell ref="A184:R184"/>
    <mergeCell ref="A186:R186"/>
    <mergeCell ref="A188:R188"/>
    <mergeCell ref="A203:R203"/>
    <mergeCell ref="A205:R205"/>
    <mergeCell ref="A261:R261"/>
    <mergeCell ref="A268:R268"/>
    <mergeCell ref="A274:R274"/>
    <mergeCell ref="A276:R276"/>
    <mergeCell ref="A278:R278"/>
    <mergeCell ref="A285:R285"/>
    <mergeCell ref="A225:R225"/>
    <mergeCell ref="A228:R228"/>
    <mergeCell ref="A230:R230"/>
    <mergeCell ref="A232:R232"/>
    <mergeCell ref="A257:R257"/>
    <mergeCell ref="A259:R259"/>
    <mergeCell ref="B326:W326"/>
    <mergeCell ref="B328:W328"/>
    <mergeCell ref="B329:W329"/>
    <mergeCell ref="B330:W330"/>
    <mergeCell ref="B331:W331"/>
    <mergeCell ref="B332:W332"/>
    <mergeCell ref="B293:W293"/>
    <mergeCell ref="B295:W295"/>
    <mergeCell ref="B297:W297"/>
    <mergeCell ref="B310:W310"/>
    <mergeCell ref="B312:W312"/>
    <mergeCell ref="B314:W314"/>
    <mergeCell ref="B375:W375"/>
    <mergeCell ref="B381:W381"/>
    <mergeCell ref="B383:W383"/>
    <mergeCell ref="B385:W385"/>
    <mergeCell ref="B392:W392"/>
    <mergeCell ref="B335:W335"/>
    <mergeCell ref="B337:W337"/>
    <mergeCell ref="B339:W339"/>
    <mergeCell ref="B364:W364"/>
    <mergeCell ref="B366:W366"/>
    <mergeCell ref="B368:W368"/>
  </mergeCells>
  <phoneticPr fontId="29" type="noConversion"/>
  <printOptions horizontalCentered="1"/>
  <pageMargins left="0.59055118110236227" right="0.19685039370078741" top="0.59055118110236227" bottom="0.39370078740157483" header="0.51181102362204722" footer="0.43307086614173229"/>
  <pageSetup paperSize="9" scale="80"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dimension ref="A1:W23"/>
  <sheetViews>
    <sheetView view="pageBreakPreview" zoomScale="85" zoomScaleSheetLayoutView="85" workbookViewId="0">
      <selection activeCell="G9" sqref="G9"/>
    </sheetView>
  </sheetViews>
  <sheetFormatPr defaultRowHeight="16.5"/>
  <cols>
    <col min="1" max="1" width="20.77734375" style="750" customWidth="1"/>
    <col min="2" max="2" width="11.88671875" style="750" customWidth="1"/>
    <col min="3" max="4" width="17.77734375" style="750" customWidth="1"/>
    <col min="5" max="5" width="11.33203125" style="750" customWidth="1"/>
    <col min="6" max="6" width="8.88671875" style="747"/>
    <col min="7" max="259" width="8.88671875" style="748"/>
    <col min="260" max="260" width="12.77734375" style="748" customWidth="1"/>
    <col min="261" max="261" width="12.5546875" style="748" customWidth="1"/>
    <col min="262" max="263" width="17" style="748" customWidth="1"/>
    <col min="264" max="264" width="16.21875" style="748" customWidth="1"/>
    <col min="265" max="515" width="8.88671875" style="748"/>
    <col min="516" max="516" width="12.77734375" style="748" customWidth="1"/>
    <col min="517" max="517" width="12.5546875" style="748" customWidth="1"/>
    <col min="518" max="519" width="17" style="748" customWidth="1"/>
    <col min="520" max="520" width="16.21875" style="748" customWidth="1"/>
    <col min="521" max="771" width="8.88671875" style="748"/>
    <col min="772" max="772" width="12.77734375" style="748" customWidth="1"/>
    <col min="773" max="773" width="12.5546875" style="748" customWidth="1"/>
    <col min="774" max="775" width="17" style="748" customWidth="1"/>
    <col min="776" max="776" width="16.21875" style="748" customWidth="1"/>
    <col min="777" max="1027" width="8.88671875" style="748"/>
    <col min="1028" max="1028" width="12.77734375" style="748" customWidth="1"/>
    <col min="1029" max="1029" width="12.5546875" style="748" customWidth="1"/>
    <col min="1030" max="1031" width="17" style="748" customWidth="1"/>
    <col min="1032" max="1032" width="16.21875" style="748" customWidth="1"/>
    <col min="1033" max="1283" width="8.88671875" style="748"/>
    <col min="1284" max="1284" width="12.77734375" style="748" customWidth="1"/>
    <col min="1285" max="1285" width="12.5546875" style="748" customWidth="1"/>
    <col min="1286" max="1287" width="17" style="748" customWidth="1"/>
    <col min="1288" max="1288" width="16.21875" style="748" customWidth="1"/>
    <col min="1289" max="1539" width="8.88671875" style="748"/>
    <col min="1540" max="1540" width="12.77734375" style="748" customWidth="1"/>
    <col min="1541" max="1541" width="12.5546875" style="748" customWidth="1"/>
    <col min="1542" max="1543" width="17" style="748" customWidth="1"/>
    <col min="1544" max="1544" width="16.21875" style="748" customWidth="1"/>
    <col min="1545" max="1795" width="8.88671875" style="748"/>
    <col min="1796" max="1796" width="12.77734375" style="748" customWidth="1"/>
    <col min="1797" max="1797" width="12.5546875" style="748" customWidth="1"/>
    <col min="1798" max="1799" width="17" style="748" customWidth="1"/>
    <col min="1800" max="1800" width="16.21875" style="748" customWidth="1"/>
    <col min="1801" max="2051" width="8.88671875" style="748"/>
    <col min="2052" max="2052" width="12.77734375" style="748" customWidth="1"/>
    <col min="2053" max="2053" width="12.5546875" style="748" customWidth="1"/>
    <col min="2054" max="2055" width="17" style="748" customWidth="1"/>
    <col min="2056" max="2056" width="16.21875" style="748" customWidth="1"/>
    <col min="2057" max="2307" width="8.88671875" style="748"/>
    <col min="2308" max="2308" width="12.77734375" style="748" customWidth="1"/>
    <col min="2309" max="2309" width="12.5546875" style="748" customWidth="1"/>
    <col min="2310" max="2311" width="17" style="748" customWidth="1"/>
    <col min="2312" max="2312" width="16.21875" style="748" customWidth="1"/>
    <col min="2313" max="2563" width="8.88671875" style="748"/>
    <col min="2564" max="2564" width="12.77734375" style="748" customWidth="1"/>
    <col min="2565" max="2565" width="12.5546875" style="748" customWidth="1"/>
    <col min="2566" max="2567" width="17" style="748" customWidth="1"/>
    <col min="2568" max="2568" width="16.21875" style="748" customWidth="1"/>
    <col min="2569" max="2819" width="8.88671875" style="748"/>
    <col min="2820" max="2820" width="12.77734375" style="748" customWidth="1"/>
    <col min="2821" max="2821" width="12.5546875" style="748" customWidth="1"/>
    <col min="2822" max="2823" width="17" style="748" customWidth="1"/>
    <col min="2824" max="2824" width="16.21875" style="748" customWidth="1"/>
    <col min="2825" max="3075" width="8.88671875" style="748"/>
    <col min="3076" max="3076" width="12.77734375" style="748" customWidth="1"/>
    <col min="3077" max="3077" width="12.5546875" style="748" customWidth="1"/>
    <col min="3078" max="3079" width="17" style="748" customWidth="1"/>
    <col min="3080" max="3080" width="16.21875" style="748" customWidth="1"/>
    <col min="3081" max="3331" width="8.88671875" style="748"/>
    <col min="3332" max="3332" width="12.77734375" style="748" customWidth="1"/>
    <col min="3333" max="3333" width="12.5546875" style="748" customWidth="1"/>
    <col min="3334" max="3335" width="17" style="748" customWidth="1"/>
    <col min="3336" max="3336" width="16.21875" style="748" customWidth="1"/>
    <col min="3337" max="3587" width="8.88671875" style="748"/>
    <col min="3588" max="3588" width="12.77734375" style="748" customWidth="1"/>
    <col min="3589" max="3589" width="12.5546875" style="748" customWidth="1"/>
    <col min="3590" max="3591" width="17" style="748" customWidth="1"/>
    <col min="3592" max="3592" width="16.21875" style="748" customWidth="1"/>
    <col min="3593" max="3843" width="8.88671875" style="748"/>
    <col min="3844" max="3844" width="12.77734375" style="748" customWidth="1"/>
    <col min="3845" max="3845" width="12.5546875" style="748" customWidth="1"/>
    <col min="3846" max="3847" width="17" style="748" customWidth="1"/>
    <col min="3848" max="3848" width="16.21875" style="748" customWidth="1"/>
    <col min="3849" max="4099" width="8.88671875" style="748"/>
    <col min="4100" max="4100" width="12.77734375" style="748" customWidth="1"/>
    <col min="4101" max="4101" width="12.5546875" style="748" customWidth="1"/>
    <col min="4102" max="4103" width="17" style="748" customWidth="1"/>
    <col min="4104" max="4104" width="16.21875" style="748" customWidth="1"/>
    <col min="4105" max="4355" width="8.88671875" style="748"/>
    <col min="4356" max="4356" width="12.77734375" style="748" customWidth="1"/>
    <col min="4357" max="4357" width="12.5546875" style="748" customWidth="1"/>
    <col min="4358" max="4359" width="17" style="748" customWidth="1"/>
    <col min="4360" max="4360" width="16.21875" style="748" customWidth="1"/>
    <col min="4361" max="4611" width="8.88671875" style="748"/>
    <col min="4612" max="4612" width="12.77734375" style="748" customWidth="1"/>
    <col min="4613" max="4613" width="12.5546875" style="748" customWidth="1"/>
    <col min="4614" max="4615" width="17" style="748" customWidth="1"/>
    <col min="4616" max="4616" width="16.21875" style="748" customWidth="1"/>
    <col min="4617" max="4867" width="8.88671875" style="748"/>
    <col min="4868" max="4868" width="12.77734375" style="748" customWidth="1"/>
    <col min="4869" max="4869" width="12.5546875" style="748" customWidth="1"/>
    <col min="4870" max="4871" width="17" style="748" customWidth="1"/>
    <col min="4872" max="4872" width="16.21875" style="748" customWidth="1"/>
    <col min="4873" max="5123" width="8.88671875" style="748"/>
    <col min="5124" max="5124" width="12.77734375" style="748" customWidth="1"/>
    <col min="5125" max="5125" width="12.5546875" style="748" customWidth="1"/>
    <col min="5126" max="5127" width="17" style="748" customWidth="1"/>
    <col min="5128" max="5128" width="16.21875" style="748" customWidth="1"/>
    <col min="5129" max="5379" width="8.88671875" style="748"/>
    <col min="5380" max="5380" width="12.77734375" style="748" customWidth="1"/>
    <col min="5381" max="5381" width="12.5546875" style="748" customWidth="1"/>
    <col min="5382" max="5383" width="17" style="748" customWidth="1"/>
    <col min="5384" max="5384" width="16.21875" style="748" customWidth="1"/>
    <col min="5385" max="5635" width="8.88671875" style="748"/>
    <col min="5636" max="5636" width="12.77734375" style="748" customWidth="1"/>
    <col min="5637" max="5637" width="12.5546875" style="748" customWidth="1"/>
    <col min="5638" max="5639" width="17" style="748" customWidth="1"/>
    <col min="5640" max="5640" width="16.21875" style="748" customWidth="1"/>
    <col min="5641" max="5891" width="8.88671875" style="748"/>
    <col min="5892" max="5892" width="12.77734375" style="748" customWidth="1"/>
    <col min="5893" max="5893" width="12.5546875" style="748" customWidth="1"/>
    <col min="5894" max="5895" width="17" style="748" customWidth="1"/>
    <col min="5896" max="5896" width="16.21875" style="748" customWidth="1"/>
    <col min="5897" max="6147" width="8.88671875" style="748"/>
    <col min="6148" max="6148" width="12.77734375" style="748" customWidth="1"/>
    <col min="6149" max="6149" width="12.5546875" style="748" customWidth="1"/>
    <col min="6150" max="6151" width="17" style="748" customWidth="1"/>
    <col min="6152" max="6152" width="16.21875" style="748" customWidth="1"/>
    <col min="6153" max="6403" width="8.88671875" style="748"/>
    <col min="6404" max="6404" width="12.77734375" style="748" customWidth="1"/>
    <col min="6405" max="6405" width="12.5546875" style="748" customWidth="1"/>
    <col min="6406" max="6407" width="17" style="748" customWidth="1"/>
    <col min="6408" max="6408" width="16.21875" style="748" customWidth="1"/>
    <col min="6409" max="6659" width="8.88671875" style="748"/>
    <col min="6660" max="6660" width="12.77734375" style="748" customWidth="1"/>
    <col min="6661" max="6661" width="12.5546875" style="748" customWidth="1"/>
    <col min="6662" max="6663" width="17" style="748" customWidth="1"/>
    <col min="6664" max="6664" width="16.21875" style="748" customWidth="1"/>
    <col min="6665" max="6915" width="8.88671875" style="748"/>
    <col min="6916" max="6916" width="12.77734375" style="748" customWidth="1"/>
    <col min="6917" max="6917" width="12.5546875" style="748" customWidth="1"/>
    <col min="6918" max="6919" width="17" style="748" customWidth="1"/>
    <col min="6920" max="6920" width="16.21875" style="748" customWidth="1"/>
    <col min="6921" max="7171" width="8.88671875" style="748"/>
    <col min="7172" max="7172" width="12.77734375" style="748" customWidth="1"/>
    <col min="7173" max="7173" width="12.5546875" style="748" customWidth="1"/>
    <col min="7174" max="7175" width="17" style="748" customWidth="1"/>
    <col min="7176" max="7176" width="16.21875" style="748" customWidth="1"/>
    <col min="7177" max="7427" width="8.88671875" style="748"/>
    <col min="7428" max="7428" width="12.77734375" style="748" customWidth="1"/>
    <col min="7429" max="7429" width="12.5546875" style="748" customWidth="1"/>
    <col min="7430" max="7431" width="17" style="748" customWidth="1"/>
    <col min="7432" max="7432" width="16.21875" style="748" customWidth="1"/>
    <col min="7433" max="7683" width="8.88671875" style="748"/>
    <col min="7684" max="7684" width="12.77734375" style="748" customWidth="1"/>
    <col min="7685" max="7685" width="12.5546875" style="748" customWidth="1"/>
    <col min="7686" max="7687" width="17" style="748" customWidth="1"/>
    <col min="7688" max="7688" width="16.21875" style="748" customWidth="1"/>
    <col min="7689" max="7939" width="8.88671875" style="748"/>
    <col min="7940" max="7940" width="12.77734375" style="748" customWidth="1"/>
    <col min="7941" max="7941" width="12.5546875" style="748" customWidth="1"/>
    <col min="7942" max="7943" width="17" style="748" customWidth="1"/>
    <col min="7944" max="7944" width="16.21875" style="748" customWidth="1"/>
    <col min="7945" max="8195" width="8.88671875" style="748"/>
    <col min="8196" max="8196" width="12.77734375" style="748" customWidth="1"/>
    <col min="8197" max="8197" width="12.5546875" style="748" customWidth="1"/>
    <col min="8198" max="8199" width="17" style="748" customWidth="1"/>
    <col min="8200" max="8200" width="16.21875" style="748" customWidth="1"/>
    <col min="8201" max="8451" width="8.88671875" style="748"/>
    <col min="8452" max="8452" width="12.77734375" style="748" customWidth="1"/>
    <col min="8453" max="8453" width="12.5546875" style="748" customWidth="1"/>
    <col min="8454" max="8455" width="17" style="748" customWidth="1"/>
    <col min="8456" max="8456" width="16.21875" style="748" customWidth="1"/>
    <col min="8457" max="8707" width="8.88671875" style="748"/>
    <col min="8708" max="8708" width="12.77734375" style="748" customWidth="1"/>
    <col min="8709" max="8709" width="12.5546875" style="748" customWidth="1"/>
    <col min="8710" max="8711" width="17" style="748" customWidth="1"/>
    <col min="8712" max="8712" width="16.21875" style="748" customWidth="1"/>
    <col min="8713" max="8963" width="8.88671875" style="748"/>
    <col min="8964" max="8964" width="12.77734375" style="748" customWidth="1"/>
    <col min="8965" max="8965" width="12.5546875" style="748" customWidth="1"/>
    <col min="8966" max="8967" width="17" style="748" customWidth="1"/>
    <col min="8968" max="8968" width="16.21875" style="748" customWidth="1"/>
    <col min="8969" max="9219" width="8.88671875" style="748"/>
    <col min="9220" max="9220" width="12.77734375" style="748" customWidth="1"/>
    <col min="9221" max="9221" width="12.5546875" style="748" customWidth="1"/>
    <col min="9222" max="9223" width="17" style="748" customWidth="1"/>
    <col min="9224" max="9224" width="16.21875" style="748" customWidth="1"/>
    <col min="9225" max="9475" width="8.88671875" style="748"/>
    <col min="9476" max="9476" width="12.77734375" style="748" customWidth="1"/>
    <col min="9477" max="9477" width="12.5546875" style="748" customWidth="1"/>
    <col min="9478" max="9479" width="17" style="748" customWidth="1"/>
    <col min="9480" max="9480" width="16.21875" style="748" customWidth="1"/>
    <col min="9481" max="9731" width="8.88671875" style="748"/>
    <col min="9732" max="9732" width="12.77734375" style="748" customWidth="1"/>
    <col min="9733" max="9733" width="12.5546875" style="748" customWidth="1"/>
    <col min="9734" max="9735" width="17" style="748" customWidth="1"/>
    <col min="9736" max="9736" width="16.21875" style="748" customWidth="1"/>
    <col min="9737" max="9987" width="8.88671875" style="748"/>
    <col min="9988" max="9988" width="12.77734375" style="748" customWidth="1"/>
    <col min="9989" max="9989" width="12.5546875" style="748" customWidth="1"/>
    <col min="9990" max="9991" width="17" style="748" customWidth="1"/>
    <col min="9992" max="9992" width="16.21875" style="748" customWidth="1"/>
    <col min="9993" max="10243" width="8.88671875" style="748"/>
    <col min="10244" max="10244" width="12.77734375" style="748" customWidth="1"/>
    <col min="10245" max="10245" width="12.5546875" style="748" customWidth="1"/>
    <col min="10246" max="10247" width="17" style="748" customWidth="1"/>
    <col min="10248" max="10248" width="16.21875" style="748" customWidth="1"/>
    <col min="10249" max="10499" width="8.88671875" style="748"/>
    <col min="10500" max="10500" width="12.77734375" style="748" customWidth="1"/>
    <col min="10501" max="10501" width="12.5546875" style="748" customWidth="1"/>
    <col min="10502" max="10503" width="17" style="748" customWidth="1"/>
    <col min="10504" max="10504" width="16.21875" style="748" customWidth="1"/>
    <col min="10505" max="10755" width="8.88671875" style="748"/>
    <col min="10756" max="10756" width="12.77734375" style="748" customWidth="1"/>
    <col min="10757" max="10757" width="12.5546875" style="748" customWidth="1"/>
    <col min="10758" max="10759" width="17" style="748" customWidth="1"/>
    <col min="10760" max="10760" width="16.21875" style="748" customWidth="1"/>
    <col min="10761" max="11011" width="8.88671875" style="748"/>
    <col min="11012" max="11012" width="12.77734375" style="748" customWidth="1"/>
    <col min="11013" max="11013" width="12.5546875" style="748" customWidth="1"/>
    <col min="11014" max="11015" width="17" style="748" customWidth="1"/>
    <col min="11016" max="11016" width="16.21875" style="748" customWidth="1"/>
    <col min="11017" max="11267" width="8.88671875" style="748"/>
    <col min="11268" max="11268" width="12.77734375" style="748" customWidth="1"/>
    <col min="11269" max="11269" width="12.5546875" style="748" customWidth="1"/>
    <col min="11270" max="11271" width="17" style="748" customWidth="1"/>
    <col min="11272" max="11272" width="16.21875" style="748" customWidth="1"/>
    <col min="11273" max="11523" width="8.88671875" style="748"/>
    <col min="11524" max="11524" width="12.77734375" style="748" customWidth="1"/>
    <col min="11525" max="11525" width="12.5546875" style="748" customWidth="1"/>
    <col min="11526" max="11527" width="17" style="748" customWidth="1"/>
    <col min="11528" max="11528" width="16.21875" style="748" customWidth="1"/>
    <col min="11529" max="11779" width="8.88671875" style="748"/>
    <col min="11780" max="11780" width="12.77734375" style="748" customWidth="1"/>
    <col min="11781" max="11781" width="12.5546875" style="748" customWidth="1"/>
    <col min="11782" max="11783" width="17" style="748" customWidth="1"/>
    <col min="11784" max="11784" width="16.21875" style="748" customWidth="1"/>
    <col min="11785" max="12035" width="8.88671875" style="748"/>
    <col min="12036" max="12036" width="12.77734375" style="748" customWidth="1"/>
    <col min="12037" max="12037" width="12.5546875" style="748" customWidth="1"/>
    <col min="12038" max="12039" width="17" style="748" customWidth="1"/>
    <col min="12040" max="12040" width="16.21875" style="748" customWidth="1"/>
    <col min="12041" max="12291" width="8.88671875" style="748"/>
    <col min="12292" max="12292" width="12.77734375" style="748" customWidth="1"/>
    <col min="12293" max="12293" width="12.5546875" style="748" customWidth="1"/>
    <col min="12294" max="12295" width="17" style="748" customWidth="1"/>
    <col min="12296" max="12296" width="16.21875" style="748" customWidth="1"/>
    <col min="12297" max="12547" width="8.88671875" style="748"/>
    <col min="12548" max="12548" width="12.77734375" style="748" customWidth="1"/>
    <col min="12549" max="12549" width="12.5546875" style="748" customWidth="1"/>
    <col min="12550" max="12551" width="17" style="748" customWidth="1"/>
    <col min="12552" max="12552" width="16.21875" style="748" customWidth="1"/>
    <col min="12553" max="12803" width="8.88671875" style="748"/>
    <col min="12804" max="12804" width="12.77734375" style="748" customWidth="1"/>
    <col min="12805" max="12805" width="12.5546875" style="748" customWidth="1"/>
    <col min="12806" max="12807" width="17" style="748" customWidth="1"/>
    <col min="12808" max="12808" width="16.21875" style="748" customWidth="1"/>
    <col min="12809" max="13059" width="8.88671875" style="748"/>
    <col min="13060" max="13060" width="12.77734375" style="748" customWidth="1"/>
    <col min="13061" max="13061" width="12.5546875" style="748" customWidth="1"/>
    <col min="13062" max="13063" width="17" style="748" customWidth="1"/>
    <col min="13064" max="13064" width="16.21875" style="748" customWidth="1"/>
    <col min="13065" max="13315" width="8.88671875" style="748"/>
    <col min="13316" max="13316" width="12.77734375" style="748" customWidth="1"/>
    <col min="13317" max="13317" width="12.5546875" style="748" customWidth="1"/>
    <col min="13318" max="13319" width="17" style="748" customWidth="1"/>
    <col min="13320" max="13320" width="16.21875" style="748" customWidth="1"/>
    <col min="13321" max="13571" width="8.88671875" style="748"/>
    <col min="13572" max="13572" width="12.77734375" style="748" customWidth="1"/>
    <col min="13573" max="13573" width="12.5546875" style="748" customWidth="1"/>
    <col min="13574" max="13575" width="17" style="748" customWidth="1"/>
    <col min="13576" max="13576" width="16.21875" style="748" customWidth="1"/>
    <col min="13577" max="13827" width="8.88671875" style="748"/>
    <col min="13828" max="13828" width="12.77734375" style="748" customWidth="1"/>
    <col min="13829" max="13829" width="12.5546875" style="748" customWidth="1"/>
    <col min="13830" max="13831" width="17" style="748" customWidth="1"/>
    <col min="13832" max="13832" width="16.21875" style="748" customWidth="1"/>
    <col min="13833" max="14083" width="8.88671875" style="748"/>
    <col min="14084" max="14084" width="12.77734375" style="748" customWidth="1"/>
    <col min="14085" max="14085" width="12.5546875" style="748" customWidth="1"/>
    <col min="14086" max="14087" width="17" style="748" customWidth="1"/>
    <col min="14088" max="14088" width="16.21875" style="748" customWidth="1"/>
    <col min="14089" max="14339" width="8.88671875" style="748"/>
    <col min="14340" max="14340" width="12.77734375" style="748" customWidth="1"/>
    <col min="14341" max="14341" width="12.5546875" style="748" customWidth="1"/>
    <col min="14342" max="14343" width="17" style="748" customWidth="1"/>
    <col min="14344" max="14344" width="16.21875" style="748" customWidth="1"/>
    <col min="14345" max="14595" width="8.88671875" style="748"/>
    <col min="14596" max="14596" width="12.77734375" style="748" customWidth="1"/>
    <col min="14597" max="14597" width="12.5546875" style="748" customWidth="1"/>
    <col min="14598" max="14599" width="17" style="748" customWidth="1"/>
    <col min="14600" max="14600" width="16.21875" style="748" customWidth="1"/>
    <col min="14601" max="14851" width="8.88671875" style="748"/>
    <col min="14852" max="14852" width="12.77734375" style="748" customWidth="1"/>
    <col min="14853" max="14853" width="12.5546875" style="748" customWidth="1"/>
    <col min="14854" max="14855" width="17" style="748" customWidth="1"/>
    <col min="14856" max="14856" width="16.21875" style="748" customWidth="1"/>
    <col min="14857" max="15107" width="8.88671875" style="748"/>
    <col min="15108" max="15108" width="12.77734375" style="748" customWidth="1"/>
    <col min="15109" max="15109" width="12.5546875" style="748" customWidth="1"/>
    <col min="15110" max="15111" width="17" style="748" customWidth="1"/>
    <col min="15112" max="15112" width="16.21875" style="748" customWidth="1"/>
    <col min="15113" max="15363" width="8.88671875" style="748"/>
    <col min="15364" max="15364" width="12.77734375" style="748" customWidth="1"/>
    <col min="15365" max="15365" width="12.5546875" style="748" customWidth="1"/>
    <col min="15366" max="15367" width="17" style="748" customWidth="1"/>
    <col min="15368" max="15368" width="16.21875" style="748" customWidth="1"/>
    <col min="15369" max="15619" width="8.88671875" style="748"/>
    <col min="15620" max="15620" width="12.77734375" style="748" customWidth="1"/>
    <col min="15621" max="15621" width="12.5546875" style="748" customWidth="1"/>
    <col min="15622" max="15623" width="17" style="748" customWidth="1"/>
    <col min="15624" max="15624" width="16.21875" style="748" customWidth="1"/>
    <col min="15625" max="15875" width="8.88671875" style="748"/>
    <col min="15876" max="15876" width="12.77734375" style="748" customWidth="1"/>
    <col min="15877" max="15877" width="12.5546875" style="748" customWidth="1"/>
    <col min="15878" max="15879" width="17" style="748" customWidth="1"/>
    <col min="15880" max="15880" width="16.21875" style="748" customWidth="1"/>
    <col min="15881" max="16131" width="8.88671875" style="748"/>
    <col min="16132" max="16132" width="12.77734375" style="748" customWidth="1"/>
    <col min="16133" max="16133" width="12.5546875" style="748" customWidth="1"/>
    <col min="16134" max="16135" width="17" style="748" customWidth="1"/>
    <col min="16136" max="16136" width="16.21875" style="748" customWidth="1"/>
    <col min="16137" max="16384" width="8.88671875" style="748"/>
  </cols>
  <sheetData>
    <row r="1" spans="1:23" s="755" customFormat="1" ht="45" customHeight="1">
      <c r="A1" s="1516" t="s">
        <v>895</v>
      </c>
      <c r="B1" s="1516"/>
      <c r="C1" s="1516"/>
      <c r="D1" s="1516"/>
      <c r="E1" s="1516"/>
      <c r="F1" s="754"/>
      <c r="L1" s="756"/>
      <c r="M1" s="756"/>
      <c r="N1" s="757"/>
    </row>
    <row r="2" spans="1:23" s="752" customFormat="1" ht="35.1" customHeight="1">
      <c r="A2" s="1517" t="s">
        <v>896</v>
      </c>
      <c r="B2" s="1517"/>
      <c r="C2" s="1517" t="s">
        <v>897</v>
      </c>
      <c r="D2" s="1517"/>
      <c r="E2" s="1517" t="s">
        <v>65</v>
      </c>
      <c r="F2" s="751"/>
    </row>
    <row r="3" spans="1:23" s="752" customFormat="1" ht="35.1" customHeight="1">
      <c r="A3" s="753" t="s">
        <v>898</v>
      </c>
      <c r="B3" s="753" t="s">
        <v>899</v>
      </c>
      <c r="C3" s="753" t="s">
        <v>900</v>
      </c>
      <c r="D3" s="753" t="s">
        <v>901</v>
      </c>
      <c r="E3" s="1517"/>
      <c r="F3" s="751"/>
      <c r="V3" s="752">
        <v>256329</v>
      </c>
      <c r="W3" s="752">
        <v>352429</v>
      </c>
    </row>
    <row r="4" spans="1:23" ht="35.1" customHeight="1">
      <c r="A4" s="1518" t="str">
        <f>_xlfn.CONCAT('34-0-10-0(솎)'!$C$2," ", '34-0-10-0(솎)'!$D$2)</f>
        <v>진안 34-0-10-0</v>
      </c>
      <c r="B4" s="881">
        <v>1</v>
      </c>
      <c r="C4" s="882">
        <v>255069</v>
      </c>
      <c r="D4" s="882">
        <v>336608</v>
      </c>
      <c r="E4" s="1513" t="s">
        <v>1138</v>
      </c>
      <c r="J4" s="749"/>
      <c r="K4" s="749"/>
      <c r="V4" s="748">
        <v>256099</v>
      </c>
      <c r="W4" s="748">
        <v>352484</v>
      </c>
    </row>
    <row r="5" spans="1:23" ht="35.1" customHeight="1">
      <c r="A5" s="1519"/>
      <c r="B5" s="883">
        <v>2</v>
      </c>
      <c r="C5" s="884">
        <v>254981</v>
      </c>
      <c r="D5" s="884">
        <v>336727</v>
      </c>
      <c r="E5" s="1514"/>
      <c r="J5" s="749"/>
      <c r="K5" s="749"/>
    </row>
    <row r="6" spans="1:23" ht="35.1" customHeight="1">
      <c r="A6" s="1519"/>
      <c r="B6" s="883">
        <v>3</v>
      </c>
      <c r="C6" s="884">
        <v>254891</v>
      </c>
      <c r="D6" s="884">
        <v>336797</v>
      </c>
      <c r="E6" s="1514"/>
      <c r="J6" s="749"/>
      <c r="K6" s="749"/>
    </row>
    <row r="7" spans="1:23" ht="35.1" customHeight="1">
      <c r="A7" s="1519"/>
      <c r="B7" s="883">
        <v>4</v>
      </c>
      <c r="C7" s="884">
        <v>254778</v>
      </c>
      <c r="D7" s="884">
        <v>336840</v>
      </c>
      <c r="E7" s="1514"/>
      <c r="J7" s="749"/>
      <c r="K7" s="749"/>
    </row>
    <row r="8" spans="1:23" ht="35.1" customHeight="1">
      <c r="A8" s="1520"/>
      <c r="B8" s="885">
        <v>5</v>
      </c>
      <c r="C8" s="886">
        <v>254590</v>
      </c>
      <c r="D8" s="886">
        <v>336759</v>
      </c>
      <c r="E8" s="1515"/>
      <c r="J8" s="749"/>
      <c r="K8" s="749"/>
    </row>
    <row r="9" spans="1:23" ht="35.1" customHeight="1">
      <c r="A9" s="953" t="str">
        <f>_xlfn.CONCAT('60-0-16-0(어린)'!$C$2," ", '60-0-16-0(어린)'!$D$2)</f>
        <v>적상,민주지산 60-0-16-0</v>
      </c>
      <c r="B9" s="926">
        <v>1</v>
      </c>
      <c r="C9" s="882">
        <v>276020</v>
      </c>
      <c r="D9" s="882">
        <v>366929</v>
      </c>
      <c r="E9" s="926" t="s">
        <v>1114</v>
      </c>
      <c r="J9" s="749"/>
      <c r="K9" s="749"/>
      <c r="V9" s="748">
        <v>256099</v>
      </c>
      <c r="W9" s="748">
        <v>352484</v>
      </c>
    </row>
    <row r="10" spans="1:23" ht="35.1" customHeight="1">
      <c r="A10" s="1510" t="str">
        <f>_xlfn.CONCAT('40-0-8-1(어린)'!$C$2," ", '40-0-8-1(어린)'!$D$2)</f>
        <v>적상,민주지산 40-0-8-1</v>
      </c>
      <c r="B10" s="926">
        <v>1</v>
      </c>
      <c r="C10" s="882">
        <v>265262</v>
      </c>
      <c r="D10" s="882">
        <v>372923</v>
      </c>
      <c r="E10" s="1513" t="s">
        <v>1114</v>
      </c>
      <c r="J10" s="749"/>
      <c r="K10" s="749"/>
      <c r="V10" s="748">
        <v>256099</v>
      </c>
      <c r="W10" s="748">
        <v>352484</v>
      </c>
    </row>
    <row r="11" spans="1:23" ht="35.1" customHeight="1">
      <c r="A11" s="1511"/>
      <c r="B11" s="927">
        <v>2</v>
      </c>
      <c r="C11" s="884">
        <v>265419</v>
      </c>
      <c r="D11" s="884">
        <v>372923</v>
      </c>
      <c r="E11" s="1514"/>
      <c r="J11" s="749"/>
      <c r="K11" s="749"/>
    </row>
    <row r="12" spans="1:23" ht="35.1" customHeight="1">
      <c r="A12" s="1511"/>
      <c r="B12" s="927">
        <v>3</v>
      </c>
      <c r="C12" s="884">
        <v>265432</v>
      </c>
      <c r="D12" s="884">
        <v>372898</v>
      </c>
      <c r="E12" s="1514"/>
      <c r="J12" s="749"/>
      <c r="K12" s="749"/>
    </row>
    <row r="13" spans="1:23" ht="35.1" customHeight="1">
      <c r="A13" s="1512"/>
      <c r="B13" s="928">
        <v>4</v>
      </c>
      <c r="C13" s="886">
        <v>265377</v>
      </c>
      <c r="D13" s="886">
        <v>372620</v>
      </c>
      <c r="E13" s="1515"/>
      <c r="J13" s="749"/>
      <c r="K13" s="749"/>
    </row>
    <row r="14" spans="1:23" ht="24.95" customHeight="1"/>
    <row r="15" spans="1:23" ht="24.95" customHeight="1"/>
    <row r="16" spans="1:23" ht="24.95" customHeight="1"/>
    <row r="17" ht="24.95" customHeight="1"/>
    <row r="18" ht="24.95" customHeight="1"/>
    <row r="19" ht="24.95" customHeight="1"/>
    <row r="20" ht="24.95" customHeight="1"/>
    <row r="21" ht="24.95" customHeight="1"/>
    <row r="22" ht="24.95" customHeight="1"/>
    <row r="23" ht="24.95" customHeight="1"/>
  </sheetData>
  <mergeCells count="8">
    <mergeCell ref="A10:A13"/>
    <mergeCell ref="E10:E13"/>
    <mergeCell ref="A1:E1"/>
    <mergeCell ref="A2:B2"/>
    <mergeCell ref="C2:D2"/>
    <mergeCell ref="E2:E3"/>
    <mergeCell ref="A4:A8"/>
    <mergeCell ref="E4:E8"/>
  </mergeCells>
  <phoneticPr fontId="29" type="noConversion"/>
  <printOptions horizontalCentered="1"/>
  <pageMargins left="0.70866141732283472" right="0.70866141732283472" top="1.0629921259842521" bottom="0.51181102362204722" header="0.98425196850393704" footer="0.31496062992125984"/>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A1:I18"/>
  <sheetViews>
    <sheetView view="pageBreakPreview" zoomScaleNormal="100" zoomScaleSheetLayoutView="100" workbookViewId="0">
      <selection activeCell="J4" sqref="J4"/>
    </sheetView>
  </sheetViews>
  <sheetFormatPr defaultColWidth="8.88671875" defaultRowHeight="16.5"/>
  <cols>
    <col min="1" max="1" width="27.6640625" style="742" customWidth="1"/>
    <col min="2" max="2" width="10.88671875" style="742" customWidth="1"/>
    <col min="3" max="3" width="15.33203125" style="742" customWidth="1"/>
    <col min="4" max="4" width="17.5546875" style="742" customWidth="1"/>
    <col min="5" max="5" width="18.109375" style="742" customWidth="1"/>
    <col min="6" max="7" width="11.33203125" style="742" customWidth="1"/>
    <col min="8" max="8" width="8.88671875" style="742"/>
    <col min="9" max="16384" width="8.88671875" style="739"/>
  </cols>
  <sheetData>
    <row r="1" spans="1:8" ht="61.5" customHeight="1">
      <c r="A1" s="1525" t="s">
        <v>881</v>
      </c>
      <c r="B1" s="1526"/>
      <c r="C1" s="1526"/>
      <c r="D1" s="1526"/>
      <c r="E1" s="1526"/>
      <c r="F1" s="1526"/>
      <c r="G1" s="1527"/>
    </row>
    <row r="2" spans="1:8" ht="50.1" customHeight="1">
      <c r="A2" s="744" t="s">
        <v>882</v>
      </c>
      <c r="B2" s="1528" t="str">
        <f>설계설명서!D3</f>
        <v>2026년 숲가꾸기(큰나무가꾸기) 사업(7차)</v>
      </c>
      <c r="C2" s="1529"/>
      <c r="D2" s="1530"/>
      <c r="E2" s="745" t="s">
        <v>883</v>
      </c>
      <c r="F2" s="989">
        <f>설계설명서!D7</f>
        <v>28.6</v>
      </c>
      <c r="G2" s="746" t="s">
        <v>267</v>
      </c>
    </row>
    <row r="3" spans="1:8" ht="50.1" customHeight="1">
      <c r="A3" s="744" t="s">
        <v>884</v>
      </c>
      <c r="B3" s="1531" t="str">
        <f>설계설명서!D5</f>
        <v>장수군 번암면 지지리 산55임 외 2필지</v>
      </c>
      <c r="C3" s="1531"/>
      <c r="D3" s="1531"/>
      <c r="E3" s="1531"/>
      <c r="F3" s="1531"/>
      <c r="G3" s="1532"/>
    </row>
    <row r="4" spans="1:8" ht="50.1" customHeight="1">
      <c r="A4" s="744" t="s">
        <v>885</v>
      </c>
      <c r="B4" s="745" t="s">
        <v>886</v>
      </c>
      <c r="C4" s="1533"/>
      <c r="D4" s="1534"/>
      <c r="E4" s="745" t="s">
        <v>887</v>
      </c>
      <c r="F4" s="1533" t="s">
        <v>888</v>
      </c>
      <c r="G4" s="1535"/>
    </row>
    <row r="5" spans="1:8" ht="50.1" customHeight="1">
      <c r="A5" s="1536" t="s">
        <v>889</v>
      </c>
      <c r="B5" s="1539"/>
      <c r="C5" s="1540"/>
      <c r="D5" s="1540"/>
      <c r="E5" s="1540"/>
      <c r="F5" s="1540"/>
      <c r="G5" s="1541"/>
    </row>
    <row r="6" spans="1:8" ht="50.1" customHeight="1">
      <c r="A6" s="1537"/>
      <c r="B6" s="1542" t="s">
        <v>1065</v>
      </c>
      <c r="C6" s="1543"/>
      <c r="D6" s="1543"/>
      <c r="E6" s="1543"/>
      <c r="F6" s="1543"/>
      <c r="G6" s="1544"/>
    </row>
    <row r="7" spans="1:8" ht="50.1" customHeight="1">
      <c r="A7" s="1537"/>
      <c r="B7" s="1542" t="s">
        <v>1064</v>
      </c>
      <c r="C7" s="1543"/>
      <c r="D7" s="1543"/>
      <c r="E7" s="1543"/>
      <c r="F7" s="1543"/>
      <c r="G7" s="1544"/>
    </row>
    <row r="8" spans="1:8" ht="50.1" customHeight="1">
      <c r="A8" s="1537"/>
      <c r="B8" s="1545" t="s">
        <v>1063</v>
      </c>
      <c r="C8" s="1546"/>
      <c r="D8" s="1546"/>
      <c r="E8" s="1546"/>
      <c r="F8" s="1546"/>
      <c r="G8" s="1547"/>
    </row>
    <row r="9" spans="1:8" ht="50.1" customHeight="1">
      <c r="A9" s="1538"/>
      <c r="B9" s="1548"/>
      <c r="C9" s="1549"/>
      <c r="D9" s="1549"/>
      <c r="E9" s="1549"/>
      <c r="F9" s="1549"/>
      <c r="G9" s="1550"/>
    </row>
    <row r="10" spans="1:8" s="740" customFormat="1" ht="50.1" customHeight="1">
      <c r="A10" s="1551" t="s">
        <v>890</v>
      </c>
      <c r="B10" s="1552"/>
      <c r="C10" s="1552"/>
      <c r="D10" s="1552"/>
      <c r="E10" s="1552"/>
      <c r="F10" s="1553"/>
      <c r="G10" s="1554"/>
      <c r="H10" s="743"/>
    </row>
    <row r="11" spans="1:8" s="740" customFormat="1" ht="50.1" customHeight="1">
      <c r="A11" s="1555"/>
      <c r="B11" s="1546"/>
      <c r="C11" s="1546"/>
      <c r="D11" s="1546"/>
      <c r="E11" s="1546"/>
      <c r="F11" s="1546"/>
      <c r="G11" s="1547"/>
      <c r="H11" s="743"/>
    </row>
    <row r="12" spans="1:8" s="740" customFormat="1" ht="50.1" customHeight="1">
      <c r="A12" s="1556" t="str">
        <f>표지!A16</f>
        <v>2026. 10.</v>
      </c>
      <c r="B12" s="1557"/>
      <c r="C12" s="1557"/>
      <c r="D12" s="1557"/>
      <c r="E12" s="1557"/>
      <c r="F12" s="1557"/>
      <c r="G12" s="1558"/>
      <c r="H12" s="743"/>
    </row>
    <row r="13" spans="1:8" s="740" customFormat="1" ht="50.1" customHeight="1">
      <c r="A13" s="1521"/>
      <c r="B13" s="1522"/>
      <c r="C13" s="1522"/>
      <c r="D13" s="1522"/>
      <c r="E13" s="1522"/>
      <c r="F13" s="1523"/>
      <c r="G13" s="1524"/>
      <c r="H13" s="743"/>
    </row>
    <row r="14" spans="1:8" ht="50.1" customHeight="1">
      <c r="A14" s="1521"/>
      <c r="B14" s="1522"/>
      <c r="C14" s="1522"/>
      <c r="D14" s="1522"/>
      <c r="E14" s="1522"/>
      <c r="F14" s="1523"/>
      <c r="G14" s="1524"/>
    </row>
    <row r="15" spans="1:8" ht="50.1" customHeight="1">
      <c r="A15" s="1559" t="s">
        <v>893</v>
      </c>
      <c r="B15" s="1560"/>
      <c r="C15" s="1560"/>
      <c r="D15" s="1560"/>
      <c r="E15" s="1561" t="s">
        <v>892</v>
      </c>
      <c r="F15" s="1561"/>
      <c r="G15" s="1562"/>
    </row>
    <row r="16" spans="1:8" ht="50.1" customHeight="1">
      <c r="A16" s="1563"/>
      <c r="B16" s="1564"/>
      <c r="C16" s="1564"/>
      <c r="D16" s="1564"/>
      <c r="E16" s="1564"/>
      <c r="F16" s="1564"/>
      <c r="G16" s="1565"/>
    </row>
    <row r="17" spans="1:9" ht="50.1" customHeight="1">
      <c r="A17" s="1566" t="s">
        <v>894</v>
      </c>
      <c r="B17" s="1567"/>
      <c r="C17" s="1567"/>
      <c r="D17" s="1567"/>
      <c r="E17" s="1567"/>
      <c r="F17" s="1568"/>
      <c r="G17" s="1569"/>
    </row>
    <row r="18" spans="1:9" ht="50.1" customHeight="1">
      <c r="A18" s="1570" t="s">
        <v>891</v>
      </c>
      <c r="B18" s="1571"/>
      <c r="C18" s="1571"/>
      <c r="D18" s="1571"/>
      <c r="E18" s="1571"/>
      <c r="F18" s="1571"/>
      <c r="G18" s="1572"/>
      <c r="I18" s="741"/>
    </row>
  </sheetData>
  <mergeCells count="21">
    <mergeCell ref="A15:D15"/>
    <mergeCell ref="E15:G15"/>
    <mergeCell ref="A16:G16"/>
    <mergeCell ref="A17:G17"/>
    <mergeCell ref="A18:G18"/>
    <mergeCell ref="A14:G14"/>
    <mergeCell ref="A1:G1"/>
    <mergeCell ref="B2:D2"/>
    <mergeCell ref="B3:G3"/>
    <mergeCell ref="C4:D4"/>
    <mergeCell ref="F4:G4"/>
    <mergeCell ref="A5:A9"/>
    <mergeCell ref="B5:G5"/>
    <mergeCell ref="B6:G6"/>
    <mergeCell ref="B7:G7"/>
    <mergeCell ref="B8:G8"/>
    <mergeCell ref="B9:G9"/>
    <mergeCell ref="A10:G10"/>
    <mergeCell ref="A11:G11"/>
    <mergeCell ref="A12:G12"/>
    <mergeCell ref="A13:G13"/>
  </mergeCells>
  <phoneticPr fontId="29" type="noConversion"/>
  <printOptions horizontalCentered="1"/>
  <pageMargins left="0.19685039370078741" right="0.19685039370078741" top="0.78740157480314965" bottom="0.78740157480314965" header="0.51181102362204722" footer="0.51181102362204722"/>
  <pageSetup paperSize="9" scale="70" firstPageNumber="77" orientation="portrait" r:id="rId1"/>
  <headerFooter alignWithMargins="0">
    <oddFooter>&amp;C- &amp;P -</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tabColor theme="7" tint="0.59999389629810485"/>
  </sheetPr>
  <dimension ref="A1:QU140"/>
  <sheetViews>
    <sheetView view="pageBreakPreview" zoomScale="70" zoomScaleSheetLayoutView="70" workbookViewId="0">
      <selection activeCell="BH74" sqref="BH74:CG133"/>
    </sheetView>
  </sheetViews>
  <sheetFormatPr defaultColWidth="8.88671875" defaultRowHeight="16.5"/>
  <cols>
    <col min="1" max="1" width="2.44140625" style="26" customWidth="1"/>
    <col min="2" max="27" width="2.5546875" style="26" customWidth="1"/>
    <col min="28" max="28" width="2.44140625" style="26" customWidth="1"/>
    <col min="29" max="29" width="2.44140625" style="8" customWidth="1"/>
    <col min="30" max="30" width="2.44140625" style="26" customWidth="1"/>
    <col min="31" max="56" width="2.5546875" style="26" customWidth="1"/>
    <col min="57" max="57" width="2.44140625" style="26" customWidth="1"/>
    <col min="58" max="58" width="2.44140625" style="8" customWidth="1"/>
    <col min="59" max="59" width="2.44140625" style="26" customWidth="1"/>
    <col min="60" max="85" width="2.5546875" style="26" customWidth="1"/>
    <col min="86" max="86" width="2.44140625" style="26" customWidth="1"/>
    <col min="87" max="87" width="2.44140625" style="8" customWidth="1"/>
    <col min="88" max="88" width="2.44140625" style="26" customWidth="1"/>
    <col min="89" max="114" width="2.5546875" style="26" customWidth="1"/>
    <col min="115" max="115" width="2.44140625" style="26" customWidth="1"/>
    <col min="116" max="116" width="2.44140625" style="8" customWidth="1"/>
    <col min="117" max="117" width="2.44140625" style="26" customWidth="1"/>
    <col min="118" max="143" width="2.5546875" style="26" customWidth="1"/>
    <col min="144" max="144" width="2.44140625" style="26" customWidth="1"/>
    <col min="145" max="145" width="2.44140625" style="8" customWidth="1"/>
    <col min="146" max="146" width="2.44140625" style="26" customWidth="1"/>
    <col min="147" max="172" width="2.5546875" style="26" customWidth="1"/>
    <col min="173" max="173" width="2.44140625" style="26" customWidth="1"/>
    <col min="174" max="174" width="2.44140625" style="8" customWidth="1"/>
    <col min="175" max="175" width="2.44140625" style="26" customWidth="1"/>
    <col min="176" max="201" width="2.5546875" style="26" customWidth="1"/>
    <col min="202" max="202" width="2.44140625" style="26" customWidth="1"/>
    <col min="203" max="203" width="2.44140625" style="8" customWidth="1"/>
    <col min="204" max="204" width="2.44140625" style="26" customWidth="1"/>
    <col min="205" max="230" width="2.5546875" style="26" customWidth="1"/>
    <col min="231" max="231" width="2.44140625" style="26" customWidth="1"/>
    <col min="232" max="232" width="2.44140625" style="8" customWidth="1"/>
    <col min="233" max="233" width="2.44140625" style="26" customWidth="1"/>
    <col min="234" max="259" width="2.5546875" style="26" customWidth="1"/>
    <col min="260" max="260" width="2.44140625" style="26" customWidth="1"/>
    <col min="261" max="261" width="2.44140625" style="8" customWidth="1"/>
    <col min="262" max="262" width="2.44140625" style="26" customWidth="1"/>
    <col min="263" max="288" width="2.5546875" style="26" customWidth="1"/>
    <col min="289" max="289" width="2.44140625" style="26" customWidth="1"/>
    <col min="290" max="290" width="2.44140625" style="8" customWidth="1"/>
    <col min="291" max="291" width="2.44140625" style="26" customWidth="1"/>
    <col min="292" max="317" width="2.5546875" style="26" customWidth="1"/>
    <col min="318" max="318" width="2.44140625" style="26" customWidth="1"/>
    <col min="319" max="319" width="2.44140625" style="8" customWidth="1"/>
    <col min="320" max="320" width="2.44140625" style="26" customWidth="1"/>
    <col min="321" max="346" width="2.5546875" style="26" customWidth="1"/>
    <col min="347" max="347" width="2.44140625" style="26" customWidth="1"/>
    <col min="348" max="348" width="2.44140625" style="8" customWidth="1"/>
    <col min="349" max="349" width="2.44140625" style="26" customWidth="1"/>
    <col min="350" max="375" width="2.5546875" style="26" customWidth="1"/>
    <col min="376" max="376" width="2.44140625" style="26" customWidth="1"/>
    <col min="377" max="377" width="2.44140625" style="8" customWidth="1"/>
    <col min="378" max="378" width="2.44140625" style="26" customWidth="1"/>
    <col min="379" max="404" width="2.5546875" style="26" customWidth="1"/>
    <col min="405" max="405" width="2.44140625" style="26" customWidth="1"/>
    <col min="406" max="406" width="2.44140625" style="8" customWidth="1"/>
    <col min="407" max="407" width="2.44140625" style="26" customWidth="1"/>
    <col min="408" max="433" width="2.5546875" style="26" customWidth="1"/>
    <col min="434" max="434" width="2.44140625" style="26" customWidth="1"/>
    <col min="435" max="435" width="2.44140625" style="8" customWidth="1"/>
    <col min="436" max="436" width="2.44140625" style="26" customWidth="1"/>
    <col min="437" max="462" width="2.5546875" style="26" customWidth="1"/>
    <col min="463" max="463" width="2.44140625" style="26" customWidth="1"/>
    <col min="464" max="16384" width="8.88671875" style="8"/>
  </cols>
  <sheetData>
    <row r="1" spans="1:463" ht="20.100000000000001" customHeight="1">
      <c r="A1" s="1582" t="s">
        <v>681</v>
      </c>
      <c r="B1" s="1582"/>
      <c r="C1" s="1582"/>
      <c r="D1" s="1582"/>
      <c r="E1" s="1582"/>
      <c r="F1" s="1582"/>
      <c r="G1" s="1582"/>
      <c r="H1" s="1582"/>
      <c r="I1" s="1582"/>
      <c r="J1" s="1582"/>
      <c r="K1" s="1582"/>
      <c r="L1" s="1582"/>
      <c r="M1" s="1582"/>
      <c r="N1" s="1582"/>
      <c r="O1" s="1582"/>
      <c r="P1" s="1582"/>
      <c r="Q1" s="1582"/>
      <c r="R1" s="1582"/>
      <c r="S1" s="1582"/>
      <c r="T1" s="1582"/>
      <c r="U1" s="1582"/>
      <c r="V1" s="1582"/>
      <c r="W1" s="1582"/>
      <c r="X1" s="1582"/>
      <c r="Y1" s="1582"/>
      <c r="Z1" s="1582"/>
      <c r="AA1" s="1582"/>
      <c r="AB1" s="1582"/>
      <c r="AD1" s="1582" t="s">
        <v>1139</v>
      </c>
      <c r="AE1" s="1582"/>
      <c r="AF1" s="1582"/>
      <c r="AG1" s="1582"/>
      <c r="AH1" s="1582"/>
      <c r="AI1" s="1582"/>
      <c r="AJ1" s="1582"/>
      <c r="AK1" s="1582"/>
      <c r="AL1" s="1582"/>
      <c r="AM1" s="1582"/>
      <c r="AN1" s="1582"/>
      <c r="AO1" s="1582"/>
      <c r="AP1" s="1582"/>
      <c r="AQ1" s="1582"/>
      <c r="AR1" s="1582"/>
      <c r="AS1" s="1582"/>
      <c r="AT1" s="1582"/>
      <c r="AU1" s="1582"/>
      <c r="AV1" s="1582"/>
      <c r="AW1" s="1582"/>
      <c r="AX1" s="1582"/>
      <c r="AY1" s="1582"/>
      <c r="AZ1" s="1582"/>
      <c r="BA1" s="1582"/>
      <c r="BB1" s="1582"/>
      <c r="BC1" s="1582"/>
      <c r="BD1" s="1582"/>
      <c r="BE1" s="1582"/>
      <c r="BG1" s="1582" t="s">
        <v>1140</v>
      </c>
      <c r="BH1" s="1582"/>
      <c r="BI1" s="1582"/>
      <c r="BJ1" s="1582"/>
      <c r="BK1" s="1582"/>
      <c r="BL1" s="1582"/>
      <c r="BM1" s="1582"/>
      <c r="BN1" s="1582"/>
      <c r="BO1" s="1582"/>
      <c r="BP1" s="1582"/>
      <c r="BQ1" s="1582"/>
      <c r="BR1" s="1582"/>
      <c r="BS1" s="1582"/>
      <c r="BT1" s="1582"/>
      <c r="BU1" s="1582"/>
      <c r="BV1" s="1582"/>
      <c r="BW1" s="1582"/>
      <c r="BX1" s="1582"/>
      <c r="BY1" s="1582"/>
      <c r="BZ1" s="1582"/>
      <c r="CA1" s="1582"/>
      <c r="CB1" s="1582"/>
      <c r="CC1" s="1582"/>
      <c r="CD1" s="1582"/>
      <c r="CE1" s="1582"/>
      <c r="CF1" s="1582"/>
      <c r="CG1" s="1582"/>
      <c r="CH1" s="1582"/>
      <c r="CJ1" s="1582" t="s">
        <v>581</v>
      </c>
      <c r="CK1" s="1582"/>
      <c r="CL1" s="1582"/>
      <c r="CM1" s="1582"/>
      <c r="CN1" s="1582"/>
      <c r="CO1" s="1582"/>
      <c r="CP1" s="1582"/>
      <c r="CQ1" s="1582"/>
      <c r="CR1" s="1582"/>
      <c r="CS1" s="1582"/>
      <c r="CT1" s="1582"/>
      <c r="CU1" s="1582"/>
      <c r="CV1" s="1582"/>
      <c r="CW1" s="1582"/>
      <c r="CX1" s="1582"/>
      <c r="CY1" s="1582"/>
      <c r="CZ1" s="1582"/>
      <c r="DA1" s="1582"/>
      <c r="DB1" s="1582"/>
      <c r="DC1" s="1582"/>
      <c r="DD1" s="1582"/>
      <c r="DE1" s="1582"/>
      <c r="DF1" s="1582"/>
      <c r="DG1" s="1582"/>
      <c r="DH1" s="1582"/>
      <c r="DI1" s="1582"/>
      <c r="DJ1" s="1582"/>
      <c r="DK1" s="1582"/>
      <c r="DM1" s="1582" t="s">
        <v>582</v>
      </c>
      <c r="DN1" s="1582"/>
      <c r="DO1" s="1582"/>
      <c r="DP1" s="1582"/>
      <c r="DQ1" s="1582"/>
      <c r="DR1" s="1582"/>
      <c r="DS1" s="1582"/>
      <c r="DT1" s="1582"/>
      <c r="DU1" s="1582"/>
      <c r="DV1" s="1582"/>
      <c r="DW1" s="1582"/>
      <c r="DX1" s="1582"/>
      <c r="DY1" s="1582"/>
      <c r="DZ1" s="1582"/>
      <c r="EA1" s="1582"/>
      <c r="EB1" s="1582"/>
      <c r="EC1" s="1582"/>
      <c r="ED1" s="1582"/>
      <c r="EE1" s="1582"/>
      <c r="EF1" s="1582"/>
      <c r="EG1" s="1582"/>
      <c r="EH1" s="1582"/>
      <c r="EI1" s="1582"/>
      <c r="EJ1" s="1582"/>
      <c r="EK1" s="1582"/>
      <c r="EL1" s="1582"/>
      <c r="EM1" s="1582"/>
      <c r="EN1" s="1582"/>
      <c r="EP1" s="1582" t="s">
        <v>582</v>
      </c>
      <c r="EQ1" s="1582"/>
      <c r="ER1" s="1582"/>
      <c r="ES1" s="1582"/>
      <c r="ET1" s="1582"/>
      <c r="EU1" s="1582"/>
      <c r="EV1" s="1582"/>
      <c r="EW1" s="1582"/>
      <c r="EX1" s="1582"/>
      <c r="EY1" s="1582"/>
      <c r="EZ1" s="1582"/>
      <c r="FA1" s="1582"/>
      <c r="FB1" s="1582"/>
      <c r="FC1" s="1582"/>
      <c r="FD1" s="1582"/>
      <c r="FE1" s="1582"/>
      <c r="FF1" s="1582"/>
      <c r="FG1" s="1582"/>
      <c r="FH1" s="1582"/>
      <c r="FI1" s="1582"/>
      <c r="FJ1" s="1582"/>
      <c r="FK1" s="1582"/>
      <c r="FL1" s="1582"/>
      <c r="FM1" s="1582"/>
      <c r="FN1" s="1582"/>
      <c r="FO1" s="1582"/>
      <c r="FP1" s="1582"/>
      <c r="FQ1" s="1582"/>
      <c r="FS1" s="1582" t="s">
        <v>583</v>
      </c>
      <c r="FT1" s="1582"/>
      <c r="FU1" s="1582"/>
      <c r="FV1" s="1582"/>
      <c r="FW1" s="1582"/>
      <c r="FX1" s="1582"/>
      <c r="FY1" s="1582"/>
      <c r="FZ1" s="1582"/>
      <c r="GA1" s="1582"/>
      <c r="GB1" s="1582"/>
      <c r="GC1" s="1582"/>
      <c r="GD1" s="1582"/>
      <c r="GE1" s="1582"/>
      <c r="GF1" s="1582"/>
      <c r="GG1" s="1582"/>
      <c r="GH1" s="1582"/>
      <c r="GI1" s="1582"/>
      <c r="GJ1" s="1582"/>
      <c r="GK1" s="1582"/>
      <c r="GL1" s="1582"/>
      <c r="GM1" s="1582"/>
      <c r="GN1" s="1582"/>
      <c r="GO1" s="1582"/>
      <c r="GP1" s="1582"/>
      <c r="GQ1" s="1582"/>
      <c r="GR1" s="1582"/>
      <c r="GS1" s="1582"/>
      <c r="GT1" s="1582"/>
      <c r="GV1" s="1582" t="s">
        <v>584</v>
      </c>
      <c r="GW1" s="1582"/>
      <c r="GX1" s="1582"/>
      <c r="GY1" s="1582"/>
      <c r="GZ1" s="1582"/>
      <c r="HA1" s="1582"/>
      <c r="HB1" s="1582"/>
      <c r="HC1" s="1582"/>
      <c r="HD1" s="1582"/>
      <c r="HE1" s="1582"/>
      <c r="HF1" s="1582"/>
      <c r="HG1" s="1582"/>
      <c r="HH1" s="1582"/>
      <c r="HI1" s="1582"/>
      <c r="HJ1" s="1582"/>
      <c r="HK1" s="1582"/>
      <c r="HL1" s="1582"/>
      <c r="HM1" s="1582"/>
      <c r="HN1" s="1582"/>
      <c r="HO1" s="1582"/>
      <c r="HP1" s="1582"/>
      <c r="HQ1" s="1582"/>
      <c r="HR1" s="1582"/>
      <c r="HS1" s="1582"/>
      <c r="HT1" s="1582"/>
      <c r="HU1" s="1582"/>
      <c r="HV1" s="1582"/>
      <c r="HW1" s="1582"/>
      <c r="HY1" s="1582" t="s">
        <v>585</v>
      </c>
      <c r="HZ1" s="1582"/>
      <c r="IA1" s="1582"/>
      <c r="IB1" s="1582"/>
      <c r="IC1" s="1582"/>
      <c r="ID1" s="1582"/>
      <c r="IE1" s="1582"/>
      <c r="IF1" s="1582"/>
      <c r="IG1" s="1582"/>
      <c r="IH1" s="1582"/>
      <c r="II1" s="1582"/>
      <c r="IJ1" s="1582"/>
      <c r="IK1" s="1582"/>
      <c r="IL1" s="1582"/>
      <c r="IM1" s="1582"/>
      <c r="IN1" s="1582"/>
      <c r="IO1" s="1582"/>
      <c r="IP1" s="1582"/>
      <c r="IQ1" s="1582"/>
      <c r="IR1" s="1582"/>
      <c r="IS1" s="1582"/>
      <c r="IT1" s="1582"/>
      <c r="IU1" s="1582"/>
      <c r="IV1" s="1582"/>
      <c r="IW1" s="1582"/>
      <c r="IX1" s="1582"/>
      <c r="IY1" s="1582"/>
      <c r="IZ1" s="1582"/>
      <c r="JB1" s="1582" t="s">
        <v>586</v>
      </c>
      <c r="JC1" s="1582"/>
      <c r="JD1" s="1582"/>
      <c r="JE1" s="1582"/>
      <c r="JF1" s="1582"/>
      <c r="JG1" s="1582"/>
      <c r="JH1" s="1582"/>
      <c r="JI1" s="1582"/>
      <c r="JJ1" s="1582"/>
      <c r="JK1" s="1582"/>
      <c r="JL1" s="1582"/>
      <c r="JM1" s="1582"/>
      <c r="JN1" s="1582"/>
      <c r="JO1" s="1582"/>
      <c r="JP1" s="1582"/>
      <c r="JQ1" s="1582"/>
      <c r="JR1" s="1582"/>
      <c r="JS1" s="1582"/>
      <c r="JT1" s="1582"/>
      <c r="JU1" s="1582"/>
      <c r="JV1" s="1582"/>
      <c r="JW1" s="1582"/>
      <c r="JX1" s="1582"/>
      <c r="JY1" s="1582"/>
      <c r="JZ1" s="1582"/>
      <c r="KA1" s="1582"/>
      <c r="KB1" s="1582"/>
      <c r="KC1" s="1582"/>
      <c r="KE1" s="1582" t="s">
        <v>586</v>
      </c>
      <c r="KF1" s="1582"/>
      <c r="KG1" s="1582"/>
      <c r="KH1" s="1582"/>
      <c r="KI1" s="1582"/>
      <c r="KJ1" s="1582"/>
      <c r="KK1" s="1582"/>
      <c r="KL1" s="1582"/>
      <c r="KM1" s="1582"/>
      <c r="KN1" s="1582"/>
      <c r="KO1" s="1582"/>
      <c r="KP1" s="1582"/>
      <c r="KQ1" s="1582"/>
      <c r="KR1" s="1582"/>
      <c r="KS1" s="1582"/>
      <c r="KT1" s="1582"/>
      <c r="KU1" s="1582"/>
      <c r="KV1" s="1582"/>
      <c r="KW1" s="1582"/>
      <c r="KX1" s="1582"/>
      <c r="KY1" s="1582"/>
      <c r="KZ1" s="1582"/>
      <c r="LA1" s="1582"/>
      <c r="LB1" s="1582"/>
      <c r="LC1" s="1582"/>
      <c r="LD1" s="1582"/>
      <c r="LE1" s="1582"/>
      <c r="LF1" s="1582"/>
      <c r="LH1" s="1582" t="s">
        <v>587</v>
      </c>
      <c r="LI1" s="1582"/>
      <c r="LJ1" s="1582"/>
      <c r="LK1" s="1582"/>
      <c r="LL1" s="1582"/>
      <c r="LM1" s="1582"/>
      <c r="LN1" s="1582"/>
      <c r="LO1" s="1582"/>
      <c r="LP1" s="1582"/>
      <c r="LQ1" s="1582"/>
      <c r="LR1" s="1582"/>
      <c r="LS1" s="1582"/>
      <c r="LT1" s="1582"/>
      <c r="LU1" s="1582"/>
      <c r="LV1" s="1582"/>
      <c r="LW1" s="1582"/>
      <c r="LX1" s="1582"/>
      <c r="LY1" s="1582"/>
      <c r="LZ1" s="1582"/>
      <c r="MA1" s="1582"/>
      <c r="MB1" s="1582"/>
      <c r="MC1" s="1582"/>
      <c r="MD1" s="1582"/>
      <c r="ME1" s="1582"/>
      <c r="MF1" s="1582"/>
      <c r="MG1" s="1582"/>
      <c r="MH1" s="1582"/>
      <c r="MI1" s="1582"/>
      <c r="MK1" s="1582" t="s">
        <v>588</v>
      </c>
      <c r="ML1" s="1582"/>
      <c r="MM1" s="1582"/>
      <c r="MN1" s="1582"/>
      <c r="MO1" s="1582"/>
      <c r="MP1" s="1582"/>
      <c r="MQ1" s="1582"/>
      <c r="MR1" s="1582"/>
      <c r="MS1" s="1582"/>
      <c r="MT1" s="1582"/>
      <c r="MU1" s="1582"/>
      <c r="MV1" s="1582"/>
      <c r="MW1" s="1582"/>
      <c r="MX1" s="1582"/>
      <c r="MY1" s="1582"/>
      <c r="MZ1" s="1582"/>
      <c r="NA1" s="1582"/>
      <c r="NB1" s="1582"/>
      <c r="NC1" s="1582"/>
      <c r="ND1" s="1582"/>
      <c r="NE1" s="1582"/>
      <c r="NF1" s="1582"/>
      <c r="NG1" s="1582"/>
      <c r="NH1" s="1582"/>
      <c r="NI1" s="1582"/>
      <c r="NJ1" s="1582"/>
      <c r="NK1" s="1582"/>
      <c r="NL1" s="1582"/>
      <c r="NN1" s="1582" t="s">
        <v>589</v>
      </c>
      <c r="NO1" s="1582"/>
      <c r="NP1" s="1582"/>
      <c r="NQ1" s="1582"/>
      <c r="NR1" s="1582"/>
      <c r="NS1" s="1582"/>
      <c r="NT1" s="1582"/>
      <c r="NU1" s="1582"/>
      <c r="NV1" s="1582"/>
      <c r="NW1" s="1582"/>
      <c r="NX1" s="1582"/>
      <c r="NY1" s="1582"/>
      <c r="NZ1" s="1582"/>
      <c r="OA1" s="1582"/>
      <c r="OB1" s="1582"/>
      <c r="OC1" s="1582"/>
      <c r="OD1" s="1582"/>
      <c r="OE1" s="1582"/>
      <c r="OF1" s="1582"/>
      <c r="OG1" s="1582"/>
      <c r="OH1" s="1582"/>
      <c r="OI1" s="1582"/>
      <c r="OJ1" s="1582"/>
      <c r="OK1" s="1582"/>
      <c r="OL1" s="1582"/>
      <c r="OM1" s="1582"/>
      <c r="ON1" s="1582"/>
      <c r="OO1" s="1582"/>
      <c r="OQ1" s="1582" t="s">
        <v>590</v>
      </c>
      <c r="OR1" s="1582"/>
      <c r="OS1" s="1582"/>
      <c r="OT1" s="1582"/>
      <c r="OU1" s="1582"/>
      <c r="OV1" s="1582"/>
      <c r="OW1" s="1582"/>
      <c r="OX1" s="1582"/>
      <c r="OY1" s="1582"/>
      <c r="OZ1" s="1582"/>
      <c r="PA1" s="1582"/>
      <c r="PB1" s="1582"/>
      <c r="PC1" s="1582"/>
      <c r="PD1" s="1582"/>
      <c r="PE1" s="1582"/>
      <c r="PF1" s="1582"/>
      <c r="PG1" s="1582"/>
      <c r="PH1" s="1582"/>
      <c r="PI1" s="1582"/>
      <c r="PJ1" s="1582"/>
      <c r="PK1" s="1582"/>
      <c r="PL1" s="1582"/>
      <c r="PM1" s="1582"/>
      <c r="PN1" s="1582"/>
      <c r="PO1" s="1582"/>
      <c r="PP1" s="1582"/>
      <c r="PQ1" s="1582"/>
      <c r="PR1" s="1582"/>
      <c r="PT1" s="1582" t="s">
        <v>591</v>
      </c>
      <c r="PU1" s="1582"/>
      <c r="PV1" s="1582"/>
      <c r="PW1" s="1582"/>
      <c r="PX1" s="1582"/>
      <c r="PY1" s="1582"/>
      <c r="PZ1" s="1582"/>
      <c r="QA1" s="1582"/>
      <c r="QB1" s="1582"/>
      <c r="QC1" s="1582"/>
      <c r="QD1" s="1582"/>
      <c r="QE1" s="1582"/>
      <c r="QF1" s="1582"/>
      <c r="QG1" s="1582"/>
      <c r="QH1" s="1582"/>
      <c r="QI1" s="1582"/>
      <c r="QJ1" s="1582"/>
      <c r="QK1" s="1582"/>
      <c r="QL1" s="1582"/>
      <c r="QM1" s="1582"/>
      <c r="QN1" s="1582"/>
      <c r="QO1" s="1582"/>
      <c r="QP1" s="1582"/>
      <c r="QQ1" s="1582"/>
      <c r="QR1" s="1582"/>
      <c r="QS1" s="1582"/>
      <c r="QT1" s="1582"/>
      <c r="QU1" s="1582"/>
    </row>
    <row r="2" spans="1:463" ht="20.100000000000001" customHeight="1">
      <c r="A2" s="1582"/>
      <c r="B2" s="1582"/>
      <c r="C2" s="1582"/>
      <c r="D2" s="1582"/>
      <c r="E2" s="1582"/>
      <c r="F2" s="1582"/>
      <c r="G2" s="1582"/>
      <c r="H2" s="1582"/>
      <c r="I2" s="1582"/>
      <c r="J2" s="1582"/>
      <c r="K2" s="1582"/>
      <c r="L2" s="1582"/>
      <c r="M2" s="1582"/>
      <c r="N2" s="1582"/>
      <c r="O2" s="1582"/>
      <c r="P2" s="1582"/>
      <c r="Q2" s="1582"/>
      <c r="R2" s="1582"/>
      <c r="S2" s="1582"/>
      <c r="T2" s="1582"/>
      <c r="U2" s="1582"/>
      <c r="V2" s="1582"/>
      <c r="W2" s="1582"/>
      <c r="X2" s="1582"/>
      <c r="Y2" s="1582"/>
      <c r="Z2" s="1582"/>
      <c r="AA2" s="1582"/>
      <c r="AB2" s="1582"/>
      <c r="AD2" s="1582"/>
      <c r="AE2" s="1582"/>
      <c r="AF2" s="1582"/>
      <c r="AG2" s="1582"/>
      <c r="AH2" s="1582"/>
      <c r="AI2" s="1582"/>
      <c r="AJ2" s="1582"/>
      <c r="AK2" s="1582"/>
      <c r="AL2" s="1582"/>
      <c r="AM2" s="1582"/>
      <c r="AN2" s="1582"/>
      <c r="AO2" s="1582"/>
      <c r="AP2" s="1582"/>
      <c r="AQ2" s="1582"/>
      <c r="AR2" s="1582"/>
      <c r="AS2" s="1582"/>
      <c r="AT2" s="1582"/>
      <c r="AU2" s="1582"/>
      <c r="AV2" s="1582"/>
      <c r="AW2" s="1582"/>
      <c r="AX2" s="1582"/>
      <c r="AY2" s="1582"/>
      <c r="AZ2" s="1582"/>
      <c r="BA2" s="1582"/>
      <c r="BB2" s="1582"/>
      <c r="BC2" s="1582"/>
      <c r="BD2" s="1582"/>
      <c r="BE2" s="1582"/>
      <c r="BG2" s="1582"/>
      <c r="BH2" s="1582"/>
      <c r="BI2" s="1582"/>
      <c r="BJ2" s="1582"/>
      <c r="BK2" s="1582"/>
      <c r="BL2" s="1582"/>
      <c r="BM2" s="1582"/>
      <c r="BN2" s="1582"/>
      <c r="BO2" s="1582"/>
      <c r="BP2" s="1582"/>
      <c r="BQ2" s="1582"/>
      <c r="BR2" s="1582"/>
      <c r="BS2" s="1582"/>
      <c r="BT2" s="1582"/>
      <c r="BU2" s="1582"/>
      <c r="BV2" s="1582"/>
      <c r="BW2" s="1582"/>
      <c r="BX2" s="1582"/>
      <c r="BY2" s="1582"/>
      <c r="BZ2" s="1582"/>
      <c r="CA2" s="1582"/>
      <c r="CB2" s="1582"/>
      <c r="CC2" s="1582"/>
      <c r="CD2" s="1582"/>
      <c r="CE2" s="1582"/>
      <c r="CF2" s="1582"/>
      <c r="CG2" s="1582"/>
      <c r="CH2" s="1582"/>
      <c r="CJ2" s="1582"/>
      <c r="CK2" s="1582"/>
      <c r="CL2" s="1582"/>
      <c r="CM2" s="1582"/>
      <c r="CN2" s="1582"/>
      <c r="CO2" s="1582"/>
      <c r="CP2" s="1582"/>
      <c r="CQ2" s="1582"/>
      <c r="CR2" s="1582"/>
      <c r="CS2" s="1582"/>
      <c r="CT2" s="1582"/>
      <c r="CU2" s="1582"/>
      <c r="CV2" s="1582"/>
      <c r="CW2" s="1582"/>
      <c r="CX2" s="1582"/>
      <c r="CY2" s="1582"/>
      <c r="CZ2" s="1582"/>
      <c r="DA2" s="1582"/>
      <c r="DB2" s="1582"/>
      <c r="DC2" s="1582"/>
      <c r="DD2" s="1582"/>
      <c r="DE2" s="1582"/>
      <c r="DF2" s="1582"/>
      <c r="DG2" s="1582"/>
      <c r="DH2" s="1582"/>
      <c r="DI2" s="1582"/>
      <c r="DJ2" s="1582"/>
      <c r="DK2" s="1582"/>
      <c r="DM2" s="1582"/>
      <c r="DN2" s="1582"/>
      <c r="DO2" s="1582"/>
      <c r="DP2" s="1582"/>
      <c r="DQ2" s="1582"/>
      <c r="DR2" s="1582"/>
      <c r="DS2" s="1582"/>
      <c r="DT2" s="1582"/>
      <c r="DU2" s="1582"/>
      <c r="DV2" s="1582"/>
      <c r="DW2" s="1582"/>
      <c r="DX2" s="1582"/>
      <c r="DY2" s="1582"/>
      <c r="DZ2" s="1582"/>
      <c r="EA2" s="1582"/>
      <c r="EB2" s="1582"/>
      <c r="EC2" s="1582"/>
      <c r="ED2" s="1582"/>
      <c r="EE2" s="1582"/>
      <c r="EF2" s="1582"/>
      <c r="EG2" s="1582"/>
      <c r="EH2" s="1582"/>
      <c r="EI2" s="1582"/>
      <c r="EJ2" s="1582"/>
      <c r="EK2" s="1582"/>
      <c r="EL2" s="1582"/>
      <c r="EM2" s="1582"/>
      <c r="EN2" s="1582"/>
      <c r="EP2" s="1582"/>
      <c r="EQ2" s="1582"/>
      <c r="ER2" s="1582"/>
      <c r="ES2" s="1582"/>
      <c r="ET2" s="1582"/>
      <c r="EU2" s="1582"/>
      <c r="EV2" s="1582"/>
      <c r="EW2" s="1582"/>
      <c r="EX2" s="1582"/>
      <c r="EY2" s="1582"/>
      <c r="EZ2" s="1582"/>
      <c r="FA2" s="1582"/>
      <c r="FB2" s="1582"/>
      <c r="FC2" s="1582"/>
      <c r="FD2" s="1582"/>
      <c r="FE2" s="1582"/>
      <c r="FF2" s="1582"/>
      <c r="FG2" s="1582"/>
      <c r="FH2" s="1582"/>
      <c r="FI2" s="1582"/>
      <c r="FJ2" s="1582"/>
      <c r="FK2" s="1582"/>
      <c r="FL2" s="1582"/>
      <c r="FM2" s="1582"/>
      <c r="FN2" s="1582"/>
      <c r="FO2" s="1582"/>
      <c r="FP2" s="1582"/>
      <c r="FQ2" s="1582"/>
      <c r="FS2" s="1582"/>
      <c r="FT2" s="1582"/>
      <c r="FU2" s="1582"/>
      <c r="FV2" s="1582"/>
      <c r="FW2" s="1582"/>
      <c r="FX2" s="1582"/>
      <c r="FY2" s="1582"/>
      <c r="FZ2" s="1582"/>
      <c r="GA2" s="1582"/>
      <c r="GB2" s="1582"/>
      <c r="GC2" s="1582"/>
      <c r="GD2" s="1582"/>
      <c r="GE2" s="1582"/>
      <c r="GF2" s="1582"/>
      <c r="GG2" s="1582"/>
      <c r="GH2" s="1582"/>
      <c r="GI2" s="1582"/>
      <c r="GJ2" s="1582"/>
      <c r="GK2" s="1582"/>
      <c r="GL2" s="1582"/>
      <c r="GM2" s="1582"/>
      <c r="GN2" s="1582"/>
      <c r="GO2" s="1582"/>
      <c r="GP2" s="1582"/>
      <c r="GQ2" s="1582"/>
      <c r="GR2" s="1582"/>
      <c r="GS2" s="1582"/>
      <c r="GT2" s="1582"/>
      <c r="GV2" s="1582"/>
      <c r="GW2" s="1582"/>
      <c r="GX2" s="1582"/>
      <c r="GY2" s="1582"/>
      <c r="GZ2" s="1582"/>
      <c r="HA2" s="1582"/>
      <c r="HB2" s="1582"/>
      <c r="HC2" s="1582"/>
      <c r="HD2" s="1582"/>
      <c r="HE2" s="1582"/>
      <c r="HF2" s="1582"/>
      <c r="HG2" s="1582"/>
      <c r="HH2" s="1582"/>
      <c r="HI2" s="1582"/>
      <c r="HJ2" s="1582"/>
      <c r="HK2" s="1582"/>
      <c r="HL2" s="1582"/>
      <c r="HM2" s="1582"/>
      <c r="HN2" s="1582"/>
      <c r="HO2" s="1582"/>
      <c r="HP2" s="1582"/>
      <c r="HQ2" s="1582"/>
      <c r="HR2" s="1582"/>
      <c r="HS2" s="1582"/>
      <c r="HT2" s="1582"/>
      <c r="HU2" s="1582"/>
      <c r="HV2" s="1582"/>
      <c r="HW2" s="1582"/>
      <c r="HY2" s="1582"/>
      <c r="HZ2" s="1582"/>
      <c r="IA2" s="1582"/>
      <c r="IB2" s="1582"/>
      <c r="IC2" s="1582"/>
      <c r="ID2" s="1582"/>
      <c r="IE2" s="1582"/>
      <c r="IF2" s="1582"/>
      <c r="IG2" s="1582"/>
      <c r="IH2" s="1582"/>
      <c r="II2" s="1582"/>
      <c r="IJ2" s="1582"/>
      <c r="IK2" s="1582"/>
      <c r="IL2" s="1582"/>
      <c r="IM2" s="1582"/>
      <c r="IN2" s="1582"/>
      <c r="IO2" s="1582"/>
      <c r="IP2" s="1582"/>
      <c r="IQ2" s="1582"/>
      <c r="IR2" s="1582"/>
      <c r="IS2" s="1582"/>
      <c r="IT2" s="1582"/>
      <c r="IU2" s="1582"/>
      <c r="IV2" s="1582"/>
      <c r="IW2" s="1582"/>
      <c r="IX2" s="1582"/>
      <c r="IY2" s="1582"/>
      <c r="IZ2" s="1582"/>
      <c r="JB2" s="1582"/>
      <c r="JC2" s="1582"/>
      <c r="JD2" s="1582"/>
      <c r="JE2" s="1582"/>
      <c r="JF2" s="1582"/>
      <c r="JG2" s="1582"/>
      <c r="JH2" s="1582"/>
      <c r="JI2" s="1582"/>
      <c r="JJ2" s="1582"/>
      <c r="JK2" s="1582"/>
      <c r="JL2" s="1582"/>
      <c r="JM2" s="1582"/>
      <c r="JN2" s="1582"/>
      <c r="JO2" s="1582"/>
      <c r="JP2" s="1582"/>
      <c r="JQ2" s="1582"/>
      <c r="JR2" s="1582"/>
      <c r="JS2" s="1582"/>
      <c r="JT2" s="1582"/>
      <c r="JU2" s="1582"/>
      <c r="JV2" s="1582"/>
      <c r="JW2" s="1582"/>
      <c r="JX2" s="1582"/>
      <c r="JY2" s="1582"/>
      <c r="JZ2" s="1582"/>
      <c r="KA2" s="1582"/>
      <c r="KB2" s="1582"/>
      <c r="KC2" s="1582"/>
      <c r="KE2" s="1582"/>
      <c r="KF2" s="1582"/>
      <c r="KG2" s="1582"/>
      <c r="KH2" s="1582"/>
      <c r="KI2" s="1582"/>
      <c r="KJ2" s="1582"/>
      <c r="KK2" s="1582"/>
      <c r="KL2" s="1582"/>
      <c r="KM2" s="1582"/>
      <c r="KN2" s="1582"/>
      <c r="KO2" s="1582"/>
      <c r="KP2" s="1582"/>
      <c r="KQ2" s="1582"/>
      <c r="KR2" s="1582"/>
      <c r="KS2" s="1582"/>
      <c r="KT2" s="1582"/>
      <c r="KU2" s="1582"/>
      <c r="KV2" s="1582"/>
      <c r="KW2" s="1582"/>
      <c r="KX2" s="1582"/>
      <c r="KY2" s="1582"/>
      <c r="KZ2" s="1582"/>
      <c r="LA2" s="1582"/>
      <c r="LB2" s="1582"/>
      <c r="LC2" s="1582"/>
      <c r="LD2" s="1582"/>
      <c r="LE2" s="1582"/>
      <c r="LF2" s="1582"/>
      <c r="LH2" s="1582"/>
      <c r="LI2" s="1582"/>
      <c r="LJ2" s="1582"/>
      <c r="LK2" s="1582"/>
      <c r="LL2" s="1582"/>
      <c r="LM2" s="1582"/>
      <c r="LN2" s="1582"/>
      <c r="LO2" s="1582"/>
      <c r="LP2" s="1582"/>
      <c r="LQ2" s="1582"/>
      <c r="LR2" s="1582"/>
      <c r="LS2" s="1582"/>
      <c r="LT2" s="1582"/>
      <c r="LU2" s="1582"/>
      <c r="LV2" s="1582"/>
      <c r="LW2" s="1582"/>
      <c r="LX2" s="1582"/>
      <c r="LY2" s="1582"/>
      <c r="LZ2" s="1582"/>
      <c r="MA2" s="1582"/>
      <c r="MB2" s="1582"/>
      <c r="MC2" s="1582"/>
      <c r="MD2" s="1582"/>
      <c r="ME2" s="1582"/>
      <c r="MF2" s="1582"/>
      <c r="MG2" s="1582"/>
      <c r="MH2" s="1582"/>
      <c r="MI2" s="1582"/>
      <c r="MK2" s="1582"/>
      <c r="ML2" s="1582"/>
      <c r="MM2" s="1582"/>
      <c r="MN2" s="1582"/>
      <c r="MO2" s="1582"/>
      <c r="MP2" s="1582"/>
      <c r="MQ2" s="1582"/>
      <c r="MR2" s="1582"/>
      <c r="MS2" s="1582"/>
      <c r="MT2" s="1582"/>
      <c r="MU2" s="1582"/>
      <c r="MV2" s="1582"/>
      <c r="MW2" s="1582"/>
      <c r="MX2" s="1582"/>
      <c r="MY2" s="1582"/>
      <c r="MZ2" s="1582"/>
      <c r="NA2" s="1582"/>
      <c r="NB2" s="1582"/>
      <c r="NC2" s="1582"/>
      <c r="ND2" s="1582"/>
      <c r="NE2" s="1582"/>
      <c r="NF2" s="1582"/>
      <c r="NG2" s="1582"/>
      <c r="NH2" s="1582"/>
      <c r="NI2" s="1582"/>
      <c r="NJ2" s="1582"/>
      <c r="NK2" s="1582"/>
      <c r="NL2" s="1582"/>
      <c r="NN2" s="1582"/>
      <c r="NO2" s="1582"/>
      <c r="NP2" s="1582"/>
      <c r="NQ2" s="1582"/>
      <c r="NR2" s="1582"/>
      <c r="NS2" s="1582"/>
      <c r="NT2" s="1582"/>
      <c r="NU2" s="1582"/>
      <c r="NV2" s="1582"/>
      <c r="NW2" s="1582"/>
      <c r="NX2" s="1582"/>
      <c r="NY2" s="1582"/>
      <c r="NZ2" s="1582"/>
      <c r="OA2" s="1582"/>
      <c r="OB2" s="1582"/>
      <c r="OC2" s="1582"/>
      <c r="OD2" s="1582"/>
      <c r="OE2" s="1582"/>
      <c r="OF2" s="1582"/>
      <c r="OG2" s="1582"/>
      <c r="OH2" s="1582"/>
      <c r="OI2" s="1582"/>
      <c r="OJ2" s="1582"/>
      <c r="OK2" s="1582"/>
      <c r="OL2" s="1582"/>
      <c r="OM2" s="1582"/>
      <c r="ON2" s="1582"/>
      <c r="OO2" s="1582"/>
      <c r="OQ2" s="1582"/>
      <c r="OR2" s="1582"/>
      <c r="OS2" s="1582"/>
      <c r="OT2" s="1582"/>
      <c r="OU2" s="1582"/>
      <c r="OV2" s="1582"/>
      <c r="OW2" s="1582"/>
      <c r="OX2" s="1582"/>
      <c r="OY2" s="1582"/>
      <c r="OZ2" s="1582"/>
      <c r="PA2" s="1582"/>
      <c r="PB2" s="1582"/>
      <c r="PC2" s="1582"/>
      <c r="PD2" s="1582"/>
      <c r="PE2" s="1582"/>
      <c r="PF2" s="1582"/>
      <c r="PG2" s="1582"/>
      <c r="PH2" s="1582"/>
      <c r="PI2" s="1582"/>
      <c r="PJ2" s="1582"/>
      <c r="PK2" s="1582"/>
      <c r="PL2" s="1582"/>
      <c r="PM2" s="1582"/>
      <c r="PN2" s="1582"/>
      <c r="PO2" s="1582"/>
      <c r="PP2" s="1582"/>
      <c r="PQ2" s="1582"/>
      <c r="PR2" s="1582"/>
      <c r="PT2" s="1582"/>
      <c r="PU2" s="1582"/>
      <c r="PV2" s="1582"/>
      <c r="PW2" s="1582"/>
      <c r="PX2" s="1582"/>
      <c r="PY2" s="1582"/>
      <c r="PZ2" s="1582"/>
      <c r="QA2" s="1582"/>
      <c r="QB2" s="1582"/>
      <c r="QC2" s="1582"/>
      <c r="QD2" s="1582"/>
      <c r="QE2" s="1582"/>
      <c r="QF2" s="1582"/>
      <c r="QG2" s="1582"/>
      <c r="QH2" s="1582"/>
      <c r="QI2" s="1582"/>
      <c r="QJ2" s="1582"/>
      <c r="QK2" s="1582"/>
      <c r="QL2" s="1582"/>
      <c r="QM2" s="1582"/>
      <c r="QN2" s="1582"/>
      <c r="QO2" s="1582"/>
      <c r="QP2" s="1582"/>
      <c r="QQ2" s="1582"/>
      <c r="QR2" s="1582"/>
      <c r="QS2" s="1582"/>
      <c r="QT2" s="1582"/>
      <c r="QU2" s="1582"/>
    </row>
    <row r="3" spans="1:463" ht="20.100000000000001" customHeight="1" thickBot="1">
      <c r="A3" s="1582"/>
      <c r="B3" s="1582"/>
      <c r="C3" s="1582"/>
      <c r="D3" s="1582"/>
      <c r="E3" s="1582"/>
      <c r="F3" s="1582"/>
      <c r="G3" s="1582"/>
      <c r="H3" s="1582"/>
      <c r="I3" s="1582"/>
      <c r="J3" s="1582"/>
      <c r="K3" s="1582"/>
      <c r="L3" s="1582"/>
      <c r="M3" s="1582"/>
      <c r="N3" s="1582"/>
      <c r="O3" s="1582"/>
      <c r="P3" s="1582"/>
      <c r="Q3" s="1582"/>
      <c r="R3" s="1582"/>
      <c r="S3" s="1582"/>
      <c r="T3" s="1582"/>
      <c r="U3" s="1582"/>
      <c r="V3" s="1582"/>
      <c r="W3" s="1582"/>
      <c r="X3" s="1582"/>
      <c r="Y3" s="1582"/>
      <c r="Z3" s="1582"/>
      <c r="AA3" s="1582"/>
      <c r="AB3" s="1582"/>
      <c r="AD3" s="1582"/>
      <c r="AE3" s="1582"/>
      <c r="AF3" s="1582"/>
      <c r="AG3" s="1582"/>
      <c r="AH3" s="1582"/>
      <c r="AI3" s="1582"/>
      <c r="AJ3" s="1582"/>
      <c r="AK3" s="1582"/>
      <c r="AL3" s="1582"/>
      <c r="AM3" s="1582"/>
      <c r="AN3" s="1582"/>
      <c r="AO3" s="1582"/>
      <c r="AP3" s="1582"/>
      <c r="AQ3" s="1582"/>
      <c r="AR3" s="1582"/>
      <c r="AS3" s="1582"/>
      <c r="AT3" s="1582"/>
      <c r="AU3" s="1582"/>
      <c r="AV3" s="1582"/>
      <c r="AW3" s="1582"/>
      <c r="AX3" s="1582"/>
      <c r="AY3" s="1582"/>
      <c r="AZ3" s="1582"/>
      <c r="BA3" s="1582"/>
      <c r="BB3" s="1582"/>
      <c r="BC3" s="1582"/>
      <c r="BD3" s="1582"/>
      <c r="BE3" s="1582"/>
      <c r="BG3" s="1582"/>
      <c r="BH3" s="1582"/>
      <c r="BI3" s="1582"/>
      <c r="BJ3" s="1582"/>
      <c r="BK3" s="1582"/>
      <c r="BL3" s="1582"/>
      <c r="BM3" s="1582"/>
      <c r="BN3" s="1582"/>
      <c r="BO3" s="1582"/>
      <c r="BP3" s="1582"/>
      <c r="BQ3" s="1582"/>
      <c r="BR3" s="1582"/>
      <c r="BS3" s="1582"/>
      <c r="BT3" s="1582"/>
      <c r="BU3" s="1582"/>
      <c r="BV3" s="1582"/>
      <c r="BW3" s="1582"/>
      <c r="BX3" s="1582"/>
      <c r="BY3" s="1582"/>
      <c r="BZ3" s="1582"/>
      <c r="CA3" s="1582"/>
      <c r="CB3" s="1582"/>
      <c r="CC3" s="1582"/>
      <c r="CD3" s="1582"/>
      <c r="CE3" s="1582"/>
      <c r="CF3" s="1582"/>
      <c r="CG3" s="1582"/>
      <c r="CH3" s="1582"/>
      <c r="CJ3" s="1582"/>
      <c r="CK3" s="1582"/>
      <c r="CL3" s="1582"/>
      <c r="CM3" s="1582"/>
      <c r="CN3" s="1582"/>
      <c r="CO3" s="1582"/>
      <c r="CP3" s="1582"/>
      <c r="CQ3" s="1582"/>
      <c r="CR3" s="1582"/>
      <c r="CS3" s="1582"/>
      <c r="CT3" s="1582"/>
      <c r="CU3" s="1582"/>
      <c r="CV3" s="1582"/>
      <c r="CW3" s="1582"/>
      <c r="CX3" s="1582"/>
      <c r="CY3" s="1582"/>
      <c r="CZ3" s="1582"/>
      <c r="DA3" s="1582"/>
      <c r="DB3" s="1582"/>
      <c r="DC3" s="1582"/>
      <c r="DD3" s="1582"/>
      <c r="DE3" s="1582"/>
      <c r="DF3" s="1582"/>
      <c r="DG3" s="1582"/>
      <c r="DH3" s="1582"/>
      <c r="DI3" s="1582"/>
      <c r="DJ3" s="1582"/>
      <c r="DK3" s="1582"/>
      <c r="DM3" s="1582"/>
      <c r="DN3" s="1582"/>
      <c r="DO3" s="1582"/>
      <c r="DP3" s="1582"/>
      <c r="DQ3" s="1582"/>
      <c r="DR3" s="1582"/>
      <c r="DS3" s="1582"/>
      <c r="DT3" s="1582"/>
      <c r="DU3" s="1582"/>
      <c r="DV3" s="1582"/>
      <c r="DW3" s="1582"/>
      <c r="DX3" s="1582"/>
      <c r="DY3" s="1582"/>
      <c r="DZ3" s="1582"/>
      <c r="EA3" s="1582"/>
      <c r="EB3" s="1582"/>
      <c r="EC3" s="1582"/>
      <c r="ED3" s="1582"/>
      <c r="EE3" s="1582"/>
      <c r="EF3" s="1582"/>
      <c r="EG3" s="1582"/>
      <c r="EH3" s="1582"/>
      <c r="EI3" s="1582"/>
      <c r="EJ3" s="1582"/>
      <c r="EK3" s="1582"/>
      <c r="EL3" s="1582"/>
      <c r="EM3" s="1582"/>
      <c r="EN3" s="1582"/>
      <c r="EP3" s="1582"/>
      <c r="EQ3" s="1582"/>
      <c r="ER3" s="1582"/>
      <c r="ES3" s="1582"/>
      <c r="ET3" s="1582"/>
      <c r="EU3" s="1582"/>
      <c r="EV3" s="1582"/>
      <c r="EW3" s="1582"/>
      <c r="EX3" s="1582"/>
      <c r="EY3" s="1582"/>
      <c r="EZ3" s="1582"/>
      <c r="FA3" s="1582"/>
      <c r="FB3" s="1582"/>
      <c r="FC3" s="1582"/>
      <c r="FD3" s="1582"/>
      <c r="FE3" s="1582"/>
      <c r="FF3" s="1582"/>
      <c r="FG3" s="1582"/>
      <c r="FH3" s="1582"/>
      <c r="FI3" s="1582"/>
      <c r="FJ3" s="1582"/>
      <c r="FK3" s="1582"/>
      <c r="FL3" s="1582"/>
      <c r="FM3" s="1582"/>
      <c r="FN3" s="1582"/>
      <c r="FO3" s="1582"/>
      <c r="FP3" s="1582"/>
      <c r="FQ3" s="1582"/>
      <c r="FS3" s="1582"/>
      <c r="FT3" s="1582"/>
      <c r="FU3" s="1582"/>
      <c r="FV3" s="1582"/>
      <c r="FW3" s="1582"/>
      <c r="FX3" s="1582"/>
      <c r="FY3" s="1582"/>
      <c r="FZ3" s="1582"/>
      <c r="GA3" s="1582"/>
      <c r="GB3" s="1582"/>
      <c r="GC3" s="1582"/>
      <c r="GD3" s="1582"/>
      <c r="GE3" s="1582"/>
      <c r="GF3" s="1582"/>
      <c r="GG3" s="1582"/>
      <c r="GH3" s="1582"/>
      <c r="GI3" s="1582"/>
      <c r="GJ3" s="1582"/>
      <c r="GK3" s="1582"/>
      <c r="GL3" s="1582"/>
      <c r="GM3" s="1582"/>
      <c r="GN3" s="1582"/>
      <c r="GO3" s="1582"/>
      <c r="GP3" s="1582"/>
      <c r="GQ3" s="1582"/>
      <c r="GR3" s="1582"/>
      <c r="GS3" s="1582"/>
      <c r="GT3" s="1582"/>
      <c r="GV3" s="1582"/>
      <c r="GW3" s="1582"/>
      <c r="GX3" s="1582"/>
      <c r="GY3" s="1582"/>
      <c r="GZ3" s="1582"/>
      <c r="HA3" s="1582"/>
      <c r="HB3" s="1582"/>
      <c r="HC3" s="1582"/>
      <c r="HD3" s="1582"/>
      <c r="HE3" s="1582"/>
      <c r="HF3" s="1582"/>
      <c r="HG3" s="1582"/>
      <c r="HH3" s="1582"/>
      <c r="HI3" s="1582"/>
      <c r="HJ3" s="1582"/>
      <c r="HK3" s="1582"/>
      <c r="HL3" s="1582"/>
      <c r="HM3" s="1582"/>
      <c r="HN3" s="1582"/>
      <c r="HO3" s="1582"/>
      <c r="HP3" s="1582"/>
      <c r="HQ3" s="1582"/>
      <c r="HR3" s="1582"/>
      <c r="HS3" s="1582"/>
      <c r="HT3" s="1582"/>
      <c r="HU3" s="1582"/>
      <c r="HV3" s="1582"/>
      <c r="HW3" s="1582"/>
      <c r="HY3" s="1582"/>
      <c r="HZ3" s="1582"/>
      <c r="IA3" s="1582"/>
      <c r="IB3" s="1582"/>
      <c r="IC3" s="1582"/>
      <c r="ID3" s="1582"/>
      <c r="IE3" s="1582"/>
      <c r="IF3" s="1582"/>
      <c r="IG3" s="1582"/>
      <c r="IH3" s="1582"/>
      <c r="II3" s="1582"/>
      <c r="IJ3" s="1582"/>
      <c r="IK3" s="1582"/>
      <c r="IL3" s="1582"/>
      <c r="IM3" s="1582"/>
      <c r="IN3" s="1582"/>
      <c r="IO3" s="1582"/>
      <c r="IP3" s="1582"/>
      <c r="IQ3" s="1582"/>
      <c r="IR3" s="1582"/>
      <c r="IS3" s="1582"/>
      <c r="IT3" s="1582"/>
      <c r="IU3" s="1582"/>
      <c r="IV3" s="1582"/>
      <c r="IW3" s="1582"/>
      <c r="IX3" s="1582"/>
      <c r="IY3" s="1582"/>
      <c r="IZ3" s="1582"/>
      <c r="JB3" s="1582"/>
      <c r="JC3" s="1582"/>
      <c r="JD3" s="1582"/>
      <c r="JE3" s="1582"/>
      <c r="JF3" s="1582"/>
      <c r="JG3" s="1582"/>
      <c r="JH3" s="1582"/>
      <c r="JI3" s="1582"/>
      <c r="JJ3" s="1582"/>
      <c r="JK3" s="1582"/>
      <c r="JL3" s="1582"/>
      <c r="JM3" s="1582"/>
      <c r="JN3" s="1582"/>
      <c r="JO3" s="1582"/>
      <c r="JP3" s="1582"/>
      <c r="JQ3" s="1582"/>
      <c r="JR3" s="1582"/>
      <c r="JS3" s="1582"/>
      <c r="JT3" s="1582"/>
      <c r="JU3" s="1582"/>
      <c r="JV3" s="1582"/>
      <c r="JW3" s="1582"/>
      <c r="JX3" s="1582"/>
      <c r="JY3" s="1582"/>
      <c r="JZ3" s="1582"/>
      <c r="KA3" s="1582"/>
      <c r="KB3" s="1582"/>
      <c r="KC3" s="1582"/>
      <c r="KE3" s="1582"/>
      <c r="KF3" s="1582"/>
      <c r="KG3" s="1582"/>
      <c r="KH3" s="1582"/>
      <c r="KI3" s="1582"/>
      <c r="KJ3" s="1582"/>
      <c r="KK3" s="1582"/>
      <c r="KL3" s="1582"/>
      <c r="KM3" s="1582"/>
      <c r="KN3" s="1582"/>
      <c r="KO3" s="1582"/>
      <c r="KP3" s="1582"/>
      <c r="KQ3" s="1582"/>
      <c r="KR3" s="1582"/>
      <c r="KS3" s="1582"/>
      <c r="KT3" s="1582"/>
      <c r="KU3" s="1582"/>
      <c r="KV3" s="1582"/>
      <c r="KW3" s="1582"/>
      <c r="KX3" s="1582"/>
      <c r="KY3" s="1582"/>
      <c r="KZ3" s="1582"/>
      <c r="LA3" s="1582"/>
      <c r="LB3" s="1582"/>
      <c r="LC3" s="1582"/>
      <c r="LD3" s="1582"/>
      <c r="LE3" s="1582"/>
      <c r="LF3" s="1582"/>
      <c r="LH3" s="1582"/>
      <c r="LI3" s="1582"/>
      <c r="LJ3" s="1582"/>
      <c r="LK3" s="1582"/>
      <c r="LL3" s="1582"/>
      <c r="LM3" s="1582"/>
      <c r="LN3" s="1582"/>
      <c r="LO3" s="1582"/>
      <c r="LP3" s="1582"/>
      <c r="LQ3" s="1582"/>
      <c r="LR3" s="1582"/>
      <c r="LS3" s="1582"/>
      <c r="LT3" s="1582"/>
      <c r="LU3" s="1582"/>
      <c r="LV3" s="1582"/>
      <c r="LW3" s="1582"/>
      <c r="LX3" s="1582"/>
      <c r="LY3" s="1582"/>
      <c r="LZ3" s="1582"/>
      <c r="MA3" s="1582"/>
      <c r="MB3" s="1582"/>
      <c r="MC3" s="1582"/>
      <c r="MD3" s="1582"/>
      <c r="ME3" s="1582"/>
      <c r="MF3" s="1582"/>
      <c r="MG3" s="1582"/>
      <c r="MH3" s="1582"/>
      <c r="MI3" s="1582"/>
      <c r="MK3" s="1582"/>
      <c r="ML3" s="1582"/>
      <c r="MM3" s="1582"/>
      <c r="MN3" s="1582"/>
      <c r="MO3" s="1582"/>
      <c r="MP3" s="1582"/>
      <c r="MQ3" s="1582"/>
      <c r="MR3" s="1582"/>
      <c r="MS3" s="1582"/>
      <c r="MT3" s="1582"/>
      <c r="MU3" s="1582"/>
      <c r="MV3" s="1582"/>
      <c r="MW3" s="1582"/>
      <c r="MX3" s="1582"/>
      <c r="MY3" s="1582"/>
      <c r="MZ3" s="1582"/>
      <c r="NA3" s="1582"/>
      <c r="NB3" s="1582"/>
      <c r="NC3" s="1582"/>
      <c r="ND3" s="1582"/>
      <c r="NE3" s="1582"/>
      <c r="NF3" s="1582"/>
      <c r="NG3" s="1582"/>
      <c r="NH3" s="1582"/>
      <c r="NI3" s="1582"/>
      <c r="NJ3" s="1582"/>
      <c r="NK3" s="1582"/>
      <c r="NL3" s="1582"/>
      <c r="NN3" s="1582"/>
      <c r="NO3" s="1582"/>
      <c r="NP3" s="1582"/>
      <c r="NQ3" s="1582"/>
      <c r="NR3" s="1582"/>
      <c r="NS3" s="1582"/>
      <c r="NT3" s="1582"/>
      <c r="NU3" s="1582"/>
      <c r="NV3" s="1582"/>
      <c r="NW3" s="1582"/>
      <c r="NX3" s="1582"/>
      <c r="NY3" s="1582"/>
      <c r="NZ3" s="1582"/>
      <c r="OA3" s="1582"/>
      <c r="OB3" s="1582"/>
      <c r="OC3" s="1582"/>
      <c r="OD3" s="1582"/>
      <c r="OE3" s="1582"/>
      <c r="OF3" s="1582"/>
      <c r="OG3" s="1582"/>
      <c r="OH3" s="1582"/>
      <c r="OI3" s="1582"/>
      <c r="OJ3" s="1582"/>
      <c r="OK3" s="1582"/>
      <c r="OL3" s="1582"/>
      <c r="OM3" s="1582"/>
      <c r="ON3" s="1582"/>
      <c r="OO3" s="1582"/>
      <c r="OQ3" s="1582"/>
      <c r="OR3" s="1582"/>
      <c r="OS3" s="1582"/>
      <c r="OT3" s="1582"/>
      <c r="OU3" s="1582"/>
      <c r="OV3" s="1582"/>
      <c r="OW3" s="1582"/>
      <c r="OX3" s="1582"/>
      <c r="OY3" s="1582"/>
      <c r="OZ3" s="1582"/>
      <c r="PA3" s="1582"/>
      <c r="PB3" s="1582"/>
      <c r="PC3" s="1582"/>
      <c r="PD3" s="1582"/>
      <c r="PE3" s="1582"/>
      <c r="PF3" s="1582"/>
      <c r="PG3" s="1582"/>
      <c r="PH3" s="1582"/>
      <c r="PI3" s="1582"/>
      <c r="PJ3" s="1582"/>
      <c r="PK3" s="1582"/>
      <c r="PL3" s="1582"/>
      <c r="PM3" s="1582"/>
      <c r="PN3" s="1582"/>
      <c r="PO3" s="1582"/>
      <c r="PP3" s="1582"/>
      <c r="PQ3" s="1582"/>
      <c r="PR3" s="1582"/>
      <c r="PT3" s="1582"/>
      <c r="PU3" s="1582"/>
      <c r="PV3" s="1582"/>
      <c r="PW3" s="1582"/>
      <c r="PX3" s="1582"/>
      <c r="PY3" s="1582"/>
      <c r="PZ3" s="1582"/>
      <c r="QA3" s="1582"/>
      <c r="QB3" s="1582"/>
      <c r="QC3" s="1582"/>
      <c r="QD3" s="1582"/>
      <c r="QE3" s="1582"/>
      <c r="QF3" s="1582"/>
      <c r="QG3" s="1582"/>
      <c r="QH3" s="1582"/>
      <c r="QI3" s="1582"/>
      <c r="QJ3" s="1582"/>
      <c r="QK3" s="1582"/>
      <c r="QL3" s="1582"/>
      <c r="QM3" s="1582"/>
      <c r="QN3" s="1582"/>
      <c r="QO3" s="1582"/>
      <c r="QP3" s="1582"/>
      <c r="QQ3" s="1582"/>
      <c r="QR3" s="1582"/>
      <c r="QS3" s="1582"/>
      <c r="QT3" s="1582"/>
      <c r="QU3" s="1582"/>
    </row>
    <row r="4" spans="1:463" ht="9.9499999999999993" customHeight="1" thickTop="1">
      <c r="B4" s="1573"/>
      <c r="C4" s="1574"/>
      <c r="D4" s="1574"/>
      <c r="E4" s="1574"/>
      <c r="F4" s="1574"/>
      <c r="G4" s="1574"/>
      <c r="H4" s="1574"/>
      <c r="I4" s="1574"/>
      <c r="J4" s="1574"/>
      <c r="K4" s="1574"/>
      <c r="L4" s="1574"/>
      <c r="M4" s="1574"/>
      <c r="N4" s="1574"/>
      <c r="O4" s="1574"/>
      <c r="P4" s="1574"/>
      <c r="Q4" s="1574"/>
      <c r="R4" s="1574"/>
      <c r="S4" s="1574"/>
      <c r="T4" s="1574"/>
      <c r="U4" s="1574"/>
      <c r="V4" s="1574"/>
      <c r="W4" s="1574"/>
      <c r="X4" s="1574"/>
      <c r="Y4" s="1574"/>
      <c r="Z4" s="1574"/>
      <c r="AA4" s="1575"/>
      <c r="AE4" s="1573"/>
      <c r="AF4" s="1574"/>
      <c r="AG4" s="1574"/>
      <c r="AH4" s="1574"/>
      <c r="AI4" s="1574"/>
      <c r="AJ4" s="1574"/>
      <c r="AK4" s="1574"/>
      <c r="AL4" s="1574"/>
      <c r="AM4" s="1574"/>
      <c r="AN4" s="1574"/>
      <c r="AO4" s="1574"/>
      <c r="AP4" s="1574"/>
      <c r="AQ4" s="1574"/>
      <c r="AR4" s="1574"/>
      <c r="AS4" s="1574"/>
      <c r="AT4" s="1574"/>
      <c r="AU4" s="1574"/>
      <c r="AV4" s="1574"/>
      <c r="AW4" s="1574"/>
      <c r="AX4" s="1574"/>
      <c r="AY4" s="1574"/>
      <c r="AZ4" s="1574"/>
      <c r="BA4" s="1574"/>
      <c r="BB4" s="1574"/>
      <c r="BC4" s="1574"/>
      <c r="BD4" s="1575"/>
      <c r="BH4" s="1573"/>
      <c r="BI4" s="1574"/>
      <c r="BJ4" s="1574"/>
      <c r="BK4" s="1574"/>
      <c r="BL4" s="1574"/>
      <c r="BM4" s="1574"/>
      <c r="BN4" s="1574"/>
      <c r="BO4" s="1574"/>
      <c r="BP4" s="1574"/>
      <c r="BQ4" s="1574"/>
      <c r="BR4" s="1574"/>
      <c r="BS4" s="1574"/>
      <c r="BT4" s="1574"/>
      <c r="BU4" s="1574"/>
      <c r="BV4" s="1574"/>
      <c r="BW4" s="1574"/>
      <c r="BX4" s="1574"/>
      <c r="BY4" s="1574"/>
      <c r="BZ4" s="1574"/>
      <c r="CA4" s="1574"/>
      <c r="CB4" s="1574"/>
      <c r="CC4" s="1574"/>
      <c r="CD4" s="1574"/>
      <c r="CE4" s="1574"/>
      <c r="CF4" s="1574"/>
      <c r="CG4" s="1575"/>
      <c r="CK4" s="1573"/>
      <c r="CL4" s="1574"/>
      <c r="CM4" s="1574"/>
      <c r="CN4" s="1574"/>
      <c r="CO4" s="1574"/>
      <c r="CP4" s="1574"/>
      <c r="CQ4" s="1574"/>
      <c r="CR4" s="1574"/>
      <c r="CS4" s="1574"/>
      <c r="CT4" s="1574"/>
      <c r="CU4" s="1574"/>
      <c r="CV4" s="1574"/>
      <c r="CW4" s="1574"/>
      <c r="CX4" s="1574"/>
      <c r="CY4" s="1574"/>
      <c r="CZ4" s="1574"/>
      <c r="DA4" s="1574"/>
      <c r="DB4" s="1574"/>
      <c r="DC4" s="1574"/>
      <c r="DD4" s="1574"/>
      <c r="DE4" s="1574"/>
      <c r="DF4" s="1574"/>
      <c r="DG4" s="1574"/>
      <c r="DH4" s="1574"/>
      <c r="DI4" s="1574"/>
      <c r="DJ4" s="1575"/>
      <c r="DN4" s="1573"/>
      <c r="DO4" s="1574"/>
      <c r="DP4" s="1574"/>
      <c r="DQ4" s="1574"/>
      <c r="DR4" s="1574"/>
      <c r="DS4" s="1574"/>
      <c r="DT4" s="1574"/>
      <c r="DU4" s="1574"/>
      <c r="DV4" s="1574"/>
      <c r="DW4" s="1574"/>
      <c r="DX4" s="1574"/>
      <c r="DY4" s="1574"/>
      <c r="DZ4" s="1574"/>
      <c r="EA4" s="1574"/>
      <c r="EB4" s="1574"/>
      <c r="EC4" s="1574"/>
      <c r="ED4" s="1574"/>
      <c r="EE4" s="1574"/>
      <c r="EF4" s="1574"/>
      <c r="EG4" s="1574"/>
      <c r="EH4" s="1574"/>
      <c r="EI4" s="1574"/>
      <c r="EJ4" s="1574"/>
      <c r="EK4" s="1574"/>
      <c r="EL4" s="1574"/>
      <c r="EM4" s="1575"/>
      <c r="EQ4" s="1573"/>
      <c r="ER4" s="1574"/>
      <c r="ES4" s="1574"/>
      <c r="ET4" s="1574"/>
      <c r="EU4" s="1574"/>
      <c r="EV4" s="1574"/>
      <c r="EW4" s="1574"/>
      <c r="EX4" s="1574"/>
      <c r="EY4" s="1574"/>
      <c r="EZ4" s="1574"/>
      <c r="FA4" s="1574"/>
      <c r="FB4" s="1574"/>
      <c r="FC4" s="1574"/>
      <c r="FD4" s="1574"/>
      <c r="FE4" s="1574"/>
      <c r="FF4" s="1574"/>
      <c r="FG4" s="1574"/>
      <c r="FH4" s="1574"/>
      <c r="FI4" s="1574"/>
      <c r="FJ4" s="1574"/>
      <c r="FK4" s="1574"/>
      <c r="FL4" s="1574"/>
      <c r="FM4" s="1574"/>
      <c r="FN4" s="1574"/>
      <c r="FO4" s="1574"/>
      <c r="FP4" s="1575"/>
      <c r="FT4" s="1573"/>
      <c r="FU4" s="1574"/>
      <c r="FV4" s="1574"/>
      <c r="FW4" s="1574"/>
      <c r="FX4" s="1574"/>
      <c r="FY4" s="1574"/>
      <c r="FZ4" s="1574"/>
      <c r="GA4" s="1574"/>
      <c r="GB4" s="1574"/>
      <c r="GC4" s="1574"/>
      <c r="GD4" s="1574"/>
      <c r="GE4" s="1574"/>
      <c r="GF4" s="1574"/>
      <c r="GG4" s="1574"/>
      <c r="GH4" s="1574"/>
      <c r="GI4" s="1574"/>
      <c r="GJ4" s="1574"/>
      <c r="GK4" s="1574"/>
      <c r="GL4" s="1574"/>
      <c r="GM4" s="1574"/>
      <c r="GN4" s="1574"/>
      <c r="GO4" s="1574"/>
      <c r="GP4" s="1574"/>
      <c r="GQ4" s="1574"/>
      <c r="GR4" s="1574"/>
      <c r="GS4" s="1575"/>
      <c r="GW4" s="1573"/>
      <c r="GX4" s="1574"/>
      <c r="GY4" s="1574"/>
      <c r="GZ4" s="1574"/>
      <c r="HA4" s="1574"/>
      <c r="HB4" s="1574"/>
      <c r="HC4" s="1574"/>
      <c r="HD4" s="1574"/>
      <c r="HE4" s="1574"/>
      <c r="HF4" s="1574"/>
      <c r="HG4" s="1574"/>
      <c r="HH4" s="1574"/>
      <c r="HI4" s="1574"/>
      <c r="HJ4" s="1574"/>
      <c r="HK4" s="1574"/>
      <c r="HL4" s="1574"/>
      <c r="HM4" s="1574"/>
      <c r="HN4" s="1574"/>
      <c r="HO4" s="1574"/>
      <c r="HP4" s="1574"/>
      <c r="HQ4" s="1574"/>
      <c r="HR4" s="1574"/>
      <c r="HS4" s="1574"/>
      <c r="HT4" s="1574"/>
      <c r="HU4" s="1574"/>
      <c r="HV4" s="1575"/>
      <c r="HZ4" s="1573"/>
      <c r="IA4" s="1574"/>
      <c r="IB4" s="1574"/>
      <c r="IC4" s="1574"/>
      <c r="ID4" s="1574"/>
      <c r="IE4" s="1574"/>
      <c r="IF4" s="1574"/>
      <c r="IG4" s="1574"/>
      <c r="IH4" s="1574"/>
      <c r="II4" s="1574"/>
      <c r="IJ4" s="1574"/>
      <c r="IK4" s="1574"/>
      <c r="IL4" s="1574"/>
      <c r="IM4" s="1574"/>
      <c r="IN4" s="1574"/>
      <c r="IO4" s="1574"/>
      <c r="IP4" s="1574"/>
      <c r="IQ4" s="1574"/>
      <c r="IR4" s="1574"/>
      <c r="IS4" s="1574"/>
      <c r="IT4" s="1574"/>
      <c r="IU4" s="1574"/>
      <c r="IV4" s="1574"/>
      <c r="IW4" s="1574"/>
      <c r="IX4" s="1574"/>
      <c r="IY4" s="1575"/>
      <c r="JC4" s="1573"/>
      <c r="JD4" s="1574"/>
      <c r="JE4" s="1574"/>
      <c r="JF4" s="1574"/>
      <c r="JG4" s="1574"/>
      <c r="JH4" s="1574"/>
      <c r="JI4" s="1574"/>
      <c r="JJ4" s="1574"/>
      <c r="JK4" s="1574"/>
      <c r="JL4" s="1574"/>
      <c r="JM4" s="1574"/>
      <c r="JN4" s="1574"/>
      <c r="JO4" s="1574"/>
      <c r="JP4" s="1574"/>
      <c r="JQ4" s="1574"/>
      <c r="JR4" s="1574"/>
      <c r="JS4" s="1574"/>
      <c r="JT4" s="1574"/>
      <c r="JU4" s="1574"/>
      <c r="JV4" s="1574"/>
      <c r="JW4" s="1574"/>
      <c r="JX4" s="1574"/>
      <c r="JY4" s="1574"/>
      <c r="JZ4" s="1574"/>
      <c r="KA4" s="1574"/>
      <c r="KB4" s="1575"/>
      <c r="KF4" s="1573"/>
      <c r="KG4" s="1574"/>
      <c r="KH4" s="1574"/>
      <c r="KI4" s="1574"/>
      <c r="KJ4" s="1574"/>
      <c r="KK4" s="1574"/>
      <c r="KL4" s="1574"/>
      <c r="KM4" s="1574"/>
      <c r="KN4" s="1574"/>
      <c r="KO4" s="1574"/>
      <c r="KP4" s="1574"/>
      <c r="KQ4" s="1574"/>
      <c r="KR4" s="1574"/>
      <c r="KS4" s="1574"/>
      <c r="KT4" s="1574"/>
      <c r="KU4" s="1574"/>
      <c r="KV4" s="1574"/>
      <c r="KW4" s="1574"/>
      <c r="KX4" s="1574"/>
      <c r="KY4" s="1574"/>
      <c r="KZ4" s="1574"/>
      <c r="LA4" s="1574"/>
      <c r="LB4" s="1574"/>
      <c r="LC4" s="1574"/>
      <c r="LD4" s="1574"/>
      <c r="LE4" s="1575"/>
      <c r="LI4" s="1573"/>
      <c r="LJ4" s="1574"/>
      <c r="LK4" s="1574"/>
      <c r="LL4" s="1574"/>
      <c r="LM4" s="1574"/>
      <c r="LN4" s="1574"/>
      <c r="LO4" s="1574"/>
      <c r="LP4" s="1574"/>
      <c r="LQ4" s="1574"/>
      <c r="LR4" s="1574"/>
      <c r="LS4" s="1574"/>
      <c r="LT4" s="1574"/>
      <c r="LU4" s="1574"/>
      <c r="LV4" s="1574"/>
      <c r="LW4" s="1574"/>
      <c r="LX4" s="1574"/>
      <c r="LY4" s="1574"/>
      <c r="LZ4" s="1574"/>
      <c r="MA4" s="1574"/>
      <c r="MB4" s="1574"/>
      <c r="MC4" s="1574"/>
      <c r="MD4" s="1574"/>
      <c r="ME4" s="1574"/>
      <c r="MF4" s="1574"/>
      <c r="MG4" s="1574"/>
      <c r="MH4" s="1575"/>
      <c r="ML4" s="1573"/>
      <c r="MM4" s="1574"/>
      <c r="MN4" s="1574"/>
      <c r="MO4" s="1574"/>
      <c r="MP4" s="1574"/>
      <c r="MQ4" s="1574"/>
      <c r="MR4" s="1574"/>
      <c r="MS4" s="1574"/>
      <c r="MT4" s="1574"/>
      <c r="MU4" s="1574"/>
      <c r="MV4" s="1574"/>
      <c r="MW4" s="1574"/>
      <c r="MX4" s="1574"/>
      <c r="MY4" s="1574"/>
      <c r="MZ4" s="1574"/>
      <c r="NA4" s="1574"/>
      <c r="NB4" s="1574"/>
      <c r="NC4" s="1574"/>
      <c r="ND4" s="1574"/>
      <c r="NE4" s="1574"/>
      <c r="NF4" s="1574"/>
      <c r="NG4" s="1574"/>
      <c r="NH4" s="1574"/>
      <c r="NI4" s="1574"/>
      <c r="NJ4" s="1574"/>
      <c r="NK4" s="1575"/>
      <c r="NO4" s="1573"/>
      <c r="NP4" s="1574"/>
      <c r="NQ4" s="1574"/>
      <c r="NR4" s="1574"/>
      <c r="NS4" s="1574"/>
      <c r="NT4" s="1574"/>
      <c r="NU4" s="1574"/>
      <c r="NV4" s="1574"/>
      <c r="NW4" s="1574"/>
      <c r="NX4" s="1574"/>
      <c r="NY4" s="1574"/>
      <c r="NZ4" s="1574"/>
      <c r="OA4" s="1574"/>
      <c r="OB4" s="1574"/>
      <c r="OC4" s="1574"/>
      <c r="OD4" s="1574"/>
      <c r="OE4" s="1574"/>
      <c r="OF4" s="1574"/>
      <c r="OG4" s="1574"/>
      <c r="OH4" s="1574"/>
      <c r="OI4" s="1574"/>
      <c r="OJ4" s="1574"/>
      <c r="OK4" s="1574"/>
      <c r="OL4" s="1574"/>
      <c r="OM4" s="1574"/>
      <c r="ON4" s="1575"/>
      <c r="OR4" s="1573"/>
      <c r="OS4" s="1574"/>
      <c r="OT4" s="1574"/>
      <c r="OU4" s="1574"/>
      <c r="OV4" s="1574"/>
      <c r="OW4" s="1574"/>
      <c r="OX4" s="1574"/>
      <c r="OY4" s="1574"/>
      <c r="OZ4" s="1574"/>
      <c r="PA4" s="1574"/>
      <c r="PB4" s="1574"/>
      <c r="PC4" s="1574"/>
      <c r="PD4" s="1574"/>
      <c r="PE4" s="1574"/>
      <c r="PF4" s="1574"/>
      <c r="PG4" s="1574"/>
      <c r="PH4" s="1574"/>
      <c r="PI4" s="1574"/>
      <c r="PJ4" s="1574"/>
      <c r="PK4" s="1574"/>
      <c r="PL4" s="1574"/>
      <c r="PM4" s="1574"/>
      <c r="PN4" s="1574"/>
      <c r="PO4" s="1574"/>
      <c r="PP4" s="1574"/>
      <c r="PQ4" s="1575"/>
      <c r="PU4" s="1573"/>
      <c r="PV4" s="1574"/>
      <c r="PW4" s="1574"/>
      <c r="PX4" s="1574"/>
      <c r="PY4" s="1574"/>
      <c r="PZ4" s="1574"/>
      <c r="QA4" s="1574"/>
      <c r="QB4" s="1574"/>
      <c r="QC4" s="1574"/>
      <c r="QD4" s="1574"/>
      <c r="QE4" s="1574"/>
      <c r="QF4" s="1574"/>
      <c r="QG4" s="1574"/>
      <c r="QH4" s="1574"/>
      <c r="QI4" s="1574"/>
      <c r="QJ4" s="1574"/>
      <c r="QK4" s="1574"/>
      <c r="QL4" s="1574"/>
      <c r="QM4" s="1574"/>
      <c r="QN4" s="1574"/>
      <c r="QO4" s="1574"/>
      <c r="QP4" s="1574"/>
      <c r="QQ4" s="1574"/>
      <c r="QR4" s="1574"/>
      <c r="QS4" s="1574"/>
      <c r="QT4" s="1575"/>
    </row>
    <row r="5" spans="1:463" ht="9.9499999999999993" customHeight="1">
      <c r="B5" s="1576"/>
      <c r="C5" s="1577"/>
      <c r="D5" s="1577"/>
      <c r="E5" s="1577"/>
      <c r="F5" s="1577"/>
      <c r="G5" s="1577"/>
      <c r="H5" s="1577"/>
      <c r="I5" s="1577"/>
      <c r="J5" s="1577"/>
      <c r="K5" s="1577"/>
      <c r="L5" s="1577"/>
      <c r="M5" s="1577"/>
      <c r="N5" s="1577"/>
      <c r="O5" s="1577"/>
      <c r="P5" s="1577"/>
      <c r="Q5" s="1577"/>
      <c r="R5" s="1577"/>
      <c r="S5" s="1577"/>
      <c r="T5" s="1577"/>
      <c r="U5" s="1577"/>
      <c r="V5" s="1577"/>
      <c r="W5" s="1577"/>
      <c r="X5" s="1577"/>
      <c r="Y5" s="1577"/>
      <c r="Z5" s="1577"/>
      <c r="AA5" s="1578"/>
      <c r="AE5" s="1576"/>
      <c r="AF5" s="1577"/>
      <c r="AG5" s="1577"/>
      <c r="AH5" s="1577"/>
      <c r="AI5" s="1577"/>
      <c r="AJ5" s="1577"/>
      <c r="AK5" s="1577"/>
      <c r="AL5" s="1577"/>
      <c r="AM5" s="1577"/>
      <c r="AN5" s="1577"/>
      <c r="AO5" s="1577"/>
      <c r="AP5" s="1577"/>
      <c r="AQ5" s="1577"/>
      <c r="AR5" s="1577"/>
      <c r="AS5" s="1577"/>
      <c r="AT5" s="1577"/>
      <c r="AU5" s="1577"/>
      <c r="AV5" s="1577"/>
      <c r="AW5" s="1577"/>
      <c r="AX5" s="1577"/>
      <c r="AY5" s="1577"/>
      <c r="AZ5" s="1577"/>
      <c r="BA5" s="1577"/>
      <c r="BB5" s="1577"/>
      <c r="BC5" s="1577"/>
      <c r="BD5" s="1578"/>
      <c r="BH5" s="1576"/>
      <c r="BI5" s="1577"/>
      <c r="BJ5" s="1577"/>
      <c r="BK5" s="1577"/>
      <c r="BL5" s="1577"/>
      <c r="BM5" s="1577"/>
      <c r="BN5" s="1577"/>
      <c r="BO5" s="1577"/>
      <c r="BP5" s="1577"/>
      <c r="BQ5" s="1577"/>
      <c r="BR5" s="1577"/>
      <c r="BS5" s="1577"/>
      <c r="BT5" s="1577"/>
      <c r="BU5" s="1577"/>
      <c r="BV5" s="1577"/>
      <c r="BW5" s="1577"/>
      <c r="BX5" s="1577"/>
      <c r="BY5" s="1577"/>
      <c r="BZ5" s="1577"/>
      <c r="CA5" s="1577"/>
      <c r="CB5" s="1577"/>
      <c r="CC5" s="1577"/>
      <c r="CD5" s="1577"/>
      <c r="CE5" s="1577"/>
      <c r="CF5" s="1577"/>
      <c r="CG5" s="1578"/>
      <c r="CK5" s="1576"/>
      <c r="CL5" s="1577"/>
      <c r="CM5" s="1577"/>
      <c r="CN5" s="1577"/>
      <c r="CO5" s="1577"/>
      <c r="CP5" s="1577"/>
      <c r="CQ5" s="1577"/>
      <c r="CR5" s="1577"/>
      <c r="CS5" s="1577"/>
      <c r="CT5" s="1577"/>
      <c r="CU5" s="1577"/>
      <c r="CV5" s="1577"/>
      <c r="CW5" s="1577"/>
      <c r="CX5" s="1577"/>
      <c r="CY5" s="1577"/>
      <c r="CZ5" s="1577"/>
      <c r="DA5" s="1577"/>
      <c r="DB5" s="1577"/>
      <c r="DC5" s="1577"/>
      <c r="DD5" s="1577"/>
      <c r="DE5" s="1577"/>
      <c r="DF5" s="1577"/>
      <c r="DG5" s="1577"/>
      <c r="DH5" s="1577"/>
      <c r="DI5" s="1577"/>
      <c r="DJ5" s="1578"/>
      <c r="DN5" s="1576"/>
      <c r="DO5" s="1577"/>
      <c r="DP5" s="1577"/>
      <c r="DQ5" s="1577"/>
      <c r="DR5" s="1577"/>
      <c r="DS5" s="1577"/>
      <c r="DT5" s="1577"/>
      <c r="DU5" s="1577"/>
      <c r="DV5" s="1577"/>
      <c r="DW5" s="1577"/>
      <c r="DX5" s="1577"/>
      <c r="DY5" s="1577"/>
      <c r="DZ5" s="1577"/>
      <c r="EA5" s="1577"/>
      <c r="EB5" s="1577"/>
      <c r="EC5" s="1577"/>
      <c r="ED5" s="1577"/>
      <c r="EE5" s="1577"/>
      <c r="EF5" s="1577"/>
      <c r="EG5" s="1577"/>
      <c r="EH5" s="1577"/>
      <c r="EI5" s="1577"/>
      <c r="EJ5" s="1577"/>
      <c r="EK5" s="1577"/>
      <c r="EL5" s="1577"/>
      <c r="EM5" s="1578"/>
      <c r="EQ5" s="1576"/>
      <c r="ER5" s="1577"/>
      <c r="ES5" s="1577"/>
      <c r="ET5" s="1577"/>
      <c r="EU5" s="1577"/>
      <c r="EV5" s="1577"/>
      <c r="EW5" s="1577"/>
      <c r="EX5" s="1577"/>
      <c r="EY5" s="1577"/>
      <c r="EZ5" s="1577"/>
      <c r="FA5" s="1577"/>
      <c r="FB5" s="1577"/>
      <c r="FC5" s="1577"/>
      <c r="FD5" s="1577"/>
      <c r="FE5" s="1577"/>
      <c r="FF5" s="1577"/>
      <c r="FG5" s="1577"/>
      <c r="FH5" s="1577"/>
      <c r="FI5" s="1577"/>
      <c r="FJ5" s="1577"/>
      <c r="FK5" s="1577"/>
      <c r="FL5" s="1577"/>
      <c r="FM5" s="1577"/>
      <c r="FN5" s="1577"/>
      <c r="FO5" s="1577"/>
      <c r="FP5" s="1578"/>
      <c r="FT5" s="1576"/>
      <c r="FU5" s="1577"/>
      <c r="FV5" s="1577"/>
      <c r="FW5" s="1577"/>
      <c r="FX5" s="1577"/>
      <c r="FY5" s="1577"/>
      <c r="FZ5" s="1577"/>
      <c r="GA5" s="1577"/>
      <c r="GB5" s="1577"/>
      <c r="GC5" s="1577"/>
      <c r="GD5" s="1577"/>
      <c r="GE5" s="1577"/>
      <c r="GF5" s="1577"/>
      <c r="GG5" s="1577"/>
      <c r="GH5" s="1577"/>
      <c r="GI5" s="1577"/>
      <c r="GJ5" s="1577"/>
      <c r="GK5" s="1577"/>
      <c r="GL5" s="1577"/>
      <c r="GM5" s="1577"/>
      <c r="GN5" s="1577"/>
      <c r="GO5" s="1577"/>
      <c r="GP5" s="1577"/>
      <c r="GQ5" s="1577"/>
      <c r="GR5" s="1577"/>
      <c r="GS5" s="1578"/>
      <c r="GW5" s="1576"/>
      <c r="GX5" s="1577"/>
      <c r="GY5" s="1577"/>
      <c r="GZ5" s="1577"/>
      <c r="HA5" s="1577"/>
      <c r="HB5" s="1577"/>
      <c r="HC5" s="1577"/>
      <c r="HD5" s="1577"/>
      <c r="HE5" s="1577"/>
      <c r="HF5" s="1577"/>
      <c r="HG5" s="1577"/>
      <c r="HH5" s="1577"/>
      <c r="HI5" s="1577"/>
      <c r="HJ5" s="1577"/>
      <c r="HK5" s="1577"/>
      <c r="HL5" s="1577"/>
      <c r="HM5" s="1577"/>
      <c r="HN5" s="1577"/>
      <c r="HO5" s="1577"/>
      <c r="HP5" s="1577"/>
      <c r="HQ5" s="1577"/>
      <c r="HR5" s="1577"/>
      <c r="HS5" s="1577"/>
      <c r="HT5" s="1577"/>
      <c r="HU5" s="1577"/>
      <c r="HV5" s="1578"/>
      <c r="HZ5" s="1576"/>
      <c r="IA5" s="1577"/>
      <c r="IB5" s="1577"/>
      <c r="IC5" s="1577"/>
      <c r="ID5" s="1577"/>
      <c r="IE5" s="1577"/>
      <c r="IF5" s="1577"/>
      <c r="IG5" s="1577"/>
      <c r="IH5" s="1577"/>
      <c r="II5" s="1577"/>
      <c r="IJ5" s="1577"/>
      <c r="IK5" s="1577"/>
      <c r="IL5" s="1577"/>
      <c r="IM5" s="1577"/>
      <c r="IN5" s="1577"/>
      <c r="IO5" s="1577"/>
      <c r="IP5" s="1577"/>
      <c r="IQ5" s="1577"/>
      <c r="IR5" s="1577"/>
      <c r="IS5" s="1577"/>
      <c r="IT5" s="1577"/>
      <c r="IU5" s="1577"/>
      <c r="IV5" s="1577"/>
      <c r="IW5" s="1577"/>
      <c r="IX5" s="1577"/>
      <c r="IY5" s="1578"/>
      <c r="JC5" s="1576"/>
      <c r="JD5" s="1577"/>
      <c r="JE5" s="1577"/>
      <c r="JF5" s="1577"/>
      <c r="JG5" s="1577"/>
      <c r="JH5" s="1577"/>
      <c r="JI5" s="1577"/>
      <c r="JJ5" s="1577"/>
      <c r="JK5" s="1577"/>
      <c r="JL5" s="1577"/>
      <c r="JM5" s="1577"/>
      <c r="JN5" s="1577"/>
      <c r="JO5" s="1577"/>
      <c r="JP5" s="1577"/>
      <c r="JQ5" s="1577"/>
      <c r="JR5" s="1577"/>
      <c r="JS5" s="1577"/>
      <c r="JT5" s="1577"/>
      <c r="JU5" s="1577"/>
      <c r="JV5" s="1577"/>
      <c r="JW5" s="1577"/>
      <c r="JX5" s="1577"/>
      <c r="JY5" s="1577"/>
      <c r="JZ5" s="1577"/>
      <c r="KA5" s="1577"/>
      <c r="KB5" s="1578"/>
      <c r="KF5" s="1576"/>
      <c r="KG5" s="1577"/>
      <c r="KH5" s="1577"/>
      <c r="KI5" s="1577"/>
      <c r="KJ5" s="1577"/>
      <c r="KK5" s="1577"/>
      <c r="KL5" s="1577"/>
      <c r="KM5" s="1577"/>
      <c r="KN5" s="1577"/>
      <c r="KO5" s="1577"/>
      <c r="KP5" s="1577"/>
      <c r="KQ5" s="1577"/>
      <c r="KR5" s="1577"/>
      <c r="KS5" s="1577"/>
      <c r="KT5" s="1577"/>
      <c r="KU5" s="1577"/>
      <c r="KV5" s="1577"/>
      <c r="KW5" s="1577"/>
      <c r="KX5" s="1577"/>
      <c r="KY5" s="1577"/>
      <c r="KZ5" s="1577"/>
      <c r="LA5" s="1577"/>
      <c r="LB5" s="1577"/>
      <c r="LC5" s="1577"/>
      <c r="LD5" s="1577"/>
      <c r="LE5" s="1578"/>
      <c r="LI5" s="1576"/>
      <c r="LJ5" s="1577"/>
      <c r="LK5" s="1577"/>
      <c r="LL5" s="1577"/>
      <c r="LM5" s="1577"/>
      <c r="LN5" s="1577"/>
      <c r="LO5" s="1577"/>
      <c r="LP5" s="1577"/>
      <c r="LQ5" s="1577"/>
      <c r="LR5" s="1577"/>
      <c r="LS5" s="1577"/>
      <c r="LT5" s="1577"/>
      <c r="LU5" s="1577"/>
      <c r="LV5" s="1577"/>
      <c r="LW5" s="1577"/>
      <c r="LX5" s="1577"/>
      <c r="LY5" s="1577"/>
      <c r="LZ5" s="1577"/>
      <c r="MA5" s="1577"/>
      <c r="MB5" s="1577"/>
      <c r="MC5" s="1577"/>
      <c r="MD5" s="1577"/>
      <c r="ME5" s="1577"/>
      <c r="MF5" s="1577"/>
      <c r="MG5" s="1577"/>
      <c r="MH5" s="1578"/>
      <c r="ML5" s="1576"/>
      <c r="MM5" s="1577"/>
      <c r="MN5" s="1577"/>
      <c r="MO5" s="1577"/>
      <c r="MP5" s="1577"/>
      <c r="MQ5" s="1577"/>
      <c r="MR5" s="1577"/>
      <c r="MS5" s="1577"/>
      <c r="MT5" s="1577"/>
      <c r="MU5" s="1577"/>
      <c r="MV5" s="1577"/>
      <c r="MW5" s="1577"/>
      <c r="MX5" s="1577"/>
      <c r="MY5" s="1577"/>
      <c r="MZ5" s="1577"/>
      <c r="NA5" s="1577"/>
      <c r="NB5" s="1577"/>
      <c r="NC5" s="1577"/>
      <c r="ND5" s="1577"/>
      <c r="NE5" s="1577"/>
      <c r="NF5" s="1577"/>
      <c r="NG5" s="1577"/>
      <c r="NH5" s="1577"/>
      <c r="NI5" s="1577"/>
      <c r="NJ5" s="1577"/>
      <c r="NK5" s="1578"/>
      <c r="NO5" s="1576"/>
      <c r="NP5" s="1577"/>
      <c r="NQ5" s="1577"/>
      <c r="NR5" s="1577"/>
      <c r="NS5" s="1577"/>
      <c r="NT5" s="1577"/>
      <c r="NU5" s="1577"/>
      <c r="NV5" s="1577"/>
      <c r="NW5" s="1577"/>
      <c r="NX5" s="1577"/>
      <c r="NY5" s="1577"/>
      <c r="NZ5" s="1577"/>
      <c r="OA5" s="1577"/>
      <c r="OB5" s="1577"/>
      <c r="OC5" s="1577"/>
      <c r="OD5" s="1577"/>
      <c r="OE5" s="1577"/>
      <c r="OF5" s="1577"/>
      <c r="OG5" s="1577"/>
      <c r="OH5" s="1577"/>
      <c r="OI5" s="1577"/>
      <c r="OJ5" s="1577"/>
      <c r="OK5" s="1577"/>
      <c r="OL5" s="1577"/>
      <c r="OM5" s="1577"/>
      <c r="ON5" s="1578"/>
      <c r="OR5" s="1576"/>
      <c r="OS5" s="1577"/>
      <c r="OT5" s="1577"/>
      <c r="OU5" s="1577"/>
      <c r="OV5" s="1577"/>
      <c r="OW5" s="1577"/>
      <c r="OX5" s="1577"/>
      <c r="OY5" s="1577"/>
      <c r="OZ5" s="1577"/>
      <c r="PA5" s="1577"/>
      <c r="PB5" s="1577"/>
      <c r="PC5" s="1577"/>
      <c r="PD5" s="1577"/>
      <c r="PE5" s="1577"/>
      <c r="PF5" s="1577"/>
      <c r="PG5" s="1577"/>
      <c r="PH5" s="1577"/>
      <c r="PI5" s="1577"/>
      <c r="PJ5" s="1577"/>
      <c r="PK5" s="1577"/>
      <c r="PL5" s="1577"/>
      <c r="PM5" s="1577"/>
      <c r="PN5" s="1577"/>
      <c r="PO5" s="1577"/>
      <c r="PP5" s="1577"/>
      <c r="PQ5" s="1578"/>
      <c r="PU5" s="1576"/>
      <c r="PV5" s="1577"/>
      <c r="PW5" s="1577"/>
      <c r="PX5" s="1577"/>
      <c r="PY5" s="1577"/>
      <c r="PZ5" s="1577"/>
      <c r="QA5" s="1577"/>
      <c r="QB5" s="1577"/>
      <c r="QC5" s="1577"/>
      <c r="QD5" s="1577"/>
      <c r="QE5" s="1577"/>
      <c r="QF5" s="1577"/>
      <c r="QG5" s="1577"/>
      <c r="QH5" s="1577"/>
      <c r="QI5" s="1577"/>
      <c r="QJ5" s="1577"/>
      <c r="QK5" s="1577"/>
      <c r="QL5" s="1577"/>
      <c r="QM5" s="1577"/>
      <c r="QN5" s="1577"/>
      <c r="QO5" s="1577"/>
      <c r="QP5" s="1577"/>
      <c r="QQ5" s="1577"/>
      <c r="QR5" s="1577"/>
      <c r="QS5" s="1577"/>
      <c r="QT5" s="1578"/>
    </row>
    <row r="6" spans="1:463" ht="9.9499999999999993" customHeight="1">
      <c r="B6" s="1576"/>
      <c r="C6" s="1577"/>
      <c r="D6" s="1577"/>
      <c r="E6" s="1577"/>
      <c r="F6" s="1577"/>
      <c r="G6" s="1577"/>
      <c r="H6" s="1577"/>
      <c r="I6" s="1577"/>
      <c r="J6" s="1577"/>
      <c r="K6" s="1577"/>
      <c r="L6" s="1577"/>
      <c r="M6" s="1577"/>
      <c r="N6" s="1577"/>
      <c r="O6" s="1577"/>
      <c r="P6" s="1577"/>
      <c r="Q6" s="1577"/>
      <c r="R6" s="1577"/>
      <c r="S6" s="1577"/>
      <c r="T6" s="1577"/>
      <c r="U6" s="1577"/>
      <c r="V6" s="1577"/>
      <c r="W6" s="1577"/>
      <c r="X6" s="1577"/>
      <c r="Y6" s="1577"/>
      <c r="Z6" s="1577"/>
      <c r="AA6" s="1578"/>
      <c r="AE6" s="1576"/>
      <c r="AF6" s="1577"/>
      <c r="AG6" s="1577"/>
      <c r="AH6" s="1577"/>
      <c r="AI6" s="1577"/>
      <c r="AJ6" s="1577"/>
      <c r="AK6" s="1577"/>
      <c r="AL6" s="1577"/>
      <c r="AM6" s="1577"/>
      <c r="AN6" s="1577"/>
      <c r="AO6" s="1577"/>
      <c r="AP6" s="1577"/>
      <c r="AQ6" s="1577"/>
      <c r="AR6" s="1577"/>
      <c r="AS6" s="1577"/>
      <c r="AT6" s="1577"/>
      <c r="AU6" s="1577"/>
      <c r="AV6" s="1577"/>
      <c r="AW6" s="1577"/>
      <c r="AX6" s="1577"/>
      <c r="AY6" s="1577"/>
      <c r="AZ6" s="1577"/>
      <c r="BA6" s="1577"/>
      <c r="BB6" s="1577"/>
      <c r="BC6" s="1577"/>
      <c r="BD6" s="1578"/>
      <c r="BH6" s="1576"/>
      <c r="BI6" s="1577"/>
      <c r="BJ6" s="1577"/>
      <c r="BK6" s="1577"/>
      <c r="BL6" s="1577"/>
      <c r="BM6" s="1577"/>
      <c r="BN6" s="1577"/>
      <c r="BO6" s="1577"/>
      <c r="BP6" s="1577"/>
      <c r="BQ6" s="1577"/>
      <c r="BR6" s="1577"/>
      <c r="BS6" s="1577"/>
      <c r="BT6" s="1577"/>
      <c r="BU6" s="1577"/>
      <c r="BV6" s="1577"/>
      <c r="BW6" s="1577"/>
      <c r="BX6" s="1577"/>
      <c r="BY6" s="1577"/>
      <c r="BZ6" s="1577"/>
      <c r="CA6" s="1577"/>
      <c r="CB6" s="1577"/>
      <c r="CC6" s="1577"/>
      <c r="CD6" s="1577"/>
      <c r="CE6" s="1577"/>
      <c r="CF6" s="1577"/>
      <c r="CG6" s="1578"/>
      <c r="CK6" s="1576"/>
      <c r="CL6" s="1577"/>
      <c r="CM6" s="1577"/>
      <c r="CN6" s="1577"/>
      <c r="CO6" s="1577"/>
      <c r="CP6" s="1577"/>
      <c r="CQ6" s="1577"/>
      <c r="CR6" s="1577"/>
      <c r="CS6" s="1577"/>
      <c r="CT6" s="1577"/>
      <c r="CU6" s="1577"/>
      <c r="CV6" s="1577"/>
      <c r="CW6" s="1577"/>
      <c r="CX6" s="1577"/>
      <c r="CY6" s="1577"/>
      <c r="CZ6" s="1577"/>
      <c r="DA6" s="1577"/>
      <c r="DB6" s="1577"/>
      <c r="DC6" s="1577"/>
      <c r="DD6" s="1577"/>
      <c r="DE6" s="1577"/>
      <c r="DF6" s="1577"/>
      <c r="DG6" s="1577"/>
      <c r="DH6" s="1577"/>
      <c r="DI6" s="1577"/>
      <c r="DJ6" s="1578"/>
      <c r="DN6" s="1576"/>
      <c r="DO6" s="1577"/>
      <c r="DP6" s="1577"/>
      <c r="DQ6" s="1577"/>
      <c r="DR6" s="1577"/>
      <c r="DS6" s="1577"/>
      <c r="DT6" s="1577"/>
      <c r="DU6" s="1577"/>
      <c r="DV6" s="1577"/>
      <c r="DW6" s="1577"/>
      <c r="DX6" s="1577"/>
      <c r="DY6" s="1577"/>
      <c r="DZ6" s="1577"/>
      <c r="EA6" s="1577"/>
      <c r="EB6" s="1577"/>
      <c r="EC6" s="1577"/>
      <c r="ED6" s="1577"/>
      <c r="EE6" s="1577"/>
      <c r="EF6" s="1577"/>
      <c r="EG6" s="1577"/>
      <c r="EH6" s="1577"/>
      <c r="EI6" s="1577"/>
      <c r="EJ6" s="1577"/>
      <c r="EK6" s="1577"/>
      <c r="EL6" s="1577"/>
      <c r="EM6" s="1578"/>
      <c r="EQ6" s="1576"/>
      <c r="ER6" s="1577"/>
      <c r="ES6" s="1577"/>
      <c r="ET6" s="1577"/>
      <c r="EU6" s="1577"/>
      <c r="EV6" s="1577"/>
      <c r="EW6" s="1577"/>
      <c r="EX6" s="1577"/>
      <c r="EY6" s="1577"/>
      <c r="EZ6" s="1577"/>
      <c r="FA6" s="1577"/>
      <c r="FB6" s="1577"/>
      <c r="FC6" s="1577"/>
      <c r="FD6" s="1577"/>
      <c r="FE6" s="1577"/>
      <c r="FF6" s="1577"/>
      <c r="FG6" s="1577"/>
      <c r="FH6" s="1577"/>
      <c r="FI6" s="1577"/>
      <c r="FJ6" s="1577"/>
      <c r="FK6" s="1577"/>
      <c r="FL6" s="1577"/>
      <c r="FM6" s="1577"/>
      <c r="FN6" s="1577"/>
      <c r="FO6" s="1577"/>
      <c r="FP6" s="1578"/>
      <c r="FT6" s="1576"/>
      <c r="FU6" s="1577"/>
      <c r="FV6" s="1577"/>
      <c r="FW6" s="1577"/>
      <c r="FX6" s="1577"/>
      <c r="FY6" s="1577"/>
      <c r="FZ6" s="1577"/>
      <c r="GA6" s="1577"/>
      <c r="GB6" s="1577"/>
      <c r="GC6" s="1577"/>
      <c r="GD6" s="1577"/>
      <c r="GE6" s="1577"/>
      <c r="GF6" s="1577"/>
      <c r="GG6" s="1577"/>
      <c r="GH6" s="1577"/>
      <c r="GI6" s="1577"/>
      <c r="GJ6" s="1577"/>
      <c r="GK6" s="1577"/>
      <c r="GL6" s="1577"/>
      <c r="GM6" s="1577"/>
      <c r="GN6" s="1577"/>
      <c r="GO6" s="1577"/>
      <c r="GP6" s="1577"/>
      <c r="GQ6" s="1577"/>
      <c r="GR6" s="1577"/>
      <c r="GS6" s="1578"/>
      <c r="GW6" s="1576"/>
      <c r="GX6" s="1577"/>
      <c r="GY6" s="1577"/>
      <c r="GZ6" s="1577"/>
      <c r="HA6" s="1577"/>
      <c r="HB6" s="1577"/>
      <c r="HC6" s="1577"/>
      <c r="HD6" s="1577"/>
      <c r="HE6" s="1577"/>
      <c r="HF6" s="1577"/>
      <c r="HG6" s="1577"/>
      <c r="HH6" s="1577"/>
      <c r="HI6" s="1577"/>
      <c r="HJ6" s="1577"/>
      <c r="HK6" s="1577"/>
      <c r="HL6" s="1577"/>
      <c r="HM6" s="1577"/>
      <c r="HN6" s="1577"/>
      <c r="HO6" s="1577"/>
      <c r="HP6" s="1577"/>
      <c r="HQ6" s="1577"/>
      <c r="HR6" s="1577"/>
      <c r="HS6" s="1577"/>
      <c r="HT6" s="1577"/>
      <c r="HU6" s="1577"/>
      <c r="HV6" s="1578"/>
      <c r="HZ6" s="1576"/>
      <c r="IA6" s="1577"/>
      <c r="IB6" s="1577"/>
      <c r="IC6" s="1577"/>
      <c r="ID6" s="1577"/>
      <c r="IE6" s="1577"/>
      <c r="IF6" s="1577"/>
      <c r="IG6" s="1577"/>
      <c r="IH6" s="1577"/>
      <c r="II6" s="1577"/>
      <c r="IJ6" s="1577"/>
      <c r="IK6" s="1577"/>
      <c r="IL6" s="1577"/>
      <c r="IM6" s="1577"/>
      <c r="IN6" s="1577"/>
      <c r="IO6" s="1577"/>
      <c r="IP6" s="1577"/>
      <c r="IQ6" s="1577"/>
      <c r="IR6" s="1577"/>
      <c r="IS6" s="1577"/>
      <c r="IT6" s="1577"/>
      <c r="IU6" s="1577"/>
      <c r="IV6" s="1577"/>
      <c r="IW6" s="1577"/>
      <c r="IX6" s="1577"/>
      <c r="IY6" s="1578"/>
      <c r="JC6" s="1576"/>
      <c r="JD6" s="1577"/>
      <c r="JE6" s="1577"/>
      <c r="JF6" s="1577"/>
      <c r="JG6" s="1577"/>
      <c r="JH6" s="1577"/>
      <c r="JI6" s="1577"/>
      <c r="JJ6" s="1577"/>
      <c r="JK6" s="1577"/>
      <c r="JL6" s="1577"/>
      <c r="JM6" s="1577"/>
      <c r="JN6" s="1577"/>
      <c r="JO6" s="1577"/>
      <c r="JP6" s="1577"/>
      <c r="JQ6" s="1577"/>
      <c r="JR6" s="1577"/>
      <c r="JS6" s="1577"/>
      <c r="JT6" s="1577"/>
      <c r="JU6" s="1577"/>
      <c r="JV6" s="1577"/>
      <c r="JW6" s="1577"/>
      <c r="JX6" s="1577"/>
      <c r="JY6" s="1577"/>
      <c r="JZ6" s="1577"/>
      <c r="KA6" s="1577"/>
      <c r="KB6" s="1578"/>
      <c r="KF6" s="1576"/>
      <c r="KG6" s="1577"/>
      <c r="KH6" s="1577"/>
      <c r="KI6" s="1577"/>
      <c r="KJ6" s="1577"/>
      <c r="KK6" s="1577"/>
      <c r="KL6" s="1577"/>
      <c r="KM6" s="1577"/>
      <c r="KN6" s="1577"/>
      <c r="KO6" s="1577"/>
      <c r="KP6" s="1577"/>
      <c r="KQ6" s="1577"/>
      <c r="KR6" s="1577"/>
      <c r="KS6" s="1577"/>
      <c r="KT6" s="1577"/>
      <c r="KU6" s="1577"/>
      <c r="KV6" s="1577"/>
      <c r="KW6" s="1577"/>
      <c r="KX6" s="1577"/>
      <c r="KY6" s="1577"/>
      <c r="KZ6" s="1577"/>
      <c r="LA6" s="1577"/>
      <c r="LB6" s="1577"/>
      <c r="LC6" s="1577"/>
      <c r="LD6" s="1577"/>
      <c r="LE6" s="1578"/>
      <c r="LI6" s="1576"/>
      <c r="LJ6" s="1577"/>
      <c r="LK6" s="1577"/>
      <c r="LL6" s="1577"/>
      <c r="LM6" s="1577"/>
      <c r="LN6" s="1577"/>
      <c r="LO6" s="1577"/>
      <c r="LP6" s="1577"/>
      <c r="LQ6" s="1577"/>
      <c r="LR6" s="1577"/>
      <c r="LS6" s="1577"/>
      <c r="LT6" s="1577"/>
      <c r="LU6" s="1577"/>
      <c r="LV6" s="1577"/>
      <c r="LW6" s="1577"/>
      <c r="LX6" s="1577"/>
      <c r="LY6" s="1577"/>
      <c r="LZ6" s="1577"/>
      <c r="MA6" s="1577"/>
      <c r="MB6" s="1577"/>
      <c r="MC6" s="1577"/>
      <c r="MD6" s="1577"/>
      <c r="ME6" s="1577"/>
      <c r="MF6" s="1577"/>
      <c r="MG6" s="1577"/>
      <c r="MH6" s="1578"/>
      <c r="ML6" s="1576"/>
      <c r="MM6" s="1577"/>
      <c r="MN6" s="1577"/>
      <c r="MO6" s="1577"/>
      <c r="MP6" s="1577"/>
      <c r="MQ6" s="1577"/>
      <c r="MR6" s="1577"/>
      <c r="MS6" s="1577"/>
      <c r="MT6" s="1577"/>
      <c r="MU6" s="1577"/>
      <c r="MV6" s="1577"/>
      <c r="MW6" s="1577"/>
      <c r="MX6" s="1577"/>
      <c r="MY6" s="1577"/>
      <c r="MZ6" s="1577"/>
      <c r="NA6" s="1577"/>
      <c r="NB6" s="1577"/>
      <c r="NC6" s="1577"/>
      <c r="ND6" s="1577"/>
      <c r="NE6" s="1577"/>
      <c r="NF6" s="1577"/>
      <c r="NG6" s="1577"/>
      <c r="NH6" s="1577"/>
      <c r="NI6" s="1577"/>
      <c r="NJ6" s="1577"/>
      <c r="NK6" s="1578"/>
      <c r="NO6" s="1576"/>
      <c r="NP6" s="1577"/>
      <c r="NQ6" s="1577"/>
      <c r="NR6" s="1577"/>
      <c r="NS6" s="1577"/>
      <c r="NT6" s="1577"/>
      <c r="NU6" s="1577"/>
      <c r="NV6" s="1577"/>
      <c r="NW6" s="1577"/>
      <c r="NX6" s="1577"/>
      <c r="NY6" s="1577"/>
      <c r="NZ6" s="1577"/>
      <c r="OA6" s="1577"/>
      <c r="OB6" s="1577"/>
      <c r="OC6" s="1577"/>
      <c r="OD6" s="1577"/>
      <c r="OE6" s="1577"/>
      <c r="OF6" s="1577"/>
      <c r="OG6" s="1577"/>
      <c r="OH6" s="1577"/>
      <c r="OI6" s="1577"/>
      <c r="OJ6" s="1577"/>
      <c r="OK6" s="1577"/>
      <c r="OL6" s="1577"/>
      <c r="OM6" s="1577"/>
      <c r="ON6" s="1578"/>
      <c r="OR6" s="1576"/>
      <c r="OS6" s="1577"/>
      <c r="OT6" s="1577"/>
      <c r="OU6" s="1577"/>
      <c r="OV6" s="1577"/>
      <c r="OW6" s="1577"/>
      <c r="OX6" s="1577"/>
      <c r="OY6" s="1577"/>
      <c r="OZ6" s="1577"/>
      <c r="PA6" s="1577"/>
      <c r="PB6" s="1577"/>
      <c r="PC6" s="1577"/>
      <c r="PD6" s="1577"/>
      <c r="PE6" s="1577"/>
      <c r="PF6" s="1577"/>
      <c r="PG6" s="1577"/>
      <c r="PH6" s="1577"/>
      <c r="PI6" s="1577"/>
      <c r="PJ6" s="1577"/>
      <c r="PK6" s="1577"/>
      <c r="PL6" s="1577"/>
      <c r="PM6" s="1577"/>
      <c r="PN6" s="1577"/>
      <c r="PO6" s="1577"/>
      <c r="PP6" s="1577"/>
      <c r="PQ6" s="1578"/>
      <c r="PU6" s="1576"/>
      <c r="PV6" s="1577"/>
      <c r="PW6" s="1577"/>
      <c r="PX6" s="1577"/>
      <c r="PY6" s="1577"/>
      <c r="PZ6" s="1577"/>
      <c r="QA6" s="1577"/>
      <c r="QB6" s="1577"/>
      <c r="QC6" s="1577"/>
      <c r="QD6" s="1577"/>
      <c r="QE6" s="1577"/>
      <c r="QF6" s="1577"/>
      <c r="QG6" s="1577"/>
      <c r="QH6" s="1577"/>
      <c r="QI6" s="1577"/>
      <c r="QJ6" s="1577"/>
      <c r="QK6" s="1577"/>
      <c r="QL6" s="1577"/>
      <c r="QM6" s="1577"/>
      <c r="QN6" s="1577"/>
      <c r="QO6" s="1577"/>
      <c r="QP6" s="1577"/>
      <c r="QQ6" s="1577"/>
      <c r="QR6" s="1577"/>
      <c r="QS6" s="1577"/>
      <c r="QT6" s="1578"/>
    </row>
    <row r="7" spans="1:463" ht="9.9499999999999993" customHeight="1">
      <c r="B7" s="1576"/>
      <c r="C7" s="1577"/>
      <c r="D7" s="1577"/>
      <c r="E7" s="1577"/>
      <c r="F7" s="1577"/>
      <c r="G7" s="1577"/>
      <c r="H7" s="1577"/>
      <c r="I7" s="1577"/>
      <c r="J7" s="1577"/>
      <c r="K7" s="1577"/>
      <c r="L7" s="1577"/>
      <c r="M7" s="1577"/>
      <c r="N7" s="1577"/>
      <c r="O7" s="1577"/>
      <c r="P7" s="1577"/>
      <c r="Q7" s="1577"/>
      <c r="R7" s="1577"/>
      <c r="S7" s="1577"/>
      <c r="T7" s="1577"/>
      <c r="U7" s="1577"/>
      <c r="V7" s="1577"/>
      <c r="W7" s="1577"/>
      <c r="X7" s="1577"/>
      <c r="Y7" s="1577"/>
      <c r="Z7" s="1577"/>
      <c r="AA7" s="1578"/>
      <c r="AE7" s="1576"/>
      <c r="AF7" s="1577"/>
      <c r="AG7" s="1577"/>
      <c r="AH7" s="1577"/>
      <c r="AI7" s="1577"/>
      <c r="AJ7" s="1577"/>
      <c r="AK7" s="1577"/>
      <c r="AL7" s="1577"/>
      <c r="AM7" s="1577"/>
      <c r="AN7" s="1577"/>
      <c r="AO7" s="1577"/>
      <c r="AP7" s="1577"/>
      <c r="AQ7" s="1577"/>
      <c r="AR7" s="1577"/>
      <c r="AS7" s="1577"/>
      <c r="AT7" s="1577"/>
      <c r="AU7" s="1577"/>
      <c r="AV7" s="1577"/>
      <c r="AW7" s="1577"/>
      <c r="AX7" s="1577"/>
      <c r="AY7" s="1577"/>
      <c r="AZ7" s="1577"/>
      <c r="BA7" s="1577"/>
      <c r="BB7" s="1577"/>
      <c r="BC7" s="1577"/>
      <c r="BD7" s="1578"/>
      <c r="BH7" s="1576"/>
      <c r="BI7" s="1577"/>
      <c r="BJ7" s="1577"/>
      <c r="BK7" s="1577"/>
      <c r="BL7" s="1577"/>
      <c r="BM7" s="1577"/>
      <c r="BN7" s="1577"/>
      <c r="BO7" s="1577"/>
      <c r="BP7" s="1577"/>
      <c r="BQ7" s="1577"/>
      <c r="BR7" s="1577"/>
      <c r="BS7" s="1577"/>
      <c r="BT7" s="1577"/>
      <c r="BU7" s="1577"/>
      <c r="BV7" s="1577"/>
      <c r="BW7" s="1577"/>
      <c r="BX7" s="1577"/>
      <c r="BY7" s="1577"/>
      <c r="BZ7" s="1577"/>
      <c r="CA7" s="1577"/>
      <c r="CB7" s="1577"/>
      <c r="CC7" s="1577"/>
      <c r="CD7" s="1577"/>
      <c r="CE7" s="1577"/>
      <c r="CF7" s="1577"/>
      <c r="CG7" s="1578"/>
      <c r="CK7" s="1576"/>
      <c r="CL7" s="1577"/>
      <c r="CM7" s="1577"/>
      <c r="CN7" s="1577"/>
      <c r="CO7" s="1577"/>
      <c r="CP7" s="1577"/>
      <c r="CQ7" s="1577"/>
      <c r="CR7" s="1577"/>
      <c r="CS7" s="1577"/>
      <c r="CT7" s="1577"/>
      <c r="CU7" s="1577"/>
      <c r="CV7" s="1577"/>
      <c r="CW7" s="1577"/>
      <c r="CX7" s="1577"/>
      <c r="CY7" s="1577"/>
      <c r="CZ7" s="1577"/>
      <c r="DA7" s="1577"/>
      <c r="DB7" s="1577"/>
      <c r="DC7" s="1577"/>
      <c r="DD7" s="1577"/>
      <c r="DE7" s="1577"/>
      <c r="DF7" s="1577"/>
      <c r="DG7" s="1577"/>
      <c r="DH7" s="1577"/>
      <c r="DI7" s="1577"/>
      <c r="DJ7" s="1578"/>
      <c r="DN7" s="1576"/>
      <c r="DO7" s="1577"/>
      <c r="DP7" s="1577"/>
      <c r="DQ7" s="1577"/>
      <c r="DR7" s="1577"/>
      <c r="DS7" s="1577"/>
      <c r="DT7" s="1577"/>
      <c r="DU7" s="1577"/>
      <c r="DV7" s="1577"/>
      <c r="DW7" s="1577"/>
      <c r="DX7" s="1577"/>
      <c r="DY7" s="1577"/>
      <c r="DZ7" s="1577"/>
      <c r="EA7" s="1577"/>
      <c r="EB7" s="1577"/>
      <c r="EC7" s="1577"/>
      <c r="ED7" s="1577"/>
      <c r="EE7" s="1577"/>
      <c r="EF7" s="1577"/>
      <c r="EG7" s="1577"/>
      <c r="EH7" s="1577"/>
      <c r="EI7" s="1577"/>
      <c r="EJ7" s="1577"/>
      <c r="EK7" s="1577"/>
      <c r="EL7" s="1577"/>
      <c r="EM7" s="1578"/>
      <c r="EQ7" s="1576"/>
      <c r="ER7" s="1577"/>
      <c r="ES7" s="1577"/>
      <c r="ET7" s="1577"/>
      <c r="EU7" s="1577"/>
      <c r="EV7" s="1577"/>
      <c r="EW7" s="1577"/>
      <c r="EX7" s="1577"/>
      <c r="EY7" s="1577"/>
      <c r="EZ7" s="1577"/>
      <c r="FA7" s="1577"/>
      <c r="FB7" s="1577"/>
      <c r="FC7" s="1577"/>
      <c r="FD7" s="1577"/>
      <c r="FE7" s="1577"/>
      <c r="FF7" s="1577"/>
      <c r="FG7" s="1577"/>
      <c r="FH7" s="1577"/>
      <c r="FI7" s="1577"/>
      <c r="FJ7" s="1577"/>
      <c r="FK7" s="1577"/>
      <c r="FL7" s="1577"/>
      <c r="FM7" s="1577"/>
      <c r="FN7" s="1577"/>
      <c r="FO7" s="1577"/>
      <c r="FP7" s="1578"/>
      <c r="FT7" s="1576"/>
      <c r="FU7" s="1577"/>
      <c r="FV7" s="1577"/>
      <c r="FW7" s="1577"/>
      <c r="FX7" s="1577"/>
      <c r="FY7" s="1577"/>
      <c r="FZ7" s="1577"/>
      <c r="GA7" s="1577"/>
      <c r="GB7" s="1577"/>
      <c r="GC7" s="1577"/>
      <c r="GD7" s="1577"/>
      <c r="GE7" s="1577"/>
      <c r="GF7" s="1577"/>
      <c r="GG7" s="1577"/>
      <c r="GH7" s="1577"/>
      <c r="GI7" s="1577"/>
      <c r="GJ7" s="1577"/>
      <c r="GK7" s="1577"/>
      <c r="GL7" s="1577"/>
      <c r="GM7" s="1577"/>
      <c r="GN7" s="1577"/>
      <c r="GO7" s="1577"/>
      <c r="GP7" s="1577"/>
      <c r="GQ7" s="1577"/>
      <c r="GR7" s="1577"/>
      <c r="GS7" s="1578"/>
      <c r="GW7" s="1576"/>
      <c r="GX7" s="1577"/>
      <c r="GY7" s="1577"/>
      <c r="GZ7" s="1577"/>
      <c r="HA7" s="1577"/>
      <c r="HB7" s="1577"/>
      <c r="HC7" s="1577"/>
      <c r="HD7" s="1577"/>
      <c r="HE7" s="1577"/>
      <c r="HF7" s="1577"/>
      <c r="HG7" s="1577"/>
      <c r="HH7" s="1577"/>
      <c r="HI7" s="1577"/>
      <c r="HJ7" s="1577"/>
      <c r="HK7" s="1577"/>
      <c r="HL7" s="1577"/>
      <c r="HM7" s="1577"/>
      <c r="HN7" s="1577"/>
      <c r="HO7" s="1577"/>
      <c r="HP7" s="1577"/>
      <c r="HQ7" s="1577"/>
      <c r="HR7" s="1577"/>
      <c r="HS7" s="1577"/>
      <c r="HT7" s="1577"/>
      <c r="HU7" s="1577"/>
      <c r="HV7" s="1578"/>
      <c r="HZ7" s="1576"/>
      <c r="IA7" s="1577"/>
      <c r="IB7" s="1577"/>
      <c r="IC7" s="1577"/>
      <c r="ID7" s="1577"/>
      <c r="IE7" s="1577"/>
      <c r="IF7" s="1577"/>
      <c r="IG7" s="1577"/>
      <c r="IH7" s="1577"/>
      <c r="II7" s="1577"/>
      <c r="IJ7" s="1577"/>
      <c r="IK7" s="1577"/>
      <c r="IL7" s="1577"/>
      <c r="IM7" s="1577"/>
      <c r="IN7" s="1577"/>
      <c r="IO7" s="1577"/>
      <c r="IP7" s="1577"/>
      <c r="IQ7" s="1577"/>
      <c r="IR7" s="1577"/>
      <c r="IS7" s="1577"/>
      <c r="IT7" s="1577"/>
      <c r="IU7" s="1577"/>
      <c r="IV7" s="1577"/>
      <c r="IW7" s="1577"/>
      <c r="IX7" s="1577"/>
      <c r="IY7" s="1578"/>
      <c r="JC7" s="1576"/>
      <c r="JD7" s="1577"/>
      <c r="JE7" s="1577"/>
      <c r="JF7" s="1577"/>
      <c r="JG7" s="1577"/>
      <c r="JH7" s="1577"/>
      <c r="JI7" s="1577"/>
      <c r="JJ7" s="1577"/>
      <c r="JK7" s="1577"/>
      <c r="JL7" s="1577"/>
      <c r="JM7" s="1577"/>
      <c r="JN7" s="1577"/>
      <c r="JO7" s="1577"/>
      <c r="JP7" s="1577"/>
      <c r="JQ7" s="1577"/>
      <c r="JR7" s="1577"/>
      <c r="JS7" s="1577"/>
      <c r="JT7" s="1577"/>
      <c r="JU7" s="1577"/>
      <c r="JV7" s="1577"/>
      <c r="JW7" s="1577"/>
      <c r="JX7" s="1577"/>
      <c r="JY7" s="1577"/>
      <c r="JZ7" s="1577"/>
      <c r="KA7" s="1577"/>
      <c r="KB7" s="1578"/>
      <c r="KF7" s="1576"/>
      <c r="KG7" s="1577"/>
      <c r="KH7" s="1577"/>
      <c r="KI7" s="1577"/>
      <c r="KJ7" s="1577"/>
      <c r="KK7" s="1577"/>
      <c r="KL7" s="1577"/>
      <c r="KM7" s="1577"/>
      <c r="KN7" s="1577"/>
      <c r="KO7" s="1577"/>
      <c r="KP7" s="1577"/>
      <c r="KQ7" s="1577"/>
      <c r="KR7" s="1577"/>
      <c r="KS7" s="1577"/>
      <c r="KT7" s="1577"/>
      <c r="KU7" s="1577"/>
      <c r="KV7" s="1577"/>
      <c r="KW7" s="1577"/>
      <c r="KX7" s="1577"/>
      <c r="KY7" s="1577"/>
      <c r="KZ7" s="1577"/>
      <c r="LA7" s="1577"/>
      <c r="LB7" s="1577"/>
      <c r="LC7" s="1577"/>
      <c r="LD7" s="1577"/>
      <c r="LE7" s="1578"/>
      <c r="LI7" s="1576"/>
      <c r="LJ7" s="1577"/>
      <c r="LK7" s="1577"/>
      <c r="LL7" s="1577"/>
      <c r="LM7" s="1577"/>
      <c r="LN7" s="1577"/>
      <c r="LO7" s="1577"/>
      <c r="LP7" s="1577"/>
      <c r="LQ7" s="1577"/>
      <c r="LR7" s="1577"/>
      <c r="LS7" s="1577"/>
      <c r="LT7" s="1577"/>
      <c r="LU7" s="1577"/>
      <c r="LV7" s="1577"/>
      <c r="LW7" s="1577"/>
      <c r="LX7" s="1577"/>
      <c r="LY7" s="1577"/>
      <c r="LZ7" s="1577"/>
      <c r="MA7" s="1577"/>
      <c r="MB7" s="1577"/>
      <c r="MC7" s="1577"/>
      <c r="MD7" s="1577"/>
      <c r="ME7" s="1577"/>
      <c r="MF7" s="1577"/>
      <c r="MG7" s="1577"/>
      <c r="MH7" s="1578"/>
      <c r="ML7" s="1576"/>
      <c r="MM7" s="1577"/>
      <c r="MN7" s="1577"/>
      <c r="MO7" s="1577"/>
      <c r="MP7" s="1577"/>
      <c r="MQ7" s="1577"/>
      <c r="MR7" s="1577"/>
      <c r="MS7" s="1577"/>
      <c r="MT7" s="1577"/>
      <c r="MU7" s="1577"/>
      <c r="MV7" s="1577"/>
      <c r="MW7" s="1577"/>
      <c r="MX7" s="1577"/>
      <c r="MY7" s="1577"/>
      <c r="MZ7" s="1577"/>
      <c r="NA7" s="1577"/>
      <c r="NB7" s="1577"/>
      <c r="NC7" s="1577"/>
      <c r="ND7" s="1577"/>
      <c r="NE7" s="1577"/>
      <c r="NF7" s="1577"/>
      <c r="NG7" s="1577"/>
      <c r="NH7" s="1577"/>
      <c r="NI7" s="1577"/>
      <c r="NJ7" s="1577"/>
      <c r="NK7" s="1578"/>
      <c r="NO7" s="1576"/>
      <c r="NP7" s="1577"/>
      <c r="NQ7" s="1577"/>
      <c r="NR7" s="1577"/>
      <c r="NS7" s="1577"/>
      <c r="NT7" s="1577"/>
      <c r="NU7" s="1577"/>
      <c r="NV7" s="1577"/>
      <c r="NW7" s="1577"/>
      <c r="NX7" s="1577"/>
      <c r="NY7" s="1577"/>
      <c r="NZ7" s="1577"/>
      <c r="OA7" s="1577"/>
      <c r="OB7" s="1577"/>
      <c r="OC7" s="1577"/>
      <c r="OD7" s="1577"/>
      <c r="OE7" s="1577"/>
      <c r="OF7" s="1577"/>
      <c r="OG7" s="1577"/>
      <c r="OH7" s="1577"/>
      <c r="OI7" s="1577"/>
      <c r="OJ7" s="1577"/>
      <c r="OK7" s="1577"/>
      <c r="OL7" s="1577"/>
      <c r="OM7" s="1577"/>
      <c r="ON7" s="1578"/>
      <c r="OR7" s="1576"/>
      <c r="OS7" s="1577"/>
      <c r="OT7" s="1577"/>
      <c r="OU7" s="1577"/>
      <c r="OV7" s="1577"/>
      <c r="OW7" s="1577"/>
      <c r="OX7" s="1577"/>
      <c r="OY7" s="1577"/>
      <c r="OZ7" s="1577"/>
      <c r="PA7" s="1577"/>
      <c r="PB7" s="1577"/>
      <c r="PC7" s="1577"/>
      <c r="PD7" s="1577"/>
      <c r="PE7" s="1577"/>
      <c r="PF7" s="1577"/>
      <c r="PG7" s="1577"/>
      <c r="PH7" s="1577"/>
      <c r="PI7" s="1577"/>
      <c r="PJ7" s="1577"/>
      <c r="PK7" s="1577"/>
      <c r="PL7" s="1577"/>
      <c r="PM7" s="1577"/>
      <c r="PN7" s="1577"/>
      <c r="PO7" s="1577"/>
      <c r="PP7" s="1577"/>
      <c r="PQ7" s="1578"/>
      <c r="PU7" s="1576"/>
      <c r="PV7" s="1577"/>
      <c r="PW7" s="1577"/>
      <c r="PX7" s="1577"/>
      <c r="PY7" s="1577"/>
      <c r="PZ7" s="1577"/>
      <c r="QA7" s="1577"/>
      <c r="QB7" s="1577"/>
      <c r="QC7" s="1577"/>
      <c r="QD7" s="1577"/>
      <c r="QE7" s="1577"/>
      <c r="QF7" s="1577"/>
      <c r="QG7" s="1577"/>
      <c r="QH7" s="1577"/>
      <c r="QI7" s="1577"/>
      <c r="QJ7" s="1577"/>
      <c r="QK7" s="1577"/>
      <c r="QL7" s="1577"/>
      <c r="QM7" s="1577"/>
      <c r="QN7" s="1577"/>
      <c r="QO7" s="1577"/>
      <c r="QP7" s="1577"/>
      <c r="QQ7" s="1577"/>
      <c r="QR7" s="1577"/>
      <c r="QS7" s="1577"/>
      <c r="QT7" s="1578"/>
    </row>
    <row r="8" spans="1:463" ht="9.9499999999999993" customHeight="1">
      <c r="B8" s="1576"/>
      <c r="C8" s="1577"/>
      <c r="D8" s="1577"/>
      <c r="E8" s="1577"/>
      <c r="F8" s="1577"/>
      <c r="G8" s="1577"/>
      <c r="H8" s="1577"/>
      <c r="I8" s="1577"/>
      <c r="J8" s="1577"/>
      <c r="K8" s="1577"/>
      <c r="L8" s="1577"/>
      <c r="M8" s="1577"/>
      <c r="N8" s="1577"/>
      <c r="O8" s="1577"/>
      <c r="P8" s="1577"/>
      <c r="Q8" s="1577"/>
      <c r="R8" s="1577"/>
      <c r="S8" s="1577"/>
      <c r="T8" s="1577"/>
      <c r="U8" s="1577"/>
      <c r="V8" s="1577"/>
      <c r="W8" s="1577"/>
      <c r="X8" s="1577"/>
      <c r="Y8" s="1577"/>
      <c r="Z8" s="1577"/>
      <c r="AA8" s="1578"/>
      <c r="AE8" s="1576"/>
      <c r="AF8" s="1577"/>
      <c r="AG8" s="1577"/>
      <c r="AH8" s="1577"/>
      <c r="AI8" s="1577"/>
      <c r="AJ8" s="1577"/>
      <c r="AK8" s="1577"/>
      <c r="AL8" s="1577"/>
      <c r="AM8" s="1577"/>
      <c r="AN8" s="1577"/>
      <c r="AO8" s="1577"/>
      <c r="AP8" s="1577"/>
      <c r="AQ8" s="1577"/>
      <c r="AR8" s="1577"/>
      <c r="AS8" s="1577"/>
      <c r="AT8" s="1577"/>
      <c r="AU8" s="1577"/>
      <c r="AV8" s="1577"/>
      <c r="AW8" s="1577"/>
      <c r="AX8" s="1577"/>
      <c r="AY8" s="1577"/>
      <c r="AZ8" s="1577"/>
      <c r="BA8" s="1577"/>
      <c r="BB8" s="1577"/>
      <c r="BC8" s="1577"/>
      <c r="BD8" s="1578"/>
      <c r="BH8" s="1576"/>
      <c r="BI8" s="1577"/>
      <c r="BJ8" s="1577"/>
      <c r="BK8" s="1577"/>
      <c r="BL8" s="1577"/>
      <c r="BM8" s="1577"/>
      <c r="BN8" s="1577"/>
      <c r="BO8" s="1577"/>
      <c r="BP8" s="1577"/>
      <c r="BQ8" s="1577"/>
      <c r="BR8" s="1577"/>
      <c r="BS8" s="1577"/>
      <c r="BT8" s="1577"/>
      <c r="BU8" s="1577"/>
      <c r="BV8" s="1577"/>
      <c r="BW8" s="1577"/>
      <c r="BX8" s="1577"/>
      <c r="BY8" s="1577"/>
      <c r="BZ8" s="1577"/>
      <c r="CA8" s="1577"/>
      <c r="CB8" s="1577"/>
      <c r="CC8" s="1577"/>
      <c r="CD8" s="1577"/>
      <c r="CE8" s="1577"/>
      <c r="CF8" s="1577"/>
      <c r="CG8" s="1578"/>
      <c r="CK8" s="1576"/>
      <c r="CL8" s="1577"/>
      <c r="CM8" s="1577"/>
      <c r="CN8" s="1577"/>
      <c r="CO8" s="1577"/>
      <c r="CP8" s="1577"/>
      <c r="CQ8" s="1577"/>
      <c r="CR8" s="1577"/>
      <c r="CS8" s="1577"/>
      <c r="CT8" s="1577"/>
      <c r="CU8" s="1577"/>
      <c r="CV8" s="1577"/>
      <c r="CW8" s="1577"/>
      <c r="CX8" s="1577"/>
      <c r="CY8" s="1577"/>
      <c r="CZ8" s="1577"/>
      <c r="DA8" s="1577"/>
      <c r="DB8" s="1577"/>
      <c r="DC8" s="1577"/>
      <c r="DD8" s="1577"/>
      <c r="DE8" s="1577"/>
      <c r="DF8" s="1577"/>
      <c r="DG8" s="1577"/>
      <c r="DH8" s="1577"/>
      <c r="DI8" s="1577"/>
      <c r="DJ8" s="1578"/>
      <c r="DN8" s="1576"/>
      <c r="DO8" s="1577"/>
      <c r="DP8" s="1577"/>
      <c r="DQ8" s="1577"/>
      <c r="DR8" s="1577"/>
      <c r="DS8" s="1577"/>
      <c r="DT8" s="1577"/>
      <c r="DU8" s="1577"/>
      <c r="DV8" s="1577"/>
      <c r="DW8" s="1577"/>
      <c r="DX8" s="1577"/>
      <c r="DY8" s="1577"/>
      <c r="DZ8" s="1577"/>
      <c r="EA8" s="1577"/>
      <c r="EB8" s="1577"/>
      <c r="EC8" s="1577"/>
      <c r="ED8" s="1577"/>
      <c r="EE8" s="1577"/>
      <c r="EF8" s="1577"/>
      <c r="EG8" s="1577"/>
      <c r="EH8" s="1577"/>
      <c r="EI8" s="1577"/>
      <c r="EJ8" s="1577"/>
      <c r="EK8" s="1577"/>
      <c r="EL8" s="1577"/>
      <c r="EM8" s="1578"/>
      <c r="EQ8" s="1576"/>
      <c r="ER8" s="1577"/>
      <c r="ES8" s="1577"/>
      <c r="ET8" s="1577"/>
      <c r="EU8" s="1577"/>
      <c r="EV8" s="1577"/>
      <c r="EW8" s="1577"/>
      <c r="EX8" s="1577"/>
      <c r="EY8" s="1577"/>
      <c r="EZ8" s="1577"/>
      <c r="FA8" s="1577"/>
      <c r="FB8" s="1577"/>
      <c r="FC8" s="1577"/>
      <c r="FD8" s="1577"/>
      <c r="FE8" s="1577"/>
      <c r="FF8" s="1577"/>
      <c r="FG8" s="1577"/>
      <c r="FH8" s="1577"/>
      <c r="FI8" s="1577"/>
      <c r="FJ8" s="1577"/>
      <c r="FK8" s="1577"/>
      <c r="FL8" s="1577"/>
      <c r="FM8" s="1577"/>
      <c r="FN8" s="1577"/>
      <c r="FO8" s="1577"/>
      <c r="FP8" s="1578"/>
      <c r="FT8" s="1576"/>
      <c r="FU8" s="1577"/>
      <c r="FV8" s="1577"/>
      <c r="FW8" s="1577"/>
      <c r="FX8" s="1577"/>
      <c r="FY8" s="1577"/>
      <c r="FZ8" s="1577"/>
      <c r="GA8" s="1577"/>
      <c r="GB8" s="1577"/>
      <c r="GC8" s="1577"/>
      <c r="GD8" s="1577"/>
      <c r="GE8" s="1577"/>
      <c r="GF8" s="1577"/>
      <c r="GG8" s="1577"/>
      <c r="GH8" s="1577"/>
      <c r="GI8" s="1577"/>
      <c r="GJ8" s="1577"/>
      <c r="GK8" s="1577"/>
      <c r="GL8" s="1577"/>
      <c r="GM8" s="1577"/>
      <c r="GN8" s="1577"/>
      <c r="GO8" s="1577"/>
      <c r="GP8" s="1577"/>
      <c r="GQ8" s="1577"/>
      <c r="GR8" s="1577"/>
      <c r="GS8" s="1578"/>
      <c r="GW8" s="1576"/>
      <c r="GX8" s="1577"/>
      <c r="GY8" s="1577"/>
      <c r="GZ8" s="1577"/>
      <c r="HA8" s="1577"/>
      <c r="HB8" s="1577"/>
      <c r="HC8" s="1577"/>
      <c r="HD8" s="1577"/>
      <c r="HE8" s="1577"/>
      <c r="HF8" s="1577"/>
      <c r="HG8" s="1577"/>
      <c r="HH8" s="1577"/>
      <c r="HI8" s="1577"/>
      <c r="HJ8" s="1577"/>
      <c r="HK8" s="1577"/>
      <c r="HL8" s="1577"/>
      <c r="HM8" s="1577"/>
      <c r="HN8" s="1577"/>
      <c r="HO8" s="1577"/>
      <c r="HP8" s="1577"/>
      <c r="HQ8" s="1577"/>
      <c r="HR8" s="1577"/>
      <c r="HS8" s="1577"/>
      <c r="HT8" s="1577"/>
      <c r="HU8" s="1577"/>
      <c r="HV8" s="1578"/>
      <c r="HZ8" s="1576"/>
      <c r="IA8" s="1577"/>
      <c r="IB8" s="1577"/>
      <c r="IC8" s="1577"/>
      <c r="ID8" s="1577"/>
      <c r="IE8" s="1577"/>
      <c r="IF8" s="1577"/>
      <c r="IG8" s="1577"/>
      <c r="IH8" s="1577"/>
      <c r="II8" s="1577"/>
      <c r="IJ8" s="1577"/>
      <c r="IK8" s="1577"/>
      <c r="IL8" s="1577"/>
      <c r="IM8" s="1577"/>
      <c r="IN8" s="1577"/>
      <c r="IO8" s="1577"/>
      <c r="IP8" s="1577"/>
      <c r="IQ8" s="1577"/>
      <c r="IR8" s="1577"/>
      <c r="IS8" s="1577"/>
      <c r="IT8" s="1577"/>
      <c r="IU8" s="1577"/>
      <c r="IV8" s="1577"/>
      <c r="IW8" s="1577"/>
      <c r="IX8" s="1577"/>
      <c r="IY8" s="1578"/>
      <c r="JC8" s="1576"/>
      <c r="JD8" s="1577"/>
      <c r="JE8" s="1577"/>
      <c r="JF8" s="1577"/>
      <c r="JG8" s="1577"/>
      <c r="JH8" s="1577"/>
      <c r="JI8" s="1577"/>
      <c r="JJ8" s="1577"/>
      <c r="JK8" s="1577"/>
      <c r="JL8" s="1577"/>
      <c r="JM8" s="1577"/>
      <c r="JN8" s="1577"/>
      <c r="JO8" s="1577"/>
      <c r="JP8" s="1577"/>
      <c r="JQ8" s="1577"/>
      <c r="JR8" s="1577"/>
      <c r="JS8" s="1577"/>
      <c r="JT8" s="1577"/>
      <c r="JU8" s="1577"/>
      <c r="JV8" s="1577"/>
      <c r="JW8" s="1577"/>
      <c r="JX8" s="1577"/>
      <c r="JY8" s="1577"/>
      <c r="JZ8" s="1577"/>
      <c r="KA8" s="1577"/>
      <c r="KB8" s="1578"/>
      <c r="KF8" s="1576"/>
      <c r="KG8" s="1577"/>
      <c r="KH8" s="1577"/>
      <c r="KI8" s="1577"/>
      <c r="KJ8" s="1577"/>
      <c r="KK8" s="1577"/>
      <c r="KL8" s="1577"/>
      <c r="KM8" s="1577"/>
      <c r="KN8" s="1577"/>
      <c r="KO8" s="1577"/>
      <c r="KP8" s="1577"/>
      <c r="KQ8" s="1577"/>
      <c r="KR8" s="1577"/>
      <c r="KS8" s="1577"/>
      <c r="KT8" s="1577"/>
      <c r="KU8" s="1577"/>
      <c r="KV8" s="1577"/>
      <c r="KW8" s="1577"/>
      <c r="KX8" s="1577"/>
      <c r="KY8" s="1577"/>
      <c r="KZ8" s="1577"/>
      <c r="LA8" s="1577"/>
      <c r="LB8" s="1577"/>
      <c r="LC8" s="1577"/>
      <c r="LD8" s="1577"/>
      <c r="LE8" s="1578"/>
      <c r="LI8" s="1576"/>
      <c r="LJ8" s="1577"/>
      <c r="LK8" s="1577"/>
      <c r="LL8" s="1577"/>
      <c r="LM8" s="1577"/>
      <c r="LN8" s="1577"/>
      <c r="LO8" s="1577"/>
      <c r="LP8" s="1577"/>
      <c r="LQ8" s="1577"/>
      <c r="LR8" s="1577"/>
      <c r="LS8" s="1577"/>
      <c r="LT8" s="1577"/>
      <c r="LU8" s="1577"/>
      <c r="LV8" s="1577"/>
      <c r="LW8" s="1577"/>
      <c r="LX8" s="1577"/>
      <c r="LY8" s="1577"/>
      <c r="LZ8" s="1577"/>
      <c r="MA8" s="1577"/>
      <c r="MB8" s="1577"/>
      <c r="MC8" s="1577"/>
      <c r="MD8" s="1577"/>
      <c r="ME8" s="1577"/>
      <c r="MF8" s="1577"/>
      <c r="MG8" s="1577"/>
      <c r="MH8" s="1578"/>
      <c r="ML8" s="1576"/>
      <c r="MM8" s="1577"/>
      <c r="MN8" s="1577"/>
      <c r="MO8" s="1577"/>
      <c r="MP8" s="1577"/>
      <c r="MQ8" s="1577"/>
      <c r="MR8" s="1577"/>
      <c r="MS8" s="1577"/>
      <c r="MT8" s="1577"/>
      <c r="MU8" s="1577"/>
      <c r="MV8" s="1577"/>
      <c r="MW8" s="1577"/>
      <c r="MX8" s="1577"/>
      <c r="MY8" s="1577"/>
      <c r="MZ8" s="1577"/>
      <c r="NA8" s="1577"/>
      <c r="NB8" s="1577"/>
      <c r="NC8" s="1577"/>
      <c r="ND8" s="1577"/>
      <c r="NE8" s="1577"/>
      <c r="NF8" s="1577"/>
      <c r="NG8" s="1577"/>
      <c r="NH8" s="1577"/>
      <c r="NI8" s="1577"/>
      <c r="NJ8" s="1577"/>
      <c r="NK8" s="1578"/>
      <c r="NO8" s="1576"/>
      <c r="NP8" s="1577"/>
      <c r="NQ8" s="1577"/>
      <c r="NR8" s="1577"/>
      <c r="NS8" s="1577"/>
      <c r="NT8" s="1577"/>
      <c r="NU8" s="1577"/>
      <c r="NV8" s="1577"/>
      <c r="NW8" s="1577"/>
      <c r="NX8" s="1577"/>
      <c r="NY8" s="1577"/>
      <c r="NZ8" s="1577"/>
      <c r="OA8" s="1577"/>
      <c r="OB8" s="1577"/>
      <c r="OC8" s="1577"/>
      <c r="OD8" s="1577"/>
      <c r="OE8" s="1577"/>
      <c r="OF8" s="1577"/>
      <c r="OG8" s="1577"/>
      <c r="OH8" s="1577"/>
      <c r="OI8" s="1577"/>
      <c r="OJ8" s="1577"/>
      <c r="OK8" s="1577"/>
      <c r="OL8" s="1577"/>
      <c r="OM8" s="1577"/>
      <c r="ON8" s="1578"/>
      <c r="OR8" s="1576"/>
      <c r="OS8" s="1577"/>
      <c r="OT8" s="1577"/>
      <c r="OU8" s="1577"/>
      <c r="OV8" s="1577"/>
      <c r="OW8" s="1577"/>
      <c r="OX8" s="1577"/>
      <c r="OY8" s="1577"/>
      <c r="OZ8" s="1577"/>
      <c r="PA8" s="1577"/>
      <c r="PB8" s="1577"/>
      <c r="PC8" s="1577"/>
      <c r="PD8" s="1577"/>
      <c r="PE8" s="1577"/>
      <c r="PF8" s="1577"/>
      <c r="PG8" s="1577"/>
      <c r="PH8" s="1577"/>
      <c r="PI8" s="1577"/>
      <c r="PJ8" s="1577"/>
      <c r="PK8" s="1577"/>
      <c r="PL8" s="1577"/>
      <c r="PM8" s="1577"/>
      <c r="PN8" s="1577"/>
      <c r="PO8" s="1577"/>
      <c r="PP8" s="1577"/>
      <c r="PQ8" s="1578"/>
      <c r="PU8" s="1576"/>
      <c r="PV8" s="1577"/>
      <c r="PW8" s="1577"/>
      <c r="PX8" s="1577"/>
      <c r="PY8" s="1577"/>
      <c r="PZ8" s="1577"/>
      <c r="QA8" s="1577"/>
      <c r="QB8" s="1577"/>
      <c r="QC8" s="1577"/>
      <c r="QD8" s="1577"/>
      <c r="QE8" s="1577"/>
      <c r="QF8" s="1577"/>
      <c r="QG8" s="1577"/>
      <c r="QH8" s="1577"/>
      <c r="QI8" s="1577"/>
      <c r="QJ8" s="1577"/>
      <c r="QK8" s="1577"/>
      <c r="QL8" s="1577"/>
      <c r="QM8" s="1577"/>
      <c r="QN8" s="1577"/>
      <c r="QO8" s="1577"/>
      <c r="QP8" s="1577"/>
      <c r="QQ8" s="1577"/>
      <c r="QR8" s="1577"/>
      <c r="QS8" s="1577"/>
      <c r="QT8" s="1578"/>
    </row>
    <row r="9" spans="1:463" ht="9.9499999999999993" customHeight="1">
      <c r="B9" s="1576"/>
      <c r="C9" s="1577"/>
      <c r="D9" s="1577"/>
      <c r="E9" s="1577"/>
      <c r="F9" s="1577"/>
      <c r="G9" s="1577"/>
      <c r="H9" s="1577"/>
      <c r="I9" s="1577"/>
      <c r="J9" s="1577"/>
      <c r="K9" s="1577"/>
      <c r="L9" s="1577"/>
      <c r="M9" s="1577"/>
      <c r="N9" s="1577"/>
      <c r="O9" s="1577"/>
      <c r="P9" s="1577"/>
      <c r="Q9" s="1577"/>
      <c r="R9" s="1577"/>
      <c r="S9" s="1577"/>
      <c r="T9" s="1577"/>
      <c r="U9" s="1577"/>
      <c r="V9" s="1577"/>
      <c r="W9" s="1577"/>
      <c r="X9" s="1577"/>
      <c r="Y9" s="1577"/>
      <c r="Z9" s="1577"/>
      <c r="AA9" s="1578"/>
      <c r="AE9" s="1576"/>
      <c r="AF9" s="1577"/>
      <c r="AG9" s="1577"/>
      <c r="AH9" s="1577"/>
      <c r="AI9" s="1577"/>
      <c r="AJ9" s="1577"/>
      <c r="AK9" s="1577"/>
      <c r="AL9" s="1577"/>
      <c r="AM9" s="1577"/>
      <c r="AN9" s="1577"/>
      <c r="AO9" s="1577"/>
      <c r="AP9" s="1577"/>
      <c r="AQ9" s="1577"/>
      <c r="AR9" s="1577"/>
      <c r="AS9" s="1577"/>
      <c r="AT9" s="1577"/>
      <c r="AU9" s="1577"/>
      <c r="AV9" s="1577"/>
      <c r="AW9" s="1577"/>
      <c r="AX9" s="1577"/>
      <c r="AY9" s="1577"/>
      <c r="AZ9" s="1577"/>
      <c r="BA9" s="1577"/>
      <c r="BB9" s="1577"/>
      <c r="BC9" s="1577"/>
      <c r="BD9" s="1578"/>
      <c r="BH9" s="1576"/>
      <c r="BI9" s="1577"/>
      <c r="BJ9" s="1577"/>
      <c r="BK9" s="1577"/>
      <c r="BL9" s="1577"/>
      <c r="BM9" s="1577"/>
      <c r="BN9" s="1577"/>
      <c r="BO9" s="1577"/>
      <c r="BP9" s="1577"/>
      <c r="BQ9" s="1577"/>
      <c r="BR9" s="1577"/>
      <c r="BS9" s="1577"/>
      <c r="BT9" s="1577"/>
      <c r="BU9" s="1577"/>
      <c r="BV9" s="1577"/>
      <c r="BW9" s="1577"/>
      <c r="BX9" s="1577"/>
      <c r="BY9" s="1577"/>
      <c r="BZ9" s="1577"/>
      <c r="CA9" s="1577"/>
      <c r="CB9" s="1577"/>
      <c r="CC9" s="1577"/>
      <c r="CD9" s="1577"/>
      <c r="CE9" s="1577"/>
      <c r="CF9" s="1577"/>
      <c r="CG9" s="1578"/>
      <c r="CK9" s="1576"/>
      <c r="CL9" s="1577"/>
      <c r="CM9" s="1577"/>
      <c r="CN9" s="1577"/>
      <c r="CO9" s="1577"/>
      <c r="CP9" s="1577"/>
      <c r="CQ9" s="1577"/>
      <c r="CR9" s="1577"/>
      <c r="CS9" s="1577"/>
      <c r="CT9" s="1577"/>
      <c r="CU9" s="1577"/>
      <c r="CV9" s="1577"/>
      <c r="CW9" s="1577"/>
      <c r="CX9" s="1577"/>
      <c r="CY9" s="1577"/>
      <c r="CZ9" s="1577"/>
      <c r="DA9" s="1577"/>
      <c r="DB9" s="1577"/>
      <c r="DC9" s="1577"/>
      <c r="DD9" s="1577"/>
      <c r="DE9" s="1577"/>
      <c r="DF9" s="1577"/>
      <c r="DG9" s="1577"/>
      <c r="DH9" s="1577"/>
      <c r="DI9" s="1577"/>
      <c r="DJ9" s="1578"/>
      <c r="DN9" s="1576"/>
      <c r="DO9" s="1577"/>
      <c r="DP9" s="1577"/>
      <c r="DQ9" s="1577"/>
      <c r="DR9" s="1577"/>
      <c r="DS9" s="1577"/>
      <c r="DT9" s="1577"/>
      <c r="DU9" s="1577"/>
      <c r="DV9" s="1577"/>
      <c r="DW9" s="1577"/>
      <c r="DX9" s="1577"/>
      <c r="DY9" s="1577"/>
      <c r="DZ9" s="1577"/>
      <c r="EA9" s="1577"/>
      <c r="EB9" s="1577"/>
      <c r="EC9" s="1577"/>
      <c r="ED9" s="1577"/>
      <c r="EE9" s="1577"/>
      <c r="EF9" s="1577"/>
      <c r="EG9" s="1577"/>
      <c r="EH9" s="1577"/>
      <c r="EI9" s="1577"/>
      <c r="EJ9" s="1577"/>
      <c r="EK9" s="1577"/>
      <c r="EL9" s="1577"/>
      <c r="EM9" s="1578"/>
      <c r="EQ9" s="1576"/>
      <c r="ER9" s="1577"/>
      <c r="ES9" s="1577"/>
      <c r="ET9" s="1577"/>
      <c r="EU9" s="1577"/>
      <c r="EV9" s="1577"/>
      <c r="EW9" s="1577"/>
      <c r="EX9" s="1577"/>
      <c r="EY9" s="1577"/>
      <c r="EZ9" s="1577"/>
      <c r="FA9" s="1577"/>
      <c r="FB9" s="1577"/>
      <c r="FC9" s="1577"/>
      <c r="FD9" s="1577"/>
      <c r="FE9" s="1577"/>
      <c r="FF9" s="1577"/>
      <c r="FG9" s="1577"/>
      <c r="FH9" s="1577"/>
      <c r="FI9" s="1577"/>
      <c r="FJ9" s="1577"/>
      <c r="FK9" s="1577"/>
      <c r="FL9" s="1577"/>
      <c r="FM9" s="1577"/>
      <c r="FN9" s="1577"/>
      <c r="FO9" s="1577"/>
      <c r="FP9" s="1578"/>
      <c r="FT9" s="1576"/>
      <c r="FU9" s="1577"/>
      <c r="FV9" s="1577"/>
      <c r="FW9" s="1577"/>
      <c r="FX9" s="1577"/>
      <c r="FY9" s="1577"/>
      <c r="FZ9" s="1577"/>
      <c r="GA9" s="1577"/>
      <c r="GB9" s="1577"/>
      <c r="GC9" s="1577"/>
      <c r="GD9" s="1577"/>
      <c r="GE9" s="1577"/>
      <c r="GF9" s="1577"/>
      <c r="GG9" s="1577"/>
      <c r="GH9" s="1577"/>
      <c r="GI9" s="1577"/>
      <c r="GJ9" s="1577"/>
      <c r="GK9" s="1577"/>
      <c r="GL9" s="1577"/>
      <c r="GM9" s="1577"/>
      <c r="GN9" s="1577"/>
      <c r="GO9" s="1577"/>
      <c r="GP9" s="1577"/>
      <c r="GQ9" s="1577"/>
      <c r="GR9" s="1577"/>
      <c r="GS9" s="1578"/>
      <c r="GW9" s="1576"/>
      <c r="GX9" s="1577"/>
      <c r="GY9" s="1577"/>
      <c r="GZ9" s="1577"/>
      <c r="HA9" s="1577"/>
      <c r="HB9" s="1577"/>
      <c r="HC9" s="1577"/>
      <c r="HD9" s="1577"/>
      <c r="HE9" s="1577"/>
      <c r="HF9" s="1577"/>
      <c r="HG9" s="1577"/>
      <c r="HH9" s="1577"/>
      <c r="HI9" s="1577"/>
      <c r="HJ9" s="1577"/>
      <c r="HK9" s="1577"/>
      <c r="HL9" s="1577"/>
      <c r="HM9" s="1577"/>
      <c r="HN9" s="1577"/>
      <c r="HO9" s="1577"/>
      <c r="HP9" s="1577"/>
      <c r="HQ9" s="1577"/>
      <c r="HR9" s="1577"/>
      <c r="HS9" s="1577"/>
      <c r="HT9" s="1577"/>
      <c r="HU9" s="1577"/>
      <c r="HV9" s="1578"/>
      <c r="HZ9" s="1576"/>
      <c r="IA9" s="1577"/>
      <c r="IB9" s="1577"/>
      <c r="IC9" s="1577"/>
      <c r="ID9" s="1577"/>
      <c r="IE9" s="1577"/>
      <c r="IF9" s="1577"/>
      <c r="IG9" s="1577"/>
      <c r="IH9" s="1577"/>
      <c r="II9" s="1577"/>
      <c r="IJ9" s="1577"/>
      <c r="IK9" s="1577"/>
      <c r="IL9" s="1577"/>
      <c r="IM9" s="1577"/>
      <c r="IN9" s="1577"/>
      <c r="IO9" s="1577"/>
      <c r="IP9" s="1577"/>
      <c r="IQ9" s="1577"/>
      <c r="IR9" s="1577"/>
      <c r="IS9" s="1577"/>
      <c r="IT9" s="1577"/>
      <c r="IU9" s="1577"/>
      <c r="IV9" s="1577"/>
      <c r="IW9" s="1577"/>
      <c r="IX9" s="1577"/>
      <c r="IY9" s="1578"/>
      <c r="JC9" s="1576"/>
      <c r="JD9" s="1577"/>
      <c r="JE9" s="1577"/>
      <c r="JF9" s="1577"/>
      <c r="JG9" s="1577"/>
      <c r="JH9" s="1577"/>
      <c r="JI9" s="1577"/>
      <c r="JJ9" s="1577"/>
      <c r="JK9" s="1577"/>
      <c r="JL9" s="1577"/>
      <c r="JM9" s="1577"/>
      <c r="JN9" s="1577"/>
      <c r="JO9" s="1577"/>
      <c r="JP9" s="1577"/>
      <c r="JQ9" s="1577"/>
      <c r="JR9" s="1577"/>
      <c r="JS9" s="1577"/>
      <c r="JT9" s="1577"/>
      <c r="JU9" s="1577"/>
      <c r="JV9" s="1577"/>
      <c r="JW9" s="1577"/>
      <c r="JX9" s="1577"/>
      <c r="JY9" s="1577"/>
      <c r="JZ9" s="1577"/>
      <c r="KA9" s="1577"/>
      <c r="KB9" s="1578"/>
      <c r="KF9" s="1576"/>
      <c r="KG9" s="1577"/>
      <c r="KH9" s="1577"/>
      <c r="KI9" s="1577"/>
      <c r="KJ9" s="1577"/>
      <c r="KK9" s="1577"/>
      <c r="KL9" s="1577"/>
      <c r="KM9" s="1577"/>
      <c r="KN9" s="1577"/>
      <c r="KO9" s="1577"/>
      <c r="KP9" s="1577"/>
      <c r="KQ9" s="1577"/>
      <c r="KR9" s="1577"/>
      <c r="KS9" s="1577"/>
      <c r="KT9" s="1577"/>
      <c r="KU9" s="1577"/>
      <c r="KV9" s="1577"/>
      <c r="KW9" s="1577"/>
      <c r="KX9" s="1577"/>
      <c r="KY9" s="1577"/>
      <c r="KZ9" s="1577"/>
      <c r="LA9" s="1577"/>
      <c r="LB9" s="1577"/>
      <c r="LC9" s="1577"/>
      <c r="LD9" s="1577"/>
      <c r="LE9" s="1578"/>
      <c r="LI9" s="1576"/>
      <c r="LJ9" s="1577"/>
      <c r="LK9" s="1577"/>
      <c r="LL9" s="1577"/>
      <c r="LM9" s="1577"/>
      <c r="LN9" s="1577"/>
      <c r="LO9" s="1577"/>
      <c r="LP9" s="1577"/>
      <c r="LQ9" s="1577"/>
      <c r="LR9" s="1577"/>
      <c r="LS9" s="1577"/>
      <c r="LT9" s="1577"/>
      <c r="LU9" s="1577"/>
      <c r="LV9" s="1577"/>
      <c r="LW9" s="1577"/>
      <c r="LX9" s="1577"/>
      <c r="LY9" s="1577"/>
      <c r="LZ9" s="1577"/>
      <c r="MA9" s="1577"/>
      <c r="MB9" s="1577"/>
      <c r="MC9" s="1577"/>
      <c r="MD9" s="1577"/>
      <c r="ME9" s="1577"/>
      <c r="MF9" s="1577"/>
      <c r="MG9" s="1577"/>
      <c r="MH9" s="1578"/>
      <c r="ML9" s="1576"/>
      <c r="MM9" s="1577"/>
      <c r="MN9" s="1577"/>
      <c r="MO9" s="1577"/>
      <c r="MP9" s="1577"/>
      <c r="MQ9" s="1577"/>
      <c r="MR9" s="1577"/>
      <c r="MS9" s="1577"/>
      <c r="MT9" s="1577"/>
      <c r="MU9" s="1577"/>
      <c r="MV9" s="1577"/>
      <c r="MW9" s="1577"/>
      <c r="MX9" s="1577"/>
      <c r="MY9" s="1577"/>
      <c r="MZ9" s="1577"/>
      <c r="NA9" s="1577"/>
      <c r="NB9" s="1577"/>
      <c r="NC9" s="1577"/>
      <c r="ND9" s="1577"/>
      <c r="NE9" s="1577"/>
      <c r="NF9" s="1577"/>
      <c r="NG9" s="1577"/>
      <c r="NH9" s="1577"/>
      <c r="NI9" s="1577"/>
      <c r="NJ9" s="1577"/>
      <c r="NK9" s="1578"/>
      <c r="NO9" s="1576"/>
      <c r="NP9" s="1577"/>
      <c r="NQ9" s="1577"/>
      <c r="NR9" s="1577"/>
      <c r="NS9" s="1577"/>
      <c r="NT9" s="1577"/>
      <c r="NU9" s="1577"/>
      <c r="NV9" s="1577"/>
      <c r="NW9" s="1577"/>
      <c r="NX9" s="1577"/>
      <c r="NY9" s="1577"/>
      <c r="NZ9" s="1577"/>
      <c r="OA9" s="1577"/>
      <c r="OB9" s="1577"/>
      <c r="OC9" s="1577"/>
      <c r="OD9" s="1577"/>
      <c r="OE9" s="1577"/>
      <c r="OF9" s="1577"/>
      <c r="OG9" s="1577"/>
      <c r="OH9" s="1577"/>
      <c r="OI9" s="1577"/>
      <c r="OJ9" s="1577"/>
      <c r="OK9" s="1577"/>
      <c r="OL9" s="1577"/>
      <c r="OM9" s="1577"/>
      <c r="ON9" s="1578"/>
      <c r="OR9" s="1576"/>
      <c r="OS9" s="1577"/>
      <c r="OT9" s="1577"/>
      <c r="OU9" s="1577"/>
      <c r="OV9" s="1577"/>
      <c r="OW9" s="1577"/>
      <c r="OX9" s="1577"/>
      <c r="OY9" s="1577"/>
      <c r="OZ9" s="1577"/>
      <c r="PA9" s="1577"/>
      <c r="PB9" s="1577"/>
      <c r="PC9" s="1577"/>
      <c r="PD9" s="1577"/>
      <c r="PE9" s="1577"/>
      <c r="PF9" s="1577"/>
      <c r="PG9" s="1577"/>
      <c r="PH9" s="1577"/>
      <c r="PI9" s="1577"/>
      <c r="PJ9" s="1577"/>
      <c r="PK9" s="1577"/>
      <c r="PL9" s="1577"/>
      <c r="PM9" s="1577"/>
      <c r="PN9" s="1577"/>
      <c r="PO9" s="1577"/>
      <c r="PP9" s="1577"/>
      <c r="PQ9" s="1578"/>
      <c r="PU9" s="1576"/>
      <c r="PV9" s="1577"/>
      <c r="PW9" s="1577"/>
      <c r="PX9" s="1577"/>
      <c r="PY9" s="1577"/>
      <c r="PZ9" s="1577"/>
      <c r="QA9" s="1577"/>
      <c r="QB9" s="1577"/>
      <c r="QC9" s="1577"/>
      <c r="QD9" s="1577"/>
      <c r="QE9" s="1577"/>
      <c r="QF9" s="1577"/>
      <c r="QG9" s="1577"/>
      <c r="QH9" s="1577"/>
      <c r="QI9" s="1577"/>
      <c r="QJ9" s="1577"/>
      <c r="QK9" s="1577"/>
      <c r="QL9" s="1577"/>
      <c r="QM9" s="1577"/>
      <c r="QN9" s="1577"/>
      <c r="QO9" s="1577"/>
      <c r="QP9" s="1577"/>
      <c r="QQ9" s="1577"/>
      <c r="QR9" s="1577"/>
      <c r="QS9" s="1577"/>
      <c r="QT9" s="1578"/>
    </row>
    <row r="10" spans="1:463" ht="9.9499999999999993" customHeight="1">
      <c r="B10" s="1576"/>
      <c r="C10" s="1577"/>
      <c r="D10" s="1577"/>
      <c r="E10" s="1577"/>
      <c r="F10" s="1577"/>
      <c r="G10" s="1577"/>
      <c r="H10" s="1577"/>
      <c r="I10" s="1577"/>
      <c r="J10" s="1577"/>
      <c r="K10" s="1577"/>
      <c r="L10" s="1577"/>
      <c r="M10" s="1577"/>
      <c r="N10" s="1577"/>
      <c r="O10" s="1577"/>
      <c r="P10" s="1577"/>
      <c r="Q10" s="1577"/>
      <c r="R10" s="1577"/>
      <c r="S10" s="1577"/>
      <c r="T10" s="1577"/>
      <c r="U10" s="1577"/>
      <c r="V10" s="1577"/>
      <c r="W10" s="1577"/>
      <c r="X10" s="1577"/>
      <c r="Y10" s="1577"/>
      <c r="Z10" s="1577"/>
      <c r="AA10" s="1578"/>
      <c r="AE10" s="1576"/>
      <c r="AF10" s="1577"/>
      <c r="AG10" s="1577"/>
      <c r="AH10" s="1577"/>
      <c r="AI10" s="1577"/>
      <c r="AJ10" s="1577"/>
      <c r="AK10" s="1577"/>
      <c r="AL10" s="1577"/>
      <c r="AM10" s="1577"/>
      <c r="AN10" s="1577"/>
      <c r="AO10" s="1577"/>
      <c r="AP10" s="1577"/>
      <c r="AQ10" s="1577"/>
      <c r="AR10" s="1577"/>
      <c r="AS10" s="1577"/>
      <c r="AT10" s="1577"/>
      <c r="AU10" s="1577"/>
      <c r="AV10" s="1577"/>
      <c r="AW10" s="1577"/>
      <c r="AX10" s="1577"/>
      <c r="AY10" s="1577"/>
      <c r="AZ10" s="1577"/>
      <c r="BA10" s="1577"/>
      <c r="BB10" s="1577"/>
      <c r="BC10" s="1577"/>
      <c r="BD10" s="1578"/>
      <c r="BH10" s="1576"/>
      <c r="BI10" s="1577"/>
      <c r="BJ10" s="1577"/>
      <c r="BK10" s="1577"/>
      <c r="BL10" s="1577"/>
      <c r="BM10" s="1577"/>
      <c r="BN10" s="1577"/>
      <c r="BO10" s="1577"/>
      <c r="BP10" s="1577"/>
      <c r="BQ10" s="1577"/>
      <c r="BR10" s="1577"/>
      <c r="BS10" s="1577"/>
      <c r="BT10" s="1577"/>
      <c r="BU10" s="1577"/>
      <c r="BV10" s="1577"/>
      <c r="BW10" s="1577"/>
      <c r="BX10" s="1577"/>
      <c r="BY10" s="1577"/>
      <c r="BZ10" s="1577"/>
      <c r="CA10" s="1577"/>
      <c r="CB10" s="1577"/>
      <c r="CC10" s="1577"/>
      <c r="CD10" s="1577"/>
      <c r="CE10" s="1577"/>
      <c r="CF10" s="1577"/>
      <c r="CG10" s="1578"/>
      <c r="CK10" s="1576"/>
      <c r="CL10" s="1577"/>
      <c r="CM10" s="1577"/>
      <c r="CN10" s="1577"/>
      <c r="CO10" s="1577"/>
      <c r="CP10" s="1577"/>
      <c r="CQ10" s="1577"/>
      <c r="CR10" s="1577"/>
      <c r="CS10" s="1577"/>
      <c r="CT10" s="1577"/>
      <c r="CU10" s="1577"/>
      <c r="CV10" s="1577"/>
      <c r="CW10" s="1577"/>
      <c r="CX10" s="1577"/>
      <c r="CY10" s="1577"/>
      <c r="CZ10" s="1577"/>
      <c r="DA10" s="1577"/>
      <c r="DB10" s="1577"/>
      <c r="DC10" s="1577"/>
      <c r="DD10" s="1577"/>
      <c r="DE10" s="1577"/>
      <c r="DF10" s="1577"/>
      <c r="DG10" s="1577"/>
      <c r="DH10" s="1577"/>
      <c r="DI10" s="1577"/>
      <c r="DJ10" s="1578"/>
      <c r="DN10" s="1576"/>
      <c r="DO10" s="1577"/>
      <c r="DP10" s="1577"/>
      <c r="DQ10" s="1577"/>
      <c r="DR10" s="1577"/>
      <c r="DS10" s="1577"/>
      <c r="DT10" s="1577"/>
      <c r="DU10" s="1577"/>
      <c r="DV10" s="1577"/>
      <c r="DW10" s="1577"/>
      <c r="DX10" s="1577"/>
      <c r="DY10" s="1577"/>
      <c r="DZ10" s="1577"/>
      <c r="EA10" s="1577"/>
      <c r="EB10" s="1577"/>
      <c r="EC10" s="1577"/>
      <c r="ED10" s="1577"/>
      <c r="EE10" s="1577"/>
      <c r="EF10" s="1577"/>
      <c r="EG10" s="1577"/>
      <c r="EH10" s="1577"/>
      <c r="EI10" s="1577"/>
      <c r="EJ10" s="1577"/>
      <c r="EK10" s="1577"/>
      <c r="EL10" s="1577"/>
      <c r="EM10" s="1578"/>
      <c r="EQ10" s="1576"/>
      <c r="ER10" s="1577"/>
      <c r="ES10" s="1577"/>
      <c r="ET10" s="1577"/>
      <c r="EU10" s="1577"/>
      <c r="EV10" s="1577"/>
      <c r="EW10" s="1577"/>
      <c r="EX10" s="1577"/>
      <c r="EY10" s="1577"/>
      <c r="EZ10" s="1577"/>
      <c r="FA10" s="1577"/>
      <c r="FB10" s="1577"/>
      <c r="FC10" s="1577"/>
      <c r="FD10" s="1577"/>
      <c r="FE10" s="1577"/>
      <c r="FF10" s="1577"/>
      <c r="FG10" s="1577"/>
      <c r="FH10" s="1577"/>
      <c r="FI10" s="1577"/>
      <c r="FJ10" s="1577"/>
      <c r="FK10" s="1577"/>
      <c r="FL10" s="1577"/>
      <c r="FM10" s="1577"/>
      <c r="FN10" s="1577"/>
      <c r="FO10" s="1577"/>
      <c r="FP10" s="1578"/>
      <c r="FT10" s="1576"/>
      <c r="FU10" s="1577"/>
      <c r="FV10" s="1577"/>
      <c r="FW10" s="1577"/>
      <c r="FX10" s="1577"/>
      <c r="FY10" s="1577"/>
      <c r="FZ10" s="1577"/>
      <c r="GA10" s="1577"/>
      <c r="GB10" s="1577"/>
      <c r="GC10" s="1577"/>
      <c r="GD10" s="1577"/>
      <c r="GE10" s="1577"/>
      <c r="GF10" s="1577"/>
      <c r="GG10" s="1577"/>
      <c r="GH10" s="1577"/>
      <c r="GI10" s="1577"/>
      <c r="GJ10" s="1577"/>
      <c r="GK10" s="1577"/>
      <c r="GL10" s="1577"/>
      <c r="GM10" s="1577"/>
      <c r="GN10" s="1577"/>
      <c r="GO10" s="1577"/>
      <c r="GP10" s="1577"/>
      <c r="GQ10" s="1577"/>
      <c r="GR10" s="1577"/>
      <c r="GS10" s="1578"/>
      <c r="GW10" s="1576"/>
      <c r="GX10" s="1577"/>
      <c r="GY10" s="1577"/>
      <c r="GZ10" s="1577"/>
      <c r="HA10" s="1577"/>
      <c r="HB10" s="1577"/>
      <c r="HC10" s="1577"/>
      <c r="HD10" s="1577"/>
      <c r="HE10" s="1577"/>
      <c r="HF10" s="1577"/>
      <c r="HG10" s="1577"/>
      <c r="HH10" s="1577"/>
      <c r="HI10" s="1577"/>
      <c r="HJ10" s="1577"/>
      <c r="HK10" s="1577"/>
      <c r="HL10" s="1577"/>
      <c r="HM10" s="1577"/>
      <c r="HN10" s="1577"/>
      <c r="HO10" s="1577"/>
      <c r="HP10" s="1577"/>
      <c r="HQ10" s="1577"/>
      <c r="HR10" s="1577"/>
      <c r="HS10" s="1577"/>
      <c r="HT10" s="1577"/>
      <c r="HU10" s="1577"/>
      <c r="HV10" s="1578"/>
      <c r="HZ10" s="1576"/>
      <c r="IA10" s="1577"/>
      <c r="IB10" s="1577"/>
      <c r="IC10" s="1577"/>
      <c r="ID10" s="1577"/>
      <c r="IE10" s="1577"/>
      <c r="IF10" s="1577"/>
      <c r="IG10" s="1577"/>
      <c r="IH10" s="1577"/>
      <c r="II10" s="1577"/>
      <c r="IJ10" s="1577"/>
      <c r="IK10" s="1577"/>
      <c r="IL10" s="1577"/>
      <c r="IM10" s="1577"/>
      <c r="IN10" s="1577"/>
      <c r="IO10" s="1577"/>
      <c r="IP10" s="1577"/>
      <c r="IQ10" s="1577"/>
      <c r="IR10" s="1577"/>
      <c r="IS10" s="1577"/>
      <c r="IT10" s="1577"/>
      <c r="IU10" s="1577"/>
      <c r="IV10" s="1577"/>
      <c r="IW10" s="1577"/>
      <c r="IX10" s="1577"/>
      <c r="IY10" s="1578"/>
      <c r="JC10" s="1576"/>
      <c r="JD10" s="1577"/>
      <c r="JE10" s="1577"/>
      <c r="JF10" s="1577"/>
      <c r="JG10" s="1577"/>
      <c r="JH10" s="1577"/>
      <c r="JI10" s="1577"/>
      <c r="JJ10" s="1577"/>
      <c r="JK10" s="1577"/>
      <c r="JL10" s="1577"/>
      <c r="JM10" s="1577"/>
      <c r="JN10" s="1577"/>
      <c r="JO10" s="1577"/>
      <c r="JP10" s="1577"/>
      <c r="JQ10" s="1577"/>
      <c r="JR10" s="1577"/>
      <c r="JS10" s="1577"/>
      <c r="JT10" s="1577"/>
      <c r="JU10" s="1577"/>
      <c r="JV10" s="1577"/>
      <c r="JW10" s="1577"/>
      <c r="JX10" s="1577"/>
      <c r="JY10" s="1577"/>
      <c r="JZ10" s="1577"/>
      <c r="KA10" s="1577"/>
      <c r="KB10" s="1578"/>
      <c r="KF10" s="1576"/>
      <c r="KG10" s="1577"/>
      <c r="KH10" s="1577"/>
      <c r="KI10" s="1577"/>
      <c r="KJ10" s="1577"/>
      <c r="KK10" s="1577"/>
      <c r="KL10" s="1577"/>
      <c r="KM10" s="1577"/>
      <c r="KN10" s="1577"/>
      <c r="KO10" s="1577"/>
      <c r="KP10" s="1577"/>
      <c r="KQ10" s="1577"/>
      <c r="KR10" s="1577"/>
      <c r="KS10" s="1577"/>
      <c r="KT10" s="1577"/>
      <c r="KU10" s="1577"/>
      <c r="KV10" s="1577"/>
      <c r="KW10" s="1577"/>
      <c r="KX10" s="1577"/>
      <c r="KY10" s="1577"/>
      <c r="KZ10" s="1577"/>
      <c r="LA10" s="1577"/>
      <c r="LB10" s="1577"/>
      <c r="LC10" s="1577"/>
      <c r="LD10" s="1577"/>
      <c r="LE10" s="1578"/>
      <c r="LI10" s="1576"/>
      <c r="LJ10" s="1577"/>
      <c r="LK10" s="1577"/>
      <c r="LL10" s="1577"/>
      <c r="LM10" s="1577"/>
      <c r="LN10" s="1577"/>
      <c r="LO10" s="1577"/>
      <c r="LP10" s="1577"/>
      <c r="LQ10" s="1577"/>
      <c r="LR10" s="1577"/>
      <c r="LS10" s="1577"/>
      <c r="LT10" s="1577"/>
      <c r="LU10" s="1577"/>
      <c r="LV10" s="1577"/>
      <c r="LW10" s="1577"/>
      <c r="LX10" s="1577"/>
      <c r="LY10" s="1577"/>
      <c r="LZ10" s="1577"/>
      <c r="MA10" s="1577"/>
      <c r="MB10" s="1577"/>
      <c r="MC10" s="1577"/>
      <c r="MD10" s="1577"/>
      <c r="ME10" s="1577"/>
      <c r="MF10" s="1577"/>
      <c r="MG10" s="1577"/>
      <c r="MH10" s="1578"/>
      <c r="ML10" s="1576"/>
      <c r="MM10" s="1577"/>
      <c r="MN10" s="1577"/>
      <c r="MO10" s="1577"/>
      <c r="MP10" s="1577"/>
      <c r="MQ10" s="1577"/>
      <c r="MR10" s="1577"/>
      <c r="MS10" s="1577"/>
      <c r="MT10" s="1577"/>
      <c r="MU10" s="1577"/>
      <c r="MV10" s="1577"/>
      <c r="MW10" s="1577"/>
      <c r="MX10" s="1577"/>
      <c r="MY10" s="1577"/>
      <c r="MZ10" s="1577"/>
      <c r="NA10" s="1577"/>
      <c r="NB10" s="1577"/>
      <c r="NC10" s="1577"/>
      <c r="ND10" s="1577"/>
      <c r="NE10" s="1577"/>
      <c r="NF10" s="1577"/>
      <c r="NG10" s="1577"/>
      <c r="NH10" s="1577"/>
      <c r="NI10" s="1577"/>
      <c r="NJ10" s="1577"/>
      <c r="NK10" s="1578"/>
      <c r="NO10" s="1576"/>
      <c r="NP10" s="1577"/>
      <c r="NQ10" s="1577"/>
      <c r="NR10" s="1577"/>
      <c r="NS10" s="1577"/>
      <c r="NT10" s="1577"/>
      <c r="NU10" s="1577"/>
      <c r="NV10" s="1577"/>
      <c r="NW10" s="1577"/>
      <c r="NX10" s="1577"/>
      <c r="NY10" s="1577"/>
      <c r="NZ10" s="1577"/>
      <c r="OA10" s="1577"/>
      <c r="OB10" s="1577"/>
      <c r="OC10" s="1577"/>
      <c r="OD10" s="1577"/>
      <c r="OE10" s="1577"/>
      <c r="OF10" s="1577"/>
      <c r="OG10" s="1577"/>
      <c r="OH10" s="1577"/>
      <c r="OI10" s="1577"/>
      <c r="OJ10" s="1577"/>
      <c r="OK10" s="1577"/>
      <c r="OL10" s="1577"/>
      <c r="OM10" s="1577"/>
      <c r="ON10" s="1578"/>
      <c r="OR10" s="1576"/>
      <c r="OS10" s="1577"/>
      <c r="OT10" s="1577"/>
      <c r="OU10" s="1577"/>
      <c r="OV10" s="1577"/>
      <c r="OW10" s="1577"/>
      <c r="OX10" s="1577"/>
      <c r="OY10" s="1577"/>
      <c r="OZ10" s="1577"/>
      <c r="PA10" s="1577"/>
      <c r="PB10" s="1577"/>
      <c r="PC10" s="1577"/>
      <c r="PD10" s="1577"/>
      <c r="PE10" s="1577"/>
      <c r="PF10" s="1577"/>
      <c r="PG10" s="1577"/>
      <c r="PH10" s="1577"/>
      <c r="PI10" s="1577"/>
      <c r="PJ10" s="1577"/>
      <c r="PK10" s="1577"/>
      <c r="PL10" s="1577"/>
      <c r="PM10" s="1577"/>
      <c r="PN10" s="1577"/>
      <c r="PO10" s="1577"/>
      <c r="PP10" s="1577"/>
      <c r="PQ10" s="1578"/>
      <c r="PU10" s="1576"/>
      <c r="PV10" s="1577"/>
      <c r="PW10" s="1577"/>
      <c r="PX10" s="1577"/>
      <c r="PY10" s="1577"/>
      <c r="PZ10" s="1577"/>
      <c r="QA10" s="1577"/>
      <c r="QB10" s="1577"/>
      <c r="QC10" s="1577"/>
      <c r="QD10" s="1577"/>
      <c r="QE10" s="1577"/>
      <c r="QF10" s="1577"/>
      <c r="QG10" s="1577"/>
      <c r="QH10" s="1577"/>
      <c r="QI10" s="1577"/>
      <c r="QJ10" s="1577"/>
      <c r="QK10" s="1577"/>
      <c r="QL10" s="1577"/>
      <c r="QM10" s="1577"/>
      <c r="QN10" s="1577"/>
      <c r="QO10" s="1577"/>
      <c r="QP10" s="1577"/>
      <c r="QQ10" s="1577"/>
      <c r="QR10" s="1577"/>
      <c r="QS10" s="1577"/>
      <c r="QT10" s="1578"/>
    </row>
    <row r="11" spans="1:463" ht="9.9499999999999993" customHeight="1">
      <c r="B11" s="1576"/>
      <c r="C11" s="1577"/>
      <c r="D11" s="1577"/>
      <c r="E11" s="1577"/>
      <c r="F11" s="1577"/>
      <c r="G11" s="1577"/>
      <c r="H11" s="1577"/>
      <c r="I11" s="1577"/>
      <c r="J11" s="1577"/>
      <c r="K11" s="1577"/>
      <c r="L11" s="1577"/>
      <c r="M11" s="1577"/>
      <c r="N11" s="1577"/>
      <c r="O11" s="1577"/>
      <c r="P11" s="1577"/>
      <c r="Q11" s="1577"/>
      <c r="R11" s="1577"/>
      <c r="S11" s="1577"/>
      <c r="T11" s="1577"/>
      <c r="U11" s="1577"/>
      <c r="V11" s="1577"/>
      <c r="W11" s="1577"/>
      <c r="X11" s="1577"/>
      <c r="Y11" s="1577"/>
      <c r="Z11" s="1577"/>
      <c r="AA11" s="1578"/>
      <c r="AE11" s="1576"/>
      <c r="AF11" s="1577"/>
      <c r="AG11" s="1577"/>
      <c r="AH11" s="1577"/>
      <c r="AI11" s="1577"/>
      <c r="AJ11" s="1577"/>
      <c r="AK11" s="1577"/>
      <c r="AL11" s="1577"/>
      <c r="AM11" s="1577"/>
      <c r="AN11" s="1577"/>
      <c r="AO11" s="1577"/>
      <c r="AP11" s="1577"/>
      <c r="AQ11" s="1577"/>
      <c r="AR11" s="1577"/>
      <c r="AS11" s="1577"/>
      <c r="AT11" s="1577"/>
      <c r="AU11" s="1577"/>
      <c r="AV11" s="1577"/>
      <c r="AW11" s="1577"/>
      <c r="AX11" s="1577"/>
      <c r="AY11" s="1577"/>
      <c r="AZ11" s="1577"/>
      <c r="BA11" s="1577"/>
      <c r="BB11" s="1577"/>
      <c r="BC11" s="1577"/>
      <c r="BD11" s="1578"/>
      <c r="BH11" s="1576"/>
      <c r="BI11" s="1577"/>
      <c r="BJ11" s="1577"/>
      <c r="BK11" s="1577"/>
      <c r="BL11" s="1577"/>
      <c r="BM11" s="1577"/>
      <c r="BN11" s="1577"/>
      <c r="BO11" s="1577"/>
      <c r="BP11" s="1577"/>
      <c r="BQ11" s="1577"/>
      <c r="BR11" s="1577"/>
      <c r="BS11" s="1577"/>
      <c r="BT11" s="1577"/>
      <c r="BU11" s="1577"/>
      <c r="BV11" s="1577"/>
      <c r="BW11" s="1577"/>
      <c r="BX11" s="1577"/>
      <c r="BY11" s="1577"/>
      <c r="BZ11" s="1577"/>
      <c r="CA11" s="1577"/>
      <c r="CB11" s="1577"/>
      <c r="CC11" s="1577"/>
      <c r="CD11" s="1577"/>
      <c r="CE11" s="1577"/>
      <c r="CF11" s="1577"/>
      <c r="CG11" s="1578"/>
      <c r="CK11" s="1576"/>
      <c r="CL11" s="1577"/>
      <c r="CM11" s="1577"/>
      <c r="CN11" s="1577"/>
      <c r="CO11" s="1577"/>
      <c r="CP11" s="1577"/>
      <c r="CQ11" s="1577"/>
      <c r="CR11" s="1577"/>
      <c r="CS11" s="1577"/>
      <c r="CT11" s="1577"/>
      <c r="CU11" s="1577"/>
      <c r="CV11" s="1577"/>
      <c r="CW11" s="1577"/>
      <c r="CX11" s="1577"/>
      <c r="CY11" s="1577"/>
      <c r="CZ11" s="1577"/>
      <c r="DA11" s="1577"/>
      <c r="DB11" s="1577"/>
      <c r="DC11" s="1577"/>
      <c r="DD11" s="1577"/>
      <c r="DE11" s="1577"/>
      <c r="DF11" s="1577"/>
      <c r="DG11" s="1577"/>
      <c r="DH11" s="1577"/>
      <c r="DI11" s="1577"/>
      <c r="DJ11" s="1578"/>
      <c r="DN11" s="1576"/>
      <c r="DO11" s="1577"/>
      <c r="DP11" s="1577"/>
      <c r="DQ11" s="1577"/>
      <c r="DR11" s="1577"/>
      <c r="DS11" s="1577"/>
      <c r="DT11" s="1577"/>
      <c r="DU11" s="1577"/>
      <c r="DV11" s="1577"/>
      <c r="DW11" s="1577"/>
      <c r="DX11" s="1577"/>
      <c r="DY11" s="1577"/>
      <c r="DZ11" s="1577"/>
      <c r="EA11" s="1577"/>
      <c r="EB11" s="1577"/>
      <c r="EC11" s="1577"/>
      <c r="ED11" s="1577"/>
      <c r="EE11" s="1577"/>
      <c r="EF11" s="1577"/>
      <c r="EG11" s="1577"/>
      <c r="EH11" s="1577"/>
      <c r="EI11" s="1577"/>
      <c r="EJ11" s="1577"/>
      <c r="EK11" s="1577"/>
      <c r="EL11" s="1577"/>
      <c r="EM11" s="1578"/>
      <c r="EQ11" s="1576"/>
      <c r="ER11" s="1577"/>
      <c r="ES11" s="1577"/>
      <c r="ET11" s="1577"/>
      <c r="EU11" s="1577"/>
      <c r="EV11" s="1577"/>
      <c r="EW11" s="1577"/>
      <c r="EX11" s="1577"/>
      <c r="EY11" s="1577"/>
      <c r="EZ11" s="1577"/>
      <c r="FA11" s="1577"/>
      <c r="FB11" s="1577"/>
      <c r="FC11" s="1577"/>
      <c r="FD11" s="1577"/>
      <c r="FE11" s="1577"/>
      <c r="FF11" s="1577"/>
      <c r="FG11" s="1577"/>
      <c r="FH11" s="1577"/>
      <c r="FI11" s="1577"/>
      <c r="FJ11" s="1577"/>
      <c r="FK11" s="1577"/>
      <c r="FL11" s="1577"/>
      <c r="FM11" s="1577"/>
      <c r="FN11" s="1577"/>
      <c r="FO11" s="1577"/>
      <c r="FP11" s="1578"/>
      <c r="FT11" s="1576"/>
      <c r="FU11" s="1577"/>
      <c r="FV11" s="1577"/>
      <c r="FW11" s="1577"/>
      <c r="FX11" s="1577"/>
      <c r="FY11" s="1577"/>
      <c r="FZ11" s="1577"/>
      <c r="GA11" s="1577"/>
      <c r="GB11" s="1577"/>
      <c r="GC11" s="1577"/>
      <c r="GD11" s="1577"/>
      <c r="GE11" s="1577"/>
      <c r="GF11" s="1577"/>
      <c r="GG11" s="1577"/>
      <c r="GH11" s="1577"/>
      <c r="GI11" s="1577"/>
      <c r="GJ11" s="1577"/>
      <c r="GK11" s="1577"/>
      <c r="GL11" s="1577"/>
      <c r="GM11" s="1577"/>
      <c r="GN11" s="1577"/>
      <c r="GO11" s="1577"/>
      <c r="GP11" s="1577"/>
      <c r="GQ11" s="1577"/>
      <c r="GR11" s="1577"/>
      <c r="GS11" s="1578"/>
      <c r="GW11" s="1576"/>
      <c r="GX11" s="1577"/>
      <c r="GY11" s="1577"/>
      <c r="GZ11" s="1577"/>
      <c r="HA11" s="1577"/>
      <c r="HB11" s="1577"/>
      <c r="HC11" s="1577"/>
      <c r="HD11" s="1577"/>
      <c r="HE11" s="1577"/>
      <c r="HF11" s="1577"/>
      <c r="HG11" s="1577"/>
      <c r="HH11" s="1577"/>
      <c r="HI11" s="1577"/>
      <c r="HJ11" s="1577"/>
      <c r="HK11" s="1577"/>
      <c r="HL11" s="1577"/>
      <c r="HM11" s="1577"/>
      <c r="HN11" s="1577"/>
      <c r="HO11" s="1577"/>
      <c r="HP11" s="1577"/>
      <c r="HQ11" s="1577"/>
      <c r="HR11" s="1577"/>
      <c r="HS11" s="1577"/>
      <c r="HT11" s="1577"/>
      <c r="HU11" s="1577"/>
      <c r="HV11" s="1578"/>
      <c r="HZ11" s="1576"/>
      <c r="IA11" s="1577"/>
      <c r="IB11" s="1577"/>
      <c r="IC11" s="1577"/>
      <c r="ID11" s="1577"/>
      <c r="IE11" s="1577"/>
      <c r="IF11" s="1577"/>
      <c r="IG11" s="1577"/>
      <c r="IH11" s="1577"/>
      <c r="II11" s="1577"/>
      <c r="IJ11" s="1577"/>
      <c r="IK11" s="1577"/>
      <c r="IL11" s="1577"/>
      <c r="IM11" s="1577"/>
      <c r="IN11" s="1577"/>
      <c r="IO11" s="1577"/>
      <c r="IP11" s="1577"/>
      <c r="IQ11" s="1577"/>
      <c r="IR11" s="1577"/>
      <c r="IS11" s="1577"/>
      <c r="IT11" s="1577"/>
      <c r="IU11" s="1577"/>
      <c r="IV11" s="1577"/>
      <c r="IW11" s="1577"/>
      <c r="IX11" s="1577"/>
      <c r="IY11" s="1578"/>
      <c r="JC11" s="1576"/>
      <c r="JD11" s="1577"/>
      <c r="JE11" s="1577"/>
      <c r="JF11" s="1577"/>
      <c r="JG11" s="1577"/>
      <c r="JH11" s="1577"/>
      <c r="JI11" s="1577"/>
      <c r="JJ11" s="1577"/>
      <c r="JK11" s="1577"/>
      <c r="JL11" s="1577"/>
      <c r="JM11" s="1577"/>
      <c r="JN11" s="1577"/>
      <c r="JO11" s="1577"/>
      <c r="JP11" s="1577"/>
      <c r="JQ11" s="1577"/>
      <c r="JR11" s="1577"/>
      <c r="JS11" s="1577"/>
      <c r="JT11" s="1577"/>
      <c r="JU11" s="1577"/>
      <c r="JV11" s="1577"/>
      <c r="JW11" s="1577"/>
      <c r="JX11" s="1577"/>
      <c r="JY11" s="1577"/>
      <c r="JZ11" s="1577"/>
      <c r="KA11" s="1577"/>
      <c r="KB11" s="1578"/>
      <c r="KF11" s="1576"/>
      <c r="KG11" s="1577"/>
      <c r="KH11" s="1577"/>
      <c r="KI11" s="1577"/>
      <c r="KJ11" s="1577"/>
      <c r="KK11" s="1577"/>
      <c r="KL11" s="1577"/>
      <c r="KM11" s="1577"/>
      <c r="KN11" s="1577"/>
      <c r="KO11" s="1577"/>
      <c r="KP11" s="1577"/>
      <c r="KQ11" s="1577"/>
      <c r="KR11" s="1577"/>
      <c r="KS11" s="1577"/>
      <c r="KT11" s="1577"/>
      <c r="KU11" s="1577"/>
      <c r="KV11" s="1577"/>
      <c r="KW11" s="1577"/>
      <c r="KX11" s="1577"/>
      <c r="KY11" s="1577"/>
      <c r="KZ11" s="1577"/>
      <c r="LA11" s="1577"/>
      <c r="LB11" s="1577"/>
      <c r="LC11" s="1577"/>
      <c r="LD11" s="1577"/>
      <c r="LE11" s="1578"/>
      <c r="LI11" s="1576"/>
      <c r="LJ11" s="1577"/>
      <c r="LK11" s="1577"/>
      <c r="LL11" s="1577"/>
      <c r="LM11" s="1577"/>
      <c r="LN11" s="1577"/>
      <c r="LO11" s="1577"/>
      <c r="LP11" s="1577"/>
      <c r="LQ11" s="1577"/>
      <c r="LR11" s="1577"/>
      <c r="LS11" s="1577"/>
      <c r="LT11" s="1577"/>
      <c r="LU11" s="1577"/>
      <c r="LV11" s="1577"/>
      <c r="LW11" s="1577"/>
      <c r="LX11" s="1577"/>
      <c r="LY11" s="1577"/>
      <c r="LZ11" s="1577"/>
      <c r="MA11" s="1577"/>
      <c r="MB11" s="1577"/>
      <c r="MC11" s="1577"/>
      <c r="MD11" s="1577"/>
      <c r="ME11" s="1577"/>
      <c r="MF11" s="1577"/>
      <c r="MG11" s="1577"/>
      <c r="MH11" s="1578"/>
      <c r="ML11" s="1576"/>
      <c r="MM11" s="1577"/>
      <c r="MN11" s="1577"/>
      <c r="MO11" s="1577"/>
      <c r="MP11" s="1577"/>
      <c r="MQ11" s="1577"/>
      <c r="MR11" s="1577"/>
      <c r="MS11" s="1577"/>
      <c r="MT11" s="1577"/>
      <c r="MU11" s="1577"/>
      <c r="MV11" s="1577"/>
      <c r="MW11" s="1577"/>
      <c r="MX11" s="1577"/>
      <c r="MY11" s="1577"/>
      <c r="MZ11" s="1577"/>
      <c r="NA11" s="1577"/>
      <c r="NB11" s="1577"/>
      <c r="NC11" s="1577"/>
      <c r="ND11" s="1577"/>
      <c r="NE11" s="1577"/>
      <c r="NF11" s="1577"/>
      <c r="NG11" s="1577"/>
      <c r="NH11" s="1577"/>
      <c r="NI11" s="1577"/>
      <c r="NJ11" s="1577"/>
      <c r="NK11" s="1578"/>
      <c r="NO11" s="1576"/>
      <c r="NP11" s="1577"/>
      <c r="NQ11" s="1577"/>
      <c r="NR11" s="1577"/>
      <c r="NS11" s="1577"/>
      <c r="NT11" s="1577"/>
      <c r="NU11" s="1577"/>
      <c r="NV11" s="1577"/>
      <c r="NW11" s="1577"/>
      <c r="NX11" s="1577"/>
      <c r="NY11" s="1577"/>
      <c r="NZ11" s="1577"/>
      <c r="OA11" s="1577"/>
      <c r="OB11" s="1577"/>
      <c r="OC11" s="1577"/>
      <c r="OD11" s="1577"/>
      <c r="OE11" s="1577"/>
      <c r="OF11" s="1577"/>
      <c r="OG11" s="1577"/>
      <c r="OH11" s="1577"/>
      <c r="OI11" s="1577"/>
      <c r="OJ11" s="1577"/>
      <c r="OK11" s="1577"/>
      <c r="OL11" s="1577"/>
      <c r="OM11" s="1577"/>
      <c r="ON11" s="1578"/>
      <c r="OR11" s="1576"/>
      <c r="OS11" s="1577"/>
      <c r="OT11" s="1577"/>
      <c r="OU11" s="1577"/>
      <c r="OV11" s="1577"/>
      <c r="OW11" s="1577"/>
      <c r="OX11" s="1577"/>
      <c r="OY11" s="1577"/>
      <c r="OZ11" s="1577"/>
      <c r="PA11" s="1577"/>
      <c r="PB11" s="1577"/>
      <c r="PC11" s="1577"/>
      <c r="PD11" s="1577"/>
      <c r="PE11" s="1577"/>
      <c r="PF11" s="1577"/>
      <c r="PG11" s="1577"/>
      <c r="PH11" s="1577"/>
      <c r="PI11" s="1577"/>
      <c r="PJ11" s="1577"/>
      <c r="PK11" s="1577"/>
      <c r="PL11" s="1577"/>
      <c r="PM11" s="1577"/>
      <c r="PN11" s="1577"/>
      <c r="PO11" s="1577"/>
      <c r="PP11" s="1577"/>
      <c r="PQ11" s="1578"/>
      <c r="PU11" s="1576"/>
      <c r="PV11" s="1577"/>
      <c r="PW11" s="1577"/>
      <c r="PX11" s="1577"/>
      <c r="PY11" s="1577"/>
      <c r="PZ11" s="1577"/>
      <c r="QA11" s="1577"/>
      <c r="QB11" s="1577"/>
      <c r="QC11" s="1577"/>
      <c r="QD11" s="1577"/>
      <c r="QE11" s="1577"/>
      <c r="QF11" s="1577"/>
      <c r="QG11" s="1577"/>
      <c r="QH11" s="1577"/>
      <c r="QI11" s="1577"/>
      <c r="QJ11" s="1577"/>
      <c r="QK11" s="1577"/>
      <c r="QL11" s="1577"/>
      <c r="QM11" s="1577"/>
      <c r="QN11" s="1577"/>
      <c r="QO11" s="1577"/>
      <c r="QP11" s="1577"/>
      <c r="QQ11" s="1577"/>
      <c r="QR11" s="1577"/>
      <c r="QS11" s="1577"/>
      <c r="QT11" s="1578"/>
    </row>
    <row r="12" spans="1:463" ht="9.9499999999999993" customHeight="1">
      <c r="B12" s="1576"/>
      <c r="C12" s="1577"/>
      <c r="D12" s="1577"/>
      <c r="E12" s="1577"/>
      <c r="F12" s="1577"/>
      <c r="G12" s="1577"/>
      <c r="H12" s="1577"/>
      <c r="I12" s="1577"/>
      <c r="J12" s="1577"/>
      <c r="K12" s="1577"/>
      <c r="L12" s="1577"/>
      <c r="M12" s="1577"/>
      <c r="N12" s="1577"/>
      <c r="O12" s="1577"/>
      <c r="P12" s="1577"/>
      <c r="Q12" s="1577"/>
      <c r="R12" s="1577"/>
      <c r="S12" s="1577"/>
      <c r="T12" s="1577"/>
      <c r="U12" s="1577"/>
      <c r="V12" s="1577"/>
      <c r="W12" s="1577"/>
      <c r="X12" s="1577"/>
      <c r="Y12" s="1577"/>
      <c r="Z12" s="1577"/>
      <c r="AA12" s="1578"/>
      <c r="AE12" s="1576"/>
      <c r="AF12" s="1577"/>
      <c r="AG12" s="1577"/>
      <c r="AH12" s="1577"/>
      <c r="AI12" s="1577"/>
      <c r="AJ12" s="1577"/>
      <c r="AK12" s="1577"/>
      <c r="AL12" s="1577"/>
      <c r="AM12" s="1577"/>
      <c r="AN12" s="1577"/>
      <c r="AO12" s="1577"/>
      <c r="AP12" s="1577"/>
      <c r="AQ12" s="1577"/>
      <c r="AR12" s="1577"/>
      <c r="AS12" s="1577"/>
      <c r="AT12" s="1577"/>
      <c r="AU12" s="1577"/>
      <c r="AV12" s="1577"/>
      <c r="AW12" s="1577"/>
      <c r="AX12" s="1577"/>
      <c r="AY12" s="1577"/>
      <c r="AZ12" s="1577"/>
      <c r="BA12" s="1577"/>
      <c r="BB12" s="1577"/>
      <c r="BC12" s="1577"/>
      <c r="BD12" s="1578"/>
      <c r="BH12" s="1576"/>
      <c r="BI12" s="1577"/>
      <c r="BJ12" s="1577"/>
      <c r="BK12" s="1577"/>
      <c r="BL12" s="1577"/>
      <c r="BM12" s="1577"/>
      <c r="BN12" s="1577"/>
      <c r="BO12" s="1577"/>
      <c r="BP12" s="1577"/>
      <c r="BQ12" s="1577"/>
      <c r="BR12" s="1577"/>
      <c r="BS12" s="1577"/>
      <c r="BT12" s="1577"/>
      <c r="BU12" s="1577"/>
      <c r="BV12" s="1577"/>
      <c r="BW12" s="1577"/>
      <c r="BX12" s="1577"/>
      <c r="BY12" s="1577"/>
      <c r="BZ12" s="1577"/>
      <c r="CA12" s="1577"/>
      <c r="CB12" s="1577"/>
      <c r="CC12" s="1577"/>
      <c r="CD12" s="1577"/>
      <c r="CE12" s="1577"/>
      <c r="CF12" s="1577"/>
      <c r="CG12" s="1578"/>
      <c r="CK12" s="1576"/>
      <c r="CL12" s="1577"/>
      <c r="CM12" s="1577"/>
      <c r="CN12" s="1577"/>
      <c r="CO12" s="1577"/>
      <c r="CP12" s="1577"/>
      <c r="CQ12" s="1577"/>
      <c r="CR12" s="1577"/>
      <c r="CS12" s="1577"/>
      <c r="CT12" s="1577"/>
      <c r="CU12" s="1577"/>
      <c r="CV12" s="1577"/>
      <c r="CW12" s="1577"/>
      <c r="CX12" s="1577"/>
      <c r="CY12" s="1577"/>
      <c r="CZ12" s="1577"/>
      <c r="DA12" s="1577"/>
      <c r="DB12" s="1577"/>
      <c r="DC12" s="1577"/>
      <c r="DD12" s="1577"/>
      <c r="DE12" s="1577"/>
      <c r="DF12" s="1577"/>
      <c r="DG12" s="1577"/>
      <c r="DH12" s="1577"/>
      <c r="DI12" s="1577"/>
      <c r="DJ12" s="1578"/>
      <c r="DN12" s="1576"/>
      <c r="DO12" s="1577"/>
      <c r="DP12" s="1577"/>
      <c r="DQ12" s="1577"/>
      <c r="DR12" s="1577"/>
      <c r="DS12" s="1577"/>
      <c r="DT12" s="1577"/>
      <c r="DU12" s="1577"/>
      <c r="DV12" s="1577"/>
      <c r="DW12" s="1577"/>
      <c r="DX12" s="1577"/>
      <c r="DY12" s="1577"/>
      <c r="DZ12" s="1577"/>
      <c r="EA12" s="1577"/>
      <c r="EB12" s="1577"/>
      <c r="EC12" s="1577"/>
      <c r="ED12" s="1577"/>
      <c r="EE12" s="1577"/>
      <c r="EF12" s="1577"/>
      <c r="EG12" s="1577"/>
      <c r="EH12" s="1577"/>
      <c r="EI12" s="1577"/>
      <c r="EJ12" s="1577"/>
      <c r="EK12" s="1577"/>
      <c r="EL12" s="1577"/>
      <c r="EM12" s="1578"/>
      <c r="EQ12" s="1576"/>
      <c r="ER12" s="1577"/>
      <c r="ES12" s="1577"/>
      <c r="ET12" s="1577"/>
      <c r="EU12" s="1577"/>
      <c r="EV12" s="1577"/>
      <c r="EW12" s="1577"/>
      <c r="EX12" s="1577"/>
      <c r="EY12" s="1577"/>
      <c r="EZ12" s="1577"/>
      <c r="FA12" s="1577"/>
      <c r="FB12" s="1577"/>
      <c r="FC12" s="1577"/>
      <c r="FD12" s="1577"/>
      <c r="FE12" s="1577"/>
      <c r="FF12" s="1577"/>
      <c r="FG12" s="1577"/>
      <c r="FH12" s="1577"/>
      <c r="FI12" s="1577"/>
      <c r="FJ12" s="1577"/>
      <c r="FK12" s="1577"/>
      <c r="FL12" s="1577"/>
      <c r="FM12" s="1577"/>
      <c r="FN12" s="1577"/>
      <c r="FO12" s="1577"/>
      <c r="FP12" s="1578"/>
      <c r="FT12" s="1576"/>
      <c r="FU12" s="1577"/>
      <c r="FV12" s="1577"/>
      <c r="FW12" s="1577"/>
      <c r="FX12" s="1577"/>
      <c r="FY12" s="1577"/>
      <c r="FZ12" s="1577"/>
      <c r="GA12" s="1577"/>
      <c r="GB12" s="1577"/>
      <c r="GC12" s="1577"/>
      <c r="GD12" s="1577"/>
      <c r="GE12" s="1577"/>
      <c r="GF12" s="1577"/>
      <c r="GG12" s="1577"/>
      <c r="GH12" s="1577"/>
      <c r="GI12" s="1577"/>
      <c r="GJ12" s="1577"/>
      <c r="GK12" s="1577"/>
      <c r="GL12" s="1577"/>
      <c r="GM12" s="1577"/>
      <c r="GN12" s="1577"/>
      <c r="GO12" s="1577"/>
      <c r="GP12" s="1577"/>
      <c r="GQ12" s="1577"/>
      <c r="GR12" s="1577"/>
      <c r="GS12" s="1578"/>
      <c r="GW12" s="1576"/>
      <c r="GX12" s="1577"/>
      <c r="GY12" s="1577"/>
      <c r="GZ12" s="1577"/>
      <c r="HA12" s="1577"/>
      <c r="HB12" s="1577"/>
      <c r="HC12" s="1577"/>
      <c r="HD12" s="1577"/>
      <c r="HE12" s="1577"/>
      <c r="HF12" s="1577"/>
      <c r="HG12" s="1577"/>
      <c r="HH12" s="1577"/>
      <c r="HI12" s="1577"/>
      <c r="HJ12" s="1577"/>
      <c r="HK12" s="1577"/>
      <c r="HL12" s="1577"/>
      <c r="HM12" s="1577"/>
      <c r="HN12" s="1577"/>
      <c r="HO12" s="1577"/>
      <c r="HP12" s="1577"/>
      <c r="HQ12" s="1577"/>
      <c r="HR12" s="1577"/>
      <c r="HS12" s="1577"/>
      <c r="HT12" s="1577"/>
      <c r="HU12" s="1577"/>
      <c r="HV12" s="1578"/>
      <c r="HZ12" s="1576"/>
      <c r="IA12" s="1577"/>
      <c r="IB12" s="1577"/>
      <c r="IC12" s="1577"/>
      <c r="ID12" s="1577"/>
      <c r="IE12" s="1577"/>
      <c r="IF12" s="1577"/>
      <c r="IG12" s="1577"/>
      <c r="IH12" s="1577"/>
      <c r="II12" s="1577"/>
      <c r="IJ12" s="1577"/>
      <c r="IK12" s="1577"/>
      <c r="IL12" s="1577"/>
      <c r="IM12" s="1577"/>
      <c r="IN12" s="1577"/>
      <c r="IO12" s="1577"/>
      <c r="IP12" s="1577"/>
      <c r="IQ12" s="1577"/>
      <c r="IR12" s="1577"/>
      <c r="IS12" s="1577"/>
      <c r="IT12" s="1577"/>
      <c r="IU12" s="1577"/>
      <c r="IV12" s="1577"/>
      <c r="IW12" s="1577"/>
      <c r="IX12" s="1577"/>
      <c r="IY12" s="1578"/>
      <c r="JC12" s="1576"/>
      <c r="JD12" s="1577"/>
      <c r="JE12" s="1577"/>
      <c r="JF12" s="1577"/>
      <c r="JG12" s="1577"/>
      <c r="JH12" s="1577"/>
      <c r="JI12" s="1577"/>
      <c r="JJ12" s="1577"/>
      <c r="JK12" s="1577"/>
      <c r="JL12" s="1577"/>
      <c r="JM12" s="1577"/>
      <c r="JN12" s="1577"/>
      <c r="JO12" s="1577"/>
      <c r="JP12" s="1577"/>
      <c r="JQ12" s="1577"/>
      <c r="JR12" s="1577"/>
      <c r="JS12" s="1577"/>
      <c r="JT12" s="1577"/>
      <c r="JU12" s="1577"/>
      <c r="JV12" s="1577"/>
      <c r="JW12" s="1577"/>
      <c r="JX12" s="1577"/>
      <c r="JY12" s="1577"/>
      <c r="JZ12" s="1577"/>
      <c r="KA12" s="1577"/>
      <c r="KB12" s="1578"/>
      <c r="KF12" s="1576"/>
      <c r="KG12" s="1577"/>
      <c r="KH12" s="1577"/>
      <c r="KI12" s="1577"/>
      <c r="KJ12" s="1577"/>
      <c r="KK12" s="1577"/>
      <c r="KL12" s="1577"/>
      <c r="KM12" s="1577"/>
      <c r="KN12" s="1577"/>
      <c r="KO12" s="1577"/>
      <c r="KP12" s="1577"/>
      <c r="KQ12" s="1577"/>
      <c r="KR12" s="1577"/>
      <c r="KS12" s="1577"/>
      <c r="KT12" s="1577"/>
      <c r="KU12" s="1577"/>
      <c r="KV12" s="1577"/>
      <c r="KW12" s="1577"/>
      <c r="KX12" s="1577"/>
      <c r="KY12" s="1577"/>
      <c r="KZ12" s="1577"/>
      <c r="LA12" s="1577"/>
      <c r="LB12" s="1577"/>
      <c r="LC12" s="1577"/>
      <c r="LD12" s="1577"/>
      <c r="LE12" s="1578"/>
      <c r="LI12" s="1576"/>
      <c r="LJ12" s="1577"/>
      <c r="LK12" s="1577"/>
      <c r="LL12" s="1577"/>
      <c r="LM12" s="1577"/>
      <c r="LN12" s="1577"/>
      <c r="LO12" s="1577"/>
      <c r="LP12" s="1577"/>
      <c r="LQ12" s="1577"/>
      <c r="LR12" s="1577"/>
      <c r="LS12" s="1577"/>
      <c r="LT12" s="1577"/>
      <c r="LU12" s="1577"/>
      <c r="LV12" s="1577"/>
      <c r="LW12" s="1577"/>
      <c r="LX12" s="1577"/>
      <c r="LY12" s="1577"/>
      <c r="LZ12" s="1577"/>
      <c r="MA12" s="1577"/>
      <c r="MB12" s="1577"/>
      <c r="MC12" s="1577"/>
      <c r="MD12" s="1577"/>
      <c r="ME12" s="1577"/>
      <c r="MF12" s="1577"/>
      <c r="MG12" s="1577"/>
      <c r="MH12" s="1578"/>
      <c r="ML12" s="1576"/>
      <c r="MM12" s="1577"/>
      <c r="MN12" s="1577"/>
      <c r="MO12" s="1577"/>
      <c r="MP12" s="1577"/>
      <c r="MQ12" s="1577"/>
      <c r="MR12" s="1577"/>
      <c r="MS12" s="1577"/>
      <c r="MT12" s="1577"/>
      <c r="MU12" s="1577"/>
      <c r="MV12" s="1577"/>
      <c r="MW12" s="1577"/>
      <c r="MX12" s="1577"/>
      <c r="MY12" s="1577"/>
      <c r="MZ12" s="1577"/>
      <c r="NA12" s="1577"/>
      <c r="NB12" s="1577"/>
      <c r="NC12" s="1577"/>
      <c r="ND12" s="1577"/>
      <c r="NE12" s="1577"/>
      <c r="NF12" s="1577"/>
      <c r="NG12" s="1577"/>
      <c r="NH12" s="1577"/>
      <c r="NI12" s="1577"/>
      <c r="NJ12" s="1577"/>
      <c r="NK12" s="1578"/>
      <c r="NO12" s="1576"/>
      <c r="NP12" s="1577"/>
      <c r="NQ12" s="1577"/>
      <c r="NR12" s="1577"/>
      <c r="NS12" s="1577"/>
      <c r="NT12" s="1577"/>
      <c r="NU12" s="1577"/>
      <c r="NV12" s="1577"/>
      <c r="NW12" s="1577"/>
      <c r="NX12" s="1577"/>
      <c r="NY12" s="1577"/>
      <c r="NZ12" s="1577"/>
      <c r="OA12" s="1577"/>
      <c r="OB12" s="1577"/>
      <c r="OC12" s="1577"/>
      <c r="OD12" s="1577"/>
      <c r="OE12" s="1577"/>
      <c r="OF12" s="1577"/>
      <c r="OG12" s="1577"/>
      <c r="OH12" s="1577"/>
      <c r="OI12" s="1577"/>
      <c r="OJ12" s="1577"/>
      <c r="OK12" s="1577"/>
      <c r="OL12" s="1577"/>
      <c r="OM12" s="1577"/>
      <c r="ON12" s="1578"/>
      <c r="OR12" s="1576"/>
      <c r="OS12" s="1577"/>
      <c r="OT12" s="1577"/>
      <c r="OU12" s="1577"/>
      <c r="OV12" s="1577"/>
      <c r="OW12" s="1577"/>
      <c r="OX12" s="1577"/>
      <c r="OY12" s="1577"/>
      <c r="OZ12" s="1577"/>
      <c r="PA12" s="1577"/>
      <c r="PB12" s="1577"/>
      <c r="PC12" s="1577"/>
      <c r="PD12" s="1577"/>
      <c r="PE12" s="1577"/>
      <c r="PF12" s="1577"/>
      <c r="PG12" s="1577"/>
      <c r="PH12" s="1577"/>
      <c r="PI12" s="1577"/>
      <c r="PJ12" s="1577"/>
      <c r="PK12" s="1577"/>
      <c r="PL12" s="1577"/>
      <c r="PM12" s="1577"/>
      <c r="PN12" s="1577"/>
      <c r="PO12" s="1577"/>
      <c r="PP12" s="1577"/>
      <c r="PQ12" s="1578"/>
      <c r="PU12" s="1576"/>
      <c r="PV12" s="1577"/>
      <c r="PW12" s="1577"/>
      <c r="PX12" s="1577"/>
      <c r="PY12" s="1577"/>
      <c r="PZ12" s="1577"/>
      <c r="QA12" s="1577"/>
      <c r="QB12" s="1577"/>
      <c r="QC12" s="1577"/>
      <c r="QD12" s="1577"/>
      <c r="QE12" s="1577"/>
      <c r="QF12" s="1577"/>
      <c r="QG12" s="1577"/>
      <c r="QH12" s="1577"/>
      <c r="QI12" s="1577"/>
      <c r="QJ12" s="1577"/>
      <c r="QK12" s="1577"/>
      <c r="QL12" s="1577"/>
      <c r="QM12" s="1577"/>
      <c r="QN12" s="1577"/>
      <c r="QO12" s="1577"/>
      <c r="QP12" s="1577"/>
      <c r="QQ12" s="1577"/>
      <c r="QR12" s="1577"/>
      <c r="QS12" s="1577"/>
      <c r="QT12" s="1578"/>
    </row>
    <row r="13" spans="1:463" ht="9.9499999999999993" customHeight="1">
      <c r="B13" s="1576"/>
      <c r="C13" s="1577"/>
      <c r="D13" s="1577"/>
      <c r="E13" s="1577"/>
      <c r="F13" s="1577"/>
      <c r="G13" s="1577"/>
      <c r="H13" s="1577"/>
      <c r="I13" s="1577"/>
      <c r="J13" s="1577"/>
      <c r="K13" s="1577"/>
      <c r="L13" s="1577"/>
      <c r="M13" s="1577"/>
      <c r="N13" s="1577"/>
      <c r="O13" s="1577"/>
      <c r="P13" s="1577"/>
      <c r="Q13" s="1577"/>
      <c r="R13" s="1577"/>
      <c r="S13" s="1577"/>
      <c r="T13" s="1577"/>
      <c r="U13" s="1577"/>
      <c r="V13" s="1577"/>
      <c r="W13" s="1577"/>
      <c r="X13" s="1577"/>
      <c r="Y13" s="1577"/>
      <c r="Z13" s="1577"/>
      <c r="AA13" s="1578"/>
      <c r="AE13" s="1576"/>
      <c r="AF13" s="1577"/>
      <c r="AG13" s="1577"/>
      <c r="AH13" s="1577"/>
      <c r="AI13" s="1577"/>
      <c r="AJ13" s="1577"/>
      <c r="AK13" s="1577"/>
      <c r="AL13" s="1577"/>
      <c r="AM13" s="1577"/>
      <c r="AN13" s="1577"/>
      <c r="AO13" s="1577"/>
      <c r="AP13" s="1577"/>
      <c r="AQ13" s="1577"/>
      <c r="AR13" s="1577"/>
      <c r="AS13" s="1577"/>
      <c r="AT13" s="1577"/>
      <c r="AU13" s="1577"/>
      <c r="AV13" s="1577"/>
      <c r="AW13" s="1577"/>
      <c r="AX13" s="1577"/>
      <c r="AY13" s="1577"/>
      <c r="AZ13" s="1577"/>
      <c r="BA13" s="1577"/>
      <c r="BB13" s="1577"/>
      <c r="BC13" s="1577"/>
      <c r="BD13" s="1578"/>
      <c r="BH13" s="1576"/>
      <c r="BI13" s="1577"/>
      <c r="BJ13" s="1577"/>
      <c r="BK13" s="1577"/>
      <c r="BL13" s="1577"/>
      <c r="BM13" s="1577"/>
      <c r="BN13" s="1577"/>
      <c r="BO13" s="1577"/>
      <c r="BP13" s="1577"/>
      <c r="BQ13" s="1577"/>
      <c r="BR13" s="1577"/>
      <c r="BS13" s="1577"/>
      <c r="BT13" s="1577"/>
      <c r="BU13" s="1577"/>
      <c r="BV13" s="1577"/>
      <c r="BW13" s="1577"/>
      <c r="BX13" s="1577"/>
      <c r="BY13" s="1577"/>
      <c r="BZ13" s="1577"/>
      <c r="CA13" s="1577"/>
      <c r="CB13" s="1577"/>
      <c r="CC13" s="1577"/>
      <c r="CD13" s="1577"/>
      <c r="CE13" s="1577"/>
      <c r="CF13" s="1577"/>
      <c r="CG13" s="1578"/>
      <c r="CK13" s="1576"/>
      <c r="CL13" s="1577"/>
      <c r="CM13" s="1577"/>
      <c r="CN13" s="1577"/>
      <c r="CO13" s="1577"/>
      <c r="CP13" s="1577"/>
      <c r="CQ13" s="1577"/>
      <c r="CR13" s="1577"/>
      <c r="CS13" s="1577"/>
      <c r="CT13" s="1577"/>
      <c r="CU13" s="1577"/>
      <c r="CV13" s="1577"/>
      <c r="CW13" s="1577"/>
      <c r="CX13" s="1577"/>
      <c r="CY13" s="1577"/>
      <c r="CZ13" s="1577"/>
      <c r="DA13" s="1577"/>
      <c r="DB13" s="1577"/>
      <c r="DC13" s="1577"/>
      <c r="DD13" s="1577"/>
      <c r="DE13" s="1577"/>
      <c r="DF13" s="1577"/>
      <c r="DG13" s="1577"/>
      <c r="DH13" s="1577"/>
      <c r="DI13" s="1577"/>
      <c r="DJ13" s="1578"/>
      <c r="DN13" s="1576"/>
      <c r="DO13" s="1577"/>
      <c r="DP13" s="1577"/>
      <c r="DQ13" s="1577"/>
      <c r="DR13" s="1577"/>
      <c r="DS13" s="1577"/>
      <c r="DT13" s="1577"/>
      <c r="DU13" s="1577"/>
      <c r="DV13" s="1577"/>
      <c r="DW13" s="1577"/>
      <c r="DX13" s="1577"/>
      <c r="DY13" s="1577"/>
      <c r="DZ13" s="1577"/>
      <c r="EA13" s="1577"/>
      <c r="EB13" s="1577"/>
      <c r="EC13" s="1577"/>
      <c r="ED13" s="1577"/>
      <c r="EE13" s="1577"/>
      <c r="EF13" s="1577"/>
      <c r="EG13" s="1577"/>
      <c r="EH13" s="1577"/>
      <c r="EI13" s="1577"/>
      <c r="EJ13" s="1577"/>
      <c r="EK13" s="1577"/>
      <c r="EL13" s="1577"/>
      <c r="EM13" s="1578"/>
      <c r="EQ13" s="1576"/>
      <c r="ER13" s="1577"/>
      <c r="ES13" s="1577"/>
      <c r="ET13" s="1577"/>
      <c r="EU13" s="1577"/>
      <c r="EV13" s="1577"/>
      <c r="EW13" s="1577"/>
      <c r="EX13" s="1577"/>
      <c r="EY13" s="1577"/>
      <c r="EZ13" s="1577"/>
      <c r="FA13" s="1577"/>
      <c r="FB13" s="1577"/>
      <c r="FC13" s="1577"/>
      <c r="FD13" s="1577"/>
      <c r="FE13" s="1577"/>
      <c r="FF13" s="1577"/>
      <c r="FG13" s="1577"/>
      <c r="FH13" s="1577"/>
      <c r="FI13" s="1577"/>
      <c r="FJ13" s="1577"/>
      <c r="FK13" s="1577"/>
      <c r="FL13" s="1577"/>
      <c r="FM13" s="1577"/>
      <c r="FN13" s="1577"/>
      <c r="FO13" s="1577"/>
      <c r="FP13" s="1578"/>
      <c r="FT13" s="1576"/>
      <c r="FU13" s="1577"/>
      <c r="FV13" s="1577"/>
      <c r="FW13" s="1577"/>
      <c r="FX13" s="1577"/>
      <c r="FY13" s="1577"/>
      <c r="FZ13" s="1577"/>
      <c r="GA13" s="1577"/>
      <c r="GB13" s="1577"/>
      <c r="GC13" s="1577"/>
      <c r="GD13" s="1577"/>
      <c r="GE13" s="1577"/>
      <c r="GF13" s="1577"/>
      <c r="GG13" s="1577"/>
      <c r="GH13" s="1577"/>
      <c r="GI13" s="1577"/>
      <c r="GJ13" s="1577"/>
      <c r="GK13" s="1577"/>
      <c r="GL13" s="1577"/>
      <c r="GM13" s="1577"/>
      <c r="GN13" s="1577"/>
      <c r="GO13" s="1577"/>
      <c r="GP13" s="1577"/>
      <c r="GQ13" s="1577"/>
      <c r="GR13" s="1577"/>
      <c r="GS13" s="1578"/>
      <c r="GW13" s="1576"/>
      <c r="GX13" s="1577"/>
      <c r="GY13" s="1577"/>
      <c r="GZ13" s="1577"/>
      <c r="HA13" s="1577"/>
      <c r="HB13" s="1577"/>
      <c r="HC13" s="1577"/>
      <c r="HD13" s="1577"/>
      <c r="HE13" s="1577"/>
      <c r="HF13" s="1577"/>
      <c r="HG13" s="1577"/>
      <c r="HH13" s="1577"/>
      <c r="HI13" s="1577"/>
      <c r="HJ13" s="1577"/>
      <c r="HK13" s="1577"/>
      <c r="HL13" s="1577"/>
      <c r="HM13" s="1577"/>
      <c r="HN13" s="1577"/>
      <c r="HO13" s="1577"/>
      <c r="HP13" s="1577"/>
      <c r="HQ13" s="1577"/>
      <c r="HR13" s="1577"/>
      <c r="HS13" s="1577"/>
      <c r="HT13" s="1577"/>
      <c r="HU13" s="1577"/>
      <c r="HV13" s="1578"/>
      <c r="HZ13" s="1576"/>
      <c r="IA13" s="1577"/>
      <c r="IB13" s="1577"/>
      <c r="IC13" s="1577"/>
      <c r="ID13" s="1577"/>
      <c r="IE13" s="1577"/>
      <c r="IF13" s="1577"/>
      <c r="IG13" s="1577"/>
      <c r="IH13" s="1577"/>
      <c r="II13" s="1577"/>
      <c r="IJ13" s="1577"/>
      <c r="IK13" s="1577"/>
      <c r="IL13" s="1577"/>
      <c r="IM13" s="1577"/>
      <c r="IN13" s="1577"/>
      <c r="IO13" s="1577"/>
      <c r="IP13" s="1577"/>
      <c r="IQ13" s="1577"/>
      <c r="IR13" s="1577"/>
      <c r="IS13" s="1577"/>
      <c r="IT13" s="1577"/>
      <c r="IU13" s="1577"/>
      <c r="IV13" s="1577"/>
      <c r="IW13" s="1577"/>
      <c r="IX13" s="1577"/>
      <c r="IY13" s="1578"/>
      <c r="JC13" s="1576"/>
      <c r="JD13" s="1577"/>
      <c r="JE13" s="1577"/>
      <c r="JF13" s="1577"/>
      <c r="JG13" s="1577"/>
      <c r="JH13" s="1577"/>
      <c r="JI13" s="1577"/>
      <c r="JJ13" s="1577"/>
      <c r="JK13" s="1577"/>
      <c r="JL13" s="1577"/>
      <c r="JM13" s="1577"/>
      <c r="JN13" s="1577"/>
      <c r="JO13" s="1577"/>
      <c r="JP13" s="1577"/>
      <c r="JQ13" s="1577"/>
      <c r="JR13" s="1577"/>
      <c r="JS13" s="1577"/>
      <c r="JT13" s="1577"/>
      <c r="JU13" s="1577"/>
      <c r="JV13" s="1577"/>
      <c r="JW13" s="1577"/>
      <c r="JX13" s="1577"/>
      <c r="JY13" s="1577"/>
      <c r="JZ13" s="1577"/>
      <c r="KA13" s="1577"/>
      <c r="KB13" s="1578"/>
      <c r="KF13" s="1576"/>
      <c r="KG13" s="1577"/>
      <c r="KH13" s="1577"/>
      <c r="KI13" s="1577"/>
      <c r="KJ13" s="1577"/>
      <c r="KK13" s="1577"/>
      <c r="KL13" s="1577"/>
      <c r="KM13" s="1577"/>
      <c r="KN13" s="1577"/>
      <c r="KO13" s="1577"/>
      <c r="KP13" s="1577"/>
      <c r="KQ13" s="1577"/>
      <c r="KR13" s="1577"/>
      <c r="KS13" s="1577"/>
      <c r="KT13" s="1577"/>
      <c r="KU13" s="1577"/>
      <c r="KV13" s="1577"/>
      <c r="KW13" s="1577"/>
      <c r="KX13" s="1577"/>
      <c r="KY13" s="1577"/>
      <c r="KZ13" s="1577"/>
      <c r="LA13" s="1577"/>
      <c r="LB13" s="1577"/>
      <c r="LC13" s="1577"/>
      <c r="LD13" s="1577"/>
      <c r="LE13" s="1578"/>
      <c r="LI13" s="1576"/>
      <c r="LJ13" s="1577"/>
      <c r="LK13" s="1577"/>
      <c r="LL13" s="1577"/>
      <c r="LM13" s="1577"/>
      <c r="LN13" s="1577"/>
      <c r="LO13" s="1577"/>
      <c r="LP13" s="1577"/>
      <c r="LQ13" s="1577"/>
      <c r="LR13" s="1577"/>
      <c r="LS13" s="1577"/>
      <c r="LT13" s="1577"/>
      <c r="LU13" s="1577"/>
      <c r="LV13" s="1577"/>
      <c r="LW13" s="1577"/>
      <c r="LX13" s="1577"/>
      <c r="LY13" s="1577"/>
      <c r="LZ13" s="1577"/>
      <c r="MA13" s="1577"/>
      <c r="MB13" s="1577"/>
      <c r="MC13" s="1577"/>
      <c r="MD13" s="1577"/>
      <c r="ME13" s="1577"/>
      <c r="MF13" s="1577"/>
      <c r="MG13" s="1577"/>
      <c r="MH13" s="1578"/>
      <c r="ML13" s="1576"/>
      <c r="MM13" s="1577"/>
      <c r="MN13" s="1577"/>
      <c r="MO13" s="1577"/>
      <c r="MP13" s="1577"/>
      <c r="MQ13" s="1577"/>
      <c r="MR13" s="1577"/>
      <c r="MS13" s="1577"/>
      <c r="MT13" s="1577"/>
      <c r="MU13" s="1577"/>
      <c r="MV13" s="1577"/>
      <c r="MW13" s="1577"/>
      <c r="MX13" s="1577"/>
      <c r="MY13" s="1577"/>
      <c r="MZ13" s="1577"/>
      <c r="NA13" s="1577"/>
      <c r="NB13" s="1577"/>
      <c r="NC13" s="1577"/>
      <c r="ND13" s="1577"/>
      <c r="NE13" s="1577"/>
      <c r="NF13" s="1577"/>
      <c r="NG13" s="1577"/>
      <c r="NH13" s="1577"/>
      <c r="NI13" s="1577"/>
      <c r="NJ13" s="1577"/>
      <c r="NK13" s="1578"/>
      <c r="NO13" s="1576"/>
      <c r="NP13" s="1577"/>
      <c r="NQ13" s="1577"/>
      <c r="NR13" s="1577"/>
      <c r="NS13" s="1577"/>
      <c r="NT13" s="1577"/>
      <c r="NU13" s="1577"/>
      <c r="NV13" s="1577"/>
      <c r="NW13" s="1577"/>
      <c r="NX13" s="1577"/>
      <c r="NY13" s="1577"/>
      <c r="NZ13" s="1577"/>
      <c r="OA13" s="1577"/>
      <c r="OB13" s="1577"/>
      <c r="OC13" s="1577"/>
      <c r="OD13" s="1577"/>
      <c r="OE13" s="1577"/>
      <c r="OF13" s="1577"/>
      <c r="OG13" s="1577"/>
      <c r="OH13" s="1577"/>
      <c r="OI13" s="1577"/>
      <c r="OJ13" s="1577"/>
      <c r="OK13" s="1577"/>
      <c r="OL13" s="1577"/>
      <c r="OM13" s="1577"/>
      <c r="ON13" s="1578"/>
      <c r="OR13" s="1576"/>
      <c r="OS13" s="1577"/>
      <c r="OT13" s="1577"/>
      <c r="OU13" s="1577"/>
      <c r="OV13" s="1577"/>
      <c r="OW13" s="1577"/>
      <c r="OX13" s="1577"/>
      <c r="OY13" s="1577"/>
      <c r="OZ13" s="1577"/>
      <c r="PA13" s="1577"/>
      <c r="PB13" s="1577"/>
      <c r="PC13" s="1577"/>
      <c r="PD13" s="1577"/>
      <c r="PE13" s="1577"/>
      <c r="PF13" s="1577"/>
      <c r="PG13" s="1577"/>
      <c r="PH13" s="1577"/>
      <c r="PI13" s="1577"/>
      <c r="PJ13" s="1577"/>
      <c r="PK13" s="1577"/>
      <c r="PL13" s="1577"/>
      <c r="PM13" s="1577"/>
      <c r="PN13" s="1577"/>
      <c r="PO13" s="1577"/>
      <c r="PP13" s="1577"/>
      <c r="PQ13" s="1578"/>
      <c r="PU13" s="1576"/>
      <c r="PV13" s="1577"/>
      <c r="PW13" s="1577"/>
      <c r="PX13" s="1577"/>
      <c r="PY13" s="1577"/>
      <c r="PZ13" s="1577"/>
      <c r="QA13" s="1577"/>
      <c r="QB13" s="1577"/>
      <c r="QC13" s="1577"/>
      <c r="QD13" s="1577"/>
      <c r="QE13" s="1577"/>
      <c r="QF13" s="1577"/>
      <c r="QG13" s="1577"/>
      <c r="QH13" s="1577"/>
      <c r="QI13" s="1577"/>
      <c r="QJ13" s="1577"/>
      <c r="QK13" s="1577"/>
      <c r="QL13" s="1577"/>
      <c r="QM13" s="1577"/>
      <c r="QN13" s="1577"/>
      <c r="QO13" s="1577"/>
      <c r="QP13" s="1577"/>
      <c r="QQ13" s="1577"/>
      <c r="QR13" s="1577"/>
      <c r="QS13" s="1577"/>
      <c r="QT13" s="1578"/>
    </row>
    <row r="14" spans="1:463" ht="9.9499999999999993" customHeight="1">
      <c r="B14" s="1576"/>
      <c r="C14" s="1577"/>
      <c r="D14" s="1577"/>
      <c r="E14" s="1577"/>
      <c r="F14" s="1577"/>
      <c r="G14" s="1577"/>
      <c r="H14" s="1577"/>
      <c r="I14" s="1577"/>
      <c r="J14" s="1577"/>
      <c r="K14" s="1577"/>
      <c r="L14" s="1577"/>
      <c r="M14" s="1577"/>
      <c r="N14" s="1577"/>
      <c r="O14" s="1577"/>
      <c r="P14" s="1577"/>
      <c r="Q14" s="1577"/>
      <c r="R14" s="1577"/>
      <c r="S14" s="1577"/>
      <c r="T14" s="1577"/>
      <c r="U14" s="1577"/>
      <c r="V14" s="1577"/>
      <c r="W14" s="1577"/>
      <c r="X14" s="1577"/>
      <c r="Y14" s="1577"/>
      <c r="Z14" s="1577"/>
      <c r="AA14" s="1578"/>
      <c r="AE14" s="1576"/>
      <c r="AF14" s="1577"/>
      <c r="AG14" s="1577"/>
      <c r="AH14" s="1577"/>
      <c r="AI14" s="1577"/>
      <c r="AJ14" s="1577"/>
      <c r="AK14" s="1577"/>
      <c r="AL14" s="1577"/>
      <c r="AM14" s="1577"/>
      <c r="AN14" s="1577"/>
      <c r="AO14" s="1577"/>
      <c r="AP14" s="1577"/>
      <c r="AQ14" s="1577"/>
      <c r="AR14" s="1577"/>
      <c r="AS14" s="1577"/>
      <c r="AT14" s="1577"/>
      <c r="AU14" s="1577"/>
      <c r="AV14" s="1577"/>
      <c r="AW14" s="1577"/>
      <c r="AX14" s="1577"/>
      <c r="AY14" s="1577"/>
      <c r="AZ14" s="1577"/>
      <c r="BA14" s="1577"/>
      <c r="BB14" s="1577"/>
      <c r="BC14" s="1577"/>
      <c r="BD14" s="1578"/>
      <c r="BH14" s="1576"/>
      <c r="BI14" s="1577"/>
      <c r="BJ14" s="1577"/>
      <c r="BK14" s="1577"/>
      <c r="BL14" s="1577"/>
      <c r="BM14" s="1577"/>
      <c r="BN14" s="1577"/>
      <c r="BO14" s="1577"/>
      <c r="BP14" s="1577"/>
      <c r="BQ14" s="1577"/>
      <c r="BR14" s="1577"/>
      <c r="BS14" s="1577"/>
      <c r="BT14" s="1577"/>
      <c r="BU14" s="1577"/>
      <c r="BV14" s="1577"/>
      <c r="BW14" s="1577"/>
      <c r="BX14" s="1577"/>
      <c r="BY14" s="1577"/>
      <c r="BZ14" s="1577"/>
      <c r="CA14" s="1577"/>
      <c r="CB14" s="1577"/>
      <c r="CC14" s="1577"/>
      <c r="CD14" s="1577"/>
      <c r="CE14" s="1577"/>
      <c r="CF14" s="1577"/>
      <c r="CG14" s="1578"/>
      <c r="CK14" s="1576"/>
      <c r="CL14" s="1577"/>
      <c r="CM14" s="1577"/>
      <c r="CN14" s="1577"/>
      <c r="CO14" s="1577"/>
      <c r="CP14" s="1577"/>
      <c r="CQ14" s="1577"/>
      <c r="CR14" s="1577"/>
      <c r="CS14" s="1577"/>
      <c r="CT14" s="1577"/>
      <c r="CU14" s="1577"/>
      <c r="CV14" s="1577"/>
      <c r="CW14" s="1577"/>
      <c r="CX14" s="1577"/>
      <c r="CY14" s="1577"/>
      <c r="CZ14" s="1577"/>
      <c r="DA14" s="1577"/>
      <c r="DB14" s="1577"/>
      <c r="DC14" s="1577"/>
      <c r="DD14" s="1577"/>
      <c r="DE14" s="1577"/>
      <c r="DF14" s="1577"/>
      <c r="DG14" s="1577"/>
      <c r="DH14" s="1577"/>
      <c r="DI14" s="1577"/>
      <c r="DJ14" s="1578"/>
      <c r="DN14" s="1576"/>
      <c r="DO14" s="1577"/>
      <c r="DP14" s="1577"/>
      <c r="DQ14" s="1577"/>
      <c r="DR14" s="1577"/>
      <c r="DS14" s="1577"/>
      <c r="DT14" s="1577"/>
      <c r="DU14" s="1577"/>
      <c r="DV14" s="1577"/>
      <c r="DW14" s="1577"/>
      <c r="DX14" s="1577"/>
      <c r="DY14" s="1577"/>
      <c r="DZ14" s="1577"/>
      <c r="EA14" s="1577"/>
      <c r="EB14" s="1577"/>
      <c r="EC14" s="1577"/>
      <c r="ED14" s="1577"/>
      <c r="EE14" s="1577"/>
      <c r="EF14" s="1577"/>
      <c r="EG14" s="1577"/>
      <c r="EH14" s="1577"/>
      <c r="EI14" s="1577"/>
      <c r="EJ14" s="1577"/>
      <c r="EK14" s="1577"/>
      <c r="EL14" s="1577"/>
      <c r="EM14" s="1578"/>
      <c r="EQ14" s="1576"/>
      <c r="ER14" s="1577"/>
      <c r="ES14" s="1577"/>
      <c r="ET14" s="1577"/>
      <c r="EU14" s="1577"/>
      <c r="EV14" s="1577"/>
      <c r="EW14" s="1577"/>
      <c r="EX14" s="1577"/>
      <c r="EY14" s="1577"/>
      <c r="EZ14" s="1577"/>
      <c r="FA14" s="1577"/>
      <c r="FB14" s="1577"/>
      <c r="FC14" s="1577"/>
      <c r="FD14" s="1577"/>
      <c r="FE14" s="1577"/>
      <c r="FF14" s="1577"/>
      <c r="FG14" s="1577"/>
      <c r="FH14" s="1577"/>
      <c r="FI14" s="1577"/>
      <c r="FJ14" s="1577"/>
      <c r="FK14" s="1577"/>
      <c r="FL14" s="1577"/>
      <c r="FM14" s="1577"/>
      <c r="FN14" s="1577"/>
      <c r="FO14" s="1577"/>
      <c r="FP14" s="1578"/>
      <c r="FT14" s="1576"/>
      <c r="FU14" s="1577"/>
      <c r="FV14" s="1577"/>
      <c r="FW14" s="1577"/>
      <c r="FX14" s="1577"/>
      <c r="FY14" s="1577"/>
      <c r="FZ14" s="1577"/>
      <c r="GA14" s="1577"/>
      <c r="GB14" s="1577"/>
      <c r="GC14" s="1577"/>
      <c r="GD14" s="1577"/>
      <c r="GE14" s="1577"/>
      <c r="GF14" s="1577"/>
      <c r="GG14" s="1577"/>
      <c r="GH14" s="1577"/>
      <c r="GI14" s="1577"/>
      <c r="GJ14" s="1577"/>
      <c r="GK14" s="1577"/>
      <c r="GL14" s="1577"/>
      <c r="GM14" s="1577"/>
      <c r="GN14" s="1577"/>
      <c r="GO14" s="1577"/>
      <c r="GP14" s="1577"/>
      <c r="GQ14" s="1577"/>
      <c r="GR14" s="1577"/>
      <c r="GS14" s="1578"/>
      <c r="GW14" s="1576"/>
      <c r="GX14" s="1577"/>
      <c r="GY14" s="1577"/>
      <c r="GZ14" s="1577"/>
      <c r="HA14" s="1577"/>
      <c r="HB14" s="1577"/>
      <c r="HC14" s="1577"/>
      <c r="HD14" s="1577"/>
      <c r="HE14" s="1577"/>
      <c r="HF14" s="1577"/>
      <c r="HG14" s="1577"/>
      <c r="HH14" s="1577"/>
      <c r="HI14" s="1577"/>
      <c r="HJ14" s="1577"/>
      <c r="HK14" s="1577"/>
      <c r="HL14" s="1577"/>
      <c r="HM14" s="1577"/>
      <c r="HN14" s="1577"/>
      <c r="HO14" s="1577"/>
      <c r="HP14" s="1577"/>
      <c r="HQ14" s="1577"/>
      <c r="HR14" s="1577"/>
      <c r="HS14" s="1577"/>
      <c r="HT14" s="1577"/>
      <c r="HU14" s="1577"/>
      <c r="HV14" s="1578"/>
      <c r="HZ14" s="1576"/>
      <c r="IA14" s="1577"/>
      <c r="IB14" s="1577"/>
      <c r="IC14" s="1577"/>
      <c r="ID14" s="1577"/>
      <c r="IE14" s="1577"/>
      <c r="IF14" s="1577"/>
      <c r="IG14" s="1577"/>
      <c r="IH14" s="1577"/>
      <c r="II14" s="1577"/>
      <c r="IJ14" s="1577"/>
      <c r="IK14" s="1577"/>
      <c r="IL14" s="1577"/>
      <c r="IM14" s="1577"/>
      <c r="IN14" s="1577"/>
      <c r="IO14" s="1577"/>
      <c r="IP14" s="1577"/>
      <c r="IQ14" s="1577"/>
      <c r="IR14" s="1577"/>
      <c r="IS14" s="1577"/>
      <c r="IT14" s="1577"/>
      <c r="IU14" s="1577"/>
      <c r="IV14" s="1577"/>
      <c r="IW14" s="1577"/>
      <c r="IX14" s="1577"/>
      <c r="IY14" s="1578"/>
      <c r="JC14" s="1576"/>
      <c r="JD14" s="1577"/>
      <c r="JE14" s="1577"/>
      <c r="JF14" s="1577"/>
      <c r="JG14" s="1577"/>
      <c r="JH14" s="1577"/>
      <c r="JI14" s="1577"/>
      <c r="JJ14" s="1577"/>
      <c r="JK14" s="1577"/>
      <c r="JL14" s="1577"/>
      <c r="JM14" s="1577"/>
      <c r="JN14" s="1577"/>
      <c r="JO14" s="1577"/>
      <c r="JP14" s="1577"/>
      <c r="JQ14" s="1577"/>
      <c r="JR14" s="1577"/>
      <c r="JS14" s="1577"/>
      <c r="JT14" s="1577"/>
      <c r="JU14" s="1577"/>
      <c r="JV14" s="1577"/>
      <c r="JW14" s="1577"/>
      <c r="JX14" s="1577"/>
      <c r="JY14" s="1577"/>
      <c r="JZ14" s="1577"/>
      <c r="KA14" s="1577"/>
      <c r="KB14" s="1578"/>
      <c r="KF14" s="1576"/>
      <c r="KG14" s="1577"/>
      <c r="KH14" s="1577"/>
      <c r="KI14" s="1577"/>
      <c r="KJ14" s="1577"/>
      <c r="KK14" s="1577"/>
      <c r="KL14" s="1577"/>
      <c r="KM14" s="1577"/>
      <c r="KN14" s="1577"/>
      <c r="KO14" s="1577"/>
      <c r="KP14" s="1577"/>
      <c r="KQ14" s="1577"/>
      <c r="KR14" s="1577"/>
      <c r="KS14" s="1577"/>
      <c r="KT14" s="1577"/>
      <c r="KU14" s="1577"/>
      <c r="KV14" s="1577"/>
      <c r="KW14" s="1577"/>
      <c r="KX14" s="1577"/>
      <c r="KY14" s="1577"/>
      <c r="KZ14" s="1577"/>
      <c r="LA14" s="1577"/>
      <c r="LB14" s="1577"/>
      <c r="LC14" s="1577"/>
      <c r="LD14" s="1577"/>
      <c r="LE14" s="1578"/>
      <c r="LI14" s="1576"/>
      <c r="LJ14" s="1577"/>
      <c r="LK14" s="1577"/>
      <c r="LL14" s="1577"/>
      <c r="LM14" s="1577"/>
      <c r="LN14" s="1577"/>
      <c r="LO14" s="1577"/>
      <c r="LP14" s="1577"/>
      <c r="LQ14" s="1577"/>
      <c r="LR14" s="1577"/>
      <c r="LS14" s="1577"/>
      <c r="LT14" s="1577"/>
      <c r="LU14" s="1577"/>
      <c r="LV14" s="1577"/>
      <c r="LW14" s="1577"/>
      <c r="LX14" s="1577"/>
      <c r="LY14" s="1577"/>
      <c r="LZ14" s="1577"/>
      <c r="MA14" s="1577"/>
      <c r="MB14" s="1577"/>
      <c r="MC14" s="1577"/>
      <c r="MD14" s="1577"/>
      <c r="ME14" s="1577"/>
      <c r="MF14" s="1577"/>
      <c r="MG14" s="1577"/>
      <c r="MH14" s="1578"/>
      <c r="ML14" s="1576"/>
      <c r="MM14" s="1577"/>
      <c r="MN14" s="1577"/>
      <c r="MO14" s="1577"/>
      <c r="MP14" s="1577"/>
      <c r="MQ14" s="1577"/>
      <c r="MR14" s="1577"/>
      <c r="MS14" s="1577"/>
      <c r="MT14" s="1577"/>
      <c r="MU14" s="1577"/>
      <c r="MV14" s="1577"/>
      <c r="MW14" s="1577"/>
      <c r="MX14" s="1577"/>
      <c r="MY14" s="1577"/>
      <c r="MZ14" s="1577"/>
      <c r="NA14" s="1577"/>
      <c r="NB14" s="1577"/>
      <c r="NC14" s="1577"/>
      <c r="ND14" s="1577"/>
      <c r="NE14" s="1577"/>
      <c r="NF14" s="1577"/>
      <c r="NG14" s="1577"/>
      <c r="NH14" s="1577"/>
      <c r="NI14" s="1577"/>
      <c r="NJ14" s="1577"/>
      <c r="NK14" s="1578"/>
      <c r="NO14" s="1576"/>
      <c r="NP14" s="1577"/>
      <c r="NQ14" s="1577"/>
      <c r="NR14" s="1577"/>
      <c r="NS14" s="1577"/>
      <c r="NT14" s="1577"/>
      <c r="NU14" s="1577"/>
      <c r="NV14" s="1577"/>
      <c r="NW14" s="1577"/>
      <c r="NX14" s="1577"/>
      <c r="NY14" s="1577"/>
      <c r="NZ14" s="1577"/>
      <c r="OA14" s="1577"/>
      <c r="OB14" s="1577"/>
      <c r="OC14" s="1577"/>
      <c r="OD14" s="1577"/>
      <c r="OE14" s="1577"/>
      <c r="OF14" s="1577"/>
      <c r="OG14" s="1577"/>
      <c r="OH14" s="1577"/>
      <c r="OI14" s="1577"/>
      <c r="OJ14" s="1577"/>
      <c r="OK14" s="1577"/>
      <c r="OL14" s="1577"/>
      <c r="OM14" s="1577"/>
      <c r="ON14" s="1578"/>
      <c r="OR14" s="1576"/>
      <c r="OS14" s="1577"/>
      <c r="OT14" s="1577"/>
      <c r="OU14" s="1577"/>
      <c r="OV14" s="1577"/>
      <c r="OW14" s="1577"/>
      <c r="OX14" s="1577"/>
      <c r="OY14" s="1577"/>
      <c r="OZ14" s="1577"/>
      <c r="PA14" s="1577"/>
      <c r="PB14" s="1577"/>
      <c r="PC14" s="1577"/>
      <c r="PD14" s="1577"/>
      <c r="PE14" s="1577"/>
      <c r="PF14" s="1577"/>
      <c r="PG14" s="1577"/>
      <c r="PH14" s="1577"/>
      <c r="PI14" s="1577"/>
      <c r="PJ14" s="1577"/>
      <c r="PK14" s="1577"/>
      <c r="PL14" s="1577"/>
      <c r="PM14" s="1577"/>
      <c r="PN14" s="1577"/>
      <c r="PO14" s="1577"/>
      <c r="PP14" s="1577"/>
      <c r="PQ14" s="1578"/>
      <c r="PU14" s="1576"/>
      <c r="PV14" s="1577"/>
      <c r="PW14" s="1577"/>
      <c r="PX14" s="1577"/>
      <c r="PY14" s="1577"/>
      <c r="PZ14" s="1577"/>
      <c r="QA14" s="1577"/>
      <c r="QB14" s="1577"/>
      <c r="QC14" s="1577"/>
      <c r="QD14" s="1577"/>
      <c r="QE14" s="1577"/>
      <c r="QF14" s="1577"/>
      <c r="QG14" s="1577"/>
      <c r="QH14" s="1577"/>
      <c r="QI14" s="1577"/>
      <c r="QJ14" s="1577"/>
      <c r="QK14" s="1577"/>
      <c r="QL14" s="1577"/>
      <c r="QM14" s="1577"/>
      <c r="QN14" s="1577"/>
      <c r="QO14" s="1577"/>
      <c r="QP14" s="1577"/>
      <c r="QQ14" s="1577"/>
      <c r="QR14" s="1577"/>
      <c r="QS14" s="1577"/>
      <c r="QT14" s="1578"/>
    </row>
    <row r="15" spans="1:463" ht="9.9499999999999993" customHeight="1">
      <c r="B15" s="1576"/>
      <c r="C15" s="1577"/>
      <c r="D15" s="1577"/>
      <c r="E15" s="1577"/>
      <c r="F15" s="1577"/>
      <c r="G15" s="1577"/>
      <c r="H15" s="1577"/>
      <c r="I15" s="1577"/>
      <c r="J15" s="1577"/>
      <c r="K15" s="1577"/>
      <c r="L15" s="1577"/>
      <c r="M15" s="1577"/>
      <c r="N15" s="1577"/>
      <c r="O15" s="1577"/>
      <c r="P15" s="1577"/>
      <c r="Q15" s="1577"/>
      <c r="R15" s="1577"/>
      <c r="S15" s="1577"/>
      <c r="T15" s="1577"/>
      <c r="U15" s="1577"/>
      <c r="V15" s="1577"/>
      <c r="W15" s="1577"/>
      <c r="X15" s="1577"/>
      <c r="Y15" s="1577"/>
      <c r="Z15" s="1577"/>
      <c r="AA15" s="1578"/>
      <c r="AE15" s="1576"/>
      <c r="AF15" s="1577"/>
      <c r="AG15" s="1577"/>
      <c r="AH15" s="1577"/>
      <c r="AI15" s="1577"/>
      <c r="AJ15" s="1577"/>
      <c r="AK15" s="1577"/>
      <c r="AL15" s="1577"/>
      <c r="AM15" s="1577"/>
      <c r="AN15" s="1577"/>
      <c r="AO15" s="1577"/>
      <c r="AP15" s="1577"/>
      <c r="AQ15" s="1577"/>
      <c r="AR15" s="1577"/>
      <c r="AS15" s="1577"/>
      <c r="AT15" s="1577"/>
      <c r="AU15" s="1577"/>
      <c r="AV15" s="1577"/>
      <c r="AW15" s="1577"/>
      <c r="AX15" s="1577"/>
      <c r="AY15" s="1577"/>
      <c r="AZ15" s="1577"/>
      <c r="BA15" s="1577"/>
      <c r="BB15" s="1577"/>
      <c r="BC15" s="1577"/>
      <c r="BD15" s="1578"/>
      <c r="BH15" s="1576"/>
      <c r="BI15" s="1577"/>
      <c r="BJ15" s="1577"/>
      <c r="BK15" s="1577"/>
      <c r="BL15" s="1577"/>
      <c r="BM15" s="1577"/>
      <c r="BN15" s="1577"/>
      <c r="BO15" s="1577"/>
      <c r="BP15" s="1577"/>
      <c r="BQ15" s="1577"/>
      <c r="BR15" s="1577"/>
      <c r="BS15" s="1577"/>
      <c r="BT15" s="1577"/>
      <c r="BU15" s="1577"/>
      <c r="BV15" s="1577"/>
      <c r="BW15" s="1577"/>
      <c r="BX15" s="1577"/>
      <c r="BY15" s="1577"/>
      <c r="BZ15" s="1577"/>
      <c r="CA15" s="1577"/>
      <c r="CB15" s="1577"/>
      <c r="CC15" s="1577"/>
      <c r="CD15" s="1577"/>
      <c r="CE15" s="1577"/>
      <c r="CF15" s="1577"/>
      <c r="CG15" s="1578"/>
      <c r="CK15" s="1576"/>
      <c r="CL15" s="1577"/>
      <c r="CM15" s="1577"/>
      <c r="CN15" s="1577"/>
      <c r="CO15" s="1577"/>
      <c r="CP15" s="1577"/>
      <c r="CQ15" s="1577"/>
      <c r="CR15" s="1577"/>
      <c r="CS15" s="1577"/>
      <c r="CT15" s="1577"/>
      <c r="CU15" s="1577"/>
      <c r="CV15" s="1577"/>
      <c r="CW15" s="1577"/>
      <c r="CX15" s="1577"/>
      <c r="CY15" s="1577"/>
      <c r="CZ15" s="1577"/>
      <c r="DA15" s="1577"/>
      <c r="DB15" s="1577"/>
      <c r="DC15" s="1577"/>
      <c r="DD15" s="1577"/>
      <c r="DE15" s="1577"/>
      <c r="DF15" s="1577"/>
      <c r="DG15" s="1577"/>
      <c r="DH15" s="1577"/>
      <c r="DI15" s="1577"/>
      <c r="DJ15" s="1578"/>
      <c r="DN15" s="1576"/>
      <c r="DO15" s="1577"/>
      <c r="DP15" s="1577"/>
      <c r="DQ15" s="1577"/>
      <c r="DR15" s="1577"/>
      <c r="DS15" s="1577"/>
      <c r="DT15" s="1577"/>
      <c r="DU15" s="1577"/>
      <c r="DV15" s="1577"/>
      <c r="DW15" s="1577"/>
      <c r="DX15" s="1577"/>
      <c r="DY15" s="1577"/>
      <c r="DZ15" s="1577"/>
      <c r="EA15" s="1577"/>
      <c r="EB15" s="1577"/>
      <c r="EC15" s="1577"/>
      <c r="ED15" s="1577"/>
      <c r="EE15" s="1577"/>
      <c r="EF15" s="1577"/>
      <c r="EG15" s="1577"/>
      <c r="EH15" s="1577"/>
      <c r="EI15" s="1577"/>
      <c r="EJ15" s="1577"/>
      <c r="EK15" s="1577"/>
      <c r="EL15" s="1577"/>
      <c r="EM15" s="1578"/>
      <c r="EQ15" s="1576"/>
      <c r="ER15" s="1577"/>
      <c r="ES15" s="1577"/>
      <c r="ET15" s="1577"/>
      <c r="EU15" s="1577"/>
      <c r="EV15" s="1577"/>
      <c r="EW15" s="1577"/>
      <c r="EX15" s="1577"/>
      <c r="EY15" s="1577"/>
      <c r="EZ15" s="1577"/>
      <c r="FA15" s="1577"/>
      <c r="FB15" s="1577"/>
      <c r="FC15" s="1577"/>
      <c r="FD15" s="1577"/>
      <c r="FE15" s="1577"/>
      <c r="FF15" s="1577"/>
      <c r="FG15" s="1577"/>
      <c r="FH15" s="1577"/>
      <c r="FI15" s="1577"/>
      <c r="FJ15" s="1577"/>
      <c r="FK15" s="1577"/>
      <c r="FL15" s="1577"/>
      <c r="FM15" s="1577"/>
      <c r="FN15" s="1577"/>
      <c r="FO15" s="1577"/>
      <c r="FP15" s="1578"/>
      <c r="FT15" s="1576"/>
      <c r="FU15" s="1577"/>
      <c r="FV15" s="1577"/>
      <c r="FW15" s="1577"/>
      <c r="FX15" s="1577"/>
      <c r="FY15" s="1577"/>
      <c r="FZ15" s="1577"/>
      <c r="GA15" s="1577"/>
      <c r="GB15" s="1577"/>
      <c r="GC15" s="1577"/>
      <c r="GD15" s="1577"/>
      <c r="GE15" s="1577"/>
      <c r="GF15" s="1577"/>
      <c r="GG15" s="1577"/>
      <c r="GH15" s="1577"/>
      <c r="GI15" s="1577"/>
      <c r="GJ15" s="1577"/>
      <c r="GK15" s="1577"/>
      <c r="GL15" s="1577"/>
      <c r="GM15" s="1577"/>
      <c r="GN15" s="1577"/>
      <c r="GO15" s="1577"/>
      <c r="GP15" s="1577"/>
      <c r="GQ15" s="1577"/>
      <c r="GR15" s="1577"/>
      <c r="GS15" s="1578"/>
      <c r="GW15" s="1576"/>
      <c r="GX15" s="1577"/>
      <c r="GY15" s="1577"/>
      <c r="GZ15" s="1577"/>
      <c r="HA15" s="1577"/>
      <c r="HB15" s="1577"/>
      <c r="HC15" s="1577"/>
      <c r="HD15" s="1577"/>
      <c r="HE15" s="1577"/>
      <c r="HF15" s="1577"/>
      <c r="HG15" s="1577"/>
      <c r="HH15" s="1577"/>
      <c r="HI15" s="1577"/>
      <c r="HJ15" s="1577"/>
      <c r="HK15" s="1577"/>
      <c r="HL15" s="1577"/>
      <c r="HM15" s="1577"/>
      <c r="HN15" s="1577"/>
      <c r="HO15" s="1577"/>
      <c r="HP15" s="1577"/>
      <c r="HQ15" s="1577"/>
      <c r="HR15" s="1577"/>
      <c r="HS15" s="1577"/>
      <c r="HT15" s="1577"/>
      <c r="HU15" s="1577"/>
      <c r="HV15" s="1578"/>
      <c r="HZ15" s="1576"/>
      <c r="IA15" s="1577"/>
      <c r="IB15" s="1577"/>
      <c r="IC15" s="1577"/>
      <c r="ID15" s="1577"/>
      <c r="IE15" s="1577"/>
      <c r="IF15" s="1577"/>
      <c r="IG15" s="1577"/>
      <c r="IH15" s="1577"/>
      <c r="II15" s="1577"/>
      <c r="IJ15" s="1577"/>
      <c r="IK15" s="1577"/>
      <c r="IL15" s="1577"/>
      <c r="IM15" s="1577"/>
      <c r="IN15" s="1577"/>
      <c r="IO15" s="1577"/>
      <c r="IP15" s="1577"/>
      <c r="IQ15" s="1577"/>
      <c r="IR15" s="1577"/>
      <c r="IS15" s="1577"/>
      <c r="IT15" s="1577"/>
      <c r="IU15" s="1577"/>
      <c r="IV15" s="1577"/>
      <c r="IW15" s="1577"/>
      <c r="IX15" s="1577"/>
      <c r="IY15" s="1578"/>
      <c r="JC15" s="1576"/>
      <c r="JD15" s="1577"/>
      <c r="JE15" s="1577"/>
      <c r="JF15" s="1577"/>
      <c r="JG15" s="1577"/>
      <c r="JH15" s="1577"/>
      <c r="JI15" s="1577"/>
      <c r="JJ15" s="1577"/>
      <c r="JK15" s="1577"/>
      <c r="JL15" s="1577"/>
      <c r="JM15" s="1577"/>
      <c r="JN15" s="1577"/>
      <c r="JO15" s="1577"/>
      <c r="JP15" s="1577"/>
      <c r="JQ15" s="1577"/>
      <c r="JR15" s="1577"/>
      <c r="JS15" s="1577"/>
      <c r="JT15" s="1577"/>
      <c r="JU15" s="1577"/>
      <c r="JV15" s="1577"/>
      <c r="JW15" s="1577"/>
      <c r="JX15" s="1577"/>
      <c r="JY15" s="1577"/>
      <c r="JZ15" s="1577"/>
      <c r="KA15" s="1577"/>
      <c r="KB15" s="1578"/>
      <c r="KF15" s="1576"/>
      <c r="KG15" s="1577"/>
      <c r="KH15" s="1577"/>
      <c r="KI15" s="1577"/>
      <c r="KJ15" s="1577"/>
      <c r="KK15" s="1577"/>
      <c r="KL15" s="1577"/>
      <c r="KM15" s="1577"/>
      <c r="KN15" s="1577"/>
      <c r="KO15" s="1577"/>
      <c r="KP15" s="1577"/>
      <c r="KQ15" s="1577"/>
      <c r="KR15" s="1577"/>
      <c r="KS15" s="1577"/>
      <c r="KT15" s="1577"/>
      <c r="KU15" s="1577"/>
      <c r="KV15" s="1577"/>
      <c r="KW15" s="1577"/>
      <c r="KX15" s="1577"/>
      <c r="KY15" s="1577"/>
      <c r="KZ15" s="1577"/>
      <c r="LA15" s="1577"/>
      <c r="LB15" s="1577"/>
      <c r="LC15" s="1577"/>
      <c r="LD15" s="1577"/>
      <c r="LE15" s="1578"/>
      <c r="LI15" s="1576"/>
      <c r="LJ15" s="1577"/>
      <c r="LK15" s="1577"/>
      <c r="LL15" s="1577"/>
      <c r="LM15" s="1577"/>
      <c r="LN15" s="1577"/>
      <c r="LO15" s="1577"/>
      <c r="LP15" s="1577"/>
      <c r="LQ15" s="1577"/>
      <c r="LR15" s="1577"/>
      <c r="LS15" s="1577"/>
      <c r="LT15" s="1577"/>
      <c r="LU15" s="1577"/>
      <c r="LV15" s="1577"/>
      <c r="LW15" s="1577"/>
      <c r="LX15" s="1577"/>
      <c r="LY15" s="1577"/>
      <c r="LZ15" s="1577"/>
      <c r="MA15" s="1577"/>
      <c r="MB15" s="1577"/>
      <c r="MC15" s="1577"/>
      <c r="MD15" s="1577"/>
      <c r="ME15" s="1577"/>
      <c r="MF15" s="1577"/>
      <c r="MG15" s="1577"/>
      <c r="MH15" s="1578"/>
      <c r="ML15" s="1576"/>
      <c r="MM15" s="1577"/>
      <c r="MN15" s="1577"/>
      <c r="MO15" s="1577"/>
      <c r="MP15" s="1577"/>
      <c r="MQ15" s="1577"/>
      <c r="MR15" s="1577"/>
      <c r="MS15" s="1577"/>
      <c r="MT15" s="1577"/>
      <c r="MU15" s="1577"/>
      <c r="MV15" s="1577"/>
      <c r="MW15" s="1577"/>
      <c r="MX15" s="1577"/>
      <c r="MY15" s="1577"/>
      <c r="MZ15" s="1577"/>
      <c r="NA15" s="1577"/>
      <c r="NB15" s="1577"/>
      <c r="NC15" s="1577"/>
      <c r="ND15" s="1577"/>
      <c r="NE15" s="1577"/>
      <c r="NF15" s="1577"/>
      <c r="NG15" s="1577"/>
      <c r="NH15" s="1577"/>
      <c r="NI15" s="1577"/>
      <c r="NJ15" s="1577"/>
      <c r="NK15" s="1578"/>
      <c r="NO15" s="1576"/>
      <c r="NP15" s="1577"/>
      <c r="NQ15" s="1577"/>
      <c r="NR15" s="1577"/>
      <c r="NS15" s="1577"/>
      <c r="NT15" s="1577"/>
      <c r="NU15" s="1577"/>
      <c r="NV15" s="1577"/>
      <c r="NW15" s="1577"/>
      <c r="NX15" s="1577"/>
      <c r="NY15" s="1577"/>
      <c r="NZ15" s="1577"/>
      <c r="OA15" s="1577"/>
      <c r="OB15" s="1577"/>
      <c r="OC15" s="1577"/>
      <c r="OD15" s="1577"/>
      <c r="OE15" s="1577"/>
      <c r="OF15" s="1577"/>
      <c r="OG15" s="1577"/>
      <c r="OH15" s="1577"/>
      <c r="OI15" s="1577"/>
      <c r="OJ15" s="1577"/>
      <c r="OK15" s="1577"/>
      <c r="OL15" s="1577"/>
      <c r="OM15" s="1577"/>
      <c r="ON15" s="1578"/>
      <c r="OR15" s="1576"/>
      <c r="OS15" s="1577"/>
      <c r="OT15" s="1577"/>
      <c r="OU15" s="1577"/>
      <c r="OV15" s="1577"/>
      <c r="OW15" s="1577"/>
      <c r="OX15" s="1577"/>
      <c r="OY15" s="1577"/>
      <c r="OZ15" s="1577"/>
      <c r="PA15" s="1577"/>
      <c r="PB15" s="1577"/>
      <c r="PC15" s="1577"/>
      <c r="PD15" s="1577"/>
      <c r="PE15" s="1577"/>
      <c r="PF15" s="1577"/>
      <c r="PG15" s="1577"/>
      <c r="PH15" s="1577"/>
      <c r="PI15" s="1577"/>
      <c r="PJ15" s="1577"/>
      <c r="PK15" s="1577"/>
      <c r="PL15" s="1577"/>
      <c r="PM15" s="1577"/>
      <c r="PN15" s="1577"/>
      <c r="PO15" s="1577"/>
      <c r="PP15" s="1577"/>
      <c r="PQ15" s="1578"/>
      <c r="PU15" s="1576"/>
      <c r="PV15" s="1577"/>
      <c r="PW15" s="1577"/>
      <c r="PX15" s="1577"/>
      <c r="PY15" s="1577"/>
      <c r="PZ15" s="1577"/>
      <c r="QA15" s="1577"/>
      <c r="QB15" s="1577"/>
      <c r="QC15" s="1577"/>
      <c r="QD15" s="1577"/>
      <c r="QE15" s="1577"/>
      <c r="QF15" s="1577"/>
      <c r="QG15" s="1577"/>
      <c r="QH15" s="1577"/>
      <c r="QI15" s="1577"/>
      <c r="QJ15" s="1577"/>
      <c r="QK15" s="1577"/>
      <c r="QL15" s="1577"/>
      <c r="QM15" s="1577"/>
      <c r="QN15" s="1577"/>
      <c r="QO15" s="1577"/>
      <c r="QP15" s="1577"/>
      <c r="QQ15" s="1577"/>
      <c r="QR15" s="1577"/>
      <c r="QS15" s="1577"/>
      <c r="QT15" s="1578"/>
    </row>
    <row r="16" spans="1:463" ht="9.9499999999999993" customHeight="1">
      <c r="B16" s="1576"/>
      <c r="C16" s="1577"/>
      <c r="D16" s="1577"/>
      <c r="E16" s="1577"/>
      <c r="F16" s="1577"/>
      <c r="G16" s="1577"/>
      <c r="H16" s="1577"/>
      <c r="I16" s="1577"/>
      <c r="J16" s="1577"/>
      <c r="K16" s="1577"/>
      <c r="L16" s="1577"/>
      <c r="M16" s="1577"/>
      <c r="N16" s="1577"/>
      <c r="O16" s="1577"/>
      <c r="P16" s="1577"/>
      <c r="Q16" s="1577"/>
      <c r="R16" s="1577"/>
      <c r="S16" s="1577"/>
      <c r="T16" s="1577"/>
      <c r="U16" s="1577"/>
      <c r="V16" s="1577"/>
      <c r="W16" s="1577"/>
      <c r="X16" s="1577"/>
      <c r="Y16" s="1577"/>
      <c r="Z16" s="1577"/>
      <c r="AA16" s="1578"/>
      <c r="AE16" s="1576"/>
      <c r="AF16" s="1577"/>
      <c r="AG16" s="1577"/>
      <c r="AH16" s="1577"/>
      <c r="AI16" s="1577"/>
      <c r="AJ16" s="1577"/>
      <c r="AK16" s="1577"/>
      <c r="AL16" s="1577"/>
      <c r="AM16" s="1577"/>
      <c r="AN16" s="1577"/>
      <c r="AO16" s="1577"/>
      <c r="AP16" s="1577"/>
      <c r="AQ16" s="1577"/>
      <c r="AR16" s="1577"/>
      <c r="AS16" s="1577"/>
      <c r="AT16" s="1577"/>
      <c r="AU16" s="1577"/>
      <c r="AV16" s="1577"/>
      <c r="AW16" s="1577"/>
      <c r="AX16" s="1577"/>
      <c r="AY16" s="1577"/>
      <c r="AZ16" s="1577"/>
      <c r="BA16" s="1577"/>
      <c r="BB16" s="1577"/>
      <c r="BC16" s="1577"/>
      <c r="BD16" s="1578"/>
      <c r="BH16" s="1576"/>
      <c r="BI16" s="1577"/>
      <c r="BJ16" s="1577"/>
      <c r="BK16" s="1577"/>
      <c r="BL16" s="1577"/>
      <c r="BM16" s="1577"/>
      <c r="BN16" s="1577"/>
      <c r="BO16" s="1577"/>
      <c r="BP16" s="1577"/>
      <c r="BQ16" s="1577"/>
      <c r="BR16" s="1577"/>
      <c r="BS16" s="1577"/>
      <c r="BT16" s="1577"/>
      <c r="BU16" s="1577"/>
      <c r="BV16" s="1577"/>
      <c r="BW16" s="1577"/>
      <c r="BX16" s="1577"/>
      <c r="BY16" s="1577"/>
      <c r="BZ16" s="1577"/>
      <c r="CA16" s="1577"/>
      <c r="CB16" s="1577"/>
      <c r="CC16" s="1577"/>
      <c r="CD16" s="1577"/>
      <c r="CE16" s="1577"/>
      <c r="CF16" s="1577"/>
      <c r="CG16" s="1578"/>
      <c r="CK16" s="1576"/>
      <c r="CL16" s="1577"/>
      <c r="CM16" s="1577"/>
      <c r="CN16" s="1577"/>
      <c r="CO16" s="1577"/>
      <c r="CP16" s="1577"/>
      <c r="CQ16" s="1577"/>
      <c r="CR16" s="1577"/>
      <c r="CS16" s="1577"/>
      <c r="CT16" s="1577"/>
      <c r="CU16" s="1577"/>
      <c r="CV16" s="1577"/>
      <c r="CW16" s="1577"/>
      <c r="CX16" s="1577"/>
      <c r="CY16" s="1577"/>
      <c r="CZ16" s="1577"/>
      <c r="DA16" s="1577"/>
      <c r="DB16" s="1577"/>
      <c r="DC16" s="1577"/>
      <c r="DD16" s="1577"/>
      <c r="DE16" s="1577"/>
      <c r="DF16" s="1577"/>
      <c r="DG16" s="1577"/>
      <c r="DH16" s="1577"/>
      <c r="DI16" s="1577"/>
      <c r="DJ16" s="1578"/>
      <c r="DN16" s="1576"/>
      <c r="DO16" s="1577"/>
      <c r="DP16" s="1577"/>
      <c r="DQ16" s="1577"/>
      <c r="DR16" s="1577"/>
      <c r="DS16" s="1577"/>
      <c r="DT16" s="1577"/>
      <c r="DU16" s="1577"/>
      <c r="DV16" s="1577"/>
      <c r="DW16" s="1577"/>
      <c r="DX16" s="1577"/>
      <c r="DY16" s="1577"/>
      <c r="DZ16" s="1577"/>
      <c r="EA16" s="1577"/>
      <c r="EB16" s="1577"/>
      <c r="EC16" s="1577"/>
      <c r="ED16" s="1577"/>
      <c r="EE16" s="1577"/>
      <c r="EF16" s="1577"/>
      <c r="EG16" s="1577"/>
      <c r="EH16" s="1577"/>
      <c r="EI16" s="1577"/>
      <c r="EJ16" s="1577"/>
      <c r="EK16" s="1577"/>
      <c r="EL16" s="1577"/>
      <c r="EM16" s="1578"/>
      <c r="EQ16" s="1576"/>
      <c r="ER16" s="1577"/>
      <c r="ES16" s="1577"/>
      <c r="ET16" s="1577"/>
      <c r="EU16" s="1577"/>
      <c r="EV16" s="1577"/>
      <c r="EW16" s="1577"/>
      <c r="EX16" s="1577"/>
      <c r="EY16" s="1577"/>
      <c r="EZ16" s="1577"/>
      <c r="FA16" s="1577"/>
      <c r="FB16" s="1577"/>
      <c r="FC16" s="1577"/>
      <c r="FD16" s="1577"/>
      <c r="FE16" s="1577"/>
      <c r="FF16" s="1577"/>
      <c r="FG16" s="1577"/>
      <c r="FH16" s="1577"/>
      <c r="FI16" s="1577"/>
      <c r="FJ16" s="1577"/>
      <c r="FK16" s="1577"/>
      <c r="FL16" s="1577"/>
      <c r="FM16" s="1577"/>
      <c r="FN16" s="1577"/>
      <c r="FO16" s="1577"/>
      <c r="FP16" s="1578"/>
      <c r="FT16" s="1576"/>
      <c r="FU16" s="1577"/>
      <c r="FV16" s="1577"/>
      <c r="FW16" s="1577"/>
      <c r="FX16" s="1577"/>
      <c r="FY16" s="1577"/>
      <c r="FZ16" s="1577"/>
      <c r="GA16" s="1577"/>
      <c r="GB16" s="1577"/>
      <c r="GC16" s="1577"/>
      <c r="GD16" s="1577"/>
      <c r="GE16" s="1577"/>
      <c r="GF16" s="1577"/>
      <c r="GG16" s="1577"/>
      <c r="GH16" s="1577"/>
      <c r="GI16" s="1577"/>
      <c r="GJ16" s="1577"/>
      <c r="GK16" s="1577"/>
      <c r="GL16" s="1577"/>
      <c r="GM16" s="1577"/>
      <c r="GN16" s="1577"/>
      <c r="GO16" s="1577"/>
      <c r="GP16" s="1577"/>
      <c r="GQ16" s="1577"/>
      <c r="GR16" s="1577"/>
      <c r="GS16" s="1578"/>
      <c r="GW16" s="1576"/>
      <c r="GX16" s="1577"/>
      <c r="GY16" s="1577"/>
      <c r="GZ16" s="1577"/>
      <c r="HA16" s="1577"/>
      <c r="HB16" s="1577"/>
      <c r="HC16" s="1577"/>
      <c r="HD16" s="1577"/>
      <c r="HE16" s="1577"/>
      <c r="HF16" s="1577"/>
      <c r="HG16" s="1577"/>
      <c r="HH16" s="1577"/>
      <c r="HI16" s="1577"/>
      <c r="HJ16" s="1577"/>
      <c r="HK16" s="1577"/>
      <c r="HL16" s="1577"/>
      <c r="HM16" s="1577"/>
      <c r="HN16" s="1577"/>
      <c r="HO16" s="1577"/>
      <c r="HP16" s="1577"/>
      <c r="HQ16" s="1577"/>
      <c r="HR16" s="1577"/>
      <c r="HS16" s="1577"/>
      <c r="HT16" s="1577"/>
      <c r="HU16" s="1577"/>
      <c r="HV16" s="1578"/>
      <c r="HZ16" s="1576"/>
      <c r="IA16" s="1577"/>
      <c r="IB16" s="1577"/>
      <c r="IC16" s="1577"/>
      <c r="ID16" s="1577"/>
      <c r="IE16" s="1577"/>
      <c r="IF16" s="1577"/>
      <c r="IG16" s="1577"/>
      <c r="IH16" s="1577"/>
      <c r="II16" s="1577"/>
      <c r="IJ16" s="1577"/>
      <c r="IK16" s="1577"/>
      <c r="IL16" s="1577"/>
      <c r="IM16" s="1577"/>
      <c r="IN16" s="1577"/>
      <c r="IO16" s="1577"/>
      <c r="IP16" s="1577"/>
      <c r="IQ16" s="1577"/>
      <c r="IR16" s="1577"/>
      <c r="IS16" s="1577"/>
      <c r="IT16" s="1577"/>
      <c r="IU16" s="1577"/>
      <c r="IV16" s="1577"/>
      <c r="IW16" s="1577"/>
      <c r="IX16" s="1577"/>
      <c r="IY16" s="1578"/>
      <c r="JC16" s="1576"/>
      <c r="JD16" s="1577"/>
      <c r="JE16" s="1577"/>
      <c r="JF16" s="1577"/>
      <c r="JG16" s="1577"/>
      <c r="JH16" s="1577"/>
      <c r="JI16" s="1577"/>
      <c r="JJ16" s="1577"/>
      <c r="JK16" s="1577"/>
      <c r="JL16" s="1577"/>
      <c r="JM16" s="1577"/>
      <c r="JN16" s="1577"/>
      <c r="JO16" s="1577"/>
      <c r="JP16" s="1577"/>
      <c r="JQ16" s="1577"/>
      <c r="JR16" s="1577"/>
      <c r="JS16" s="1577"/>
      <c r="JT16" s="1577"/>
      <c r="JU16" s="1577"/>
      <c r="JV16" s="1577"/>
      <c r="JW16" s="1577"/>
      <c r="JX16" s="1577"/>
      <c r="JY16" s="1577"/>
      <c r="JZ16" s="1577"/>
      <c r="KA16" s="1577"/>
      <c r="KB16" s="1578"/>
      <c r="KF16" s="1576"/>
      <c r="KG16" s="1577"/>
      <c r="KH16" s="1577"/>
      <c r="KI16" s="1577"/>
      <c r="KJ16" s="1577"/>
      <c r="KK16" s="1577"/>
      <c r="KL16" s="1577"/>
      <c r="KM16" s="1577"/>
      <c r="KN16" s="1577"/>
      <c r="KO16" s="1577"/>
      <c r="KP16" s="1577"/>
      <c r="KQ16" s="1577"/>
      <c r="KR16" s="1577"/>
      <c r="KS16" s="1577"/>
      <c r="KT16" s="1577"/>
      <c r="KU16" s="1577"/>
      <c r="KV16" s="1577"/>
      <c r="KW16" s="1577"/>
      <c r="KX16" s="1577"/>
      <c r="KY16" s="1577"/>
      <c r="KZ16" s="1577"/>
      <c r="LA16" s="1577"/>
      <c r="LB16" s="1577"/>
      <c r="LC16" s="1577"/>
      <c r="LD16" s="1577"/>
      <c r="LE16" s="1578"/>
      <c r="LI16" s="1576"/>
      <c r="LJ16" s="1577"/>
      <c r="LK16" s="1577"/>
      <c r="LL16" s="1577"/>
      <c r="LM16" s="1577"/>
      <c r="LN16" s="1577"/>
      <c r="LO16" s="1577"/>
      <c r="LP16" s="1577"/>
      <c r="LQ16" s="1577"/>
      <c r="LR16" s="1577"/>
      <c r="LS16" s="1577"/>
      <c r="LT16" s="1577"/>
      <c r="LU16" s="1577"/>
      <c r="LV16" s="1577"/>
      <c r="LW16" s="1577"/>
      <c r="LX16" s="1577"/>
      <c r="LY16" s="1577"/>
      <c r="LZ16" s="1577"/>
      <c r="MA16" s="1577"/>
      <c r="MB16" s="1577"/>
      <c r="MC16" s="1577"/>
      <c r="MD16" s="1577"/>
      <c r="ME16" s="1577"/>
      <c r="MF16" s="1577"/>
      <c r="MG16" s="1577"/>
      <c r="MH16" s="1578"/>
      <c r="ML16" s="1576"/>
      <c r="MM16" s="1577"/>
      <c r="MN16" s="1577"/>
      <c r="MO16" s="1577"/>
      <c r="MP16" s="1577"/>
      <c r="MQ16" s="1577"/>
      <c r="MR16" s="1577"/>
      <c r="MS16" s="1577"/>
      <c r="MT16" s="1577"/>
      <c r="MU16" s="1577"/>
      <c r="MV16" s="1577"/>
      <c r="MW16" s="1577"/>
      <c r="MX16" s="1577"/>
      <c r="MY16" s="1577"/>
      <c r="MZ16" s="1577"/>
      <c r="NA16" s="1577"/>
      <c r="NB16" s="1577"/>
      <c r="NC16" s="1577"/>
      <c r="ND16" s="1577"/>
      <c r="NE16" s="1577"/>
      <c r="NF16" s="1577"/>
      <c r="NG16" s="1577"/>
      <c r="NH16" s="1577"/>
      <c r="NI16" s="1577"/>
      <c r="NJ16" s="1577"/>
      <c r="NK16" s="1578"/>
      <c r="NO16" s="1576"/>
      <c r="NP16" s="1577"/>
      <c r="NQ16" s="1577"/>
      <c r="NR16" s="1577"/>
      <c r="NS16" s="1577"/>
      <c r="NT16" s="1577"/>
      <c r="NU16" s="1577"/>
      <c r="NV16" s="1577"/>
      <c r="NW16" s="1577"/>
      <c r="NX16" s="1577"/>
      <c r="NY16" s="1577"/>
      <c r="NZ16" s="1577"/>
      <c r="OA16" s="1577"/>
      <c r="OB16" s="1577"/>
      <c r="OC16" s="1577"/>
      <c r="OD16" s="1577"/>
      <c r="OE16" s="1577"/>
      <c r="OF16" s="1577"/>
      <c r="OG16" s="1577"/>
      <c r="OH16" s="1577"/>
      <c r="OI16" s="1577"/>
      <c r="OJ16" s="1577"/>
      <c r="OK16" s="1577"/>
      <c r="OL16" s="1577"/>
      <c r="OM16" s="1577"/>
      <c r="ON16" s="1578"/>
      <c r="OR16" s="1576"/>
      <c r="OS16" s="1577"/>
      <c r="OT16" s="1577"/>
      <c r="OU16" s="1577"/>
      <c r="OV16" s="1577"/>
      <c r="OW16" s="1577"/>
      <c r="OX16" s="1577"/>
      <c r="OY16" s="1577"/>
      <c r="OZ16" s="1577"/>
      <c r="PA16" s="1577"/>
      <c r="PB16" s="1577"/>
      <c r="PC16" s="1577"/>
      <c r="PD16" s="1577"/>
      <c r="PE16" s="1577"/>
      <c r="PF16" s="1577"/>
      <c r="PG16" s="1577"/>
      <c r="PH16" s="1577"/>
      <c r="PI16" s="1577"/>
      <c r="PJ16" s="1577"/>
      <c r="PK16" s="1577"/>
      <c r="PL16" s="1577"/>
      <c r="PM16" s="1577"/>
      <c r="PN16" s="1577"/>
      <c r="PO16" s="1577"/>
      <c r="PP16" s="1577"/>
      <c r="PQ16" s="1578"/>
      <c r="PU16" s="1576"/>
      <c r="PV16" s="1577"/>
      <c r="PW16" s="1577"/>
      <c r="PX16" s="1577"/>
      <c r="PY16" s="1577"/>
      <c r="PZ16" s="1577"/>
      <c r="QA16" s="1577"/>
      <c r="QB16" s="1577"/>
      <c r="QC16" s="1577"/>
      <c r="QD16" s="1577"/>
      <c r="QE16" s="1577"/>
      <c r="QF16" s="1577"/>
      <c r="QG16" s="1577"/>
      <c r="QH16" s="1577"/>
      <c r="QI16" s="1577"/>
      <c r="QJ16" s="1577"/>
      <c r="QK16" s="1577"/>
      <c r="QL16" s="1577"/>
      <c r="QM16" s="1577"/>
      <c r="QN16" s="1577"/>
      <c r="QO16" s="1577"/>
      <c r="QP16" s="1577"/>
      <c r="QQ16" s="1577"/>
      <c r="QR16" s="1577"/>
      <c r="QS16" s="1577"/>
      <c r="QT16" s="1578"/>
    </row>
    <row r="17" spans="2:462" ht="9.9499999999999993" customHeight="1">
      <c r="B17" s="1576"/>
      <c r="C17" s="1577"/>
      <c r="D17" s="1577"/>
      <c r="E17" s="1577"/>
      <c r="F17" s="1577"/>
      <c r="G17" s="1577"/>
      <c r="H17" s="1577"/>
      <c r="I17" s="1577"/>
      <c r="J17" s="1577"/>
      <c r="K17" s="1577"/>
      <c r="L17" s="1577"/>
      <c r="M17" s="1577"/>
      <c r="N17" s="1577"/>
      <c r="O17" s="1577"/>
      <c r="P17" s="1577"/>
      <c r="Q17" s="1577"/>
      <c r="R17" s="1577"/>
      <c r="S17" s="1577"/>
      <c r="T17" s="1577"/>
      <c r="U17" s="1577"/>
      <c r="V17" s="1577"/>
      <c r="W17" s="1577"/>
      <c r="X17" s="1577"/>
      <c r="Y17" s="1577"/>
      <c r="Z17" s="1577"/>
      <c r="AA17" s="1578"/>
      <c r="AE17" s="1576"/>
      <c r="AF17" s="1577"/>
      <c r="AG17" s="1577"/>
      <c r="AH17" s="1577"/>
      <c r="AI17" s="1577"/>
      <c r="AJ17" s="1577"/>
      <c r="AK17" s="1577"/>
      <c r="AL17" s="1577"/>
      <c r="AM17" s="1577"/>
      <c r="AN17" s="1577"/>
      <c r="AO17" s="1577"/>
      <c r="AP17" s="1577"/>
      <c r="AQ17" s="1577"/>
      <c r="AR17" s="1577"/>
      <c r="AS17" s="1577"/>
      <c r="AT17" s="1577"/>
      <c r="AU17" s="1577"/>
      <c r="AV17" s="1577"/>
      <c r="AW17" s="1577"/>
      <c r="AX17" s="1577"/>
      <c r="AY17" s="1577"/>
      <c r="AZ17" s="1577"/>
      <c r="BA17" s="1577"/>
      <c r="BB17" s="1577"/>
      <c r="BC17" s="1577"/>
      <c r="BD17" s="1578"/>
      <c r="BH17" s="1576"/>
      <c r="BI17" s="1577"/>
      <c r="BJ17" s="1577"/>
      <c r="BK17" s="1577"/>
      <c r="BL17" s="1577"/>
      <c r="BM17" s="1577"/>
      <c r="BN17" s="1577"/>
      <c r="BO17" s="1577"/>
      <c r="BP17" s="1577"/>
      <c r="BQ17" s="1577"/>
      <c r="BR17" s="1577"/>
      <c r="BS17" s="1577"/>
      <c r="BT17" s="1577"/>
      <c r="BU17" s="1577"/>
      <c r="BV17" s="1577"/>
      <c r="BW17" s="1577"/>
      <c r="BX17" s="1577"/>
      <c r="BY17" s="1577"/>
      <c r="BZ17" s="1577"/>
      <c r="CA17" s="1577"/>
      <c r="CB17" s="1577"/>
      <c r="CC17" s="1577"/>
      <c r="CD17" s="1577"/>
      <c r="CE17" s="1577"/>
      <c r="CF17" s="1577"/>
      <c r="CG17" s="1578"/>
      <c r="CK17" s="1576"/>
      <c r="CL17" s="1577"/>
      <c r="CM17" s="1577"/>
      <c r="CN17" s="1577"/>
      <c r="CO17" s="1577"/>
      <c r="CP17" s="1577"/>
      <c r="CQ17" s="1577"/>
      <c r="CR17" s="1577"/>
      <c r="CS17" s="1577"/>
      <c r="CT17" s="1577"/>
      <c r="CU17" s="1577"/>
      <c r="CV17" s="1577"/>
      <c r="CW17" s="1577"/>
      <c r="CX17" s="1577"/>
      <c r="CY17" s="1577"/>
      <c r="CZ17" s="1577"/>
      <c r="DA17" s="1577"/>
      <c r="DB17" s="1577"/>
      <c r="DC17" s="1577"/>
      <c r="DD17" s="1577"/>
      <c r="DE17" s="1577"/>
      <c r="DF17" s="1577"/>
      <c r="DG17" s="1577"/>
      <c r="DH17" s="1577"/>
      <c r="DI17" s="1577"/>
      <c r="DJ17" s="1578"/>
      <c r="DN17" s="1576"/>
      <c r="DO17" s="1577"/>
      <c r="DP17" s="1577"/>
      <c r="DQ17" s="1577"/>
      <c r="DR17" s="1577"/>
      <c r="DS17" s="1577"/>
      <c r="DT17" s="1577"/>
      <c r="DU17" s="1577"/>
      <c r="DV17" s="1577"/>
      <c r="DW17" s="1577"/>
      <c r="DX17" s="1577"/>
      <c r="DY17" s="1577"/>
      <c r="DZ17" s="1577"/>
      <c r="EA17" s="1577"/>
      <c r="EB17" s="1577"/>
      <c r="EC17" s="1577"/>
      <c r="ED17" s="1577"/>
      <c r="EE17" s="1577"/>
      <c r="EF17" s="1577"/>
      <c r="EG17" s="1577"/>
      <c r="EH17" s="1577"/>
      <c r="EI17" s="1577"/>
      <c r="EJ17" s="1577"/>
      <c r="EK17" s="1577"/>
      <c r="EL17" s="1577"/>
      <c r="EM17" s="1578"/>
      <c r="EQ17" s="1576"/>
      <c r="ER17" s="1577"/>
      <c r="ES17" s="1577"/>
      <c r="ET17" s="1577"/>
      <c r="EU17" s="1577"/>
      <c r="EV17" s="1577"/>
      <c r="EW17" s="1577"/>
      <c r="EX17" s="1577"/>
      <c r="EY17" s="1577"/>
      <c r="EZ17" s="1577"/>
      <c r="FA17" s="1577"/>
      <c r="FB17" s="1577"/>
      <c r="FC17" s="1577"/>
      <c r="FD17" s="1577"/>
      <c r="FE17" s="1577"/>
      <c r="FF17" s="1577"/>
      <c r="FG17" s="1577"/>
      <c r="FH17" s="1577"/>
      <c r="FI17" s="1577"/>
      <c r="FJ17" s="1577"/>
      <c r="FK17" s="1577"/>
      <c r="FL17" s="1577"/>
      <c r="FM17" s="1577"/>
      <c r="FN17" s="1577"/>
      <c r="FO17" s="1577"/>
      <c r="FP17" s="1578"/>
      <c r="FT17" s="1576"/>
      <c r="FU17" s="1577"/>
      <c r="FV17" s="1577"/>
      <c r="FW17" s="1577"/>
      <c r="FX17" s="1577"/>
      <c r="FY17" s="1577"/>
      <c r="FZ17" s="1577"/>
      <c r="GA17" s="1577"/>
      <c r="GB17" s="1577"/>
      <c r="GC17" s="1577"/>
      <c r="GD17" s="1577"/>
      <c r="GE17" s="1577"/>
      <c r="GF17" s="1577"/>
      <c r="GG17" s="1577"/>
      <c r="GH17" s="1577"/>
      <c r="GI17" s="1577"/>
      <c r="GJ17" s="1577"/>
      <c r="GK17" s="1577"/>
      <c r="GL17" s="1577"/>
      <c r="GM17" s="1577"/>
      <c r="GN17" s="1577"/>
      <c r="GO17" s="1577"/>
      <c r="GP17" s="1577"/>
      <c r="GQ17" s="1577"/>
      <c r="GR17" s="1577"/>
      <c r="GS17" s="1578"/>
      <c r="GW17" s="1576"/>
      <c r="GX17" s="1577"/>
      <c r="GY17" s="1577"/>
      <c r="GZ17" s="1577"/>
      <c r="HA17" s="1577"/>
      <c r="HB17" s="1577"/>
      <c r="HC17" s="1577"/>
      <c r="HD17" s="1577"/>
      <c r="HE17" s="1577"/>
      <c r="HF17" s="1577"/>
      <c r="HG17" s="1577"/>
      <c r="HH17" s="1577"/>
      <c r="HI17" s="1577"/>
      <c r="HJ17" s="1577"/>
      <c r="HK17" s="1577"/>
      <c r="HL17" s="1577"/>
      <c r="HM17" s="1577"/>
      <c r="HN17" s="1577"/>
      <c r="HO17" s="1577"/>
      <c r="HP17" s="1577"/>
      <c r="HQ17" s="1577"/>
      <c r="HR17" s="1577"/>
      <c r="HS17" s="1577"/>
      <c r="HT17" s="1577"/>
      <c r="HU17" s="1577"/>
      <c r="HV17" s="1578"/>
      <c r="HZ17" s="1576"/>
      <c r="IA17" s="1577"/>
      <c r="IB17" s="1577"/>
      <c r="IC17" s="1577"/>
      <c r="ID17" s="1577"/>
      <c r="IE17" s="1577"/>
      <c r="IF17" s="1577"/>
      <c r="IG17" s="1577"/>
      <c r="IH17" s="1577"/>
      <c r="II17" s="1577"/>
      <c r="IJ17" s="1577"/>
      <c r="IK17" s="1577"/>
      <c r="IL17" s="1577"/>
      <c r="IM17" s="1577"/>
      <c r="IN17" s="1577"/>
      <c r="IO17" s="1577"/>
      <c r="IP17" s="1577"/>
      <c r="IQ17" s="1577"/>
      <c r="IR17" s="1577"/>
      <c r="IS17" s="1577"/>
      <c r="IT17" s="1577"/>
      <c r="IU17" s="1577"/>
      <c r="IV17" s="1577"/>
      <c r="IW17" s="1577"/>
      <c r="IX17" s="1577"/>
      <c r="IY17" s="1578"/>
      <c r="JC17" s="1576"/>
      <c r="JD17" s="1577"/>
      <c r="JE17" s="1577"/>
      <c r="JF17" s="1577"/>
      <c r="JG17" s="1577"/>
      <c r="JH17" s="1577"/>
      <c r="JI17" s="1577"/>
      <c r="JJ17" s="1577"/>
      <c r="JK17" s="1577"/>
      <c r="JL17" s="1577"/>
      <c r="JM17" s="1577"/>
      <c r="JN17" s="1577"/>
      <c r="JO17" s="1577"/>
      <c r="JP17" s="1577"/>
      <c r="JQ17" s="1577"/>
      <c r="JR17" s="1577"/>
      <c r="JS17" s="1577"/>
      <c r="JT17" s="1577"/>
      <c r="JU17" s="1577"/>
      <c r="JV17" s="1577"/>
      <c r="JW17" s="1577"/>
      <c r="JX17" s="1577"/>
      <c r="JY17" s="1577"/>
      <c r="JZ17" s="1577"/>
      <c r="KA17" s="1577"/>
      <c r="KB17" s="1578"/>
      <c r="KF17" s="1576"/>
      <c r="KG17" s="1577"/>
      <c r="KH17" s="1577"/>
      <c r="KI17" s="1577"/>
      <c r="KJ17" s="1577"/>
      <c r="KK17" s="1577"/>
      <c r="KL17" s="1577"/>
      <c r="KM17" s="1577"/>
      <c r="KN17" s="1577"/>
      <c r="KO17" s="1577"/>
      <c r="KP17" s="1577"/>
      <c r="KQ17" s="1577"/>
      <c r="KR17" s="1577"/>
      <c r="KS17" s="1577"/>
      <c r="KT17" s="1577"/>
      <c r="KU17" s="1577"/>
      <c r="KV17" s="1577"/>
      <c r="KW17" s="1577"/>
      <c r="KX17" s="1577"/>
      <c r="KY17" s="1577"/>
      <c r="KZ17" s="1577"/>
      <c r="LA17" s="1577"/>
      <c r="LB17" s="1577"/>
      <c r="LC17" s="1577"/>
      <c r="LD17" s="1577"/>
      <c r="LE17" s="1578"/>
      <c r="LI17" s="1576"/>
      <c r="LJ17" s="1577"/>
      <c r="LK17" s="1577"/>
      <c r="LL17" s="1577"/>
      <c r="LM17" s="1577"/>
      <c r="LN17" s="1577"/>
      <c r="LO17" s="1577"/>
      <c r="LP17" s="1577"/>
      <c r="LQ17" s="1577"/>
      <c r="LR17" s="1577"/>
      <c r="LS17" s="1577"/>
      <c r="LT17" s="1577"/>
      <c r="LU17" s="1577"/>
      <c r="LV17" s="1577"/>
      <c r="LW17" s="1577"/>
      <c r="LX17" s="1577"/>
      <c r="LY17" s="1577"/>
      <c r="LZ17" s="1577"/>
      <c r="MA17" s="1577"/>
      <c r="MB17" s="1577"/>
      <c r="MC17" s="1577"/>
      <c r="MD17" s="1577"/>
      <c r="ME17" s="1577"/>
      <c r="MF17" s="1577"/>
      <c r="MG17" s="1577"/>
      <c r="MH17" s="1578"/>
      <c r="ML17" s="1576"/>
      <c r="MM17" s="1577"/>
      <c r="MN17" s="1577"/>
      <c r="MO17" s="1577"/>
      <c r="MP17" s="1577"/>
      <c r="MQ17" s="1577"/>
      <c r="MR17" s="1577"/>
      <c r="MS17" s="1577"/>
      <c r="MT17" s="1577"/>
      <c r="MU17" s="1577"/>
      <c r="MV17" s="1577"/>
      <c r="MW17" s="1577"/>
      <c r="MX17" s="1577"/>
      <c r="MY17" s="1577"/>
      <c r="MZ17" s="1577"/>
      <c r="NA17" s="1577"/>
      <c r="NB17" s="1577"/>
      <c r="NC17" s="1577"/>
      <c r="ND17" s="1577"/>
      <c r="NE17" s="1577"/>
      <c r="NF17" s="1577"/>
      <c r="NG17" s="1577"/>
      <c r="NH17" s="1577"/>
      <c r="NI17" s="1577"/>
      <c r="NJ17" s="1577"/>
      <c r="NK17" s="1578"/>
      <c r="NO17" s="1576"/>
      <c r="NP17" s="1577"/>
      <c r="NQ17" s="1577"/>
      <c r="NR17" s="1577"/>
      <c r="NS17" s="1577"/>
      <c r="NT17" s="1577"/>
      <c r="NU17" s="1577"/>
      <c r="NV17" s="1577"/>
      <c r="NW17" s="1577"/>
      <c r="NX17" s="1577"/>
      <c r="NY17" s="1577"/>
      <c r="NZ17" s="1577"/>
      <c r="OA17" s="1577"/>
      <c r="OB17" s="1577"/>
      <c r="OC17" s="1577"/>
      <c r="OD17" s="1577"/>
      <c r="OE17" s="1577"/>
      <c r="OF17" s="1577"/>
      <c r="OG17" s="1577"/>
      <c r="OH17" s="1577"/>
      <c r="OI17" s="1577"/>
      <c r="OJ17" s="1577"/>
      <c r="OK17" s="1577"/>
      <c r="OL17" s="1577"/>
      <c r="OM17" s="1577"/>
      <c r="ON17" s="1578"/>
      <c r="OR17" s="1576"/>
      <c r="OS17" s="1577"/>
      <c r="OT17" s="1577"/>
      <c r="OU17" s="1577"/>
      <c r="OV17" s="1577"/>
      <c r="OW17" s="1577"/>
      <c r="OX17" s="1577"/>
      <c r="OY17" s="1577"/>
      <c r="OZ17" s="1577"/>
      <c r="PA17" s="1577"/>
      <c r="PB17" s="1577"/>
      <c r="PC17" s="1577"/>
      <c r="PD17" s="1577"/>
      <c r="PE17" s="1577"/>
      <c r="PF17" s="1577"/>
      <c r="PG17" s="1577"/>
      <c r="PH17" s="1577"/>
      <c r="PI17" s="1577"/>
      <c r="PJ17" s="1577"/>
      <c r="PK17" s="1577"/>
      <c r="PL17" s="1577"/>
      <c r="PM17" s="1577"/>
      <c r="PN17" s="1577"/>
      <c r="PO17" s="1577"/>
      <c r="PP17" s="1577"/>
      <c r="PQ17" s="1578"/>
      <c r="PU17" s="1576"/>
      <c r="PV17" s="1577"/>
      <c r="PW17" s="1577"/>
      <c r="PX17" s="1577"/>
      <c r="PY17" s="1577"/>
      <c r="PZ17" s="1577"/>
      <c r="QA17" s="1577"/>
      <c r="QB17" s="1577"/>
      <c r="QC17" s="1577"/>
      <c r="QD17" s="1577"/>
      <c r="QE17" s="1577"/>
      <c r="QF17" s="1577"/>
      <c r="QG17" s="1577"/>
      <c r="QH17" s="1577"/>
      <c r="QI17" s="1577"/>
      <c r="QJ17" s="1577"/>
      <c r="QK17" s="1577"/>
      <c r="QL17" s="1577"/>
      <c r="QM17" s="1577"/>
      <c r="QN17" s="1577"/>
      <c r="QO17" s="1577"/>
      <c r="QP17" s="1577"/>
      <c r="QQ17" s="1577"/>
      <c r="QR17" s="1577"/>
      <c r="QS17" s="1577"/>
      <c r="QT17" s="1578"/>
    </row>
    <row r="18" spans="2:462" ht="9.9499999999999993" customHeight="1">
      <c r="B18" s="1576"/>
      <c r="C18" s="1577"/>
      <c r="D18" s="1577"/>
      <c r="E18" s="1577"/>
      <c r="F18" s="1577"/>
      <c r="G18" s="1577"/>
      <c r="H18" s="1577"/>
      <c r="I18" s="1577"/>
      <c r="J18" s="1577"/>
      <c r="K18" s="1577"/>
      <c r="L18" s="1577"/>
      <c r="M18" s="1577"/>
      <c r="N18" s="1577"/>
      <c r="O18" s="1577"/>
      <c r="P18" s="1577"/>
      <c r="Q18" s="1577"/>
      <c r="R18" s="1577"/>
      <c r="S18" s="1577"/>
      <c r="T18" s="1577"/>
      <c r="U18" s="1577"/>
      <c r="V18" s="1577"/>
      <c r="W18" s="1577"/>
      <c r="X18" s="1577"/>
      <c r="Y18" s="1577"/>
      <c r="Z18" s="1577"/>
      <c r="AA18" s="1578"/>
      <c r="AE18" s="1576"/>
      <c r="AF18" s="1577"/>
      <c r="AG18" s="1577"/>
      <c r="AH18" s="1577"/>
      <c r="AI18" s="1577"/>
      <c r="AJ18" s="1577"/>
      <c r="AK18" s="1577"/>
      <c r="AL18" s="1577"/>
      <c r="AM18" s="1577"/>
      <c r="AN18" s="1577"/>
      <c r="AO18" s="1577"/>
      <c r="AP18" s="1577"/>
      <c r="AQ18" s="1577"/>
      <c r="AR18" s="1577"/>
      <c r="AS18" s="1577"/>
      <c r="AT18" s="1577"/>
      <c r="AU18" s="1577"/>
      <c r="AV18" s="1577"/>
      <c r="AW18" s="1577"/>
      <c r="AX18" s="1577"/>
      <c r="AY18" s="1577"/>
      <c r="AZ18" s="1577"/>
      <c r="BA18" s="1577"/>
      <c r="BB18" s="1577"/>
      <c r="BC18" s="1577"/>
      <c r="BD18" s="1578"/>
      <c r="BH18" s="1576"/>
      <c r="BI18" s="1577"/>
      <c r="BJ18" s="1577"/>
      <c r="BK18" s="1577"/>
      <c r="BL18" s="1577"/>
      <c r="BM18" s="1577"/>
      <c r="BN18" s="1577"/>
      <c r="BO18" s="1577"/>
      <c r="BP18" s="1577"/>
      <c r="BQ18" s="1577"/>
      <c r="BR18" s="1577"/>
      <c r="BS18" s="1577"/>
      <c r="BT18" s="1577"/>
      <c r="BU18" s="1577"/>
      <c r="BV18" s="1577"/>
      <c r="BW18" s="1577"/>
      <c r="BX18" s="1577"/>
      <c r="BY18" s="1577"/>
      <c r="BZ18" s="1577"/>
      <c r="CA18" s="1577"/>
      <c r="CB18" s="1577"/>
      <c r="CC18" s="1577"/>
      <c r="CD18" s="1577"/>
      <c r="CE18" s="1577"/>
      <c r="CF18" s="1577"/>
      <c r="CG18" s="1578"/>
      <c r="CK18" s="1576"/>
      <c r="CL18" s="1577"/>
      <c r="CM18" s="1577"/>
      <c r="CN18" s="1577"/>
      <c r="CO18" s="1577"/>
      <c r="CP18" s="1577"/>
      <c r="CQ18" s="1577"/>
      <c r="CR18" s="1577"/>
      <c r="CS18" s="1577"/>
      <c r="CT18" s="1577"/>
      <c r="CU18" s="1577"/>
      <c r="CV18" s="1577"/>
      <c r="CW18" s="1577"/>
      <c r="CX18" s="1577"/>
      <c r="CY18" s="1577"/>
      <c r="CZ18" s="1577"/>
      <c r="DA18" s="1577"/>
      <c r="DB18" s="1577"/>
      <c r="DC18" s="1577"/>
      <c r="DD18" s="1577"/>
      <c r="DE18" s="1577"/>
      <c r="DF18" s="1577"/>
      <c r="DG18" s="1577"/>
      <c r="DH18" s="1577"/>
      <c r="DI18" s="1577"/>
      <c r="DJ18" s="1578"/>
      <c r="DN18" s="1576"/>
      <c r="DO18" s="1577"/>
      <c r="DP18" s="1577"/>
      <c r="DQ18" s="1577"/>
      <c r="DR18" s="1577"/>
      <c r="DS18" s="1577"/>
      <c r="DT18" s="1577"/>
      <c r="DU18" s="1577"/>
      <c r="DV18" s="1577"/>
      <c r="DW18" s="1577"/>
      <c r="DX18" s="1577"/>
      <c r="DY18" s="1577"/>
      <c r="DZ18" s="1577"/>
      <c r="EA18" s="1577"/>
      <c r="EB18" s="1577"/>
      <c r="EC18" s="1577"/>
      <c r="ED18" s="1577"/>
      <c r="EE18" s="1577"/>
      <c r="EF18" s="1577"/>
      <c r="EG18" s="1577"/>
      <c r="EH18" s="1577"/>
      <c r="EI18" s="1577"/>
      <c r="EJ18" s="1577"/>
      <c r="EK18" s="1577"/>
      <c r="EL18" s="1577"/>
      <c r="EM18" s="1578"/>
      <c r="EQ18" s="1576"/>
      <c r="ER18" s="1577"/>
      <c r="ES18" s="1577"/>
      <c r="ET18" s="1577"/>
      <c r="EU18" s="1577"/>
      <c r="EV18" s="1577"/>
      <c r="EW18" s="1577"/>
      <c r="EX18" s="1577"/>
      <c r="EY18" s="1577"/>
      <c r="EZ18" s="1577"/>
      <c r="FA18" s="1577"/>
      <c r="FB18" s="1577"/>
      <c r="FC18" s="1577"/>
      <c r="FD18" s="1577"/>
      <c r="FE18" s="1577"/>
      <c r="FF18" s="1577"/>
      <c r="FG18" s="1577"/>
      <c r="FH18" s="1577"/>
      <c r="FI18" s="1577"/>
      <c r="FJ18" s="1577"/>
      <c r="FK18" s="1577"/>
      <c r="FL18" s="1577"/>
      <c r="FM18" s="1577"/>
      <c r="FN18" s="1577"/>
      <c r="FO18" s="1577"/>
      <c r="FP18" s="1578"/>
      <c r="FT18" s="1576"/>
      <c r="FU18" s="1577"/>
      <c r="FV18" s="1577"/>
      <c r="FW18" s="1577"/>
      <c r="FX18" s="1577"/>
      <c r="FY18" s="1577"/>
      <c r="FZ18" s="1577"/>
      <c r="GA18" s="1577"/>
      <c r="GB18" s="1577"/>
      <c r="GC18" s="1577"/>
      <c r="GD18" s="1577"/>
      <c r="GE18" s="1577"/>
      <c r="GF18" s="1577"/>
      <c r="GG18" s="1577"/>
      <c r="GH18" s="1577"/>
      <c r="GI18" s="1577"/>
      <c r="GJ18" s="1577"/>
      <c r="GK18" s="1577"/>
      <c r="GL18" s="1577"/>
      <c r="GM18" s="1577"/>
      <c r="GN18" s="1577"/>
      <c r="GO18" s="1577"/>
      <c r="GP18" s="1577"/>
      <c r="GQ18" s="1577"/>
      <c r="GR18" s="1577"/>
      <c r="GS18" s="1578"/>
      <c r="GW18" s="1576"/>
      <c r="GX18" s="1577"/>
      <c r="GY18" s="1577"/>
      <c r="GZ18" s="1577"/>
      <c r="HA18" s="1577"/>
      <c r="HB18" s="1577"/>
      <c r="HC18" s="1577"/>
      <c r="HD18" s="1577"/>
      <c r="HE18" s="1577"/>
      <c r="HF18" s="1577"/>
      <c r="HG18" s="1577"/>
      <c r="HH18" s="1577"/>
      <c r="HI18" s="1577"/>
      <c r="HJ18" s="1577"/>
      <c r="HK18" s="1577"/>
      <c r="HL18" s="1577"/>
      <c r="HM18" s="1577"/>
      <c r="HN18" s="1577"/>
      <c r="HO18" s="1577"/>
      <c r="HP18" s="1577"/>
      <c r="HQ18" s="1577"/>
      <c r="HR18" s="1577"/>
      <c r="HS18" s="1577"/>
      <c r="HT18" s="1577"/>
      <c r="HU18" s="1577"/>
      <c r="HV18" s="1578"/>
      <c r="HZ18" s="1576"/>
      <c r="IA18" s="1577"/>
      <c r="IB18" s="1577"/>
      <c r="IC18" s="1577"/>
      <c r="ID18" s="1577"/>
      <c r="IE18" s="1577"/>
      <c r="IF18" s="1577"/>
      <c r="IG18" s="1577"/>
      <c r="IH18" s="1577"/>
      <c r="II18" s="1577"/>
      <c r="IJ18" s="1577"/>
      <c r="IK18" s="1577"/>
      <c r="IL18" s="1577"/>
      <c r="IM18" s="1577"/>
      <c r="IN18" s="1577"/>
      <c r="IO18" s="1577"/>
      <c r="IP18" s="1577"/>
      <c r="IQ18" s="1577"/>
      <c r="IR18" s="1577"/>
      <c r="IS18" s="1577"/>
      <c r="IT18" s="1577"/>
      <c r="IU18" s="1577"/>
      <c r="IV18" s="1577"/>
      <c r="IW18" s="1577"/>
      <c r="IX18" s="1577"/>
      <c r="IY18" s="1578"/>
      <c r="JC18" s="1576"/>
      <c r="JD18" s="1577"/>
      <c r="JE18" s="1577"/>
      <c r="JF18" s="1577"/>
      <c r="JG18" s="1577"/>
      <c r="JH18" s="1577"/>
      <c r="JI18" s="1577"/>
      <c r="JJ18" s="1577"/>
      <c r="JK18" s="1577"/>
      <c r="JL18" s="1577"/>
      <c r="JM18" s="1577"/>
      <c r="JN18" s="1577"/>
      <c r="JO18" s="1577"/>
      <c r="JP18" s="1577"/>
      <c r="JQ18" s="1577"/>
      <c r="JR18" s="1577"/>
      <c r="JS18" s="1577"/>
      <c r="JT18" s="1577"/>
      <c r="JU18" s="1577"/>
      <c r="JV18" s="1577"/>
      <c r="JW18" s="1577"/>
      <c r="JX18" s="1577"/>
      <c r="JY18" s="1577"/>
      <c r="JZ18" s="1577"/>
      <c r="KA18" s="1577"/>
      <c r="KB18" s="1578"/>
      <c r="KF18" s="1576"/>
      <c r="KG18" s="1577"/>
      <c r="KH18" s="1577"/>
      <c r="KI18" s="1577"/>
      <c r="KJ18" s="1577"/>
      <c r="KK18" s="1577"/>
      <c r="KL18" s="1577"/>
      <c r="KM18" s="1577"/>
      <c r="KN18" s="1577"/>
      <c r="KO18" s="1577"/>
      <c r="KP18" s="1577"/>
      <c r="KQ18" s="1577"/>
      <c r="KR18" s="1577"/>
      <c r="KS18" s="1577"/>
      <c r="KT18" s="1577"/>
      <c r="KU18" s="1577"/>
      <c r="KV18" s="1577"/>
      <c r="KW18" s="1577"/>
      <c r="KX18" s="1577"/>
      <c r="KY18" s="1577"/>
      <c r="KZ18" s="1577"/>
      <c r="LA18" s="1577"/>
      <c r="LB18" s="1577"/>
      <c r="LC18" s="1577"/>
      <c r="LD18" s="1577"/>
      <c r="LE18" s="1578"/>
      <c r="LI18" s="1576"/>
      <c r="LJ18" s="1577"/>
      <c r="LK18" s="1577"/>
      <c r="LL18" s="1577"/>
      <c r="LM18" s="1577"/>
      <c r="LN18" s="1577"/>
      <c r="LO18" s="1577"/>
      <c r="LP18" s="1577"/>
      <c r="LQ18" s="1577"/>
      <c r="LR18" s="1577"/>
      <c r="LS18" s="1577"/>
      <c r="LT18" s="1577"/>
      <c r="LU18" s="1577"/>
      <c r="LV18" s="1577"/>
      <c r="LW18" s="1577"/>
      <c r="LX18" s="1577"/>
      <c r="LY18" s="1577"/>
      <c r="LZ18" s="1577"/>
      <c r="MA18" s="1577"/>
      <c r="MB18" s="1577"/>
      <c r="MC18" s="1577"/>
      <c r="MD18" s="1577"/>
      <c r="ME18" s="1577"/>
      <c r="MF18" s="1577"/>
      <c r="MG18" s="1577"/>
      <c r="MH18" s="1578"/>
      <c r="ML18" s="1576"/>
      <c r="MM18" s="1577"/>
      <c r="MN18" s="1577"/>
      <c r="MO18" s="1577"/>
      <c r="MP18" s="1577"/>
      <c r="MQ18" s="1577"/>
      <c r="MR18" s="1577"/>
      <c r="MS18" s="1577"/>
      <c r="MT18" s="1577"/>
      <c r="MU18" s="1577"/>
      <c r="MV18" s="1577"/>
      <c r="MW18" s="1577"/>
      <c r="MX18" s="1577"/>
      <c r="MY18" s="1577"/>
      <c r="MZ18" s="1577"/>
      <c r="NA18" s="1577"/>
      <c r="NB18" s="1577"/>
      <c r="NC18" s="1577"/>
      <c r="ND18" s="1577"/>
      <c r="NE18" s="1577"/>
      <c r="NF18" s="1577"/>
      <c r="NG18" s="1577"/>
      <c r="NH18" s="1577"/>
      <c r="NI18" s="1577"/>
      <c r="NJ18" s="1577"/>
      <c r="NK18" s="1578"/>
      <c r="NO18" s="1576"/>
      <c r="NP18" s="1577"/>
      <c r="NQ18" s="1577"/>
      <c r="NR18" s="1577"/>
      <c r="NS18" s="1577"/>
      <c r="NT18" s="1577"/>
      <c r="NU18" s="1577"/>
      <c r="NV18" s="1577"/>
      <c r="NW18" s="1577"/>
      <c r="NX18" s="1577"/>
      <c r="NY18" s="1577"/>
      <c r="NZ18" s="1577"/>
      <c r="OA18" s="1577"/>
      <c r="OB18" s="1577"/>
      <c r="OC18" s="1577"/>
      <c r="OD18" s="1577"/>
      <c r="OE18" s="1577"/>
      <c r="OF18" s="1577"/>
      <c r="OG18" s="1577"/>
      <c r="OH18" s="1577"/>
      <c r="OI18" s="1577"/>
      <c r="OJ18" s="1577"/>
      <c r="OK18" s="1577"/>
      <c r="OL18" s="1577"/>
      <c r="OM18" s="1577"/>
      <c r="ON18" s="1578"/>
      <c r="OR18" s="1576"/>
      <c r="OS18" s="1577"/>
      <c r="OT18" s="1577"/>
      <c r="OU18" s="1577"/>
      <c r="OV18" s="1577"/>
      <c r="OW18" s="1577"/>
      <c r="OX18" s="1577"/>
      <c r="OY18" s="1577"/>
      <c r="OZ18" s="1577"/>
      <c r="PA18" s="1577"/>
      <c r="PB18" s="1577"/>
      <c r="PC18" s="1577"/>
      <c r="PD18" s="1577"/>
      <c r="PE18" s="1577"/>
      <c r="PF18" s="1577"/>
      <c r="PG18" s="1577"/>
      <c r="PH18" s="1577"/>
      <c r="PI18" s="1577"/>
      <c r="PJ18" s="1577"/>
      <c r="PK18" s="1577"/>
      <c r="PL18" s="1577"/>
      <c r="PM18" s="1577"/>
      <c r="PN18" s="1577"/>
      <c r="PO18" s="1577"/>
      <c r="PP18" s="1577"/>
      <c r="PQ18" s="1578"/>
      <c r="PU18" s="1576"/>
      <c r="PV18" s="1577"/>
      <c r="PW18" s="1577"/>
      <c r="PX18" s="1577"/>
      <c r="PY18" s="1577"/>
      <c r="PZ18" s="1577"/>
      <c r="QA18" s="1577"/>
      <c r="QB18" s="1577"/>
      <c r="QC18" s="1577"/>
      <c r="QD18" s="1577"/>
      <c r="QE18" s="1577"/>
      <c r="QF18" s="1577"/>
      <c r="QG18" s="1577"/>
      <c r="QH18" s="1577"/>
      <c r="QI18" s="1577"/>
      <c r="QJ18" s="1577"/>
      <c r="QK18" s="1577"/>
      <c r="QL18" s="1577"/>
      <c r="QM18" s="1577"/>
      <c r="QN18" s="1577"/>
      <c r="QO18" s="1577"/>
      <c r="QP18" s="1577"/>
      <c r="QQ18" s="1577"/>
      <c r="QR18" s="1577"/>
      <c r="QS18" s="1577"/>
      <c r="QT18" s="1578"/>
    </row>
    <row r="19" spans="2:462" ht="9.9499999999999993" customHeight="1">
      <c r="B19" s="1576"/>
      <c r="C19" s="1577"/>
      <c r="D19" s="1577"/>
      <c r="E19" s="1577"/>
      <c r="F19" s="1577"/>
      <c r="G19" s="1577"/>
      <c r="H19" s="1577"/>
      <c r="I19" s="1577"/>
      <c r="J19" s="1577"/>
      <c r="K19" s="1577"/>
      <c r="L19" s="1577"/>
      <c r="M19" s="1577"/>
      <c r="N19" s="1577"/>
      <c r="O19" s="1577"/>
      <c r="P19" s="1577"/>
      <c r="Q19" s="1577"/>
      <c r="R19" s="1577"/>
      <c r="S19" s="1577"/>
      <c r="T19" s="1577"/>
      <c r="U19" s="1577"/>
      <c r="V19" s="1577"/>
      <c r="W19" s="1577"/>
      <c r="X19" s="1577"/>
      <c r="Y19" s="1577"/>
      <c r="Z19" s="1577"/>
      <c r="AA19" s="1578"/>
      <c r="AE19" s="1576"/>
      <c r="AF19" s="1577"/>
      <c r="AG19" s="1577"/>
      <c r="AH19" s="1577"/>
      <c r="AI19" s="1577"/>
      <c r="AJ19" s="1577"/>
      <c r="AK19" s="1577"/>
      <c r="AL19" s="1577"/>
      <c r="AM19" s="1577"/>
      <c r="AN19" s="1577"/>
      <c r="AO19" s="1577"/>
      <c r="AP19" s="1577"/>
      <c r="AQ19" s="1577"/>
      <c r="AR19" s="1577"/>
      <c r="AS19" s="1577"/>
      <c r="AT19" s="1577"/>
      <c r="AU19" s="1577"/>
      <c r="AV19" s="1577"/>
      <c r="AW19" s="1577"/>
      <c r="AX19" s="1577"/>
      <c r="AY19" s="1577"/>
      <c r="AZ19" s="1577"/>
      <c r="BA19" s="1577"/>
      <c r="BB19" s="1577"/>
      <c r="BC19" s="1577"/>
      <c r="BD19" s="1578"/>
      <c r="BH19" s="1576"/>
      <c r="BI19" s="1577"/>
      <c r="BJ19" s="1577"/>
      <c r="BK19" s="1577"/>
      <c r="BL19" s="1577"/>
      <c r="BM19" s="1577"/>
      <c r="BN19" s="1577"/>
      <c r="BO19" s="1577"/>
      <c r="BP19" s="1577"/>
      <c r="BQ19" s="1577"/>
      <c r="BR19" s="1577"/>
      <c r="BS19" s="1577"/>
      <c r="BT19" s="1577"/>
      <c r="BU19" s="1577"/>
      <c r="BV19" s="1577"/>
      <c r="BW19" s="1577"/>
      <c r="BX19" s="1577"/>
      <c r="BY19" s="1577"/>
      <c r="BZ19" s="1577"/>
      <c r="CA19" s="1577"/>
      <c r="CB19" s="1577"/>
      <c r="CC19" s="1577"/>
      <c r="CD19" s="1577"/>
      <c r="CE19" s="1577"/>
      <c r="CF19" s="1577"/>
      <c r="CG19" s="1578"/>
      <c r="CK19" s="1576"/>
      <c r="CL19" s="1577"/>
      <c r="CM19" s="1577"/>
      <c r="CN19" s="1577"/>
      <c r="CO19" s="1577"/>
      <c r="CP19" s="1577"/>
      <c r="CQ19" s="1577"/>
      <c r="CR19" s="1577"/>
      <c r="CS19" s="1577"/>
      <c r="CT19" s="1577"/>
      <c r="CU19" s="1577"/>
      <c r="CV19" s="1577"/>
      <c r="CW19" s="1577"/>
      <c r="CX19" s="1577"/>
      <c r="CY19" s="1577"/>
      <c r="CZ19" s="1577"/>
      <c r="DA19" s="1577"/>
      <c r="DB19" s="1577"/>
      <c r="DC19" s="1577"/>
      <c r="DD19" s="1577"/>
      <c r="DE19" s="1577"/>
      <c r="DF19" s="1577"/>
      <c r="DG19" s="1577"/>
      <c r="DH19" s="1577"/>
      <c r="DI19" s="1577"/>
      <c r="DJ19" s="1578"/>
      <c r="DN19" s="1576"/>
      <c r="DO19" s="1577"/>
      <c r="DP19" s="1577"/>
      <c r="DQ19" s="1577"/>
      <c r="DR19" s="1577"/>
      <c r="DS19" s="1577"/>
      <c r="DT19" s="1577"/>
      <c r="DU19" s="1577"/>
      <c r="DV19" s="1577"/>
      <c r="DW19" s="1577"/>
      <c r="DX19" s="1577"/>
      <c r="DY19" s="1577"/>
      <c r="DZ19" s="1577"/>
      <c r="EA19" s="1577"/>
      <c r="EB19" s="1577"/>
      <c r="EC19" s="1577"/>
      <c r="ED19" s="1577"/>
      <c r="EE19" s="1577"/>
      <c r="EF19" s="1577"/>
      <c r="EG19" s="1577"/>
      <c r="EH19" s="1577"/>
      <c r="EI19" s="1577"/>
      <c r="EJ19" s="1577"/>
      <c r="EK19" s="1577"/>
      <c r="EL19" s="1577"/>
      <c r="EM19" s="1578"/>
      <c r="EQ19" s="1576"/>
      <c r="ER19" s="1577"/>
      <c r="ES19" s="1577"/>
      <c r="ET19" s="1577"/>
      <c r="EU19" s="1577"/>
      <c r="EV19" s="1577"/>
      <c r="EW19" s="1577"/>
      <c r="EX19" s="1577"/>
      <c r="EY19" s="1577"/>
      <c r="EZ19" s="1577"/>
      <c r="FA19" s="1577"/>
      <c r="FB19" s="1577"/>
      <c r="FC19" s="1577"/>
      <c r="FD19" s="1577"/>
      <c r="FE19" s="1577"/>
      <c r="FF19" s="1577"/>
      <c r="FG19" s="1577"/>
      <c r="FH19" s="1577"/>
      <c r="FI19" s="1577"/>
      <c r="FJ19" s="1577"/>
      <c r="FK19" s="1577"/>
      <c r="FL19" s="1577"/>
      <c r="FM19" s="1577"/>
      <c r="FN19" s="1577"/>
      <c r="FO19" s="1577"/>
      <c r="FP19" s="1578"/>
      <c r="FT19" s="1576"/>
      <c r="FU19" s="1577"/>
      <c r="FV19" s="1577"/>
      <c r="FW19" s="1577"/>
      <c r="FX19" s="1577"/>
      <c r="FY19" s="1577"/>
      <c r="FZ19" s="1577"/>
      <c r="GA19" s="1577"/>
      <c r="GB19" s="1577"/>
      <c r="GC19" s="1577"/>
      <c r="GD19" s="1577"/>
      <c r="GE19" s="1577"/>
      <c r="GF19" s="1577"/>
      <c r="GG19" s="1577"/>
      <c r="GH19" s="1577"/>
      <c r="GI19" s="1577"/>
      <c r="GJ19" s="1577"/>
      <c r="GK19" s="1577"/>
      <c r="GL19" s="1577"/>
      <c r="GM19" s="1577"/>
      <c r="GN19" s="1577"/>
      <c r="GO19" s="1577"/>
      <c r="GP19" s="1577"/>
      <c r="GQ19" s="1577"/>
      <c r="GR19" s="1577"/>
      <c r="GS19" s="1578"/>
      <c r="GW19" s="1576"/>
      <c r="GX19" s="1577"/>
      <c r="GY19" s="1577"/>
      <c r="GZ19" s="1577"/>
      <c r="HA19" s="1577"/>
      <c r="HB19" s="1577"/>
      <c r="HC19" s="1577"/>
      <c r="HD19" s="1577"/>
      <c r="HE19" s="1577"/>
      <c r="HF19" s="1577"/>
      <c r="HG19" s="1577"/>
      <c r="HH19" s="1577"/>
      <c r="HI19" s="1577"/>
      <c r="HJ19" s="1577"/>
      <c r="HK19" s="1577"/>
      <c r="HL19" s="1577"/>
      <c r="HM19" s="1577"/>
      <c r="HN19" s="1577"/>
      <c r="HO19" s="1577"/>
      <c r="HP19" s="1577"/>
      <c r="HQ19" s="1577"/>
      <c r="HR19" s="1577"/>
      <c r="HS19" s="1577"/>
      <c r="HT19" s="1577"/>
      <c r="HU19" s="1577"/>
      <c r="HV19" s="1578"/>
      <c r="HZ19" s="1576"/>
      <c r="IA19" s="1577"/>
      <c r="IB19" s="1577"/>
      <c r="IC19" s="1577"/>
      <c r="ID19" s="1577"/>
      <c r="IE19" s="1577"/>
      <c r="IF19" s="1577"/>
      <c r="IG19" s="1577"/>
      <c r="IH19" s="1577"/>
      <c r="II19" s="1577"/>
      <c r="IJ19" s="1577"/>
      <c r="IK19" s="1577"/>
      <c r="IL19" s="1577"/>
      <c r="IM19" s="1577"/>
      <c r="IN19" s="1577"/>
      <c r="IO19" s="1577"/>
      <c r="IP19" s="1577"/>
      <c r="IQ19" s="1577"/>
      <c r="IR19" s="1577"/>
      <c r="IS19" s="1577"/>
      <c r="IT19" s="1577"/>
      <c r="IU19" s="1577"/>
      <c r="IV19" s="1577"/>
      <c r="IW19" s="1577"/>
      <c r="IX19" s="1577"/>
      <c r="IY19" s="1578"/>
      <c r="JC19" s="1576"/>
      <c r="JD19" s="1577"/>
      <c r="JE19" s="1577"/>
      <c r="JF19" s="1577"/>
      <c r="JG19" s="1577"/>
      <c r="JH19" s="1577"/>
      <c r="JI19" s="1577"/>
      <c r="JJ19" s="1577"/>
      <c r="JK19" s="1577"/>
      <c r="JL19" s="1577"/>
      <c r="JM19" s="1577"/>
      <c r="JN19" s="1577"/>
      <c r="JO19" s="1577"/>
      <c r="JP19" s="1577"/>
      <c r="JQ19" s="1577"/>
      <c r="JR19" s="1577"/>
      <c r="JS19" s="1577"/>
      <c r="JT19" s="1577"/>
      <c r="JU19" s="1577"/>
      <c r="JV19" s="1577"/>
      <c r="JW19" s="1577"/>
      <c r="JX19" s="1577"/>
      <c r="JY19" s="1577"/>
      <c r="JZ19" s="1577"/>
      <c r="KA19" s="1577"/>
      <c r="KB19" s="1578"/>
      <c r="KF19" s="1576"/>
      <c r="KG19" s="1577"/>
      <c r="KH19" s="1577"/>
      <c r="KI19" s="1577"/>
      <c r="KJ19" s="1577"/>
      <c r="KK19" s="1577"/>
      <c r="KL19" s="1577"/>
      <c r="KM19" s="1577"/>
      <c r="KN19" s="1577"/>
      <c r="KO19" s="1577"/>
      <c r="KP19" s="1577"/>
      <c r="KQ19" s="1577"/>
      <c r="KR19" s="1577"/>
      <c r="KS19" s="1577"/>
      <c r="KT19" s="1577"/>
      <c r="KU19" s="1577"/>
      <c r="KV19" s="1577"/>
      <c r="KW19" s="1577"/>
      <c r="KX19" s="1577"/>
      <c r="KY19" s="1577"/>
      <c r="KZ19" s="1577"/>
      <c r="LA19" s="1577"/>
      <c r="LB19" s="1577"/>
      <c r="LC19" s="1577"/>
      <c r="LD19" s="1577"/>
      <c r="LE19" s="1578"/>
      <c r="LI19" s="1576"/>
      <c r="LJ19" s="1577"/>
      <c r="LK19" s="1577"/>
      <c r="LL19" s="1577"/>
      <c r="LM19" s="1577"/>
      <c r="LN19" s="1577"/>
      <c r="LO19" s="1577"/>
      <c r="LP19" s="1577"/>
      <c r="LQ19" s="1577"/>
      <c r="LR19" s="1577"/>
      <c r="LS19" s="1577"/>
      <c r="LT19" s="1577"/>
      <c r="LU19" s="1577"/>
      <c r="LV19" s="1577"/>
      <c r="LW19" s="1577"/>
      <c r="LX19" s="1577"/>
      <c r="LY19" s="1577"/>
      <c r="LZ19" s="1577"/>
      <c r="MA19" s="1577"/>
      <c r="MB19" s="1577"/>
      <c r="MC19" s="1577"/>
      <c r="MD19" s="1577"/>
      <c r="ME19" s="1577"/>
      <c r="MF19" s="1577"/>
      <c r="MG19" s="1577"/>
      <c r="MH19" s="1578"/>
      <c r="ML19" s="1576"/>
      <c r="MM19" s="1577"/>
      <c r="MN19" s="1577"/>
      <c r="MO19" s="1577"/>
      <c r="MP19" s="1577"/>
      <c r="MQ19" s="1577"/>
      <c r="MR19" s="1577"/>
      <c r="MS19" s="1577"/>
      <c r="MT19" s="1577"/>
      <c r="MU19" s="1577"/>
      <c r="MV19" s="1577"/>
      <c r="MW19" s="1577"/>
      <c r="MX19" s="1577"/>
      <c r="MY19" s="1577"/>
      <c r="MZ19" s="1577"/>
      <c r="NA19" s="1577"/>
      <c r="NB19" s="1577"/>
      <c r="NC19" s="1577"/>
      <c r="ND19" s="1577"/>
      <c r="NE19" s="1577"/>
      <c r="NF19" s="1577"/>
      <c r="NG19" s="1577"/>
      <c r="NH19" s="1577"/>
      <c r="NI19" s="1577"/>
      <c r="NJ19" s="1577"/>
      <c r="NK19" s="1578"/>
      <c r="NO19" s="1576"/>
      <c r="NP19" s="1577"/>
      <c r="NQ19" s="1577"/>
      <c r="NR19" s="1577"/>
      <c r="NS19" s="1577"/>
      <c r="NT19" s="1577"/>
      <c r="NU19" s="1577"/>
      <c r="NV19" s="1577"/>
      <c r="NW19" s="1577"/>
      <c r="NX19" s="1577"/>
      <c r="NY19" s="1577"/>
      <c r="NZ19" s="1577"/>
      <c r="OA19" s="1577"/>
      <c r="OB19" s="1577"/>
      <c r="OC19" s="1577"/>
      <c r="OD19" s="1577"/>
      <c r="OE19" s="1577"/>
      <c r="OF19" s="1577"/>
      <c r="OG19" s="1577"/>
      <c r="OH19" s="1577"/>
      <c r="OI19" s="1577"/>
      <c r="OJ19" s="1577"/>
      <c r="OK19" s="1577"/>
      <c r="OL19" s="1577"/>
      <c r="OM19" s="1577"/>
      <c r="ON19" s="1578"/>
      <c r="OR19" s="1576"/>
      <c r="OS19" s="1577"/>
      <c r="OT19" s="1577"/>
      <c r="OU19" s="1577"/>
      <c r="OV19" s="1577"/>
      <c r="OW19" s="1577"/>
      <c r="OX19" s="1577"/>
      <c r="OY19" s="1577"/>
      <c r="OZ19" s="1577"/>
      <c r="PA19" s="1577"/>
      <c r="PB19" s="1577"/>
      <c r="PC19" s="1577"/>
      <c r="PD19" s="1577"/>
      <c r="PE19" s="1577"/>
      <c r="PF19" s="1577"/>
      <c r="PG19" s="1577"/>
      <c r="PH19" s="1577"/>
      <c r="PI19" s="1577"/>
      <c r="PJ19" s="1577"/>
      <c r="PK19" s="1577"/>
      <c r="PL19" s="1577"/>
      <c r="PM19" s="1577"/>
      <c r="PN19" s="1577"/>
      <c r="PO19" s="1577"/>
      <c r="PP19" s="1577"/>
      <c r="PQ19" s="1578"/>
      <c r="PU19" s="1576"/>
      <c r="PV19" s="1577"/>
      <c r="PW19" s="1577"/>
      <c r="PX19" s="1577"/>
      <c r="PY19" s="1577"/>
      <c r="PZ19" s="1577"/>
      <c r="QA19" s="1577"/>
      <c r="QB19" s="1577"/>
      <c r="QC19" s="1577"/>
      <c r="QD19" s="1577"/>
      <c r="QE19" s="1577"/>
      <c r="QF19" s="1577"/>
      <c r="QG19" s="1577"/>
      <c r="QH19" s="1577"/>
      <c r="QI19" s="1577"/>
      <c r="QJ19" s="1577"/>
      <c r="QK19" s="1577"/>
      <c r="QL19" s="1577"/>
      <c r="QM19" s="1577"/>
      <c r="QN19" s="1577"/>
      <c r="QO19" s="1577"/>
      <c r="QP19" s="1577"/>
      <c r="QQ19" s="1577"/>
      <c r="QR19" s="1577"/>
      <c r="QS19" s="1577"/>
      <c r="QT19" s="1578"/>
    </row>
    <row r="20" spans="2:462" ht="9.9499999999999993" customHeight="1">
      <c r="B20" s="1576"/>
      <c r="C20" s="1577"/>
      <c r="D20" s="1577"/>
      <c r="E20" s="1577"/>
      <c r="F20" s="1577"/>
      <c r="G20" s="1577"/>
      <c r="H20" s="1577"/>
      <c r="I20" s="1577"/>
      <c r="J20" s="1577"/>
      <c r="K20" s="1577"/>
      <c r="L20" s="1577"/>
      <c r="M20" s="1577"/>
      <c r="N20" s="1577"/>
      <c r="O20" s="1577"/>
      <c r="P20" s="1577"/>
      <c r="Q20" s="1577"/>
      <c r="R20" s="1577"/>
      <c r="S20" s="1577"/>
      <c r="T20" s="1577"/>
      <c r="U20" s="1577"/>
      <c r="V20" s="1577"/>
      <c r="W20" s="1577"/>
      <c r="X20" s="1577"/>
      <c r="Y20" s="1577"/>
      <c r="Z20" s="1577"/>
      <c r="AA20" s="1578"/>
      <c r="AE20" s="1576"/>
      <c r="AF20" s="1577"/>
      <c r="AG20" s="1577"/>
      <c r="AH20" s="1577"/>
      <c r="AI20" s="1577"/>
      <c r="AJ20" s="1577"/>
      <c r="AK20" s="1577"/>
      <c r="AL20" s="1577"/>
      <c r="AM20" s="1577"/>
      <c r="AN20" s="1577"/>
      <c r="AO20" s="1577"/>
      <c r="AP20" s="1577"/>
      <c r="AQ20" s="1577"/>
      <c r="AR20" s="1577"/>
      <c r="AS20" s="1577"/>
      <c r="AT20" s="1577"/>
      <c r="AU20" s="1577"/>
      <c r="AV20" s="1577"/>
      <c r="AW20" s="1577"/>
      <c r="AX20" s="1577"/>
      <c r="AY20" s="1577"/>
      <c r="AZ20" s="1577"/>
      <c r="BA20" s="1577"/>
      <c r="BB20" s="1577"/>
      <c r="BC20" s="1577"/>
      <c r="BD20" s="1578"/>
      <c r="BH20" s="1576"/>
      <c r="BI20" s="1577"/>
      <c r="BJ20" s="1577"/>
      <c r="BK20" s="1577"/>
      <c r="BL20" s="1577"/>
      <c r="BM20" s="1577"/>
      <c r="BN20" s="1577"/>
      <c r="BO20" s="1577"/>
      <c r="BP20" s="1577"/>
      <c r="BQ20" s="1577"/>
      <c r="BR20" s="1577"/>
      <c r="BS20" s="1577"/>
      <c r="BT20" s="1577"/>
      <c r="BU20" s="1577"/>
      <c r="BV20" s="1577"/>
      <c r="BW20" s="1577"/>
      <c r="BX20" s="1577"/>
      <c r="BY20" s="1577"/>
      <c r="BZ20" s="1577"/>
      <c r="CA20" s="1577"/>
      <c r="CB20" s="1577"/>
      <c r="CC20" s="1577"/>
      <c r="CD20" s="1577"/>
      <c r="CE20" s="1577"/>
      <c r="CF20" s="1577"/>
      <c r="CG20" s="1578"/>
      <c r="CK20" s="1576"/>
      <c r="CL20" s="1577"/>
      <c r="CM20" s="1577"/>
      <c r="CN20" s="1577"/>
      <c r="CO20" s="1577"/>
      <c r="CP20" s="1577"/>
      <c r="CQ20" s="1577"/>
      <c r="CR20" s="1577"/>
      <c r="CS20" s="1577"/>
      <c r="CT20" s="1577"/>
      <c r="CU20" s="1577"/>
      <c r="CV20" s="1577"/>
      <c r="CW20" s="1577"/>
      <c r="CX20" s="1577"/>
      <c r="CY20" s="1577"/>
      <c r="CZ20" s="1577"/>
      <c r="DA20" s="1577"/>
      <c r="DB20" s="1577"/>
      <c r="DC20" s="1577"/>
      <c r="DD20" s="1577"/>
      <c r="DE20" s="1577"/>
      <c r="DF20" s="1577"/>
      <c r="DG20" s="1577"/>
      <c r="DH20" s="1577"/>
      <c r="DI20" s="1577"/>
      <c r="DJ20" s="1578"/>
      <c r="DN20" s="1576"/>
      <c r="DO20" s="1577"/>
      <c r="DP20" s="1577"/>
      <c r="DQ20" s="1577"/>
      <c r="DR20" s="1577"/>
      <c r="DS20" s="1577"/>
      <c r="DT20" s="1577"/>
      <c r="DU20" s="1577"/>
      <c r="DV20" s="1577"/>
      <c r="DW20" s="1577"/>
      <c r="DX20" s="1577"/>
      <c r="DY20" s="1577"/>
      <c r="DZ20" s="1577"/>
      <c r="EA20" s="1577"/>
      <c r="EB20" s="1577"/>
      <c r="EC20" s="1577"/>
      <c r="ED20" s="1577"/>
      <c r="EE20" s="1577"/>
      <c r="EF20" s="1577"/>
      <c r="EG20" s="1577"/>
      <c r="EH20" s="1577"/>
      <c r="EI20" s="1577"/>
      <c r="EJ20" s="1577"/>
      <c r="EK20" s="1577"/>
      <c r="EL20" s="1577"/>
      <c r="EM20" s="1578"/>
      <c r="EQ20" s="1576"/>
      <c r="ER20" s="1577"/>
      <c r="ES20" s="1577"/>
      <c r="ET20" s="1577"/>
      <c r="EU20" s="1577"/>
      <c r="EV20" s="1577"/>
      <c r="EW20" s="1577"/>
      <c r="EX20" s="1577"/>
      <c r="EY20" s="1577"/>
      <c r="EZ20" s="1577"/>
      <c r="FA20" s="1577"/>
      <c r="FB20" s="1577"/>
      <c r="FC20" s="1577"/>
      <c r="FD20" s="1577"/>
      <c r="FE20" s="1577"/>
      <c r="FF20" s="1577"/>
      <c r="FG20" s="1577"/>
      <c r="FH20" s="1577"/>
      <c r="FI20" s="1577"/>
      <c r="FJ20" s="1577"/>
      <c r="FK20" s="1577"/>
      <c r="FL20" s="1577"/>
      <c r="FM20" s="1577"/>
      <c r="FN20" s="1577"/>
      <c r="FO20" s="1577"/>
      <c r="FP20" s="1578"/>
      <c r="FT20" s="1576"/>
      <c r="FU20" s="1577"/>
      <c r="FV20" s="1577"/>
      <c r="FW20" s="1577"/>
      <c r="FX20" s="1577"/>
      <c r="FY20" s="1577"/>
      <c r="FZ20" s="1577"/>
      <c r="GA20" s="1577"/>
      <c r="GB20" s="1577"/>
      <c r="GC20" s="1577"/>
      <c r="GD20" s="1577"/>
      <c r="GE20" s="1577"/>
      <c r="GF20" s="1577"/>
      <c r="GG20" s="1577"/>
      <c r="GH20" s="1577"/>
      <c r="GI20" s="1577"/>
      <c r="GJ20" s="1577"/>
      <c r="GK20" s="1577"/>
      <c r="GL20" s="1577"/>
      <c r="GM20" s="1577"/>
      <c r="GN20" s="1577"/>
      <c r="GO20" s="1577"/>
      <c r="GP20" s="1577"/>
      <c r="GQ20" s="1577"/>
      <c r="GR20" s="1577"/>
      <c r="GS20" s="1578"/>
      <c r="GW20" s="1576"/>
      <c r="GX20" s="1577"/>
      <c r="GY20" s="1577"/>
      <c r="GZ20" s="1577"/>
      <c r="HA20" s="1577"/>
      <c r="HB20" s="1577"/>
      <c r="HC20" s="1577"/>
      <c r="HD20" s="1577"/>
      <c r="HE20" s="1577"/>
      <c r="HF20" s="1577"/>
      <c r="HG20" s="1577"/>
      <c r="HH20" s="1577"/>
      <c r="HI20" s="1577"/>
      <c r="HJ20" s="1577"/>
      <c r="HK20" s="1577"/>
      <c r="HL20" s="1577"/>
      <c r="HM20" s="1577"/>
      <c r="HN20" s="1577"/>
      <c r="HO20" s="1577"/>
      <c r="HP20" s="1577"/>
      <c r="HQ20" s="1577"/>
      <c r="HR20" s="1577"/>
      <c r="HS20" s="1577"/>
      <c r="HT20" s="1577"/>
      <c r="HU20" s="1577"/>
      <c r="HV20" s="1578"/>
      <c r="HZ20" s="1576"/>
      <c r="IA20" s="1577"/>
      <c r="IB20" s="1577"/>
      <c r="IC20" s="1577"/>
      <c r="ID20" s="1577"/>
      <c r="IE20" s="1577"/>
      <c r="IF20" s="1577"/>
      <c r="IG20" s="1577"/>
      <c r="IH20" s="1577"/>
      <c r="II20" s="1577"/>
      <c r="IJ20" s="1577"/>
      <c r="IK20" s="1577"/>
      <c r="IL20" s="1577"/>
      <c r="IM20" s="1577"/>
      <c r="IN20" s="1577"/>
      <c r="IO20" s="1577"/>
      <c r="IP20" s="1577"/>
      <c r="IQ20" s="1577"/>
      <c r="IR20" s="1577"/>
      <c r="IS20" s="1577"/>
      <c r="IT20" s="1577"/>
      <c r="IU20" s="1577"/>
      <c r="IV20" s="1577"/>
      <c r="IW20" s="1577"/>
      <c r="IX20" s="1577"/>
      <c r="IY20" s="1578"/>
      <c r="JC20" s="1576"/>
      <c r="JD20" s="1577"/>
      <c r="JE20" s="1577"/>
      <c r="JF20" s="1577"/>
      <c r="JG20" s="1577"/>
      <c r="JH20" s="1577"/>
      <c r="JI20" s="1577"/>
      <c r="JJ20" s="1577"/>
      <c r="JK20" s="1577"/>
      <c r="JL20" s="1577"/>
      <c r="JM20" s="1577"/>
      <c r="JN20" s="1577"/>
      <c r="JO20" s="1577"/>
      <c r="JP20" s="1577"/>
      <c r="JQ20" s="1577"/>
      <c r="JR20" s="1577"/>
      <c r="JS20" s="1577"/>
      <c r="JT20" s="1577"/>
      <c r="JU20" s="1577"/>
      <c r="JV20" s="1577"/>
      <c r="JW20" s="1577"/>
      <c r="JX20" s="1577"/>
      <c r="JY20" s="1577"/>
      <c r="JZ20" s="1577"/>
      <c r="KA20" s="1577"/>
      <c r="KB20" s="1578"/>
      <c r="KF20" s="1576"/>
      <c r="KG20" s="1577"/>
      <c r="KH20" s="1577"/>
      <c r="KI20" s="1577"/>
      <c r="KJ20" s="1577"/>
      <c r="KK20" s="1577"/>
      <c r="KL20" s="1577"/>
      <c r="KM20" s="1577"/>
      <c r="KN20" s="1577"/>
      <c r="KO20" s="1577"/>
      <c r="KP20" s="1577"/>
      <c r="KQ20" s="1577"/>
      <c r="KR20" s="1577"/>
      <c r="KS20" s="1577"/>
      <c r="KT20" s="1577"/>
      <c r="KU20" s="1577"/>
      <c r="KV20" s="1577"/>
      <c r="KW20" s="1577"/>
      <c r="KX20" s="1577"/>
      <c r="KY20" s="1577"/>
      <c r="KZ20" s="1577"/>
      <c r="LA20" s="1577"/>
      <c r="LB20" s="1577"/>
      <c r="LC20" s="1577"/>
      <c r="LD20" s="1577"/>
      <c r="LE20" s="1578"/>
      <c r="LI20" s="1576"/>
      <c r="LJ20" s="1577"/>
      <c r="LK20" s="1577"/>
      <c r="LL20" s="1577"/>
      <c r="LM20" s="1577"/>
      <c r="LN20" s="1577"/>
      <c r="LO20" s="1577"/>
      <c r="LP20" s="1577"/>
      <c r="LQ20" s="1577"/>
      <c r="LR20" s="1577"/>
      <c r="LS20" s="1577"/>
      <c r="LT20" s="1577"/>
      <c r="LU20" s="1577"/>
      <c r="LV20" s="1577"/>
      <c r="LW20" s="1577"/>
      <c r="LX20" s="1577"/>
      <c r="LY20" s="1577"/>
      <c r="LZ20" s="1577"/>
      <c r="MA20" s="1577"/>
      <c r="MB20" s="1577"/>
      <c r="MC20" s="1577"/>
      <c r="MD20" s="1577"/>
      <c r="ME20" s="1577"/>
      <c r="MF20" s="1577"/>
      <c r="MG20" s="1577"/>
      <c r="MH20" s="1578"/>
      <c r="ML20" s="1576"/>
      <c r="MM20" s="1577"/>
      <c r="MN20" s="1577"/>
      <c r="MO20" s="1577"/>
      <c r="MP20" s="1577"/>
      <c r="MQ20" s="1577"/>
      <c r="MR20" s="1577"/>
      <c r="MS20" s="1577"/>
      <c r="MT20" s="1577"/>
      <c r="MU20" s="1577"/>
      <c r="MV20" s="1577"/>
      <c r="MW20" s="1577"/>
      <c r="MX20" s="1577"/>
      <c r="MY20" s="1577"/>
      <c r="MZ20" s="1577"/>
      <c r="NA20" s="1577"/>
      <c r="NB20" s="1577"/>
      <c r="NC20" s="1577"/>
      <c r="ND20" s="1577"/>
      <c r="NE20" s="1577"/>
      <c r="NF20" s="1577"/>
      <c r="NG20" s="1577"/>
      <c r="NH20" s="1577"/>
      <c r="NI20" s="1577"/>
      <c r="NJ20" s="1577"/>
      <c r="NK20" s="1578"/>
      <c r="NO20" s="1576"/>
      <c r="NP20" s="1577"/>
      <c r="NQ20" s="1577"/>
      <c r="NR20" s="1577"/>
      <c r="NS20" s="1577"/>
      <c r="NT20" s="1577"/>
      <c r="NU20" s="1577"/>
      <c r="NV20" s="1577"/>
      <c r="NW20" s="1577"/>
      <c r="NX20" s="1577"/>
      <c r="NY20" s="1577"/>
      <c r="NZ20" s="1577"/>
      <c r="OA20" s="1577"/>
      <c r="OB20" s="1577"/>
      <c r="OC20" s="1577"/>
      <c r="OD20" s="1577"/>
      <c r="OE20" s="1577"/>
      <c r="OF20" s="1577"/>
      <c r="OG20" s="1577"/>
      <c r="OH20" s="1577"/>
      <c r="OI20" s="1577"/>
      <c r="OJ20" s="1577"/>
      <c r="OK20" s="1577"/>
      <c r="OL20" s="1577"/>
      <c r="OM20" s="1577"/>
      <c r="ON20" s="1578"/>
      <c r="OR20" s="1576"/>
      <c r="OS20" s="1577"/>
      <c r="OT20" s="1577"/>
      <c r="OU20" s="1577"/>
      <c r="OV20" s="1577"/>
      <c r="OW20" s="1577"/>
      <c r="OX20" s="1577"/>
      <c r="OY20" s="1577"/>
      <c r="OZ20" s="1577"/>
      <c r="PA20" s="1577"/>
      <c r="PB20" s="1577"/>
      <c r="PC20" s="1577"/>
      <c r="PD20" s="1577"/>
      <c r="PE20" s="1577"/>
      <c r="PF20" s="1577"/>
      <c r="PG20" s="1577"/>
      <c r="PH20" s="1577"/>
      <c r="PI20" s="1577"/>
      <c r="PJ20" s="1577"/>
      <c r="PK20" s="1577"/>
      <c r="PL20" s="1577"/>
      <c r="PM20" s="1577"/>
      <c r="PN20" s="1577"/>
      <c r="PO20" s="1577"/>
      <c r="PP20" s="1577"/>
      <c r="PQ20" s="1578"/>
      <c r="PU20" s="1576"/>
      <c r="PV20" s="1577"/>
      <c r="PW20" s="1577"/>
      <c r="PX20" s="1577"/>
      <c r="PY20" s="1577"/>
      <c r="PZ20" s="1577"/>
      <c r="QA20" s="1577"/>
      <c r="QB20" s="1577"/>
      <c r="QC20" s="1577"/>
      <c r="QD20" s="1577"/>
      <c r="QE20" s="1577"/>
      <c r="QF20" s="1577"/>
      <c r="QG20" s="1577"/>
      <c r="QH20" s="1577"/>
      <c r="QI20" s="1577"/>
      <c r="QJ20" s="1577"/>
      <c r="QK20" s="1577"/>
      <c r="QL20" s="1577"/>
      <c r="QM20" s="1577"/>
      <c r="QN20" s="1577"/>
      <c r="QO20" s="1577"/>
      <c r="QP20" s="1577"/>
      <c r="QQ20" s="1577"/>
      <c r="QR20" s="1577"/>
      <c r="QS20" s="1577"/>
      <c r="QT20" s="1578"/>
    </row>
    <row r="21" spans="2:462" ht="9.9499999999999993" customHeight="1">
      <c r="B21" s="1576"/>
      <c r="C21" s="1577"/>
      <c r="D21" s="1577"/>
      <c r="E21" s="1577"/>
      <c r="F21" s="1577"/>
      <c r="G21" s="1577"/>
      <c r="H21" s="1577"/>
      <c r="I21" s="1577"/>
      <c r="J21" s="1577"/>
      <c r="K21" s="1577"/>
      <c r="L21" s="1577"/>
      <c r="M21" s="1577"/>
      <c r="N21" s="1577"/>
      <c r="O21" s="1577"/>
      <c r="P21" s="1577"/>
      <c r="Q21" s="1577"/>
      <c r="R21" s="1577"/>
      <c r="S21" s="1577"/>
      <c r="T21" s="1577"/>
      <c r="U21" s="1577"/>
      <c r="V21" s="1577"/>
      <c r="W21" s="1577"/>
      <c r="X21" s="1577"/>
      <c r="Y21" s="1577"/>
      <c r="Z21" s="1577"/>
      <c r="AA21" s="1578"/>
      <c r="AE21" s="1576"/>
      <c r="AF21" s="1577"/>
      <c r="AG21" s="1577"/>
      <c r="AH21" s="1577"/>
      <c r="AI21" s="1577"/>
      <c r="AJ21" s="1577"/>
      <c r="AK21" s="1577"/>
      <c r="AL21" s="1577"/>
      <c r="AM21" s="1577"/>
      <c r="AN21" s="1577"/>
      <c r="AO21" s="1577"/>
      <c r="AP21" s="1577"/>
      <c r="AQ21" s="1577"/>
      <c r="AR21" s="1577"/>
      <c r="AS21" s="1577"/>
      <c r="AT21" s="1577"/>
      <c r="AU21" s="1577"/>
      <c r="AV21" s="1577"/>
      <c r="AW21" s="1577"/>
      <c r="AX21" s="1577"/>
      <c r="AY21" s="1577"/>
      <c r="AZ21" s="1577"/>
      <c r="BA21" s="1577"/>
      <c r="BB21" s="1577"/>
      <c r="BC21" s="1577"/>
      <c r="BD21" s="1578"/>
      <c r="BH21" s="1576"/>
      <c r="BI21" s="1577"/>
      <c r="BJ21" s="1577"/>
      <c r="BK21" s="1577"/>
      <c r="BL21" s="1577"/>
      <c r="BM21" s="1577"/>
      <c r="BN21" s="1577"/>
      <c r="BO21" s="1577"/>
      <c r="BP21" s="1577"/>
      <c r="BQ21" s="1577"/>
      <c r="BR21" s="1577"/>
      <c r="BS21" s="1577"/>
      <c r="BT21" s="1577"/>
      <c r="BU21" s="1577"/>
      <c r="BV21" s="1577"/>
      <c r="BW21" s="1577"/>
      <c r="BX21" s="1577"/>
      <c r="BY21" s="1577"/>
      <c r="BZ21" s="1577"/>
      <c r="CA21" s="1577"/>
      <c r="CB21" s="1577"/>
      <c r="CC21" s="1577"/>
      <c r="CD21" s="1577"/>
      <c r="CE21" s="1577"/>
      <c r="CF21" s="1577"/>
      <c r="CG21" s="1578"/>
      <c r="CK21" s="1576"/>
      <c r="CL21" s="1577"/>
      <c r="CM21" s="1577"/>
      <c r="CN21" s="1577"/>
      <c r="CO21" s="1577"/>
      <c r="CP21" s="1577"/>
      <c r="CQ21" s="1577"/>
      <c r="CR21" s="1577"/>
      <c r="CS21" s="1577"/>
      <c r="CT21" s="1577"/>
      <c r="CU21" s="1577"/>
      <c r="CV21" s="1577"/>
      <c r="CW21" s="1577"/>
      <c r="CX21" s="1577"/>
      <c r="CY21" s="1577"/>
      <c r="CZ21" s="1577"/>
      <c r="DA21" s="1577"/>
      <c r="DB21" s="1577"/>
      <c r="DC21" s="1577"/>
      <c r="DD21" s="1577"/>
      <c r="DE21" s="1577"/>
      <c r="DF21" s="1577"/>
      <c r="DG21" s="1577"/>
      <c r="DH21" s="1577"/>
      <c r="DI21" s="1577"/>
      <c r="DJ21" s="1578"/>
      <c r="DN21" s="1576"/>
      <c r="DO21" s="1577"/>
      <c r="DP21" s="1577"/>
      <c r="DQ21" s="1577"/>
      <c r="DR21" s="1577"/>
      <c r="DS21" s="1577"/>
      <c r="DT21" s="1577"/>
      <c r="DU21" s="1577"/>
      <c r="DV21" s="1577"/>
      <c r="DW21" s="1577"/>
      <c r="DX21" s="1577"/>
      <c r="DY21" s="1577"/>
      <c r="DZ21" s="1577"/>
      <c r="EA21" s="1577"/>
      <c r="EB21" s="1577"/>
      <c r="EC21" s="1577"/>
      <c r="ED21" s="1577"/>
      <c r="EE21" s="1577"/>
      <c r="EF21" s="1577"/>
      <c r="EG21" s="1577"/>
      <c r="EH21" s="1577"/>
      <c r="EI21" s="1577"/>
      <c r="EJ21" s="1577"/>
      <c r="EK21" s="1577"/>
      <c r="EL21" s="1577"/>
      <c r="EM21" s="1578"/>
      <c r="EQ21" s="1576"/>
      <c r="ER21" s="1577"/>
      <c r="ES21" s="1577"/>
      <c r="ET21" s="1577"/>
      <c r="EU21" s="1577"/>
      <c r="EV21" s="1577"/>
      <c r="EW21" s="1577"/>
      <c r="EX21" s="1577"/>
      <c r="EY21" s="1577"/>
      <c r="EZ21" s="1577"/>
      <c r="FA21" s="1577"/>
      <c r="FB21" s="1577"/>
      <c r="FC21" s="1577"/>
      <c r="FD21" s="1577"/>
      <c r="FE21" s="1577"/>
      <c r="FF21" s="1577"/>
      <c r="FG21" s="1577"/>
      <c r="FH21" s="1577"/>
      <c r="FI21" s="1577"/>
      <c r="FJ21" s="1577"/>
      <c r="FK21" s="1577"/>
      <c r="FL21" s="1577"/>
      <c r="FM21" s="1577"/>
      <c r="FN21" s="1577"/>
      <c r="FO21" s="1577"/>
      <c r="FP21" s="1578"/>
      <c r="FT21" s="1576"/>
      <c r="FU21" s="1577"/>
      <c r="FV21" s="1577"/>
      <c r="FW21" s="1577"/>
      <c r="FX21" s="1577"/>
      <c r="FY21" s="1577"/>
      <c r="FZ21" s="1577"/>
      <c r="GA21" s="1577"/>
      <c r="GB21" s="1577"/>
      <c r="GC21" s="1577"/>
      <c r="GD21" s="1577"/>
      <c r="GE21" s="1577"/>
      <c r="GF21" s="1577"/>
      <c r="GG21" s="1577"/>
      <c r="GH21" s="1577"/>
      <c r="GI21" s="1577"/>
      <c r="GJ21" s="1577"/>
      <c r="GK21" s="1577"/>
      <c r="GL21" s="1577"/>
      <c r="GM21" s="1577"/>
      <c r="GN21" s="1577"/>
      <c r="GO21" s="1577"/>
      <c r="GP21" s="1577"/>
      <c r="GQ21" s="1577"/>
      <c r="GR21" s="1577"/>
      <c r="GS21" s="1578"/>
      <c r="GW21" s="1576"/>
      <c r="GX21" s="1577"/>
      <c r="GY21" s="1577"/>
      <c r="GZ21" s="1577"/>
      <c r="HA21" s="1577"/>
      <c r="HB21" s="1577"/>
      <c r="HC21" s="1577"/>
      <c r="HD21" s="1577"/>
      <c r="HE21" s="1577"/>
      <c r="HF21" s="1577"/>
      <c r="HG21" s="1577"/>
      <c r="HH21" s="1577"/>
      <c r="HI21" s="1577"/>
      <c r="HJ21" s="1577"/>
      <c r="HK21" s="1577"/>
      <c r="HL21" s="1577"/>
      <c r="HM21" s="1577"/>
      <c r="HN21" s="1577"/>
      <c r="HO21" s="1577"/>
      <c r="HP21" s="1577"/>
      <c r="HQ21" s="1577"/>
      <c r="HR21" s="1577"/>
      <c r="HS21" s="1577"/>
      <c r="HT21" s="1577"/>
      <c r="HU21" s="1577"/>
      <c r="HV21" s="1578"/>
      <c r="HZ21" s="1576"/>
      <c r="IA21" s="1577"/>
      <c r="IB21" s="1577"/>
      <c r="IC21" s="1577"/>
      <c r="ID21" s="1577"/>
      <c r="IE21" s="1577"/>
      <c r="IF21" s="1577"/>
      <c r="IG21" s="1577"/>
      <c r="IH21" s="1577"/>
      <c r="II21" s="1577"/>
      <c r="IJ21" s="1577"/>
      <c r="IK21" s="1577"/>
      <c r="IL21" s="1577"/>
      <c r="IM21" s="1577"/>
      <c r="IN21" s="1577"/>
      <c r="IO21" s="1577"/>
      <c r="IP21" s="1577"/>
      <c r="IQ21" s="1577"/>
      <c r="IR21" s="1577"/>
      <c r="IS21" s="1577"/>
      <c r="IT21" s="1577"/>
      <c r="IU21" s="1577"/>
      <c r="IV21" s="1577"/>
      <c r="IW21" s="1577"/>
      <c r="IX21" s="1577"/>
      <c r="IY21" s="1578"/>
      <c r="JC21" s="1576"/>
      <c r="JD21" s="1577"/>
      <c r="JE21" s="1577"/>
      <c r="JF21" s="1577"/>
      <c r="JG21" s="1577"/>
      <c r="JH21" s="1577"/>
      <c r="JI21" s="1577"/>
      <c r="JJ21" s="1577"/>
      <c r="JK21" s="1577"/>
      <c r="JL21" s="1577"/>
      <c r="JM21" s="1577"/>
      <c r="JN21" s="1577"/>
      <c r="JO21" s="1577"/>
      <c r="JP21" s="1577"/>
      <c r="JQ21" s="1577"/>
      <c r="JR21" s="1577"/>
      <c r="JS21" s="1577"/>
      <c r="JT21" s="1577"/>
      <c r="JU21" s="1577"/>
      <c r="JV21" s="1577"/>
      <c r="JW21" s="1577"/>
      <c r="JX21" s="1577"/>
      <c r="JY21" s="1577"/>
      <c r="JZ21" s="1577"/>
      <c r="KA21" s="1577"/>
      <c r="KB21" s="1578"/>
      <c r="KF21" s="1576"/>
      <c r="KG21" s="1577"/>
      <c r="KH21" s="1577"/>
      <c r="KI21" s="1577"/>
      <c r="KJ21" s="1577"/>
      <c r="KK21" s="1577"/>
      <c r="KL21" s="1577"/>
      <c r="KM21" s="1577"/>
      <c r="KN21" s="1577"/>
      <c r="KO21" s="1577"/>
      <c r="KP21" s="1577"/>
      <c r="KQ21" s="1577"/>
      <c r="KR21" s="1577"/>
      <c r="KS21" s="1577"/>
      <c r="KT21" s="1577"/>
      <c r="KU21" s="1577"/>
      <c r="KV21" s="1577"/>
      <c r="KW21" s="1577"/>
      <c r="KX21" s="1577"/>
      <c r="KY21" s="1577"/>
      <c r="KZ21" s="1577"/>
      <c r="LA21" s="1577"/>
      <c r="LB21" s="1577"/>
      <c r="LC21" s="1577"/>
      <c r="LD21" s="1577"/>
      <c r="LE21" s="1578"/>
      <c r="LI21" s="1576"/>
      <c r="LJ21" s="1577"/>
      <c r="LK21" s="1577"/>
      <c r="LL21" s="1577"/>
      <c r="LM21" s="1577"/>
      <c r="LN21" s="1577"/>
      <c r="LO21" s="1577"/>
      <c r="LP21" s="1577"/>
      <c r="LQ21" s="1577"/>
      <c r="LR21" s="1577"/>
      <c r="LS21" s="1577"/>
      <c r="LT21" s="1577"/>
      <c r="LU21" s="1577"/>
      <c r="LV21" s="1577"/>
      <c r="LW21" s="1577"/>
      <c r="LX21" s="1577"/>
      <c r="LY21" s="1577"/>
      <c r="LZ21" s="1577"/>
      <c r="MA21" s="1577"/>
      <c r="MB21" s="1577"/>
      <c r="MC21" s="1577"/>
      <c r="MD21" s="1577"/>
      <c r="ME21" s="1577"/>
      <c r="MF21" s="1577"/>
      <c r="MG21" s="1577"/>
      <c r="MH21" s="1578"/>
      <c r="ML21" s="1576"/>
      <c r="MM21" s="1577"/>
      <c r="MN21" s="1577"/>
      <c r="MO21" s="1577"/>
      <c r="MP21" s="1577"/>
      <c r="MQ21" s="1577"/>
      <c r="MR21" s="1577"/>
      <c r="MS21" s="1577"/>
      <c r="MT21" s="1577"/>
      <c r="MU21" s="1577"/>
      <c r="MV21" s="1577"/>
      <c r="MW21" s="1577"/>
      <c r="MX21" s="1577"/>
      <c r="MY21" s="1577"/>
      <c r="MZ21" s="1577"/>
      <c r="NA21" s="1577"/>
      <c r="NB21" s="1577"/>
      <c r="NC21" s="1577"/>
      <c r="ND21" s="1577"/>
      <c r="NE21" s="1577"/>
      <c r="NF21" s="1577"/>
      <c r="NG21" s="1577"/>
      <c r="NH21" s="1577"/>
      <c r="NI21" s="1577"/>
      <c r="NJ21" s="1577"/>
      <c r="NK21" s="1578"/>
      <c r="NO21" s="1576"/>
      <c r="NP21" s="1577"/>
      <c r="NQ21" s="1577"/>
      <c r="NR21" s="1577"/>
      <c r="NS21" s="1577"/>
      <c r="NT21" s="1577"/>
      <c r="NU21" s="1577"/>
      <c r="NV21" s="1577"/>
      <c r="NW21" s="1577"/>
      <c r="NX21" s="1577"/>
      <c r="NY21" s="1577"/>
      <c r="NZ21" s="1577"/>
      <c r="OA21" s="1577"/>
      <c r="OB21" s="1577"/>
      <c r="OC21" s="1577"/>
      <c r="OD21" s="1577"/>
      <c r="OE21" s="1577"/>
      <c r="OF21" s="1577"/>
      <c r="OG21" s="1577"/>
      <c r="OH21" s="1577"/>
      <c r="OI21" s="1577"/>
      <c r="OJ21" s="1577"/>
      <c r="OK21" s="1577"/>
      <c r="OL21" s="1577"/>
      <c r="OM21" s="1577"/>
      <c r="ON21" s="1578"/>
      <c r="OR21" s="1576"/>
      <c r="OS21" s="1577"/>
      <c r="OT21" s="1577"/>
      <c r="OU21" s="1577"/>
      <c r="OV21" s="1577"/>
      <c r="OW21" s="1577"/>
      <c r="OX21" s="1577"/>
      <c r="OY21" s="1577"/>
      <c r="OZ21" s="1577"/>
      <c r="PA21" s="1577"/>
      <c r="PB21" s="1577"/>
      <c r="PC21" s="1577"/>
      <c r="PD21" s="1577"/>
      <c r="PE21" s="1577"/>
      <c r="PF21" s="1577"/>
      <c r="PG21" s="1577"/>
      <c r="PH21" s="1577"/>
      <c r="PI21" s="1577"/>
      <c r="PJ21" s="1577"/>
      <c r="PK21" s="1577"/>
      <c r="PL21" s="1577"/>
      <c r="PM21" s="1577"/>
      <c r="PN21" s="1577"/>
      <c r="PO21" s="1577"/>
      <c r="PP21" s="1577"/>
      <c r="PQ21" s="1578"/>
      <c r="PU21" s="1576"/>
      <c r="PV21" s="1577"/>
      <c r="PW21" s="1577"/>
      <c r="PX21" s="1577"/>
      <c r="PY21" s="1577"/>
      <c r="PZ21" s="1577"/>
      <c r="QA21" s="1577"/>
      <c r="QB21" s="1577"/>
      <c r="QC21" s="1577"/>
      <c r="QD21" s="1577"/>
      <c r="QE21" s="1577"/>
      <c r="QF21" s="1577"/>
      <c r="QG21" s="1577"/>
      <c r="QH21" s="1577"/>
      <c r="QI21" s="1577"/>
      <c r="QJ21" s="1577"/>
      <c r="QK21" s="1577"/>
      <c r="QL21" s="1577"/>
      <c r="QM21" s="1577"/>
      <c r="QN21" s="1577"/>
      <c r="QO21" s="1577"/>
      <c r="QP21" s="1577"/>
      <c r="QQ21" s="1577"/>
      <c r="QR21" s="1577"/>
      <c r="QS21" s="1577"/>
      <c r="QT21" s="1578"/>
    </row>
    <row r="22" spans="2:462" ht="9.9499999999999993" customHeight="1">
      <c r="B22" s="1576"/>
      <c r="C22" s="1577"/>
      <c r="D22" s="1577"/>
      <c r="E22" s="1577"/>
      <c r="F22" s="1577"/>
      <c r="G22" s="1577"/>
      <c r="H22" s="1577"/>
      <c r="I22" s="1577"/>
      <c r="J22" s="1577"/>
      <c r="K22" s="1577"/>
      <c r="L22" s="1577"/>
      <c r="M22" s="1577"/>
      <c r="N22" s="1577"/>
      <c r="O22" s="1577"/>
      <c r="P22" s="1577"/>
      <c r="Q22" s="1577"/>
      <c r="R22" s="1577"/>
      <c r="S22" s="1577"/>
      <c r="T22" s="1577"/>
      <c r="U22" s="1577"/>
      <c r="V22" s="1577"/>
      <c r="W22" s="1577"/>
      <c r="X22" s="1577"/>
      <c r="Y22" s="1577"/>
      <c r="Z22" s="1577"/>
      <c r="AA22" s="1578"/>
      <c r="AE22" s="1576"/>
      <c r="AF22" s="1577"/>
      <c r="AG22" s="1577"/>
      <c r="AH22" s="1577"/>
      <c r="AI22" s="1577"/>
      <c r="AJ22" s="1577"/>
      <c r="AK22" s="1577"/>
      <c r="AL22" s="1577"/>
      <c r="AM22" s="1577"/>
      <c r="AN22" s="1577"/>
      <c r="AO22" s="1577"/>
      <c r="AP22" s="1577"/>
      <c r="AQ22" s="1577"/>
      <c r="AR22" s="1577"/>
      <c r="AS22" s="1577"/>
      <c r="AT22" s="1577"/>
      <c r="AU22" s="1577"/>
      <c r="AV22" s="1577"/>
      <c r="AW22" s="1577"/>
      <c r="AX22" s="1577"/>
      <c r="AY22" s="1577"/>
      <c r="AZ22" s="1577"/>
      <c r="BA22" s="1577"/>
      <c r="BB22" s="1577"/>
      <c r="BC22" s="1577"/>
      <c r="BD22" s="1578"/>
      <c r="BH22" s="1576"/>
      <c r="BI22" s="1577"/>
      <c r="BJ22" s="1577"/>
      <c r="BK22" s="1577"/>
      <c r="BL22" s="1577"/>
      <c r="BM22" s="1577"/>
      <c r="BN22" s="1577"/>
      <c r="BO22" s="1577"/>
      <c r="BP22" s="1577"/>
      <c r="BQ22" s="1577"/>
      <c r="BR22" s="1577"/>
      <c r="BS22" s="1577"/>
      <c r="BT22" s="1577"/>
      <c r="BU22" s="1577"/>
      <c r="BV22" s="1577"/>
      <c r="BW22" s="1577"/>
      <c r="BX22" s="1577"/>
      <c r="BY22" s="1577"/>
      <c r="BZ22" s="1577"/>
      <c r="CA22" s="1577"/>
      <c r="CB22" s="1577"/>
      <c r="CC22" s="1577"/>
      <c r="CD22" s="1577"/>
      <c r="CE22" s="1577"/>
      <c r="CF22" s="1577"/>
      <c r="CG22" s="1578"/>
      <c r="CK22" s="1576"/>
      <c r="CL22" s="1577"/>
      <c r="CM22" s="1577"/>
      <c r="CN22" s="1577"/>
      <c r="CO22" s="1577"/>
      <c r="CP22" s="1577"/>
      <c r="CQ22" s="1577"/>
      <c r="CR22" s="1577"/>
      <c r="CS22" s="1577"/>
      <c r="CT22" s="1577"/>
      <c r="CU22" s="1577"/>
      <c r="CV22" s="1577"/>
      <c r="CW22" s="1577"/>
      <c r="CX22" s="1577"/>
      <c r="CY22" s="1577"/>
      <c r="CZ22" s="1577"/>
      <c r="DA22" s="1577"/>
      <c r="DB22" s="1577"/>
      <c r="DC22" s="1577"/>
      <c r="DD22" s="1577"/>
      <c r="DE22" s="1577"/>
      <c r="DF22" s="1577"/>
      <c r="DG22" s="1577"/>
      <c r="DH22" s="1577"/>
      <c r="DI22" s="1577"/>
      <c r="DJ22" s="1578"/>
      <c r="DN22" s="1576"/>
      <c r="DO22" s="1577"/>
      <c r="DP22" s="1577"/>
      <c r="DQ22" s="1577"/>
      <c r="DR22" s="1577"/>
      <c r="DS22" s="1577"/>
      <c r="DT22" s="1577"/>
      <c r="DU22" s="1577"/>
      <c r="DV22" s="1577"/>
      <c r="DW22" s="1577"/>
      <c r="DX22" s="1577"/>
      <c r="DY22" s="1577"/>
      <c r="DZ22" s="1577"/>
      <c r="EA22" s="1577"/>
      <c r="EB22" s="1577"/>
      <c r="EC22" s="1577"/>
      <c r="ED22" s="1577"/>
      <c r="EE22" s="1577"/>
      <c r="EF22" s="1577"/>
      <c r="EG22" s="1577"/>
      <c r="EH22" s="1577"/>
      <c r="EI22" s="1577"/>
      <c r="EJ22" s="1577"/>
      <c r="EK22" s="1577"/>
      <c r="EL22" s="1577"/>
      <c r="EM22" s="1578"/>
      <c r="EQ22" s="1576"/>
      <c r="ER22" s="1577"/>
      <c r="ES22" s="1577"/>
      <c r="ET22" s="1577"/>
      <c r="EU22" s="1577"/>
      <c r="EV22" s="1577"/>
      <c r="EW22" s="1577"/>
      <c r="EX22" s="1577"/>
      <c r="EY22" s="1577"/>
      <c r="EZ22" s="1577"/>
      <c r="FA22" s="1577"/>
      <c r="FB22" s="1577"/>
      <c r="FC22" s="1577"/>
      <c r="FD22" s="1577"/>
      <c r="FE22" s="1577"/>
      <c r="FF22" s="1577"/>
      <c r="FG22" s="1577"/>
      <c r="FH22" s="1577"/>
      <c r="FI22" s="1577"/>
      <c r="FJ22" s="1577"/>
      <c r="FK22" s="1577"/>
      <c r="FL22" s="1577"/>
      <c r="FM22" s="1577"/>
      <c r="FN22" s="1577"/>
      <c r="FO22" s="1577"/>
      <c r="FP22" s="1578"/>
      <c r="FT22" s="1576"/>
      <c r="FU22" s="1577"/>
      <c r="FV22" s="1577"/>
      <c r="FW22" s="1577"/>
      <c r="FX22" s="1577"/>
      <c r="FY22" s="1577"/>
      <c r="FZ22" s="1577"/>
      <c r="GA22" s="1577"/>
      <c r="GB22" s="1577"/>
      <c r="GC22" s="1577"/>
      <c r="GD22" s="1577"/>
      <c r="GE22" s="1577"/>
      <c r="GF22" s="1577"/>
      <c r="GG22" s="1577"/>
      <c r="GH22" s="1577"/>
      <c r="GI22" s="1577"/>
      <c r="GJ22" s="1577"/>
      <c r="GK22" s="1577"/>
      <c r="GL22" s="1577"/>
      <c r="GM22" s="1577"/>
      <c r="GN22" s="1577"/>
      <c r="GO22" s="1577"/>
      <c r="GP22" s="1577"/>
      <c r="GQ22" s="1577"/>
      <c r="GR22" s="1577"/>
      <c r="GS22" s="1578"/>
      <c r="GW22" s="1576"/>
      <c r="GX22" s="1577"/>
      <c r="GY22" s="1577"/>
      <c r="GZ22" s="1577"/>
      <c r="HA22" s="1577"/>
      <c r="HB22" s="1577"/>
      <c r="HC22" s="1577"/>
      <c r="HD22" s="1577"/>
      <c r="HE22" s="1577"/>
      <c r="HF22" s="1577"/>
      <c r="HG22" s="1577"/>
      <c r="HH22" s="1577"/>
      <c r="HI22" s="1577"/>
      <c r="HJ22" s="1577"/>
      <c r="HK22" s="1577"/>
      <c r="HL22" s="1577"/>
      <c r="HM22" s="1577"/>
      <c r="HN22" s="1577"/>
      <c r="HO22" s="1577"/>
      <c r="HP22" s="1577"/>
      <c r="HQ22" s="1577"/>
      <c r="HR22" s="1577"/>
      <c r="HS22" s="1577"/>
      <c r="HT22" s="1577"/>
      <c r="HU22" s="1577"/>
      <c r="HV22" s="1578"/>
      <c r="HZ22" s="1576"/>
      <c r="IA22" s="1577"/>
      <c r="IB22" s="1577"/>
      <c r="IC22" s="1577"/>
      <c r="ID22" s="1577"/>
      <c r="IE22" s="1577"/>
      <c r="IF22" s="1577"/>
      <c r="IG22" s="1577"/>
      <c r="IH22" s="1577"/>
      <c r="II22" s="1577"/>
      <c r="IJ22" s="1577"/>
      <c r="IK22" s="1577"/>
      <c r="IL22" s="1577"/>
      <c r="IM22" s="1577"/>
      <c r="IN22" s="1577"/>
      <c r="IO22" s="1577"/>
      <c r="IP22" s="1577"/>
      <c r="IQ22" s="1577"/>
      <c r="IR22" s="1577"/>
      <c r="IS22" s="1577"/>
      <c r="IT22" s="1577"/>
      <c r="IU22" s="1577"/>
      <c r="IV22" s="1577"/>
      <c r="IW22" s="1577"/>
      <c r="IX22" s="1577"/>
      <c r="IY22" s="1578"/>
      <c r="JC22" s="1576"/>
      <c r="JD22" s="1577"/>
      <c r="JE22" s="1577"/>
      <c r="JF22" s="1577"/>
      <c r="JG22" s="1577"/>
      <c r="JH22" s="1577"/>
      <c r="JI22" s="1577"/>
      <c r="JJ22" s="1577"/>
      <c r="JK22" s="1577"/>
      <c r="JL22" s="1577"/>
      <c r="JM22" s="1577"/>
      <c r="JN22" s="1577"/>
      <c r="JO22" s="1577"/>
      <c r="JP22" s="1577"/>
      <c r="JQ22" s="1577"/>
      <c r="JR22" s="1577"/>
      <c r="JS22" s="1577"/>
      <c r="JT22" s="1577"/>
      <c r="JU22" s="1577"/>
      <c r="JV22" s="1577"/>
      <c r="JW22" s="1577"/>
      <c r="JX22" s="1577"/>
      <c r="JY22" s="1577"/>
      <c r="JZ22" s="1577"/>
      <c r="KA22" s="1577"/>
      <c r="KB22" s="1578"/>
      <c r="KF22" s="1576"/>
      <c r="KG22" s="1577"/>
      <c r="KH22" s="1577"/>
      <c r="KI22" s="1577"/>
      <c r="KJ22" s="1577"/>
      <c r="KK22" s="1577"/>
      <c r="KL22" s="1577"/>
      <c r="KM22" s="1577"/>
      <c r="KN22" s="1577"/>
      <c r="KO22" s="1577"/>
      <c r="KP22" s="1577"/>
      <c r="KQ22" s="1577"/>
      <c r="KR22" s="1577"/>
      <c r="KS22" s="1577"/>
      <c r="KT22" s="1577"/>
      <c r="KU22" s="1577"/>
      <c r="KV22" s="1577"/>
      <c r="KW22" s="1577"/>
      <c r="KX22" s="1577"/>
      <c r="KY22" s="1577"/>
      <c r="KZ22" s="1577"/>
      <c r="LA22" s="1577"/>
      <c r="LB22" s="1577"/>
      <c r="LC22" s="1577"/>
      <c r="LD22" s="1577"/>
      <c r="LE22" s="1578"/>
      <c r="LI22" s="1576"/>
      <c r="LJ22" s="1577"/>
      <c r="LK22" s="1577"/>
      <c r="LL22" s="1577"/>
      <c r="LM22" s="1577"/>
      <c r="LN22" s="1577"/>
      <c r="LO22" s="1577"/>
      <c r="LP22" s="1577"/>
      <c r="LQ22" s="1577"/>
      <c r="LR22" s="1577"/>
      <c r="LS22" s="1577"/>
      <c r="LT22" s="1577"/>
      <c r="LU22" s="1577"/>
      <c r="LV22" s="1577"/>
      <c r="LW22" s="1577"/>
      <c r="LX22" s="1577"/>
      <c r="LY22" s="1577"/>
      <c r="LZ22" s="1577"/>
      <c r="MA22" s="1577"/>
      <c r="MB22" s="1577"/>
      <c r="MC22" s="1577"/>
      <c r="MD22" s="1577"/>
      <c r="ME22" s="1577"/>
      <c r="MF22" s="1577"/>
      <c r="MG22" s="1577"/>
      <c r="MH22" s="1578"/>
      <c r="ML22" s="1576"/>
      <c r="MM22" s="1577"/>
      <c r="MN22" s="1577"/>
      <c r="MO22" s="1577"/>
      <c r="MP22" s="1577"/>
      <c r="MQ22" s="1577"/>
      <c r="MR22" s="1577"/>
      <c r="MS22" s="1577"/>
      <c r="MT22" s="1577"/>
      <c r="MU22" s="1577"/>
      <c r="MV22" s="1577"/>
      <c r="MW22" s="1577"/>
      <c r="MX22" s="1577"/>
      <c r="MY22" s="1577"/>
      <c r="MZ22" s="1577"/>
      <c r="NA22" s="1577"/>
      <c r="NB22" s="1577"/>
      <c r="NC22" s="1577"/>
      <c r="ND22" s="1577"/>
      <c r="NE22" s="1577"/>
      <c r="NF22" s="1577"/>
      <c r="NG22" s="1577"/>
      <c r="NH22" s="1577"/>
      <c r="NI22" s="1577"/>
      <c r="NJ22" s="1577"/>
      <c r="NK22" s="1578"/>
      <c r="NO22" s="1576"/>
      <c r="NP22" s="1577"/>
      <c r="NQ22" s="1577"/>
      <c r="NR22" s="1577"/>
      <c r="NS22" s="1577"/>
      <c r="NT22" s="1577"/>
      <c r="NU22" s="1577"/>
      <c r="NV22" s="1577"/>
      <c r="NW22" s="1577"/>
      <c r="NX22" s="1577"/>
      <c r="NY22" s="1577"/>
      <c r="NZ22" s="1577"/>
      <c r="OA22" s="1577"/>
      <c r="OB22" s="1577"/>
      <c r="OC22" s="1577"/>
      <c r="OD22" s="1577"/>
      <c r="OE22" s="1577"/>
      <c r="OF22" s="1577"/>
      <c r="OG22" s="1577"/>
      <c r="OH22" s="1577"/>
      <c r="OI22" s="1577"/>
      <c r="OJ22" s="1577"/>
      <c r="OK22" s="1577"/>
      <c r="OL22" s="1577"/>
      <c r="OM22" s="1577"/>
      <c r="ON22" s="1578"/>
      <c r="OR22" s="1576"/>
      <c r="OS22" s="1577"/>
      <c r="OT22" s="1577"/>
      <c r="OU22" s="1577"/>
      <c r="OV22" s="1577"/>
      <c r="OW22" s="1577"/>
      <c r="OX22" s="1577"/>
      <c r="OY22" s="1577"/>
      <c r="OZ22" s="1577"/>
      <c r="PA22" s="1577"/>
      <c r="PB22" s="1577"/>
      <c r="PC22" s="1577"/>
      <c r="PD22" s="1577"/>
      <c r="PE22" s="1577"/>
      <c r="PF22" s="1577"/>
      <c r="PG22" s="1577"/>
      <c r="PH22" s="1577"/>
      <c r="PI22" s="1577"/>
      <c r="PJ22" s="1577"/>
      <c r="PK22" s="1577"/>
      <c r="PL22" s="1577"/>
      <c r="PM22" s="1577"/>
      <c r="PN22" s="1577"/>
      <c r="PO22" s="1577"/>
      <c r="PP22" s="1577"/>
      <c r="PQ22" s="1578"/>
      <c r="PU22" s="1576"/>
      <c r="PV22" s="1577"/>
      <c r="PW22" s="1577"/>
      <c r="PX22" s="1577"/>
      <c r="PY22" s="1577"/>
      <c r="PZ22" s="1577"/>
      <c r="QA22" s="1577"/>
      <c r="QB22" s="1577"/>
      <c r="QC22" s="1577"/>
      <c r="QD22" s="1577"/>
      <c r="QE22" s="1577"/>
      <c r="QF22" s="1577"/>
      <c r="QG22" s="1577"/>
      <c r="QH22" s="1577"/>
      <c r="QI22" s="1577"/>
      <c r="QJ22" s="1577"/>
      <c r="QK22" s="1577"/>
      <c r="QL22" s="1577"/>
      <c r="QM22" s="1577"/>
      <c r="QN22" s="1577"/>
      <c r="QO22" s="1577"/>
      <c r="QP22" s="1577"/>
      <c r="QQ22" s="1577"/>
      <c r="QR22" s="1577"/>
      <c r="QS22" s="1577"/>
      <c r="QT22" s="1578"/>
    </row>
    <row r="23" spans="2:462" ht="9.9499999999999993" customHeight="1">
      <c r="B23" s="1576"/>
      <c r="C23" s="1577"/>
      <c r="D23" s="1577"/>
      <c r="E23" s="1577"/>
      <c r="F23" s="1577"/>
      <c r="G23" s="1577"/>
      <c r="H23" s="1577"/>
      <c r="I23" s="1577"/>
      <c r="J23" s="1577"/>
      <c r="K23" s="1577"/>
      <c r="L23" s="1577"/>
      <c r="M23" s="1577"/>
      <c r="N23" s="1577"/>
      <c r="O23" s="1577"/>
      <c r="P23" s="1577"/>
      <c r="Q23" s="1577"/>
      <c r="R23" s="1577"/>
      <c r="S23" s="1577"/>
      <c r="T23" s="1577"/>
      <c r="U23" s="1577"/>
      <c r="V23" s="1577"/>
      <c r="W23" s="1577"/>
      <c r="X23" s="1577"/>
      <c r="Y23" s="1577"/>
      <c r="Z23" s="1577"/>
      <c r="AA23" s="1578"/>
      <c r="AE23" s="1576"/>
      <c r="AF23" s="1577"/>
      <c r="AG23" s="1577"/>
      <c r="AH23" s="1577"/>
      <c r="AI23" s="1577"/>
      <c r="AJ23" s="1577"/>
      <c r="AK23" s="1577"/>
      <c r="AL23" s="1577"/>
      <c r="AM23" s="1577"/>
      <c r="AN23" s="1577"/>
      <c r="AO23" s="1577"/>
      <c r="AP23" s="1577"/>
      <c r="AQ23" s="1577"/>
      <c r="AR23" s="1577"/>
      <c r="AS23" s="1577"/>
      <c r="AT23" s="1577"/>
      <c r="AU23" s="1577"/>
      <c r="AV23" s="1577"/>
      <c r="AW23" s="1577"/>
      <c r="AX23" s="1577"/>
      <c r="AY23" s="1577"/>
      <c r="AZ23" s="1577"/>
      <c r="BA23" s="1577"/>
      <c r="BB23" s="1577"/>
      <c r="BC23" s="1577"/>
      <c r="BD23" s="1578"/>
      <c r="BH23" s="1576"/>
      <c r="BI23" s="1577"/>
      <c r="BJ23" s="1577"/>
      <c r="BK23" s="1577"/>
      <c r="BL23" s="1577"/>
      <c r="BM23" s="1577"/>
      <c r="BN23" s="1577"/>
      <c r="BO23" s="1577"/>
      <c r="BP23" s="1577"/>
      <c r="BQ23" s="1577"/>
      <c r="BR23" s="1577"/>
      <c r="BS23" s="1577"/>
      <c r="BT23" s="1577"/>
      <c r="BU23" s="1577"/>
      <c r="BV23" s="1577"/>
      <c r="BW23" s="1577"/>
      <c r="BX23" s="1577"/>
      <c r="BY23" s="1577"/>
      <c r="BZ23" s="1577"/>
      <c r="CA23" s="1577"/>
      <c r="CB23" s="1577"/>
      <c r="CC23" s="1577"/>
      <c r="CD23" s="1577"/>
      <c r="CE23" s="1577"/>
      <c r="CF23" s="1577"/>
      <c r="CG23" s="1578"/>
      <c r="CK23" s="1576"/>
      <c r="CL23" s="1577"/>
      <c r="CM23" s="1577"/>
      <c r="CN23" s="1577"/>
      <c r="CO23" s="1577"/>
      <c r="CP23" s="1577"/>
      <c r="CQ23" s="1577"/>
      <c r="CR23" s="1577"/>
      <c r="CS23" s="1577"/>
      <c r="CT23" s="1577"/>
      <c r="CU23" s="1577"/>
      <c r="CV23" s="1577"/>
      <c r="CW23" s="1577"/>
      <c r="CX23" s="1577"/>
      <c r="CY23" s="1577"/>
      <c r="CZ23" s="1577"/>
      <c r="DA23" s="1577"/>
      <c r="DB23" s="1577"/>
      <c r="DC23" s="1577"/>
      <c r="DD23" s="1577"/>
      <c r="DE23" s="1577"/>
      <c r="DF23" s="1577"/>
      <c r="DG23" s="1577"/>
      <c r="DH23" s="1577"/>
      <c r="DI23" s="1577"/>
      <c r="DJ23" s="1578"/>
      <c r="DN23" s="1576"/>
      <c r="DO23" s="1577"/>
      <c r="DP23" s="1577"/>
      <c r="DQ23" s="1577"/>
      <c r="DR23" s="1577"/>
      <c r="DS23" s="1577"/>
      <c r="DT23" s="1577"/>
      <c r="DU23" s="1577"/>
      <c r="DV23" s="1577"/>
      <c r="DW23" s="1577"/>
      <c r="DX23" s="1577"/>
      <c r="DY23" s="1577"/>
      <c r="DZ23" s="1577"/>
      <c r="EA23" s="1577"/>
      <c r="EB23" s="1577"/>
      <c r="EC23" s="1577"/>
      <c r="ED23" s="1577"/>
      <c r="EE23" s="1577"/>
      <c r="EF23" s="1577"/>
      <c r="EG23" s="1577"/>
      <c r="EH23" s="1577"/>
      <c r="EI23" s="1577"/>
      <c r="EJ23" s="1577"/>
      <c r="EK23" s="1577"/>
      <c r="EL23" s="1577"/>
      <c r="EM23" s="1578"/>
      <c r="EQ23" s="1576"/>
      <c r="ER23" s="1577"/>
      <c r="ES23" s="1577"/>
      <c r="ET23" s="1577"/>
      <c r="EU23" s="1577"/>
      <c r="EV23" s="1577"/>
      <c r="EW23" s="1577"/>
      <c r="EX23" s="1577"/>
      <c r="EY23" s="1577"/>
      <c r="EZ23" s="1577"/>
      <c r="FA23" s="1577"/>
      <c r="FB23" s="1577"/>
      <c r="FC23" s="1577"/>
      <c r="FD23" s="1577"/>
      <c r="FE23" s="1577"/>
      <c r="FF23" s="1577"/>
      <c r="FG23" s="1577"/>
      <c r="FH23" s="1577"/>
      <c r="FI23" s="1577"/>
      <c r="FJ23" s="1577"/>
      <c r="FK23" s="1577"/>
      <c r="FL23" s="1577"/>
      <c r="FM23" s="1577"/>
      <c r="FN23" s="1577"/>
      <c r="FO23" s="1577"/>
      <c r="FP23" s="1578"/>
      <c r="FT23" s="1576"/>
      <c r="FU23" s="1577"/>
      <c r="FV23" s="1577"/>
      <c r="FW23" s="1577"/>
      <c r="FX23" s="1577"/>
      <c r="FY23" s="1577"/>
      <c r="FZ23" s="1577"/>
      <c r="GA23" s="1577"/>
      <c r="GB23" s="1577"/>
      <c r="GC23" s="1577"/>
      <c r="GD23" s="1577"/>
      <c r="GE23" s="1577"/>
      <c r="GF23" s="1577"/>
      <c r="GG23" s="1577"/>
      <c r="GH23" s="1577"/>
      <c r="GI23" s="1577"/>
      <c r="GJ23" s="1577"/>
      <c r="GK23" s="1577"/>
      <c r="GL23" s="1577"/>
      <c r="GM23" s="1577"/>
      <c r="GN23" s="1577"/>
      <c r="GO23" s="1577"/>
      <c r="GP23" s="1577"/>
      <c r="GQ23" s="1577"/>
      <c r="GR23" s="1577"/>
      <c r="GS23" s="1578"/>
      <c r="GW23" s="1576"/>
      <c r="GX23" s="1577"/>
      <c r="GY23" s="1577"/>
      <c r="GZ23" s="1577"/>
      <c r="HA23" s="1577"/>
      <c r="HB23" s="1577"/>
      <c r="HC23" s="1577"/>
      <c r="HD23" s="1577"/>
      <c r="HE23" s="1577"/>
      <c r="HF23" s="1577"/>
      <c r="HG23" s="1577"/>
      <c r="HH23" s="1577"/>
      <c r="HI23" s="1577"/>
      <c r="HJ23" s="1577"/>
      <c r="HK23" s="1577"/>
      <c r="HL23" s="1577"/>
      <c r="HM23" s="1577"/>
      <c r="HN23" s="1577"/>
      <c r="HO23" s="1577"/>
      <c r="HP23" s="1577"/>
      <c r="HQ23" s="1577"/>
      <c r="HR23" s="1577"/>
      <c r="HS23" s="1577"/>
      <c r="HT23" s="1577"/>
      <c r="HU23" s="1577"/>
      <c r="HV23" s="1578"/>
      <c r="HZ23" s="1576"/>
      <c r="IA23" s="1577"/>
      <c r="IB23" s="1577"/>
      <c r="IC23" s="1577"/>
      <c r="ID23" s="1577"/>
      <c r="IE23" s="1577"/>
      <c r="IF23" s="1577"/>
      <c r="IG23" s="1577"/>
      <c r="IH23" s="1577"/>
      <c r="II23" s="1577"/>
      <c r="IJ23" s="1577"/>
      <c r="IK23" s="1577"/>
      <c r="IL23" s="1577"/>
      <c r="IM23" s="1577"/>
      <c r="IN23" s="1577"/>
      <c r="IO23" s="1577"/>
      <c r="IP23" s="1577"/>
      <c r="IQ23" s="1577"/>
      <c r="IR23" s="1577"/>
      <c r="IS23" s="1577"/>
      <c r="IT23" s="1577"/>
      <c r="IU23" s="1577"/>
      <c r="IV23" s="1577"/>
      <c r="IW23" s="1577"/>
      <c r="IX23" s="1577"/>
      <c r="IY23" s="1578"/>
      <c r="JC23" s="1576"/>
      <c r="JD23" s="1577"/>
      <c r="JE23" s="1577"/>
      <c r="JF23" s="1577"/>
      <c r="JG23" s="1577"/>
      <c r="JH23" s="1577"/>
      <c r="JI23" s="1577"/>
      <c r="JJ23" s="1577"/>
      <c r="JK23" s="1577"/>
      <c r="JL23" s="1577"/>
      <c r="JM23" s="1577"/>
      <c r="JN23" s="1577"/>
      <c r="JO23" s="1577"/>
      <c r="JP23" s="1577"/>
      <c r="JQ23" s="1577"/>
      <c r="JR23" s="1577"/>
      <c r="JS23" s="1577"/>
      <c r="JT23" s="1577"/>
      <c r="JU23" s="1577"/>
      <c r="JV23" s="1577"/>
      <c r="JW23" s="1577"/>
      <c r="JX23" s="1577"/>
      <c r="JY23" s="1577"/>
      <c r="JZ23" s="1577"/>
      <c r="KA23" s="1577"/>
      <c r="KB23" s="1578"/>
      <c r="KF23" s="1576"/>
      <c r="KG23" s="1577"/>
      <c r="KH23" s="1577"/>
      <c r="KI23" s="1577"/>
      <c r="KJ23" s="1577"/>
      <c r="KK23" s="1577"/>
      <c r="KL23" s="1577"/>
      <c r="KM23" s="1577"/>
      <c r="KN23" s="1577"/>
      <c r="KO23" s="1577"/>
      <c r="KP23" s="1577"/>
      <c r="KQ23" s="1577"/>
      <c r="KR23" s="1577"/>
      <c r="KS23" s="1577"/>
      <c r="KT23" s="1577"/>
      <c r="KU23" s="1577"/>
      <c r="KV23" s="1577"/>
      <c r="KW23" s="1577"/>
      <c r="KX23" s="1577"/>
      <c r="KY23" s="1577"/>
      <c r="KZ23" s="1577"/>
      <c r="LA23" s="1577"/>
      <c r="LB23" s="1577"/>
      <c r="LC23" s="1577"/>
      <c r="LD23" s="1577"/>
      <c r="LE23" s="1578"/>
      <c r="LI23" s="1576"/>
      <c r="LJ23" s="1577"/>
      <c r="LK23" s="1577"/>
      <c r="LL23" s="1577"/>
      <c r="LM23" s="1577"/>
      <c r="LN23" s="1577"/>
      <c r="LO23" s="1577"/>
      <c r="LP23" s="1577"/>
      <c r="LQ23" s="1577"/>
      <c r="LR23" s="1577"/>
      <c r="LS23" s="1577"/>
      <c r="LT23" s="1577"/>
      <c r="LU23" s="1577"/>
      <c r="LV23" s="1577"/>
      <c r="LW23" s="1577"/>
      <c r="LX23" s="1577"/>
      <c r="LY23" s="1577"/>
      <c r="LZ23" s="1577"/>
      <c r="MA23" s="1577"/>
      <c r="MB23" s="1577"/>
      <c r="MC23" s="1577"/>
      <c r="MD23" s="1577"/>
      <c r="ME23" s="1577"/>
      <c r="MF23" s="1577"/>
      <c r="MG23" s="1577"/>
      <c r="MH23" s="1578"/>
      <c r="ML23" s="1576"/>
      <c r="MM23" s="1577"/>
      <c r="MN23" s="1577"/>
      <c r="MO23" s="1577"/>
      <c r="MP23" s="1577"/>
      <c r="MQ23" s="1577"/>
      <c r="MR23" s="1577"/>
      <c r="MS23" s="1577"/>
      <c r="MT23" s="1577"/>
      <c r="MU23" s="1577"/>
      <c r="MV23" s="1577"/>
      <c r="MW23" s="1577"/>
      <c r="MX23" s="1577"/>
      <c r="MY23" s="1577"/>
      <c r="MZ23" s="1577"/>
      <c r="NA23" s="1577"/>
      <c r="NB23" s="1577"/>
      <c r="NC23" s="1577"/>
      <c r="ND23" s="1577"/>
      <c r="NE23" s="1577"/>
      <c r="NF23" s="1577"/>
      <c r="NG23" s="1577"/>
      <c r="NH23" s="1577"/>
      <c r="NI23" s="1577"/>
      <c r="NJ23" s="1577"/>
      <c r="NK23" s="1578"/>
      <c r="NO23" s="1576"/>
      <c r="NP23" s="1577"/>
      <c r="NQ23" s="1577"/>
      <c r="NR23" s="1577"/>
      <c r="NS23" s="1577"/>
      <c r="NT23" s="1577"/>
      <c r="NU23" s="1577"/>
      <c r="NV23" s="1577"/>
      <c r="NW23" s="1577"/>
      <c r="NX23" s="1577"/>
      <c r="NY23" s="1577"/>
      <c r="NZ23" s="1577"/>
      <c r="OA23" s="1577"/>
      <c r="OB23" s="1577"/>
      <c r="OC23" s="1577"/>
      <c r="OD23" s="1577"/>
      <c r="OE23" s="1577"/>
      <c r="OF23" s="1577"/>
      <c r="OG23" s="1577"/>
      <c r="OH23" s="1577"/>
      <c r="OI23" s="1577"/>
      <c r="OJ23" s="1577"/>
      <c r="OK23" s="1577"/>
      <c r="OL23" s="1577"/>
      <c r="OM23" s="1577"/>
      <c r="ON23" s="1578"/>
      <c r="OR23" s="1576"/>
      <c r="OS23" s="1577"/>
      <c r="OT23" s="1577"/>
      <c r="OU23" s="1577"/>
      <c r="OV23" s="1577"/>
      <c r="OW23" s="1577"/>
      <c r="OX23" s="1577"/>
      <c r="OY23" s="1577"/>
      <c r="OZ23" s="1577"/>
      <c r="PA23" s="1577"/>
      <c r="PB23" s="1577"/>
      <c r="PC23" s="1577"/>
      <c r="PD23" s="1577"/>
      <c r="PE23" s="1577"/>
      <c r="PF23" s="1577"/>
      <c r="PG23" s="1577"/>
      <c r="PH23" s="1577"/>
      <c r="PI23" s="1577"/>
      <c r="PJ23" s="1577"/>
      <c r="PK23" s="1577"/>
      <c r="PL23" s="1577"/>
      <c r="PM23" s="1577"/>
      <c r="PN23" s="1577"/>
      <c r="PO23" s="1577"/>
      <c r="PP23" s="1577"/>
      <c r="PQ23" s="1578"/>
      <c r="PU23" s="1576"/>
      <c r="PV23" s="1577"/>
      <c r="PW23" s="1577"/>
      <c r="PX23" s="1577"/>
      <c r="PY23" s="1577"/>
      <c r="PZ23" s="1577"/>
      <c r="QA23" s="1577"/>
      <c r="QB23" s="1577"/>
      <c r="QC23" s="1577"/>
      <c r="QD23" s="1577"/>
      <c r="QE23" s="1577"/>
      <c r="QF23" s="1577"/>
      <c r="QG23" s="1577"/>
      <c r="QH23" s="1577"/>
      <c r="QI23" s="1577"/>
      <c r="QJ23" s="1577"/>
      <c r="QK23" s="1577"/>
      <c r="QL23" s="1577"/>
      <c r="QM23" s="1577"/>
      <c r="QN23" s="1577"/>
      <c r="QO23" s="1577"/>
      <c r="QP23" s="1577"/>
      <c r="QQ23" s="1577"/>
      <c r="QR23" s="1577"/>
      <c r="QS23" s="1577"/>
      <c r="QT23" s="1578"/>
    </row>
    <row r="24" spans="2:462" ht="9.9499999999999993" customHeight="1">
      <c r="B24" s="1576"/>
      <c r="C24" s="1577"/>
      <c r="D24" s="1577"/>
      <c r="E24" s="1577"/>
      <c r="F24" s="1577"/>
      <c r="G24" s="1577"/>
      <c r="H24" s="1577"/>
      <c r="I24" s="1577"/>
      <c r="J24" s="1577"/>
      <c r="K24" s="1577"/>
      <c r="L24" s="1577"/>
      <c r="M24" s="1577"/>
      <c r="N24" s="1577"/>
      <c r="O24" s="1577"/>
      <c r="P24" s="1577"/>
      <c r="Q24" s="1577"/>
      <c r="R24" s="1577"/>
      <c r="S24" s="1577"/>
      <c r="T24" s="1577"/>
      <c r="U24" s="1577"/>
      <c r="V24" s="1577"/>
      <c r="W24" s="1577"/>
      <c r="X24" s="1577"/>
      <c r="Y24" s="1577"/>
      <c r="Z24" s="1577"/>
      <c r="AA24" s="1578"/>
      <c r="AE24" s="1576"/>
      <c r="AF24" s="1577"/>
      <c r="AG24" s="1577"/>
      <c r="AH24" s="1577"/>
      <c r="AI24" s="1577"/>
      <c r="AJ24" s="1577"/>
      <c r="AK24" s="1577"/>
      <c r="AL24" s="1577"/>
      <c r="AM24" s="1577"/>
      <c r="AN24" s="1577"/>
      <c r="AO24" s="1577"/>
      <c r="AP24" s="1577"/>
      <c r="AQ24" s="1577"/>
      <c r="AR24" s="1577"/>
      <c r="AS24" s="1577"/>
      <c r="AT24" s="1577"/>
      <c r="AU24" s="1577"/>
      <c r="AV24" s="1577"/>
      <c r="AW24" s="1577"/>
      <c r="AX24" s="1577"/>
      <c r="AY24" s="1577"/>
      <c r="AZ24" s="1577"/>
      <c r="BA24" s="1577"/>
      <c r="BB24" s="1577"/>
      <c r="BC24" s="1577"/>
      <c r="BD24" s="1578"/>
      <c r="BH24" s="1576"/>
      <c r="BI24" s="1577"/>
      <c r="BJ24" s="1577"/>
      <c r="BK24" s="1577"/>
      <c r="BL24" s="1577"/>
      <c r="BM24" s="1577"/>
      <c r="BN24" s="1577"/>
      <c r="BO24" s="1577"/>
      <c r="BP24" s="1577"/>
      <c r="BQ24" s="1577"/>
      <c r="BR24" s="1577"/>
      <c r="BS24" s="1577"/>
      <c r="BT24" s="1577"/>
      <c r="BU24" s="1577"/>
      <c r="BV24" s="1577"/>
      <c r="BW24" s="1577"/>
      <c r="BX24" s="1577"/>
      <c r="BY24" s="1577"/>
      <c r="BZ24" s="1577"/>
      <c r="CA24" s="1577"/>
      <c r="CB24" s="1577"/>
      <c r="CC24" s="1577"/>
      <c r="CD24" s="1577"/>
      <c r="CE24" s="1577"/>
      <c r="CF24" s="1577"/>
      <c r="CG24" s="1578"/>
      <c r="CK24" s="1576"/>
      <c r="CL24" s="1577"/>
      <c r="CM24" s="1577"/>
      <c r="CN24" s="1577"/>
      <c r="CO24" s="1577"/>
      <c r="CP24" s="1577"/>
      <c r="CQ24" s="1577"/>
      <c r="CR24" s="1577"/>
      <c r="CS24" s="1577"/>
      <c r="CT24" s="1577"/>
      <c r="CU24" s="1577"/>
      <c r="CV24" s="1577"/>
      <c r="CW24" s="1577"/>
      <c r="CX24" s="1577"/>
      <c r="CY24" s="1577"/>
      <c r="CZ24" s="1577"/>
      <c r="DA24" s="1577"/>
      <c r="DB24" s="1577"/>
      <c r="DC24" s="1577"/>
      <c r="DD24" s="1577"/>
      <c r="DE24" s="1577"/>
      <c r="DF24" s="1577"/>
      <c r="DG24" s="1577"/>
      <c r="DH24" s="1577"/>
      <c r="DI24" s="1577"/>
      <c r="DJ24" s="1578"/>
      <c r="DN24" s="1576"/>
      <c r="DO24" s="1577"/>
      <c r="DP24" s="1577"/>
      <c r="DQ24" s="1577"/>
      <c r="DR24" s="1577"/>
      <c r="DS24" s="1577"/>
      <c r="DT24" s="1577"/>
      <c r="DU24" s="1577"/>
      <c r="DV24" s="1577"/>
      <c r="DW24" s="1577"/>
      <c r="DX24" s="1577"/>
      <c r="DY24" s="1577"/>
      <c r="DZ24" s="1577"/>
      <c r="EA24" s="1577"/>
      <c r="EB24" s="1577"/>
      <c r="EC24" s="1577"/>
      <c r="ED24" s="1577"/>
      <c r="EE24" s="1577"/>
      <c r="EF24" s="1577"/>
      <c r="EG24" s="1577"/>
      <c r="EH24" s="1577"/>
      <c r="EI24" s="1577"/>
      <c r="EJ24" s="1577"/>
      <c r="EK24" s="1577"/>
      <c r="EL24" s="1577"/>
      <c r="EM24" s="1578"/>
      <c r="EQ24" s="1576"/>
      <c r="ER24" s="1577"/>
      <c r="ES24" s="1577"/>
      <c r="ET24" s="1577"/>
      <c r="EU24" s="1577"/>
      <c r="EV24" s="1577"/>
      <c r="EW24" s="1577"/>
      <c r="EX24" s="1577"/>
      <c r="EY24" s="1577"/>
      <c r="EZ24" s="1577"/>
      <c r="FA24" s="1577"/>
      <c r="FB24" s="1577"/>
      <c r="FC24" s="1577"/>
      <c r="FD24" s="1577"/>
      <c r="FE24" s="1577"/>
      <c r="FF24" s="1577"/>
      <c r="FG24" s="1577"/>
      <c r="FH24" s="1577"/>
      <c r="FI24" s="1577"/>
      <c r="FJ24" s="1577"/>
      <c r="FK24" s="1577"/>
      <c r="FL24" s="1577"/>
      <c r="FM24" s="1577"/>
      <c r="FN24" s="1577"/>
      <c r="FO24" s="1577"/>
      <c r="FP24" s="1578"/>
      <c r="FT24" s="1576"/>
      <c r="FU24" s="1577"/>
      <c r="FV24" s="1577"/>
      <c r="FW24" s="1577"/>
      <c r="FX24" s="1577"/>
      <c r="FY24" s="1577"/>
      <c r="FZ24" s="1577"/>
      <c r="GA24" s="1577"/>
      <c r="GB24" s="1577"/>
      <c r="GC24" s="1577"/>
      <c r="GD24" s="1577"/>
      <c r="GE24" s="1577"/>
      <c r="GF24" s="1577"/>
      <c r="GG24" s="1577"/>
      <c r="GH24" s="1577"/>
      <c r="GI24" s="1577"/>
      <c r="GJ24" s="1577"/>
      <c r="GK24" s="1577"/>
      <c r="GL24" s="1577"/>
      <c r="GM24" s="1577"/>
      <c r="GN24" s="1577"/>
      <c r="GO24" s="1577"/>
      <c r="GP24" s="1577"/>
      <c r="GQ24" s="1577"/>
      <c r="GR24" s="1577"/>
      <c r="GS24" s="1578"/>
      <c r="GW24" s="1576"/>
      <c r="GX24" s="1577"/>
      <c r="GY24" s="1577"/>
      <c r="GZ24" s="1577"/>
      <c r="HA24" s="1577"/>
      <c r="HB24" s="1577"/>
      <c r="HC24" s="1577"/>
      <c r="HD24" s="1577"/>
      <c r="HE24" s="1577"/>
      <c r="HF24" s="1577"/>
      <c r="HG24" s="1577"/>
      <c r="HH24" s="1577"/>
      <c r="HI24" s="1577"/>
      <c r="HJ24" s="1577"/>
      <c r="HK24" s="1577"/>
      <c r="HL24" s="1577"/>
      <c r="HM24" s="1577"/>
      <c r="HN24" s="1577"/>
      <c r="HO24" s="1577"/>
      <c r="HP24" s="1577"/>
      <c r="HQ24" s="1577"/>
      <c r="HR24" s="1577"/>
      <c r="HS24" s="1577"/>
      <c r="HT24" s="1577"/>
      <c r="HU24" s="1577"/>
      <c r="HV24" s="1578"/>
      <c r="HZ24" s="1576"/>
      <c r="IA24" s="1577"/>
      <c r="IB24" s="1577"/>
      <c r="IC24" s="1577"/>
      <c r="ID24" s="1577"/>
      <c r="IE24" s="1577"/>
      <c r="IF24" s="1577"/>
      <c r="IG24" s="1577"/>
      <c r="IH24" s="1577"/>
      <c r="II24" s="1577"/>
      <c r="IJ24" s="1577"/>
      <c r="IK24" s="1577"/>
      <c r="IL24" s="1577"/>
      <c r="IM24" s="1577"/>
      <c r="IN24" s="1577"/>
      <c r="IO24" s="1577"/>
      <c r="IP24" s="1577"/>
      <c r="IQ24" s="1577"/>
      <c r="IR24" s="1577"/>
      <c r="IS24" s="1577"/>
      <c r="IT24" s="1577"/>
      <c r="IU24" s="1577"/>
      <c r="IV24" s="1577"/>
      <c r="IW24" s="1577"/>
      <c r="IX24" s="1577"/>
      <c r="IY24" s="1578"/>
      <c r="JC24" s="1576"/>
      <c r="JD24" s="1577"/>
      <c r="JE24" s="1577"/>
      <c r="JF24" s="1577"/>
      <c r="JG24" s="1577"/>
      <c r="JH24" s="1577"/>
      <c r="JI24" s="1577"/>
      <c r="JJ24" s="1577"/>
      <c r="JK24" s="1577"/>
      <c r="JL24" s="1577"/>
      <c r="JM24" s="1577"/>
      <c r="JN24" s="1577"/>
      <c r="JO24" s="1577"/>
      <c r="JP24" s="1577"/>
      <c r="JQ24" s="1577"/>
      <c r="JR24" s="1577"/>
      <c r="JS24" s="1577"/>
      <c r="JT24" s="1577"/>
      <c r="JU24" s="1577"/>
      <c r="JV24" s="1577"/>
      <c r="JW24" s="1577"/>
      <c r="JX24" s="1577"/>
      <c r="JY24" s="1577"/>
      <c r="JZ24" s="1577"/>
      <c r="KA24" s="1577"/>
      <c r="KB24" s="1578"/>
      <c r="KF24" s="1576"/>
      <c r="KG24" s="1577"/>
      <c r="KH24" s="1577"/>
      <c r="KI24" s="1577"/>
      <c r="KJ24" s="1577"/>
      <c r="KK24" s="1577"/>
      <c r="KL24" s="1577"/>
      <c r="KM24" s="1577"/>
      <c r="KN24" s="1577"/>
      <c r="KO24" s="1577"/>
      <c r="KP24" s="1577"/>
      <c r="KQ24" s="1577"/>
      <c r="KR24" s="1577"/>
      <c r="KS24" s="1577"/>
      <c r="KT24" s="1577"/>
      <c r="KU24" s="1577"/>
      <c r="KV24" s="1577"/>
      <c r="KW24" s="1577"/>
      <c r="KX24" s="1577"/>
      <c r="KY24" s="1577"/>
      <c r="KZ24" s="1577"/>
      <c r="LA24" s="1577"/>
      <c r="LB24" s="1577"/>
      <c r="LC24" s="1577"/>
      <c r="LD24" s="1577"/>
      <c r="LE24" s="1578"/>
      <c r="LI24" s="1576"/>
      <c r="LJ24" s="1577"/>
      <c r="LK24" s="1577"/>
      <c r="LL24" s="1577"/>
      <c r="LM24" s="1577"/>
      <c r="LN24" s="1577"/>
      <c r="LO24" s="1577"/>
      <c r="LP24" s="1577"/>
      <c r="LQ24" s="1577"/>
      <c r="LR24" s="1577"/>
      <c r="LS24" s="1577"/>
      <c r="LT24" s="1577"/>
      <c r="LU24" s="1577"/>
      <c r="LV24" s="1577"/>
      <c r="LW24" s="1577"/>
      <c r="LX24" s="1577"/>
      <c r="LY24" s="1577"/>
      <c r="LZ24" s="1577"/>
      <c r="MA24" s="1577"/>
      <c r="MB24" s="1577"/>
      <c r="MC24" s="1577"/>
      <c r="MD24" s="1577"/>
      <c r="ME24" s="1577"/>
      <c r="MF24" s="1577"/>
      <c r="MG24" s="1577"/>
      <c r="MH24" s="1578"/>
      <c r="ML24" s="1576"/>
      <c r="MM24" s="1577"/>
      <c r="MN24" s="1577"/>
      <c r="MO24" s="1577"/>
      <c r="MP24" s="1577"/>
      <c r="MQ24" s="1577"/>
      <c r="MR24" s="1577"/>
      <c r="MS24" s="1577"/>
      <c r="MT24" s="1577"/>
      <c r="MU24" s="1577"/>
      <c r="MV24" s="1577"/>
      <c r="MW24" s="1577"/>
      <c r="MX24" s="1577"/>
      <c r="MY24" s="1577"/>
      <c r="MZ24" s="1577"/>
      <c r="NA24" s="1577"/>
      <c r="NB24" s="1577"/>
      <c r="NC24" s="1577"/>
      <c r="ND24" s="1577"/>
      <c r="NE24" s="1577"/>
      <c r="NF24" s="1577"/>
      <c r="NG24" s="1577"/>
      <c r="NH24" s="1577"/>
      <c r="NI24" s="1577"/>
      <c r="NJ24" s="1577"/>
      <c r="NK24" s="1578"/>
      <c r="NO24" s="1576"/>
      <c r="NP24" s="1577"/>
      <c r="NQ24" s="1577"/>
      <c r="NR24" s="1577"/>
      <c r="NS24" s="1577"/>
      <c r="NT24" s="1577"/>
      <c r="NU24" s="1577"/>
      <c r="NV24" s="1577"/>
      <c r="NW24" s="1577"/>
      <c r="NX24" s="1577"/>
      <c r="NY24" s="1577"/>
      <c r="NZ24" s="1577"/>
      <c r="OA24" s="1577"/>
      <c r="OB24" s="1577"/>
      <c r="OC24" s="1577"/>
      <c r="OD24" s="1577"/>
      <c r="OE24" s="1577"/>
      <c r="OF24" s="1577"/>
      <c r="OG24" s="1577"/>
      <c r="OH24" s="1577"/>
      <c r="OI24" s="1577"/>
      <c r="OJ24" s="1577"/>
      <c r="OK24" s="1577"/>
      <c r="OL24" s="1577"/>
      <c r="OM24" s="1577"/>
      <c r="ON24" s="1578"/>
      <c r="OR24" s="1576"/>
      <c r="OS24" s="1577"/>
      <c r="OT24" s="1577"/>
      <c r="OU24" s="1577"/>
      <c r="OV24" s="1577"/>
      <c r="OW24" s="1577"/>
      <c r="OX24" s="1577"/>
      <c r="OY24" s="1577"/>
      <c r="OZ24" s="1577"/>
      <c r="PA24" s="1577"/>
      <c r="PB24" s="1577"/>
      <c r="PC24" s="1577"/>
      <c r="PD24" s="1577"/>
      <c r="PE24" s="1577"/>
      <c r="PF24" s="1577"/>
      <c r="PG24" s="1577"/>
      <c r="PH24" s="1577"/>
      <c r="PI24" s="1577"/>
      <c r="PJ24" s="1577"/>
      <c r="PK24" s="1577"/>
      <c r="PL24" s="1577"/>
      <c r="PM24" s="1577"/>
      <c r="PN24" s="1577"/>
      <c r="PO24" s="1577"/>
      <c r="PP24" s="1577"/>
      <c r="PQ24" s="1578"/>
      <c r="PU24" s="1576"/>
      <c r="PV24" s="1577"/>
      <c r="PW24" s="1577"/>
      <c r="PX24" s="1577"/>
      <c r="PY24" s="1577"/>
      <c r="PZ24" s="1577"/>
      <c r="QA24" s="1577"/>
      <c r="QB24" s="1577"/>
      <c r="QC24" s="1577"/>
      <c r="QD24" s="1577"/>
      <c r="QE24" s="1577"/>
      <c r="QF24" s="1577"/>
      <c r="QG24" s="1577"/>
      <c r="QH24" s="1577"/>
      <c r="QI24" s="1577"/>
      <c r="QJ24" s="1577"/>
      <c r="QK24" s="1577"/>
      <c r="QL24" s="1577"/>
      <c r="QM24" s="1577"/>
      <c r="QN24" s="1577"/>
      <c r="QO24" s="1577"/>
      <c r="QP24" s="1577"/>
      <c r="QQ24" s="1577"/>
      <c r="QR24" s="1577"/>
      <c r="QS24" s="1577"/>
      <c r="QT24" s="1578"/>
    </row>
    <row r="25" spans="2:462" ht="9.9499999999999993" customHeight="1">
      <c r="B25" s="1576"/>
      <c r="C25" s="1577"/>
      <c r="D25" s="1577"/>
      <c r="E25" s="1577"/>
      <c r="F25" s="1577"/>
      <c r="G25" s="1577"/>
      <c r="H25" s="1577"/>
      <c r="I25" s="1577"/>
      <c r="J25" s="1577"/>
      <c r="K25" s="1577"/>
      <c r="L25" s="1577"/>
      <c r="M25" s="1577"/>
      <c r="N25" s="1577"/>
      <c r="O25" s="1577"/>
      <c r="P25" s="1577"/>
      <c r="Q25" s="1577"/>
      <c r="R25" s="1577"/>
      <c r="S25" s="1577"/>
      <c r="T25" s="1577"/>
      <c r="U25" s="1577"/>
      <c r="V25" s="1577"/>
      <c r="W25" s="1577"/>
      <c r="X25" s="1577"/>
      <c r="Y25" s="1577"/>
      <c r="Z25" s="1577"/>
      <c r="AA25" s="1578"/>
      <c r="AE25" s="1576"/>
      <c r="AF25" s="1577"/>
      <c r="AG25" s="1577"/>
      <c r="AH25" s="1577"/>
      <c r="AI25" s="1577"/>
      <c r="AJ25" s="1577"/>
      <c r="AK25" s="1577"/>
      <c r="AL25" s="1577"/>
      <c r="AM25" s="1577"/>
      <c r="AN25" s="1577"/>
      <c r="AO25" s="1577"/>
      <c r="AP25" s="1577"/>
      <c r="AQ25" s="1577"/>
      <c r="AR25" s="1577"/>
      <c r="AS25" s="1577"/>
      <c r="AT25" s="1577"/>
      <c r="AU25" s="1577"/>
      <c r="AV25" s="1577"/>
      <c r="AW25" s="1577"/>
      <c r="AX25" s="1577"/>
      <c r="AY25" s="1577"/>
      <c r="AZ25" s="1577"/>
      <c r="BA25" s="1577"/>
      <c r="BB25" s="1577"/>
      <c r="BC25" s="1577"/>
      <c r="BD25" s="1578"/>
      <c r="BH25" s="1576"/>
      <c r="BI25" s="1577"/>
      <c r="BJ25" s="1577"/>
      <c r="BK25" s="1577"/>
      <c r="BL25" s="1577"/>
      <c r="BM25" s="1577"/>
      <c r="BN25" s="1577"/>
      <c r="BO25" s="1577"/>
      <c r="BP25" s="1577"/>
      <c r="BQ25" s="1577"/>
      <c r="BR25" s="1577"/>
      <c r="BS25" s="1577"/>
      <c r="BT25" s="1577"/>
      <c r="BU25" s="1577"/>
      <c r="BV25" s="1577"/>
      <c r="BW25" s="1577"/>
      <c r="BX25" s="1577"/>
      <c r="BY25" s="1577"/>
      <c r="BZ25" s="1577"/>
      <c r="CA25" s="1577"/>
      <c r="CB25" s="1577"/>
      <c r="CC25" s="1577"/>
      <c r="CD25" s="1577"/>
      <c r="CE25" s="1577"/>
      <c r="CF25" s="1577"/>
      <c r="CG25" s="1578"/>
      <c r="CK25" s="1576"/>
      <c r="CL25" s="1577"/>
      <c r="CM25" s="1577"/>
      <c r="CN25" s="1577"/>
      <c r="CO25" s="1577"/>
      <c r="CP25" s="1577"/>
      <c r="CQ25" s="1577"/>
      <c r="CR25" s="1577"/>
      <c r="CS25" s="1577"/>
      <c r="CT25" s="1577"/>
      <c r="CU25" s="1577"/>
      <c r="CV25" s="1577"/>
      <c r="CW25" s="1577"/>
      <c r="CX25" s="1577"/>
      <c r="CY25" s="1577"/>
      <c r="CZ25" s="1577"/>
      <c r="DA25" s="1577"/>
      <c r="DB25" s="1577"/>
      <c r="DC25" s="1577"/>
      <c r="DD25" s="1577"/>
      <c r="DE25" s="1577"/>
      <c r="DF25" s="1577"/>
      <c r="DG25" s="1577"/>
      <c r="DH25" s="1577"/>
      <c r="DI25" s="1577"/>
      <c r="DJ25" s="1578"/>
      <c r="DN25" s="1576"/>
      <c r="DO25" s="1577"/>
      <c r="DP25" s="1577"/>
      <c r="DQ25" s="1577"/>
      <c r="DR25" s="1577"/>
      <c r="DS25" s="1577"/>
      <c r="DT25" s="1577"/>
      <c r="DU25" s="1577"/>
      <c r="DV25" s="1577"/>
      <c r="DW25" s="1577"/>
      <c r="DX25" s="1577"/>
      <c r="DY25" s="1577"/>
      <c r="DZ25" s="1577"/>
      <c r="EA25" s="1577"/>
      <c r="EB25" s="1577"/>
      <c r="EC25" s="1577"/>
      <c r="ED25" s="1577"/>
      <c r="EE25" s="1577"/>
      <c r="EF25" s="1577"/>
      <c r="EG25" s="1577"/>
      <c r="EH25" s="1577"/>
      <c r="EI25" s="1577"/>
      <c r="EJ25" s="1577"/>
      <c r="EK25" s="1577"/>
      <c r="EL25" s="1577"/>
      <c r="EM25" s="1578"/>
      <c r="EQ25" s="1576"/>
      <c r="ER25" s="1577"/>
      <c r="ES25" s="1577"/>
      <c r="ET25" s="1577"/>
      <c r="EU25" s="1577"/>
      <c r="EV25" s="1577"/>
      <c r="EW25" s="1577"/>
      <c r="EX25" s="1577"/>
      <c r="EY25" s="1577"/>
      <c r="EZ25" s="1577"/>
      <c r="FA25" s="1577"/>
      <c r="FB25" s="1577"/>
      <c r="FC25" s="1577"/>
      <c r="FD25" s="1577"/>
      <c r="FE25" s="1577"/>
      <c r="FF25" s="1577"/>
      <c r="FG25" s="1577"/>
      <c r="FH25" s="1577"/>
      <c r="FI25" s="1577"/>
      <c r="FJ25" s="1577"/>
      <c r="FK25" s="1577"/>
      <c r="FL25" s="1577"/>
      <c r="FM25" s="1577"/>
      <c r="FN25" s="1577"/>
      <c r="FO25" s="1577"/>
      <c r="FP25" s="1578"/>
      <c r="FT25" s="1576"/>
      <c r="FU25" s="1577"/>
      <c r="FV25" s="1577"/>
      <c r="FW25" s="1577"/>
      <c r="FX25" s="1577"/>
      <c r="FY25" s="1577"/>
      <c r="FZ25" s="1577"/>
      <c r="GA25" s="1577"/>
      <c r="GB25" s="1577"/>
      <c r="GC25" s="1577"/>
      <c r="GD25" s="1577"/>
      <c r="GE25" s="1577"/>
      <c r="GF25" s="1577"/>
      <c r="GG25" s="1577"/>
      <c r="GH25" s="1577"/>
      <c r="GI25" s="1577"/>
      <c r="GJ25" s="1577"/>
      <c r="GK25" s="1577"/>
      <c r="GL25" s="1577"/>
      <c r="GM25" s="1577"/>
      <c r="GN25" s="1577"/>
      <c r="GO25" s="1577"/>
      <c r="GP25" s="1577"/>
      <c r="GQ25" s="1577"/>
      <c r="GR25" s="1577"/>
      <c r="GS25" s="1578"/>
      <c r="GW25" s="1576"/>
      <c r="GX25" s="1577"/>
      <c r="GY25" s="1577"/>
      <c r="GZ25" s="1577"/>
      <c r="HA25" s="1577"/>
      <c r="HB25" s="1577"/>
      <c r="HC25" s="1577"/>
      <c r="HD25" s="1577"/>
      <c r="HE25" s="1577"/>
      <c r="HF25" s="1577"/>
      <c r="HG25" s="1577"/>
      <c r="HH25" s="1577"/>
      <c r="HI25" s="1577"/>
      <c r="HJ25" s="1577"/>
      <c r="HK25" s="1577"/>
      <c r="HL25" s="1577"/>
      <c r="HM25" s="1577"/>
      <c r="HN25" s="1577"/>
      <c r="HO25" s="1577"/>
      <c r="HP25" s="1577"/>
      <c r="HQ25" s="1577"/>
      <c r="HR25" s="1577"/>
      <c r="HS25" s="1577"/>
      <c r="HT25" s="1577"/>
      <c r="HU25" s="1577"/>
      <c r="HV25" s="1578"/>
      <c r="HZ25" s="1576"/>
      <c r="IA25" s="1577"/>
      <c r="IB25" s="1577"/>
      <c r="IC25" s="1577"/>
      <c r="ID25" s="1577"/>
      <c r="IE25" s="1577"/>
      <c r="IF25" s="1577"/>
      <c r="IG25" s="1577"/>
      <c r="IH25" s="1577"/>
      <c r="II25" s="1577"/>
      <c r="IJ25" s="1577"/>
      <c r="IK25" s="1577"/>
      <c r="IL25" s="1577"/>
      <c r="IM25" s="1577"/>
      <c r="IN25" s="1577"/>
      <c r="IO25" s="1577"/>
      <c r="IP25" s="1577"/>
      <c r="IQ25" s="1577"/>
      <c r="IR25" s="1577"/>
      <c r="IS25" s="1577"/>
      <c r="IT25" s="1577"/>
      <c r="IU25" s="1577"/>
      <c r="IV25" s="1577"/>
      <c r="IW25" s="1577"/>
      <c r="IX25" s="1577"/>
      <c r="IY25" s="1578"/>
      <c r="JC25" s="1576"/>
      <c r="JD25" s="1577"/>
      <c r="JE25" s="1577"/>
      <c r="JF25" s="1577"/>
      <c r="JG25" s="1577"/>
      <c r="JH25" s="1577"/>
      <c r="JI25" s="1577"/>
      <c r="JJ25" s="1577"/>
      <c r="JK25" s="1577"/>
      <c r="JL25" s="1577"/>
      <c r="JM25" s="1577"/>
      <c r="JN25" s="1577"/>
      <c r="JO25" s="1577"/>
      <c r="JP25" s="1577"/>
      <c r="JQ25" s="1577"/>
      <c r="JR25" s="1577"/>
      <c r="JS25" s="1577"/>
      <c r="JT25" s="1577"/>
      <c r="JU25" s="1577"/>
      <c r="JV25" s="1577"/>
      <c r="JW25" s="1577"/>
      <c r="JX25" s="1577"/>
      <c r="JY25" s="1577"/>
      <c r="JZ25" s="1577"/>
      <c r="KA25" s="1577"/>
      <c r="KB25" s="1578"/>
      <c r="KF25" s="1576"/>
      <c r="KG25" s="1577"/>
      <c r="KH25" s="1577"/>
      <c r="KI25" s="1577"/>
      <c r="KJ25" s="1577"/>
      <c r="KK25" s="1577"/>
      <c r="KL25" s="1577"/>
      <c r="KM25" s="1577"/>
      <c r="KN25" s="1577"/>
      <c r="KO25" s="1577"/>
      <c r="KP25" s="1577"/>
      <c r="KQ25" s="1577"/>
      <c r="KR25" s="1577"/>
      <c r="KS25" s="1577"/>
      <c r="KT25" s="1577"/>
      <c r="KU25" s="1577"/>
      <c r="KV25" s="1577"/>
      <c r="KW25" s="1577"/>
      <c r="KX25" s="1577"/>
      <c r="KY25" s="1577"/>
      <c r="KZ25" s="1577"/>
      <c r="LA25" s="1577"/>
      <c r="LB25" s="1577"/>
      <c r="LC25" s="1577"/>
      <c r="LD25" s="1577"/>
      <c r="LE25" s="1578"/>
      <c r="LI25" s="1576"/>
      <c r="LJ25" s="1577"/>
      <c r="LK25" s="1577"/>
      <c r="LL25" s="1577"/>
      <c r="LM25" s="1577"/>
      <c r="LN25" s="1577"/>
      <c r="LO25" s="1577"/>
      <c r="LP25" s="1577"/>
      <c r="LQ25" s="1577"/>
      <c r="LR25" s="1577"/>
      <c r="LS25" s="1577"/>
      <c r="LT25" s="1577"/>
      <c r="LU25" s="1577"/>
      <c r="LV25" s="1577"/>
      <c r="LW25" s="1577"/>
      <c r="LX25" s="1577"/>
      <c r="LY25" s="1577"/>
      <c r="LZ25" s="1577"/>
      <c r="MA25" s="1577"/>
      <c r="MB25" s="1577"/>
      <c r="MC25" s="1577"/>
      <c r="MD25" s="1577"/>
      <c r="ME25" s="1577"/>
      <c r="MF25" s="1577"/>
      <c r="MG25" s="1577"/>
      <c r="MH25" s="1578"/>
      <c r="ML25" s="1576"/>
      <c r="MM25" s="1577"/>
      <c r="MN25" s="1577"/>
      <c r="MO25" s="1577"/>
      <c r="MP25" s="1577"/>
      <c r="MQ25" s="1577"/>
      <c r="MR25" s="1577"/>
      <c r="MS25" s="1577"/>
      <c r="MT25" s="1577"/>
      <c r="MU25" s="1577"/>
      <c r="MV25" s="1577"/>
      <c r="MW25" s="1577"/>
      <c r="MX25" s="1577"/>
      <c r="MY25" s="1577"/>
      <c r="MZ25" s="1577"/>
      <c r="NA25" s="1577"/>
      <c r="NB25" s="1577"/>
      <c r="NC25" s="1577"/>
      <c r="ND25" s="1577"/>
      <c r="NE25" s="1577"/>
      <c r="NF25" s="1577"/>
      <c r="NG25" s="1577"/>
      <c r="NH25" s="1577"/>
      <c r="NI25" s="1577"/>
      <c r="NJ25" s="1577"/>
      <c r="NK25" s="1578"/>
      <c r="NO25" s="1576"/>
      <c r="NP25" s="1577"/>
      <c r="NQ25" s="1577"/>
      <c r="NR25" s="1577"/>
      <c r="NS25" s="1577"/>
      <c r="NT25" s="1577"/>
      <c r="NU25" s="1577"/>
      <c r="NV25" s="1577"/>
      <c r="NW25" s="1577"/>
      <c r="NX25" s="1577"/>
      <c r="NY25" s="1577"/>
      <c r="NZ25" s="1577"/>
      <c r="OA25" s="1577"/>
      <c r="OB25" s="1577"/>
      <c r="OC25" s="1577"/>
      <c r="OD25" s="1577"/>
      <c r="OE25" s="1577"/>
      <c r="OF25" s="1577"/>
      <c r="OG25" s="1577"/>
      <c r="OH25" s="1577"/>
      <c r="OI25" s="1577"/>
      <c r="OJ25" s="1577"/>
      <c r="OK25" s="1577"/>
      <c r="OL25" s="1577"/>
      <c r="OM25" s="1577"/>
      <c r="ON25" s="1578"/>
      <c r="OR25" s="1576"/>
      <c r="OS25" s="1577"/>
      <c r="OT25" s="1577"/>
      <c r="OU25" s="1577"/>
      <c r="OV25" s="1577"/>
      <c r="OW25" s="1577"/>
      <c r="OX25" s="1577"/>
      <c r="OY25" s="1577"/>
      <c r="OZ25" s="1577"/>
      <c r="PA25" s="1577"/>
      <c r="PB25" s="1577"/>
      <c r="PC25" s="1577"/>
      <c r="PD25" s="1577"/>
      <c r="PE25" s="1577"/>
      <c r="PF25" s="1577"/>
      <c r="PG25" s="1577"/>
      <c r="PH25" s="1577"/>
      <c r="PI25" s="1577"/>
      <c r="PJ25" s="1577"/>
      <c r="PK25" s="1577"/>
      <c r="PL25" s="1577"/>
      <c r="PM25" s="1577"/>
      <c r="PN25" s="1577"/>
      <c r="PO25" s="1577"/>
      <c r="PP25" s="1577"/>
      <c r="PQ25" s="1578"/>
      <c r="PU25" s="1576"/>
      <c r="PV25" s="1577"/>
      <c r="PW25" s="1577"/>
      <c r="PX25" s="1577"/>
      <c r="PY25" s="1577"/>
      <c r="PZ25" s="1577"/>
      <c r="QA25" s="1577"/>
      <c r="QB25" s="1577"/>
      <c r="QC25" s="1577"/>
      <c r="QD25" s="1577"/>
      <c r="QE25" s="1577"/>
      <c r="QF25" s="1577"/>
      <c r="QG25" s="1577"/>
      <c r="QH25" s="1577"/>
      <c r="QI25" s="1577"/>
      <c r="QJ25" s="1577"/>
      <c r="QK25" s="1577"/>
      <c r="QL25" s="1577"/>
      <c r="QM25" s="1577"/>
      <c r="QN25" s="1577"/>
      <c r="QO25" s="1577"/>
      <c r="QP25" s="1577"/>
      <c r="QQ25" s="1577"/>
      <c r="QR25" s="1577"/>
      <c r="QS25" s="1577"/>
      <c r="QT25" s="1578"/>
    </row>
    <row r="26" spans="2:462" ht="9.9499999999999993" customHeight="1">
      <c r="B26" s="1576"/>
      <c r="C26" s="1577"/>
      <c r="D26" s="1577"/>
      <c r="E26" s="1577"/>
      <c r="F26" s="1577"/>
      <c r="G26" s="1577"/>
      <c r="H26" s="1577"/>
      <c r="I26" s="1577"/>
      <c r="J26" s="1577"/>
      <c r="K26" s="1577"/>
      <c r="L26" s="1577"/>
      <c r="M26" s="1577"/>
      <c r="N26" s="1577"/>
      <c r="O26" s="1577"/>
      <c r="P26" s="1577"/>
      <c r="Q26" s="1577"/>
      <c r="R26" s="1577"/>
      <c r="S26" s="1577"/>
      <c r="T26" s="1577"/>
      <c r="U26" s="1577"/>
      <c r="V26" s="1577"/>
      <c r="W26" s="1577"/>
      <c r="X26" s="1577"/>
      <c r="Y26" s="1577"/>
      <c r="Z26" s="1577"/>
      <c r="AA26" s="1578"/>
      <c r="AE26" s="1576"/>
      <c r="AF26" s="1577"/>
      <c r="AG26" s="1577"/>
      <c r="AH26" s="1577"/>
      <c r="AI26" s="1577"/>
      <c r="AJ26" s="1577"/>
      <c r="AK26" s="1577"/>
      <c r="AL26" s="1577"/>
      <c r="AM26" s="1577"/>
      <c r="AN26" s="1577"/>
      <c r="AO26" s="1577"/>
      <c r="AP26" s="1577"/>
      <c r="AQ26" s="1577"/>
      <c r="AR26" s="1577"/>
      <c r="AS26" s="1577"/>
      <c r="AT26" s="1577"/>
      <c r="AU26" s="1577"/>
      <c r="AV26" s="1577"/>
      <c r="AW26" s="1577"/>
      <c r="AX26" s="1577"/>
      <c r="AY26" s="1577"/>
      <c r="AZ26" s="1577"/>
      <c r="BA26" s="1577"/>
      <c r="BB26" s="1577"/>
      <c r="BC26" s="1577"/>
      <c r="BD26" s="1578"/>
      <c r="BH26" s="1576"/>
      <c r="BI26" s="1577"/>
      <c r="BJ26" s="1577"/>
      <c r="BK26" s="1577"/>
      <c r="BL26" s="1577"/>
      <c r="BM26" s="1577"/>
      <c r="BN26" s="1577"/>
      <c r="BO26" s="1577"/>
      <c r="BP26" s="1577"/>
      <c r="BQ26" s="1577"/>
      <c r="BR26" s="1577"/>
      <c r="BS26" s="1577"/>
      <c r="BT26" s="1577"/>
      <c r="BU26" s="1577"/>
      <c r="BV26" s="1577"/>
      <c r="BW26" s="1577"/>
      <c r="BX26" s="1577"/>
      <c r="BY26" s="1577"/>
      <c r="BZ26" s="1577"/>
      <c r="CA26" s="1577"/>
      <c r="CB26" s="1577"/>
      <c r="CC26" s="1577"/>
      <c r="CD26" s="1577"/>
      <c r="CE26" s="1577"/>
      <c r="CF26" s="1577"/>
      <c r="CG26" s="1578"/>
      <c r="CK26" s="1576"/>
      <c r="CL26" s="1577"/>
      <c r="CM26" s="1577"/>
      <c r="CN26" s="1577"/>
      <c r="CO26" s="1577"/>
      <c r="CP26" s="1577"/>
      <c r="CQ26" s="1577"/>
      <c r="CR26" s="1577"/>
      <c r="CS26" s="1577"/>
      <c r="CT26" s="1577"/>
      <c r="CU26" s="1577"/>
      <c r="CV26" s="1577"/>
      <c r="CW26" s="1577"/>
      <c r="CX26" s="1577"/>
      <c r="CY26" s="1577"/>
      <c r="CZ26" s="1577"/>
      <c r="DA26" s="1577"/>
      <c r="DB26" s="1577"/>
      <c r="DC26" s="1577"/>
      <c r="DD26" s="1577"/>
      <c r="DE26" s="1577"/>
      <c r="DF26" s="1577"/>
      <c r="DG26" s="1577"/>
      <c r="DH26" s="1577"/>
      <c r="DI26" s="1577"/>
      <c r="DJ26" s="1578"/>
      <c r="DN26" s="1576"/>
      <c r="DO26" s="1577"/>
      <c r="DP26" s="1577"/>
      <c r="DQ26" s="1577"/>
      <c r="DR26" s="1577"/>
      <c r="DS26" s="1577"/>
      <c r="DT26" s="1577"/>
      <c r="DU26" s="1577"/>
      <c r="DV26" s="1577"/>
      <c r="DW26" s="1577"/>
      <c r="DX26" s="1577"/>
      <c r="DY26" s="1577"/>
      <c r="DZ26" s="1577"/>
      <c r="EA26" s="1577"/>
      <c r="EB26" s="1577"/>
      <c r="EC26" s="1577"/>
      <c r="ED26" s="1577"/>
      <c r="EE26" s="1577"/>
      <c r="EF26" s="1577"/>
      <c r="EG26" s="1577"/>
      <c r="EH26" s="1577"/>
      <c r="EI26" s="1577"/>
      <c r="EJ26" s="1577"/>
      <c r="EK26" s="1577"/>
      <c r="EL26" s="1577"/>
      <c r="EM26" s="1578"/>
      <c r="EQ26" s="1576"/>
      <c r="ER26" s="1577"/>
      <c r="ES26" s="1577"/>
      <c r="ET26" s="1577"/>
      <c r="EU26" s="1577"/>
      <c r="EV26" s="1577"/>
      <c r="EW26" s="1577"/>
      <c r="EX26" s="1577"/>
      <c r="EY26" s="1577"/>
      <c r="EZ26" s="1577"/>
      <c r="FA26" s="1577"/>
      <c r="FB26" s="1577"/>
      <c r="FC26" s="1577"/>
      <c r="FD26" s="1577"/>
      <c r="FE26" s="1577"/>
      <c r="FF26" s="1577"/>
      <c r="FG26" s="1577"/>
      <c r="FH26" s="1577"/>
      <c r="FI26" s="1577"/>
      <c r="FJ26" s="1577"/>
      <c r="FK26" s="1577"/>
      <c r="FL26" s="1577"/>
      <c r="FM26" s="1577"/>
      <c r="FN26" s="1577"/>
      <c r="FO26" s="1577"/>
      <c r="FP26" s="1578"/>
      <c r="FT26" s="1576"/>
      <c r="FU26" s="1577"/>
      <c r="FV26" s="1577"/>
      <c r="FW26" s="1577"/>
      <c r="FX26" s="1577"/>
      <c r="FY26" s="1577"/>
      <c r="FZ26" s="1577"/>
      <c r="GA26" s="1577"/>
      <c r="GB26" s="1577"/>
      <c r="GC26" s="1577"/>
      <c r="GD26" s="1577"/>
      <c r="GE26" s="1577"/>
      <c r="GF26" s="1577"/>
      <c r="GG26" s="1577"/>
      <c r="GH26" s="1577"/>
      <c r="GI26" s="1577"/>
      <c r="GJ26" s="1577"/>
      <c r="GK26" s="1577"/>
      <c r="GL26" s="1577"/>
      <c r="GM26" s="1577"/>
      <c r="GN26" s="1577"/>
      <c r="GO26" s="1577"/>
      <c r="GP26" s="1577"/>
      <c r="GQ26" s="1577"/>
      <c r="GR26" s="1577"/>
      <c r="GS26" s="1578"/>
      <c r="GW26" s="1576"/>
      <c r="GX26" s="1577"/>
      <c r="GY26" s="1577"/>
      <c r="GZ26" s="1577"/>
      <c r="HA26" s="1577"/>
      <c r="HB26" s="1577"/>
      <c r="HC26" s="1577"/>
      <c r="HD26" s="1577"/>
      <c r="HE26" s="1577"/>
      <c r="HF26" s="1577"/>
      <c r="HG26" s="1577"/>
      <c r="HH26" s="1577"/>
      <c r="HI26" s="1577"/>
      <c r="HJ26" s="1577"/>
      <c r="HK26" s="1577"/>
      <c r="HL26" s="1577"/>
      <c r="HM26" s="1577"/>
      <c r="HN26" s="1577"/>
      <c r="HO26" s="1577"/>
      <c r="HP26" s="1577"/>
      <c r="HQ26" s="1577"/>
      <c r="HR26" s="1577"/>
      <c r="HS26" s="1577"/>
      <c r="HT26" s="1577"/>
      <c r="HU26" s="1577"/>
      <c r="HV26" s="1578"/>
      <c r="HZ26" s="1576"/>
      <c r="IA26" s="1577"/>
      <c r="IB26" s="1577"/>
      <c r="IC26" s="1577"/>
      <c r="ID26" s="1577"/>
      <c r="IE26" s="1577"/>
      <c r="IF26" s="1577"/>
      <c r="IG26" s="1577"/>
      <c r="IH26" s="1577"/>
      <c r="II26" s="1577"/>
      <c r="IJ26" s="1577"/>
      <c r="IK26" s="1577"/>
      <c r="IL26" s="1577"/>
      <c r="IM26" s="1577"/>
      <c r="IN26" s="1577"/>
      <c r="IO26" s="1577"/>
      <c r="IP26" s="1577"/>
      <c r="IQ26" s="1577"/>
      <c r="IR26" s="1577"/>
      <c r="IS26" s="1577"/>
      <c r="IT26" s="1577"/>
      <c r="IU26" s="1577"/>
      <c r="IV26" s="1577"/>
      <c r="IW26" s="1577"/>
      <c r="IX26" s="1577"/>
      <c r="IY26" s="1578"/>
      <c r="JC26" s="1576"/>
      <c r="JD26" s="1577"/>
      <c r="JE26" s="1577"/>
      <c r="JF26" s="1577"/>
      <c r="JG26" s="1577"/>
      <c r="JH26" s="1577"/>
      <c r="JI26" s="1577"/>
      <c r="JJ26" s="1577"/>
      <c r="JK26" s="1577"/>
      <c r="JL26" s="1577"/>
      <c r="JM26" s="1577"/>
      <c r="JN26" s="1577"/>
      <c r="JO26" s="1577"/>
      <c r="JP26" s="1577"/>
      <c r="JQ26" s="1577"/>
      <c r="JR26" s="1577"/>
      <c r="JS26" s="1577"/>
      <c r="JT26" s="1577"/>
      <c r="JU26" s="1577"/>
      <c r="JV26" s="1577"/>
      <c r="JW26" s="1577"/>
      <c r="JX26" s="1577"/>
      <c r="JY26" s="1577"/>
      <c r="JZ26" s="1577"/>
      <c r="KA26" s="1577"/>
      <c r="KB26" s="1578"/>
      <c r="KF26" s="1576"/>
      <c r="KG26" s="1577"/>
      <c r="KH26" s="1577"/>
      <c r="KI26" s="1577"/>
      <c r="KJ26" s="1577"/>
      <c r="KK26" s="1577"/>
      <c r="KL26" s="1577"/>
      <c r="KM26" s="1577"/>
      <c r="KN26" s="1577"/>
      <c r="KO26" s="1577"/>
      <c r="KP26" s="1577"/>
      <c r="KQ26" s="1577"/>
      <c r="KR26" s="1577"/>
      <c r="KS26" s="1577"/>
      <c r="KT26" s="1577"/>
      <c r="KU26" s="1577"/>
      <c r="KV26" s="1577"/>
      <c r="KW26" s="1577"/>
      <c r="KX26" s="1577"/>
      <c r="KY26" s="1577"/>
      <c r="KZ26" s="1577"/>
      <c r="LA26" s="1577"/>
      <c r="LB26" s="1577"/>
      <c r="LC26" s="1577"/>
      <c r="LD26" s="1577"/>
      <c r="LE26" s="1578"/>
      <c r="LI26" s="1576"/>
      <c r="LJ26" s="1577"/>
      <c r="LK26" s="1577"/>
      <c r="LL26" s="1577"/>
      <c r="LM26" s="1577"/>
      <c r="LN26" s="1577"/>
      <c r="LO26" s="1577"/>
      <c r="LP26" s="1577"/>
      <c r="LQ26" s="1577"/>
      <c r="LR26" s="1577"/>
      <c r="LS26" s="1577"/>
      <c r="LT26" s="1577"/>
      <c r="LU26" s="1577"/>
      <c r="LV26" s="1577"/>
      <c r="LW26" s="1577"/>
      <c r="LX26" s="1577"/>
      <c r="LY26" s="1577"/>
      <c r="LZ26" s="1577"/>
      <c r="MA26" s="1577"/>
      <c r="MB26" s="1577"/>
      <c r="MC26" s="1577"/>
      <c r="MD26" s="1577"/>
      <c r="ME26" s="1577"/>
      <c r="MF26" s="1577"/>
      <c r="MG26" s="1577"/>
      <c r="MH26" s="1578"/>
      <c r="ML26" s="1576"/>
      <c r="MM26" s="1577"/>
      <c r="MN26" s="1577"/>
      <c r="MO26" s="1577"/>
      <c r="MP26" s="1577"/>
      <c r="MQ26" s="1577"/>
      <c r="MR26" s="1577"/>
      <c r="MS26" s="1577"/>
      <c r="MT26" s="1577"/>
      <c r="MU26" s="1577"/>
      <c r="MV26" s="1577"/>
      <c r="MW26" s="1577"/>
      <c r="MX26" s="1577"/>
      <c r="MY26" s="1577"/>
      <c r="MZ26" s="1577"/>
      <c r="NA26" s="1577"/>
      <c r="NB26" s="1577"/>
      <c r="NC26" s="1577"/>
      <c r="ND26" s="1577"/>
      <c r="NE26" s="1577"/>
      <c r="NF26" s="1577"/>
      <c r="NG26" s="1577"/>
      <c r="NH26" s="1577"/>
      <c r="NI26" s="1577"/>
      <c r="NJ26" s="1577"/>
      <c r="NK26" s="1578"/>
      <c r="NO26" s="1576"/>
      <c r="NP26" s="1577"/>
      <c r="NQ26" s="1577"/>
      <c r="NR26" s="1577"/>
      <c r="NS26" s="1577"/>
      <c r="NT26" s="1577"/>
      <c r="NU26" s="1577"/>
      <c r="NV26" s="1577"/>
      <c r="NW26" s="1577"/>
      <c r="NX26" s="1577"/>
      <c r="NY26" s="1577"/>
      <c r="NZ26" s="1577"/>
      <c r="OA26" s="1577"/>
      <c r="OB26" s="1577"/>
      <c r="OC26" s="1577"/>
      <c r="OD26" s="1577"/>
      <c r="OE26" s="1577"/>
      <c r="OF26" s="1577"/>
      <c r="OG26" s="1577"/>
      <c r="OH26" s="1577"/>
      <c r="OI26" s="1577"/>
      <c r="OJ26" s="1577"/>
      <c r="OK26" s="1577"/>
      <c r="OL26" s="1577"/>
      <c r="OM26" s="1577"/>
      <c r="ON26" s="1578"/>
      <c r="OR26" s="1576"/>
      <c r="OS26" s="1577"/>
      <c r="OT26" s="1577"/>
      <c r="OU26" s="1577"/>
      <c r="OV26" s="1577"/>
      <c r="OW26" s="1577"/>
      <c r="OX26" s="1577"/>
      <c r="OY26" s="1577"/>
      <c r="OZ26" s="1577"/>
      <c r="PA26" s="1577"/>
      <c r="PB26" s="1577"/>
      <c r="PC26" s="1577"/>
      <c r="PD26" s="1577"/>
      <c r="PE26" s="1577"/>
      <c r="PF26" s="1577"/>
      <c r="PG26" s="1577"/>
      <c r="PH26" s="1577"/>
      <c r="PI26" s="1577"/>
      <c r="PJ26" s="1577"/>
      <c r="PK26" s="1577"/>
      <c r="PL26" s="1577"/>
      <c r="PM26" s="1577"/>
      <c r="PN26" s="1577"/>
      <c r="PO26" s="1577"/>
      <c r="PP26" s="1577"/>
      <c r="PQ26" s="1578"/>
      <c r="PU26" s="1576"/>
      <c r="PV26" s="1577"/>
      <c r="PW26" s="1577"/>
      <c r="PX26" s="1577"/>
      <c r="PY26" s="1577"/>
      <c r="PZ26" s="1577"/>
      <c r="QA26" s="1577"/>
      <c r="QB26" s="1577"/>
      <c r="QC26" s="1577"/>
      <c r="QD26" s="1577"/>
      <c r="QE26" s="1577"/>
      <c r="QF26" s="1577"/>
      <c r="QG26" s="1577"/>
      <c r="QH26" s="1577"/>
      <c r="QI26" s="1577"/>
      <c r="QJ26" s="1577"/>
      <c r="QK26" s="1577"/>
      <c r="QL26" s="1577"/>
      <c r="QM26" s="1577"/>
      <c r="QN26" s="1577"/>
      <c r="QO26" s="1577"/>
      <c r="QP26" s="1577"/>
      <c r="QQ26" s="1577"/>
      <c r="QR26" s="1577"/>
      <c r="QS26" s="1577"/>
      <c r="QT26" s="1578"/>
    </row>
    <row r="27" spans="2:462" ht="9.9499999999999993" customHeight="1">
      <c r="B27" s="1576"/>
      <c r="C27" s="1577"/>
      <c r="D27" s="1577"/>
      <c r="E27" s="1577"/>
      <c r="F27" s="1577"/>
      <c r="G27" s="1577"/>
      <c r="H27" s="1577"/>
      <c r="I27" s="1577"/>
      <c r="J27" s="1577"/>
      <c r="K27" s="1577"/>
      <c r="L27" s="1577"/>
      <c r="M27" s="1577"/>
      <c r="N27" s="1577"/>
      <c r="O27" s="1577"/>
      <c r="P27" s="1577"/>
      <c r="Q27" s="1577"/>
      <c r="R27" s="1577"/>
      <c r="S27" s="1577"/>
      <c r="T27" s="1577"/>
      <c r="U27" s="1577"/>
      <c r="V27" s="1577"/>
      <c r="W27" s="1577"/>
      <c r="X27" s="1577"/>
      <c r="Y27" s="1577"/>
      <c r="Z27" s="1577"/>
      <c r="AA27" s="1578"/>
      <c r="AE27" s="1576"/>
      <c r="AF27" s="1577"/>
      <c r="AG27" s="1577"/>
      <c r="AH27" s="1577"/>
      <c r="AI27" s="1577"/>
      <c r="AJ27" s="1577"/>
      <c r="AK27" s="1577"/>
      <c r="AL27" s="1577"/>
      <c r="AM27" s="1577"/>
      <c r="AN27" s="1577"/>
      <c r="AO27" s="1577"/>
      <c r="AP27" s="1577"/>
      <c r="AQ27" s="1577"/>
      <c r="AR27" s="1577"/>
      <c r="AS27" s="1577"/>
      <c r="AT27" s="1577"/>
      <c r="AU27" s="1577"/>
      <c r="AV27" s="1577"/>
      <c r="AW27" s="1577"/>
      <c r="AX27" s="1577"/>
      <c r="AY27" s="1577"/>
      <c r="AZ27" s="1577"/>
      <c r="BA27" s="1577"/>
      <c r="BB27" s="1577"/>
      <c r="BC27" s="1577"/>
      <c r="BD27" s="1578"/>
      <c r="BH27" s="1576"/>
      <c r="BI27" s="1577"/>
      <c r="BJ27" s="1577"/>
      <c r="BK27" s="1577"/>
      <c r="BL27" s="1577"/>
      <c r="BM27" s="1577"/>
      <c r="BN27" s="1577"/>
      <c r="BO27" s="1577"/>
      <c r="BP27" s="1577"/>
      <c r="BQ27" s="1577"/>
      <c r="BR27" s="1577"/>
      <c r="BS27" s="1577"/>
      <c r="BT27" s="1577"/>
      <c r="BU27" s="1577"/>
      <c r="BV27" s="1577"/>
      <c r="BW27" s="1577"/>
      <c r="BX27" s="1577"/>
      <c r="BY27" s="1577"/>
      <c r="BZ27" s="1577"/>
      <c r="CA27" s="1577"/>
      <c r="CB27" s="1577"/>
      <c r="CC27" s="1577"/>
      <c r="CD27" s="1577"/>
      <c r="CE27" s="1577"/>
      <c r="CF27" s="1577"/>
      <c r="CG27" s="1578"/>
      <c r="CK27" s="1576"/>
      <c r="CL27" s="1577"/>
      <c r="CM27" s="1577"/>
      <c r="CN27" s="1577"/>
      <c r="CO27" s="1577"/>
      <c r="CP27" s="1577"/>
      <c r="CQ27" s="1577"/>
      <c r="CR27" s="1577"/>
      <c r="CS27" s="1577"/>
      <c r="CT27" s="1577"/>
      <c r="CU27" s="1577"/>
      <c r="CV27" s="1577"/>
      <c r="CW27" s="1577"/>
      <c r="CX27" s="1577"/>
      <c r="CY27" s="1577"/>
      <c r="CZ27" s="1577"/>
      <c r="DA27" s="1577"/>
      <c r="DB27" s="1577"/>
      <c r="DC27" s="1577"/>
      <c r="DD27" s="1577"/>
      <c r="DE27" s="1577"/>
      <c r="DF27" s="1577"/>
      <c r="DG27" s="1577"/>
      <c r="DH27" s="1577"/>
      <c r="DI27" s="1577"/>
      <c r="DJ27" s="1578"/>
      <c r="DN27" s="1576"/>
      <c r="DO27" s="1577"/>
      <c r="DP27" s="1577"/>
      <c r="DQ27" s="1577"/>
      <c r="DR27" s="1577"/>
      <c r="DS27" s="1577"/>
      <c r="DT27" s="1577"/>
      <c r="DU27" s="1577"/>
      <c r="DV27" s="1577"/>
      <c r="DW27" s="1577"/>
      <c r="DX27" s="1577"/>
      <c r="DY27" s="1577"/>
      <c r="DZ27" s="1577"/>
      <c r="EA27" s="1577"/>
      <c r="EB27" s="1577"/>
      <c r="EC27" s="1577"/>
      <c r="ED27" s="1577"/>
      <c r="EE27" s="1577"/>
      <c r="EF27" s="1577"/>
      <c r="EG27" s="1577"/>
      <c r="EH27" s="1577"/>
      <c r="EI27" s="1577"/>
      <c r="EJ27" s="1577"/>
      <c r="EK27" s="1577"/>
      <c r="EL27" s="1577"/>
      <c r="EM27" s="1578"/>
      <c r="EQ27" s="1576"/>
      <c r="ER27" s="1577"/>
      <c r="ES27" s="1577"/>
      <c r="ET27" s="1577"/>
      <c r="EU27" s="1577"/>
      <c r="EV27" s="1577"/>
      <c r="EW27" s="1577"/>
      <c r="EX27" s="1577"/>
      <c r="EY27" s="1577"/>
      <c r="EZ27" s="1577"/>
      <c r="FA27" s="1577"/>
      <c r="FB27" s="1577"/>
      <c r="FC27" s="1577"/>
      <c r="FD27" s="1577"/>
      <c r="FE27" s="1577"/>
      <c r="FF27" s="1577"/>
      <c r="FG27" s="1577"/>
      <c r="FH27" s="1577"/>
      <c r="FI27" s="1577"/>
      <c r="FJ27" s="1577"/>
      <c r="FK27" s="1577"/>
      <c r="FL27" s="1577"/>
      <c r="FM27" s="1577"/>
      <c r="FN27" s="1577"/>
      <c r="FO27" s="1577"/>
      <c r="FP27" s="1578"/>
      <c r="FT27" s="1576"/>
      <c r="FU27" s="1577"/>
      <c r="FV27" s="1577"/>
      <c r="FW27" s="1577"/>
      <c r="FX27" s="1577"/>
      <c r="FY27" s="1577"/>
      <c r="FZ27" s="1577"/>
      <c r="GA27" s="1577"/>
      <c r="GB27" s="1577"/>
      <c r="GC27" s="1577"/>
      <c r="GD27" s="1577"/>
      <c r="GE27" s="1577"/>
      <c r="GF27" s="1577"/>
      <c r="GG27" s="1577"/>
      <c r="GH27" s="1577"/>
      <c r="GI27" s="1577"/>
      <c r="GJ27" s="1577"/>
      <c r="GK27" s="1577"/>
      <c r="GL27" s="1577"/>
      <c r="GM27" s="1577"/>
      <c r="GN27" s="1577"/>
      <c r="GO27" s="1577"/>
      <c r="GP27" s="1577"/>
      <c r="GQ27" s="1577"/>
      <c r="GR27" s="1577"/>
      <c r="GS27" s="1578"/>
      <c r="GW27" s="1576"/>
      <c r="GX27" s="1577"/>
      <c r="GY27" s="1577"/>
      <c r="GZ27" s="1577"/>
      <c r="HA27" s="1577"/>
      <c r="HB27" s="1577"/>
      <c r="HC27" s="1577"/>
      <c r="HD27" s="1577"/>
      <c r="HE27" s="1577"/>
      <c r="HF27" s="1577"/>
      <c r="HG27" s="1577"/>
      <c r="HH27" s="1577"/>
      <c r="HI27" s="1577"/>
      <c r="HJ27" s="1577"/>
      <c r="HK27" s="1577"/>
      <c r="HL27" s="1577"/>
      <c r="HM27" s="1577"/>
      <c r="HN27" s="1577"/>
      <c r="HO27" s="1577"/>
      <c r="HP27" s="1577"/>
      <c r="HQ27" s="1577"/>
      <c r="HR27" s="1577"/>
      <c r="HS27" s="1577"/>
      <c r="HT27" s="1577"/>
      <c r="HU27" s="1577"/>
      <c r="HV27" s="1578"/>
      <c r="HZ27" s="1576"/>
      <c r="IA27" s="1577"/>
      <c r="IB27" s="1577"/>
      <c r="IC27" s="1577"/>
      <c r="ID27" s="1577"/>
      <c r="IE27" s="1577"/>
      <c r="IF27" s="1577"/>
      <c r="IG27" s="1577"/>
      <c r="IH27" s="1577"/>
      <c r="II27" s="1577"/>
      <c r="IJ27" s="1577"/>
      <c r="IK27" s="1577"/>
      <c r="IL27" s="1577"/>
      <c r="IM27" s="1577"/>
      <c r="IN27" s="1577"/>
      <c r="IO27" s="1577"/>
      <c r="IP27" s="1577"/>
      <c r="IQ27" s="1577"/>
      <c r="IR27" s="1577"/>
      <c r="IS27" s="1577"/>
      <c r="IT27" s="1577"/>
      <c r="IU27" s="1577"/>
      <c r="IV27" s="1577"/>
      <c r="IW27" s="1577"/>
      <c r="IX27" s="1577"/>
      <c r="IY27" s="1578"/>
      <c r="JC27" s="1576"/>
      <c r="JD27" s="1577"/>
      <c r="JE27" s="1577"/>
      <c r="JF27" s="1577"/>
      <c r="JG27" s="1577"/>
      <c r="JH27" s="1577"/>
      <c r="JI27" s="1577"/>
      <c r="JJ27" s="1577"/>
      <c r="JK27" s="1577"/>
      <c r="JL27" s="1577"/>
      <c r="JM27" s="1577"/>
      <c r="JN27" s="1577"/>
      <c r="JO27" s="1577"/>
      <c r="JP27" s="1577"/>
      <c r="JQ27" s="1577"/>
      <c r="JR27" s="1577"/>
      <c r="JS27" s="1577"/>
      <c r="JT27" s="1577"/>
      <c r="JU27" s="1577"/>
      <c r="JV27" s="1577"/>
      <c r="JW27" s="1577"/>
      <c r="JX27" s="1577"/>
      <c r="JY27" s="1577"/>
      <c r="JZ27" s="1577"/>
      <c r="KA27" s="1577"/>
      <c r="KB27" s="1578"/>
      <c r="KF27" s="1576"/>
      <c r="KG27" s="1577"/>
      <c r="KH27" s="1577"/>
      <c r="KI27" s="1577"/>
      <c r="KJ27" s="1577"/>
      <c r="KK27" s="1577"/>
      <c r="KL27" s="1577"/>
      <c r="KM27" s="1577"/>
      <c r="KN27" s="1577"/>
      <c r="KO27" s="1577"/>
      <c r="KP27" s="1577"/>
      <c r="KQ27" s="1577"/>
      <c r="KR27" s="1577"/>
      <c r="KS27" s="1577"/>
      <c r="KT27" s="1577"/>
      <c r="KU27" s="1577"/>
      <c r="KV27" s="1577"/>
      <c r="KW27" s="1577"/>
      <c r="KX27" s="1577"/>
      <c r="KY27" s="1577"/>
      <c r="KZ27" s="1577"/>
      <c r="LA27" s="1577"/>
      <c r="LB27" s="1577"/>
      <c r="LC27" s="1577"/>
      <c r="LD27" s="1577"/>
      <c r="LE27" s="1578"/>
      <c r="LI27" s="1576"/>
      <c r="LJ27" s="1577"/>
      <c r="LK27" s="1577"/>
      <c r="LL27" s="1577"/>
      <c r="LM27" s="1577"/>
      <c r="LN27" s="1577"/>
      <c r="LO27" s="1577"/>
      <c r="LP27" s="1577"/>
      <c r="LQ27" s="1577"/>
      <c r="LR27" s="1577"/>
      <c r="LS27" s="1577"/>
      <c r="LT27" s="1577"/>
      <c r="LU27" s="1577"/>
      <c r="LV27" s="1577"/>
      <c r="LW27" s="1577"/>
      <c r="LX27" s="1577"/>
      <c r="LY27" s="1577"/>
      <c r="LZ27" s="1577"/>
      <c r="MA27" s="1577"/>
      <c r="MB27" s="1577"/>
      <c r="MC27" s="1577"/>
      <c r="MD27" s="1577"/>
      <c r="ME27" s="1577"/>
      <c r="MF27" s="1577"/>
      <c r="MG27" s="1577"/>
      <c r="MH27" s="1578"/>
      <c r="ML27" s="1576"/>
      <c r="MM27" s="1577"/>
      <c r="MN27" s="1577"/>
      <c r="MO27" s="1577"/>
      <c r="MP27" s="1577"/>
      <c r="MQ27" s="1577"/>
      <c r="MR27" s="1577"/>
      <c r="MS27" s="1577"/>
      <c r="MT27" s="1577"/>
      <c r="MU27" s="1577"/>
      <c r="MV27" s="1577"/>
      <c r="MW27" s="1577"/>
      <c r="MX27" s="1577"/>
      <c r="MY27" s="1577"/>
      <c r="MZ27" s="1577"/>
      <c r="NA27" s="1577"/>
      <c r="NB27" s="1577"/>
      <c r="NC27" s="1577"/>
      <c r="ND27" s="1577"/>
      <c r="NE27" s="1577"/>
      <c r="NF27" s="1577"/>
      <c r="NG27" s="1577"/>
      <c r="NH27" s="1577"/>
      <c r="NI27" s="1577"/>
      <c r="NJ27" s="1577"/>
      <c r="NK27" s="1578"/>
      <c r="NO27" s="1576"/>
      <c r="NP27" s="1577"/>
      <c r="NQ27" s="1577"/>
      <c r="NR27" s="1577"/>
      <c r="NS27" s="1577"/>
      <c r="NT27" s="1577"/>
      <c r="NU27" s="1577"/>
      <c r="NV27" s="1577"/>
      <c r="NW27" s="1577"/>
      <c r="NX27" s="1577"/>
      <c r="NY27" s="1577"/>
      <c r="NZ27" s="1577"/>
      <c r="OA27" s="1577"/>
      <c r="OB27" s="1577"/>
      <c r="OC27" s="1577"/>
      <c r="OD27" s="1577"/>
      <c r="OE27" s="1577"/>
      <c r="OF27" s="1577"/>
      <c r="OG27" s="1577"/>
      <c r="OH27" s="1577"/>
      <c r="OI27" s="1577"/>
      <c r="OJ27" s="1577"/>
      <c r="OK27" s="1577"/>
      <c r="OL27" s="1577"/>
      <c r="OM27" s="1577"/>
      <c r="ON27" s="1578"/>
      <c r="OR27" s="1576"/>
      <c r="OS27" s="1577"/>
      <c r="OT27" s="1577"/>
      <c r="OU27" s="1577"/>
      <c r="OV27" s="1577"/>
      <c r="OW27" s="1577"/>
      <c r="OX27" s="1577"/>
      <c r="OY27" s="1577"/>
      <c r="OZ27" s="1577"/>
      <c r="PA27" s="1577"/>
      <c r="PB27" s="1577"/>
      <c r="PC27" s="1577"/>
      <c r="PD27" s="1577"/>
      <c r="PE27" s="1577"/>
      <c r="PF27" s="1577"/>
      <c r="PG27" s="1577"/>
      <c r="PH27" s="1577"/>
      <c r="PI27" s="1577"/>
      <c r="PJ27" s="1577"/>
      <c r="PK27" s="1577"/>
      <c r="PL27" s="1577"/>
      <c r="PM27" s="1577"/>
      <c r="PN27" s="1577"/>
      <c r="PO27" s="1577"/>
      <c r="PP27" s="1577"/>
      <c r="PQ27" s="1578"/>
      <c r="PU27" s="1576"/>
      <c r="PV27" s="1577"/>
      <c r="PW27" s="1577"/>
      <c r="PX27" s="1577"/>
      <c r="PY27" s="1577"/>
      <c r="PZ27" s="1577"/>
      <c r="QA27" s="1577"/>
      <c r="QB27" s="1577"/>
      <c r="QC27" s="1577"/>
      <c r="QD27" s="1577"/>
      <c r="QE27" s="1577"/>
      <c r="QF27" s="1577"/>
      <c r="QG27" s="1577"/>
      <c r="QH27" s="1577"/>
      <c r="QI27" s="1577"/>
      <c r="QJ27" s="1577"/>
      <c r="QK27" s="1577"/>
      <c r="QL27" s="1577"/>
      <c r="QM27" s="1577"/>
      <c r="QN27" s="1577"/>
      <c r="QO27" s="1577"/>
      <c r="QP27" s="1577"/>
      <c r="QQ27" s="1577"/>
      <c r="QR27" s="1577"/>
      <c r="QS27" s="1577"/>
      <c r="QT27" s="1578"/>
    </row>
    <row r="28" spans="2:462" ht="9.9499999999999993" customHeight="1">
      <c r="B28" s="1576"/>
      <c r="C28" s="1577"/>
      <c r="D28" s="1577"/>
      <c r="E28" s="1577"/>
      <c r="F28" s="1577"/>
      <c r="G28" s="1577"/>
      <c r="H28" s="1577"/>
      <c r="I28" s="1577"/>
      <c r="J28" s="1577"/>
      <c r="K28" s="1577"/>
      <c r="L28" s="1577"/>
      <c r="M28" s="1577"/>
      <c r="N28" s="1577"/>
      <c r="O28" s="1577"/>
      <c r="P28" s="1577"/>
      <c r="Q28" s="1577"/>
      <c r="R28" s="1577"/>
      <c r="S28" s="1577"/>
      <c r="T28" s="1577"/>
      <c r="U28" s="1577"/>
      <c r="V28" s="1577"/>
      <c r="W28" s="1577"/>
      <c r="X28" s="1577"/>
      <c r="Y28" s="1577"/>
      <c r="Z28" s="1577"/>
      <c r="AA28" s="1578"/>
      <c r="AE28" s="1576"/>
      <c r="AF28" s="1577"/>
      <c r="AG28" s="1577"/>
      <c r="AH28" s="1577"/>
      <c r="AI28" s="1577"/>
      <c r="AJ28" s="1577"/>
      <c r="AK28" s="1577"/>
      <c r="AL28" s="1577"/>
      <c r="AM28" s="1577"/>
      <c r="AN28" s="1577"/>
      <c r="AO28" s="1577"/>
      <c r="AP28" s="1577"/>
      <c r="AQ28" s="1577"/>
      <c r="AR28" s="1577"/>
      <c r="AS28" s="1577"/>
      <c r="AT28" s="1577"/>
      <c r="AU28" s="1577"/>
      <c r="AV28" s="1577"/>
      <c r="AW28" s="1577"/>
      <c r="AX28" s="1577"/>
      <c r="AY28" s="1577"/>
      <c r="AZ28" s="1577"/>
      <c r="BA28" s="1577"/>
      <c r="BB28" s="1577"/>
      <c r="BC28" s="1577"/>
      <c r="BD28" s="1578"/>
      <c r="BH28" s="1576"/>
      <c r="BI28" s="1577"/>
      <c r="BJ28" s="1577"/>
      <c r="BK28" s="1577"/>
      <c r="BL28" s="1577"/>
      <c r="BM28" s="1577"/>
      <c r="BN28" s="1577"/>
      <c r="BO28" s="1577"/>
      <c r="BP28" s="1577"/>
      <c r="BQ28" s="1577"/>
      <c r="BR28" s="1577"/>
      <c r="BS28" s="1577"/>
      <c r="BT28" s="1577"/>
      <c r="BU28" s="1577"/>
      <c r="BV28" s="1577"/>
      <c r="BW28" s="1577"/>
      <c r="BX28" s="1577"/>
      <c r="BY28" s="1577"/>
      <c r="BZ28" s="1577"/>
      <c r="CA28" s="1577"/>
      <c r="CB28" s="1577"/>
      <c r="CC28" s="1577"/>
      <c r="CD28" s="1577"/>
      <c r="CE28" s="1577"/>
      <c r="CF28" s="1577"/>
      <c r="CG28" s="1578"/>
      <c r="CK28" s="1576"/>
      <c r="CL28" s="1577"/>
      <c r="CM28" s="1577"/>
      <c r="CN28" s="1577"/>
      <c r="CO28" s="1577"/>
      <c r="CP28" s="1577"/>
      <c r="CQ28" s="1577"/>
      <c r="CR28" s="1577"/>
      <c r="CS28" s="1577"/>
      <c r="CT28" s="1577"/>
      <c r="CU28" s="1577"/>
      <c r="CV28" s="1577"/>
      <c r="CW28" s="1577"/>
      <c r="CX28" s="1577"/>
      <c r="CY28" s="1577"/>
      <c r="CZ28" s="1577"/>
      <c r="DA28" s="1577"/>
      <c r="DB28" s="1577"/>
      <c r="DC28" s="1577"/>
      <c r="DD28" s="1577"/>
      <c r="DE28" s="1577"/>
      <c r="DF28" s="1577"/>
      <c r="DG28" s="1577"/>
      <c r="DH28" s="1577"/>
      <c r="DI28" s="1577"/>
      <c r="DJ28" s="1578"/>
      <c r="DN28" s="1576"/>
      <c r="DO28" s="1577"/>
      <c r="DP28" s="1577"/>
      <c r="DQ28" s="1577"/>
      <c r="DR28" s="1577"/>
      <c r="DS28" s="1577"/>
      <c r="DT28" s="1577"/>
      <c r="DU28" s="1577"/>
      <c r="DV28" s="1577"/>
      <c r="DW28" s="1577"/>
      <c r="DX28" s="1577"/>
      <c r="DY28" s="1577"/>
      <c r="DZ28" s="1577"/>
      <c r="EA28" s="1577"/>
      <c r="EB28" s="1577"/>
      <c r="EC28" s="1577"/>
      <c r="ED28" s="1577"/>
      <c r="EE28" s="1577"/>
      <c r="EF28" s="1577"/>
      <c r="EG28" s="1577"/>
      <c r="EH28" s="1577"/>
      <c r="EI28" s="1577"/>
      <c r="EJ28" s="1577"/>
      <c r="EK28" s="1577"/>
      <c r="EL28" s="1577"/>
      <c r="EM28" s="1578"/>
      <c r="EQ28" s="1576"/>
      <c r="ER28" s="1577"/>
      <c r="ES28" s="1577"/>
      <c r="ET28" s="1577"/>
      <c r="EU28" s="1577"/>
      <c r="EV28" s="1577"/>
      <c r="EW28" s="1577"/>
      <c r="EX28" s="1577"/>
      <c r="EY28" s="1577"/>
      <c r="EZ28" s="1577"/>
      <c r="FA28" s="1577"/>
      <c r="FB28" s="1577"/>
      <c r="FC28" s="1577"/>
      <c r="FD28" s="1577"/>
      <c r="FE28" s="1577"/>
      <c r="FF28" s="1577"/>
      <c r="FG28" s="1577"/>
      <c r="FH28" s="1577"/>
      <c r="FI28" s="1577"/>
      <c r="FJ28" s="1577"/>
      <c r="FK28" s="1577"/>
      <c r="FL28" s="1577"/>
      <c r="FM28" s="1577"/>
      <c r="FN28" s="1577"/>
      <c r="FO28" s="1577"/>
      <c r="FP28" s="1578"/>
      <c r="FT28" s="1576"/>
      <c r="FU28" s="1577"/>
      <c r="FV28" s="1577"/>
      <c r="FW28" s="1577"/>
      <c r="FX28" s="1577"/>
      <c r="FY28" s="1577"/>
      <c r="FZ28" s="1577"/>
      <c r="GA28" s="1577"/>
      <c r="GB28" s="1577"/>
      <c r="GC28" s="1577"/>
      <c r="GD28" s="1577"/>
      <c r="GE28" s="1577"/>
      <c r="GF28" s="1577"/>
      <c r="GG28" s="1577"/>
      <c r="GH28" s="1577"/>
      <c r="GI28" s="1577"/>
      <c r="GJ28" s="1577"/>
      <c r="GK28" s="1577"/>
      <c r="GL28" s="1577"/>
      <c r="GM28" s="1577"/>
      <c r="GN28" s="1577"/>
      <c r="GO28" s="1577"/>
      <c r="GP28" s="1577"/>
      <c r="GQ28" s="1577"/>
      <c r="GR28" s="1577"/>
      <c r="GS28" s="1578"/>
      <c r="GW28" s="1576"/>
      <c r="GX28" s="1577"/>
      <c r="GY28" s="1577"/>
      <c r="GZ28" s="1577"/>
      <c r="HA28" s="1577"/>
      <c r="HB28" s="1577"/>
      <c r="HC28" s="1577"/>
      <c r="HD28" s="1577"/>
      <c r="HE28" s="1577"/>
      <c r="HF28" s="1577"/>
      <c r="HG28" s="1577"/>
      <c r="HH28" s="1577"/>
      <c r="HI28" s="1577"/>
      <c r="HJ28" s="1577"/>
      <c r="HK28" s="1577"/>
      <c r="HL28" s="1577"/>
      <c r="HM28" s="1577"/>
      <c r="HN28" s="1577"/>
      <c r="HO28" s="1577"/>
      <c r="HP28" s="1577"/>
      <c r="HQ28" s="1577"/>
      <c r="HR28" s="1577"/>
      <c r="HS28" s="1577"/>
      <c r="HT28" s="1577"/>
      <c r="HU28" s="1577"/>
      <c r="HV28" s="1578"/>
      <c r="HZ28" s="1576"/>
      <c r="IA28" s="1577"/>
      <c r="IB28" s="1577"/>
      <c r="IC28" s="1577"/>
      <c r="ID28" s="1577"/>
      <c r="IE28" s="1577"/>
      <c r="IF28" s="1577"/>
      <c r="IG28" s="1577"/>
      <c r="IH28" s="1577"/>
      <c r="II28" s="1577"/>
      <c r="IJ28" s="1577"/>
      <c r="IK28" s="1577"/>
      <c r="IL28" s="1577"/>
      <c r="IM28" s="1577"/>
      <c r="IN28" s="1577"/>
      <c r="IO28" s="1577"/>
      <c r="IP28" s="1577"/>
      <c r="IQ28" s="1577"/>
      <c r="IR28" s="1577"/>
      <c r="IS28" s="1577"/>
      <c r="IT28" s="1577"/>
      <c r="IU28" s="1577"/>
      <c r="IV28" s="1577"/>
      <c r="IW28" s="1577"/>
      <c r="IX28" s="1577"/>
      <c r="IY28" s="1578"/>
      <c r="JC28" s="1576"/>
      <c r="JD28" s="1577"/>
      <c r="JE28" s="1577"/>
      <c r="JF28" s="1577"/>
      <c r="JG28" s="1577"/>
      <c r="JH28" s="1577"/>
      <c r="JI28" s="1577"/>
      <c r="JJ28" s="1577"/>
      <c r="JK28" s="1577"/>
      <c r="JL28" s="1577"/>
      <c r="JM28" s="1577"/>
      <c r="JN28" s="1577"/>
      <c r="JO28" s="1577"/>
      <c r="JP28" s="1577"/>
      <c r="JQ28" s="1577"/>
      <c r="JR28" s="1577"/>
      <c r="JS28" s="1577"/>
      <c r="JT28" s="1577"/>
      <c r="JU28" s="1577"/>
      <c r="JV28" s="1577"/>
      <c r="JW28" s="1577"/>
      <c r="JX28" s="1577"/>
      <c r="JY28" s="1577"/>
      <c r="JZ28" s="1577"/>
      <c r="KA28" s="1577"/>
      <c r="KB28" s="1578"/>
      <c r="KF28" s="1576"/>
      <c r="KG28" s="1577"/>
      <c r="KH28" s="1577"/>
      <c r="KI28" s="1577"/>
      <c r="KJ28" s="1577"/>
      <c r="KK28" s="1577"/>
      <c r="KL28" s="1577"/>
      <c r="KM28" s="1577"/>
      <c r="KN28" s="1577"/>
      <c r="KO28" s="1577"/>
      <c r="KP28" s="1577"/>
      <c r="KQ28" s="1577"/>
      <c r="KR28" s="1577"/>
      <c r="KS28" s="1577"/>
      <c r="KT28" s="1577"/>
      <c r="KU28" s="1577"/>
      <c r="KV28" s="1577"/>
      <c r="KW28" s="1577"/>
      <c r="KX28" s="1577"/>
      <c r="KY28" s="1577"/>
      <c r="KZ28" s="1577"/>
      <c r="LA28" s="1577"/>
      <c r="LB28" s="1577"/>
      <c r="LC28" s="1577"/>
      <c r="LD28" s="1577"/>
      <c r="LE28" s="1578"/>
      <c r="LI28" s="1576"/>
      <c r="LJ28" s="1577"/>
      <c r="LK28" s="1577"/>
      <c r="LL28" s="1577"/>
      <c r="LM28" s="1577"/>
      <c r="LN28" s="1577"/>
      <c r="LO28" s="1577"/>
      <c r="LP28" s="1577"/>
      <c r="LQ28" s="1577"/>
      <c r="LR28" s="1577"/>
      <c r="LS28" s="1577"/>
      <c r="LT28" s="1577"/>
      <c r="LU28" s="1577"/>
      <c r="LV28" s="1577"/>
      <c r="LW28" s="1577"/>
      <c r="LX28" s="1577"/>
      <c r="LY28" s="1577"/>
      <c r="LZ28" s="1577"/>
      <c r="MA28" s="1577"/>
      <c r="MB28" s="1577"/>
      <c r="MC28" s="1577"/>
      <c r="MD28" s="1577"/>
      <c r="ME28" s="1577"/>
      <c r="MF28" s="1577"/>
      <c r="MG28" s="1577"/>
      <c r="MH28" s="1578"/>
      <c r="ML28" s="1576"/>
      <c r="MM28" s="1577"/>
      <c r="MN28" s="1577"/>
      <c r="MO28" s="1577"/>
      <c r="MP28" s="1577"/>
      <c r="MQ28" s="1577"/>
      <c r="MR28" s="1577"/>
      <c r="MS28" s="1577"/>
      <c r="MT28" s="1577"/>
      <c r="MU28" s="1577"/>
      <c r="MV28" s="1577"/>
      <c r="MW28" s="1577"/>
      <c r="MX28" s="1577"/>
      <c r="MY28" s="1577"/>
      <c r="MZ28" s="1577"/>
      <c r="NA28" s="1577"/>
      <c r="NB28" s="1577"/>
      <c r="NC28" s="1577"/>
      <c r="ND28" s="1577"/>
      <c r="NE28" s="1577"/>
      <c r="NF28" s="1577"/>
      <c r="NG28" s="1577"/>
      <c r="NH28" s="1577"/>
      <c r="NI28" s="1577"/>
      <c r="NJ28" s="1577"/>
      <c r="NK28" s="1578"/>
      <c r="NO28" s="1576"/>
      <c r="NP28" s="1577"/>
      <c r="NQ28" s="1577"/>
      <c r="NR28" s="1577"/>
      <c r="NS28" s="1577"/>
      <c r="NT28" s="1577"/>
      <c r="NU28" s="1577"/>
      <c r="NV28" s="1577"/>
      <c r="NW28" s="1577"/>
      <c r="NX28" s="1577"/>
      <c r="NY28" s="1577"/>
      <c r="NZ28" s="1577"/>
      <c r="OA28" s="1577"/>
      <c r="OB28" s="1577"/>
      <c r="OC28" s="1577"/>
      <c r="OD28" s="1577"/>
      <c r="OE28" s="1577"/>
      <c r="OF28" s="1577"/>
      <c r="OG28" s="1577"/>
      <c r="OH28" s="1577"/>
      <c r="OI28" s="1577"/>
      <c r="OJ28" s="1577"/>
      <c r="OK28" s="1577"/>
      <c r="OL28" s="1577"/>
      <c r="OM28" s="1577"/>
      <c r="ON28" s="1578"/>
      <c r="OR28" s="1576"/>
      <c r="OS28" s="1577"/>
      <c r="OT28" s="1577"/>
      <c r="OU28" s="1577"/>
      <c r="OV28" s="1577"/>
      <c r="OW28" s="1577"/>
      <c r="OX28" s="1577"/>
      <c r="OY28" s="1577"/>
      <c r="OZ28" s="1577"/>
      <c r="PA28" s="1577"/>
      <c r="PB28" s="1577"/>
      <c r="PC28" s="1577"/>
      <c r="PD28" s="1577"/>
      <c r="PE28" s="1577"/>
      <c r="PF28" s="1577"/>
      <c r="PG28" s="1577"/>
      <c r="PH28" s="1577"/>
      <c r="PI28" s="1577"/>
      <c r="PJ28" s="1577"/>
      <c r="PK28" s="1577"/>
      <c r="PL28" s="1577"/>
      <c r="PM28" s="1577"/>
      <c r="PN28" s="1577"/>
      <c r="PO28" s="1577"/>
      <c r="PP28" s="1577"/>
      <c r="PQ28" s="1578"/>
      <c r="PU28" s="1576"/>
      <c r="PV28" s="1577"/>
      <c r="PW28" s="1577"/>
      <c r="PX28" s="1577"/>
      <c r="PY28" s="1577"/>
      <c r="PZ28" s="1577"/>
      <c r="QA28" s="1577"/>
      <c r="QB28" s="1577"/>
      <c r="QC28" s="1577"/>
      <c r="QD28" s="1577"/>
      <c r="QE28" s="1577"/>
      <c r="QF28" s="1577"/>
      <c r="QG28" s="1577"/>
      <c r="QH28" s="1577"/>
      <c r="QI28" s="1577"/>
      <c r="QJ28" s="1577"/>
      <c r="QK28" s="1577"/>
      <c r="QL28" s="1577"/>
      <c r="QM28" s="1577"/>
      <c r="QN28" s="1577"/>
      <c r="QO28" s="1577"/>
      <c r="QP28" s="1577"/>
      <c r="QQ28" s="1577"/>
      <c r="QR28" s="1577"/>
      <c r="QS28" s="1577"/>
      <c r="QT28" s="1578"/>
    </row>
    <row r="29" spans="2:462" ht="9.9499999999999993" customHeight="1">
      <c r="B29" s="1576"/>
      <c r="C29" s="1577"/>
      <c r="D29" s="1577"/>
      <c r="E29" s="1577"/>
      <c r="F29" s="1577"/>
      <c r="G29" s="1577"/>
      <c r="H29" s="1577"/>
      <c r="I29" s="1577"/>
      <c r="J29" s="1577"/>
      <c r="K29" s="1577"/>
      <c r="L29" s="1577"/>
      <c r="M29" s="1577"/>
      <c r="N29" s="1577"/>
      <c r="O29" s="1577"/>
      <c r="P29" s="1577"/>
      <c r="Q29" s="1577"/>
      <c r="R29" s="1577"/>
      <c r="S29" s="1577"/>
      <c r="T29" s="1577"/>
      <c r="U29" s="1577"/>
      <c r="V29" s="1577"/>
      <c r="W29" s="1577"/>
      <c r="X29" s="1577"/>
      <c r="Y29" s="1577"/>
      <c r="Z29" s="1577"/>
      <c r="AA29" s="1578"/>
      <c r="AE29" s="1576"/>
      <c r="AF29" s="1577"/>
      <c r="AG29" s="1577"/>
      <c r="AH29" s="1577"/>
      <c r="AI29" s="1577"/>
      <c r="AJ29" s="1577"/>
      <c r="AK29" s="1577"/>
      <c r="AL29" s="1577"/>
      <c r="AM29" s="1577"/>
      <c r="AN29" s="1577"/>
      <c r="AO29" s="1577"/>
      <c r="AP29" s="1577"/>
      <c r="AQ29" s="1577"/>
      <c r="AR29" s="1577"/>
      <c r="AS29" s="1577"/>
      <c r="AT29" s="1577"/>
      <c r="AU29" s="1577"/>
      <c r="AV29" s="1577"/>
      <c r="AW29" s="1577"/>
      <c r="AX29" s="1577"/>
      <c r="AY29" s="1577"/>
      <c r="AZ29" s="1577"/>
      <c r="BA29" s="1577"/>
      <c r="BB29" s="1577"/>
      <c r="BC29" s="1577"/>
      <c r="BD29" s="1578"/>
      <c r="BH29" s="1576"/>
      <c r="BI29" s="1577"/>
      <c r="BJ29" s="1577"/>
      <c r="BK29" s="1577"/>
      <c r="BL29" s="1577"/>
      <c r="BM29" s="1577"/>
      <c r="BN29" s="1577"/>
      <c r="BO29" s="1577"/>
      <c r="BP29" s="1577"/>
      <c r="BQ29" s="1577"/>
      <c r="BR29" s="1577"/>
      <c r="BS29" s="1577"/>
      <c r="BT29" s="1577"/>
      <c r="BU29" s="1577"/>
      <c r="BV29" s="1577"/>
      <c r="BW29" s="1577"/>
      <c r="BX29" s="1577"/>
      <c r="BY29" s="1577"/>
      <c r="BZ29" s="1577"/>
      <c r="CA29" s="1577"/>
      <c r="CB29" s="1577"/>
      <c r="CC29" s="1577"/>
      <c r="CD29" s="1577"/>
      <c r="CE29" s="1577"/>
      <c r="CF29" s="1577"/>
      <c r="CG29" s="1578"/>
      <c r="CK29" s="1576"/>
      <c r="CL29" s="1577"/>
      <c r="CM29" s="1577"/>
      <c r="CN29" s="1577"/>
      <c r="CO29" s="1577"/>
      <c r="CP29" s="1577"/>
      <c r="CQ29" s="1577"/>
      <c r="CR29" s="1577"/>
      <c r="CS29" s="1577"/>
      <c r="CT29" s="1577"/>
      <c r="CU29" s="1577"/>
      <c r="CV29" s="1577"/>
      <c r="CW29" s="1577"/>
      <c r="CX29" s="1577"/>
      <c r="CY29" s="1577"/>
      <c r="CZ29" s="1577"/>
      <c r="DA29" s="1577"/>
      <c r="DB29" s="1577"/>
      <c r="DC29" s="1577"/>
      <c r="DD29" s="1577"/>
      <c r="DE29" s="1577"/>
      <c r="DF29" s="1577"/>
      <c r="DG29" s="1577"/>
      <c r="DH29" s="1577"/>
      <c r="DI29" s="1577"/>
      <c r="DJ29" s="1578"/>
      <c r="DN29" s="1576"/>
      <c r="DO29" s="1577"/>
      <c r="DP29" s="1577"/>
      <c r="DQ29" s="1577"/>
      <c r="DR29" s="1577"/>
      <c r="DS29" s="1577"/>
      <c r="DT29" s="1577"/>
      <c r="DU29" s="1577"/>
      <c r="DV29" s="1577"/>
      <c r="DW29" s="1577"/>
      <c r="DX29" s="1577"/>
      <c r="DY29" s="1577"/>
      <c r="DZ29" s="1577"/>
      <c r="EA29" s="1577"/>
      <c r="EB29" s="1577"/>
      <c r="EC29" s="1577"/>
      <c r="ED29" s="1577"/>
      <c r="EE29" s="1577"/>
      <c r="EF29" s="1577"/>
      <c r="EG29" s="1577"/>
      <c r="EH29" s="1577"/>
      <c r="EI29" s="1577"/>
      <c r="EJ29" s="1577"/>
      <c r="EK29" s="1577"/>
      <c r="EL29" s="1577"/>
      <c r="EM29" s="1578"/>
      <c r="EQ29" s="1576"/>
      <c r="ER29" s="1577"/>
      <c r="ES29" s="1577"/>
      <c r="ET29" s="1577"/>
      <c r="EU29" s="1577"/>
      <c r="EV29" s="1577"/>
      <c r="EW29" s="1577"/>
      <c r="EX29" s="1577"/>
      <c r="EY29" s="1577"/>
      <c r="EZ29" s="1577"/>
      <c r="FA29" s="1577"/>
      <c r="FB29" s="1577"/>
      <c r="FC29" s="1577"/>
      <c r="FD29" s="1577"/>
      <c r="FE29" s="1577"/>
      <c r="FF29" s="1577"/>
      <c r="FG29" s="1577"/>
      <c r="FH29" s="1577"/>
      <c r="FI29" s="1577"/>
      <c r="FJ29" s="1577"/>
      <c r="FK29" s="1577"/>
      <c r="FL29" s="1577"/>
      <c r="FM29" s="1577"/>
      <c r="FN29" s="1577"/>
      <c r="FO29" s="1577"/>
      <c r="FP29" s="1578"/>
      <c r="FT29" s="1576"/>
      <c r="FU29" s="1577"/>
      <c r="FV29" s="1577"/>
      <c r="FW29" s="1577"/>
      <c r="FX29" s="1577"/>
      <c r="FY29" s="1577"/>
      <c r="FZ29" s="1577"/>
      <c r="GA29" s="1577"/>
      <c r="GB29" s="1577"/>
      <c r="GC29" s="1577"/>
      <c r="GD29" s="1577"/>
      <c r="GE29" s="1577"/>
      <c r="GF29" s="1577"/>
      <c r="GG29" s="1577"/>
      <c r="GH29" s="1577"/>
      <c r="GI29" s="1577"/>
      <c r="GJ29" s="1577"/>
      <c r="GK29" s="1577"/>
      <c r="GL29" s="1577"/>
      <c r="GM29" s="1577"/>
      <c r="GN29" s="1577"/>
      <c r="GO29" s="1577"/>
      <c r="GP29" s="1577"/>
      <c r="GQ29" s="1577"/>
      <c r="GR29" s="1577"/>
      <c r="GS29" s="1578"/>
      <c r="GW29" s="1576"/>
      <c r="GX29" s="1577"/>
      <c r="GY29" s="1577"/>
      <c r="GZ29" s="1577"/>
      <c r="HA29" s="1577"/>
      <c r="HB29" s="1577"/>
      <c r="HC29" s="1577"/>
      <c r="HD29" s="1577"/>
      <c r="HE29" s="1577"/>
      <c r="HF29" s="1577"/>
      <c r="HG29" s="1577"/>
      <c r="HH29" s="1577"/>
      <c r="HI29" s="1577"/>
      <c r="HJ29" s="1577"/>
      <c r="HK29" s="1577"/>
      <c r="HL29" s="1577"/>
      <c r="HM29" s="1577"/>
      <c r="HN29" s="1577"/>
      <c r="HO29" s="1577"/>
      <c r="HP29" s="1577"/>
      <c r="HQ29" s="1577"/>
      <c r="HR29" s="1577"/>
      <c r="HS29" s="1577"/>
      <c r="HT29" s="1577"/>
      <c r="HU29" s="1577"/>
      <c r="HV29" s="1578"/>
      <c r="HZ29" s="1576"/>
      <c r="IA29" s="1577"/>
      <c r="IB29" s="1577"/>
      <c r="IC29" s="1577"/>
      <c r="ID29" s="1577"/>
      <c r="IE29" s="1577"/>
      <c r="IF29" s="1577"/>
      <c r="IG29" s="1577"/>
      <c r="IH29" s="1577"/>
      <c r="II29" s="1577"/>
      <c r="IJ29" s="1577"/>
      <c r="IK29" s="1577"/>
      <c r="IL29" s="1577"/>
      <c r="IM29" s="1577"/>
      <c r="IN29" s="1577"/>
      <c r="IO29" s="1577"/>
      <c r="IP29" s="1577"/>
      <c r="IQ29" s="1577"/>
      <c r="IR29" s="1577"/>
      <c r="IS29" s="1577"/>
      <c r="IT29" s="1577"/>
      <c r="IU29" s="1577"/>
      <c r="IV29" s="1577"/>
      <c r="IW29" s="1577"/>
      <c r="IX29" s="1577"/>
      <c r="IY29" s="1578"/>
      <c r="JC29" s="1576"/>
      <c r="JD29" s="1577"/>
      <c r="JE29" s="1577"/>
      <c r="JF29" s="1577"/>
      <c r="JG29" s="1577"/>
      <c r="JH29" s="1577"/>
      <c r="JI29" s="1577"/>
      <c r="JJ29" s="1577"/>
      <c r="JK29" s="1577"/>
      <c r="JL29" s="1577"/>
      <c r="JM29" s="1577"/>
      <c r="JN29" s="1577"/>
      <c r="JO29" s="1577"/>
      <c r="JP29" s="1577"/>
      <c r="JQ29" s="1577"/>
      <c r="JR29" s="1577"/>
      <c r="JS29" s="1577"/>
      <c r="JT29" s="1577"/>
      <c r="JU29" s="1577"/>
      <c r="JV29" s="1577"/>
      <c r="JW29" s="1577"/>
      <c r="JX29" s="1577"/>
      <c r="JY29" s="1577"/>
      <c r="JZ29" s="1577"/>
      <c r="KA29" s="1577"/>
      <c r="KB29" s="1578"/>
      <c r="KF29" s="1576"/>
      <c r="KG29" s="1577"/>
      <c r="KH29" s="1577"/>
      <c r="KI29" s="1577"/>
      <c r="KJ29" s="1577"/>
      <c r="KK29" s="1577"/>
      <c r="KL29" s="1577"/>
      <c r="KM29" s="1577"/>
      <c r="KN29" s="1577"/>
      <c r="KO29" s="1577"/>
      <c r="KP29" s="1577"/>
      <c r="KQ29" s="1577"/>
      <c r="KR29" s="1577"/>
      <c r="KS29" s="1577"/>
      <c r="KT29" s="1577"/>
      <c r="KU29" s="1577"/>
      <c r="KV29" s="1577"/>
      <c r="KW29" s="1577"/>
      <c r="KX29" s="1577"/>
      <c r="KY29" s="1577"/>
      <c r="KZ29" s="1577"/>
      <c r="LA29" s="1577"/>
      <c r="LB29" s="1577"/>
      <c r="LC29" s="1577"/>
      <c r="LD29" s="1577"/>
      <c r="LE29" s="1578"/>
      <c r="LI29" s="1576"/>
      <c r="LJ29" s="1577"/>
      <c r="LK29" s="1577"/>
      <c r="LL29" s="1577"/>
      <c r="LM29" s="1577"/>
      <c r="LN29" s="1577"/>
      <c r="LO29" s="1577"/>
      <c r="LP29" s="1577"/>
      <c r="LQ29" s="1577"/>
      <c r="LR29" s="1577"/>
      <c r="LS29" s="1577"/>
      <c r="LT29" s="1577"/>
      <c r="LU29" s="1577"/>
      <c r="LV29" s="1577"/>
      <c r="LW29" s="1577"/>
      <c r="LX29" s="1577"/>
      <c r="LY29" s="1577"/>
      <c r="LZ29" s="1577"/>
      <c r="MA29" s="1577"/>
      <c r="MB29" s="1577"/>
      <c r="MC29" s="1577"/>
      <c r="MD29" s="1577"/>
      <c r="ME29" s="1577"/>
      <c r="MF29" s="1577"/>
      <c r="MG29" s="1577"/>
      <c r="MH29" s="1578"/>
      <c r="ML29" s="1576"/>
      <c r="MM29" s="1577"/>
      <c r="MN29" s="1577"/>
      <c r="MO29" s="1577"/>
      <c r="MP29" s="1577"/>
      <c r="MQ29" s="1577"/>
      <c r="MR29" s="1577"/>
      <c r="MS29" s="1577"/>
      <c r="MT29" s="1577"/>
      <c r="MU29" s="1577"/>
      <c r="MV29" s="1577"/>
      <c r="MW29" s="1577"/>
      <c r="MX29" s="1577"/>
      <c r="MY29" s="1577"/>
      <c r="MZ29" s="1577"/>
      <c r="NA29" s="1577"/>
      <c r="NB29" s="1577"/>
      <c r="NC29" s="1577"/>
      <c r="ND29" s="1577"/>
      <c r="NE29" s="1577"/>
      <c r="NF29" s="1577"/>
      <c r="NG29" s="1577"/>
      <c r="NH29" s="1577"/>
      <c r="NI29" s="1577"/>
      <c r="NJ29" s="1577"/>
      <c r="NK29" s="1578"/>
      <c r="NO29" s="1576"/>
      <c r="NP29" s="1577"/>
      <c r="NQ29" s="1577"/>
      <c r="NR29" s="1577"/>
      <c r="NS29" s="1577"/>
      <c r="NT29" s="1577"/>
      <c r="NU29" s="1577"/>
      <c r="NV29" s="1577"/>
      <c r="NW29" s="1577"/>
      <c r="NX29" s="1577"/>
      <c r="NY29" s="1577"/>
      <c r="NZ29" s="1577"/>
      <c r="OA29" s="1577"/>
      <c r="OB29" s="1577"/>
      <c r="OC29" s="1577"/>
      <c r="OD29" s="1577"/>
      <c r="OE29" s="1577"/>
      <c r="OF29" s="1577"/>
      <c r="OG29" s="1577"/>
      <c r="OH29" s="1577"/>
      <c r="OI29" s="1577"/>
      <c r="OJ29" s="1577"/>
      <c r="OK29" s="1577"/>
      <c r="OL29" s="1577"/>
      <c r="OM29" s="1577"/>
      <c r="ON29" s="1578"/>
      <c r="OR29" s="1576"/>
      <c r="OS29" s="1577"/>
      <c r="OT29" s="1577"/>
      <c r="OU29" s="1577"/>
      <c r="OV29" s="1577"/>
      <c r="OW29" s="1577"/>
      <c r="OX29" s="1577"/>
      <c r="OY29" s="1577"/>
      <c r="OZ29" s="1577"/>
      <c r="PA29" s="1577"/>
      <c r="PB29" s="1577"/>
      <c r="PC29" s="1577"/>
      <c r="PD29" s="1577"/>
      <c r="PE29" s="1577"/>
      <c r="PF29" s="1577"/>
      <c r="PG29" s="1577"/>
      <c r="PH29" s="1577"/>
      <c r="PI29" s="1577"/>
      <c r="PJ29" s="1577"/>
      <c r="PK29" s="1577"/>
      <c r="PL29" s="1577"/>
      <c r="PM29" s="1577"/>
      <c r="PN29" s="1577"/>
      <c r="PO29" s="1577"/>
      <c r="PP29" s="1577"/>
      <c r="PQ29" s="1578"/>
      <c r="PU29" s="1576"/>
      <c r="PV29" s="1577"/>
      <c r="PW29" s="1577"/>
      <c r="PX29" s="1577"/>
      <c r="PY29" s="1577"/>
      <c r="PZ29" s="1577"/>
      <c r="QA29" s="1577"/>
      <c r="QB29" s="1577"/>
      <c r="QC29" s="1577"/>
      <c r="QD29" s="1577"/>
      <c r="QE29" s="1577"/>
      <c r="QF29" s="1577"/>
      <c r="QG29" s="1577"/>
      <c r="QH29" s="1577"/>
      <c r="QI29" s="1577"/>
      <c r="QJ29" s="1577"/>
      <c r="QK29" s="1577"/>
      <c r="QL29" s="1577"/>
      <c r="QM29" s="1577"/>
      <c r="QN29" s="1577"/>
      <c r="QO29" s="1577"/>
      <c r="QP29" s="1577"/>
      <c r="QQ29" s="1577"/>
      <c r="QR29" s="1577"/>
      <c r="QS29" s="1577"/>
      <c r="QT29" s="1578"/>
    </row>
    <row r="30" spans="2:462" ht="9.9499999999999993" customHeight="1">
      <c r="B30" s="1576"/>
      <c r="C30" s="1577"/>
      <c r="D30" s="1577"/>
      <c r="E30" s="1577"/>
      <c r="F30" s="1577"/>
      <c r="G30" s="1577"/>
      <c r="H30" s="1577"/>
      <c r="I30" s="1577"/>
      <c r="J30" s="1577"/>
      <c r="K30" s="1577"/>
      <c r="L30" s="1577"/>
      <c r="M30" s="1577"/>
      <c r="N30" s="1577"/>
      <c r="O30" s="1577"/>
      <c r="P30" s="1577"/>
      <c r="Q30" s="1577"/>
      <c r="R30" s="1577"/>
      <c r="S30" s="1577"/>
      <c r="T30" s="1577"/>
      <c r="U30" s="1577"/>
      <c r="V30" s="1577"/>
      <c r="W30" s="1577"/>
      <c r="X30" s="1577"/>
      <c r="Y30" s="1577"/>
      <c r="Z30" s="1577"/>
      <c r="AA30" s="1578"/>
      <c r="AE30" s="1576"/>
      <c r="AF30" s="1577"/>
      <c r="AG30" s="1577"/>
      <c r="AH30" s="1577"/>
      <c r="AI30" s="1577"/>
      <c r="AJ30" s="1577"/>
      <c r="AK30" s="1577"/>
      <c r="AL30" s="1577"/>
      <c r="AM30" s="1577"/>
      <c r="AN30" s="1577"/>
      <c r="AO30" s="1577"/>
      <c r="AP30" s="1577"/>
      <c r="AQ30" s="1577"/>
      <c r="AR30" s="1577"/>
      <c r="AS30" s="1577"/>
      <c r="AT30" s="1577"/>
      <c r="AU30" s="1577"/>
      <c r="AV30" s="1577"/>
      <c r="AW30" s="1577"/>
      <c r="AX30" s="1577"/>
      <c r="AY30" s="1577"/>
      <c r="AZ30" s="1577"/>
      <c r="BA30" s="1577"/>
      <c r="BB30" s="1577"/>
      <c r="BC30" s="1577"/>
      <c r="BD30" s="1578"/>
      <c r="BH30" s="1576"/>
      <c r="BI30" s="1577"/>
      <c r="BJ30" s="1577"/>
      <c r="BK30" s="1577"/>
      <c r="BL30" s="1577"/>
      <c r="BM30" s="1577"/>
      <c r="BN30" s="1577"/>
      <c r="BO30" s="1577"/>
      <c r="BP30" s="1577"/>
      <c r="BQ30" s="1577"/>
      <c r="BR30" s="1577"/>
      <c r="BS30" s="1577"/>
      <c r="BT30" s="1577"/>
      <c r="BU30" s="1577"/>
      <c r="BV30" s="1577"/>
      <c r="BW30" s="1577"/>
      <c r="BX30" s="1577"/>
      <c r="BY30" s="1577"/>
      <c r="BZ30" s="1577"/>
      <c r="CA30" s="1577"/>
      <c r="CB30" s="1577"/>
      <c r="CC30" s="1577"/>
      <c r="CD30" s="1577"/>
      <c r="CE30" s="1577"/>
      <c r="CF30" s="1577"/>
      <c r="CG30" s="1578"/>
      <c r="CK30" s="1576"/>
      <c r="CL30" s="1577"/>
      <c r="CM30" s="1577"/>
      <c r="CN30" s="1577"/>
      <c r="CO30" s="1577"/>
      <c r="CP30" s="1577"/>
      <c r="CQ30" s="1577"/>
      <c r="CR30" s="1577"/>
      <c r="CS30" s="1577"/>
      <c r="CT30" s="1577"/>
      <c r="CU30" s="1577"/>
      <c r="CV30" s="1577"/>
      <c r="CW30" s="1577"/>
      <c r="CX30" s="1577"/>
      <c r="CY30" s="1577"/>
      <c r="CZ30" s="1577"/>
      <c r="DA30" s="1577"/>
      <c r="DB30" s="1577"/>
      <c r="DC30" s="1577"/>
      <c r="DD30" s="1577"/>
      <c r="DE30" s="1577"/>
      <c r="DF30" s="1577"/>
      <c r="DG30" s="1577"/>
      <c r="DH30" s="1577"/>
      <c r="DI30" s="1577"/>
      <c r="DJ30" s="1578"/>
      <c r="DN30" s="1576"/>
      <c r="DO30" s="1577"/>
      <c r="DP30" s="1577"/>
      <c r="DQ30" s="1577"/>
      <c r="DR30" s="1577"/>
      <c r="DS30" s="1577"/>
      <c r="DT30" s="1577"/>
      <c r="DU30" s="1577"/>
      <c r="DV30" s="1577"/>
      <c r="DW30" s="1577"/>
      <c r="DX30" s="1577"/>
      <c r="DY30" s="1577"/>
      <c r="DZ30" s="1577"/>
      <c r="EA30" s="1577"/>
      <c r="EB30" s="1577"/>
      <c r="EC30" s="1577"/>
      <c r="ED30" s="1577"/>
      <c r="EE30" s="1577"/>
      <c r="EF30" s="1577"/>
      <c r="EG30" s="1577"/>
      <c r="EH30" s="1577"/>
      <c r="EI30" s="1577"/>
      <c r="EJ30" s="1577"/>
      <c r="EK30" s="1577"/>
      <c r="EL30" s="1577"/>
      <c r="EM30" s="1578"/>
      <c r="EQ30" s="1576"/>
      <c r="ER30" s="1577"/>
      <c r="ES30" s="1577"/>
      <c r="ET30" s="1577"/>
      <c r="EU30" s="1577"/>
      <c r="EV30" s="1577"/>
      <c r="EW30" s="1577"/>
      <c r="EX30" s="1577"/>
      <c r="EY30" s="1577"/>
      <c r="EZ30" s="1577"/>
      <c r="FA30" s="1577"/>
      <c r="FB30" s="1577"/>
      <c r="FC30" s="1577"/>
      <c r="FD30" s="1577"/>
      <c r="FE30" s="1577"/>
      <c r="FF30" s="1577"/>
      <c r="FG30" s="1577"/>
      <c r="FH30" s="1577"/>
      <c r="FI30" s="1577"/>
      <c r="FJ30" s="1577"/>
      <c r="FK30" s="1577"/>
      <c r="FL30" s="1577"/>
      <c r="FM30" s="1577"/>
      <c r="FN30" s="1577"/>
      <c r="FO30" s="1577"/>
      <c r="FP30" s="1578"/>
      <c r="FT30" s="1576"/>
      <c r="FU30" s="1577"/>
      <c r="FV30" s="1577"/>
      <c r="FW30" s="1577"/>
      <c r="FX30" s="1577"/>
      <c r="FY30" s="1577"/>
      <c r="FZ30" s="1577"/>
      <c r="GA30" s="1577"/>
      <c r="GB30" s="1577"/>
      <c r="GC30" s="1577"/>
      <c r="GD30" s="1577"/>
      <c r="GE30" s="1577"/>
      <c r="GF30" s="1577"/>
      <c r="GG30" s="1577"/>
      <c r="GH30" s="1577"/>
      <c r="GI30" s="1577"/>
      <c r="GJ30" s="1577"/>
      <c r="GK30" s="1577"/>
      <c r="GL30" s="1577"/>
      <c r="GM30" s="1577"/>
      <c r="GN30" s="1577"/>
      <c r="GO30" s="1577"/>
      <c r="GP30" s="1577"/>
      <c r="GQ30" s="1577"/>
      <c r="GR30" s="1577"/>
      <c r="GS30" s="1578"/>
      <c r="GW30" s="1576"/>
      <c r="GX30" s="1577"/>
      <c r="GY30" s="1577"/>
      <c r="GZ30" s="1577"/>
      <c r="HA30" s="1577"/>
      <c r="HB30" s="1577"/>
      <c r="HC30" s="1577"/>
      <c r="HD30" s="1577"/>
      <c r="HE30" s="1577"/>
      <c r="HF30" s="1577"/>
      <c r="HG30" s="1577"/>
      <c r="HH30" s="1577"/>
      <c r="HI30" s="1577"/>
      <c r="HJ30" s="1577"/>
      <c r="HK30" s="1577"/>
      <c r="HL30" s="1577"/>
      <c r="HM30" s="1577"/>
      <c r="HN30" s="1577"/>
      <c r="HO30" s="1577"/>
      <c r="HP30" s="1577"/>
      <c r="HQ30" s="1577"/>
      <c r="HR30" s="1577"/>
      <c r="HS30" s="1577"/>
      <c r="HT30" s="1577"/>
      <c r="HU30" s="1577"/>
      <c r="HV30" s="1578"/>
      <c r="HZ30" s="1576"/>
      <c r="IA30" s="1577"/>
      <c r="IB30" s="1577"/>
      <c r="IC30" s="1577"/>
      <c r="ID30" s="1577"/>
      <c r="IE30" s="1577"/>
      <c r="IF30" s="1577"/>
      <c r="IG30" s="1577"/>
      <c r="IH30" s="1577"/>
      <c r="II30" s="1577"/>
      <c r="IJ30" s="1577"/>
      <c r="IK30" s="1577"/>
      <c r="IL30" s="1577"/>
      <c r="IM30" s="1577"/>
      <c r="IN30" s="1577"/>
      <c r="IO30" s="1577"/>
      <c r="IP30" s="1577"/>
      <c r="IQ30" s="1577"/>
      <c r="IR30" s="1577"/>
      <c r="IS30" s="1577"/>
      <c r="IT30" s="1577"/>
      <c r="IU30" s="1577"/>
      <c r="IV30" s="1577"/>
      <c r="IW30" s="1577"/>
      <c r="IX30" s="1577"/>
      <c r="IY30" s="1578"/>
      <c r="JC30" s="1576"/>
      <c r="JD30" s="1577"/>
      <c r="JE30" s="1577"/>
      <c r="JF30" s="1577"/>
      <c r="JG30" s="1577"/>
      <c r="JH30" s="1577"/>
      <c r="JI30" s="1577"/>
      <c r="JJ30" s="1577"/>
      <c r="JK30" s="1577"/>
      <c r="JL30" s="1577"/>
      <c r="JM30" s="1577"/>
      <c r="JN30" s="1577"/>
      <c r="JO30" s="1577"/>
      <c r="JP30" s="1577"/>
      <c r="JQ30" s="1577"/>
      <c r="JR30" s="1577"/>
      <c r="JS30" s="1577"/>
      <c r="JT30" s="1577"/>
      <c r="JU30" s="1577"/>
      <c r="JV30" s="1577"/>
      <c r="JW30" s="1577"/>
      <c r="JX30" s="1577"/>
      <c r="JY30" s="1577"/>
      <c r="JZ30" s="1577"/>
      <c r="KA30" s="1577"/>
      <c r="KB30" s="1578"/>
      <c r="KF30" s="1576"/>
      <c r="KG30" s="1577"/>
      <c r="KH30" s="1577"/>
      <c r="KI30" s="1577"/>
      <c r="KJ30" s="1577"/>
      <c r="KK30" s="1577"/>
      <c r="KL30" s="1577"/>
      <c r="KM30" s="1577"/>
      <c r="KN30" s="1577"/>
      <c r="KO30" s="1577"/>
      <c r="KP30" s="1577"/>
      <c r="KQ30" s="1577"/>
      <c r="KR30" s="1577"/>
      <c r="KS30" s="1577"/>
      <c r="KT30" s="1577"/>
      <c r="KU30" s="1577"/>
      <c r="KV30" s="1577"/>
      <c r="KW30" s="1577"/>
      <c r="KX30" s="1577"/>
      <c r="KY30" s="1577"/>
      <c r="KZ30" s="1577"/>
      <c r="LA30" s="1577"/>
      <c r="LB30" s="1577"/>
      <c r="LC30" s="1577"/>
      <c r="LD30" s="1577"/>
      <c r="LE30" s="1578"/>
      <c r="LI30" s="1576"/>
      <c r="LJ30" s="1577"/>
      <c r="LK30" s="1577"/>
      <c r="LL30" s="1577"/>
      <c r="LM30" s="1577"/>
      <c r="LN30" s="1577"/>
      <c r="LO30" s="1577"/>
      <c r="LP30" s="1577"/>
      <c r="LQ30" s="1577"/>
      <c r="LR30" s="1577"/>
      <c r="LS30" s="1577"/>
      <c r="LT30" s="1577"/>
      <c r="LU30" s="1577"/>
      <c r="LV30" s="1577"/>
      <c r="LW30" s="1577"/>
      <c r="LX30" s="1577"/>
      <c r="LY30" s="1577"/>
      <c r="LZ30" s="1577"/>
      <c r="MA30" s="1577"/>
      <c r="MB30" s="1577"/>
      <c r="MC30" s="1577"/>
      <c r="MD30" s="1577"/>
      <c r="ME30" s="1577"/>
      <c r="MF30" s="1577"/>
      <c r="MG30" s="1577"/>
      <c r="MH30" s="1578"/>
      <c r="ML30" s="1576"/>
      <c r="MM30" s="1577"/>
      <c r="MN30" s="1577"/>
      <c r="MO30" s="1577"/>
      <c r="MP30" s="1577"/>
      <c r="MQ30" s="1577"/>
      <c r="MR30" s="1577"/>
      <c r="MS30" s="1577"/>
      <c r="MT30" s="1577"/>
      <c r="MU30" s="1577"/>
      <c r="MV30" s="1577"/>
      <c r="MW30" s="1577"/>
      <c r="MX30" s="1577"/>
      <c r="MY30" s="1577"/>
      <c r="MZ30" s="1577"/>
      <c r="NA30" s="1577"/>
      <c r="NB30" s="1577"/>
      <c r="NC30" s="1577"/>
      <c r="ND30" s="1577"/>
      <c r="NE30" s="1577"/>
      <c r="NF30" s="1577"/>
      <c r="NG30" s="1577"/>
      <c r="NH30" s="1577"/>
      <c r="NI30" s="1577"/>
      <c r="NJ30" s="1577"/>
      <c r="NK30" s="1578"/>
      <c r="NO30" s="1576"/>
      <c r="NP30" s="1577"/>
      <c r="NQ30" s="1577"/>
      <c r="NR30" s="1577"/>
      <c r="NS30" s="1577"/>
      <c r="NT30" s="1577"/>
      <c r="NU30" s="1577"/>
      <c r="NV30" s="1577"/>
      <c r="NW30" s="1577"/>
      <c r="NX30" s="1577"/>
      <c r="NY30" s="1577"/>
      <c r="NZ30" s="1577"/>
      <c r="OA30" s="1577"/>
      <c r="OB30" s="1577"/>
      <c r="OC30" s="1577"/>
      <c r="OD30" s="1577"/>
      <c r="OE30" s="1577"/>
      <c r="OF30" s="1577"/>
      <c r="OG30" s="1577"/>
      <c r="OH30" s="1577"/>
      <c r="OI30" s="1577"/>
      <c r="OJ30" s="1577"/>
      <c r="OK30" s="1577"/>
      <c r="OL30" s="1577"/>
      <c r="OM30" s="1577"/>
      <c r="ON30" s="1578"/>
      <c r="OR30" s="1576"/>
      <c r="OS30" s="1577"/>
      <c r="OT30" s="1577"/>
      <c r="OU30" s="1577"/>
      <c r="OV30" s="1577"/>
      <c r="OW30" s="1577"/>
      <c r="OX30" s="1577"/>
      <c r="OY30" s="1577"/>
      <c r="OZ30" s="1577"/>
      <c r="PA30" s="1577"/>
      <c r="PB30" s="1577"/>
      <c r="PC30" s="1577"/>
      <c r="PD30" s="1577"/>
      <c r="PE30" s="1577"/>
      <c r="PF30" s="1577"/>
      <c r="PG30" s="1577"/>
      <c r="PH30" s="1577"/>
      <c r="PI30" s="1577"/>
      <c r="PJ30" s="1577"/>
      <c r="PK30" s="1577"/>
      <c r="PL30" s="1577"/>
      <c r="PM30" s="1577"/>
      <c r="PN30" s="1577"/>
      <c r="PO30" s="1577"/>
      <c r="PP30" s="1577"/>
      <c r="PQ30" s="1578"/>
      <c r="PU30" s="1576"/>
      <c r="PV30" s="1577"/>
      <c r="PW30" s="1577"/>
      <c r="PX30" s="1577"/>
      <c r="PY30" s="1577"/>
      <c r="PZ30" s="1577"/>
      <c r="QA30" s="1577"/>
      <c r="QB30" s="1577"/>
      <c r="QC30" s="1577"/>
      <c r="QD30" s="1577"/>
      <c r="QE30" s="1577"/>
      <c r="QF30" s="1577"/>
      <c r="QG30" s="1577"/>
      <c r="QH30" s="1577"/>
      <c r="QI30" s="1577"/>
      <c r="QJ30" s="1577"/>
      <c r="QK30" s="1577"/>
      <c r="QL30" s="1577"/>
      <c r="QM30" s="1577"/>
      <c r="QN30" s="1577"/>
      <c r="QO30" s="1577"/>
      <c r="QP30" s="1577"/>
      <c r="QQ30" s="1577"/>
      <c r="QR30" s="1577"/>
      <c r="QS30" s="1577"/>
      <c r="QT30" s="1578"/>
    </row>
    <row r="31" spans="2:462" ht="9.9499999999999993" customHeight="1">
      <c r="B31" s="1576"/>
      <c r="C31" s="1577"/>
      <c r="D31" s="1577"/>
      <c r="E31" s="1577"/>
      <c r="F31" s="1577"/>
      <c r="G31" s="1577"/>
      <c r="H31" s="1577"/>
      <c r="I31" s="1577"/>
      <c r="J31" s="1577"/>
      <c r="K31" s="1577"/>
      <c r="L31" s="1577"/>
      <c r="M31" s="1577"/>
      <c r="N31" s="1577"/>
      <c r="O31" s="1577"/>
      <c r="P31" s="1577"/>
      <c r="Q31" s="1577"/>
      <c r="R31" s="1577"/>
      <c r="S31" s="1577"/>
      <c r="T31" s="1577"/>
      <c r="U31" s="1577"/>
      <c r="V31" s="1577"/>
      <c r="W31" s="1577"/>
      <c r="X31" s="1577"/>
      <c r="Y31" s="1577"/>
      <c r="Z31" s="1577"/>
      <c r="AA31" s="1578"/>
      <c r="AE31" s="1576"/>
      <c r="AF31" s="1577"/>
      <c r="AG31" s="1577"/>
      <c r="AH31" s="1577"/>
      <c r="AI31" s="1577"/>
      <c r="AJ31" s="1577"/>
      <c r="AK31" s="1577"/>
      <c r="AL31" s="1577"/>
      <c r="AM31" s="1577"/>
      <c r="AN31" s="1577"/>
      <c r="AO31" s="1577"/>
      <c r="AP31" s="1577"/>
      <c r="AQ31" s="1577"/>
      <c r="AR31" s="1577"/>
      <c r="AS31" s="1577"/>
      <c r="AT31" s="1577"/>
      <c r="AU31" s="1577"/>
      <c r="AV31" s="1577"/>
      <c r="AW31" s="1577"/>
      <c r="AX31" s="1577"/>
      <c r="AY31" s="1577"/>
      <c r="AZ31" s="1577"/>
      <c r="BA31" s="1577"/>
      <c r="BB31" s="1577"/>
      <c r="BC31" s="1577"/>
      <c r="BD31" s="1578"/>
      <c r="BH31" s="1576"/>
      <c r="BI31" s="1577"/>
      <c r="BJ31" s="1577"/>
      <c r="BK31" s="1577"/>
      <c r="BL31" s="1577"/>
      <c r="BM31" s="1577"/>
      <c r="BN31" s="1577"/>
      <c r="BO31" s="1577"/>
      <c r="BP31" s="1577"/>
      <c r="BQ31" s="1577"/>
      <c r="BR31" s="1577"/>
      <c r="BS31" s="1577"/>
      <c r="BT31" s="1577"/>
      <c r="BU31" s="1577"/>
      <c r="BV31" s="1577"/>
      <c r="BW31" s="1577"/>
      <c r="BX31" s="1577"/>
      <c r="BY31" s="1577"/>
      <c r="BZ31" s="1577"/>
      <c r="CA31" s="1577"/>
      <c r="CB31" s="1577"/>
      <c r="CC31" s="1577"/>
      <c r="CD31" s="1577"/>
      <c r="CE31" s="1577"/>
      <c r="CF31" s="1577"/>
      <c r="CG31" s="1578"/>
      <c r="CK31" s="1576"/>
      <c r="CL31" s="1577"/>
      <c r="CM31" s="1577"/>
      <c r="CN31" s="1577"/>
      <c r="CO31" s="1577"/>
      <c r="CP31" s="1577"/>
      <c r="CQ31" s="1577"/>
      <c r="CR31" s="1577"/>
      <c r="CS31" s="1577"/>
      <c r="CT31" s="1577"/>
      <c r="CU31" s="1577"/>
      <c r="CV31" s="1577"/>
      <c r="CW31" s="1577"/>
      <c r="CX31" s="1577"/>
      <c r="CY31" s="1577"/>
      <c r="CZ31" s="1577"/>
      <c r="DA31" s="1577"/>
      <c r="DB31" s="1577"/>
      <c r="DC31" s="1577"/>
      <c r="DD31" s="1577"/>
      <c r="DE31" s="1577"/>
      <c r="DF31" s="1577"/>
      <c r="DG31" s="1577"/>
      <c r="DH31" s="1577"/>
      <c r="DI31" s="1577"/>
      <c r="DJ31" s="1578"/>
      <c r="DN31" s="1576"/>
      <c r="DO31" s="1577"/>
      <c r="DP31" s="1577"/>
      <c r="DQ31" s="1577"/>
      <c r="DR31" s="1577"/>
      <c r="DS31" s="1577"/>
      <c r="DT31" s="1577"/>
      <c r="DU31" s="1577"/>
      <c r="DV31" s="1577"/>
      <c r="DW31" s="1577"/>
      <c r="DX31" s="1577"/>
      <c r="DY31" s="1577"/>
      <c r="DZ31" s="1577"/>
      <c r="EA31" s="1577"/>
      <c r="EB31" s="1577"/>
      <c r="EC31" s="1577"/>
      <c r="ED31" s="1577"/>
      <c r="EE31" s="1577"/>
      <c r="EF31" s="1577"/>
      <c r="EG31" s="1577"/>
      <c r="EH31" s="1577"/>
      <c r="EI31" s="1577"/>
      <c r="EJ31" s="1577"/>
      <c r="EK31" s="1577"/>
      <c r="EL31" s="1577"/>
      <c r="EM31" s="1578"/>
      <c r="EQ31" s="1576"/>
      <c r="ER31" s="1577"/>
      <c r="ES31" s="1577"/>
      <c r="ET31" s="1577"/>
      <c r="EU31" s="1577"/>
      <c r="EV31" s="1577"/>
      <c r="EW31" s="1577"/>
      <c r="EX31" s="1577"/>
      <c r="EY31" s="1577"/>
      <c r="EZ31" s="1577"/>
      <c r="FA31" s="1577"/>
      <c r="FB31" s="1577"/>
      <c r="FC31" s="1577"/>
      <c r="FD31" s="1577"/>
      <c r="FE31" s="1577"/>
      <c r="FF31" s="1577"/>
      <c r="FG31" s="1577"/>
      <c r="FH31" s="1577"/>
      <c r="FI31" s="1577"/>
      <c r="FJ31" s="1577"/>
      <c r="FK31" s="1577"/>
      <c r="FL31" s="1577"/>
      <c r="FM31" s="1577"/>
      <c r="FN31" s="1577"/>
      <c r="FO31" s="1577"/>
      <c r="FP31" s="1578"/>
      <c r="FT31" s="1576"/>
      <c r="FU31" s="1577"/>
      <c r="FV31" s="1577"/>
      <c r="FW31" s="1577"/>
      <c r="FX31" s="1577"/>
      <c r="FY31" s="1577"/>
      <c r="FZ31" s="1577"/>
      <c r="GA31" s="1577"/>
      <c r="GB31" s="1577"/>
      <c r="GC31" s="1577"/>
      <c r="GD31" s="1577"/>
      <c r="GE31" s="1577"/>
      <c r="GF31" s="1577"/>
      <c r="GG31" s="1577"/>
      <c r="GH31" s="1577"/>
      <c r="GI31" s="1577"/>
      <c r="GJ31" s="1577"/>
      <c r="GK31" s="1577"/>
      <c r="GL31" s="1577"/>
      <c r="GM31" s="1577"/>
      <c r="GN31" s="1577"/>
      <c r="GO31" s="1577"/>
      <c r="GP31" s="1577"/>
      <c r="GQ31" s="1577"/>
      <c r="GR31" s="1577"/>
      <c r="GS31" s="1578"/>
      <c r="GW31" s="1576"/>
      <c r="GX31" s="1577"/>
      <c r="GY31" s="1577"/>
      <c r="GZ31" s="1577"/>
      <c r="HA31" s="1577"/>
      <c r="HB31" s="1577"/>
      <c r="HC31" s="1577"/>
      <c r="HD31" s="1577"/>
      <c r="HE31" s="1577"/>
      <c r="HF31" s="1577"/>
      <c r="HG31" s="1577"/>
      <c r="HH31" s="1577"/>
      <c r="HI31" s="1577"/>
      <c r="HJ31" s="1577"/>
      <c r="HK31" s="1577"/>
      <c r="HL31" s="1577"/>
      <c r="HM31" s="1577"/>
      <c r="HN31" s="1577"/>
      <c r="HO31" s="1577"/>
      <c r="HP31" s="1577"/>
      <c r="HQ31" s="1577"/>
      <c r="HR31" s="1577"/>
      <c r="HS31" s="1577"/>
      <c r="HT31" s="1577"/>
      <c r="HU31" s="1577"/>
      <c r="HV31" s="1578"/>
      <c r="HZ31" s="1576"/>
      <c r="IA31" s="1577"/>
      <c r="IB31" s="1577"/>
      <c r="IC31" s="1577"/>
      <c r="ID31" s="1577"/>
      <c r="IE31" s="1577"/>
      <c r="IF31" s="1577"/>
      <c r="IG31" s="1577"/>
      <c r="IH31" s="1577"/>
      <c r="II31" s="1577"/>
      <c r="IJ31" s="1577"/>
      <c r="IK31" s="1577"/>
      <c r="IL31" s="1577"/>
      <c r="IM31" s="1577"/>
      <c r="IN31" s="1577"/>
      <c r="IO31" s="1577"/>
      <c r="IP31" s="1577"/>
      <c r="IQ31" s="1577"/>
      <c r="IR31" s="1577"/>
      <c r="IS31" s="1577"/>
      <c r="IT31" s="1577"/>
      <c r="IU31" s="1577"/>
      <c r="IV31" s="1577"/>
      <c r="IW31" s="1577"/>
      <c r="IX31" s="1577"/>
      <c r="IY31" s="1578"/>
      <c r="JC31" s="1576"/>
      <c r="JD31" s="1577"/>
      <c r="JE31" s="1577"/>
      <c r="JF31" s="1577"/>
      <c r="JG31" s="1577"/>
      <c r="JH31" s="1577"/>
      <c r="JI31" s="1577"/>
      <c r="JJ31" s="1577"/>
      <c r="JK31" s="1577"/>
      <c r="JL31" s="1577"/>
      <c r="JM31" s="1577"/>
      <c r="JN31" s="1577"/>
      <c r="JO31" s="1577"/>
      <c r="JP31" s="1577"/>
      <c r="JQ31" s="1577"/>
      <c r="JR31" s="1577"/>
      <c r="JS31" s="1577"/>
      <c r="JT31" s="1577"/>
      <c r="JU31" s="1577"/>
      <c r="JV31" s="1577"/>
      <c r="JW31" s="1577"/>
      <c r="JX31" s="1577"/>
      <c r="JY31" s="1577"/>
      <c r="JZ31" s="1577"/>
      <c r="KA31" s="1577"/>
      <c r="KB31" s="1578"/>
      <c r="KF31" s="1576"/>
      <c r="KG31" s="1577"/>
      <c r="KH31" s="1577"/>
      <c r="KI31" s="1577"/>
      <c r="KJ31" s="1577"/>
      <c r="KK31" s="1577"/>
      <c r="KL31" s="1577"/>
      <c r="KM31" s="1577"/>
      <c r="KN31" s="1577"/>
      <c r="KO31" s="1577"/>
      <c r="KP31" s="1577"/>
      <c r="KQ31" s="1577"/>
      <c r="KR31" s="1577"/>
      <c r="KS31" s="1577"/>
      <c r="KT31" s="1577"/>
      <c r="KU31" s="1577"/>
      <c r="KV31" s="1577"/>
      <c r="KW31" s="1577"/>
      <c r="KX31" s="1577"/>
      <c r="KY31" s="1577"/>
      <c r="KZ31" s="1577"/>
      <c r="LA31" s="1577"/>
      <c r="LB31" s="1577"/>
      <c r="LC31" s="1577"/>
      <c r="LD31" s="1577"/>
      <c r="LE31" s="1578"/>
      <c r="LI31" s="1576"/>
      <c r="LJ31" s="1577"/>
      <c r="LK31" s="1577"/>
      <c r="LL31" s="1577"/>
      <c r="LM31" s="1577"/>
      <c r="LN31" s="1577"/>
      <c r="LO31" s="1577"/>
      <c r="LP31" s="1577"/>
      <c r="LQ31" s="1577"/>
      <c r="LR31" s="1577"/>
      <c r="LS31" s="1577"/>
      <c r="LT31" s="1577"/>
      <c r="LU31" s="1577"/>
      <c r="LV31" s="1577"/>
      <c r="LW31" s="1577"/>
      <c r="LX31" s="1577"/>
      <c r="LY31" s="1577"/>
      <c r="LZ31" s="1577"/>
      <c r="MA31" s="1577"/>
      <c r="MB31" s="1577"/>
      <c r="MC31" s="1577"/>
      <c r="MD31" s="1577"/>
      <c r="ME31" s="1577"/>
      <c r="MF31" s="1577"/>
      <c r="MG31" s="1577"/>
      <c r="MH31" s="1578"/>
      <c r="ML31" s="1576"/>
      <c r="MM31" s="1577"/>
      <c r="MN31" s="1577"/>
      <c r="MO31" s="1577"/>
      <c r="MP31" s="1577"/>
      <c r="MQ31" s="1577"/>
      <c r="MR31" s="1577"/>
      <c r="MS31" s="1577"/>
      <c r="MT31" s="1577"/>
      <c r="MU31" s="1577"/>
      <c r="MV31" s="1577"/>
      <c r="MW31" s="1577"/>
      <c r="MX31" s="1577"/>
      <c r="MY31" s="1577"/>
      <c r="MZ31" s="1577"/>
      <c r="NA31" s="1577"/>
      <c r="NB31" s="1577"/>
      <c r="NC31" s="1577"/>
      <c r="ND31" s="1577"/>
      <c r="NE31" s="1577"/>
      <c r="NF31" s="1577"/>
      <c r="NG31" s="1577"/>
      <c r="NH31" s="1577"/>
      <c r="NI31" s="1577"/>
      <c r="NJ31" s="1577"/>
      <c r="NK31" s="1578"/>
      <c r="NO31" s="1576"/>
      <c r="NP31" s="1577"/>
      <c r="NQ31" s="1577"/>
      <c r="NR31" s="1577"/>
      <c r="NS31" s="1577"/>
      <c r="NT31" s="1577"/>
      <c r="NU31" s="1577"/>
      <c r="NV31" s="1577"/>
      <c r="NW31" s="1577"/>
      <c r="NX31" s="1577"/>
      <c r="NY31" s="1577"/>
      <c r="NZ31" s="1577"/>
      <c r="OA31" s="1577"/>
      <c r="OB31" s="1577"/>
      <c r="OC31" s="1577"/>
      <c r="OD31" s="1577"/>
      <c r="OE31" s="1577"/>
      <c r="OF31" s="1577"/>
      <c r="OG31" s="1577"/>
      <c r="OH31" s="1577"/>
      <c r="OI31" s="1577"/>
      <c r="OJ31" s="1577"/>
      <c r="OK31" s="1577"/>
      <c r="OL31" s="1577"/>
      <c r="OM31" s="1577"/>
      <c r="ON31" s="1578"/>
      <c r="OR31" s="1576"/>
      <c r="OS31" s="1577"/>
      <c r="OT31" s="1577"/>
      <c r="OU31" s="1577"/>
      <c r="OV31" s="1577"/>
      <c r="OW31" s="1577"/>
      <c r="OX31" s="1577"/>
      <c r="OY31" s="1577"/>
      <c r="OZ31" s="1577"/>
      <c r="PA31" s="1577"/>
      <c r="PB31" s="1577"/>
      <c r="PC31" s="1577"/>
      <c r="PD31" s="1577"/>
      <c r="PE31" s="1577"/>
      <c r="PF31" s="1577"/>
      <c r="PG31" s="1577"/>
      <c r="PH31" s="1577"/>
      <c r="PI31" s="1577"/>
      <c r="PJ31" s="1577"/>
      <c r="PK31" s="1577"/>
      <c r="PL31" s="1577"/>
      <c r="PM31" s="1577"/>
      <c r="PN31" s="1577"/>
      <c r="PO31" s="1577"/>
      <c r="PP31" s="1577"/>
      <c r="PQ31" s="1578"/>
      <c r="PU31" s="1576"/>
      <c r="PV31" s="1577"/>
      <c r="PW31" s="1577"/>
      <c r="PX31" s="1577"/>
      <c r="PY31" s="1577"/>
      <c r="PZ31" s="1577"/>
      <c r="QA31" s="1577"/>
      <c r="QB31" s="1577"/>
      <c r="QC31" s="1577"/>
      <c r="QD31" s="1577"/>
      <c r="QE31" s="1577"/>
      <c r="QF31" s="1577"/>
      <c r="QG31" s="1577"/>
      <c r="QH31" s="1577"/>
      <c r="QI31" s="1577"/>
      <c r="QJ31" s="1577"/>
      <c r="QK31" s="1577"/>
      <c r="QL31" s="1577"/>
      <c r="QM31" s="1577"/>
      <c r="QN31" s="1577"/>
      <c r="QO31" s="1577"/>
      <c r="QP31" s="1577"/>
      <c r="QQ31" s="1577"/>
      <c r="QR31" s="1577"/>
      <c r="QS31" s="1577"/>
      <c r="QT31" s="1578"/>
    </row>
    <row r="32" spans="2:462" ht="9.9499999999999993" customHeight="1">
      <c r="B32" s="1576"/>
      <c r="C32" s="1577"/>
      <c r="D32" s="1577"/>
      <c r="E32" s="1577"/>
      <c r="F32" s="1577"/>
      <c r="G32" s="1577"/>
      <c r="H32" s="1577"/>
      <c r="I32" s="1577"/>
      <c r="J32" s="1577"/>
      <c r="K32" s="1577"/>
      <c r="L32" s="1577"/>
      <c r="M32" s="1577"/>
      <c r="N32" s="1577"/>
      <c r="O32" s="1577"/>
      <c r="P32" s="1577"/>
      <c r="Q32" s="1577"/>
      <c r="R32" s="1577"/>
      <c r="S32" s="1577"/>
      <c r="T32" s="1577"/>
      <c r="U32" s="1577"/>
      <c r="V32" s="1577"/>
      <c r="W32" s="1577"/>
      <c r="X32" s="1577"/>
      <c r="Y32" s="1577"/>
      <c r="Z32" s="1577"/>
      <c r="AA32" s="1578"/>
      <c r="AE32" s="1576"/>
      <c r="AF32" s="1577"/>
      <c r="AG32" s="1577"/>
      <c r="AH32" s="1577"/>
      <c r="AI32" s="1577"/>
      <c r="AJ32" s="1577"/>
      <c r="AK32" s="1577"/>
      <c r="AL32" s="1577"/>
      <c r="AM32" s="1577"/>
      <c r="AN32" s="1577"/>
      <c r="AO32" s="1577"/>
      <c r="AP32" s="1577"/>
      <c r="AQ32" s="1577"/>
      <c r="AR32" s="1577"/>
      <c r="AS32" s="1577"/>
      <c r="AT32" s="1577"/>
      <c r="AU32" s="1577"/>
      <c r="AV32" s="1577"/>
      <c r="AW32" s="1577"/>
      <c r="AX32" s="1577"/>
      <c r="AY32" s="1577"/>
      <c r="AZ32" s="1577"/>
      <c r="BA32" s="1577"/>
      <c r="BB32" s="1577"/>
      <c r="BC32" s="1577"/>
      <c r="BD32" s="1578"/>
      <c r="BH32" s="1576"/>
      <c r="BI32" s="1577"/>
      <c r="BJ32" s="1577"/>
      <c r="BK32" s="1577"/>
      <c r="BL32" s="1577"/>
      <c r="BM32" s="1577"/>
      <c r="BN32" s="1577"/>
      <c r="BO32" s="1577"/>
      <c r="BP32" s="1577"/>
      <c r="BQ32" s="1577"/>
      <c r="BR32" s="1577"/>
      <c r="BS32" s="1577"/>
      <c r="BT32" s="1577"/>
      <c r="BU32" s="1577"/>
      <c r="BV32" s="1577"/>
      <c r="BW32" s="1577"/>
      <c r="BX32" s="1577"/>
      <c r="BY32" s="1577"/>
      <c r="BZ32" s="1577"/>
      <c r="CA32" s="1577"/>
      <c r="CB32" s="1577"/>
      <c r="CC32" s="1577"/>
      <c r="CD32" s="1577"/>
      <c r="CE32" s="1577"/>
      <c r="CF32" s="1577"/>
      <c r="CG32" s="1578"/>
      <c r="CK32" s="1576"/>
      <c r="CL32" s="1577"/>
      <c r="CM32" s="1577"/>
      <c r="CN32" s="1577"/>
      <c r="CO32" s="1577"/>
      <c r="CP32" s="1577"/>
      <c r="CQ32" s="1577"/>
      <c r="CR32" s="1577"/>
      <c r="CS32" s="1577"/>
      <c r="CT32" s="1577"/>
      <c r="CU32" s="1577"/>
      <c r="CV32" s="1577"/>
      <c r="CW32" s="1577"/>
      <c r="CX32" s="1577"/>
      <c r="CY32" s="1577"/>
      <c r="CZ32" s="1577"/>
      <c r="DA32" s="1577"/>
      <c r="DB32" s="1577"/>
      <c r="DC32" s="1577"/>
      <c r="DD32" s="1577"/>
      <c r="DE32" s="1577"/>
      <c r="DF32" s="1577"/>
      <c r="DG32" s="1577"/>
      <c r="DH32" s="1577"/>
      <c r="DI32" s="1577"/>
      <c r="DJ32" s="1578"/>
      <c r="DN32" s="1576"/>
      <c r="DO32" s="1577"/>
      <c r="DP32" s="1577"/>
      <c r="DQ32" s="1577"/>
      <c r="DR32" s="1577"/>
      <c r="DS32" s="1577"/>
      <c r="DT32" s="1577"/>
      <c r="DU32" s="1577"/>
      <c r="DV32" s="1577"/>
      <c r="DW32" s="1577"/>
      <c r="DX32" s="1577"/>
      <c r="DY32" s="1577"/>
      <c r="DZ32" s="1577"/>
      <c r="EA32" s="1577"/>
      <c r="EB32" s="1577"/>
      <c r="EC32" s="1577"/>
      <c r="ED32" s="1577"/>
      <c r="EE32" s="1577"/>
      <c r="EF32" s="1577"/>
      <c r="EG32" s="1577"/>
      <c r="EH32" s="1577"/>
      <c r="EI32" s="1577"/>
      <c r="EJ32" s="1577"/>
      <c r="EK32" s="1577"/>
      <c r="EL32" s="1577"/>
      <c r="EM32" s="1578"/>
      <c r="EQ32" s="1576"/>
      <c r="ER32" s="1577"/>
      <c r="ES32" s="1577"/>
      <c r="ET32" s="1577"/>
      <c r="EU32" s="1577"/>
      <c r="EV32" s="1577"/>
      <c r="EW32" s="1577"/>
      <c r="EX32" s="1577"/>
      <c r="EY32" s="1577"/>
      <c r="EZ32" s="1577"/>
      <c r="FA32" s="1577"/>
      <c r="FB32" s="1577"/>
      <c r="FC32" s="1577"/>
      <c r="FD32" s="1577"/>
      <c r="FE32" s="1577"/>
      <c r="FF32" s="1577"/>
      <c r="FG32" s="1577"/>
      <c r="FH32" s="1577"/>
      <c r="FI32" s="1577"/>
      <c r="FJ32" s="1577"/>
      <c r="FK32" s="1577"/>
      <c r="FL32" s="1577"/>
      <c r="FM32" s="1577"/>
      <c r="FN32" s="1577"/>
      <c r="FO32" s="1577"/>
      <c r="FP32" s="1578"/>
      <c r="FT32" s="1576"/>
      <c r="FU32" s="1577"/>
      <c r="FV32" s="1577"/>
      <c r="FW32" s="1577"/>
      <c r="FX32" s="1577"/>
      <c r="FY32" s="1577"/>
      <c r="FZ32" s="1577"/>
      <c r="GA32" s="1577"/>
      <c r="GB32" s="1577"/>
      <c r="GC32" s="1577"/>
      <c r="GD32" s="1577"/>
      <c r="GE32" s="1577"/>
      <c r="GF32" s="1577"/>
      <c r="GG32" s="1577"/>
      <c r="GH32" s="1577"/>
      <c r="GI32" s="1577"/>
      <c r="GJ32" s="1577"/>
      <c r="GK32" s="1577"/>
      <c r="GL32" s="1577"/>
      <c r="GM32" s="1577"/>
      <c r="GN32" s="1577"/>
      <c r="GO32" s="1577"/>
      <c r="GP32" s="1577"/>
      <c r="GQ32" s="1577"/>
      <c r="GR32" s="1577"/>
      <c r="GS32" s="1578"/>
      <c r="GW32" s="1576"/>
      <c r="GX32" s="1577"/>
      <c r="GY32" s="1577"/>
      <c r="GZ32" s="1577"/>
      <c r="HA32" s="1577"/>
      <c r="HB32" s="1577"/>
      <c r="HC32" s="1577"/>
      <c r="HD32" s="1577"/>
      <c r="HE32" s="1577"/>
      <c r="HF32" s="1577"/>
      <c r="HG32" s="1577"/>
      <c r="HH32" s="1577"/>
      <c r="HI32" s="1577"/>
      <c r="HJ32" s="1577"/>
      <c r="HK32" s="1577"/>
      <c r="HL32" s="1577"/>
      <c r="HM32" s="1577"/>
      <c r="HN32" s="1577"/>
      <c r="HO32" s="1577"/>
      <c r="HP32" s="1577"/>
      <c r="HQ32" s="1577"/>
      <c r="HR32" s="1577"/>
      <c r="HS32" s="1577"/>
      <c r="HT32" s="1577"/>
      <c r="HU32" s="1577"/>
      <c r="HV32" s="1578"/>
      <c r="HZ32" s="1576"/>
      <c r="IA32" s="1577"/>
      <c r="IB32" s="1577"/>
      <c r="IC32" s="1577"/>
      <c r="ID32" s="1577"/>
      <c r="IE32" s="1577"/>
      <c r="IF32" s="1577"/>
      <c r="IG32" s="1577"/>
      <c r="IH32" s="1577"/>
      <c r="II32" s="1577"/>
      <c r="IJ32" s="1577"/>
      <c r="IK32" s="1577"/>
      <c r="IL32" s="1577"/>
      <c r="IM32" s="1577"/>
      <c r="IN32" s="1577"/>
      <c r="IO32" s="1577"/>
      <c r="IP32" s="1577"/>
      <c r="IQ32" s="1577"/>
      <c r="IR32" s="1577"/>
      <c r="IS32" s="1577"/>
      <c r="IT32" s="1577"/>
      <c r="IU32" s="1577"/>
      <c r="IV32" s="1577"/>
      <c r="IW32" s="1577"/>
      <c r="IX32" s="1577"/>
      <c r="IY32" s="1578"/>
      <c r="JC32" s="1576"/>
      <c r="JD32" s="1577"/>
      <c r="JE32" s="1577"/>
      <c r="JF32" s="1577"/>
      <c r="JG32" s="1577"/>
      <c r="JH32" s="1577"/>
      <c r="JI32" s="1577"/>
      <c r="JJ32" s="1577"/>
      <c r="JK32" s="1577"/>
      <c r="JL32" s="1577"/>
      <c r="JM32" s="1577"/>
      <c r="JN32" s="1577"/>
      <c r="JO32" s="1577"/>
      <c r="JP32" s="1577"/>
      <c r="JQ32" s="1577"/>
      <c r="JR32" s="1577"/>
      <c r="JS32" s="1577"/>
      <c r="JT32" s="1577"/>
      <c r="JU32" s="1577"/>
      <c r="JV32" s="1577"/>
      <c r="JW32" s="1577"/>
      <c r="JX32" s="1577"/>
      <c r="JY32" s="1577"/>
      <c r="JZ32" s="1577"/>
      <c r="KA32" s="1577"/>
      <c r="KB32" s="1578"/>
      <c r="KF32" s="1576"/>
      <c r="KG32" s="1577"/>
      <c r="KH32" s="1577"/>
      <c r="KI32" s="1577"/>
      <c r="KJ32" s="1577"/>
      <c r="KK32" s="1577"/>
      <c r="KL32" s="1577"/>
      <c r="KM32" s="1577"/>
      <c r="KN32" s="1577"/>
      <c r="KO32" s="1577"/>
      <c r="KP32" s="1577"/>
      <c r="KQ32" s="1577"/>
      <c r="KR32" s="1577"/>
      <c r="KS32" s="1577"/>
      <c r="KT32" s="1577"/>
      <c r="KU32" s="1577"/>
      <c r="KV32" s="1577"/>
      <c r="KW32" s="1577"/>
      <c r="KX32" s="1577"/>
      <c r="KY32" s="1577"/>
      <c r="KZ32" s="1577"/>
      <c r="LA32" s="1577"/>
      <c r="LB32" s="1577"/>
      <c r="LC32" s="1577"/>
      <c r="LD32" s="1577"/>
      <c r="LE32" s="1578"/>
      <c r="LI32" s="1576"/>
      <c r="LJ32" s="1577"/>
      <c r="LK32" s="1577"/>
      <c r="LL32" s="1577"/>
      <c r="LM32" s="1577"/>
      <c r="LN32" s="1577"/>
      <c r="LO32" s="1577"/>
      <c r="LP32" s="1577"/>
      <c r="LQ32" s="1577"/>
      <c r="LR32" s="1577"/>
      <c r="LS32" s="1577"/>
      <c r="LT32" s="1577"/>
      <c r="LU32" s="1577"/>
      <c r="LV32" s="1577"/>
      <c r="LW32" s="1577"/>
      <c r="LX32" s="1577"/>
      <c r="LY32" s="1577"/>
      <c r="LZ32" s="1577"/>
      <c r="MA32" s="1577"/>
      <c r="MB32" s="1577"/>
      <c r="MC32" s="1577"/>
      <c r="MD32" s="1577"/>
      <c r="ME32" s="1577"/>
      <c r="MF32" s="1577"/>
      <c r="MG32" s="1577"/>
      <c r="MH32" s="1578"/>
      <c r="ML32" s="1576"/>
      <c r="MM32" s="1577"/>
      <c r="MN32" s="1577"/>
      <c r="MO32" s="1577"/>
      <c r="MP32" s="1577"/>
      <c r="MQ32" s="1577"/>
      <c r="MR32" s="1577"/>
      <c r="MS32" s="1577"/>
      <c r="MT32" s="1577"/>
      <c r="MU32" s="1577"/>
      <c r="MV32" s="1577"/>
      <c r="MW32" s="1577"/>
      <c r="MX32" s="1577"/>
      <c r="MY32" s="1577"/>
      <c r="MZ32" s="1577"/>
      <c r="NA32" s="1577"/>
      <c r="NB32" s="1577"/>
      <c r="NC32" s="1577"/>
      <c r="ND32" s="1577"/>
      <c r="NE32" s="1577"/>
      <c r="NF32" s="1577"/>
      <c r="NG32" s="1577"/>
      <c r="NH32" s="1577"/>
      <c r="NI32" s="1577"/>
      <c r="NJ32" s="1577"/>
      <c r="NK32" s="1578"/>
      <c r="NO32" s="1576"/>
      <c r="NP32" s="1577"/>
      <c r="NQ32" s="1577"/>
      <c r="NR32" s="1577"/>
      <c r="NS32" s="1577"/>
      <c r="NT32" s="1577"/>
      <c r="NU32" s="1577"/>
      <c r="NV32" s="1577"/>
      <c r="NW32" s="1577"/>
      <c r="NX32" s="1577"/>
      <c r="NY32" s="1577"/>
      <c r="NZ32" s="1577"/>
      <c r="OA32" s="1577"/>
      <c r="OB32" s="1577"/>
      <c r="OC32" s="1577"/>
      <c r="OD32" s="1577"/>
      <c r="OE32" s="1577"/>
      <c r="OF32" s="1577"/>
      <c r="OG32" s="1577"/>
      <c r="OH32" s="1577"/>
      <c r="OI32" s="1577"/>
      <c r="OJ32" s="1577"/>
      <c r="OK32" s="1577"/>
      <c r="OL32" s="1577"/>
      <c r="OM32" s="1577"/>
      <c r="ON32" s="1578"/>
      <c r="OR32" s="1576"/>
      <c r="OS32" s="1577"/>
      <c r="OT32" s="1577"/>
      <c r="OU32" s="1577"/>
      <c r="OV32" s="1577"/>
      <c r="OW32" s="1577"/>
      <c r="OX32" s="1577"/>
      <c r="OY32" s="1577"/>
      <c r="OZ32" s="1577"/>
      <c r="PA32" s="1577"/>
      <c r="PB32" s="1577"/>
      <c r="PC32" s="1577"/>
      <c r="PD32" s="1577"/>
      <c r="PE32" s="1577"/>
      <c r="PF32" s="1577"/>
      <c r="PG32" s="1577"/>
      <c r="PH32" s="1577"/>
      <c r="PI32" s="1577"/>
      <c r="PJ32" s="1577"/>
      <c r="PK32" s="1577"/>
      <c r="PL32" s="1577"/>
      <c r="PM32" s="1577"/>
      <c r="PN32" s="1577"/>
      <c r="PO32" s="1577"/>
      <c r="PP32" s="1577"/>
      <c r="PQ32" s="1578"/>
      <c r="PU32" s="1576"/>
      <c r="PV32" s="1577"/>
      <c r="PW32" s="1577"/>
      <c r="PX32" s="1577"/>
      <c r="PY32" s="1577"/>
      <c r="PZ32" s="1577"/>
      <c r="QA32" s="1577"/>
      <c r="QB32" s="1577"/>
      <c r="QC32" s="1577"/>
      <c r="QD32" s="1577"/>
      <c r="QE32" s="1577"/>
      <c r="QF32" s="1577"/>
      <c r="QG32" s="1577"/>
      <c r="QH32" s="1577"/>
      <c r="QI32" s="1577"/>
      <c r="QJ32" s="1577"/>
      <c r="QK32" s="1577"/>
      <c r="QL32" s="1577"/>
      <c r="QM32" s="1577"/>
      <c r="QN32" s="1577"/>
      <c r="QO32" s="1577"/>
      <c r="QP32" s="1577"/>
      <c r="QQ32" s="1577"/>
      <c r="QR32" s="1577"/>
      <c r="QS32" s="1577"/>
      <c r="QT32" s="1578"/>
    </row>
    <row r="33" spans="2:462" ht="9.9499999999999993" customHeight="1">
      <c r="B33" s="1576"/>
      <c r="C33" s="1577"/>
      <c r="D33" s="1577"/>
      <c r="E33" s="1577"/>
      <c r="F33" s="1577"/>
      <c r="G33" s="1577"/>
      <c r="H33" s="1577"/>
      <c r="I33" s="1577"/>
      <c r="J33" s="1577"/>
      <c r="K33" s="1577"/>
      <c r="L33" s="1577"/>
      <c r="M33" s="1577"/>
      <c r="N33" s="1577"/>
      <c r="O33" s="1577"/>
      <c r="P33" s="1577"/>
      <c r="Q33" s="1577"/>
      <c r="R33" s="1577"/>
      <c r="S33" s="1577"/>
      <c r="T33" s="1577"/>
      <c r="U33" s="1577"/>
      <c r="V33" s="1577"/>
      <c r="W33" s="1577"/>
      <c r="X33" s="1577"/>
      <c r="Y33" s="1577"/>
      <c r="Z33" s="1577"/>
      <c r="AA33" s="1578"/>
      <c r="AE33" s="1576"/>
      <c r="AF33" s="1577"/>
      <c r="AG33" s="1577"/>
      <c r="AH33" s="1577"/>
      <c r="AI33" s="1577"/>
      <c r="AJ33" s="1577"/>
      <c r="AK33" s="1577"/>
      <c r="AL33" s="1577"/>
      <c r="AM33" s="1577"/>
      <c r="AN33" s="1577"/>
      <c r="AO33" s="1577"/>
      <c r="AP33" s="1577"/>
      <c r="AQ33" s="1577"/>
      <c r="AR33" s="1577"/>
      <c r="AS33" s="1577"/>
      <c r="AT33" s="1577"/>
      <c r="AU33" s="1577"/>
      <c r="AV33" s="1577"/>
      <c r="AW33" s="1577"/>
      <c r="AX33" s="1577"/>
      <c r="AY33" s="1577"/>
      <c r="AZ33" s="1577"/>
      <c r="BA33" s="1577"/>
      <c r="BB33" s="1577"/>
      <c r="BC33" s="1577"/>
      <c r="BD33" s="1578"/>
      <c r="BH33" s="1576"/>
      <c r="BI33" s="1577"/>
      <c r="BJ33" s="1577"/>
      <c r="BK33" s="1577"/>
      <c r="BL33" s="1577"/>
      <c r="BM33" s="1577"/>
      <c r="BN33" s="1577"/>
      <c r="BO33" s="1577"/>
      <c r="BP33" s="1577"/>
      <c r="BQ33" s="1577"/>
      <c r="BR33" s="1577"/>
      <c r="BS33" s="1577"/>
      <c r="BT33" s="1577"/>
      <c r="BU33" s="1577"/>
      <c r="BV33" s="1577"/>
      <c r="BW33" s="1577"/>
      <c r="BX33" s="1577"/>
      <c r="BY33" s="1577"/>
      <c r="BZ33" s="1577"/>
      <c r="CA33" s="1577"/>
      <c r="CB33" s="1577"/>
      <c r="CC33" s="1577"/>
      <c r="CD33" s="1577"/>
      <c r="CE33" s="1577"/>
      <c r="CF33" s="1577"/>
      <c r="CG33" s="1578"/>
      <c r="CK33" s="1576"/>
      <c r="CL33" s="1577"/>
      <c r="CM33" s="1577"/>
      <c r="CN33" s="1577"/>
      <c r="CO33" s="1577"/>
      <c r="CP33" s="1577"/>
      <c r="CQ33" s="1577"/>
      <c r="CR33" s="1577"/>
      <c r="CS33" s="1577"/>
      <c r="CT33" s="1577"/>
      <c r="CU33" s="1577"/>
      <c r="CV33" s="1577"/>
      <c r="CW33" s="1577"/>
      <c r="CX33" s="1577"/>
      <c r="CY33" s="1577"/>
      <c r="CZ33" s="1577"/>
      <c r="DA33" s="1577"/>
      <c r="DB33" s="1577"/>
      <c r="DC33" s="1577"/>
      <c r="DD33" s="1577"/>
      <c r="DE33" s="1577"/>
      <c r="DF33" s="1577"/>
      <c r="DG33" s="1577"/>
      <c r="DH33" s="1577"/>
      <c r="DI33" s="1577"/>
      <c r="DJ33" s="1578"/>
      <c r="DN33" s="1576"/>
      <c r="DO33" s="1577"/>
      <c r="DP33" s="1577"/>
      <c r="DQ33" s="1577"/>
      <c r="DR33" s="1577"/>
      <c r="DS33" s="1577"/>
      <c r="DT33" s="1577"/>
      <c r="DU33" s="1577"/>
      <c r="DV33" s="1577"/>
      <c r="DW33" s="1577"/>
      <c r="DX33" s="1577"/>
      <c r="DY33" s="1577"/>
      <c r="DZ33" s="1577"/>
      <c r="EA33" s="1577"/>
      <c r="EB33" s="1577"/>
      <c r="EC33" s="1577"/>
      <c r="ED33" s="1577"/>
      <c r="EE33" s="1577"/>
      <c r="EF33" s="1577"/>
      <c r="EG33" s="1577"/>
      <c r="EH33" s="1577"/>
      <c r="EI33" s="1577"/>
      <c r="EJ33" s="1577"/>
      <c r="EK33" s="1577"/>
      <c r="EL33" s="1577"/>
      <c r="EM33" s="1578"/>
      <c r="EQ33" s="1576"/>
      <c r="ER33" s="1577"/>
      <c r="ES33" s="1577"/>
      <c r="ET33" s="1577"/>
      <c r="EU33" s="1577"/>
      <c r="EV33" s="1577"/>
      <c r="EW33" s="1577"/>
      <c r="EX33" s="1577"/>
      <c r="EY33" s="1577"/>
      <c r="EZ33" s="1577"/>
      <c r="FA33" s="1577"/>
      <c r="FB33" s="1577"/>
      <c r="FC33" s="1577"/>
      <c r="FD33" s="1577"/>
      <c r="FE33" s="1577"/>
      <c r="FF33" s="1577"/>
      <c r="FG33" s="1577"/>
      <c r="FH33" s="1577"/>
      <c r="FI33" s="1577"/>
      <c r="FJ33" s="1577"/>
      <c r="FK33" s="1577"/>
      <c r="FL33" s="1577"/>
      <c r="FM33" s="1577"/>
      <c r="FN33" s="1577"/>
      <c r="FO33" s="1577"/>
      <c r="FP33" s="1578"/>
      <c r="FT33" s="1576"/>
      <c r="FU33" s="1577"/>
      <c r="FV33" s="1577"/>
      <c r="FW33" s="1577"/>
      <c r="FX33" s="1577"/>
      <c r="FY33" s="1577"/>
      <c r="FZ33" s="1577"/>
      <c r="GA33" s="1577"/>
      <c r="GB33" s="1577"/>
      <c r="GC33" s="1577"/>
      <c r="GD33" s="1577"/>
      <c r="GE33" s="1577"/>
      <c r="GF33" s="1577"/>
      <c r="GG33" s="1577"/>
      <c r="GH33" s="1577"/>
      <c r="GI33" s="1577"/>
      <c r="GJ33" s="1577"/>
      <c r="GK33" s="1577"/>
      <c r="GL33" s="1577"/>
      <c r="GM33" s="1577"/>
      <c r="GN33" s="1577"/>
      <c r="GO33" s="1577"/>
      <c r="GP33" s="1577"/>
      <c r="GQ33" s="1577"/>
      <c r="GR33" s="1577"/>
      <c r="GS33" s="1578"/>
      <c r="GW33" s="1576"/>
      <c r="GX33" s="1577"/>
      <c r="GY33" s="1577"/>
      <c r="GZ33" s="1577"/>
      <c r="HA33" s="1577"/>
      <c r="HB33" s="1577"/>
      <c r="HC33" s="1577"/>
      <c r="HD33" s="1577"/>
      <c r="HE33" s="1577"/>
      <c r="HF33" s="1577"/>
      <c r="HG33" s="1577"/>
      <c r="HH33" s="1577"/>
      <c r="HI33" s="1577"/>
      <c r="HJ33" s="1577"/>
      <c r="HK33" s="1577"/>
      <c r="HL33" s="1577"/>
      <c r="HM33" s="1577"/>
      <c r="HN33" s="1577"/>
      <c r="HO33" s="1577"/>
      <c r="HP33" s="1577"/>
      <c r="HQ33" s="1577"/>
      <c r="HR33" s="1577"/>
      <c r="HS33" s="1577"/>
      <c r="HT33" s="1577"/>
      <c r="HU33" s="1577"/>
      <c r="HV33" s="1578"/>
      <c r="HZ33" s="1576"/>
      <c r="IA33" s="1577"/>
      <c r="IB33" s="1577"/>
      <c r="IC33" s="1577"/>
      <c r="ID33" s="1577"/>
      <c r="IE33" s="1577"/>
      <c r="IF33" s="1577"/>
      <c r="IG33" s="1577"/>
      <c r="IH33" s="1577"/>
      <c r="II33" s="1577"/>
      <c r="IJ33" s="1577"/>
      <c r="IK33" s="1577"/>
      <c r="IL33" s="1577"/>
      <c r="IM33" s="1577"/>
      <c r="IN33" s="1577"/>
      <c r="IO33" s="1577"/>
      <c r="IP33" s="1577"/>
      <c r="IQ33" s="1577"/>
      <c r="IR33" s="1577"/>
      <c r="IS33" s="1577"/>
      <c r="IT33" s="1577"/>
      <c r="IU33" s="1577"/>
      <c r="IV33" s="1577"/>
      <c r="IW33" s="1577"/>
      <c r="IX33" s="1577"/>
      <c r="IY33" s="1578"/>
      <c r="JC33" s="1576"/>
      <c r="JD33" s="1577"/>
      <c r="JE33" s="1577"/>
      <c r="JF33" s="1577"/>
      <c r="JG33" s="1577"/>
      <c r="JH33" s="1577"/>
      <c r="JI33" s="1577"/>
      <c r="JJ33" s="1577"/>
      <c r="JK33" s="1577"/>
      <c r="JL33" s="1577"/>
      <c r="JM33" s="1577"/>
      <c r="JN33" s="1577"/>
      <c r="JO33" s="1577"/>
      <c r="JP33" s="1577"/>
      <c r="JQ33" s="1577"/>
      <c r="JR33" s="1577"/>
      <c r="JS33" s="1577"/>
      <c r="JT33" s="1577"/>
      <c r="JU33" s="1577"/>
      <c r="JV33" s="1577"/>
      <c r="JW33" s="1577"/>
      <c r="JX33" s="1577"/>
      <c r="JY33" s="1577"/>
      <c r="JZ33" s="1577"/>
      <c r="KA33" s="1577"/>
      <c r="KB33" s="1578"/>
      <c r="KF33" s="1576"/>
      <c r="KG33" s="1577"/>
      <c r="KH33" s="1577"/>
      <c r="KI33" s="1577"/>
      <c r="KJ33" s="1577"/>
      <c r="KK33" s="1577"/>
      <c r="KL33" s="1577"/>
      <c r="KM33" s="1577"/>
      <c r="KN33" s="1577"/>
      <c r="KO33" s="1577"/>
      <c r="KP33" s="1577"/>
      <c r="KQ33" s="1577"/>
      <c r="KR33" s="1577"/>
      <c r="KS33" s="1577"/>
      <c r="KT33" s="1577"/>
      <c r="KU33" s="1577"/>
      <c r="KV33" s="1577"/>
      <c r="KW33" s="1577"/>
      <c r="KX33" s="1577"/>
      <c r="KY33" s="1577"/>
      <c r="KZ33" s="1577"/>
      <c r="LA33" s="1577"/>
      <c r="LB33" s="1577"/>
      <c r="LC33" s="1577"/>
      <c r="LD33" s="1577"/>
      <c r="LE33" s="1578"/>
      <c r="LI33" s="1576"/>
      <c r="LJ33" s="1577"/>
      <c r="LK33" s="1577"/>
      <c r="LL33" s="1577"/>
      <c r="LM33" s="1577"/>
      <c r="LN33" s="1577"/>
      <c r="LO33" s="1577"/>
      <c r="LP33" s="1577"/>
      <c r="LQ33" s="1577"/>
      <c r="LR33" s="1577"/>
      <c r="LS33" s="1577"/>
      <c r="LT33" s="1577"/>
      <c r="LU33" s="1577"/>
      <c r="LV33" s="1577"/>
      <c r="LW33" s="1577"/>
      <c r="LX33" s="1577"/>
      <c r="LY33" s="1577"/>
      <c r="LZ33" s="1577"/>
      <c r="MA33" s="1577"/>
      <c r="MB33" s="1577"/>
      <c r="MC33" s="1577"/>
      <c r="MD33" s="1577"/>
      <c r="ME33" s="1577"/>
      <c r="MF33" s="1577"/>
      <c r="MG33" s="1577"/>
      <c r="MH33" s="1578"/>
      <c r="ML33" s="1576"/>
      <c r="MM33" s="1577"/>
      <c r="MN33" s="1577"/>
      <c r="MO33" s="1577"/>
      <c r="MP33" s="1577"/>
      <c r="MQ33" s="1577"/>
      <c r="MR33" s="1577"/>
      <c r="MS33" s="1577"/>
      <c r="MT33" s="1577"/>
      <c r="MU33" s="1577"/>
      <c r="MV33" s="1577"/>
      <c r="MW33" s="1577"/>
      <c r="MX33" s="1577"/>
      <c r="MY33" s="1577"/>
      <c r="MZ33" s="1577"/>
      <c r="NA33" s="1577"/>
      <c r="NB33" s="1577"/>
      <c r="NC33" s="1577"/>
      <c r="ND33" s="1577"/>
      <c r="NE33" s="1577"/>
      <c r="NF33" s="1577"/>
      <c r="NG33" s="1577"/>
      <c r="NH33" s="1577"/>
      <c r="NI33" s="1577"/>
      <c r="NJ33" s="1577"/>
      <c r="NK33" s="1578"/>
      <c r="NO33" s="1576"/>
      <c r="NP33" s="1577"/>
      <c r="NQ33" s="1577"/>
      <c r="NR33" s="1577"/>
      <c r="NS33" s="1577"/>
      <c r="NT33" s="1577"/>
      <c r="NU33" s="1577"/>
      <c r="NV33" s="1577"/>
      <c r="NW33" s="1577"/>
      <c r="NX33" s="1577"/>
      <c r="NY33" s="1577"/>
      <c r="NZ33" s="1577"/>
      <c r="OA33" s="1577"/>
      <c r="OB33" s="1577"/>
      <c r="OC33" s="1577"/>
      <c r="OD33" s="1577"/>
      <c r="OE33" s="1577"/>
      <c r="OF33" s="1577"/>
      <c r="OG33" s="1577"/>
      <c r="OH33" s="1577"/>
      <c r="OI33" s="1577"/>
      <c r="OJ33" s="1577"/>
      <c r="OK33" s="1577"/>
      <c r="OL33" s="1577"/>
      <c r="OM33" s="1577"/>
      <c r="ON33" s="1578"/>
      <c r="OR33" s="1576"/>
      <c r="OS33" s="1577"/>
      <c r="OT33" s="1577"/>
      <c r="OU33" s="1577"/>
      <c r="OV33" s="1577"/>
      <c r="OW33" s="1577"/>
      <c r="OX33" s="1577"/>
      <c r="OY33" s="1577"/>
      <c r="OZ33" s="1577"/>
      <c r="PA33" s="1577"/>
      <c r="PB33" s="1577"/>
      <c r="PC33" s="1577"/>
      <c r="PD33" s="1577"/>
      <c r="PE33" s="1577"/>
      <c r="PF33" s="1577"/>
      <c r="PG33" s="1577"/>
      <c r="PH33" s="1577"/>
      <c r="PI33" s="1577"/>
      <c r="PJ33" s="1577"/>
      <c r="PK33" s="1577"/>
      <c r="PL33" s="1577"/>
      <c r="PM33" s="1577"/>
      <c r="PN33" s="1577"/>
      <c r="PO33" s="1577"/>
      <c r="PP33" s="1577"/>
      <c r="PQ33" s="1578"/>
      <c r="PU33" s="1576"/>
      <c r="PV33" s="1577"/>
      <c r="PW33" s="1577"/>
      <c r="PX33" s="1577"/>
      <c r="PY33" s="1577"/>
      <c r="PZ33" s="1577"/>
      <c r="QA33" s="1577"/>
      <c r="QB33" s="1577"/>
      <c r="QC33" s="1577"/>
      <c r="QD33" s="1577"/>
      <c r="QE33" s="1577"/>
      <c r="QF33" s="1577"/>
      <c r="QG33" s="1577"/>
      <c r="QH33" s="1577"/>
      <c r="QI33" s="1577"/>
      <c r="QJ33" s="1577"/>
      <c r="QK33" s="1577"/>
      <c r="QL33" s="1577"/>
      <c r="QM33" s="1577"/>
      <c r="QN33" s="1577"/>
      <c r="QO33" s="1577"/>
      <c r="QP33" s="1577"/>
      <c r="QQ33" s="1577"/>
      <c r="QR33" s="1577"/>
      <c r="QS33" s="1577"/>
      <c r="QT33" s="1578"/>
    </row>
    <row r="34" spans="2:462" ht="9.9499999999999993" customHeight="1">
      <c r="B34" s="1576"/>
      <c r="C34" s="1577"/>
      <c r="D34" s="1577"/>
      <c r="E34" s="1577"/>
      <c r="F34" s="1577"/>
      <c r="G34" s="1577"/>
      <c r="H34" s="1577"/>
      <c r="I34" s="1577"/>
      <c r="J34" s="1577"/>
      <c r="K34" s="1577"/>
      <c r="L34" s="1577"/>
      <c r="M34" s="1577"/>
      <c r="N34" s="1577"/>
      <c r="O34" s="1577"/>
      <c r="P34" s="1577"/>
      <c r="Q34" s="1577"/>
      <c r="R34" s="1577"/>
      <c r="S34" s="1577"/>
      <c r="T34" s="1577"/>
      <c r="U34" s="1577"/>
      <c r="V34" s="1577"/>
      <c r="W34" s="1577"/>
      <c r="X34" s="1577"/>
      <c r="Y34" s="1577"/>
      <c r="Z34" s="1577"/>
      <c r="AA34" s="1578"/>
      <c r="AE34" s="1576"/>
      <c r="AF34" s="1577"/>
      <c r="AG34" s="1577"/>
      <c r="AH34" s="1577"/>
      <c r="AI34" s="1577"/>
      <c r="AJ34" s="1577"/>
      <c r="AK34" s="1577"/>
      <c r="AL34" s="1577"/>
      <c r="AM34" s="1577"/>
      <c r="AN34" s="1577"/>
      <c r="AO34" s="1577"/>
      <c r="AP34" s="1577"/>
      <c r="AQ34" s="1577"/>
      <c r="AR34" s="1577"/>
      <c r="AS34" s="1577"/>
      <c r="AT34" s="1577"/>
      <c r="AU34" s="1577"/>
      <c r="AV34" s="1577"/>
      <c r="AW34" s="1577"/>
      <c r="AX34" s="1577"/>
      <c r="AY34" s="1577"/>
      <c r="AZ34" s="1577"/>
      <c r="BA34" s="1577"/>
      <c r="BB34" s="1577"/>
      <c r="BC34" s="1577"/>
      <c r="BD34" s="1578"/>
      <c r="BH34" s="1576"/>
      <c r="BI34" s="1577"/>
      <c r="BJ34" s="1577"/>
      <c r="BK34" s="1577"/>
      <c r="BL34" s="1577"/>
      <c r="BM34" s="1577"/>
      <c r="BN34" s="1577"/>
      <c r="BO34" s="1577"/>
      <c r="BP34" s="1577"/>
      <c r="BQ34" s="1577"/>
      <c r="BR34" s="1577"/>
      <c r="BS34" s="1577"/>
      <c r="BT34" s="1577"/>
      <c r="BU34" s="1577"/>
      <c r="BV34" s="1577"/>
      <c r="BW34" s="1577"/>
      <c r="BX34" s="1577"/>
      <c r="BY34" s="1577"/>
      <c r="BZ34" s="1577"/>
      <c r="CA34" s="1577"/>
      <c r="CB34" s="1577"/>
      <c r="CC34" s="1577"/>
      <c r="CD34" s="1577"/>
      <c r="CE34" s="1577"/>
      <c r="CF34" s="1577"/>
      <c r="CG34" s="1578"/>
      <c r="CK34" s="1576"/>
      <c r="CL34" s="1577"/>
      <c r="CM34" s="1577"/>
      <c r="CN34" s="1577"/>
      <c r="CO34" s="1577"/>
      <c r="CP34" s="1577"/>
      <c r="CQ34" s="1577"/>
      <c r="CR34" s="1577"/>
      <c r="CS34" s="1577"/>
      <c r="CT34" s="1577"/>
      <c r="CU34" s="1577"/>
      <c r="CV34" s="1577"/>
      <c r="CW34" s="1577"/>
      <c r="CX34" s="1577"/>
      <c r="CY34" s="1577"/>
      <c r="CZ34" s="1577"/>
      <c r="DA34" s="1577"/>
      <c r="DB34" s="1577"/>
      <c r="DC34" s="1577"/>
      <c r="DD34" s="1577"/>
      <c r="DE34" s="1577"/>
      <c r="DF34" s="1577"/>
      <c r="DG34" s="1577"/>
      <c r="DH34" s="1577"/>
      <c r="DI34" s="1577"/>
      <c r="DJ34" s="1578"/>
      <c r="DN34" s="1576"/>
      <c r="DO34" s="1577"/>
      <c r="DP34" s="1577"/>
      <c r="DQ34" s="1577"/>
      <c r="DR34" s="1577"/>
      <c r="DS34" s="1577"/>
      <c r="DT34" s="1577"/>
      <c r="DU34" s="1577"/>
      <c r="DV34" s="1577"/>
      <c r="DW34" s="1577"/>
      <c r="DX34" s="1577"/>
      <c r="DY34" s="1577"/>
      <c r="DZ34" s="1577"/>
      <c r="EA34" s="1577"/>
      <c r="EB34" s="1577"/>
      <c r="EC34" s="1577"/>
      <c r="ED34" s="1577"/>
      <c r="EE34" s="1577"/>
      <c r="EF34" s="1577"/>
      <c r="EG34" s="1577"/>
      <c r="EH34" s="1577"/>
      <c r="EI34" s="1577"/>
      <c r="EJ34" s="1577"/>
      <c r="EK34" s="1577"/>
      <c r="EL34" s="1577"/>
      <c r="EM34" s="1578"/>
      <c r="EQ34" s="1576"/>
      <c r="ER34" s="1577"/>
      <c r="ES34" s="1577"/>
      <c r="ET34" s="1577"/>
      <c r="EU34" s="1577"/>
      <c r="EV34" s="1577"/>
      <c r="EW34" s="1577"/>
      <c r="EX34" s="1577"/>
      <c r="EY34" s="1577"/>
      <c r="EZ34" s="1577"/>
      <c r="FA34" s="1577"/>
      <c r="FB34" s="1577"/>
      <c r="FC34" s="1577"/>
      <c r="FD34" s="1577"/>
      <c r="FE34" s="1577"/>
      <c r="FF34" s="1577"/>
      <c r="FG34" s="1577"/>
      <c r="FH34" s="1577"/>
      <c r="FI34" s="1577"/>
      <c r="FJ34" s="1577"/>
      <c r="FK34" s="1577"/>
      <c r="FL34" s="1577"/>
      <c r="FM34" s="1577"/>
      <c r="FN34" s="1577"/>
      <c r="FO34" s="1577"/>
      <c r="FP34" s="1578"/>
      <c r="FT34" s="1576"/>
      <c r="FU34" s="1577"/>
      <c r="FV34" s="1577"/>
      <c r="FW34" s="1577"/>
      <c r="FX34" s="1577"/>
      <c r="FY34" s="1577"/>
      <c r="FZ34" s="1577"/>
      <c r="GA34" s="1577"/>
      <c r="GB34" s="1577"/>
      <c r="GC34" s="1577"/>
      <c r="GD34" s="1577"/>
      <c r="GE34" s="1577"/>
      <c r="GF34" s="1577"/>
      <c r="GG34" s="1577"/>
      <c r="GH34" s="1577"/>
      <c r="GI34" s="1577"/>
      <c r="GJ34" s="1577"/>
      <c r="GK34" s="1577"/>
      <c r="GL34" s="1577"/>
      <c r="GM34" s="1577"/>
      <c r="GN34" s="1577"/>
      <c r="GO34" s="1577"/>
      <c r="GP34" s="1577"/>
      <c r="GQ34" s="1577"/>
      <c r="GR34" s="1577"/>
      <c r="GS34" s="1578"/>
      <c r="GW34" s="1576"/>
      <c r="GX34" s="1577"/>
      <c r="GY34" s="1577"/>
      <c r="GZ34" s="1577"/>
      <c r="HA34" s="1577"/>
      <c r="HB34" s="1577"/>
      <c r="HC34" s="1577"/>
      <c r="HD34" s="1577"/>
      <c r="HE34" s="1577"/>
      <c r="HF34" s="1577"/>
      <c r="HG34" s="1577"/>
      <c r="HH34" s="1577"/>
      <c r="HI34" s="1577"/>
      <c r="HJ34" s="1577"/>
      <c r="HK34" s="1577"/>
      <c r="HL34" s="1577"/>
      <c r="HM34" s="1577"/>
      <c r="HN34" s="1577"/>
      <c r="HO34" s="1577"/>
      <c r="HP34" s="1577"/>
      <c r="HQ34" s="1577"/>
      <c r="HR34" s="1577"/>
      <c r="HS34" s="1577"/>
      <c r="HT34" s="1577"/>
      <c r="HU34" s="1577"/>
      <c r="HV34" s="1578"/>
      <c r="HZ34" s="1576"/>
      <c r="IA34" s="1577"/>
      <c r="IB34" s="1577"/>
      <c r="IC34" s="1577"/>
      <c r="ID34" s="1577"/>
      <c r="IE34" s="1577"/>
      <c r="IF34" s="1577"/>
      <c r="IG34" s="1577"/>
      <c r="IH34" s="1577"/>
      <c r="II34" s="1577"/>
      <c r="IJ34" s="1577"/>
      <c r="IK34" s="1577"/>
      <c r="IL34" s="1577"/>
      <c r="IM34" s="1577"/>
      <c r="IN34" s="1577"/>
      <c r="IO34" s="1577"/>
      <c r="IP34" s="1577"/>
      <c r="IQ34" s="1577"/>
      <c r="IR34" s="1577"/>
      <c r="IS34" s="1577"/>
      <c r="IT34" s="1577"/>
      <c r="IU34" s="1577"/>
      <c r="IV34" s="1577"/>
      <c r="IW34" s="1577"/>
      <c r="IX34" s="1577"/>
      <c r="IY34" s="1578"/>
      <c r="JC34" s="1576"/>
      <c r="JD34" s="1577"/>
      <c r="JE34" s="1577"/>
      <c r="JF34" s="1577"/>
      <c r="JG34" s="1577"/>
      <c r="JH34" s="1577"/>
      <c r="JI34" s="1577"/>
      <c r="JJ34" s="1577"/>
      <c r="JK34" s="1577"/>
      <c r="JL34" s="1577"/>
      <c r="JM34" s="1577"/>
      <c r="JN34" s="1577"/>
      <c r="JO34" s="1577"/>
      <c r="JP34" s="1577"/>
      <c r="JQ34" s="1577"/>
      <c r="JR34" s="1577"/>
      <c r="JS34" s="1577"/>
      <c r="JT34" s="1577"/>
      <c r="JU34" s="1577"/>
      <c r="JV34" s="1577"/>
      <c r="JW34" s="1577"/>
      <c r="JX34" s="1577"/>
      <c r="JY34" s="1577"/>
      <c r="JZ34" s="1577"/>
      <c r="KA34" s="1577"/>
      <c r="KB34" s="1578"/>
      <c r="KF34" s="1576"/>
      <c r="KG34" s="1577"/>
      <c r="KH34" s="1577"/>
      <c r="KI34" s="1577"/>
      <c r="KJ34" s="1577"/>
      <c r="KK34" s="1577"/>
      <c r="KL34" s="1577"/>
      <c r="KM34" s="1577"/>
      <c r="KN34" s="1577"/>
      <c r="KO34" s="1577"/>
      <c r="KP34" s="1577"/>
      <c r="KQ34" s="1577"/>
      <c r="KR34" s="1577"/>
      <c r="KS34" s="1577"/>
      <c r="KT34" s="1577"/>
      <c r="KU34" s="1577"/>
      <c r="KV34" s="1577"/>
      <c r="KW34" s="1577"/>
      <c r="KX34" s="1577"/>
      <c r="KY34" s="1577"/>
      <c r="KZ34" s="1577"/>
      <c r="LA34" s="1577"/>
      <c r="LB34" s="1577"/>
      <c r="LC34" s="1577"/>
      <c r="LD34" s="1577"/>
      <c r="LE34" s="1578"/>
      <c r="LI34" s="1576"/>
      <c r="LJ34" s="1577"/>
      <c r="LK34" s="1577"/>
      <c r="LL34" s="1577"/>
      <c r="LM34" s="1577"/>
      <c r="LN34" s="1577"/>
      <c r="LO34" s="1577"/>
      <c r="LP34" s="1577"/>
      <c r="LQ34" s="1577"/>
      <c r="LR34" s="1577"/>
      <c r="LS34" s="1577"/>
      <c r="LT34" s="1577"/>
      <c r="LU34" s="1577"/>
      <c r="LV34" s="1577"/>
      <c r="LW34" s="1577"/>
      <c r="LX34" s="1577"/>
      <c r="LY34" s="1577"/>
      <c r="LZ34" s="1577"/>
      <c r="MA34" s="1577"/>
      <c r="MB34" s="1577"/>
      <c r="MC34" s="1577"/>
      <c r="MD34" s="1577"/>
      <c r="ME34" s="1577"/>
      <c r="MF34" s="1577"/>
      <c r="MG34" s="1577"/>
      <c r="MH34" s="1578"/>
      <c r="ML34" s="1576"/>
      <c r="MM34" s="1577"/>
      <c r="MN34" s="1577"/>
      <c r="MO34" s="1577"/>
      <c r="MP34" s="1577"/>
      <c r="MQ34" s="1577"/>
      <c r="MR34" s="1577"/>
      <c r="MS34" s="1577"/>
      <c r="MT34" s="1577"/>
      <c r="MU34" s="1577"/>
      <c r="MV34" s="1577"/>
      <c r="MW34" s="1577"/>
      <c r="MX34" s="1577"/>
      <c r="MY34" s="1577"/>
      <c r="MZ34" s="1577"/>
      <c r="NA34" s="1577"/>
      <c r="NB34" s="1577"/>
      <c r="NC34" s="1577"/>
      <c r="ND34" s="1577"/>
      <c r="NE34" s="1577"/>
      <c r="NF34" s="1577"/>
      <c r="NG34" s="1577"/>
      <c r="NH34" s="1577"/>
      <c r="NI34" s="1577"/>
      <c r="NJ34" s="1577"/>
      <c r="NK34" s="1578"/>
      <c r="NO34" s="1576"/>
      <c r="NP34" s="1577"/>
      <c r="NQ34" s="1577"/>
      <c r="NR34" s="1577"/>
      <c r="NS34" s="1577"/>
      <c r="NT34" s="1577"/>
      <c r="NU34" s="1577"/>
      <c r="NV34" s="1577"/>
      <c r="NW34" s="1577"/>
      <c r="NX34" s="1577"/>
      <c r="NY34" s="1577"/>
      <c r="NZ34" s="1577"/>
      <c r="OA34" s="1577"/>
      <c r="OB34" s="1577"/>
      <c r="OC34" s="1577"/>
      <c r="OD34" s="1577"/>
      <c r="OE34" s="1577"/>
      <c r="OF34" s="1577"/>
      <c r="OG34" s="1577"/>
      <c r="OH34" s="1577"/>
      <c r="OI34" s="1577"/>
      <c r="OJ34" s="1577"/>
      <c r="OK34" s="1577"/>
      <c r="OL34" s="1577"/>
      <c r="OM34" s="1577"/>
      <c r="ON34" s="1578"/>
      <c r="OR34" s="1576"/>
      <c r="OS34" s="1577"/>
      <c r="OT34" s="1577"/>
      <c r="OU34" s="1577"/>
      <c r="OV34" s="1577"/>
      <c r="OW34" s="1577"/>
      <c r="OX34" s="1577"/>
      <c r="OY34" s="1577"/>
      <c r="OZ34" s="1577"/>
      <c r="PA34" s="1577"/>
      <c r="PB34" s="1577"/>
      <c r="PC34" s="1577"/>
      <c r="PD34" s="1577"/>
      <c r="PE34" s="1577"/>
      <c r="PF34" s="1577"/>
      <c r="PG34" s="1577"/>
      <c r="PH34" s="1577"/>
      <c r="PI34" s="1577"/>
      <c r="PJ34" s="1577"/>
      <c r="PK34" s="1577"/>
      <c r="PL34" s="1577"/>
      <c r="PM34" s="1577"/>
      <c r="PN34" s="1577"/>
      <c r="PO34" s="1577"/>
      <c r="PP34" s="1577"/>
      <c r="PQ34" s="1578"/>
      <c r="PU34" s="1576"/>
      <c r="PV34" s="1577"/>
      <c r="PW34" s="1577"/>
      <c r="PX34" s="1577"/>
      <c r="PY34" s="1577"/>
      <c r="PZ34" s="1577"/>
      <c r="QA34" s="1577"/>
      <c r="QB34" s="1577"/>
      <c r="QC34" s="1577"/>
      <c r="QD34" s="1577"/>
      <c r="QE34" s="1577"/>
      <c r="QF34" s="1577"/>
      <c r="QG34" s="1577"/>
      <c r="QH34" s="1577"/>
      <c r="QI34" s="1577"/>
      <c r="QJ34" s="1577"/>
      <c r="QK34" s="1577"/>
      <c r="QL34" s="1577"/>
      <c r="QM34" s="1577"/>
      <c r="QN34" s="1577"/>
      <c r="QO34" s="1577"/>
      <c r="QP34" s="1577"/>
      <c r="QQ34" s="1577"/>
      <c r="QR34" s="1577"/>
      <c r="QS34" s="1577"/>
      <c r="QT34" s="1578"/>
    </row>
    <row r="35" spans="2:462" ht="9.9499999999999993" customHeight="1">
      <c r="B35" s="1576"/>
      <c r="C35" s="1577"/>
      <c r="D35" s="1577"/>
      <c r="E35" s="1577"/>
      <c r="F35" s="1577"/>
      <c r="G35" s="1577"/>
      <c r="H35" s="1577"/>
      <c r="I35" s="1577"/>
      <c r="J35" s="1577"/>
      <c r="K35" s="1577"/>
      <c r="L35" s="1577"/>
      <c r="M35" s="1577"/>
      <c r="N35" s="1577"/>
      <c r="O35" s="1577"/>
      <c r="P35" s="1577"/>
      <c r="Q35" s="1577"/>
      <c r="R35" s="1577"/>
      <c r="S35" s="1577"/>
      <c r="T35" s="1577"/>
      <c r="U35" s="1577"/>
      <c r="V35" s="1577"/>
      <c r="W35" s="1577"/>
      <c r="X35" s="1577"/>
      <c r="Y35" s="1577"/>
      <c r="Z35" s="1577"/>
      <c r="AA35" s="1578"/>
      <c r="AE35" s="1576"/>
      <c r="AF35" s="1577"/>
      <c r="AG35" s="1577"/>
      <c r="AH35" s="1577"/>
      <c r="AI35" s="1577"/>
      <c r="AJ35" s="1577"/>
      <c r="AK35" s="1577"/>
      <c r="AL35" s="1577"/>
      <c r="AM35" s="1577"/>
      <c r="AN35" s="1577"/>
      <c r="AO35" s="1577"/>
      <c r="AP35" s="1577"/>
      <c r="AQ35" s="1577"/>
      <c r="AR35" s="1577"/>
      <c r="AS35" s="1577"/>
      <c r="AT35" s="1577"/>
      <c r="AU35" s="1577"/>
      <c r="AV35" s="1577"/>
      <c r="AW35" s="1577"/>
      <c r="AX35" s="1577"/>
      <c r="AY35" s="1577"/>
      <c r="AZ35" s="1577"/>
      <c r="BA35" s="1577"/>
      <c r="BB35" s="1577"/>
      <c r="BC35" s="1577"/>
      <c r="BD35" s="1578"/>
      <c r="BH35" s="1576"/>
      <c r="BI35" s="1577"/>
      <c r="BJ35" s="1577"/>
      <c r="BK35" s="1577"/>
      <c r="BL35" s="1577"/>
      <c r="BM35" s="1577"/>
      <c r="BN35" s="1577"/>
      <c r="BO35" s="1577"/>
      <c r="BP35" s="1577"/>
      <c r="BQ35" s="1577"/>
      <c r="BR35" s="1577"/>
      <c r="BS35" s="1577"/>
      <c r="BT35" s="1577"/>
      <c r="BU35" s="1577"/>
      <c r="BV35" s="1577"/>
      <c r="BW35" s="1577"/>
      <c r="BX35" s="1577"/>
      <c r="BY35" s="1577"/>
      <c r="BZ35" s="1577"/>
      <c r="CA35" s="1577"/>
      <c r="CB35" s="1577"/>
      <c r="CC35" s="1577"/>
      <c r="CD35" s="1577"/>
      <c r="CE35" s="1577"/>
      <c r="CF35" s="1577"/>
      <c r="CG35" s="1578"/>
      <c r="CK35" s="1576"/>
      <c r="CL35" s="1577"/>
      <c r="CM35" s="1577"/>
      <c r="CN35" s="1577"/>
      <c r="CO35" s="1577"/>
      <c r="CP35" s="1577"/>
      <c r="CQ35" s="1577"/>
      <c r="CR35" s="1577"/>
      <c r="CS35" s="1577"/>
      <c r="CT35" s="1577"/>
      <c r="CU35" s="1577"/>
      <c r="CV35" s="1577"/>
      <c r="CW35" s="1577"/>
      <c r="CX35" s="1577"/>
      <c r="CY35" s="1577"/>
      <c r="CZ35" s="1577"/>
      <c r="DA35" s="1577"/>
      <c r="DB35" s="1577"/>
      <c r="DC35" s="1577"/>
      <c r="DD35" s="1577"/>
      <c r="DE35" s="1577"/>
      <c r="DF35" s="1577"/>
      <c r="DG35" s="1577"/>
      <c r="DH35" s="1577"/>
      <c r="DI35" s="1577"/>
      <c r="DJ35" s="1578"/>
      <c r="DN35" s="1576"/>
      <c r="DO35" s="1577"/>
      <c r="DP35" s="1577"/>
      <c r="DQ35" s="1577"/>
      <c r="DR35" s="1577"/>
      <c r="DS35" s="1577"/>
      <c r="DT35" s="1577"/>
      <c r="DU35" s="1577"/>
      <c r="DV35" s="1577"/>
      <c r="DW35" s="1577"/>
      <c r="DX35" s="1577"/>
      <c r="DY35" s="1577"/>
      <c r="DZ35" s="1577"/>
      <c r="EA35" s="1577"/>
      <c r="EB35" s="1577"/>
      <c r="EC35" s="1577"/>
      <c r="ED35" s="1577"/>
      <c r="EE35" s="1577"/>
      <c r="EF35" s="1577"/>
      <c r="EG35" s="1577"/>
      <c r="EH35" s="1577"/>
      <c r="EI35" s="1577"/>
      <c r="EJ35" s="1577"/>
      <c r="EK35" s="1577"/>
      <c r="EL35" s="1577"/>
      <c r="EM35" s="1578"/>
      <c r="EQ35" s="1576"/>
      <c r="ER35" s="1577"/>
      <c r="ES35" s="1577"/>
      <c r="ET35" s="1577"/>
      <c r="EU35" s="1577"/>
      <c r="EV35" s="1577"/>
      <c r="EW35" s="1577"/>
      <c r="EX35" s="1577"/>
      <c r="EY35" s="1577"/>
      <c r="EZ35" s="1577"/>
      <c r="FA35" s="1577"/>
      <c r="FB35" s="1577"/>
      <c r="FC35" s="1577"/>
      <c r="FD35" s="1577"/>
      <c r="FE35" s="1577"/>
      <c r="FF35" s="1577"/>
      <c r="FG35" s="1577"/>
      <c r="FH35" s="1577"/>
      <c r="FI35" s="1577"/>
      <c r="FJ35" s="1577"/>
      <c r="FK35" s="1577"/>
      <c r="FL35" s="1577"/>
      <c r="FM35" s="1577"/>
      <c r="FN35" s="1577"/>
      <c r="FO35" s="1577"/>
      <c r="FP35" s="1578"/>
      <c r="FT35" s="1576"/>
      <c r="FU35" s="1577"/>
      <c r="FV35" s="1577"/>
      <c r="FW35" s="1577"/>
      <c r="FX35" s="1577"/>
      <c r="FY35" s="1577"/>
      <c r="FZ35" s="1577"/>
      <c r="GA35" s="1577"/>
      <c r="GB35" s="1577"/>
      <c r="GC35" s="1577"/>
      <c r="GD35" s="1577"/>
      <c r="GE35" s="1577"/>
      <c r="GF35" s="1577"/>
      <c r="GG35" s="1577"/>
      <c r="GH35" s="1577"/>
      <c r="GI35" s="1577"/>
      <c r="GJ35" s="1577"/>
      <c r="GK35" s="1577"/>
      <c r="GL35" s="1577"/>
      <c r="GM35" s="1577"/>
      <c r="GN35" s="1577"/>
      <c r="GO35" s="1577"/>
      <c r="GP35" s="1577"/>
      <c r="GQ35" s="1577"/>
      <c r="GR35" s="1577"/>
      <c r="GS35" s="1578"/>
      <c r="GW35" s="1576"/>
      <c r="GX35" s="1577"/>
      <c r="GY35" s="1577"/>
      <c r="GZ35" s="1577"/>
      <c r="HA35" s="1577"/>
      <c r="HB35" s="1577"/>
      <c r="HC35" s="1577"/>
      <c r="HD35" s="1577"/>
      <c r="HE35" s="1577"/>
      <c r="HF35" s="1577"/>
      <c r="HG35" s="1577"/>
      <c r="HH35" s="1577"/>
      <c r="HI35" s="1577"/>
      <c r="HJ35" s="1577"/>
      <c r="HK35" s="1577"/>
      <c r="HL35" s="1577"/>
      <c r="HM35" s="1577"/>
      <c r="HN35" s="1577"/>
      <c r="HO35" s="1577"/>
      <c r="HP35" s="1577"/>
      <c r="HQ35" s="1577"/>
      <c r="HR35" s="1577"/>
      <c r="HS35" s="1577"/>
      <c r="HT35" s="1577"/>
      <c r="HU35" s="1577"/>
      <c r="HV35" s="1578"/>
      <c r="HZ35" s="1576"/>
      <c r="IA35" s="1577"/>
      <c r="IB35" s="1577"/>
      <c r="IC35" s="1577"/>
      <c r="ID35" s="1577"/>
      <c r="IE35" s="1577"/>
      <c r="IF35" s="1577"/>
      <c r="IG35" s="1577"/>
      <c r="IH35" s="1577"/>
      <c r="II35" s="1577"/>
      <c r="IJ35" s="1577"/>
      <c r="IK35" s="1577"/>
      <c r="IL35" s="1577"/>
      <c r="IM35" s="1577"/>
      <c r="IN35" s="1577"/>
      <c r="IO35" s="1577"/>
      <c r="IP35" s="1577"/>
      <c r="IQ35" s="1577"/>
      <c r="IR35" s="1577"/>
      <c r="IS35" s="1577"/>
      <c r="IT35" s="1577"/>
      <c r="IU35" s="1577"/>
      <c r="IV35" s="1577"/>
      <c r="IW35" s="1577"/>
      <c r="IX35" s="1577"/>
      <c r="IY35" s="1578"/>
      <c r="JC35" s="1576"/>
      <c r="JD35" s="1577"/>
      <c r="JE35" s="1577"/>
      <c r="JF35" s="1577"/>
      <c r="JG35" s="1577"/>
      <c r="JH35" s="1577"/>
      <c r="JI35" s="1577"/>
      <c r="JJ35" s="1577"/>
      <c r="JK35" s="1577"/>
      <c r="JL35" s="1577"/>
      <c r="JM35" s="1577"/>
      <c r="JN35" s="1577"/>
      <c r="JO35" s="1577"/>
      <c r="JP35" s="1577"/>
      <c r="JQ35" s="1577"/>
      <c r="JR35" s="1577"/>
      <c r="JS35" s="1577"/>
      <c r="JT35" s="1577"/>
      <c r="JU35" s="1577"/>
      <c r="JV35" s="1577"/>
      <c r="JW35" s="1577"/>
      <c r="JX35" s="1577"/>
      <c r="JY35" s="1577"/>
      <c r="JZ35" s="1577"/>
      <c r="KA35" s="1577"/>
      <c r="KB35" s="1578"/>
      <c r="KF35" s="1576"/>
      <c r="KG35" s="1577"/>
      <c r="KH35" s="1577"/>
      <c r="KI35" s="1577"/>
      <c r="KJ35" s="1577"/>
      <c r="KK35" s="1577"/>
      <c r="KL35" s="1577"/>
      <c r="KM35" s="1577"/>
      <c r="KN35" s="1577"/>
      <c r="KO35" s="1577"/>
      <c r="KP35" s="1577"/>
      <c r="KQ35" s="1577"/>
      <c r="KR35" s="1577"/>
      <c r="KS35" s="1577"/>
      <c r="KT35" s="1577"/>
      <c r="KU35" s="1577"/>
      <c r="KV35" s="1577"/>
      <c r="KW35" s="1577"/>
      <c r="KX35" s="1577"/>
      <c r="KY35" s="1577"/>
      <c r="KZ35" s="1577"/>
      <c r="LA35" s="1577"/>
      <c r="LB35" s="1577"/>
      <c r="LC35" s="1577"/>
      <c r="LD35" s="1577"/>
      <c r="LE35" s="1578"/>
      <c r="LI35" s="1576"/>
      <c r="LJ35" s="1577"/>
      <c r="LK35" s="1577"/>
      <c r="LL35" s="1577"/>
      <c r="LM35" s="1577"/>
      <c r="LN35" s="1577"/>
      <c r="LO35" s="1577"/>
      <c r="LP35" s="1577"/>
      <c r="LQ35" s="1577"/>
      <c r="LR35" s="1577"/>
      <c r="LS35" s="1577"/>
      <c r="LT35" s="1577"/>
      <c r="LU35" s="1577"/>
      <c r="LV35" s="1577"/>
      <c r="LW35" s="1577"/>
      <c r="LX35" s="1577"/>
      <c r="LY35" s="1577"/>
      <c r="LZ35" s="1577"/>
      <c r="MA35" s="1577"/>
      <c r="MB35" s="1577"/>
      <c r="MC35" s="1577"/>
      <c r="MD35" s="1577"/>
      <c r="ME35" s="1577"/>
      <c r="MF35" s="1577"/>
      <c r="MG35" s="1577"/>
      <c r="MH35" s="1578"/>
      <c r="ML35" s="1576"/>
      <c r="MM35" s="1577"/>
      <c r="MN35" s="1577"/>
      <c r="MO35" s="1577"/>
      <c r="MP35" s="1577"/>
      <c r="MQ35" s="1577"/>
      <c r="MR35" s="1577"/>
      <c r="MS35" s="1577"/>
      <c r="MT35" s="1577"/>
      <c r="MU35" s="1577"/>
      <c r="MV35" s="1577"/>
      <c r="MW35" s="1577"/>
      <c r="MX35" s="1577"/>
      <c r="MY35" s="1577"/>
      <c r="MZ35" s="1577"/>
      <c r="NA35" s="1577"/>
      <c r="NB35" s="1577"/>
      <c r="NC35" s="1577"/>
      <c r="ND35" s="1577"/>
      <c r="NE35" s="1577"/>
      <c r="NF35" s="1577"/>
      <c r="NG35" s="1577"/>
      <c r="NH35" s="1577"/>
      <c r="NI35" s="1577"/>
      <c r="NJ35" s="1577"/>
      <c r="NK35" s="1578"/>
      <c r="NO35" s="1576"/>
      <c r="NP35" s="1577"/>
      <c r="NQ35" s="1577"/>
      <c r="NR35" s="1577"/>
      <c r="NS35" s="1577"/>
      <c r="NT35" s="1577"/>
      <c r="NU35" s="1577"/>
      <c r="NV35" s="1577"/>
      <c r="NW35" s="1577"/>
      <c r="NX35" s="1577"/>
      <c r="NY35" s="1577"/>
      <c r="NZ35" s="1577"/>
      <c r="OA35" s="1577"/>
      <c r="OB35" s="1577"/>
      <c r="OC35" s="1577"/>
      <c r="OD35" s="1577"/>
      <c r="OE35" s="1577"/>
      <c r="OF35" s="1577"/>
      <c r="OG35" s="1577"/>
      <c r="OH35" s="1577"/>
      <c r="OI35" s="1577"/>
      <c r="OJ35" s="1577"/>
      <c r="OK35" s="1577"/>
      <c r="OL35" s="1577"/>
      <c r="OM35" s="1577"/>
      <c r="ON35" s="1578"/>
      <c r="OR35" s="1576"/>
      <c r="OS35" s="1577"/>
      <c r="OT35" s="1577"/>
      <c r="OU35" s="1577"/>
      <c r="OV35" s="1577"/>
      <c r="OW35" s="1577"/>
      <c r="OX35" s="1577"/>
      <c r="OY35" s="1577"/>
      <c r="OZ35" s="1577"/>
      <c r="PA35" s="1577"/>
      <c r="PB35" s="1577"/>
      <c r="PC35" s="1577"/>
      <c r="PD35" s="1577"/>
      <c r="PE35" s="1577"/>
      <c r="PF35" s="1577"/>
      <c r="PG35" s="1577"/>
      <c r="PH35" s="1577"/>
      <c r="PI35" s="1577"/>
      <c r="PJ35" s="1577"/>
      <c r="PK35" s="1577"/>
      <c r="PL35" s="1577"/>
      <c r="PM35" s="1577"/>
      <c r="PN35" s="1577"/>
      <c r="PO35" s="1577"/>
      <c r="PP35" s="1577"/>
      <c r="PQ35" s="1578"/>
      <c r="PU35" s="1576"/>
      <c r="PV35" s="1577"/>
      <c r="PW35" s="1577"/>
      <c r="PX35" s="1577"/>
      <c r="PY35" s="1577"/>
      <c r="PZ35" s="1577"/>
      <c r="QA35" s="1577"/>
      <c r="QB35" s="1577"/>
      <c r="QC35" s="1577"/>
      <c r="QD35" s="1577"/>
      <c r="QE35" s="1577"/>
      <c r="QF35" s="1577"/>
      <c r="QG35" s="1577"/>
      <c r="QH35" s="1577"/>
      <c r="QI35" s="1577"/>
      <c r="QJ35" s="1577"/>
      <c r="QK35" s="1577"/>
      <c r="QL35" s="1577"/>
      <c r="QM35" s="1577"/>
      <c r="QN35" s="1577"/>
      <c r="QO35" s="1577"/>
      <c r="QP35" s="1577"/>
      <c r="QQ35" s="1577"/>
      <c r="QR35" s="1577"/>
      <c r="QS35" s="1577"/>
      <c r="QT35" s="1578"/>
    </row>
    <row r="36" spans="2:462" ht="9.9499999999999993" customHeight="1">
      <c r="B36" s="1576"/>
      <c r="C36" s="1577"/>
      <c r="D36" s="1577"/>
      <c r="E36" s="1577"/>
      <c r="F36" s="1577"/>
      <c r="G36" s="1577"/>
      <c r="H36" s="1577"/>
      <c r="I36" s="1577"/>
      <c r="J36" s="1577"/>
      <c r="K36" s="1577"/>
      <c r="L36" s="1577"/>
      <c r="M36" s="1577"/>
      <c r="N36" s="1577"/>
      <c r="O36" s="1577"/>
      <c r="P36" s="1577"/>
      <c r="Q36" s="1577"/>
      <c r="R36" s="1577"/>
      <c r="S36" s="1577"/>
      <c r="T36" s="1577"/>
      <c r="U36" s="1577"/>
      <c r="V36" s="1577"/>
      <c r="W36" s="1577"/>
      <c r="X36" s="1577"/>
      <c r="Y36" s="1577"/>
      <c r="Z36" s="1577"/>
      <c r="AA36" s="1578"/>
      <c r="AE36" s="1576"/>
      <c r="AF36" s="1577"/>
      <c r="AG36" s="1577"/>
      <c r="AH36" s="1577"/>
      <c r="AI36" s="1577"/>
      <c r="AJ36" s="1577"/>
      <c r="AK36" s="1577"/>
      <c r="AL36" s="1577"/>
      <c r="AM36" s="1577"/>
      <c r="AN36" s="1577"/>
      <c r="AO36" s="1577"/>
      <c r="AP36" s="1577"/>
      <c r="AQ36" s="1577"/>
      <c r="AR36" s="1577"/>
      <c r="AS36" s="1577"/>
      <c r="AT36" s="1577"/>
      <c r="AU36" s="1577"/>
      <c r="AV36" s="1577"/>
      <c r="AW36" s="1577"/>
      <c r="AX36" s="1577"/>
      <c r="AY36" s="1577"/>
      <c r="AZ36" s="1577"/>
      <c r="BA36" s="1577"/>
      <c r="BB36" s="1577"/>
      <c r="BC36" s="1577"/>
      <c r="BD36" s="1578"/>
      <c r="BH36" s="1576"/>
      <c r="BI36" s="1577"/>
      <c r="BJ36" s="1577"/>
      <c r="BK36" s="1577"/>
      <c r="BL36" s="1577"/>
      <c r="BM36" s="1577"/>
      <c r="BN36" s="1577"/>
      <c r="BO36" s="1577"/>
      <c r="BP36" s="1577"/>
      <c r="BQ36" s="1577"/>
      <c r="BR36" s="1577"/>
      <c r="BS36" s="1577"/>
      <c r="BT36" s="1577"/>
      <c r="BU36" s="1577"/>
      <c r="BV36" s="1577"/>
      <c r="BW36" s="1577"/>
      <c r="BX36" s="1577"/>
      <c r="BY36" s="1577"/>
      <c r="BZ36" s="1577"/>
      <c r="CA36" s="1577"/>
      <c r="CB36" s="1577"/>
      <c r="CC36" s="1577"/>
      <c r="CD36" s="1577"/>
      <c r="CE36" s="1577"/>
      <c r="CF36" s="1577"/>
      <c r="CG36" s="1578"/>
      <c r="CK36" s="1576"/>
      <c r="CL36" s="1577"/>
      <c r="CM36" s="1577"/>
      <c r="CN36" s="1577"/>
      <c r="CO36" s="1577"/>
      <c r="CP36" s="1577"/>
      <c r="CQ36" s="1577"/>
      <c r="CR36" s="1577"/>
      <c r="CS36" s="1577"/>
      <c r="CT36" s="1577"/>
      <c r="CU36" s="1577"/>
      <c r="CV36" s="1577"/>
      <c r="CW36" s="1577"/>
      <c r="CX36" s="1577"/>
      <c r="CY36" s="1577"/>
      <c r="CZ36" s="1577"/>
      <c r="DA36" s="1577"/>
      <c r="DB36" s="1577"/>
      <c r="DC36" s="1577"/>
      <c r="DD36" s="1577"/>
      <c r="DE36" s="1577"/>
      <c r="DF36" s="1577"/>
      <c r="DG36" s="1577"/>
      <c r="DH36" s="1577"/>
      <c r="DI36" s="1577"/>
      <c r="DJ36" s="1578"/>
      <c r="DN36" s="1576"/>
      <c r="DO36" s="1577"/>
      <c r="DP36" s="1577"/>
      <c r="DQ36" s="1577"/>
      <c r="DR36" s="1577"/>
      <c r="DS36" s="1577"/>
      <c r="DT36" s="1577"/>
      <c r="DU36" s="1577"/>
      <c r="DV36" s="1577"/>
      <c r="DW36" s="1577"/>
      <c r="DX36" s="1577"/>
      <c r="DY36" s="1577"/>
      <c r="DZ36" s="1577"/>
      <c r="EA36" s="1577"/>
      <c r="EB36" s="1577"/>
      <c r="EC36" s="1577"/>
      <c r="ED36" s="1577"/>
      <c r="EE36" s="1577"/>
      <c r="EF36" s="1577"/>
      <c r="EG36" s="1577"/>
      <c r="EH36" s="1577"/>
      <c r="EI36" s="1577"/>
      <c r="EJ36" s="1577"/>
      <c r="EK36" s="1577"/>
      <c r="EL36" s="1577"/>
      <c r="EM36" s="1578"/>
      <c r="EQ36" s="1576"/>
      <c r="ER36" s="1577"/>
      <c r="ES36" s="1577"/>
      <c r="ET36" s="1577"/>
      <c r="EU36" s="1577"/>
      <c r="EV36" s="1577"/>
      <c r="EW36" s="1577"/>
      <c r="EX36" s="1577"/>
      <c r="EY36" s="1577"/>
      <c r="EZ36" s="1577"/>
      <c r="FA36" s="1577"/>
      <c r="FB36" s="1577"/>
      <c r="FC36" s="1577"/>
      <c r="FD36" s="1577"/>
      <c r="FE36" s="1577"/>
      <c r="FF36" s="1577"/>
      <c r="FG36" s="1577"/>
      <c r="FH36" s="1577"/>
      <c r="FI36" s="1577"/>
      <c r="FJ36" s="1577"/>
      <c r="FK36" s="1577"/>
      <c r="FL36" s="1577"/>
      <c r="FM36" s="1577"/>
      <c r="FN36" s="1577"/>
      <c r="FO36" s="1577"/>
      <c r="FP36" s="1578"/>
      <c r="FT36" s="1576"/>
      <c r="FU36" s="1577"/>
      <c r="FV36" s="1577"/>
      <c r="FW36" s="1577"/>
      <c r="FX36" s="1577"/>
      <c r="FY36" s="1577"/>
      <c r="FZ36" s="1577"/>
      <c r="GA36" s="1577"/>
      <c r="GB36" s="1577"/>
      <c r="GC36" s="1577"/>
      <c r="GD36" s="1577"/>
      <c r="GE36" s="1577"/>
      <c r="GF36" s="1577"/>
      <c r="GG36" s="1577"/>
      <c r="GH36" s="1577"/>
      <c r="GI36" s="1577"/>
      <c r="GJ36" s="1577"/>
      <c r="GK36" s="1577"/>
      <c r="GL36" s="1577"/>
      <c r="GM36" s="1577"/>
      <c r="GN36" s="1577"/>
      <c r="GO36" s="1577"/>
      <c r="GP36" s="1577"/>
      <c r="GQ36" s="1577"/>
      <c r="GR36" s="1577"/>
      <c r="GS36" s="1578"/>
      <c r="GW36" s="1576"/>
      <c r="GX36" s="1577"/>
      <c r="GY36" s="1577"/>
      <c r="GZ36" s="1577"/>
      <c r="HA36" s="1577"/>
      <c r="HB36" s="1577"/>
      <c r="HC36" s="1577"/>
      <c r="HD36" s="1577"/>
      <c r="HE36" s="1577"/>
      <c r="HF36" s="1577"/>
      <c r="HG36" s="1577"/>
      <c r="HH36" s="1577"/>
      <c r="HI36" s="1577"/>
      <c r="HJ36" s="1577"/>
      <c r="HK36" s="1577"/>
      <c r="HL36" s="1577"/>
      <c r="HM36" s="1577"/>
      <c r="HN36" s="1577"/>
      <c r="HO36" s="1577"/>
      <c r="HP36" s="1577"/>
      <c r="HQ36" s="1577"/>
      <c r="HR36" s="1577"/>
      <c r="HS36" s="1577"/>
      <c r="HT36" s="1577"/>
      <c r="HU36" s="1577"/>
      <c r="HV36" s="1578"/>
      <c r="HZ36" s="1576"/>
      <c r="IA36" s="1577"/>
      <c r="IB36" s="1577"/>
      <c r="IC36" s="1577"/>
      <c r="ID36" s="1577"/>
      <c r="IE36" s="1577"/>
      <c r="IF36" s="1577"/>
      <c r="IG36" s="1577"/>
      <c r="IH36" s="1577"/>
      <c r="II36" s="1577"/>
      <c r="IJ36" s="1577"/>
      <c r="IK36" s="1577"/>
      <c r="IL36" s="1577"/>
      <c r="IM36" s="1577"/>
      <c r="IN36" s="1577"/>
      <c r="IO36" s="1577"/>
      <c r="IP36" s="1577"/>
      <c r="IQ36" s="1577"/>
      <c r="IR36" s="1577"/>
      <c r="IS36" s="1577"/>
      <c r="IT36" s="1577"/>
      <c r="IU36" s="1577"/>
      <c r="IV36" s="1577"/>
      <c r="IW36" s="1577"/>
      <c r="IX36" s="1577"/>
      <c r="IY36" s="1578"/>
      <c r="JC36" s="1576"/>
      <c r="JD36" s="1577"/>
      <c r="JE36" s="1577"/>
      <c r="JF36" s="1577"/>
      <c r="JG36" s="1577"/>
      <c r="JH36" s="1577"/>
      <c r="JI36" s="1577"/>
      <c r="JJ36" s="1577"/>
      <c r="JK36" s="1577"/>
      <c r="JL36" s="1577"/>
      <c r="JM36" s="1577"/>
      <c r="JN36" s="1577"/>
      <c r="JO36" s="1577"/>
      <c r="JP36" s="1577"/>
      <c r="JQ36" s="1577"/>
      <c r="JR36" s="1577"/>
      <c r="JS36" s="1577"/>
      <c r="JT36" s="1577"/>
      <c r="JU36" s="1577"/>
      <c r="JV36" s="1577"/>
      <c r="JW36" s="1577"/>
      <c r="JX36" s="1577"/>
      <c r="JY36" s="1577"/>
      <c r="JZ36" s="1577"/>
      <c r="KA36" s="1577"/>
      <c r="KB36" s="1578"/>
      <c r="KF36" s="1576"/>
      <c r="KG36" s="1577"/>
      <c r="KH36" s="1577"/>
      <c r="KI36" s="1577"/>
      <c r="KJ36" s="1577"/>
      <c r="KK36" s="1577"/>
      <c r="KL36" s="1577"/>
      <c r="KM36" s="1577"/>
      <c r="KN36" s="1577"/>
      <c r="KO36" s="1577"/>
      <c r="KP36" s="1577"/>
      <c r="KQ36" s="1577"/>
      <c r="KR36" s="1577"/>
      <c r="KS36" s="1577"/>
      <c r="KT36" s="1577"/>
      <c r="KU36" s="1577"/>
      <c r="KV36" s="1577"/>
      <c r="KW36" s="1577"/>
      <c r="KX36" s="1577"/>
      <c r="KY36" s="1577"/>
      <c r="KZ36" s="1577"/>
      <c r="LA36" s="1577"/>
      <c r="LB36" s="1577"/>
      <c r="LC36" s="1577"/>
      <c r="LD36" s="1577"/>
      <c r="LE36" s="1578"/>
      <c r="LI36" s="1576"/>
      <c r="LJ36" s="1577"/>
      <c r="LK36" s="1577"/>
      <c r="LL36" s="1577"/>
      <c r="LM36" s="1577"/>
      <c r="LN36" s="1577"/>
      <c r="LO36" s="1577"/>
      <c r="LP36" s="1577"/>
      <c r="LQ36" s="1577"/>
      <c r="LR36" s="1577"/>
      <c r="LS36" s="1577"/>
      <c r="LT36" s="1577"/>
      <c r="LU36" s="1577"/>
      <c r="LV36" s="1577"/>
      <c r="LW36" s="1577"/>
      <c r="LX36" s="1577"/>
      <c r="LY36" s="1577"/>
      <c r="LZ36" s="1577"/>
      <c r="MA36" s="1577"/>
      <c r="MB36" s="1577"/>
      <c r="MC36" s="1577"/>
      <c r="MD36" s="1577"/>
      <c r="ME36" s="1577"/>
      <c r="MF36" s="1577"/>
      <c r="MG36" s="1577"/>
      <c r="MH36" s="1578"/>
      <c r="ML36" s="1576"/>
      <c r="MM36" s="1577"/>
      <c r="MN36" s="1577"/>
      <c r="MO36" s="1577"/>
      <c r="MP36" s="1577"/>
      <c r="MQ36" s="1577"/>
      <c r="MR36" s="1577"/>
      <c r="MS36" s="1577"/>
      <c r="MT36" s="1577"/>
      <c r="MU36" s="1577"/>
      <c r="MV36" s="1577"/>
      <c r="MW36" s="1577"/>
      <c r="MX36" s="1577"/>
      <c r="MY36" s="1577"/>
      <c r="MZ36" s="1577"/>
      <c r="NA36" s="1577"/>
      <c r="NB36" s="1577"/>
      <c r="NC36" s="1577"/>
      <c r="ND36" s="1577"/>
      <c r="NE36" s="1577"/>
      <c r="NF36" s="1577"/>
      <c r="NG36" s="1577"/>
      <c r="NH36" s="1577"/>
      <c r="NI36" s="1577"/>
      <c r="NJ36" s="1577"/>
      <c r="NK36" s="1578"/>
      <c r="NO36" s="1576"/>
      <c r="NP36" s="1577"/>
      <c r="NQ36" s="1577"/>
      <c r="NR36" s="1577"/>
      <c r="NS36" s="1577"/>
      <c r="NT36" s="1577"/>
      <c r="NU36" s="1577"/>
      <c r="NV36" s="1577"/>
      <c r="NW36" s="1577"/>
      <c r="NX36" s="1577"/>
      <c r="NY36" s="1577"/>
      <c r="NZ36" s="1577"/>
      <c r="OA36" s="1577"/>
      <c r="OB36" s="1577"/>
      <c r="OC36" s="1577"/>
      <c r="OD36" s="1577"/>
      <c r="OE36" s="1577"/>
      <c r="OF36" s="1577"/>
      <c r="OG36" s="1577"/>
      <c r="OH36" s="1577"/>
      <c r="OI36" s="1577"/>
      <c r="OJ36" s="1577"/>
      <c r="OK36" s="1577"/>
      <c r="OL36" s="1577"/>
      <c r="OM36" s="1577"/>
      <c r="ON36" s="1578"/>
      <c r="OR36" s="1576"/>
      <c r="OS36" s="1577"/>
      <c r="OT36" s="1577"/>
      <c r="OU36" s="1577"/>
      <c r="OV36" s="1577"/>
      <c r="OW36" s="1577"/>
      <c r="OX36" s="1577"/>
      <c r="OY36" s="1577"/>
      <c r="OZ36" s="1577"/>
      <c r="PA36" s="1577"/>
      <c r="PB36" s="1577"/>
      <c r="PC36" s="1577"/>
      <c r="PD36" s="1577"/>
      <c r="PE36" s="1577"/>
      <c r="PF36" s="1577"/>
      <c r="PG36" s="1577"/>
      <c r="PH36" s="1577"/>
      <c r="PI36" s="1577"/>
      <c r="PJ36" s="1577"/>
      <c r="PK36" s="1577"/>
      <c r="PL36" s="1577"/>
      <c r="PM36" s="1577"/>
      <c r="PN36" s="1577"/>
      <c r="PO36" s="1577"/>
      <c r="PP36" s="1577"/>
      <c r="PQ36" s="1578"/>
      <c r="PU36" s="1576"/>
      <c r="PV36" s="1577"/>
      <c r="PW36" s="1577"/>
      <c r="PX36" s="1577"/>
      <c r="PY36" s="1577"/>
      <c r="PZ36" s="1577"/>
      <c r="QA36" s="1577"/>
      <c r="QB36" s="1577"/>
      <c r="QC36" s="1577"/>
      <c r="QD36" s="1577"/>
      <c r="QE36" s="1577"/>
      <c r="QF36" s="1577"/>
      <c r="QG36" s="1577"/>
      <c r="QH36" s="1577"/>
      <c r="QI36" s="1577"/>
      <c r="QJ36" s="1577"/>
      <c r="QK36" s="1577"/>
      <c r="QL36" s="1577"/>
      <c r="QM36" s="1577"/>
      <c r="QN36" s="1577"/>
      <c r="QO36" s="1577"/>
      <c r="QP36" s="1577"/>
      <c r="QQ36" s="1577"/>
      <c r="QR36" s="1577"/>
      <c r="QS36" s="1577"/>
      <c r="QT36" s="1578"/>
    </row>
    <row r="37" spans="2:462" ht="9.9499999999999993" customHeight="1">
      <c r="B37" s="1576"/>
      <c r="C37" s="1577"/>
      <c r="D37" s="1577"/>
      <c r="E37" s="1577"/>
      <c r="F37" s="1577"/>
      <c r="G37" s="1577"/>
      <c r="H37" s="1577"/>
      <c r="I37" s="1577"/>
      <c r="J37" s="1577"/>
      <c r="K37" s="1577"/>
      <c r="L37" s="1577"/>
      <c r="M37" s="1577"/>
      <c r="N37" s="1577"/>
      <c r="O37" s="1577"/>
      <c r="P37" s="1577"/>
      <c r="Q37" s="1577"/>
      <c r="R37" s="1577"/>
      <c r="S37" s="1577"/>
      <c r="T37" s="1577"/>
      <c r="U37" s="1577"/>
      <c r="V37" s="1577"/>
      <c r="W37" s="1577"/>
      <c r="X37" s="1577"/>
      <c r="Y37" s="1577"/>
      <c r="Z37" s="1577"/>
      <c r="AA37" s="1578"/>
      <c r="AE37" s="1576"/>
      <c r="AF37" s="1577"/>
      <c r="AG37" s="1577"/>
      <c r="AH37" s="1577"/>
      <c r="AI37" s="1577"/>
      <c r="AJ37" s="1577"/>
      <c r="AK37" s="1577"/>
      <c r="AL37" s="1577"/>
      <c r="AM37" s="1577"/>
      <c r="AN37" s="1577"/>
      <c r="AO37" s="1577"/>
      <c r="AP37" s="1577"/>
      <c r="AQ37" s="1577"/>
      <c r="AR37" s="1577"/>
      <c r="AS37" s="1577"/>
      <c r="AT37" s="1577"/>
      <c r="AU37" s="1577"/>
      <c r="AV37" s="1577"/>
      <c r="AW37" s="1577"/>
      <c r="AX37" s="1577"/>
      <c r="AY37" s="1577"/>
      <c r="AZ37" s="1577"/>
      <c r="BA37" s="1577"/>
      <c r="BB37" s="1577"/>
      <c r="BC37" s="1577"/>
      <c r="BD37" s="1578"/>
      <c r="BH37" s="1576"/>
      <c r="BI37" s="1577"/>
      <c r="BJ37" s="1577"/>
      <c r="BK37" s="1577"/>
      <c r="BL37" s="1577"/>
      <c r="BM37" s="1577"/>
      <c r="BN37" s="1577"/>
      <c r="BO37" s="1577"/>
      <c r="BP37" s="1577"/>
      <c r="BQ37" s="1577"/>
      <c r="BR37" s="1577"/>
      <c r="BS37" s="1577"/>
      <c r="BT37" s="1577"/>
      <c r="BU37" s="1577"/>
      <c r="BV37" s="1577"/>
      <c r="BW37" s="1577"/>
      <c r="BX37" s="1577"/>
      <c r="BY37" s="1577"/>
      <c r="BZ37" s="1577"/>
      <c r="CA37" s="1577"/>
      <c r="CB37" s="1577"/>
      <c r="CC37" s="1577"/>
      <c r="CD37" s="1577"/>
      <c r="CE37" s="1577"/>
      <c r="CF37" s="1577"/>
      <c r="CG37" s="1578"/>
      <c r="CK37" s="1576"/>
      <c r="CL37" s="1577"/>
      <c r="CM37" s="1577"/>
      <c r="CN37" s="1577"/>
      <c r="CO37" s="1577"/>
      <c r="CP37" s="1577"/>
      <c r="CQ37" s="1577"/>
      <c r="CR37" s="1577"/>
      <c r="CS37" s="1577"/>
      <c r="CT37" s="1577"/>
      <c r="CU37" s="1577"/>
      <c r="CV37" s="1577"/>
      <c r="CW37" s="1577"/>
      <c r="CX37" s="1577"/>
      <c r="CY37" s="1577"/>
      <c r="CZ37" s="1577"/>
      <c r="DA37" s="1577"/>
      <c r="DB37" s="1577"/>
      <c r="DC37" s="1577"/>
      <c r="DD37" s="1577"/>
      <c r="DE37" s="1577"/>
      <c r="DF37" s="1577"/>
      <c r="DG37" s="1577"/>
      <c r="DH37" s="1577"/>
      <c r="DI37" s="1577"/>
      <c r="DJ37" s="1578"/>
      <c r="DN37" s="1576"/>
      <c r="DO37" s="1577"/>
      <c r="DP37" s="1577"/>
      <c r="DQ37" s="1577"/>
      <c r="DR37" s="1577"/>
      <c r="DS37" s="1577"/>
      <c r="DT37" s="1577"/>
      <c r="DU37" s="1577"/>
      <c r="DV37" s="1577"/>
      <c r="DW37" s="1577"/>
      <c r="DX37" s="1577"/>
      <c r="DY37" s="1577"/>
      <c r="DZ37" s="1577"/>
      <c r="EA37" s="1577"/>
      <c r="EB37" s="1577"/>
      <c r="EC37" s="1577"/>
      <c r="ED37" s="1577"/>
      <c r="EE37" s="1577"/>
      <c r="EF37" s="1577"/>
      <c r="EG37" s="1577"/>
      <c r="EH37" s="1577"/>
      <c r="EI37" s="1577"/>
      <c r="EJ37" s="1577"/>
      <c r="EK37" s="1577"/>
      <c r="EL37" s="1577"/>
      <c r="EM37" s="1578"/>
      <c r="EQ37" s="1576"/>
      <c r="ER37" s="1577"/>
      <c r="ES37" s="1577"/>
      <c r="ET37" s="1577"/>
      <c r="EU37" s="1577"/>
      <c r="EV37" s="1577"/>
      <c r="EW37" s="1577"/>
      <c r="EX37" s="1577"/>
      <c r="EY37" s="1577"/>
      <c r="EZ37" s="1577"/>
      <c r="FA37" s="1577"/>
      <c r="FB37" s="1577"/>
      <c r="FC37" s="1577"/>
      <c r="FD37" s="1577"/>
      <c r="FE37" s="1577"/>
      <c r="FF37" s="1577"/>
      <c r="FG37" s="1577"/>
      <c r="FH37" s="1577"/>
      <c r="FI37" s="1577"/>
      <c r="FJ37" s="1577"/>
      <c r="FK37" s="1577"/>
      <c r="FL37" s="1577"/>
      <c r="FM37" s="1577"/>
      <c r="FN37" s="1577"/>
      <c r="FO37" s="1577"/>
      <c r="FP37" s="1578"/>
      <c r="FT37" s="1576"/>
      <c r="FU37" s="1577"/>
      <c r="FV37" s="1577"/>
      <c r="FW37" s="1577"/>
      <c r="FX37" s="1577"/>
      <c r="FY37" s="1577"/>
      <c r="FZ37" s="1577"/>
      <c r="GA37" s="1577"/>
      <c r="GB37" s="1577"/>
      <c r="GC37" s="1577"/>
      <c r="GD37" s="1577"/>
      <c r="GE37" s="1577"/>
      <c r="GF37" s="1577"/>
      <c r="GG37" s="1577"/>
      <c r="GH37" s="1577"/>
      <c r="GI37" s="1577"/>
      <c r="GJ37" s="1577"/>
      <c r="GK37" s="1577"/>
      <c r="GL37" s="1577"/>
      <c r="GM37" s="1577"/>
      <c r="GN37" s="1577"/>
      <c r="GO37" s="1577"/>
      <c r="GP37" s="1577"/>
      <c r="GQ37" s="1577"/>
      <c r="GR37" s="1577"/>
      <c r="GS37" s="1578"/>
      <c r="GW37" s="1576"/>
      <c r="GX37" s="1577"/>
      <c r="GY37" s="1577"/>
      <c r="GZ37" s="1577"/>
      <c r="HA37" s="1577"/>
      <c r="HB37" s="1577"/>
      <c r="HC37" s="1577"/>
      <c r="HD37" s="1577"/>
      <c r="HE37" s="1577"/>
      <c r="HF37" s="1577"/>
      <c r="HG37" s="1577"/>
      <c r="HH37" s="1577"/>
      <c r="HI37" s="1577"/>
      <c r="HJ37" s="1577"/>
      <c r="HK37" s="1577"/>
      <c r="HL37" s="1577"/>
      <c r="HM37" s="1577"/>
      <c r="HN37" s="1577"/>
      <c r="HO37" s="1577"/>
      <c r="HP37" s="1577"/>
      <c r="HQ37" s="1577"/>
      <c r="HR37" s="1577"/>
      <c r="HS37" s="1577"/>
      <c r="HT37" s="1577"/>
      <c r="HU37" s="1577"/>
      <c r="HV37" s="1578"/>
      <c r="HZ37" s="1576"/>
      <c r="IA37" s="1577"/>
      <c r="IB37" s="1577"/>
      <c r="IC37" s="1577"/>
      <c r="ID37" s="1577"/>
      <c r="IE37" s="1577"/>
      <c r="IF37" s="1577"/>
      <c r="IG37" s="1577"/>
      <c r="IH37" s="1577"/>
      <c r="II37" s="1577"/>
      <c r="IJ37" s="1577"/>
      <c r="IK37" s="1577"/>
      <c r="IL37" s="1577"/>
      <c r="IM37" s="1577"/>
      <c r="IN37" s="1577"/>
      <c r="IO37" s="1577"/>
      <c r="IP37" s="1577"/>
      <c r="IQ37" s="1577"/>
      <c r="IR37" s="1577"/>
      <c r="IS37" s="1577"/>
      <c r="IT37" s="1577"/>
      <c r="IU37" s="1577"/>
      <c r="IV37" s="1577"/>
      <c r="IW37" s="1577"/>
      <c r="IX37" s="1577"/>
      <c r="IY37" s="1578"/>
      <c r="JC37" s="1576"/>
      <c r="JD37" s="1577"/>
      <c r="JE37" s="1577"/>
      <c r="JF37" s="1577"/>
      <c r="JG37" s="1577"/>
      <c r="JH37" s="1577"/>
      <c r="JI37" s="1577"/>
      <c r="JJ37" s="1577"/>
      <c r="JK37" s="1577"/>
      <c r="JL37" s="1577"/>
      <c r="JM37" s="1577"/>
      <c r="JN37" s="1577"/>
      <c r="JO37" s="1577"/>
      <c r="JP37" s="1577"/>
      <c r="JQ37" s="1577"/>
      <c r="JR37" s="1577"/>
      <c r="JS37" s="1577"/>
      <c r="JT37" s="1577"/>
      <c r="JU37" s="1577"/>
      <c r="JV37" s="1577"/>
      <c r="JW37" s="1577"/>
      <c r="JX37" s="1577"/>
      <c r="JY37" s="1577"/>
      <c r="JZ37" s="1577"/>
      <c r="KA37" s="1577"/>
      <c r="KB37" s="1578"/>
      <c r="KF37" s="1576"/>
      <c r="KG37" s="1577"/>
      <c r="KH37" s="1577"/>
      <c r="KI37" s="1577"/>
      <c r="KJ37" s="1577"/>
      <c r="KK37" s="1577"/>
      <c r="KL37" s="1577"/>
      <c r="KM37" s="1577"/>
      <c r="KN37" s="1577"/>
      <c r="KO37" s="1577"/>
      <c r="KP37" s="1577"/>
      <c r="KQ37" s="1577"/>
      <c r="KR37" s="1577"/>
      <c r="KS37" s="1577"/>
      <c r="KT37" s="1577"/>
      <c r="KU37" s="1577"/>
      <c r="KV37" s="1577"/>
      <c r="KW37" s="1577"/>
      <c r="KX37" s="1577"/>
      <c r="KY37" s="1577"/>
      <c r="KZ37" s="1577"/>
      <c r="LA37" s="1577"/>
      <c r="LB37" s="1577"/>
      <c r="LC37" s="1577"/>
      <c r="LD37" s="1577"/>
      <c r="LE37" s="1578"/>
      <c r="LI37" s="1576"/>
      <c r="LJ37" s="1577"/>
      <c r="LK37" s="1577"/>
      <c r="LL37" s="1577"/>
      <c r="LM37" s="1577"/>
      <c r="LN37" s="1577"/>
      <c r="LO37" s="1577"/>
      <c r="LP37" s="1577"/>
      <c r="LQ37" s="1577"/>
      <c r="LR37" s="1577"/>
      <c r="LS37" s="1577"/>
      <c r="LT37" s="1577"/>
      <c r="LU37" s="1577"/>
      <c r="LV37" s="1577"/>
      <c r="LW37" s="1577"/>
      <c r="LX37" s="1577"/>
      <c r="LY37" s="1577"/>
      <c r="LZ37" s="1577"/>
      <c r="MA37" s="1577"/>
      <c r="MB37" s="1577"/>
      <c r="MC37" s="1577"/>
      <c r="MD37" s="1577"/>
      <c r="ME37" s="1577"/>
      <c r="MF37" s="1577"/>
      <c r="MG37" s="1577"/>
      <c r="MH37" s="1578"/>
      <c r="ML37" s="1576"/>
      <c r="MM37" s="1577"/>
      <c r="MN37" s="1577"/>
      <c r="MO37" s="1577"/>
      <c r="MP37" s="1577"/>
      <c r="MQ37" s="1577"/>
      <c r="MR37" s="1577"/>
      <c r="MS37" s="1577"/>
      <c r="MT37" s="1577"/>
      <c r="MU37" s="1577"/>
      <c r="MV37" s="1577"/>
      <c r="MW37" s="1577"/>
      <c r="MX37" s="1577"/>
      <c r="MY37" s="1577"/>
      <c r="MZ37" s="1577"/>
      <c r="NA37" s="1577"/>
      <c r="NB37" s="1577"/>
      <c r="NC37" s="1577"/>
      <c r="ND37" s="1577"/>
      <c r="NE37" s="1577"/>
      <c r="NF37" s="1577"/>
      <c r="NG37" s="1577"/>
      <c r="NH37" s="1577"/>
      <c r="NI37" s="1577"/>
      <c r="NJ37" s="1577"/>
      <c r="NK37" s="1578"/>
      <c r="NO37" s="1576"/>
      <c r="NP37" s="1577"/>
      <c r="NQ37" s="1577"/>
      <c r="NR37" s="1577"/>
      <c r="NS37" s="1577"/>
      <c r="NT37" s="1577"/>
      <c r="NU37" s="1577"/>
      <c r="NV37" s="1577"/>
      <c r="NW37" s="1577"/>
      <c r="NX37" s="1577"/>
      <c r="NY37" s="1577"/>
      <c r="NZ37" s="1577"/>
      <c r="OA37" s="1577"/>
      <c r="OB37" s="1577"/>
      <c r="OC37" s="1577"/>
      <c r="OD37" s="1577"/>
      <c r="OE37" s="1577"/>
      <c r="OF37" s="1577"/>
      <c r="OG37" s="1577"/>
      <c r="OH37" s="1577"/>
      <c r="OI37" s="1577"/>
      <c r="OJ37" s="1577"/>
      <c r="OK37" s="1577"/>
      <c r="OL37" s="1577"/>
      <c r="OM37" s="1577"/>
      <c r="ON37" s="1578"/>
      <c r="OR37" s="1576"/>
      <c r="OS37" s="1577"/>
      <c r="OT37" s="1577"/>
      <c r="OU37" s="1577"/>
      <c r="OV37" s="1577"/>
      <c r="OW37" s="1577"/>
      <c r="OX37" s="1577"/>
      <c r="OY37" s="1577"/>
      <c r="OZ37" s="1577"/>
      <c r="PA37" s="1577"/>
      <c r="PB37" s="1577"/>
      <c r="PC37" s="1577"/>
      <c r="PD37" s="1577"/>
      <c r="PE37" s="1577"/>
      <c r="PF37" s="1577"/>
      <c r="PG37" s="1577"/>
      <c r="PH37" s="1577"/>
      <c r="PI37" s="1577"/>
      <c r="PJ37" s="1577"/>
      <c r="PK37" s="1577"/>
      <c r="PL37" s="1577"/>
      <c r="PM37" s="1577"/>
      <c r="PN37" s="1577"/>
      <c r="PO37" s="1577"/>
      <c r="PP37" s="1577"/>
      <c r="PQ37" s="1578"/>
      <c r="PU37" s="1576"/>
      <c r="PV37" s="1577"/>
      <c r="PW37" s="1577"/>
      <c r="PX37" s="1577"/>
      <c r="PY37" s="1577"/>
      <c r="PZ37" s="1577"/>
      <c r="QA37" s="1577"/>
      <c r="QB37" s="1577"/>
      <c r="QC37" s="1577"/>
      <c r="QD37" s="1577"/>
      <c r="QE37" s="1577"/>
      <c r="QF37" s="1577"/>
      <c r="QG37" s="1577"/>
      <c r="QH37" s="1577"/>
      <c r="QI37" s="1577"/>
      <c r="QJ37" s="1577"/>
      <c r="QK37" s="1577"/>
      <c r="QL37" s="1577"/>
      <c r="QM37" s="1577"/>
      <c r="QN37" s="1577"/>
      <c r="QO37" s="1577"/>
      <c r="QP37" s="1577"/>
      <c r="QQ37" s="1577"/>
      <c r="QR37" s="1577"/>
      <c r="QS37" s="1577"/>
      <c r="QT37" s="1578"/>
    </row>
    <row r="38" spans="2:462" ht="9.9499999999999993" customHeight="1">
      <c r="B38" s="1576"/>
      <c r="C38" s="1577"/>
      <c r="D38" s="1577"/>
      <c r="E38" s="1577"/>
      <c r="F38" s="1577"/>
      <c r="G38" s="1577"/>
      <c r="H38" s="1577"/>
      <c r="I38" s="1577"/>
      <c r="J38" s="1577"/>
      <c r="K38" s="1577"/>
      <c r="L38" s="1577"/>
      <c r="M38" s="1577"/>
      <c r="N38" s="1577"/>
      <c r="O38" s="1577"/>
      <c r="P38" s="1577"/>
      <c r="Q38" s="1577"/>
      <c r="R38" s="1577"/>
      <c r="S38" s="1577"/>
      <c r="T38" s="1577"/>
      <c r="U38" s="1577"/>
      <c r="V38" s="1577"/>
      <c r="W38" s="1577"/>
      <c r="X38" s="1577"/>
      <c r="Y38" s="1577"/>
      <c r="Z38" s="1577"/>
      <c r="AA38" s="1578"/>
      <c r="AE38" s="1576"/>
      <c r="AF38" s="1577"/>
      <c r="AG38" s="1577"/>
      <c r="AH38" s="1577"/>
      <c r="AI38" s="1577"/>
      <c r="AJ38" s="1577"/>
      <c r="AK38" s="1577"/>
      <c r="AL38" s="1577"/>
      <c r="AM38" s="1577"/>
      <c r="AN38" s="1577"/>
      <c r="AO38" s="1577"/>
      <c r="AP38" s="1577"/>
      <c r="AQ38" s="1577"/>
      <c r="AR38" s="1577"/>
      <c r="AS38" s="1577"/>
      <c r="AT38" s="1577"/>
      <c r="AU38" s="1577"/>
      <c r="AV38" s="1577"/>
      <c r="AW38" s="1577"/>
      <c r="AX38" s="1577"/>
      <c r="AY38" s="1577"/>
      <c r="AZ38" s="1577"/>
      <c r="BA38" s="1577"/>
      <c r="BB38" s="1577"/>
      <c r="BC38" s="1577"/>
      <c r="BD38" s="1578"/>
      <c r="BH38" s="1576"/>
      <c r="BI38" s="1577"/>
      <c r="BJ38" s="1577"/>
      <c r="BK38" s="1577"/>
      <c r="BL38" s="1577"/>
      <c r="BM38" s="1577"/>
      <c r="BN38" s="1577"/>
      <c r="BO38" s="1577"/>
      <c r="BP38" s="1577"/>
      <c r="BQ38" s="1577"/>
      <c r="BR38" s="1577"/>
      <c r="BS38" s="1577"/>
      <c r="BT38" s="1577"/>
      <c r="BU38" s="1577"/>
      <c r="BV38" s="1577"/>
      <c r="BW38" s="1577"/>
      <c r="BX38" s="1577"/>
      <c r="BY38" s="1577"/>
      <c r="BZ38" s="1577"/>
      <c r="CA38" s="1577"/>
      <c r="CB38" s="1577"/>
      <c r="CC38" s="1577"/>
      <c r="CD38" s="1577"/>
      <c r="CE38" s="1577"/>
      <c r="CF38" s="1577"/>
      <c r="CG38" s="1578"/>
      <c r="CK38" s="1576"/>
      <c r="CL38" s="1577"/>
      <c r="CM38" s="1577"/>
      <c r="CN38" s="1577"/>
      <c r="CO38" s="1577"/>
      <c r="CP38" s="1577"/>
      <c r="CQ38" s="1577"/>
      <c r="CR38" s="1577"/>
      <c r="CS38" s="1577"/>
      <c r="CT38" s="1577"/>
      <c r="CU38" s="1577"/>
      <c r="CV38" s="1577"/>
      <c r="CW38" s="1577"/>
      <c r="CX38" s="1577"/>
      <c r="CY38" s="1577"/>
      <c r="CZ38" s="1577"/>
      <c r="DA38" s="1577"/>
      <c r="DB38" s="1577"/>
      <c r="DC38" s="1577"/>
      <c r="DD38" s="1577"/>
      <c r="DE38" s="1577"/>
      <c r="DF38" s="1577"/>
      <c r="DG38" s="1577"/>
      <c r="DH38" s="1577"/>
      <c r="DI38" s="1577"/>
      <c r="DJ38" s="1578"/>
      <c r="DN38" s="1576"/>
      <c r="DO38" s="1577"/>
      <c r="DP38" s="1577"/>
      <c r="DQ38" s="1577"/>
      <c r="DR38" s="1577"/>
      <c r="DS38" s="1577"/>
      <c r="DT38" s="1577"/>
      <c r="DU38" s="1577"/>
      <c r="DV38" s="1577"/>
      <c r="DW38" s="1577"/>
      <c r="DX38" s="1577"/>
      <c r="DY38" s="1577"/>
      <c r="DZ38" s="1577"/>
      <c r="EA38" s="1577"/>
      <c r="EB38" s="1577"/>
      <c r="EC38" s="1577"/>
      <c r="ED38" s="1577"/>
      <c r="EE38" s="1577"/>
      <c r="EF38" s="1577"/>
      <c r="EG38" s="1577"/>
      <c r="EH38" s="1577"/>
      <c r="EI38" s="1577"/>
      <c r="EJ38" s="1577"/>
      <c r="EK38" s="1577"/>
      <c r="EL38" s="1577"/>
      <c r="EM38" s="1578"/>
      <c r="EQ38" s="1576"/>
      <c r="ER38" s="1577"/>
      <c r="ES38" s="1577"/>
      <c r="ET38" s="1577"/>
      <c r="EU38" s="1577"/>
      <c r="EV38" s="1577"/>
      <c r="EW38" s="1577"/>
      <c r="EX38" s="1577"/>
      <c r="EY38" s="1577"/>
      <c r="EZ38" s="1577"/>
      <c r="FA38" s="1577"/>
      <c r="FB38" s="1577"/>
      <c r="FC38" s="1577"/>
      <c r="FD38" s="1577"/>
      <c r="FE38" s="1577"/>
      <c r="FF38" s="1577"/>
      <c r="FG38" s="1577"/>
      <c r="FH38" s="1577"/>
      <c r="FI38" s="1577"/>
      <c r="FJ38" s="1577"/>
      <c r="FK38" s="1577"/>
      <c r="FL38" s="1577"/>
      <c r="FM38" s="1577"/>
      <c r="FN38" s="1577"/>
      <c r="FO38" s="1577"/>
      <c r="FP38" s="1578"/>
      <c r="FT38" s="1576"/>
      <c r="FU38" s="1577"/>
      <c r="FV38" s="1577"/>
      <c r="FW38" s="1577"/>
      <c r="FX38" s="1577"/>
      <c r="FY38" s="1577"/>
      <c r="FZ38" s="1577"/>
      <c r="GA38" s="1577"/>
      <c r="GB38" s="1577"/>
      <c r="GC38" s="1577"/>
      <c r="GD38" s="1577"/>
      <c r="GE38" s="1577"/>
      <c r="GF38" s="1577"/>
      <c r="GG38" s="1577"/>
      <c r="GH38" s="1577"/>
      <c r="GI38" s="1577"/>
      <c r="GJ38" s="1577"/>
      <c r="GK38" s="1577"/>
      <c r="GL38" s="1577"/>
      <c r="GM38" s="1577"/>
      <c r="GN38" s="1577"/>
      <c r="GO38" s="1577"/>
      <c r="GP38" s="1577"/>
      <c r="GQ38" s="1577"/>
      <c r="GR38" s="1577"/>
      <c r="GS38" s="1578"/>
      <c r="GW38" s="1576"/>
      <c r="GX38" s="1577"/>
      <c r="GY38" s="1577"/>
      <c r="GZ38" s="1577"/>
      <c r="HA38" s="1577"/>
      <c r="HB38" s="1577"/>
      <c r="HC38" s="1577"/>
      <c r="HD38" s="1577"/>
      <c r="HE38" s="1577"/>
      <c r="HF38" s="1577"/>
      <c r="HG38" s="1577"/>
      <c r="HH38" s="1577"/>
      <c r="HI38" s="1577"/>
      <c r="HJ38" s="1577"/>
      <c r="HK38" s="1577"/>
      <c r="HL38" s="1577"/>
      <c r="HM38" s="1577"/>
      <c r="HN38" s="1577"/>
      <c r="HO38" s="1577"/>
      <c r="HP38" s="1577"/>
      <c r="HQ38" s="1577"/>
      <c r="HR38" s="1577"/>
      <c r="HS38" s="1577"/>
      <c r="HT38" s="1577"/>
      <c r="HU38" s="1577"/>
      <c r="HV38" s="1578"/>
      <c r="HZ38" s="1576"/>
      <c r="IA38" s="1577"/>
      <c r="IB38" s="1577"/>
      <c r="IC38" s="1577"/>
      <c r="ID38" s="1577"/>
      <c r="IE38" s="1577"/>
      <c r="IF38" s="1577"/>
      <c r="IG38" s="1577"/>
      <c r="IH38" s="1577"/>
      <c r="II38" s="1577"/>
      <c r="IJ38" s="1577"/>
      <c r="IK38" s="1577"/>
      <c r="IL38" s="1577"/>
      <c r="IM38" s="1577"/>
      <c r="IN38" s="1577"/>
      <c r="IO38" s="1577"/>
      <c r="IP38" s="1577"/>
      <c r="IQ38" s="1577"/>
      <c r="IR38" s="1577"/>
      <c r="IS38" s="1577"/>
      <c r="IT38" s="1577"/>
      <c r="IU38" s="1577"/>
      <c r="IV38" s="1577"/>
      <c r="IW38" s="1577"/>
      <c r="IX38" s="1577"/>
      <c r="IY38" s="1578"/>
      <c r="JC38" s="1576"/>
      <c r="JD38" s="1577"/>
      <c r="JE38" s="1577"/>
      <c r="JF38" s="1577"/>
      <c r="JG38" s="1577"/>
      <c r="JH38" s="1577"/>
      <c r="JI38" s="1577"/>
      <c r="JJ38" s="1577"/>
      <c r="JK38" s="1577"/>
      <c r="JL38" s="1577"/>
      <c r="JM38" s="1577"/>
      <c r="JN38" s="1577"/>
      <c r="JO38" s="1577"/>
      <c r="JP38" s="1577"/>
      <c r="JQ38" s="1577"/>
      <c r="JR38" s="1577"/>
      <c r="JS38" s="1577"/>
      <c r="JT38" s="1577"/>
      <c r="JU38" s="1577"/>
      <c r="JV38" s="1577"/>
      <c r="JW38" s="1577"/>
      <c r="JX38" s="1577"/>
      <c r="JY38" s="1577"/>
      <c r="JZ38" s="1577"/>
      <c r="KA38" s="1577"/>
      <c r="KB38" s="1578"/>
      <c r="KF38" s="1576"/>
      <c r="KG38" s="1577"/>
      <c r="KH38" s="1577"/>
      <c r="KI38" s="1577"/>
      <c r="KJ38" s="1577"/>
      <c r="KK38" s="1577"/>
      <c r="KL38" s="1577"/>
      <c r="KM38" s="1577"/>
      <c r="KN38" s="1577"/>
      <c r="KO38" s="1577"/>
      <c r="KP38" s="1577"/>
      <c r="KQ38" s="1577"/>
      <c r="KR38" s="1577"/>
      <c r="KS38" s="1577"/>
      <c r="KT38" s="1577"/>
      <c r="KU38" s="1577"/>
      <c r="KV38" s="1577"/>
      <c r="KW38" s="1577"/>
      <c r="KX38" s="1577"/>
      <c r="KY38" s="1577"/>
      <c r="KZ38" s="1577"/>
      <c r="LA38" s="1577"/>
      <c r="LB38" s="1577"/>
      <c r="LC38" s="1577"/>
      <c r="LD38" s="1577"/>
      <c r="LE38" s="1578"/>
      <c r="LI38" s="1576"/>
      <c r="LJ38" s="1577"/>
      <c r="LK38" s="1577"/>
      <c r="LL38" s="1577"/>
      <c r="LM38" s="1577"/>
      <c r="LN38" s="1577"/>
      <c r="LO38" s="1577"/>
      <c r="LP38" s="1577"/>
      <c r="LQ38" s="1577"/>
      <c r="LR38" s="1577"/>
      <c r="LS38" s="1577"/>
      <c r="LT38" s="1577"/>
      <c r="LU38" s="1577"/>
      <c r="LV38" s="1577"/>
      <c r="LW38" s="1577"/>
      <c r="LX38" s="1577"/>
      <c r="LY38" s="1577"/>
      <c r="LZ38" s="1577"/>
      <c r="MA38" s="1577"/>
      <c r="MB38" s="1577"/>
      <c r="MC38" s="1577"/>
      <c r="MD38" s="1577"/>
      <c r="ME38" s="1577"/>
      <c r="MF38" s="1577"/>
      <c r="MG38" s="1577"/>
      <c r="MH38" s="1578"/>
      <c r="ML38" s="1576"/>
      <c r="MM38" s="1577"/>
      <c r="MN38" s="1577"/>
      <c r="MO38" s="1577"/>
      <c r="MP38" s="1577"/>
      <c r="MQ38" s="1577"/>
      <c r="MR38" s="1577"/>
      <c r="MS38" s="1577"/>
      <c r="MT38" s="1577"/>
      <c r="MU38" s="1577"/>
      <c r="MV38" s="1577"/>
      <c r="MW38" s="1577"/>
      <c r="MX38" s="1577"/>
      <c r="MY38" s="1577"/>
      <c r="MZ38" s="1577"/>
      <c r="NA38" s="1577"/>
      <c r="NB38" s="1577"/>
      <c r="NC38" s="1577"/>
      <c r="ND38" s="1577"/>
      <c r="NE38" s="1577"/>
      <c r="NF38" s="1577"/>
      <c r="NG38" s="1577"/>
      <c r="NH38" s="1577"/>
      <c r="NI38" s="1577"/>
      <c r="NJ38" s="1577"/>
      <c r="NK38" s="1578"/>
      <c r="NO38" s="1576"/>
      <c r="NP38" s="1577"/>
      <c r="NQ38" s="1577"/>
      <c r="NR38" s="1577"/>
      <c r="NS38" s="1577"/>
      <c r="NT38" s="1577"/>
      <c r="NU38" s="1577"/>
      <c r="NV38" s="1577"/>
      <c r="NW38" s="1577"/>
      <c r="NX38" s="1577"/>
      <c r="NY38" s="1577"/>
      <c r="NZ38" s="1577"/>
      <c r="OA38" s="1577"/>
      <c r="OB38" s="1577"/>
      <c r="OC38" s="1577"/>
      <c r="OD38" s="1577"/>
      <c r="OE38" s="1577"/>
      <c r="OF38" s="1577"/>
      <c r="OG38" s="1577"/>
      <c r="OH38" s="1577"/>
      <c r="OI38" s="1577"/>
      <c r="OJ38" s="1577"/>
      <c r="OK38" s="1577"/>
      <c r="OL38" s="1577"/>
      <c r="OM38" s="1577"/>
      <c r="ON38" s="1578"/>
      <c r="OR38" s="1576"/>
      <c r="OS38" s="1577"/>
      <c r="OT38" s="1577"/>
      <c r="OU38" s="1577"/>
      <c r="OV38" s="1577"/>
      <c r="OW38" s="1577"/>
      <c r="OX38" s="1577"/>
      <c r="OY38" s="1577"/>
      <c r="OZ38" s="1577"/>
      <c r="PA38" s="1577"/>
      <c r="PB38" s="1577"/>
      <c r="PC38" s="1577"/>
      <c r="PD38" s="1577"/>
      <c r="PE38" s="1577"/>
      <c r="PF38" s="1577"/>
      <c r="PG38" s="1577"/>
      <c r="PH38" s="1577"/>
      <c r="PI38" s="1577"/>
      <c r="PJ38" s="1577"/>
      <c r="PK38" s="1577"/>
      <c r="PL38" s="1577"/>
      <c r="PM38" s="1577"/>
      <c r="PN38" s="1577"/>
      <c r="PO38" s="1577"/>
      <c r="PP38" s="1577"/>
      <c r="PQ38" s="1578"/>
      <c r="PU38" s="1576"/>
      <c r="PV38" s="1577"/>
      <c r="PW38" s="1577"/>
      <c r="PX38" s="1577"/>
      <c r="PY38" s="1577"/>
      <c r="PZ38" s="1577"/>
      <c r="QA38" s="1577"/>
      <c r="QB38" s="1577"/>
      <c r="QC38" s="1577"/>
      <c r="QD38" s="1577"/>
      <c r="QE38" s="1577"/>
      <c r="QF38" s="1577"/>
      <c r="QG38" s="1577"/>
      <c r="QH38" s="1577"/>
      <c r="QI38" s="1577"/>
      <c r="QJ38" s="1577"/>
      <c r="QK38" s="1577"/>
      <c r="QL38" s="1577"/>
      <c r="QM38" s="1577"/>
      <c r="QN38" s="1577"/>
      <c r="QO38" s="1577"/>
      <c r="QP38" s="1577"/>
      <c r="QQ38" s="1577"/>
      <c r="QR38" s="1577"/>
      <c r="QS38" s="1577"/>
      <c r="QT38" s="1578"/>
    </row>
    <row r="39" spans="2:462" ht="9.9499999999999993" customHeight="1">
      <c r="B39" s="1576"/>
      <c r="C39" s="1577"/>
      <c r="D39" s="1577"/>
      <c r="E39" s="1577"/>
      <c r="F39" s="1577"/>
      <c r="G39" s="1577"/>
      <c r="H39" s="1577"/>
      <c r="I39" s="1577"/>
      <c r="J39" s="1577"/>
      <c r="K39" s="1577"/>
      <c r="L39" s="1577"/>
      <c r="M39" s="1577"/>
      <c r="N39" s="1577"/>
      <c r="O39" s="1577"/>
      <c r="P39" s="1577"/>
      <c r="Q39" s="1577"/>
      <c r="R39" s="1577"/>
      <c r="S39" s="1577"/>
      <c r="T39" s="1577"/>
      <c r="U39" s="1577"/>
      <c r="V39" s="1577"/>
      <c r="W39" s="1577"/>
      <c r="X39" s="1577"/>
      <c r="Y39" s="1577"/>
      <c r="Z39" s="1577"/>
      <c r="AA39" s="1578"/>
      <c r="AE39" s="1576"/>
      <c r="AF39" s="1577"/>
      <c r="AG39" s="1577"/>
      <c r="AH39" s="1577"/>
      <c r="AI39" s="1577"/>
      <c r="AJ39" s="1577"/>
      <c r="AK39" s="1577"/>
      <c r="AL39" s="1577"/>
      <c r="AM39" s="1577"/>
      <c r="AN39" s="1577"/>
      <c r="AO39" s="1577"/>
      <c r="AP39" s="1577"/>
      <c r="AQ39" s="1577"/>
      <c r="AR39" s="1577"/>
      <c r="AS39" s="1577"/>
      <c r="AT39" s="1577"/>
      <c r="AU39" s="1577"/>
      <c r="AV39" s="1577"/>
      <c r="AW39" s="1577"/>
      <c r="AX39" s="1577"/>
      <c r="AY39" s="1577"/>
      <c r="AZ39" s="1577"/>
      <c r="BA39" s="1577"/>
      <c r="BB39" s="1577"/>
      <c r="BC39" s="1577"/>
      <c r="BD39" s="1578"/>
      <c r="BH39" s="1576"/>
      <c r="BI39" s="1577"/>
      <c r="BJ39" s="1577"/>
      <c r="BK39" s="1577"/>
      <c r="BL39" s="1577"/>
      <c r="BM39" s="1577"/>
      <c r="BN39" s="1577"/>
      <c r="BO39" s="1577"/>
      <c r="BP39" s="1577"/>
      <c r="BQ39" s="1577"/>
      <c r="BR39" s="1577"/>
      <c r="BS39" s="1577"/>
      <c r="BT39" s="1577"/>
      <c r="BU39" s="1577"/>
      <c r="BV39" s="1577"/>
      <c r="BW39" s="1577"/>
      <c r="BX39" s="1577"/>
      <c r="BY39" s="1577"/>
      <c r="BZ39" s="1577"/>
      <c r="CA39" s="1577"/>
      <c r="CB39" s="1577"/>
      <c r="CC39" s="1577"/>
      <c r="CD39" s="1577"/>
      <c r="CE39" s="1577"/>
      <c r="CF39" s="1577"/>
      <c r="CG39" s="1578"/>
      <c r="CK39" s="1576"/>
      <c r="CL39" s="1577"/>
      <c r="CM39" s="1577"/>
      <c r="CN39" s="1577"/>
      <c r="CO39" s="1577"/>
      <c r="CP39" s="1577"/>
      <c r="CQ39" s="1577"/>
      <c r="CR39" s="1577"/>
      <c r="CS39" s="1577"/>
      <c r="CT39" s="1577"/>
      <c r="CU39" s="1577"/>
      <c r="CV39" s="1577"/>
      <c r="CW39" s="1577"/>
      <c r="CX39" s="1577"/>
      <c r="CY39" s="1577"/>
      <c r="CZ39" s="1577"/>
      <c r="DA39" s="1577"/>
      <c r="DB39" s="1577"/>
      <c r="DC39" s="1577"/>
      <c r="DD39" s="1577"/>
      <c r="DE39" s="1577"/>
      <c r="DF39" s="1577"/>
      <c r="DG39" s="1577"/>
      <c r="DH39" s="1577"/>
      <c r="DI39" s="1577"/>
      <c r="DJ39" s="1578"/>
      <c r="DN39" s="1576"/>
      <c r="DO39" s="1577"/>
      <c r="DP39" s="1577"/>
      <c r="DQ39" s="1577"/>
      <c r="DR39" s="1577"/>
      <c r="DS39" s="1577"/>
      <c r="DT39" s="1577"/>
      <c r="DU39" s="1577"/>
      <c r="DV39" s="1577"/>
      <c r="DW39" s="1577"/>
      <c r="DX39" s="1577"/>
      <c r="DY39" s="1577"/>
      <c r="DZ39" s="1577"/>
      <c r="EA39" s="1577"/>
      <c r="EB39" s="1577"/>
      <c r="EC39" s="1577"/>
      <c r="ED39" s="1577"/>
      <c r="EE39" s="1577"/>
      <c r="EF39" s="1577"/>
      <c r="EG39" s="1577"/>
      <c r="EH39" s="1577"/>
      <c r="EI39" s="1577"/>
      <c r="EJ39" s="1577"/>
      <c r="EK39" s="1577"/>
      <c r="EL39" s="1577"/>
      <c r="EM39" s="1578"/>
      <c r="EQ39" s="1576"/>
      <c r="ER39" s="1577"/>
      <c r="ES39" s="1577"/>
      <c r="ET39" s="1577"/>
      <c r="EU39" s="1577"/>
      <c r="EV39" s="1577"/>
      <c r="EW39" s="1577"/>
      <c r="EX39" s="1577"/>
      <c r="EY39" s="1577"/>
      <c r="EZ39" s="1577"/>
      <c r="FA39" s="1577"/>
      <c r="FB39" s="1577"/>
      <c r="FC39" s="1577"/>
      <c r="FD39" s="1577"/>
      <c r="FE39" s="1577"/>
      <c r="FF39" s="1577"/>
      <c r="FG39" s="1577"/>
      <c r="FH39" s="1577"/>
      <c r="FI39" s="1577"/>
      <c r="FJ39" s="1577"/>
      <c r="FK39" s="1577"/>
      <c r="FL39" s="1577"/>
      <c r="FM39" s="1577"/>
      <c r="FN39" s="1577"/>
      <c r="FO39" s="1577"/>
      <c r="FP39" s="1578"/>
      <c r="FT39" s="1576"/>
      <c r="FU39" s="1577"/>
      <c r="FV39" s="1577"/>
      <c r="FW39" s="1577"/>
      <c r="FX39" s="1577"/>
      <c r="FY39" s="1577"/>
      <c r="FZ39" s="1577"/>
      <c r="GA39" s="1577"/>
      <c r="GB39" s="1577"/>
      <c r="GC39" s="1577"/>
      <c r="GD39" s="1577"/>
      <c r="GE39" s="1577"/>
      <c r="GF39" s="1577"/>
      <c r="GG39" s="1577"/>
      <c r="GH39" s="1577"/>
      <c r="GI39" s="1577"/>
      <c r="GJ39" s="1577"/>
      <c r="GK39" s="1577"/>
      <c r="GL39" s="1577"/>
      <c r="GM39" s="1577"/>
      <c r="GN39" s="1577"/>
      <c r="GO39" s="1577"/>
      <c r="GP39" s="1577"/>
      <c r="GQ39" s="1577"/>
      <c r="GR39" s="1577"/>
      <c r="GS39" s="1578"/>
      <c r="GW39" s="1576"/>
      <c r="GX39" s="1577"/>
      <c r="GY39" s="1577"/>
      <c r="GZ39" s="1577"/>
      <c r="HA39" s="1577"/>
      <c r="HB39" s="1577"/>
      <c r="HC39" s="1577"/>
      <c r="HD39" s="1577"/>
      <c r="HE39" s="1577"/>
      <c r="HF39" s="1577"/>
      <c r="HG39" s="1577"/>
      <c r="HH39" s="1577"/>
      <c r="HI39" s="1577"/>
      <c r="HJ39" s="1577"/>
      <c r="HK39" s="1577"/>
      <c r="HL39" s="1577"/>
      <c r="HM39" s="1577"/>
      <c r="HN39" s="1577"/>
      <c r="HO39" s="1577"/>
      <c r="HP39" s="1577"/>
      <c r="HQ39" s="1577"/>
      <c r="HR39" s="1577"/>
      <c r="HS39" s="1577"/>
      <c r="HT39" s="1577"/>
      <c r="HU39" s="1577"/>
      <c r="HV39" s="1578"/>
      <c r="HZ39" s="1576"/>
      <c r="IA39" s="1577"/>
      <c r="IB39" s="1577"/>
      <c r="IC39" s="1577"/>
      <c r="ID39" s="1577"/>
      <c r="IE39" s="1577"/>
      <c r="IF39" s="1577"/>
      <c r="IG39" s="1577"/>
      <c r="IH39" s="1577"/>
      <c r="II39" s="1577"/>
      <c r="IJ39" s="1577"/>
      <c r="IK39" s="1577"/>
      <c r="IL39" s="1577"/>
      <c r="IM39" s="1577"/>
      <c r="IN39" s="1577"/>
      <c r="IO39" s="1577"/>
      <c r="IP39" s="1577"/>
      <c r="IQ39" s="1577"/>
      <c r="IR39" s="1577"/>
      <c r="IS39" s="1577"/>
      <c r="IT39" s="1577"/>
      <c r="IU39" s="1577"/>
      <c r="IV39" s="1577"/>
      <c r="IW39" s="1577"/>
      <c r="IX39" s="1577"/>
      <c r="IY39" s="1578"/>
      <c r="JC39" s="1576"/>
      <c r="JD39" s="1577"/>
      <c r="JE39" s="1577"/>
      <c r="JF39" s="1577"/>
      <c r="JG39" s="1577"/>
      <c r="JH39" s="1577"/>
      <c r="JI39" s="1577"/>
      <c r="JJ39" s="1577"/>
      <c r="JK39" s="1577"/>
      <c r="JL39" s="1577"/>
      <c r="JM39" s="1577"/>
      <c r="JN39" s="1577"/>
      <c r="JO39" s="1577"/>
      <c r="JP39" s="1577"/>
      <c r="JQ39" s="1577"/>
      <c r="JR39" s="1577"/>
      <c r="JS39" s="1577"/>
      <c r="JT39" s="1577"/>
      <c r="JU39" s="1577"/>
      <c r="JV39" s="1577"/>
      <c r="JW39" s="1577"/>
      <c r="JX39" s="1577"/>
      <c r="JY39" s="1577"/>
      <c r="JZ39" s="1577"/>
      <c r="KA39" s="1577"/>
      <c r="KB39" s="1578"/>
      <c r="KF39" s="1576"/>
      <c r="KG39" s="1577"/>
      <c r="KH39" s="1577"/>
      <c r="KI39" s="1577"/>
      <c r="KJ39" s="1577"/>
      <c r="KK39" s="1577"/>
      <c r="KL39" s="1577"/>
      <c r="KM39" s="1577"/>
      <c r="KN39" s="1577"/>
      <c r="KO39" s="1577"/>
      <c r="KP39" s="1577"/>
      <c r="KQ39" s="1577"/>
      <c r="KR39" s="1577"/>
      <c r="KS39" s="1577"/>
      <c r="KT39" s="1577"/>
      <c r="KU39" s="1577"/>
      <c r="KV39" s="1577"/>
      <c r="KW39" s="1577"/>
      <c r="KX39" s="1577"/>
      <c r="KY39" s="1577"/>
      <c r="KZ39" s="1577"/>
      <c r="LA39" s="1577"/>
      <c r="LB39" s="1577"/>
      <c r="LC39" s="1577"/>
      <c r="LD39" s="1577"/>
      <c r="LE39" s="1578"/>
      <c r="LI39" s="1576"/>
      <c r="LJ39" s="1577"/>
      <c r="LK39" s="1577"/>
      <c r="LL39" s="1577"/>
      <c r="LM39" s="1577"/>
      <c r="LN39" s="1577"/>
      <c r="LO39" s="1577"/>
      <c r="LP39" s="1577"/>
      <c r="LQ39" s="1577"/>
      <c r="LR39" s="1577"/>
      <c r="LS39" s="1577"/>
      <c r="LT39" s="1577"/>
      <c r="LU39" s="1577"/>
      <c r="LV39" s="1577"/>
      <c r="LW39" s="1577"/>
      <c r="LX39" s="1577"/>
      <c r="LY39" s="1577"/>
      <c r="LZ39" s="1577"/>
      <c r="MA39" s="1577"/>
      <c r="MB39" s="1577"/>
      <c r="MC39" s="1577"/>
      <c r="MD39" s="1577"/>
      <c r="ME39" s="1577"/>
      <c r="MF39" s="1577"/>
      <c r="MG39" s="1577"/>
      <c r="MH39" s="1578"/>
      <c r="ML39" s="1576"/>
      <c r="MM39" s="1577"/>
      <c r="MN39" s="1577"/>
      <c r="MO39" s="1577"/>
      <c r="MP39" s="1577"/>
      <c r="MQ39" s="1577"/>
      <c r="MR39" s="1577"/>
      <c r="MS39" s="1577"/>
      <c r="MT39" s="1577"/>
      <c r="MU39" s="1577"/>
      <c r="MV39" s="1577"/>
      <c r="MW39" s="1577"/>
      <c r="MX39" s="1577"/>
      <c r="MY39" s="1577"/>
      <c r="MZ39" s="1577"/>
      <c r="NA39" s="1577"/>
      <c r="NB39" s="1577"/>
      <c r="NC39" s="1577"/>
      <c r="ND39" s="1577"/>
      <c r="NE39" s="1577"/>
      <c r="NF39" s="1577"/>
      <c r="NG39" s="1577"/>
      <c r="NH39" s="1577"/>
      <c r="NI39" s="1577"/>
      <c r="NJ39" s="1577"/>
      <c r="NK39" s="1578"/>
      <c r="NO39" s="1576"/>
      <c r="NP39" s="1577"/>
      <c r="NQ39" s="1577"/>
      <c r="NR39" s="1577"/>
      <c r="NS39" s="1577"/>
      <c r="NT39" s="1577"/>
      <c r="NU39" s="1577"/>
      <c r="NV39" s="1577"/>
      <c r="NW39" s="1577"/>
      <c r="NX39" s="1577"/>
      <c r="NY39" s="1577"/>
      <c r="NZ39" s="1577"/>
      <c r="OA39" s="1577"/>
      <c r="OB39" s="1577"/>
      <c r="OC39" s="1577"/>
      <c r="OD39" s="1577"/>
      <c r="OE39" s="1577"/>
      <c r="OF39" s="1577"/>
      <c r="OG39" s="1577"/>
      <c r="OH39" s="1577"/>
      <c r="OI39" s="1577"/>
      <c r="OJ39" s="1577"/>
      <c r="OK39" s="1577"/>
      <c r="OL39" s="1577"/>
      <c r="OM39" s="1577"/>
      <c r="ON39" s="1578"/>
      <c r="OR39" s="1576"/>
      <c r="OS39" s="1577"/>
      <c r="OT39" s="1577"/>
      <c r="OU39" s="1577"/>
      <c r="OV39" s="1577"/>
      <c r="OW39" s="1577"/>
      <c r="OX39" s="1577"/>
      <c r="OY39" s="1577"/>
      <c r="OZ39" s="1577"/>
      <c r="PA39" s="1577"/>
      <c r="PB39" s="1577"/>
      <c r="PC39" s="1577"/>
      <c r="PD39" s="1577"/>
      <c r="PE39" s="1577"/>
      <c r="PF39" s="1577"/>
      <c r="PG39" s="1577"/>
      <c r="PH39" s="1577"/>
      <c r="PI39" s="1577"/>
      <c r="PJ39" s="1577"/>
      <c r="PK39" s="1577"/>
      <c r="PL39" s="1577"/>
      <c r="PM39" s="1577"/>
      <c r="PN39" s="1577"/>
      <c r="PO39" s="1577"/>
      <c r="PP39" s="1577"/>
      <c r="PQ39" s="1578"/>
      <c r="PU39" s="1576"/>
      <c r="PV39" s="1577"/>
      <c r="PW39" s="1577"/>
      <c r="PX39" s="1577"/>
      <c r="PY39" s="1577"/>
      <c r="PZ39" s="1577"/>
      <c r="QA39" s="1577"/>
      <c r="QB39" s="1577"/>
      <c r="QC39" s="1577"/>
      <c r="QD39" s="1577"/>
      <c r="QE39" s="1577"/>
      <c r="QF39" s="1577"/>
      <c r="QG39" s="1577"/>
      <c r="QH39" s="1577"/>
      <c r="QI39" s="1577"/>
      <c r="QJ39" s="1577"/>
      <c r="QK39" s="1577"/>
      <c r="QL39" s="1577"/>
      <c r="QM39" s="1577"/>
      <c r="QN39" s="1577"/>
      <c r="QO39" s="1577"/>
      <c r="QP39" s="1577"/>
      <c r="QQ39" s="1577"/>
      <c r="QR39" s="1577"/>
      <c r="QS39" s="1577"/>
      <c r="QT39" s="1578"/>
    </row>
    <row r="40" spans="2:462" ht="9.9499999999999993" customHeight="1">
      <c r="B40" s="1576"/>
      <c r="C40" s="1577"/>
      <c r="D40" s="1577"/>
      <c r="E40" s="1577"/>
      <c r="F40" s="1577"/>
      <c r="G40" s="1577"/>
      <c r="H40" s="1577"/>
      <c r="I40" s="1577"/>
      <c r="J40" s="1577"/>
      <c r="K40" s="1577"/>
      <c r="L40" s="1577"/>
      <c r="M40" s="1577"/>
      <c r="N40" s="1577"/>
      <c r="O40" s="1577"/>
      <c r="P40" s="1577"/>
      <c r="Q40" s="1577"/>
      <c r="R40" s="1577"/>
      <c r="S40" s="1577"/>
      <c r="T40" s="1577"/>
      <c r="U40" s="1577"/>
      <c r="V40" s="1577"/>
      <c r="W40" s="1577"/>
      <c r="X40" s="1577"/>
      <c r="Y40" s="1577"/>
      <c r="Z40" s="1577"/>
      <c r="AA40" s="1578"/>
      <c r="AE40" s="1576"/>
      <c r="AF40" s="1577"/>
      <c r="AG40" s="1577"/>
      <c r="AH40" s="1577"/>
      <c r="AI40" s="1577"/>
      <c r="AJ40" s="1577"/>
      <c r="AK40" s="1577"/>
      <c r="AL40" s="1577"/>
      <c r="AM40" s="1577"/>
      <c r="AN40" s="1577"/>
      <c r="AO40" s="1577"/>
      <c r="AP40" s="1577"/>
      <c r="AQ40" s="1577"/>
      <c r="AR40" s="1577"/>
      <c r="AS40" s="1577"/>
      <c r="AT40" s="1577"/>
      <c r="AU40" s="1577"/>
      <c r="AV40" s="1577"/>
      <c r="AW40" s="1577"/>
      <c r="AX40" s="1577"/>
      <c r="AY40" s="1577"/>
      <c r="AZ40" s="1577"/>
      <c r="BA40" s="1577"/>
      <c r="BB40" s="1577"/>
      <c r="BC40" s="1577"/>
      <c r="BD40" s="1578"/>
      <c r="BH40" s="1576"/>
      <c r="BI40" s="1577"/>
      <c r="BJ40" s="1577"/>
      <c r="BK40" s="1577"/>
      <c r="BL40" s="1577"/>
      <c r="BM40" s="1577"/>
      <c r="BN40" s="1577"/>
      <c r="BO40" s="1577"/>
      <c r="BP40" s="1577"/>
      <c r="BQ40" s="1577"/>
      <c r="BR40" s="1577"/>
      <c r="BS40" s="1577"/>
      <c r="BT40" s="1577"/>
      <c r="BU40" s="1577"/>
      <c r="BV40" s="1577"/>
      <c r="BW40" s="1577"/>
      <c r="BX40" s="1577"/>
      <c r="BY40" s="1577"/>
      <c r="BZ40" s="1577"/>
      <c r="CA40" s="1577"/>
      <c r="CB40" s="1577"/>
      <c r="CC40" s="1577"/>
      <c r="CD40" s="1577"/>
      <c r="CE40" s="1577"/>
      <c r="CF40" s="1577"/>
      <c r="CG40" s="1578"/>
      <c r="CK40" s="1576"/>
      <c r="CL40" s="1577"/>
      <c r="CM40" s="1577"/>
      <c r="CN40" s="1577"/>
      <c r="CO40" s="1577"/>
      <c r="CP40" s="1577"/>
      <c r="CQ40" s="1577"/>
      <c r="CR40" s="1577"/>
      <c r="CS40" s="1577"/>
      <c r="CT40" s="1577"/>
      <c r="CU40" s="1577"/>
      <c r="CV40" s="1577"/>
      <c r="CW40" s="1577"/>
      <c r="CX40" s="1577"/>
      <c r="CY40" s="1577"/>
      <c r="CZ40" s="1577"/>
      <c r="DA40" s="1577"/>
      <c r="DB40" s="1577"/>
      <c r="DC40" s="1577"/>
      <c r="DD40" s="1577"/>
      <c r="DE40" s="1577"/>
      <c r="DF40" s="1577"/>
      <c r="DG40" s="1577"/>
      <c r="DH40" s="1577"/>
      <c r="DI40" s="1577"/>
      <c r="DJ40" s="1578"/>
      <c r="DN40" s="1576"/>
      <c r="DO40" s="1577"/>
      <c r="DP40" s="1577"/>
      <c r="DQ40" s="1577"/>
      <c r="DR40" s="1577"/>
      <c r="DS40" s="1577"/>
      <c r="DT40" s="1577"/>
      <c r="DU40" s="1577"/>
      <c r="DV40" s="1577"/>
      <c r="DW40" s="1577"/>
      <c r="DX40" s="1577"/>
      <c r="DY40" s="1577"/>
      <c r="DZ40" s="1577"/>
      <c r="EA40" s="1577"/>
      <c r="EB40" s="1577"/>
      <c r="EC40" s="1577"/>
      <c r="ED40" s="1577"/>
      <c r="EE40" s="1577"/>
      <c r="EF40" s="1577"/>
      <c r="EG40" s="1577"/>
      <c r="EH40" s="1577"/>
      <c r="EI40" s="1577"/>
      <c r="EJ40" s="1577"/>
      <c r="EK40" s="1577"/>
      <c r="EL40" s="1577"/>
      <c r="EM40" s="1578"/>
      <c r="EQ40" s="1576"/>
      <c r="ER40" s="1577"/>
      <c r="ES40" s="1577"/>
      <c r="ET40" s="1577"/>
      <c r="EU40" s="1577"/>
      <c r="EV40" s="1577"/>
      <c r="EW40" s="1577"/>
      <c r="EX40" s="1577"/>
      <c r="EY40" s="1577"/>
      <c r="EZ40" s="1577"/>
      <c r="FA40" s="1577"/>
      <c r="FB40" s="1577"/>
      <c r="FC40" s="1577"/>
      <c r="FD40" s="1577"/>
      <c r="FE40" s="1577"/>
      <c r="FF40" s="1577"/>
      <c r="FG40" s="1577"/>
      <c r="FH40" s="1577"/>
      <c r="FI40" s="1577"/>
      <c r="FJ40" s="1577"/>
      <c r="FK40" s="1577"/>
      <c r="FL40" s="1577"/>
      <c r="FM40" s="1577"/>
      <c r="FN40" s="1577"/>
      <c r="FO40" s="1577"/>
      <c r="FP40" s="1578"/>
      <c r="FT40" s="1576"/>
      <c r="FU40" s="1577"/>
      <c r="FV40" s="1577"/>
      <c r="FW40" s="1577"/>
      <c r="FX40" s="1577"/>
      <c r="FY40" s="1577"/>
      <c r="FZ40" s="1577"/>
      <c r="GA40" s="1577"/>
      <c r="GB40" s="1577"/>
      <c r="GC40" s="1577"/>
      <c r="GD40" s="1577"/>
      <c r="GE40" s="1577"/>
      <c r="GF40" s="1577"/>
      <c r="GG40" s="1577"/>
      <c r="GH40" s="1577"/>
      <c r="GI40" s="1577"/>
      <c r="GJ40" s="1577"/>
      <c r="GK40" s="1577"/>
      <c r="GL40" s="1577"/>
      <c r="GM40" s="1577"/>
      <c r="GN40" s="1577"/>
      <c r="GO40" s="1577"/>
      <c r="GP40" s="1577"/>
      <c r="GQ40" s="1577"/>
      <c r="GR40" s="1577"/>
      <c r="GS40" s="1578"/>
      <c r="GW40" s="1576"/>
      <c r="GX40" s="1577"/>
      <c r="GY40" s="1577"/>
      <c r="GZ40" s="1577"/>
      <c r="HA40" s="1577"/>
      <c r="HB40" s="1577"/>
      <c r="HC40" s="1577"/>
      <c r="HD40" s="1577"/>
      <c r="HE40" s="1577"/>
      <c r="HF40" s="1577"/>
      <c r="HG40" s="1577"/>
      <c r="HH40" s="1577"/>
      <c r="HI40" s="1577"/>
      <c r="HJ40" s="1577"/>
      <c r="HK40" s="1577"/>
      <c r="HL40" s="1577"/>
      <c r="HM40" s="1577"/>
      <c r="HN40" s="1577"/>
      <c r="HO40" s="1577"/>
      <c r="HP40" s="1577"/>
      <c r="HQ40" s="1577"/>
      <c r="HR40" s="1577"/>
      <c r="HS40" s="1577"/>
      <c r="HT40" s="1577"/>
      <c r="HU40" s="1577"/>
      <c r="HV40" s="1578"/>
      <c r="HZ40" s="1576"/>
      <c r="IA40" s="1577"/>
      <c r="IB40" s="1577"/>
      <c r="IC40" s="1577"/>
      <c r="ID40" s="1577"/>
      <c r="IE40" s="1577"/>
      <c r="IF40" s="1577"/>
      <c r="IG40" s="1577"/>
      <c r="IH40" s="1577"/>
      <c r="II40" s="1577"/>
      <c r="IJ40" s="1577"/>
      <c r="IK40" s="1577"/>
      <c r="IL40" s="1577"/>
      <c r="IM40" s="1577"/>
      <c r="IN40" s="1577"/>
      <c r="IO40" s="1577"/>
      <c r="IP40" s="1577"/>
      <c r="IQ40" s="1577"/>
      <c r="IR40" s="1577"/>
      <c r="IS40" s="1577"/>
      <c r="IT40" s="1577"/>
      <c r="IU40" s="1577"/>
      <c r="IV40" s="1577"/>
      <c r="IW40" s="1577"/>
      <c r="IX40" s="1577"/>
      <c r="IY40" s="1578"/>
      <c r="JC40" s="1576"/>
      <c r="JD40" s="1577"/>
      <c r="JE40" s="1577"/>
      <c r="JF40" s="1577"/>
      <c r="JG40" s="1577"/>
      <c r="JH40" s="1577"/>
      <c r="JI40" s="1577"/>
      <c r="JJ40" s="1577"/>
      <c r="JK40" s="1577"/>
      <c r="JL40" s="1577"/>
      <c r="JM40" s="1577"/>
      <c r="JN40" s="1577"/>
      <c r="JO40" s="1577"/>
      <c r="JP40" s="1577"/>
      <c r="JQ40" s="1577"/>
      <c r="JR40" s="1577"/>
      <c r="JS40" s="1577"/>
      <c r="JT40" s="1577"/>
      <c r="JU40" s="1577"/>
      <c r="JV40" s="1577"/>
      <c r="JW40" s="1577"/>
      <c r="JX40" s="1577"/>
      <c r="JY40" s="1577"/>
      <c r="JZ40" s="1577"/>
      <c r="KA40" s="1577"/>
      <c r="KB40" s="1578"/>
      <c r="KF40" s="1576"/>
      <c r="KG40" s="1577"/>
      <c r="KH40" s="1577"/>
      <c r="KI40" s="1577"/>
      <c r="KJ40" s="1577"/>
      <c r="KK40" s="1577"/>
      <c r="KL40" s="1577"/>
      <c r="KM40" s="1577"/>
      <c r="KN40" s="1577"/>
      <c r="KO40" s="1577"/>
      <c r="KP40" s="1577"/>
      <c r="KQ40" s="1577"/>
      <c r="KR40" s="1577"/>
      <c r="KS40" s="1577"/>
      <c r="KT40" s="1577"/>
      <c r="KU40" s="1577"/>
      <c r="KV40" s="1577"/>
      <c r="KW40" s="1577"/>
      <c r="KX40" s="1577"/>
      <c r="KY40" s="1577"/>
      <c r="KZ40" s="1577"/>
      <c r="LA40" s="1577"/>
      <c r="LB40" s="1577"/>
      <c r="LC40" s="1577"/>
      <c r="LD40" s="1577"/>
      <c r="LE40" s="1578"/>
      <c r="LI40" s="1576"/>
      <c r="LJ40" s="1577"/>
      <c r="LK40" s="1577"/>
      <c r="LL40" s="1577"/>
      <c r="LM40" s="1577"/>
      <c r="LN40" s="1577"/>
      <c r="LO40" s="1577"/>
      <c r="LP40" s="1577"/>
      <c r="LQ40" s="1577"/>
      <c r="LR40" s="1577"/>
      <c r="LS40" s="1577"/>
      <c r="LT40" s="1577"/>
      <c r="LU40" s="1577"/>
      <c r="LV40" s="1577"/>
      <c r="LW40" s="1577"/>
      <c r="LX40" s="1577"/>
      <c r="LY40" s="1577"/>
      <c r="LZ40" s="1577"/>
      <c r="MA40" s="1577"/>
      <c r="MB40" s="1577"/>
      <c r="MC40" s="1577"/>
      <c r="MD40" s="1577"/>
      <c r="ME40" s="1577"/>
      <c r="MF40" s="1577"/>
      <c r="MG40" s="1577"/>
      <c r="MH40" s="1578"/>
      <c r="ML40" s="1576"/>
      <c r="MM40" s="1577"/>
      <c r="MN40" s="1577"/>
      <c r="MO40" s="1577"/>
      <c r="MP40" s="1577"/>
      <c r="MQ40" s="1577"/>
      <c r="MR40" s="1577"/>
      <c r="MS40" s="1577"/>
      <c r="MT40" s="1577"/>
      <c r="MU40" s="1577"/>
      <c r="MV40" s="1577"/>
      <c r="MW40" s="1577"/>
      <c r="MX40" s="1577"/>
      <c r="MY40" s="1577"/>
      <c r="MZ40" s="1577"/>
      <c r="NA40" s="1577"/>
      <c r="NB40" s="1577"/>
      <c r="NC40" s="1577"/>
      <c r="ND40" s="1577"/>
      <c r="NE40" s="1577"/>
      <c r="NF40" s="1577"/>
      <c r="NG40" s="1577"/>
      <c r="NH40" s="1577"/>
      <c r="NI40" s="1577"/>
      <c r="NJ40" s="1577"/>
      <c r="NK40" s="1578"/>
      <c r="NO40" s="1576"/>
      <c r="NP40" s="1577"/>
      <c r="NQ40" s="1577"/>
      <c r="NR40" s="1577"/>
      <c r="NS40" s="1577"/>
      <c r="NT40" s="1577"/>
      <c r="NU40" s="1577"/>
      <c r="NV40" s="1577"/>
      <c r="NW40" s="1577"/>
      <c r="NX40" s="1577"/>
      <c r="NY40" s="1577"/>
      <c r="NZ40" s="1577"/>
      <c r="OA40" s="1577"/>
      <c r="OB40" s="1577"/>
      <c r="OC40" s="1577"/>
      <c r="OD40" s="1577"/>
      <c r="OE40" s="1577"/>
      <c r="OF40" s="1577"/>
      <c r="OG40" s="1577"/>
      <c r="OH40" s="1577"/>
      <c r="OI40" s="1577"/>
      <c r="OJ40" s="1577"/>
      <c r="OK40" s="1577"/>
      <c r="OL40" s="1577"/>
      <c r="OM40" s="1577"/>
      <c r="ON40" s="1578"/>
      <c r="OR40" s="1576"/>
      <c r="OS40" s="1577"/>
      <c r="OT40" s="1577"/>
      <c r="OU40" s="1577"/>
      <c r="OV40" s="1577"/>
      <c r="OW40" s="1577"/>
      <c r="OX40" s="1577"/>
      <c r="OY40" s="1577"/>
      <c r="OZ40" s="1577"/>
      <c r="PA40" s="1577"/>
      <c r="PB40" s="1577"/>
      <c r="PC40" s="1577"/>
      <c r="PD40" s="1577"/>
      <c r="PE40" s="1577"/>
      <c r="PF40" s="1577"/>
      <c r="PG40" s="1577"/>
      <c r="PH40" s="1577"/>
      <c r="PI40" s="1577"/>
      <c r="PJ40" s="1577"/>
      <c r="PK40" s="1577"/>
      <c r="PL40" s="1577"/>
      <c r="PM40" s="1577"/>
      <c r="PN40" s="1577"/>
      <c r="PO40" s="1577"/>
      <c r="PP40" s="1577"/>
      <c r="PQ40" s="1578"/>
      <c r="PU40" s="1576"/>
      <c r="PV40" s="1577"/>
      <c r="PW40" s="1577"/>
      <c r="PX40" s="1577"/>
      <c r="PY40" s="1577"/>
      <c r="PZ40" s="1577"/>
      <c r="QA40" s="1577"/>
      <c r="QB40" s="1577"/>
      <c r="QC40" s="1577"/>
      <c r="QD40" s="1577"/>
      <c r="QE40" s="1577"/>
      <c r="QF40" s="1577"/>
      <c r="QG40" s="1577"/>
      <c r="QH40" s="1577"/>
      <c r="QI40" s="1577"/>
      <c r="QJ40" s="1577"/>
      <c r="QK40" s="1577"/>
      <c r="QL40" s="1577"/>
      <c r="QM40" s="1577"/>
      <c r="QN40" s="1577"/>
      <c r="QO40" s="1577"/>
      <c r="QP40" s="1577"/>
      <c r="QQ40" s="1577"/>
      <c r="QR40" s="1577"/>
      <c r="QS40" s="1577"/>
      <c r="QT40" s="1578"/>
    </row>
    <row r="41" spans="2:462" ht="9.9499999999999993" customHeight="1">
      <c r="B41" s="1576"/>
      <c r="C41" s="1577"/>
      <c r="D41" s="1577"/>
      <c r="E41" s="1577"/>
      <c r="F41" s="1577"/>
      <c r="G41" s="1577"/>
      <c r="H41" s="1577"/>
      <c r="I41" s="1577"/>
      <c r="J41" s="1577"/>
      <c r="K41" s="1577"/>
      <c r="L41" s="1577"/>
      <c r="M41" s="1577"/>
      <c r="N41" s="1577"/>
      <c r="O41" s="1577"/>
      <c r="P41" s="1577"/>
      <c r="Q41" s="1577"/>
      <c r="R41" s="1577"/>
      <c r="S41" s="1577"/>
      <c r="T41" s="1577"/>
      <c r="U41" s="1577"/>
      <c r="V41" s="1577"/>
      <c r="W41" s="1577"/>
      <c r="X41" s="1577"/>
      <c r="Y41" s="1577"/>
      <c r="Z41" s="1577"/>
      <c r="AA41" s="1578"/>
      <c r="AE41" s="1576"/>
      <c r="AF41" s="1577"/>
      <c r="AG41" s="1577"/>
      <c r="AH41" s="1577"/>
      <c r="AI41" s="1577"/>
      <c r="AJ41" s="1577"/>
      <c r="AK41" s="1577"/>
      <c r="AL41" s="1577"/>
      <c r="AM41" s="1577"/>
      <c r="AN41" s="1577"/>
      <c r="AO41" s="1577"/>
      <c r="AP41" s="1577"/>
      <c r="AQ41" s="1577"/>
      <c r="AR41" s="1577"/>
      <c r="AS41" s="1577"/>
      <c r="AT41" s="1577"/>
      <c r="AU41" s="1577"/>
      <c r="AV41" s="1577"/>
      <c r="AW41" s="1577"/>
      <c r="AX41" s="1577"/>
      <c r="AY41" s="1577"/>
      <c r="AZ41" s="1577"/>
      <c r="BA41" s="1577"/>
      <c r="BB41" s="1577"/>
      <c r="BC41" s="1577"/>
      <c r="BD41" s="1578"/>
      <c r="BH41" s="1576"/>
      <c r="BI41" s="1577"/>
      <c r="BJ41" s="1577"/>
      <c r="BK41" s="1577"/>
      <c r="BL41" s="1577"/>
      <c r="BM41" s="1577"/>
      <c r="BN41" s="1577"/>
      <c r="BO41" s="1577"/>
      <c r="BP41" s="1577"/>
      <c r="BQ41" s="1577"/>
      <c r="BR41" s="1577"/>
      <c r="BS41" s="1577"/>
      <c r="BT41" s="1577"/>
      <c r="BU41" s="1577"/>
      <c r="BV41" s="1577"/>
      <c r="BW41" s="1577"/>
      <c r="BX41" s="1577"/>
      <c r="BY41" s="1577"/>
      <c r="BZ41" s="1577"/>
      <c r="CA41" s="1577"/>
      <c r="CB41" s="1577"/>
      <c r="CC41" s="1577"/>
      <c r="CD41" s="1577"/>
      <c r="CE41" s="1577"/>
      <c r="CF41" s="1577"/>
      <c r="CG41" s="1578"/>
      <c r="CK41" s="1576"/>
      <c r="CL41" s="1577"/>
      <c r="CM41" s="1577"/>
      <c r="CN41" s="1577"/>
      <c r="CO41" s="1577"/>
      <c r="CP41" s="1577"/>
      <c r="CQ41" s="1577"/>
      <c r="CR41" s="1577"/>
      <c r="CS41" s="1577"/>
      <c r="CT41" s="1577"/>
      <c r="CU41" s="1577"/>
      <c r="CV41" s="1577"/>
      <c r="CW41" s="1577"/>
      <c r="CX41" s="1577"/>
      <c r="CY41" s="1577"/>
      <c r="CZ41" s="1577"/>
      <c r="DA41" s="1577"/>
      <c r="DB41" s="1577"/>
      <c r="DC41" s="1577"/>
      <c r="DD41" s="1577"/>
      <c r="DE41" s="1577"/>
      <c r="DF41" s="1577"/>
      <c r="DG41" s="1577"/>
      <c r="DH41" s="1577"/>
      <c r="DI41" s="1577"/>
      <c r="DJ41" s="1578"/>
      <c r="DN41" s="1576"/>
      <c r="DO41" s="1577"/>
      <c r="DP41" s="1577"/>
      <c r="DQ41" s="1577"/>
      <c r="DR41" s="1577"/>
      <c r="DS41" s="1577"/>
      <c r="DT41" s="1577"/>
      <c r="DU41" s="1577"/>
      <c r="DV41" s="1577"/>
      <c r="DW41" s="1577"/>
      <c r="DX41" s="1577"/>
      <c r="DY41" s="1577"/>
      <c r="DZ41" s="1577"/>
      <c r="EA41" s="1577"/>
      <c r="EB41" s="1577"/>
      <c r="EC41" s="1577"/>
      <c r="ED41" s="1577"/>
      <c r="EE41" s="1577"/>
      <c r="EF41" s="1577"/>
      <c r="EG41" s="1577"/>
      <c r="EH41" s="1577"/>
      <c r="EI41" s="1577"/>
      <c r="EJ41" s="1577"/>
      <c r="EK41" s="1577"/>
      <c r="EL41" s="1577"/>
      <c r="EM41" s="1578"/>
      <c r="EQ41" s="1576"/>
      <c r="ER41" s="1577"/>
      <c r="ES41" s="1577"/>
      <c r="ET41" s="1577"/>
      <c r="EU41" s="1577"/>
      <c r="EV41" s="1577"/>
      <c r="EW41" s="1577"/>
      <c r="EX41" s="1577"/>
      <c r="EY41" s="1577"/>
      <c r="EZ41" s="1577"/>
      <c r="FA41" s="1577"/>
      <c r="FB41" s="1577"/>
      <c r="FC41" s="1577"/>
      <c r="FD41" s="1577"/>
      <c r="FE41" s="1577"/>
      <c r="FF41" s="1577"/>
      <c r="FG41" s="1577"/>
      <c r="FH41" s="1577"/>
      <c r="FI41" s="1577"/>
      <c r="FJ41" s="1577"/>
      <c r="FK41" s="1577"/>
      <c r="FL41" s="1577"/>
      <c r="FM41" s="1577"/>
      <c r="FN41" s="1577"/>
      <c r="FO41" s="1577"/>
      <c r="FP41" s="1578"/>
      <c r="FT41" s="1576"/>
      <c r="FU41" s="1577"/>
      <c r="FV41" s="1577"/>
      <c r="FW41" s="1577"/>
      <c r="FX41" s="1577"/>
      <c r="FY41" s="1577"/>
      <c r="FZ41" s="1577"/>
      <c r="GA41" s="1577"/>
      <c r="GB41" s="1577"/>
      <c r="GC41" s="1577"/>
      <c r="GD41" s="1577"/>
      <c r="GE41" s="1577"/>
      <c r="GF41" s="1577"/>
      <c r="GG41" s="1577"/>
      <c r="GH41" s="1577"/>
      <c r="GI41" s="1577"/>
      <c r="GJ41" s="1577"/>
      <c r="GK41" s="1577"/>
      <c r="GL41" s="1577"/>
      <c r="GM41" s="1577"/>
      <c r="GN41" s="1577"/>
      <c r="GO41" s="1577"/>
      <c r="GP41" s="1577"/>
      <c r="GQ41" s="1577"/>
      <c r="GR41" s="1577"/>
      <c r="GS41" s="1578"/>
      <c r="GW41" s="1576"/>
      <c r="GX41" s="1577"/>
      <c r="GY41" s="1577"/>
      <c r="GZ41" s="1577"/>
      <c r="HA41" s="1577"/>
      <c r="HB41" s="1577"/>
      <c r="HC41" s="1577"/>
      <c r="HD41" s="1577"/>
      <c r="HE41" s="1577"/>
      <c r="HF41" s="1577"/>
      <c r="HG41" s="1577"/>
      <c r="HH41" s="1577"/>
      <c r="HI41" s="1577"/>
      <c r="HJ41" s="1577"/>
      <c r="HK41" s="1577"/>
      <c r="HL41" s="1577"/>
      <c r="HM41" s="1577"/>
      <c r="HN41" s="1577"/>
      <c r="HO41" s="1577"/>
      <c r="HP41" s="1577"/>
      <c r="HQ41" s="1577"/>
      <c r="HR41" s="1577"/>
      <c r="HS41" s="1577"/>
      <c r="HT41" s="1577"/>
      <c r="HU41" s="1577"/>
      <c r="HV41" s="1578"/>
      <c r="HZ41" s="1576"/>
      <c r="IA41" s="1577"/>
      <c r="IB41" s="1577"/>
      <c r="IC41" s="1577"/>
      <c r="ID41" s="1577"/>
      <c r="IE41" s="1577"/>
      <c r="IF41" s="1577"/>
      <c r="IG41" s="1577"/>
      <c r="IH41" s="1577"/>
      <c r="II41" s="1577"/>
      <c r="IJ41" s="1577"/>
      <c r="IK41" s="1577"/>
      <c r="IL41" s="1577"/>
      <c r="IM41" s="1577"/>
      <c r="IN41" s="1577"/>
      <c r="IO41" s="1577"/>
      <c r="IP41" s="1577"/>
      <c r="IQ41" s="1577"/>
      <c r="IR41" s="1577"/>
      <c r="IS41" s="1577"/>
      <c r="IT41" s="1577"/>
      <c r="IU41" s="1577"/>
      <c r="IV41" s="1577"/>
      <c r="IW41" s="1577"/>
      <c r="IX41" s="1577"/>
      <c r="IY41" s="1578"/>
      <c r="JC41" s="1576"/>
      <c r="JD41" s="1577"/>
      <c r="JE41" s="1577"/>
      <c r="JF41" s="1577"/>
      <c r="JG41" s="1577"/>
      <c r="JH41" s="1577"/>
      <c r="JI41" s="1577"/>
      <c r="JJ41" s="1577"/>
      <c r="JK41" s="1577"/>
      <c r="JL41" s="1577"/>
      <c r="JM41" s="1577"/>
      <c r="JN41" s="1577"/>
      <c r="JO41" s="1577"/>
      <c r="JP41" s="1577"/>
      <c r="JQ41" s="1577"/>
      <c r="JR41" s="1577"/>
      <c r="JS41" s="1577"/>
      <c r="JT41" s="1577"/>
      <c r="JU41" s="1577"/>
      <c r="JV41" s="1577"/>
      <c r="JW41" s="1577"/>
      <c r="JX41" s="1577"/>
      <c r="JY41" s="1577"/>
      <c r="JZ41" s="1577"/>
      <c r="KA41" s="1577"/>
      <c r="KB41" s="1578"/>
      <c r="KF41" s="1576"/>
      <c r="KG41" s="1577"/>
      <c r="KH41" s="1577"/>
      <c r="KI41" s="1577"/>
      <c r="KJ41" s="1577"/>
      <c r="KK41" s="1577"/>
      <c r="KL41" s="1577"/>
      <c r="KM41" s="1577"/>
      <c r="KN41" s="1577"/>
      <c r="KO41" s="1577"/>
      <c r="KP41" s="1577"/>
      <c r="KQ41" s="1577"/>
      <c r="KR41" s="1577"/>
      <c r="KS41" s="1577"/>
      <c r="KT41" s="1577"/>
      <c r="KU41" s="1577"/>
      <c r="KV41" s="1577"/>
      <c r="KW41" s="1577"/>
      <c r="KX41" s="1577"/>
      <c r="KY41" s="1577"/>
      <c r="KZ41" s="1577"/>
      <c r="LA41" s="1577"/>
      <c r="LB41" s="1577"/>
      <c r="LC41" s="1577"/>
      <c r="LD41" s="1577"/>
      <c r="LE41" s="1578"/>
      <c r="LI41" s="1576"/>
      <c r="LJ41" s="1577"/>
      <c r="LK41" s="1577"/>
      <c r="LL41" s="1577"/>
      <c r="LM41" s="1577"/>
      <c r="LN41" s="1577"/>
      <c r="LO41" s="1577"/>
      <c r="LP41" s="1577"/>
      <c r="LQ41" s="1577"/>
      <c r="LR41" s="1577"/>
      <c r="LS41" s="1577"/>
      <c r="LT41" s="1577"/>
      <c r="LU41" s="1577"/>
      <c r="LV41" s="1577"/>
      <c r="LW41" s="1577"/>
      <c r="LX41" s="1577"/>
      <c r="LY41" s="1577"/>
      <c r="LZ41" s="1577"/>
      <c r="MA41" s="1577"/>
      <c r="MB41" s="1577"/>
      <c r="MC41" s="1577"/>
      <c r="MD41" s="1577"/>
      <c r="ME41" s="1577"/>
      <c r="MF41" s="1577"/>
      <c r="MG41" s="1577"/>
      <c r="MH41" s="1578"/>
      <c r="ML41" s="1576"/>
      <c r="MM41" s="1577"/>
      <c r="MN41" s="1577"/>
      <c r="MO41" s="1577"/>
      <c r="MP41" s="1577"/>
      <c r="MQ41" s="1577"/>
      <c r="MR41" s="1577"/>
      <c r="MS41" s="1577"/>
      <c r="MT41" s="1577"/>
      <c r="MU41" s="1577"/>
      <c r="MV41" s="1577"/>
      <c r="MW41" s="1577"/>
      <c r="MX41" s="1577"/>
      <c r="MY41" s="1577"/>
      <c r="MZ41" s="1577"/>
      <c r="NA41" s="1577"/>
      <c r="NB41" s="1577"/>
      <c r="NC41" s="1577"/>
      <c r="ND41" s="1577"/>
      <c r="NE41" s="1577"/>
      <c r="NF41" s="1577"/>
      <c r="NG41" s="1577"/>
      <c r="NH41" s="1577"/>
      <c r="NI41" s="1577"/>
      <c r="NJ41" s="1577"/>
      <c r="NK41" s="1578"/>
      <c r="NO41" s="1576"/>
      <c r="NP41" s="1577"/>
      <c r="NQ41" s="1577"/>
      <c r="NR41" s="1577"/>
      <c r="NS41" s="1577"/>
      <c r="NT41" s="1577"/>
      <c r="NU41" s="1577"/>
      <c r="NV41" s="1577"/>
      <c r="NW41" s="1577"/>
      <c r="NX41" s="1577"/>
      <c r="NY41" s="1577"/>
      <c r="NZ41" s="1577"/>
      <c r="OA41" s="1577"/>
      <c r="OB41" s="1577"/>
      <c r="OC41" s="1577"/>
      <c r="OD41" s="1577"/>
      <c r="OE41" s="1577"/>
      <c r="OF41" s="1577"/>
      <c r="OG41" s="1577"/>
      <c r="OH41" s="1577"/>
      <c r="OI41" s="1577"/>
      <c r="OJ41" s="1577"/>
      <c r="OK41" s="1577"/>
      <c r="OL41" s="1577"/>
      <c r="OM41" s="1577"/>
      <c r="ON41" s="1578"/>
      <c r="OR41" s="1576"/>
      <c r="OS41" s="1577"/>
      <c r="OT41" s="1577"/>
      <c r="OU41" s="1577"/>
      <c r="OV41" s="1577"/>
      <c r="OW41" s="1577"/>
      <c r="OX41" s="1577"/>
      <c r="OY41" s="1577"/>
      <c r="OZ41" s="1577"/>
      <c r="PA41" s="1577"/>
      <c r="PB41" s="1577"/>
      <c r="PC41" s="1577"/>
      <c r="PD41" s="1577"/>
      <c r="PE41" s="1577"/>
      <c r="PF41" s="1577"/>
      <c r="PG41" s="1577"/>
      <c r="PH41" s="1577"/>
      <c r="PI41" s="1577"/>
      <c r="PJ41" s="1577"/>
      <c r="PK41" s="1577"/>
      <c r="PL41" s="1577"/>
      <c r="PM41" s="1577"/>
      <c r="PN41" s="1577"/>
      <c r="PO41" s="1577"/>
      <c r="PP41" s="1577"/>
      <c r="PQ41" s="1578"/>
      <c r="PU41" s="1576"/>
      <c r="PV41" s="1577"/>
      <c r="PW41" s="1577"/>
      <c r="PX41" s="1577"/>
      <c r="PY41" s="1577"/>
      <c r="PZ41" s="1577"/>
      <c r="QA41" s="1577"/>
      <c r="QB41" s="1577"/>
      <c r="QC41" s="1577"/>
      <c r="QD41" s="1577"/>
      <c r="QE41" s="1577"/>
      <c r="QF41" s="1577"/>
      <c r="QG41" s="1577"/>
      <c r="QH41" s="1577"/>
      <c r="QI41" s="1577"/>
      <c r="QJ41" s="1577"/>
      <c r="QK41" s="1577"/>
      <c r="QL41" s="1577"/>
      <c r="QM41" s="1577"/>
      <c r="QN41" s="1577"/>
      <c r="QO41" s="1577"/>
      <c r="QP41" s="1577"/>
      <c r="QQ41" s="1577"/>
      <c r="QR41" s="1577"/>
      <c r="QS41" s="1577"/>
      <c r="QT41" s="1578"/>
    </row>
    <row r="42" spans="2:462" ht="9.9499999999999993" customHeight="1">
      <c r="B42" s="1576"/>
      <c r="C42" s="1577"/>
      <c r="D42" s="1577"/>
      <c r="E42" s="1577"/>
      <c r="F42" s="1577"/>
      <c r="G42" s="1577"/>
      <c r="H42" s="1577"/>
      <c r="I42" s="1577"/>
      <c r="J42" s="1577"/>
      <c r="K42" s="1577"/>
      <c r="L42" s="1577"/>
      <c r="M42" s="1577"/>
      <c r="N42" s="1577"/>
      <c r="O42" s="1577"/>
      <c r="P42" s="1577"/>
      <c r="Q42" s="1577"/>
      <c r="R42" s="1577"/>
      <c r="S42" s="1577"/>
      <c r="T42" s="1577"/>
      <c r="U42" s="1577"/>
      <c r="V42" s="1577"/>
      <c r="W42" s="1577"/>
      <c r="X42" s="1577"/>
      <c r="Y42" s="1577"/>
      <c r="Z42" s="1577"/>
      <c r="AA42" s="1578"/>
      <c r="AE42" s="1576"/>
      <c r="AF42" s="1577"/>
      <c r="AG42" s="1577"/>
      <c r="AH42" s="1577"/>
      <c r="AI42" s="1577"/>
      <c r="AJ42" s="1577"/>
      <c r="AK42" s="1577"/>
      <c r="AL42" s="1577"/>
      <c r="AM42" s="1577"/>
      <c r="AN42" s="1577"/>
      <c r="AO42" s="1577"/>
      <c r="AP42" s="1577"/>
      <c r="AQ42" s="1577"/>
      <c r="AR42" s="1577"/>
      <c r="AS42" s="1577"/>
      <c r="AT42" s="1577"/>
      <c r="AU42" s="1577"/>
      <c r="AV42" s="1577"/>
      <c r="AW42" s="1577"/>
      <c r="AX42" s="1577"/>
      <c r="AY42" s="1577"/>
      <c r="AZ42" s="1577"/>
      <c r="BA42" s="1577"/>
      <c r="BB42" s="1577"/>
      <c r="BC42" s="1577"/>
      <c r="BD42" s="1578"/>
      <c r="BH42" s="1576"/>
      <c r="BI42" s="1577"/>
      <c r="BJ42" s="1577"/>
      <c r="BK42" s="1577"/>
      <c r="BL42" s="1577"/>
      <c r="BM42" s="1577"/>
      <c r="BN42" s="1577"/>
      <c r="BO42" s="1577"/>
      <c r="BP42" s="1577"/>
      <c r="BQ42" s="1577"/>
      <c r="BR42" s="1577"/>
      <c r="BS42" s="1577"/>
      <c r="BT42" s="1577"/>
      <c r="BU42" s="1577"/>
      <c r="BV42" s="1577"/>
      <c r="BW42" s="1577"/>
      <c r="BX42" s="1577"/>
      <c r="BY42" s="1577"/>
      <c r="BZ42" s="1577"/>
      <c r="CA42" s="1577"/>
      <c r="CB42" s="1577"/>
      <c r="CC42" s="1577"/>
      <c r="CD42" s="1577"/>
      <c r="CE42" s="1577"/>
      <c r="CF42" s="1577"/>
      <c r="CG42" s="1578"/>
      <c r="CK42" s="1576"/>
      <c r="CL42" s="1577"/>
      <c r="CM42" s="1577"/>
      <c r="CN42" s="1577"/>
      <c r="CO42" s="1577"/>
      <c r="CP42" s="1577"/>
      <c r="CQ42" s="1577"/>
      <c r="CR42" s="1577"/>
      <c r="CS42" s="1577"/>
      <c r="CT42" s="1577"/>
      <c r="CU42" s="1577"/>
      <c r="CV42" s="1577"/>
      <c r="CW42" s="1577"/>
      <c r="CX42" s="1577"/>
      <c r="CY42" s="1577"/>
      <c r="CZ42" s="1577"/>
      <c r="DA42" s="1577"/>
      <c r="DB42" s="1577"/>
      <c r="DC42" s="1577"/>
      <c r="DD42" s="1577"/>
      <c r="DE42" s="1577"/>
      <c r="DF42" s="1577"/>
      <c r="DG42" s="1577"/>
      <c r="DH42" s="1577"/>
      <c r="DI42" s="1577"/>
      <c r="DJ42" s="1578"/>
      <c r="DN42" s="1576"/>
      <c r="DO42" s="1577"/>
      <c r="DP42" s="1577"/>
      <c r="DQ42" s="1577"/>
      <c r="DR42" s="1577"/>
      <c r="DS42" s="1577"/>
      <c r="DT42" s="1577"/>
      <c r="DU42" s="1577"/>
      <c r="DV42" s="1577"/>
      <c r="DW42" s="1577"/>
      <c r="DX42" s="1577"/>
      <c r="DY42" s="1577"/>
      <c r="DZ42" s="1577"/>
      <c r="EA42" s="1577"/>
      <c r="EB42" s="1577"/>
      <c r="EC42" s="1577"/>
      <c r="ED42" s="1577"/>
      <c r="EE42" s="1577"/>
      <c r="EF42" s="1577"/>
      <c r="EG42" s="1577"/>
      <c r="EH42" s="1577"/>
      <c r="EI42" s="1577"/>
      <c r="EJ42" s="1577"/>
      <c r="EK42" s="1577"/>
      <c r="EL42" s="1577"/>
      <c r="EM42" s="1578"/>
      <c r="EQ42" s="1576"/>
      <c r="ER42" s="1577"/>
      <c r="ES42" s="1577"/>
      <c r="ET42" s="1577"/>
      <c r="EU42" s="1577"/>
      <c r="EV42" s="1577"/>
      <c r="EW42" s="1577"/>
      <c r="EX42" s="1577"/>
      <c r="EY42" s="1577"/>
      <c r="EZ42" s="1577"/>
      <c r="FA42" s="1577"/>
      <c r="FB42" s="1577"/>
      <c r="FC42" s="1577"/>
      <c r="FD42" s="1577"/>
      <c r="FE42" s="1577"/>
      <c r="FF42" s="1577"/>
      <c r="FG42" s="1577"/>
      <c r="FH42" s="1577"/>
      <c r="FI42" s="1577"/>
      <c r="FJ42" s="1577"/>
      <c r="FK42" s="1577"/>
      <c r="FL42" s="1577"/>
      <c r="FM42" s="1577"/>
      <c r="FN42" s="1577"/>
      <c r="FO42" s="1577"/>
      <c r="FP42" s="1578"/>
      <c r="FT42" s="1576"/>
      <c r="FU42" s="1577"/>
      <c r="FV42" s="1577"/>
      <c r="FW42" s="1577"/>
      <c r="FX42" s="1577"/>
      <c r="FY42" s="1577"/>
      <c r="FZ42" s="1577"/>
      <c r="GA42" s="1577"/>
      <c r="GB42" s="1577"/>
      <c r="GC42" s="1577"/>
      <c r="GD42" s="1577"/>
      <c r="GE42" s="1577"/>
      <c r="GF42" s="1577"/>
      <c r="GG42" s="1577"/>
      <c r="GH42" s="1577"/>
      <c r="GI42" s="1577"/>
      <c r="GJ42" s="1577"/>
      <c r="GK42" s="1577"/>
      <c r="GL42" s="1577"/>
      <c r="GM42" s="1577"/>
      <c r="GN42" s="1577"/>
      <c r="GO42" s="1577"/>
      <c r="GP42" s="1577"/>
      <c r="GQ42" s="1577"/>
      <c r="GR42" s="1577"/>
      <c r="GS42" s="1578"/>
      <c r="GW42" s="1576"/>
      <c r="GX42" s="1577"/>
      <c r="GY42" s="1577"/>
      <c r="GZ42" s="1577"/>
      <c r="HA42" s="1577"/>
      <c r="HB42" s="1577"/>
      <c r="HC42" s="1577"/>
      <c r="HD42" s="1577"/>
      <c r="HE42" s="1577"/>
      <c r="HF42" s="1577"/>
      <c r="HG42" s="1577"/>
      <c r="HH42" s="1577"/>
      <c r="HI42" s="1577"/>
      <c r="HJ42" s="1577"/>
      <c r="HK42" s="1577"/>
      <c r="HL42" s="1577"/>
      <c r="HM42" s="1577"/>
      <c r="HN42" s="1577"/>
      <c r="HO42" s="1577"/>
      <c r="HP42" s="1577"/>
      <c r="HQ42" s="1577"/>
      <c r="HR42" s="1577"/>
      <c r="HS42" s="1577"/>
      <c r="HT42" s="1577"/>
      <c r="HU42" s="1577"/>
      <c r="HV42" s="1578"/>
      <c r="HZ42" s="1576"/>
      <c r="IA42" s="1577"/>
      <c r="IB42" s="1577"/>
      <c r="IC42" s="1577"/>
      <c r="ID42" s="1577"/>
      <c r="IE42" s="1577"/>
      <c r="IF42" s="1577"/>
      <c r="IG42" s="1577"/>
      <c r="IH42" s="1577"/>
      <c r="II42" s="1577"/>
      <c r="IJ42" s="1577"/>
      <c r="IK42" s="1577"/>
      <c r="IL42" s="1577"/>
      <c r="IM42" s="1577"/>
      <c r="IN42" s="1577"/>
      <c r="IO42" s="1577"/>
      <c r="IP42" s="1577"/>
      <c r="IQ42" s="1577"/>
      <c r="IR42" s="1577"/>
      <c r="IS42" s="1577"/>
      <c r="IT42" s="1577"/>
      <c r="IU42" s="1577"/>
      <c r="IV42" s="1577"/>
      <c r="IW42" s="1577"/>
      <c r="IX42" s="1577"/>
      <c r="IY42" s="1578"/>
      <c r="JC42" s="1576"/>
      <c r="JD42" s="1577"/>
      <c r="JE42" s="1577"/>
      <c r="JF42" s="1577"/>
      <c r="JG42" s="1577"/>
      <c r="JH42" s="1577"/>
      <c r="JI42" s="1577"/>
      <c r="JJ42" s="1577"/>
      <c r="JK42" s="1577"/>
      <c r="JL42" s="1577"/>
      <c r="JM42" s="1577"/>
      <c r="JN42" s="1577"/>
      <c r="JO42" s="1577"/>
      <c r="JP42" s="1577"/>
      <c r="JQ42" s="1577"/>
      <c r="JR42" s="1577"/>
      <c r="JS42" s="1577"/>
      <c r="JT42" s="1577"/>
      <c r="JU42" s="1577"/>
      <c r="JV42" s="1577"/>
      <c r="JW42" s="1577"/>
      <c r="JX42" s="1577"/>
      <c r="JY42" s="1577"/>
      <c r="JZ42" s="1577"/>
      <c r="KA42" s="1577"/>
      <c r="KB42" s="1578"/>
      <c r="KF42" s="1576"/>
      <c r="KG42" s="1577"/>
      <c r="KH42" s="1577"/>
      <c r="KI42" s="1577"/>
      <c r="KJ42" s="1577"/>
      <c r="KK42" s="1577"/>
      <c r="KL42" s="1577"/>
      <c r="KM42" s="1577"/>
      <c r="KN42" s="1577"/>
      <c r="KO42" s="1577"/>
      <c r="KP42" s="1577"/>
      <c r="KQ42" s="1577"/>
      <c r="KR42" s="1577"/>
      <c r="KS42" s="1577"/>
      <c r="KT42" s="1577"/>
      <c r="KU42" s="1577"/>
      <c r="KV42" s="1577"/>
      <c r="KW42" s="1577"/>
      <c r="KX42" s="1577"/>
      <c r="KY42" s="1577"/>
      <c r="KZ42" s="1577"/>
      <c r="LA42" s="1577"/>
      <c r="LB42" s="1577"/>
      <c r="LC42" s="1577"/>
      <c r="LD42" s="1577"/>
      <c r="LE42" s="1578"/>
      <c r="LI42" s="1576"/>
      <c r="LJ42" s="1577"/>
      <c r="LK42" s="1577"/>
      <c r="LL42" s="1577"/>
      <c r="LM42" s="1577"/>
      <c r="LN42" s="1577"/>
      <c r="LO42" s="1577"/>
      <c r="LP42" s="1577"/>
      <c r="LQ42" s="1577"/>
      <c r="LR42" s="1577"/>
      <c r="LS42" s="1577"/>
      <c r="LT42" s="1577"/>
      <c r="LU42" s="1577"/>
      <c r="LV42" s="1577"/>
      <c r="LW42" s="1577"/>
      <c r="LX42" s="1577"/>
      <c r="LY42" s="1577"/>
      <c r="LZ42" s="1577"/>
      <c r="MA42" s="1577"/>
      <c r="MB42" s="1577"/>
      <c r="MC42" s="1577"/>
      <c r="MD42" s="1577"/>
      <c r="ME42" s="1577"/>
      <c r="MF42" s="1577"/>
      <c r="MG42" s="1577"/>
      <c r="MH42" s="1578"/>
      <c r="ML42" s="1576"/>
      <c r="MM42" s="1577"/>
      <c r="MN42" s="1577"/>
      <c r="MO42" s="1577"/>
      <c r="MP42" s="1577"/>
      <c r="MQ42" s="1577"/>
      <c r="MR42" s="1577"/>
      <c r="MS42" s="1577"/>
      <c r="MT42" s="1577"/>
      <c r="MU42" s="1577"/>
      <c r="MV42" s="1577"/>
      <c r="MW42" s="1577"/>
      <c r="MX42" s="1577"/>
      <c r="MY42" s="1577"/>
      <c r="MZ42" s="1577"/>
      <c r="NA42" s="1577"/>
      <c r="NB42" s="1577"/>
      <c r="NC42" s="1577"/>
      <c r="ND42" s="1577"/>
      <c r="NE42" s="1577"/>
      <c r="NF42" s="1577"/>
      <c r="NG42" s="1577"/>
      <c r="NH42" s="1577"/>
      <c r="NI42" s="1577"/>
      <c r="NJ42" s="1577"/>
      <c r="NK42" s="1578"/>
      <c r="NO42" s="1576"/>
      <c r="NP42" s="1577"/>
      <c r="NQ42" s="1577"/>
      <c r="NR42" s="1577"/>
      <c r="NS42" s="1577"/>
      <c r="NT42" s="1577"/>
      <c r="NU42" s="1577"/>
      <c r="NV42" s="1577"/>
      <c r="NW42" s="1577"/>
      <c r="NX42" s="1577"/>
      <c r="NY42" s="1577"/>
      <c r="NZ42" s="1577"/>
      <c r="OA42" s="1577"/>
      <c r="OB42" s="1577"/>
      <c r="OC42" s="1577"/>
      <c r="OD42" s="1577"/>
      <c r="OE42" s="1577"/>
      <c r="OF42" s="1577"/>
      <c r="OG42" s="1577"/>
      <c r="OH42" s="1577"/>
      <c r="OI42" s="1577"/>
      <c r="OJ42" s="1577"/>
      <c r="OK42" s="1577"/>
      <c r="OL42" s="1577"/>
      <c r="OM42" s="1577"/>
      <c r="ON42" s="1578"/>
      <c r="OR42" s="1576"/>
      <c r="OS42" s="1577"/>
      <c r="OT42" s="1577"/>
      <c r="OU42" s="1577"/>
      <c r="OV42" s="1577"/>
      <c r="OW42" s="1577"/>
      <c r="OX42" s="1577"/>
      <c r="OY42" s="1577"/>
      <c r="OZ42" s="1577"/>
      <c r="PA42" s="1577"/>
      <c r="PB42" s="1577"/>
      <c r="PC42" s="1577"/>
      <c r="PD42" s="1577"/>
      <c r="PE42" s="1577"/>
      <c r="PF42" s="1577"/>
      <c r="PG42" s="1577"/>
      <c r="PH42" s="1577"/>
      <c r="PI42" s="1577"/>
      <c r="PJ42" s="1577"/>
      <c r="PK42" s="1577"/>
      <c r="PL42" s="1577"/>
      <c r="PM42" s="1577"/>
      <c r="PN42" s="1577"/>
      <c r="PO42" s="1577"/>
      <c r="PP42" s="1577"/>
      <c r="PQ42" s="1578"/>
      <c r="PU42" s="1576"/>
      <c r="PV42" s="1577"/>
      <c r="PW42" s="1577"/>
      <c r="PX42" s="1577"/>
      <c r="PY42" s="1577"/>
      <c r="PZ42" s="1577"/>
      <c r="QA42" s="1577"/>
      <c r="QB42" s="1577"/>
      <c r="QC42" s="1577"/>
      <c r="QD42" s="1577"/>
      <c r="QE42" s="1577"/>
      <c r="QF42" s="1577"/>
      <c r="QG42" s="1577"/>
      <c r="QH42" s="1577"/>
      <c r="QI42" s="1577"/>
      <c r="QJ42" s="1577"/>
      <c r="QK42" s="1577"/>
      <c r="QL42" s="1577"/>
      <c r="QM42" s="1577"/>
      <c r="QN42" s="1577"/>
      <c r="QO42" s="1577"/>
      <c r="QP42" s="1577"/>
      <c r="QQ42" s="1577"/>
      <c r="QR42" s="1577"/>
      <c r="QS42" s="1577"/>
      <c r="QT42" s="1578"/>
    </row>
    <row r="43" spans="2:462" ht="9.9499999999999993" customHeight="1">
      <c r="B43" s="1576"/>
      <c r="C43" s="1577"/>
      <c r="D43" s="1577"/>
      <c r="E43" s="1577"/>
      <c r="F43" s="1577"/>
      <c r="G43" s="1577"/>
      <c r="H43" s="1577"/>
      <c r="I43" s="1577"/>
      <c r="J43" s="1577"/>
      <c r="K43" s="1577"/>
      <c r="L43" s="1577"/>
      <c r="M43" s="1577"/>
      <c r="N43" s="1577"/>
      <c r="O43" s="1577"/>
      <c r="P43" s="1577"/>
      <c r="Q43" s="1577"/>
      <c r="R43" s="1577"/>
      <c r="S43" s="1577"/>
      <c r="T43" s="1577"/>
      <c r="U43" s="1577"/>
      <c r="V43" s="1577"/>
      <c r="W43" s="1577"/>
      <c r="X43" s="1577"/>
      <c r="Y43" s="1577"/>
      <c r="Z43" s="1577"/>
      <c r="AA43" s="1578"/>
      <c r="AE43" s="1576"/>
      <c r="AF43" s="1577"/>
      <c r="AG43" s="1577"/>
      <c r="AH43" s="1577"/>
      <c r="AI43" s="1577"/>
      <c r="AJ43" s="1577"/>
      <c r="AK43" s="1577"/>
      <c r="AL43" s="1577"/>
      <c r="AM43" s="1577"/>
      <c r="AN43" s="1577"/>
      <c r="AO43" s="1577"/>
      <c r="AP43" s="1577"/>
      <c r="AQ43" s="1577"/>
      <c r="AR43" s="1577"/>
      <c r="AS43" s="1577"/>
      <c r="AT43" s="1577"/>
      <c r="AU43" s="1577"/>
      <c r="AV43" s="1577"/>
      <c r="AW43" s="1577"/>
      <c r="AX43" s="1577"/>
      <c r="AY43" s="1577"/>
      <c r="AZ43" s="1577"/>
      <c r="BA43" s="1577"/>
      <c r="BB43" s="1577"/>
      <c r="BC43" s="1577"/>
      <c r="BD43" s="1578"/>
      <c r="BH43" s="1576"/>
      <c r="BI43" s="1577"/>
      <c r="BJ43" s="1577"/>
      <c r="BK43" s="1577"/>
      <c r="BL43" s="1577"/>
      <c r="BM43" s="1577"/>
      <c r="BN43" s="1577"/>
      <c r="BO43" s="1577"/>
      <c r="BP43" s="1577"/>
      <c r="BQ43" s="1577"/>
      <c r="BR43" s="1577"/>
      <c r="BS43" s="1577"/>
      <c r="BT43" s="1577"/>
      <c r="BU43" s="1577"/>
      <c r="BV43" s="1577"/>
      <c r="BW43" s="1577"/>
      <c r="BX43" s="1577"/>
      <c r="BY43" s="1577"/>
      <c r="BZ43" s="1577"/>
      <c r="CA43" s="1577"/>
      <c r="CB43" s="1577"/>
      <c r="CC43" s="1577"/>
      <c r="CD43" s="1577"/>
      <c r="CE43" s="1577"/>
      <c r="CF43" s="1577"/>
      <c r="CG43" s="1578"/>
      <c r="CK43" s="1576"/>
      <c r="CL43" s="1577"/>
      <c r="CM43" s="1577"/>
      <c r="CN43" s="1577"/>
      <c r="CO43" s="1577"/>
      <c r="CP43" s="1577"/>
      <c r="CQ43" s="1577"/>
      <c r="CR43" s="1577"/>
      <c r="CS43" s="1577"/>
      <c r="CT43" s="1577"/>
      <c r="CU43" s="1577"/>
      <c r="CV43" s="1577"/>
      <c r="CW43" s="1577"/>
      <c r="CX43" s="1577"/>
      <c r="CY43" s="1577"/>
      <c r="CZ43" s="1577"/>
      <c r="DA43" s="1577"/>
      <c r="DB43" s="1577"/>
      <c r="DC43" s="1577"/>
      <c r="DD43" s="1577"/>
      <c r="DE43" s="1577"/>
      <c r="DF43" s="1577"/>
      <c r="DG43" s="1577"/>
      <c r="DH43" s="1577"/>
      <c r="DI43" s="1577"/>
      <c r="DJ43" s="1578"/>
      <c r="DN43" s="1576"/>
      <c r="DO43" s="1577"/>
      <c r="DP43" s="1577"/>
      <c r="DQ43" s="1577"/>
      <c r="DR43" s="1577"/>
      <c r="DS43" s="1577"/>
      <c r="DT43" s="1577"/>
      <c r="DU43" s="1577"/>
      <c r="DV43" s="1577"/>
      <c r="DW43" s="1577"/>
      <c r="DX43" s="1577"/>
      <c r="DY43" s="1577"/>
      <c r="DZ43" s="1577"/>
      <c r="EA43" s="1577"/>
      <c r="EB43" s="1577"/>
      <c r="EC43" s="1577"/>
      <c r="ED43" s="1577"/>
      <c r="EE43" s="1577"/>
      <c r="EF43" s="1577"/>
      <c r="EG43" s="1577"/>
      <c r="EH43" s="1577"/>
      <c r="EI43" s="1577"/>
      <c r="EJ43" s="1577"/>
      <c r="EK43" s="1577"/>
      <c r="EL43" s="1577"/>
      <c r="EM43" s="1578"/>
      <c r="EQ43" s="1576"/>
      <c r="ER43" s="1577"/>
      <c r="ES43" s="1577"/>
      <c r="ET43" s="1577"/>
      <c r="EU43" s="1577"/>
      <c r="EV43" s="1577"/>
      <c r="EW43" s="1577"/>
      <c r="EX43" s="1577"/>
      <c r="EY43" s="1577"/>
      <c r="EZ43" s="1577"/>
      <c r="FA43" s="1577"/>
      <c r="FB43" s="1577"/>
      <c r="FC43" s="1577"/>
      <c r="FD43" s="1577"/>
      <c r="FE43" s="1577"/>
      <c r="FF43" s="1577"/>
      <c r="FG43" s="1577"/>
      <c r="FH43" s="1577"/>
      <c r="FI43" s="1577"/>
      <c r="FJ43" s="1577"/>
      <c r="FK43" s="1577"/>
      <c r="FL43" s="1577"/>
      <c r="FM43" s="1577"/>
      <c r="FN43" s="1577"/>
      <c r="FO43" s="1577"/>
      <c r="FP43" s="1578"/>
      <c r="FT43" s="1576"/>
      <c r="FU43" s="1577"/>
      <c r="FV43" s="1577"/>
      <c r="FW43" s="1577"/>
      <c r="FX43" s="1577"/>
      <c r="FY43" s="1577"/>
      <c r="FZ43" s="1577"/>
      <c r="GA43" s="1577"/>
      <c r="GB43" s="1577"/>
      <c r="GC43" s="1577"/>
      <c r="GD43" s="1577"/>
      <c r="GE43" s="1577"/>
      <c r="GF43" s="1577"/>
      <c r="GG43" s="1577"/>
      <c r="GH43" s="1577"/>
      <c r="GI43" s="1577"/>
      <c r="GJ43" s="1577"/>
      <c r="GK43" s="1577"/>
      <c r="GL43" s="1577"/>
      <c r="GM43" s="1577"/>
      <c r="GN43" s="1577"/>
      <c r="GO43" s="1577"/>
      <c r="GP43" s="1577"/>
      <c r="GQ43" s="1577"/>
      <c r="GR43" s="1577"/>
      <c r="GS43" s="1578"/>
      <c r="GW43" s="1576"/>
      <c r="GX43" s="1577"/>
      <c r="GY43" s="1577"/>
      <c r="GZ43" s="1577"/>
      <c r="HA43" s="1577"/>
      <c r="HB43" s="1577"/>
      <c r="HC43" s="1577"/>
      <c r="HD43" s="1577"/>
      <c r="HE43" s="1577"/>
      <c r="HF43" s="1577"/>
      <c r="HG43" s="1577"/>
      <c r="HH43" s="1577"/>
      <c r="HI43" s="1577"/>
      <c r="HJ43" s="1577"/>
      <c r="HK43" s="1577"/>
      <c r="HL43" s="1577"/>
      <c r="HM43" s="1577"/>
      <c r="HN43" s="1577"/>
      <c r="HO43" s="1577"/>
      <c r="HP43" s="1577"/>
      <c r="HQ43" s="1577"/>
      <c r="HR43" s="1577"/>
      <c r="HS43" s="1577"/>
      <c r="HT43" s="1577"/>
      <c r="HU43" s="1577"/>
      <c r="HV43" s="1578"/>
      <c r="HZ43" s="1576"/>
      <c r="IA43" s="1577"/>
      <c r="IB43" s="1577"/>
      <c r="IC43" s="1577"/>
      <c r="ID43" s="1577"/>
      <c r="IE43" s="1577"/>
      <c r="IF43" s="1577"/>
      <c r="IG43" s="1577"/>
      <c r="IH43" s="1577"/>
      <c r="II43" s="1577"/>
      <c r="IJ43" s="1577"/>
      <c r="IK43" s="1577"/>
      <c r="IL43" s="1577"/>
      <c r="IM43" s="1577"/>
      <c r="IN43" s="1577"/>
      <c r="IO43" s="1577"/>
      <c r="IP43" s="1577"/>
      <c r="IQ43" s="1577"/>
      <c r="IR43" s="1577"/>
      <c r="IS43" s="1577"/>
      <c r="IT43" s="1577"/>
      <c r="IU43" s="1577"/>
      <c r="IV43" s="1577"/>
      <c r="IW43" s="1577"/>
      <c r="IX43" s="1577"/>
      <c r="IY43" s="1578"/>
      <c r="JC43" s="1576"/>
      <c r="JD43" s="1577"/>
      <c r="JE43" s="1577"/>
      <c r="JF43" s="1577"/>
      <c r="JG43" s="1577"/>
      <c r="JH43" s="1577"/>
      <c r="JI43" s="1577"/>
      <c r="JJ43" s="1577"/>
      <c r="JK43" s="1577"/>
      <c r="JL43" s="1577"/>
      <c r="JM43" s="1577"/>
      <c r="JN43" s="1577"/>
      <c r="JO43" s="1577"/>
      <c r="JP43" s="1577"/>
      <c r="JQ43" s="1577"/>
      <c r="JR43" s="1577"/>
      <c r="JS43" s="1577"/>
      <c r="JT43" s="1577"/>
      <c r="JU43" s="1577"/>
      <c r="JV43" s="1577"/>
      <c r="JW43" s="1577"/>
      <c r="JX43" s="1577"/>
      <c r="JY43" s="1577"/>
      <c r="JZ43" s="1577"/>
      <c r="KA43" s="1577"/>
      <c r="KB43" s="1578"/>
      <c r="KF43" s="1576"/>
      <c r="KG43" s="1577"/>
      <c r="KH43" s="1577"/>
      <c r="KI43" s="1577"/>
      <c r="KJ43" s="1577"/>
      <c r="KK43" s="1577"/>
      <c r="KL43" s="1577"/>
      <c r="KM43" s="1577"/>
      <c r="KN43" s="1577"/>
      <c r="KO43" s="1577"/>
      <c r="KP43" s="1577"/>
      <c r="KQ43" s="1577"/>
      <c r="KR43" s="1577"/>
      <c r="KS43" s="1577"/>
      <c r="KT43" s="1577"/>
      <c r="KU43" s="1577"/>
      <c r="KV43" s="1577"/>
      <c r="KW43" s="1577"/>
      <c r="KX43" s="1577"/>
      <c r="KY43" s="1577"/>
      <c r="KZ43" s="1577"/>
      <c r="LA43" s="1577"/>
      <c r="LB43" s="1577"/>
      <c r="LC43" s="1577"/>
      <c r="LD43" s="1577"/>
      <c r="LE43" s="1578"/>
      <c r="LI43" s="1576"/>
      <c r="LJ43" s="1577"/>
      <c r="LK43" s="1577"/>
      <c r="LL43" s="1577"/>
      <c r="LM43" s="1577"/>
      <c r="LN43" s="1577"/>
      <c r="LO43" s="1577"/>
      <c r="LP43" s="1577"/>
      <c r="LQ43" s="1577"/>
      <c r="LR43" s="1577"/>
      <c r="LS43" s="1577"/>
      <c r="LT43" s="1577"/>
      <c r="LU43" s="1577"/>
      <c r="LV43" s="1577"/>
      <c r="LW43" s="1577"/>
      <c r="LX43" s="1577"/>
      <c r="LY43" s="1577"/>
      <c r="LZ43" s="1577"/>
      <c r="MA43" s="1577"/>
      <c r="MB43" s="1577"/>
      <c r="MC43" s="1577"/>
      <c r="MD43" s="1577"/>
      <c r="ME43" s="1577"/>
      <c r="MF43" s="1577"/>
      <c r="MG43" s="1577"/>
      <c r="MH43" s="1578"/>
      <c r="ML43" s="1576"/>
      <c r="MM43" s="1577"/>
      <c r="MN43" s="1577"/>
      <c r="MO43" s="1577"/>
      <c r="MP43" s="1577"/>
      <c r="MQ43" s="1577"/>
      <c r="MR43" s="1577"/>
      <c r="MS43" s="1577"/>
      <c r="MT43" s="1577"/>
      <c r="MU43" s="1577"/>
      <c r="MV43" s="1577"/>
      <c r="MW43" s="1577"/>
      <c r="MX43" s="1577"/>
      <c r="MY43" s="1577"/>
      <c r="MZ43" s="1577"/>
      <c r="NA43" s="1577"/>
      <c r="NB43" s="1577"/>
      <c r="NC43" s="1577"/>
      <c r="ND43" s="1577"/>
      <c r="NE43" s="1577"/>
      <c r="NF43" s="1577"/>
      <c r="NG43" s="1577"/>
      <c r="NH43" s="1577"/>
      <c r="NI43" s="1577"/>
      <c r="NJ43" s="1577"/>
      <c r="NK43" s="1578"/>
      <c r="NO43" s="1576"/>
      <c r="NP43" s="1577"/>
      <c r="NQ43" s="1577"/>
      <c r="NR43" s="1577"/>
      <c r="NS43" s="1577"/>
      <c r="NT43" s="1577"/>
      <c r="NU43" s="1577"/>
      <c r="NV43" s="1577"/>
      <c r="NW43" s="1577"/>
      <c r="NX43" s="1577"/>
      <c r="NY43" s="1577"/>
      <c r="NZ43" s="1577"/>
      <c r="OA43" s="1577"/>
      <c r="OB43" s="1577"/>
      <c r="OC43" s="1577"/>
      <c r="OD43" s="1577"/>
      <c r="OE43" s="1577"/>
      <c r="OF43" s="1577"/>
      <c r="OG43" s="1577"/>
      <c r="OH43" s="1577"/>
      <c r="OI43" s="1577"/>
      <c r="OJ43" s="1577"/>
      <c r="OK43" s="1577"/>
      <c r="OL43" s="1577"/>
      <c r="OM43" s="1577"/>
      <c r="ON43" s="1578"/>
      <c r="OR43" s="1576"/>
      <c r="OS43" s="1577"/>
      <c r="OT43" s="1577"/>
      <c r="OU43" s="1577"/>
      <c r="OV43" s="1577"/>
      <c r="OW43" s="1577"/>
      <c r="OX43" s="1577"/>
      <c r="OY43" s="1577"/>
      <c r="OZ43" s="1577"/>
      <c r="PA43" s="1577"/>
      <c r="PB43" s="1577"/>
      <c r="PC43" s="1577"/>
      <c r="PD43" s="1577"/>
      <c r="PE43" s="1577"/>
      <c r="PF43" s="1577"/>
      <c r="PG43" s="1577"/>
      <c r="PH43" s="1577"/>
      <c r="PI43" s="1577"/>
      <c r="PJ43" s="1577"/>
      <c r="PK43" s="1577"/>
      <c r="PL43" s="1577"/>
      <c r="PM43" s="1577"/>
      <c r="PN43" s="1577"/>
      <c r="PO43" s="1577"/>
      <c r="PP43" s="1577"/>
      <c r="PQ43" s="1578"/>
      <c r="PU43" s="1576"/>
      <c r="PV43" s="1577"/>
      <c r="PW43" s="1577"/>
      <c r="PX43" s="1577"/>
      <c r="PY43" s="1577"/>
      <c r="PZ43" s="1577"/>
      <c r="QA43" s="1577"/>
      <c r="QB43" s="1577"/>
      <c r="QC43" s="1577"/>
      <c r="QD43" s="1577"/>
      <c r="QE43" s="1577"/>
      <c r="QF43" s="1577"/>
      <c r="QG43" s="1577"/>
      <c r="QH43" s="1577"/>
      <c r="QI43" s="1577"/>
      <c r="QJ43" s="1577"/>
      <c r="QK43" s="1577"/>
      <c r="QL43" s="1577"/>
      <c r="QM43" s="1577"/>
      <c r="QN43" s="1577"/>
      <c r="QO43" s="1577"/>
      <c r="QP43" s="1577"/>
      <c r="QQ43" s="1577"/>
      <c r="QR43" s="1577"/>
      <c r="QS43" s="1577"/>
      <c r="QT43" s="1578"/>
    </row>
    <row r="44" spans="2:462" ht="9.9499999999999993" customHeight="1">
      <c r="B44" s="1576"/>
      <c r="C44" s="1577"/>
      <c r="D44" s="1577"/>
      <c r="E44" s="1577"/>
      <c r="F44" s="1577"/>
      <c r="G44" s="1577"/>
      <c r="H44" s="1577"/>
      <c r="I44" s="1577"/>
      <c r="J44" s="1577"/>
      <c r="K44" s="1577"/>
      <c r="L44" s="1577"/>
      <c r="M44" s="1577"/>
      <c r="N44" s="1577"/>
      <c r="O44" s="1577"/>
      <c r="P44" s="1577"/>
      <c r="Q44" s="1577"/>
      <c r="R44" s="1577"/>
      <c r="S44" s="1577"/>
      <c r="T44" s="1577"/>
      <c r="U44" s="1577"/>
      <c r="V44" s="1577"/>
      <c r="W44" s="1577"/>
      <c r="X44" s="1577"/>
      <c r="Y44" s="1577"/>
      <c r="Z44" s="1577"/>
      <c r="AA44" s="1578"/>
      <c r="AE44" s="1576"/>
      <c r="AF44" s="1577"/>
      <c r="AG44" s="1577"/>
      <c r="AH44" s="1577"/>
      <c r="AI44" s="1577"/>
      <c r="AJ44" s="1577"/>
      <c r="AK44" s="1577"/>
      <c r="AL44" s="1577"/>
      <c r="AM44" s="1577"/>
      <c r="AN44" s="1577"/>
      <c r="AO44" s="1577"/>
      <c r="AP44" s="1577"/>
      <c r="AQ44" s="1577"/>
      <c r="AR44" s="1577"/>
      <c r="AS44" s="1577"/>
      <c r="AT44" s="1577"/>
      <c r="AU44" s="1577"/>
      <c r="AV44" s="1577"/>
      <c r="AW44" s="1577"/>
      <c r="AX44" s="1577"/>
      <c r="AY44" s="1577"/>
      <c r="AZ44" s="1577"/>
      <c r="BA44" s="1577"/>
      <c r="BB44" s="1577"/>
      <c r="BC44" s="1577"/>
      <c r="BD44" s="1578"/>
      <c r="BH44" s="1576"/>
      <c r="BI44" s="1577"/>
      <c r="BJ44" s="1577"/>
      <c r="BK44" s="1577"/>
      <c r="BL44" s="1577"/>
      <c r="BM44" s="1577"/>
      <c r="BN44" s="1577"/>
      <c r="BO44" s="1577"/>
      <c r="BP44" s="1577"/>
      <c r="BQ44" s="1577"/>
      <c r="BR44" s="1577"/>
      <c r="BS44" s="1577"/>
      <c r="BT44" s="1577"/>
      <c r="BU44" s="1577"/>
      <c r="BV44" s="1577"/>
      <c r="BW44" s="1577"/>
      <c r="BX44" s="1577"/>
      <c r="BY44" s="1577"/>
      <c r="BZ44" s="1577"/>
      <c r="CA44" s="1577"/>
      <c r="CB44" s="1577"/>
      <c r="CC44" s="1577"/>
      <c r="CD44" s="1577"/>
      <c r="CE44" s="1577"/>
      <c r="CF44" s="1577"/>
      <c r="CG44" s="1578"/>
      <c r="CK44" s="1576"/>
      <c r="CL44" s="1577"/>
      <c r="CM44" s="1577"/>
      <c r="CN44" s="1577"/>
      <c r="CO44" s="1577"/>
      <c r="CP44" s="1577"/>
      <c r="CQ44" s="1577"/>
      <c r="CR44" s="1577"/>
      <c r="CS44" s="1577"/>
      <c r="CT44" s="1577"/>
      <c r="CU44" s="1577"/>
      <c r="CV44" s="1577"/>
      <c r="CW44" s="1577"/>
      <c r="CX44" s="1577"/>
      <c r="CY44" s="1577"/>
      <c r="CZ44" s="1577"/>
      <c r="DA44" s="1577"/>
      <c r="DB44" s="1577"/>
      <c r="DC44" s="1577"/>
      <c r="DD44" s="1577"/>
      <c r="DE44" s="1577"/>
      <c r="DF44" s="1577"/>
      <c r="DG44" s="1577"/>
      <c r="DH44" s="1577"/>
      <c r="DI44" s="1577"/>
      <c r="DJ44" s="1578"/>
      <c r="DN44" s="1576"/>
      <c r="DO44" s="1577"/>
      <c r="DP44" s="1577"/>
      <c r="DQ44" s="1577"/>
      <c r="DR44" s="1577"/>
      <c r="DS44" s="1577"/>
      <c r="DT44" s="1577"/>
      <c r="DU44" s="1577"/>
      <c r="DV44" s="1577"/>
      <c r="DW44" s="1577"/>
      <c r="DX44" s="1577"/>
      <c r="DY44" s="1577"/>
      <c r="DZ44" s="1577"/>
      <c r="EA44" s="1577"/>
      <c r="EB44" s="1577"/>
      <c r="EC44" s="1577"/>
      <c r="ED44" s="1577"/>
      <c r="EE44" s="1577"/>
      <c r="EF44" s="1577"/>
      <c r="EG44" s="1577"/>
      <c r="EH44" s="1577"/>
      <c r="EI44" s="1577"/>
      <c r="EJ44" s="1577"/>
      <c r="EK44" s="1577"/>
      <c r="EL44" s="1577"/>
      <c r="EM44" s="1578"/>
      <c r="EQ44" s="1576"/>
      <c r="ER44" s="1577"/>
      <c r="ES44" s="1577"/>
      <c r="ET44" s="1577"/>
      <c r="EU44" s="1577"/>
      <c r="EV44" s="1577"/>
      <c r="EW44" s="1577"/>
      <c r="EX44" s="1577"/>
      <c r="EY44" s="1577"/>
      <c r="EZ44" s="1577"/>
      <c r="FA44" s="1577"/>
      <c r="FB44" s="1577"/>
      <c r="FC44" s="1577"/>
      <c r="FD44" s="1577"/>
      <c r="FE44" s="1577"/>
      <c r="FF44" s="1577"/>
      <c r="FG44" s="1577"/>
      <c r="FH44" s="1577"/>
      <c r="FI44" s="1577"/>
      <c r="FJ44" s="1577"/>
      <c r="FK44" s="1577"/>
      <c r="FL44" s="1577"/>
      <c r="FM44" s="1577"/>
      <c r="FN44" s="1577"/>
      <c r="FO44" s="1577"/>
      <c r="FP44" s="1578"/>
      <c r="FT44" s="1576"/>
      <c r="FU44" s="1577"/>
      <c r="FV44" s="1577"/>
      <c r="FW44" s="1577"/>
      <c r="FX44" s="1577"/>
      <c r="FY44" s="1577"/>
      <c r="FZ44" s="1577"/>
      <c r="GA44" s="1577"/>
      <c r="GB44" s="1577"/>
      <c r="GC44" s="1577"/>
      <c r="GD44" s="1577"/>
      <c r="GE44" s="1577"/>
      <c r="GF44" s="1577"/>
      <c r="GG44" s="1577"/>
      <c r="GH44" s="1577"/>
      <c r="GI44" s="1577"/>
      <c r="GJ44" s="1577"/>
      <c r="GK44" s="1577"/>
      <c r="GL44" s="1577"/>
      <c r="GM44" s="1577"/>
      <c r="GN44" s="1577"/>
      <c r="GO44" s="1577"/>
      <c r="GP44" s="1577"/>
      <c r="GQ44" s="1577"/>
      <c r="GR44" s="1577"/>
      <c r="GS44" s="1578"/>
      <c r="GW44" s="1576"/>
      <c r="GX44" s="1577"/>
      <c r="GY44" s="1577"/>
      <c r="GZ44" s="1577"/>
      <c r="HA44" s="1577"/>
      <c r="HB44" s="1577"/>
      <c r="HC44" s="1577"/>
      <c r="HD44" s="1577"/>
      <c r="HE44" s="1577"/>
      <c r="HF44" s="1577"/>
      <c r="HG44" s="1577"/>
      <c r="HH44" s="1577"/>
      <c r="HI44" s="1577"/>
      <c r="HJ44" s="1577"/>
      <c r="HK44" s="1577"/>
      <c r="HL44" s="1577"/>
      <c r="HM44" s="1577"/>
      <c r="HN44" s="1577"/>
      <c r="HO44" s="1577"/>
      <c r="HP44" s="1577"/>
      <c r="HQ44" s="1577"/>
      <c r="HR44" s="1577"/>
      <c r="HS44" s="1577"/>
      <c r="HT44" s="1577"/>
      <c r="HU44" s="1577"/>
      <c r="HV44" s="1578"/>
      <c r="HZ44" s="1576"/>
      <c r="IA44" s="1577"/>
      <c r="IB44" s="1577"/>
      <c r="IC44" s="1577"/>
      <c r="ID44" s="1577"/>
      <c r="IE44" s="1577"/>
      <c r="IF44" s="1577"/>
      <c r="IG44" s="1577"/>
      <c r="IH44" s="1577"/>
      <c r="II44" s="1577"/>
      <c r="IJ44" s="1577"/>
      <c r="IK44" s="1577"/>
      <c r="IL44" s="1577"/>
      <c r="IM44" s="1577"/>
      <c r="IN44" s="1577"/>
      <c r="IO44" s="1577"/>
      <c r="IP44" s="1577"/>
      <c r="IQ44" s="1577"/>
      <c r="IR44" s="1577"/>
      <c r="IS44" s="1577"/>
      <c r="IT44" s="1577"/>
      <c r="IU44" s="1577"/>
      <c r="IV44" s="1577"/>
      <c r="IW44" s="1577"/>
      <c r="IX44" s="1577"/>
      <c r="IY44" s="1578"/>
      <c r="JC44" s="1576"/>
      <c r="JD44" s="1577"/>
      <c r="JE44" s="1577"/>
      <c r="JF44" s="1577"/>
      <c r="JG44" s="1577"/>
      <c r="JH44" s="1577"/>
      <c r="JI44" s="1577"/>
      <c r="JJ44" s="1577"/>
      <c r="JK44" s="1577"/>
      <c r="JL44" s="1577"/>
      <c r="JM44" s="1577"/>
      <c r="JN44" s="1577"/>
      <c r="JO44" s="1577"/>
      <c r="JP44" s="1577"/>
      <c r="JQ44" s="1577"/>
      <c r="JR44" s="1577"/>
      <c r="JS44" s="1577"/>
      <c r="JT44" s="1577"/>
      <c r="JU44" s="1577"/>
      <c r="JV44" s="1577"/>
      <c r="JW44" s="1577"/>
      <c r="JX44" s="1577"/>
      <c r="JY44" s="1577"/>
      <c r="JZ44" s="1577"/>
      <c r="KA44" s="1577"/>
      <c r="KB44" s="1578"/>
      <c r="KF44" s="1576"/>
      <c r="KG44" s="1577"/>
      <c r="KH44" s="1577"/>
      <c r="KI44" s="1577"/>
      <c r="KJ44" s="1577"/>
      <c r="KK44" s="1577"/>
      <c r="KL44" s="1577"/>
      <c r="KM44" s="1577"/>
      <c r="KN44" s="1577"/>
      <c r="KO44" s="1577"/>
      <c r="KP44" s="1577"/>
      <c r="KQ44" s="1577"/>
      <c r="KR44" s="1577"/>
      <c r="KS44" s="1577"/>
      <c r="KT44" s="1577"/>
      <c r="KU44" s="1577"/>
      <c r="KV44" s="1577"/>
      <c r="KW44" s="1577"/>
      <c r="KX44" s="1577"/>
      <c r="KY44" s="1577"/>
      <c r="KZ44" s="1577"/>
      <c r="LA44" s="1577"/>
      <c r="LB44" s="1577"/>
      <c r="LC44" s="1577"/>
      <c r="LD44" s="1577"/>
      <c r="LE44" s="1578"/>
      <c r="LI44" s="1576"/>
      <c r="LJ44" s="1577"/>
      <c r="LK44" s="1577"/>
      <c r="LL44" s="1577"/>
      <c r="LM44" s="1577"/>
      <c r="LN44" s="1577"/>
      <c r="LO44" s="1577"/>
      <c r="LP44" s="1577"/>
      <c r="LQ44" s="1577"/>
      <c r="LR44" s="1577"/>
      <c r="LS44" s="1577"/>
      <c r="LT44" s="1577"/>
      <c r="LU44" s="1577"/>
      <c r="LV44" s="1577"/>
      <c r="LW44" s="1577"/>
      <c r="LX44" s="1577"/>
      <c r="LY44" s="1577"/>
      <c r="LZ44" s="1577"/>
      <c r="MA44" s="1577"/>
      <c r="MB44" s="1577"/>
      <c r="MC44" s="1577"/>
      <c r="MD44" s="1577"/>
      <c r="ME44" s="1577"/>
      <c r="MF44" s="1577"/>
      <c r="MG44" s="1577"/>
      <c r="MH44" s="1578"/>
      <c r="ML44" s="1576"/>
      <c r="MM44" s="1577"/>
      <c r="MN44" s="1577"/>
      <c r="MO44" s="1577"/>
      <c r="MP44" s="1577"/>
      <c r="MQ44" s="1577"/>
      <c r="MR44" s="1577"/>
      <c r="MS44" s="1577"/>
      <c r="MT44" s="1577"/>
      <c r="MU44" s="1577"/>
      <c r="MV44" s="1577"/>
      <c r="MW44" s="1577"/>
      <c r="MX44" s="1577"/>
      <c r="MY44" s="1577"/>
      <c r="MZ44" s="1577"/>
      <c r="NA44" s="1577"/>
      <c r="NB44" s="1577"/>
      <c r="NC44" s="1577"/>
      <c r="ND44" s="1577"/>
      <c r="NE44" s="1577"/>
      <c r="NF44" s="1577"/>
      <c r="NG44" s="1577"/>
      <c r="NH44" s="1577"/>
      <c r="NI44" s="1577"/>
      <c r="NJ44" s="1577"/>
      <c r="NK44" s="1578"/>
      <c r="NO44" s="1576"/>
      <c r="NP44" s="1577"/>
      <c r="NQ44" s="1577"/>
      <c r="NR44" s="1577"/>
      <c r="NS44" s="1577"/>
      <c r="NT44" s="1577"/>
      <c r="NU44" s="1577"/>
      <c r="NV44" s="1577"/>
      <c r="NW44" s="1577"/>
      <c r="NX44" s="1577"/>
      <c r="NY44" s="1577"/>
      <c r="NZ44" s="1577"/>
      <c r="OA44" s="1577"/>
      <c r="OB44" s="1577"/>
      <c r="OC44" s="1577"/>
      <c r="OD44" s="1577"/>
      <c r="OE44" s="1577"/>
      <c r="OF44" s="1577"/>
      <c r="OG44" s="1577"/>
      <c r="OH44" s="1577"/>
      <c r="OI44" s="1577"/>
      <c r="OJ44" s="1577"/>
      <c r="OK44" s="1577"/>
      <c r="OL44" s="1577"/>
      <c r="OM44" s="1577"/>
      <c r="ON44" s="1578"/>
      <c r="OR44" s="1576"/>
      <c r="OS44" s="1577"/>
      <c r="OT44" s="1577"/>
      <c r="OU44" s="1577"/>
      <c r="OV44" s="1577"/>
      <c r="OW44" s="1577"/>
      <c r="OX44" s="1577"/>
      <c r="OY44" s="1577"/>
      <c r="OZ44" s="1577"/>
      <c r="PA44" s="1577"/>
      <c r="PB44" s="1577"/>
      <c r="PC44" s="1577"/>
      <c r="PD44" s="1577"/>
      <c r="PE44" s="1577"/>
      <c r="PF44" s="1577"/>
      <c r="PG44" s="1577"/>
      <c r="PH44" s="1577"/>
      <c r="PI44" s="1577"/>
      <c r="PJ44" s="1577"/>
      <c r="PK44" s="1577"/>
      <c r="PL44" s="1577"/>
      <c r="PM44" s="1577"/>
      <c r="PN44" s="1577"/>
      <c r="PO44" s="1577"/>
      <c r="PP44" s="1577"/>
      <c r="PQ44" s="1578"/>
      <c r="PU44" s="1576"/>
      <c r="PV44" s="1577"/>
      <c r="PW44" s="1577"/>
      <c r="PX44" s="1577"/>
      <c r="PY44" s="1577"/>
      <c r="PZ44" s="1577"/>
      <c r="QA44" s="1577"/>
      <c r="QB44" s="1577"/>
      <c r="QC44" s="1577"/>
      <c r="QD44" s="1577"/>
      <c r="QE44" s="1577"/>
      <c r="QF44" s="1577"/>
      <c r="QG44" s="1577"/>
      <c r="QH44" s="1577"/>
      <c r="QI44" s="1577"/>
      <c r="QJ44" s="1577"/>
      <c r="QK44" s="1577"/>
      <c r="QL44" s="1577"/>
      <c r="QM44" s="1577"/>
      <c r="QN44" s="1577"/>
      <c r="QO44" s="1577"/>
      <c r="QP44" s="1577"/>
      <c r="QQ44" s="1577"/>
      <c r="QR44" s="1577"/>
      <c r="QS44" s="1577"/>
      <c r="QT44" s="1578"/>
    </row>
    <row r="45" spans="2:462" ht="9.9499999999999993" customHeight="1">
      <c r="B45" s="1576"/>
      <c r="C45" s="1577"/>
      <c r="D45" s="1577"/>
      <c r="E45" s="1577"/>
      <c r="F45" s="1577"/>
      <c r="G45" s="1577"/>
      <c r="H45" s="1577"/>
      <c r="I45" s="1577"/>
      <c r="J45" s="1577"/>
      <c r="K45" s="1577"/>
      <c r="L45" s="1577"/>
      <c r="M45" s="1577"/>
      <c r="N45" s="1577"/>
      <c r="O45" s="1577"/>
      <c r="P45" s="1577"/>
      <c r="Q45" s="1577"/>
      <c r="R45" s="1577"/>
      <c r="S45" s="1577"/>
      <c r="T45" s="1577"/>
      <c r="U45" s="1577"/>
      <c r="V45" s="1577"/>
      <c r="W45" s="1577"/>
      <c r="X45" s="1577"/>
      <c r="Y45" s="1577"/>
      <c r="Z45" s="1577"/>
      <c r="AA45" s="1578"/>
      <c r="AE45" s="1576"/>
      <c r="AF45" s="1577"/>
      <c r="AG45" s="1577"/>
      <c r="AH45" s="1577"/>
      <c r="AI45" s="1577"/>
      <c r="AJ45" s="1577"/>
      <c r="AK45" s="1577"/>
      <c r="AL45" s="1577"/>
      <c r="AM45" s="1577"/>
      <c r="AN45" s="1577"/>
      <c r="AO45" s="1577"/>
      <c r="AP45" s="1577"/>
      <c r="AQ45" s="1577"/>
      <c r="AR45" s="1577"/>
      <c r="AS45" s="1577"/>
      <c r="AT45" s="1577"/>
      <c r="AU45" s="1577"/>
      <c r="AV45" s="1577"/>
      <c r="AW45" s="1577"/>
      <c r="AX45" s="1577"/>
      <c r="AY45" s="1577"/>
      <c r="AZ45" s="1577"/>
      <c r="BA45" s="1577"/>
      <c r="BB45" s="1577"/>
      <c r="BC45" s="1577"/>
      <c r="BD45" s="1578"/>
      <c r="BH45" s="1576"/>
      <c r="BI45" s="1577"/>
      <c r="BJ45" s="1577"/>
      <c r="BK45" s="1577"/>
      <c r="BL45" s="1577"/>
      <c r="BM45" s="1577"/>
      <c r="BN45" s="1577"/>
      <c r="BO45" s="1577"/>
      <c r="BP45" s="1577"/>
      <c r="BQ45" s="1577"/>
      <c r="BR45" s="1577"/>
      <c r="BS45" s="1577"/>
      <c r="BT45" s="1577"/>
      <c r="BU45" s="1577"/>
      <c r="BV45" s="1577"/>
      <c r="BW45" s="1577"/>
      <c r="BX45" s="1577"/>
      <c r="BY45" s="1577"/>
      <c r="BZ45" s="1577"/>
      <c r="CA45" s="1577"/>
      <c r="CB45" s="1577"/>
      <c r="CC45" s="1577"/>
      <c r="CD45" s="1577"/>
      <c r="CE45" s="1577"/>
      <c r="CF45" s="1577"/>
      <c r="CG45" s="1578"/>
      <c r="CK45" s="1576"/>
      <c r="CL45" s="1577"/>
      <c r="CM45" s="1577"/>
      <c r="CN45" s="1577"/>
      <c r="CO45" s="1577"/>
      <c r="CP45" s="1577"/>
      <c r="CQ45" s="1577"/>
      <c r="CR45" s="1577"/>
      <c r="CS45" s="1577"/>
      <c r="CT45" s="1577"/>
      <c r="CU45" s="1577"/>
      <c r="CV45" s="1577"/>
      <c r="CW45" s="1577"/>
      <c r="CX45" s="1577"/>
      <c r="CY45" s="1577"/>
      <c r="CZ45" s="1577"/>
      <c r="DA45" s="1577"/>
      <c r="DB45" s="1577"/>
      <c r="DC45" s="1577"/>
      <c r="DD45" s="1577"/>
      <c r="DE45" s="1577"/>
      <c r="DF45" s="1577"/>
      <c r="DG45" s="1577"/>
      <c r="DH45" s="1577"/>
      <c r="DI45" s="1577"/>
      <c r="DJ45" s="1578"/>
      <c r="DN45" s="1576"/>
      <c r="DO45" s="1577"/>
      <c r="DP45" s="1577"/>
      <c r="DQ45" s="1577"/>
      <c r="DR45" s="1577"/>
      <c r="DS45" s="1577"/>
      <c r="DT45" s="1577"/>
      <c r="DU45" s="1577"/>
      <c r="DV45" s="1577"/>
      <c r="DW45" s="1577"/>
      <c r="DX45" s="1577"/>
      <c r="DY45" s="1577"/>
      <c r="DZ45" s="1577"/>
      <c r="EA45" s="1577"/>
      <c r="EB45" s="1577"/>
      <c r="EC45" s="1577"/>
      <c r="ED45" s="1577"/>
      <c r="EE45" s="1577"/>
      <c r="EF45" s="1577"/>
      <c r="EG45" s="1577"/>
      <c r="EH45" s="1577"/>
      <c r="EI45" s="1577"/>
      <c r="EJ45" s="1577"/>
      <c r="EK45" s="1577"/>
      <c r="EL45" s="1577"/>
      <c r="EM45" s="1578"/>
      <c r="EQ45" s="1576"/>
      <c r="ER45" s="1577"/>
      <c r="ES45" s="1577"/>
      <c r="ET45" s="1577"/>
      <c r="EU45" s="1577"/>
      <c r="EV45" s="1577"/>
      <c r="EW45" s="1577"/>
      <c r="EX45" s="1577"/>
      <c r="EY45" s="1577"/>
      <c r="EZ45" s="1577"/>
      <c r="FA45" s="1577"/>
      <c r="FB45" s="1577"/>
      <c r="FC45" s="1577"/>
      <c r="FD45" s="1577"/>
      <c r="FE45" s="1577"/>
      <c r="FF45" s="1577"/>
      <c r="FG45" s="1577"/>
      <c r="FH45" s="1577"/>
      <c r="FI45" s="1577"/>
      <c r="FJ45" s="1577"/>
      <c r="FK45" s="1577"/>
      <c r="FL45" s="1577"/>
      <c r="FM45" s="1577"/>
      <c r="FN45" s="1577"/>
      <c r="FO45" s="1577"/>
      <c r="FP45" s="1578"/>
      <c r="FT45" s="1576"/>
      <c r="FU45" s="1577"/>
      <c r="FV45" s="1577"/>
      <c r="FW45" s="1577"/>
      <c r="FX45" s="1577"/>
      <c r="FY45" s="1577"/>
      <c r="FZ45" s="1577"/>
      <c r="GA45" s="1577"/>
      <c r="GB45" s="1577"/>
      <c r="GC45" s="1577"/>
      <c r="GD45" s="1577"/>
      <c r="GE45" s="1577"/>
      <c r="GF45" s="1577"/>
      <c r="GG45" s="1577"/>
      <c r="GH45" s="1577"/>
      <c r="GI45" s="1577"/>
      <c r="GJ45" s="1577"/>
      <c r="GK45" s="1577"/>
      <c r="GL45" s="1577"/>
      <c r="GM45" s="1577"/>
      <c r="GN45" s="1577"/>
      <c r="GO45" s="1577"/>
      <c r="GP45" s="1577"/>
      <c r="GQ45" s="1577"/>
      <c r="GR45" s="1577"/>
      <c r="GS45" s="1578"/>
      <c r="GW45" s="1576"/>
      <c r="GX45" s="1577"/>
      <c r="GY45" s="1577"/>
      <c r="GZ45" s="1577"/>
      <c r="HA45" s="1577"/>
      <c r="HB45" s="1577"/>
      <c r="HC45" s="1577"/>
      <c r="HD45" s="1577"/>
      <c r="HE45" s="1577"/>
      <c r="HF45" s="1577"/>
      <c r="HG45" s="1577"/>
      <c r="HH45" s="1577"/>
      <c r="HI45" s="1577"/>
      <c r="HJ45" s="1577"/>
      <c r="HK45" s="1577"/>
      <c r="HL45" s="1577"/>
      <c r="HM45" s="1577"/>
      <c r="HN45" s="1577"/>
      <c r="HO45" s="1577"/>
      <c r="HP45" s="1577"/>
      <c r="HQ45" s="1577"/>
      <c r="HR45" s="1577"/>
      <c r="HS45" s="1577"/>
      <c r="HT45" s="1577"/>
      <c r="HU45" s="1577"/>
      <c r="HV45" s="1578"/>
      <c r="HZ45" s="1576"/>
      <c r="IA45" s="1577"/>
      <c r="IB45" s="1577"/>
      <c r="IC45" s="1577"/>
      <c r="ID45" s="1577"/>
      <c r="IE45" s="1577"/>
      <c r="IF45" s="1577"/>
      <c r="IG45" s="1577"/>
      <c r="IH45" s="1577"/>
      <c r="II45" s="1577"/>
      <c r="IJ45" s="1577"/>
      <c r="IK45" s="1577"/>
      <c r="IL45" s="1577"/>
      <c r="IM45" s="1577"/>
      <c r="IN45" s="1577"/>
      <c r="IO45" s="1577"/>
      <c r="IP45" s="1577"/>
      <c r="IQ45" s="1577"/>
      <c r="IR45" s="1577"/>
      <c r="IS45" s="1577"/>
      <c r="IT45" s="1577"/>
      <c r="IU45" s="1577"/>
      <c r="IV45" s="1577"/>
      <c r="IW45" s="1577"/>
      <c r="IX45" s="1577"/>
      <c r="IY45" s="1578"/>
      <c r="JC45" s="1576"/>
      <c r="JD45" s="1577"/>
      <c r="JE45" s="1577"/>
      <c r="JF45" s="1577"/>
      <c r="JG45" s="1577"/>
      <c r="JH45" s="1577"/>
      <c r="JI45" s="1577"/>
      <c r="JJ45" s="1577"/>
      <c r="JK45" s="1577"/>
      <c r="JL45" s="1577"/>
      <c r="JM45" s="1577"/>
      <c r="JN45" s="1577"/>
      <c r="JO45" s="1577"/>
      <c r="JP45" s="1577"/>
      <c r="JQ45" s="1577"/>
      <c r="JR45" s="1577"/>
      <c r="JS45" s="1577"/>
      <c r="JT45" s="1577"/>
      <c r="JU45" s="1577"/>
      <c r="JV45" s="1577"/>
      <c r="JW45" s="1577"/>
      <c r="JX45" s="1577"/>
      <c r="JY45" s="1577"/>
      <c r="JZ45" s="1577"/>
      <c r="KA45" s="1577"/>
      <c r="KB45" s="1578"/>
      <c r="KF45" s="1576"/>
      <c r="KG45" s="1577"/>
      <c r="KH45" s="1577"/>
      <c r="KI45" s="1577"/>
      <c r="KJ45" s="1577"/>
      <c r="KK45" s="1577"/>
      <c r="KL45" s="1577"/>
      <c r="KM45" s="1577"/>
      <c r="KN45" s="1577"/>
      <c r="KO45" s="1577"/>
      <c r="KP45" s="1577"/>
      <c r="KQ45" s="1577"/>
      <c r="KR45" s="1577"/>
      <c r="KS45" s="1577"/>
      <c r="KT45" s="1577"/>
      <c r="KU45" s="1577"/>
      <c r="KV45" s="1577"/>
      <c r="KW45" s="1577"/>
      <c r="KX45" s="1577"/>
      <c r="KY45" s="1577"/>
      <c r="KZ45" s="1577"/>
      <c r="LA45" s="1577"/>
      <c r="LB45" s="1577"/>
      <c r="LC45" s="1577"/>
      <c r="LD45" s="1577"/>
      <c r="LE45" s="1578"/>
      <c r="LI45" s="1576"/>
      <c r="LJ45" s="1577"/>
      <c r="LK45" s="1577"/>
      <c r="LL45" s="1577"/>
      <c r="LM45" s="1577"/>
      <c r="LN45" s="1577"/>
      <c r="LO45" s="1577"/>
      <c r="LP45" s="1577"/>
      <c r="LQ45" s="1577"/>
      <c r="LR45" s="1577"/>
      <c r="LS45" s="1577"/>
      <c r="LT45" s="1577"/>
      <c r="LU45" s="1577"/>
      <c r="LV45" s="1577"/>
      <c r="LW45" s="1577"/>
      <c r="LX45" s="1577"/>
      <c r="LY45" s="1577"/>
      <c r="LZ45" s="1577"/>
      <c r="MA45" s="1577"/>
      <c r="MB45" s="1577"/>
      <c r="MC45" s="1577"/>
      <c r="MD45" s="1577"/>
      <c r="ME45" s="1577"/>
      <c r="MF45" s="1577"/>
      <c r="MG45" s="1577"/>
      <c r="MH45" s="1578"/>
      <c r="ML45" s="1576"/>
      <c r="MM45" s="1577"/>
      <c r="MN45" s="1577"/>
      <c r="MO45" s="1577"/>
      <c r="MP45" s="1577"/>
      <c r="MQ45" s="1577"/>
      <c r="MR45" s="1577"/>
      <c r="MS45" s="1577"/>
      <c r="MT45" s="1577"/>
      <c r="MU45" s="1577"/>
      <c r="MV45" s="1577"/>
      <c r="MW45" s="1577"/>
      <c r="MX45" s="1577"/>
      <c r="MY45" s="1577"/>
      <c r="MZ45" s="1577"/>
      <c r="NA45" s="1577"/>
      <c r="NB45" s="1577"/>
      <c r="NC45" s="1577"/>
      <c r="ND45" s="1577"/>
      <c r="NE45" s="1577"/>
      <c r="NF45" s="1577"/>
      <c r="NG45" s="1577"/>
      <c r="NH45" s="1577"/>
      <c r="NI45" s="1577"/>
      <c r="NJ45" s="1577"/>
      <c r="NK45" s="1578"/>
      <c r="NO45" s="1576"/>
      <c r="NP45" s="1577"/>
      <c r="NQ45" s="1577"/>
      <c r="NR45" s="1577"/>
      <c r="NS45" s="1577"/>
      <c r="NT45" s="1577"/>
      <c r="NU45" s="1577"/>
      <c r="NV45" s="1577"/>
      <c r="NW45" s="1577"/>
      <c r="NX45" s="1577"/>
      <c r="NY45" s="1577"/>
      <c r="NZ45" s="1577"/>
      <c r="OA45" s="1577"/>
      <c r="OB45" s="1577"/>
      <c r="OC45" s="1577"/>
      <c r="OD45" s="1577"/>
      <c r="OE45" s="1577"/>
      <c r="OF45" s="1577"/>
      <c r="OG45" s="1577"/>
      <c r="OH45" s="1577"/>
      <c r="OI45" s="1577"/>
      <c r="OJ45" s="1577"/>
      <c r="OK45" s="1577"/>
      <c r="OL45" s="1577"/>
      <c r="OM45" s="1577"/>
      <c r="ON45" s="1578"/>
      <c r="OR45" s="1576"/>
      <c r="OS45" s="1577"/>
      <c r="OT45" s="1577"/>
      <c r="OU45" s="1577"/>
      <c r="OV45" s="1577"/>
      <c r="OW45" s="1577"/>
      <c r="OX45" s="1577"/>
      <c r="OY45" s="1577"/>
      <c r="OZ45" s="1577"/>
      <c r="PA45" s="1577"/>
      <c r="PB45" s="1577"/>
      <c r="PC45" s="1577"/>
      <c r="PD45" s="1577"/>
      <c r="PE45" s="1577"/>
      <c r="PF45" s="1577"/>
      <c r="PG45" s="1577"/>
      <c r="PH45" s="1577"/>
      <c r="PI45" s="1577"/>
      <c r="PJ45" s="1577"/>
      <c r="PK45" s="1577"/>
      <c r="PL45" s="1577"/>
      <c r="PM45" s="1577"/>
      <c r="PN45" s="1577"/>
      <c r="PO45" s="1577"/>
      <c r="PP45" s="1577"/>
      <c r="PQ45" s="1578"/>
      <c r="PU45" s="1576"/>
      <c r="PV45" s="1577"/>
      <c r="PW45" s="1577"/>
      <c r="PX45" s="1577"/>
      <c r="PY45" s="1577"/>
      <c r="PZ45" s="1577"/>
      <c r="QA45" s="1577"/>
      <c r="QB45" s="1577"/>
      <c r="QC45" s="1577"/>
      <c r="QD45" s="1577"/>
      <c r="QE45" s="1577"/>
      <c r="QF45" s="1577"/>
      <c r="QG45" s="1577"/>
      <c r="QH45" s="1577"/>
      <c r="QI45" s="1577"/>
      <c r="QJ45" s="1577"/>
      <c r="QK45" s="1577"/>
      <c r="QL45" s="1577"/>
      <c r="QM45" s="1577"/>
      <c r="QN45" s="1577"/>
      <c r="QO45" s="1577"/>
      <c r="QP45" s="1577"/>
      <c r="QQ45" s="1577"/>
      <c r="QR45" s="1577"/>
      <c r="QS45" s="1577"/>
      <c r="QT45" s="1578"/>
    </row>
    <row r="46" spans="2:462" ht="9.9499999999999993" customHeight="1">
      <c r="B46" s="1576"/>
      <c r="C46" s="1577"/>
      <c r="D46" s="1577"/>
      <c r="E46" s="1577"/>
      <c r="F46" s="1577"/>
      <c r="G46" s="1577"/>
      <c r="H46" s="1577"/>
      <c r="I46" s="1577"/>
      <c r="J46" s="1577"/>
      <c r="K46" s="1577"/>
      <c r="L46" s="1577"/>
      <c r="M46" s="1577"/>
      <c r="N46" s="1577"/>
      <c r="O46" s="1577"/>
      <c r="P46" s="1577"/>
      <c r="Q46" s="1577"/>
      <c r="R46" s="1577"/>
      <c r="S46" s="1577"/>
      <c r="T46" s="1577"/>
      <c r="U46" s="1577"/>
      <c r="V46" s="1577"/>
      <c r="W46" s="1577"/>
      <c r="X46" s="1577"/>
      <c r="Y46" s="1577"/>
      <c r="Z46" s="1577"/>
      <c r="AA46" s="1578"/>
      <c r="AE46" s="1576"/>
      <c r="AF46" s="1577"/>
      <c r="AG46" s="1577"/>
      <c r="AH46" s="1577"/>
      <c r="AI46" s="1577"/>
      <c r="AJ46" s="1577"/>
      <c r="AK46" s="1577"/>
      <c r="AL46" s="1577"/>
      <c r="AM46" s="1577"/>
      <c r="AN46" s="1577"/>
      <c r="AO46" s="1577"/>
      <c r="AP46" s="1577"/>
      <c r="AQ46" s="1577"/>
      <c r="AR46" s="1577"/>
      <c r="AS46" s="1577"/>
      <c r="AT46" s="1577"/>
      <c r="AU46" s="1577"/>
      <c r="AV46" s="1577"/>
      <c r="AW46" s="1577"/>
      <c r="AX46" s="1577"/>
      <c r="AY46" s="1577"/>
      <c r="AZ46" s="1577"/>
      <c r="BA46" s="1577"/>
      <c r="BB46" s="1577"/>
      <c r="BC46" s="1577"/>
      <c r="BD46" s="1578"/>
      <c r="BH46" s="1576"/>
      <c r="BI46" s="1577"/>
      <c r="BJ46" s="1577"/>
      <c r="BK46" s="1577"/>
      <c r="BL46" s="1577"/>
      <c r="BM46" s="1577"/>
      <c r="BN46" s="1577"/>
      <c r="BO46" s="1577"/>
      <c r="BP46" s="1577"/>
      <c r="BQ46" s="1577"/>
      <c r="BR46" s="1577"/>
      <c r="BS46" s="1577"/>
      <c r="BT46" s="1577"/>
      <c r="BU46" s="1577"/>
      <c r="BV46" s="1577"/>
      <c r="BW46" s="1577"/>
      <c r="BX46" s="1577"/>
      <c r="BY46" s="1577"/>
      <c r="BZ46" s="1577"/>
      <c r="CA46" s="1577"/>
      <c r="CB46" s="1577"/>
      <c r="CC46" s="1577"/>
      <c r="CD46" s="1577"/>
      <c r="CE46" s="1577"/>
      <c r="CF46" s="1577"/>
      <c r="CG46" s="1578"/>
      <c r="CK46" s="1576"/>
      <c r="CL46" s="1577"/>
      <c r="CM46" s="1577"/>
      <c r="CN46" s="1577"/>
      <c r="CO46" s="1577"/>
      <c r="CP46" s="1577"/>
      <c r="CQ46" s="1577"/>
      <c r="CR46" s="1577"/>
      <c r="CS46" s="1577"/>
      <c r="CT46" s="1577"/>
      <c r="CU46" s="1577"/>
      <c r="CV46" s="1577"/>
      <c r="CW46" s="1577"/>
      <c r="CX46" s="1577"/>
      <c r="CY46" s="1577"/>
      <c r="CZ46" s="1577"/>
      <c r="DA46" s="1577"/>
      <c r="DB46" s="1577"/>
      <c r="DC46" s="1577"/>
      <c r="DD46" s="1577"/>
      <c r="DE46" s="1577"/>
      <c r="DF46" s="1577"/>
      <c r="DG46" s="1577"/>
      <c r="DH46" s="1577"/>
      <c r="DI46" s="1577"/>
      <c r="DJ46" s="1578"/>
      <c r="DN46" s="1576"/>
      <c r="DO46" s="1577"/>
      <c r="DP46" s="1577"/>
      <c r="DQ46" s="1577"/>
      <c r="DR46" s="1577"/>
      <c r="DS46" s="1577"/>
      <c r="DT46" s="1577"/>
      <c r="DU46" s="1577"/>
      <c r="DV46" s="1577"/>
      <c r="DW46" s="1577"/>
      <c r="DX46" s="1577"/>
      <c r="DY46" s="1577"/>
      <c r="DZ46" s="1577"/>
      <c r="EA46" s="1577"/>
      <c r="EB46" s="1577"/>
      <c r="EC46" s="1577"/>
      <c r="ED46" s="1577"/>
      <c r="EE46" s="1577"/>
      <c r="EF46" s="1577"/>
      <c r="EG46" s="1577"/>
      <c r="EH46" s="1577"/>
      <c r="EI46" s="1577"/>
      <c r="EJ46" s="1577"/>
      <c r="EK46" s="1577"/>
      <c r="EL46" s="1577"/>
      <c r="EM46" s="1578"/>
      <c r="EQ46" s="1576"/>
      <c r="ER46" s="1577"/>
      <c r="ES46" s="1577"/>
      <c r="ET46" s="1577"/>
      <c r="EU46" s="1577"/>
      <c r="EV46" s="1577"/>
      <c r="EW46" s="1577"/>
      <c r="EX46" s="1577"/>
      <c r="EY46" s="1577"/>
      <c r="EZ46" s="1577"/>
      <c r="FA46" s="1577"/>
      <c r="FB46" s="1577"/>
      <c r="FC46" s="1577"/>
      <c r="FD46" s="1577"/>
      <c r="FE46" s="1577"/>
      <c r="FF46" s="1577"/>
      <c r="FG46" s="1577"/>
      <c r="FH46" s="1577"/>
      <c r="FI46" s="1577"/>
      <c r="FJ46" s="1577"/>
      <c r="FK46" s="1577"/>
      <c r="FL46" s="1577"/>
      <c r="FM46" s="1577"/>
      <c r="FN46" s="1577"/>
      <c r="FO46" s="1577"/>
      <c r="FP46" s="1578"/>
      <c r="FT46" s="1576"/>
      <c r="FU46" s="1577"/>
      <c r="FV46" s="1577"/>
      <c r="FW46" s="1577"/>
      <c r="FX46" s="1577"/>
      <c r="FY46" s="1577"/>
      <c r="FZ46" s="1577"/>
      <c r="GA46" s="1577"/>
      <c r="GB46" s="1577"/>
      <c r="GC46" s="1577"/>
      <c r="GD46" s="1577"/>
      <c r="GE46" s="1577"/>
      <c r="GF46" s="1577"/>
      <c r="GG46" s="1577"/>
      <c r="GH46" s="1577"/>
      <c r="GI46" s="1577"/>
      <c r="GJ46" s="1577"/>
      <c r="GK46" s="1577"/>
      <c r="GL46" s="1577"/>
      <c r="GM46" s="1577"/>
      <c r="GN46" s="1577"/>
      <c r="GO46" s="1577"/>
      <c r="GP46" s="1577"/>
      <c r="GQ46" s="1577"/>
      <c r="GR46" s="1577"/>
      <c r="GS46" s="1578"/>
      <c r="GW46" s="1576"/>
      <c r="GX46" s="1577"/>
      <c r="GY46" s="1577"/>
      <c r="GZ46" s="1577"/>
      <c r="HA46" s="1577"/>
      <c r="HB46" s="1577"/>
      <c r="HC46" s="1577"/>
      <c r="HD46" s="1577"/>
      <c r="HE46" s="1577"/>
      <c r="HF46" s="1577"/>
      <c r="HG46" s="1577"/>
      <c r="HH46" s="1577"/>
      <c r="HI46" s="1577"/>
      <c r="HJ46" s="1577"/>
      <c r="HK46" s="1577"/>
      <c r="HL46" s="1577"/>
      <c r="HM46" s="1577"/>
      <c r="HN46" s="1577"/>
      <c r="HO46" s="1577"/>
      <c r="HP46" s="1577"/>
      <c r="HQ46" s="1577"/>
      <c r="HR46" s="1577"/>
      <c r="HS46" s="1577"/>
      <c r="HT46" s="1577"/>
      <c r="HU46" s="1577"/>
      <c r="HV46" s="1578"/>
      <c r="HZ46" s="1576"/>
      <c r="IA46" s="1577"/>
      <c r="IB46" s="1577"/>
      <c r="IC46" s="1577"/>
      <c r="ID46" s="1577"/>
      <c r="IE46" s="1577"/>
      <c r="IF46" s="1577"/>
      <c r="IG46" s="1577"/>
      <c r="IH46" s="1577"/>
      <c r="II46" s="1577"/>
      <c r="IJ46" s="1577"/>
      <c r="IK46" s="1577"/>
      <c r="IL46" s="1577"/>
      <c r="IM46" s="1577"/>
      <c r="IN46" s="1577"/>
      <c r="IO46" s="1577"/>
      <c r="IP46" s="1577"/>
      <c r="IQ46" s="1577"/>
      <c r="IR46" s="1577"/>
      <c r="IS46" s="1577"/>
      <c r="IT46" s="1577"/>
      <c r="IU46" s="1577"/>
      <c r="IV46" s="1577"/>
      <c r="IW46" s="1577"/>
      <c r="IX46" s="1577"/>
      <c r="IY46" s="1578"/>
      <c r="JC46" s="1576"/>
      <c r="JD46" s="1577"/>
      <c r="JE46" s="1577"/>
      <c r="JF46" s="1577"/>
      <c r="JG46" s="1577"/>
      <c r="JH46" s="1577"/>
      <c r="JI46" s="1577"/>
      <c r="JJ46" s="1577"/>
      <c r="JK46" s="1577"/>
      <c r="JL46" s="1577"/>
      <c r="JM46" s="1577"/>
      <c r="JN46" s="1577"/>
      <c r="JO46" s="1577"/>
      <c r="JP46" s="1577"/>
      <c r="JQ46" s="1577"/>
      <c r="JR46" s="1577"/>
      <c r="JS46" s="1577"/>
      <c r="JT46" s="1577"/>
      <c r="JU46" s="1577"/>
      <c r="JV46" s="1577"/>
      <c r="JW46" s="1577"/>
      <c r="JX46" s="1577"/>
      <c r="JY46" s="1577"/>
      <c r="JZ46" s="1577"/>
      <c r="KA46" s="1577"/>
      <c r="KB46" s="1578"/>
      <c r="KF46" s="1576"/>
      <c r="KG46" s="1577"/>
      <c r="KH46" s="1577"/>
      <c r="KI46" s="1577"/>
      <c r="KJ46" s="1577"/>
      <c r="KK46" s="1577"/>
      <c r="KL46" s="1577"/>
      <c r="KM46" s="1577"/>
      <c r="KN46" s="1577"/>
      <c r="KO46" s="1577"/>
      <c r="KP46" s="1577"/>
      <c r="KQ46" s="1577"/>
      <c r="KR46" s="1577"/>
      <c r="KS46" s="1577"/>
      <c r="KT46" s="1577"/>
      <c r="KU46" s="1577"/>
      <c r="KV46" s="1577"/>
      <c r="KW46" s="1577"/>
      <c r="KX46" s="1577"/>
      <c r="KY46" s="1577"/>
      <c r="KZ46" s="1577"/>
      <c r="LA46" s="1577"/>
      <c r="LB46" s="1577"/>
      <c r="LC46" s="1577"/>
      <c r="LD46" s="1577"/>
      <c r="LE46" s="1578"/>
      <c r="LI46" s="1576"/>
      <c r="LJ46" s="1577"/>
      <c r="LK46" s="1577"/>
      <c r="LL46" s="1577"/>
      <c r="LM46" s="1577"/>
      <c r="LN46" s="1577"/>
      <c r="LO46" s="1577"/>
      <c r="LP46" s="1577"/>
      <c r="LQ46" s="1577"/>
      <c r="LR46" s="1577"/>
      <c r="LS46" s="1577"/>
      <c r="LT46" s="1577"/>
      <c r="LU46" s="1577"/>
      <c r="LV46" s="1577"/>
      <c r="LW46" s="1577"/>
      <c r="LX46" s="1577"/>
      <c r="LY46" s="1577"/>
      <c r="LZ46" s="1577"/>
      <c r="MA46" s="1577"/>
      <c r="MB46" s="1577"/>
      <c r="MC46" s="1577"/>
      <c r="MD46" s="1577"/>
      <c r="ME46" s="1577"/>
      <c r="MF46" s="1577"/>
      <c r="MG46" s="1577"/>
      <c r="MH46" s="1578"/>
      <c r="ML46" s="1576"/>
      <c r="MM46" s="1577"/>
      <c r="MN46" s="1577"/>
      <c r="MO46" s="1577"/>
      <c r="MP46" s="1577"/>
      <c r="MQ46" s="1577"/>
      <c r="MR46" s="1577"/>
      <c r="MS46" s="1577"/>
      <c r="MT46" s="1577"/>
      <c r="MU46" s="1577"/>
      <c r="MV46" s="1577"/>
      <c r="MW46" s="1577"/>
      <c r="MX46" s="1577"/>
      <c r="MY46" s="1577"/>
      <c r="MZ46" s="1577"/>
      <c r="NA46" s="1577"/>
      <c r="NB46" s="1577"/>
      <c r="NC46" s="1577"/>
      <c r="ND46" s="1577"/>
      <c r="NE46" s="1577"/>
      <c r="NF46" s="1577"/>
      <c r="NG46" s="1577"/>
      <c r="NH46" s="1577"/>
      <c r="NI46" s="1577"/>
      <c r="NJ46" s="1577"/>
      <c r="NK46" s="1578"/>
      <c r="NO46" s="1576"/>
      <c r="NP46" s="1577"/>
      <c r="NQ46" s="1577"/>
      <c r="NR46" s="1577"/>
      <c r="NS46" s="1577"/>
      <c r="NT46" s="1577"/>
      <c r="NU46" s="1577"/>
      <c r="NV46" s="1577"/>
      <c r="NW46" s="1577"/>
      <c r="NX46" s="1577"/>
      <c r="NY46" s="1577"/>
      <c r="NZ46" s="1577"/>
      <c r="OA46" s="1577"/>
      <c r="OB46" s="1577"/>
      <c r="OC46" s="1577"/>
      <c r="OD46" s="1577"/>
      <c r="OE46" s="1577"/>
      <c r="OF46" s="1577"/>
      <c r="OG46" s="1577"/>
      <c r="OH46" s="1577"/>
      <c r="OI46" s="1577"/>
      <c r="OJ46" s="1577"/>
      <c r="OK46" s="1577"/>
      <c r="OL46" s="1577"/>
      <c r="OM46" s="1577"/>
      <c r="ON46" s="1578"/>
      <c r="OR46" s="1576"/>
      <c r="OS46" s="1577"/>
      <c r="OT46" s="1577"/>
      <c r="OU46" s="1577"/>
      <c r="OV46" s="1577"/>
      <c r="OW46" s="1577"/>
      <c r="OX46" s="1577"/>
      <c r="OY46" s="1577"/>
      <c r="OZ46" s="1577"/>
      <c r="PA46" s="1577"/>
      <c r="PB46" s="1577"/>
      <c r="PC46" s="1577"/>
      <c r="PD46" s="1577"/>
      <c r="PE46" s="1577"/>
      <c r="PF46" s="1577"/>
      <c r="PG46" s="1577"/>
      <c r="PH46" s="1577"/>
      <c r="PI46" s="1577"/>
      <c r="PJ46" s="1577"/>
      <c r="PK46" s="1577"/>
      <c r="PL46" s="1577"/>
      <c r="PM46" s="1577"/>
      <c r="PN46" s="1577"/>
      <c r="PO46" s="1577"/>
      <c r="PP46" s="1577"/>
      <c r="PQ46" s="1578"/>
      <c r="PU46" s="1576"/>
      <c r="PV46" s="1577"/>
      <c r="PW46" s="1577"/>
      <c r="PX46" s="1577"/>
      <c r="PY46" s="1577"/>
      <c r="PZ46" s="1577"/>
      <c r="QA46" s="1577"/>
      <c r="QB46" s="1577"/>
      <c r="QC46" s="1577"/>
      <c r="QD46" s="1577"/>
      <c r="QE46" s="1577"/>
      <c r="QF46" s="1577"/>
      <c r="QG46" s="1577"/>
      <c r="QH46" s="1577"/>
      <c r="QI46" s="1577"/>
      <c r="QJ46" s="1577"/>
      <c r="QK46" s="1577"/>
      <c r="QL46" s="1577"/>
      <c r="QM46" s="1577"/>
      <c r="QN46" s="1577"/>
      <c r="QO46" s="1577"/>
      <c r="QP46" s="1577"/>
      <c r="QQ46" s="1577"/>
      <c r="QR46" s="1577"/>
      <c r="QS46" s="1577"/>
      <c r="QT46" s="1578"/>
    </row>
    <row r="47" spans="2:462" ht="9.9499999999999993" customHeight="1">
      <c r="B47" s="1576"/>
      <c r="C47" s="1577"/>
      <c r="D47" s="1577"/>
      <c r="E47" s="1577"/>
      <c r="F47" s="1577"/>
      <c r="G47" s="1577"/>
      <c r="H47" s="1577"/>
      <c r="I47" s="1577"/>
      <c r="J47" s="1577"/>
      <c r="K47" s="1577"/>
      <c r="L47" s="1577"/>
      <c r="M47" s="1577"/>
      <c r="N47" s="1577"/>
      <c r="O47" s="1577"/>
      <c r="P47" s="1577"/>
      <c r="Q47" s="1577"/>
      <c r="R47" s="1577"/>
      <c r="S47" s="1577"/>
      <c r="T47" s="1577"/>
      <c r="U47" s="1577"/>
      <c r="V47" s="1577"/>
      <c r="W47" s="1577"/>
      <c r="X47" s="1577"/>
      <c r="Y47" s="1577"/>
      <c r="Z47" s="1577"/>
      <c r="AA47" s="1578"/>
      <c r="AE47" s="1576"/>
      <c r="AF47" s="1577"/>
      <c r="AG47" s="1577"/>
      <c r="AH47" s="1577"/>
      <c r="AI47" s="1577"/>
      <c r="AJ47" s="1577"/>
      <c r="AK47" s="1577"/>
      <c r="AL47" s="1577"/>
      <c r="AM47" s="1577"/>
      <c r="AN47" s="1577"/>
      <c r="AO47" s="1577"/>
      <c r="AP47" s="1577"/>
      <c r="AQ47" s="1577"/>
      <c r="AR47" s="1577"/>
      <c r="AS47" s="1577"/>
      <c r="AT47" s="1577"/>
      <c r="AU47" s="1577"/>
      <c r="AV47" s="1577"/>
      <c r="AW47" s="1577"/>
      <c r="AX47" s="1577"/>
      <c r="AY47" s="1577"/>
      <c r="AZ47" s="1577"/>
      <c r="BA47" s="1577"/>
      <c r="BB47" s="1577"/>
      <c r="BC47" s="1577"/>
      <c r="BD47" s="1578"/>
      <c r="BH47" s="1576"/>
      <c r="BI47" s="1577"/>
      <c r="BJ47" s="1577"/>
      <c r="BK47" s="1577"/>
      <c r="BL47" s="1577"/>
      <c r="BM47" s="1577"/>
      <c r="BN47" s="1577"/>
      <c r="BO47" s="1577"/>
      <c r="BP47" s="1577"/>
      <c r="BQ47" s="1577"/>
      <c r="BR47" s="1577"/>
      <c r="BS47" s="1577"/>
      <c r="BT47" s="1577"/>
      <c r="BU47" s="1577"/>
      <c r="BV47" s="1577"/>
      <c r="BW47" s="1577"/>
      <c r="BX47" s="1577"/>
      <c r="BY47" s="1577"/>
      <c r="BZ47" s="1577"/>
      <c r="CA47" s="1577"/>
      <c r="CB47" s="1577"/>
      <c r="CC47" s="1577"/>
      <c r="CD47" s="1577"/>
      <c r="CE47" s="1577"/>
      <c r="CF47" s="1577"/>
      <c r="CG47" s="1578"/>
      <c r="CK47" s="1576"/>
      <c r="CL47" s="1577"/>
      <c r="CM47" s="1577"/>
      <c r="CN47" s="1577"/>
      <c r="CO47" s="1577"/>
      <c r="CP47" s="1577"/>
      <c r="CQ47" s="1577"/>
      <c r="CR47" s="1577"/>
      <c r="CS47" s="1577"/>
      <c r="CT47" s="1577"/>
      <c r="CU47" s="1577"/>
      <c r="CV47" s="1577"/>
      <c r="CW47" s="1577"/>
      <c r="CX47" s="1577"/>
      <c r="CY47" s="1577"/>
      <c r="CZ47" s="1577"/>
      <c r="DA47" s="1577"/>
      <c r="DB47" s="1577"/>
      <c r="DC47" s="1577"/>
      <c r="DD47" s="1577"/>
      <c r="DE47" s="1577"/>
      <c r="DF47" s="1577"/>
      <c r="DG47" s="1577"/>
      <c r="DH47" s="1577"/>
      <c r="DI47" s="1577"/>
      <c r="DJ47" s="1578"/>
      <c r="DN47" s="1576"/>
      <c r="DO47" s="1577"/>
      <c r="DP47" s="1577"/>
      <c r="DQ47" s="1577"/>
      <c r="DR47" s="1577"/>
      <c r="DS47" s="1577"/>
      <c r="DT47" s="1577"/>
      <c r="DU47" s="1577"/>
      <c r="DV47" s="1577"/>
      <c r="DW47" s="1577"/>
      <c r="DX47" s="1577"/>
      <c r="DY47" s="1577"/>
      <c r="DZ47" s="1577"/>
      <c r="EA47" s="1577"/>
      <c r="EB47" s="1577"/>
      <c r="EC47" s="1577"/>
      <c r="ED47" s="1577"/>
      <c r="EE47" s="1577"/>
      <c r="EF47" s="1577"/>
      <c r="EG47" s="1577"/>
      <c r="EH47" s="1577"/>
      <c r="EI47" s="1577"/>
      <c r="EJ47" s="1577"/>
      <c r="EK47" s="1577"/>
      <c r="EL47" s="1577"/>
      <c r="EM47" s="1578"/>
      <c r="EQ47" s="1576"/>
      <c r="ER47" s="1577"/>
      <c r="ES47" s="1577"/>
      <c r="ET47" s="1577"/>
      <c r="EU47" s="1577"/>
      <c r="EV47" s="1577"/>
      <c r="EW47" s="1577"/>
      <c r="EX47" s="1577"/>
      <c r="EY47" s="1577"/>
      <c r="EZ47" s="1577"/>
      <c r="FA47" s="1577"/>
      <c r="FB47" s="1577"/>
      <c r="FC47" s="1577"/>
      <c r="FD47" s="1577"/>
      <c r="FE47" s="1577"/>
      <c r="FF47" s="1577"/>
      <c r="FG47" s="1577"/>
      <c r="FH47" s="1577"/>
      <c r="FI47" s="1577"/>
      <c r="FJ47" s="1577"/>
      <c r="FK47" s="1577"/>
      <c r="FL47" s="1577"/>
      <c r="FM47" s="1577"/>
      <c r="FN47" s="1577"/>
      <c r="FO47" s="1577"/>
      <c r="FP47" s="1578"/>
      <c r="FT47" s="1576"/>
      <c r="FU47" s="1577"/>
      <c r="FV47" s="1577"/>
      <c r="FW47" s="1577"/>
      <c r="FX47" s="1577"/>
      <c r="FY47" s="1577"/>
      <c r="FZ47" s="1577"/>
      <c r="GA47" s="1577"/>
      <c r="GB47" s="1577"/>
      <c r="GC47" s="1577"/>
      <c r="GD47" s="1577"/>
      <c r="GE47" s="1577"/>
      <c r="GF47" s="1577"/>
      <c r="GG47" s="1577"/>
      <c r="GH47" s="1577"/>
      <c r="GI47" s="1577"/>
      <c r="GJ47" s="1577"/>
      <c r="GK47" s="1577"/>
      <c r="GL47" s="1577"/>
      <c r="GM47" s="1577"/>
      <c r="GN47" s="1577"/>
      <c r="GO47" s="1577"/>
      <c r="GP47" s="1577"/>
      <c r="GQ47" s="1577"/>
      <c r="GR47" s="1577"/>
      <c r="GS47" s="1578"/>
      <c r="GW47" s="1576"/>
      <c r="GX47" s="1577"/>
      <c r="GY47" s="1577"/>
      <c r="GZ47" s="1577"/>
      <c r="HA47" s="1577"/>
      <c r="HB47" s="1577"/>
      <c r="HC47" s="1577"/>
      <c r="HD47" s="1577"/>
      <c r="HE47" s="1577"/>
      <c r="HF47" s="1577"/>
      <c r="HG47" s="1577"/>
      <c r="HH47" s="1577"/>
      <c r="HI47" s="1577"/>
      <c r="HJ47" s="1577"/>
      <c r="HK47" s="1577"/>
      <c r="HL47" s="1577"/>
      <c r="HM47" s="1577"/>
      <c r="HN47" s="1577"/>
      <c r="HO47" s="1577"/>
      <c r="HP47" s="1577"/>
      <c r="HQ47" s="1577"/>
      <c r="HR47" s="1577"/>
      <c r="HS47" s="1577"/>
      <c r="HT47" s="1577"/>
      <c r="HU47" s="1577"/>
      <c r="HV47" s="1578"/>
      <c r="HZ47" s="1576"/>
      <c r="IA47" s="1577"/>
      <c r="IB47" s="1577"/>
      <c r="IC47" s="1577"/>
      <c r="ID47" s="1577"/>
      <c r="IE47" s="1577"/>
      <c r="IF47" s="1577"/>
      <c r="IG47" s="1577"/>
      <c r="IH47" s="1577"/>
      <c r="II47" s="1577"/>
      <c r="IJ47" s="1577"/>
      <c r="IK47" s="1577"/>
      <c r="IL47" s="1577"/>
      <c r="IM47" s="1577"/>
      <c r="IN47" s="1577"/>
      <c r="IO47" s="1577"/>
      <c r="IP47" s="1577"/>
      <c r="IQ47" s="1577"/>
      <c r="IR47" s="1577"/>
      <c r="IS47" s="1577"/>
      <c r="IT47" s="1577"/>
      <c r="IU47" s="1577"/>
      <c r="IV47" s="1577"/>
      <c r="IW47" s="1577"/>
      <c r="IX47" s="1577"/>
      <c r="IY47" s="1578"/>
      <c r="JC47" s="1576"/>
      <c r="JD47" s="1577"/>
      <c r="JE47" s="1577"/>
      <c r="JF47" s="1577"/>
      <c r="JG47" s="1577"/>
      <c r="JH47" s="1577"/>
      <c r="JI47" s="1577"/>
      <c r="JJ47" s="1577"/>
      <c r="JK47" s="1577"/>
      <c r="JL47" s="1577"/>
      <c r="JM47" s="1577"/>
      <c r="JN47" s="1577"/>
      <c r="JO47" s="1577"/>
      <c r="JP47" s="1577"/>
      <c r="JQ47" s="1577"/>
      <c r="JR47" s="1577"/>
      <c r="JS47" s="1577"/>
      <c r="JT47" s="1577"/>
      <c r="JU47" s="1577"/>
      <c r="JV47" s="1577"/>
      <c r="JW47" s="1577"/>
      <c r="JX47" s="1577"/>
      <c r="JY47" s="1577"/>
      <c r="JZ47" s="1577"/>
      <c r="KA47" s="1577"/>
      <c r="KB47" s="1578"/>
      <c r="KF47" s="1576"/>
      <c r="KG47" s="1577"/>
      <c r="KH47" s="1577"/>
      <c r="KI47" s="1577"/>
      <c r="KJ47" s="1577"/>
      <c r="KK47" s="1577"/>
      <c r="KL47" s="1577"/>
      <c r="KM47" s="1577"/>
      <c r="KN47" s="1577"/>
      <c r="KO47" s="1577"/>
      <c r="KP47" s="1577"/>
      <c r="KQ47" s="1577"/>
      <c r="KR47" s="1577"/>
      <c r="KS47" s="1577"/>
      <c r="KT47" s="1577"/>
      <c r="KU47" s="1577"/>
      <c r="KV47" s="1577"/>
      <c r="KW47" s="1577"/>
      <c r="KX47" s="1577"/>
      <c r="KY47" s="1577"/>
      <c r="KZ47" s="1577"/>
      <c r="LA47" s="1577"/>
      <c r="LB47" s="1577"/>
      <c r="LC47" s="1577"/>
      <c r="LD47" s="1577"/>
      <c r="LE47" s="1578"/>
      <c r="LI47" s="1576"/>
      <c r="LJ47" s="1577"/>
      <c r="LK47" s="1577"/>
      <c r="LL47" s="1577"/>
      <c r="LM47" s="1577"/>
      <c r="LN47" s="1577"/>
      <c r="LO47" s="1577"/>
      <c r="LP47" s="1577"/>
      <c r="LQ47" s="1577"/>
      <c r="LR47" s="1577"/>
      <c r="LS47" s="1577"/>
      <c r="LT47" s="1577"/>
      <c r="LU47" s="1577"/>
      <c r="LV47" s="1577"/>
      <c r="LW47" s="1577"/>
      <c r="LX47" s="1577"/>
      <c r="LY47" s="1577"/>
      <c r="LZ47" s="1577"/>
      <c r="MA47" s="1577"/>
      <c r="MB47" s="1577"/>
      <c r="MC47" s="1577"/>
      <c r="MD47" s="1577"/>
      <c r="ME47" s="1577"/>
      <c r="MF47" s="1577"/>
      <c r="MG47" s="1577"/>
      <c r="MH47" s="1578"/>
      <c r="ML47" s="1576"/>
      <c r="MM47" s="1577"/>
      <c r="MN47" s="1577"/>
      <c r="MO47" s="1577"/>
      <c r="MP47" s="1577"/>
      <c r="MQ47" s="1577"/>
      <c r="MR47" s="1577"/>
      <c r="MS47" s="1577"/>
      <c r="MT47" s="1577"/>
      <c r="MU47" s="1577"/>
      <c r="MV47" s="1577"/>
      <c r="MW47" s="1577"/>
      <c r="MX47" s="1577"/>
      <c r="MY47" s="1577"/>
      <c r="MZ47" s="1577"/>
      <c r="NA47" s="1577"/>
      <c r="NB47" s="1577"/>
      <c r="NC47" s="1577"/>
      <c r="ND47" s="1577"/>
      <c r="NE47" s="1577"/>
      <c r="NF47" s="1577"/>
      <c r="NG47" s="1577"/>
      <c r="NH47" s="1577"/>
      <c r="NI47" s="1577"/>
      <c r="NJ47" s="1577"/>
      <c r="NK47" s="1578"/>
      <c r="NO47" s="1576"/>
      <c r="NP47" s="1577"/>
      <c r="NQ47" s="1577"/>
      <c r="NR47" s="1577"/>
      <c r="NS47" s="1577"/>
      <c r="NT47" s="1577"/>
      <c r="NU47" s="1577"/>
      <c r="NV47" s="1577"/>
      <c r="NW47" s="1577"/>
      <c r="NX47" s="1577"/>
      <c r="NY47" s="1577"/>
      <c r="NZ47" s="1577"/>
      <c r="OA47" s="1577"/>
      <c r="OB47" s="1577"/>
      <c r="OC47" s="1577"/>
      <c r="OD47" s="1577"/>
      <c r="OE47" s="1577"/>
      <c r="OF47" s="1577"/>
      <c r="OG47" s="1577"/>
      <c r="OH47" s="1577"/>
      <c r="OI47" s="1577"/>
      <c r="OJ47" s="1577"/>
      <c r="OK47" s="1577"/>
      <c r="OL47" s="1577"/>
      <c r="OM47" s="1577"/>
      <c r="ON47" s="1578"/>
      <c r="OR47" s="1576"/>
      <c r="OS47" s="1577"/>
      <c r="OT47" s="1577"/>
      <c r="OU47" s="1577"/>
      <c r="OV47" s="1577"/>
      <c r="OW47" s="1577"/>
      <c r="OX47" s="1577"/>
      <c r="OY47" s="1577"/>
      <c r="OZ47" s="1577"/>
      <c r="PA47" s="1577"/>
      <c r="PB47" s="1577"/>
      <c r="PC47" s="1577"/>
      <c r="PD47" s="1577"/>
      <c r="PE47" s="1577"/>
      <c r="PF47" s="1577"/>
      <c r="PG47" s="1577"/>
      <c r="PH47" s="1577"/>
      <c r="PI47" s="1577"/>
      <c r="PJ47" s="1577"/>
      <c r="PK47" s="1577"/>
      <c r="PL47" s="1577"/>
      <c r="PM47" s="1577"/>
      <c r="PN47" s="1577"/>
      <c r="PO47" s="1577"/>
      <c r="PP47" s="1577"/>
      <c r="PQ47" s="1578"/>
      <c r="PU47" s="1576"/>
      <c r="PV47" s="1577"/>
      <c r="PW47" s="1577"/>
      <c r="PX47" s="1577"/>
      <c r="PY47" s="1577"/>
      <c r="PZ47" s="1577"/>
      <c r="QA47" s="1577"/>
      <c r="QB47" s="1577"/>
      <c r="QC47" s="1577"/>
      <c r="QD47" s="1577"/>
      <c r="QE47" s="1577"/>
      <c r="QF47" s="1577"/>
      <c r="QG47" s="1577"/>
      <c r="QH47" s="1577"/>
      <c r="QI47" s="1577"/>
      <c r="QJ47" s="1577"/>
      <c r="QK47" s="1577"/>
      <c r="QL47" s="1577"/>
      <c r="QM47" s="1577"/>
      <c r="QN47" s="1577"/>
      <c r="QO47" s="1577"/>
      <c r="QP47" s="1577"/>
      <c r="QQ47" s="1577"/>
      <c r="QR47" s="1577"/>
      <c r="QS47" s="1577"/>
      <c r="QT47" s="1578"/>
    </row>
    <row r="48" spans="2:462" ht="9.9499999999999993" customHeight="1">
      <c r="B48" s="1576"/>
      <c r="C48" s="1577"/>
      <c r="D48" s="1577"/>
      <c r="E48" s="1577"/>
      <c r="F48" s="1577"/>
      <c r="G48" s="1577"/>
      <c r="H48" s="1577"/>
      <c r="I48" s="1577"/>
      <c r="J48" s="1577"/>
      <c r="K48" s="1577"/>
      <c r="L48" s="1577"/>
      <c r="M48" s="1577"/>
      <c r="N48" s="1577"/>
      <c r="O48" s="1577"/>
      <c r="P48" s="1577"/>
      <c r="Q48" s="1577"/>
      <c r="R48" s="1577"/>
      <c r="S48" s="1577"/>
      <c r="T48" s="1577"/>
      <c r="U48" s="1577"/>
      <c r="V48" s="1577"/>
      <c r="W48" s="1577"/>
      <c r="X48" s="1577"/>
      <c r="Y48" s="1577"/>
      <c r="Z48" s="1577"/>
      <c r="AA48" s="1578"/>
      <c r="AE48" s="1576"/>
      <c r="AF48" s="1577"/>
      <c r="AG48" s="1577"/>
      <c r="AH48" s="1577"/>
      <c r="AI48" s="1577"/>
      <c r="AJ48" s="1577"/>
      <c r="AK48" s="1577"/>
      <c r="AL48" s="1577"/>
      <c r="AM48" s="1577"/>
      <c r="AN48" s="1577"/>
      <c r="AO48" s="1577"/>
      <c r="AP48" s="1577"/>
      <c r="AQ48" s="1577"/>
      <c r="AR48" s="1577"/>
      <c r="AS48" s="1577"/>
      <c r="AT48" s="1577"/>
      <c r="AU48" s="1577"/>
      <c r="AV48" s="1577"/>
      <c r="AW48" s="1577"/>
      <c r="AX48" s="1577"/>
      <c r="AY48" s="1577"/>
      <c r="AZ48" s="1577"/>
      <c r="BA48" s="1577"/>
      <c r="BB48" s="1577"/>
      <c r="BC48" s="1577"/>
      <c r="BD48" s="1578"/>
      <c r="BH48" s="1576"/>
      <c r="BI48" s="1577"/>
      <c r="BJ48" s="1577"/>
      <c r="BK48" s="1577"/>
      <c r="BL48" s="1577"/>
      <c r="BM48" s="1577"/>
      <c r="BN48" s="1577"/>
      <c r="BO48" s="1577"/>
      <c r="BP48" s="1577"/>
      <c r="BQ48" s="1577"/>
      <c r="BR48" s="1577"/>
      <c r="BS48" s="1577"/>
      <c r="BT48" s="1577"/>
      <c r="BU48" s="1577"/>
      <c r="BV48" s="1577"/>
      <c r="BW48" s="1577"/>
      <c r="BX48" s="1577"/>
      <c r="BY48" s="1577"/>
      <c r="BZ48" s="1577"/>
      <c r="CA48" s="1577"/>
      <c r="CB48" s="1577"/>
      <c r="CC48" s="1577"/>
      <c r="CD48" s="1577"/>
      <c r="CE48" s="1577"/>
      <c r="CF48" s="1577"/>
      <c r="CG48" s="1578"/>
      <c r="CK48" s="1576"/>
      <c r="CL48" s="1577"/>
      <c r="CM48" s="1577"/>
      <c r="CN48" s="1577"/>
      <c r="CO48" s="1577"/>
      <c r="CP48" s="1577"/>
      <c r="CQ48" s="1577"/>
      <c r="CR48" s="1577"/>
      <c r="CS48" s="1577"/>
      <c r="CT48" s="1577"/>
      <c r="CU48" s="1577"/>
      <c r="CV48" s="1577"/>
      <c r="CW48" s="1577"/>
      <c r="CX48" s="1577"/>
      <c r="CY48" s="1577"/>
      <c r="CZ48" s="1577"/>
      <c r="DA48" s="1577"/>
      <c r="DB48" s="1577"/>
      <c r="DC48" s="1577"/>
      <c r="DD48" s="1577"/>
      <c r="DE48" s="1577"/>
      <c r="DF48" s="1577"/>
      <c r="DG48" s="1577"/>
      <c r="DH48" s="1577"/>
      <c r="DI48" s="1577"/>
      <c r="DJ48" s="1578"/>
      <c r="DN48" s="1576"/>
      <c r="DO48" s="1577"/>
      <c r="DP48" s="1577"/>
      <c r="DQ48" s="1577"/>
      <c r="DR48" s="1577"/>
      <c r="DS48" s="1577"/>
      <c r="DT48" s="1577"/>
      <c r="DU48" s="1577"/>
      <c r="DV48" s="1577"/>
      <c r="DW48" s="1577"/>
      <c r="DX48" s="1577"/>
      <c r="DY48" s="1577"/>
      <c r="DZ48" s="1577"/>
      <c r="EA48" s="1577"/>
      <c r="EB48" s="1577"/>
      <c r="EC48" s="1577"/>
      <c r="ED48" s="1577"/>
      <c r="EE48" s="1577"/>
      <c r="EF48" s="1577"/>
      <c r="EG48" s="1577"/>
      <c r="EH48" s="1577"/>
      <c r="EI48" s="1577"/>
      <c r="EJ48" s="1577"/>
      <c r="EK48" s="1577"/>
      <c r="EL48" s="1577"/>
      <c r="EM48" s="1578"/>
      <c r="EQ48" s="1576"/>
      <c r="ER48" s="1577"/>
      <c r="ES48" s="1577"/>
      <c r="ET48" s="1577"/>
      <c r="EU48" s="1577"/>
      <c r="EV48" s="1577"/>
      <c r="EW48" s="1577"/>
      <c r="EX48" s="1577"/>
      <c r="EY48" s="1577"/>
      <c r="EZ48" s="1577"/>
      <c r="FA48" s="1577"/>
      <c r="FB48" s="1577"/>
      <c r="FC48" s="1577"/>
      <c r="FD48" s="1577"/>
      <c r="FE48" s="1577"/>
      <c r="FF48" s="1577"/>
      <c r="FG48" s="1577"/>
      <c r="FH48" s="1577"/>
      <c r="FI48" s="1577"/>
      <c r="FJ48" s="1577"/>
      <c r="FK48" s="1577"/>
      <c r="FL48" s="1577"/>
      <c r="FM48" s="1577"/>
      <c r="FN48" s="1577"/>
      <c r="FO48" s="1577"/>
      <c r="FP48" s="1578"/>
      <c r="FT48" s="1576"/>
      <c r="FU48" s="1577"/>
      <c r="FV48" s="1577"/>
      <c r="FW48" s="1577"/>
      <c r="FX48" s="1577"/>
      <c r="FY48" s="1577"/>
      <c r="FZ48" s="1577"/>
      <c r="GA48" s="1577"/>
      <c r="GB48" s="1577"/>
      <c r="GC48" s="1577"/>
      <c r="GD48" s="1577"/>
      <c r="GE48" s="1577"/>
      <c r="GF48" s="1577"/>
      <c r="GG48" s="1577"/>
      <c r="GH48" s="1577"/>
      <c r="GI48" s="1577"/>
      <c r="GJ48" s="1577"/>
      <c r="GK48" s="1577"/>
      <c r="GL48" s="1577"/>
      <c r="GM48" s="1577"/>
      <c r="GN48" s="1577"/>
      <c r="GO48" s="1577"/>
      <c r="GP48" s="1577"/>
      <c r="GQ48" s="1577"/>
      <c r="GR48" s="1577"/>
      <c r="GS48" s="1578"/>
      <c r="GW48" s="1576"/>
      <c r="GX48" s="1577"/>
      <c r="GY48" s="1577"/>
      <c r="GZ48" s="1577"/>
      <c r="HA48" s="1577"/>
      <c r="HB48" s="1577"/>
      <c r="HC48" s="1577"/>
      <c r="HD48" s="1577"/>
      <c r="HE48" s="1577"/>
      <c r="HF48" s="1577"/>
      <c r="HG48" s="1577"/>
      <c r="HH48" s="1577"/>
      <c r="HI48" s="1577"/>
      <c r="HJ48" s="1577"/>
      <c r="HK48" s="1577"/>
      <c r="HL48" s="1577"/>
      <c r="HM48" s="1577"/>
      <c r="HN48" s="1577"/>
      <c r="HO48" s="1577"/>
      <c r="HP48" s="1577"/>
      <c r="HQ48" s="1577"/>
      <c r="HR48" s="1577"/>
      <c r="HS48" s="1577"/>
      <c r="HT48" s="1577"/>
      <c r="HU48" s="1577"/>
      <c r="HV48" s="1578"/>
      <c r="HZ48" s="1576"/>
      <c r="IA48" s="1577"/>
      <c r="IB48" s="1577"/>
      <c r="IC48" s="1577"/>
      <c r="ID48" s="1577"/>
      <c r="IE48" s="1577"/>
      <c r="IF48" s="1577"/>
      <c r="IG48" s="1577"/>
      <c r="IH48" s="1577"/>
      <c r="II48" s="1577"/>
      <c r="IJ48" s="1577"/>
      <c r="IK48" s="1577"/>
      <c r="IL48" s="1577"/>
      <c r="IM48" s="1577"/>
      <c r="IN48" s="1577"/>
      <c r="IO48" s="1577"/>
      <c r="IP48" s="1577"/>
      <c r="IQ48" s="1577"/>
      <c r="IR48" s="1577"/>
      <c r="IS48" s="1577"/>
      <c r="IT48" s="1577"/>
      <c r="IU48" s="1577"/>
      <c r="IV48" s="1577"/>
      <c r="IW48" s="1577"/>
      <c r="IX48" s="1577"/>
      <c r="IY48" s="1578"/>
      <c r="JC48" s="1576"/>
      <c r="JD48" s="1577"/>
      <c r="JE48" s="1577"/>
      <c r="JF48" s="1577"/>
      <c r="JG48" s="1577"/>
      <c r="JH48" s="1577"/>
      <c r="JI48" s="1577"/>
      <c r="JJ48" s="1577"/>
      <c r="JK48" s="1577"/>
      <c r="JL48" s="1577"/>
      <c r="JM48" s="1577"/>
      <c r="JN48" s="1577"/>
      <c r="JO48" s="1577"/>
      <c r="JP48" s="1577"/>
      <c r="JQ48" s="1577"/>
      <c r="JR48" s="1577"/>
      <c r="JS48" s="1577"/>
      <c r="JT48" s="1577"/>
      <c r="JU48" s="1577"/>
      <c r="JV48" s="1577"/>
      <c r="JW48" s="1577"/>
      <c r="JX48" s="1577"/>
      <c r="JY48" s="1577"/>
      <c r="JZ48" s="1577"/>
      <c r="KA48" s="1577"/>
      <c r="KB48" s="1578"/>
      <c r="KF48" s="1576"/>
      <c r="KG48" s="1577"/>
      <c r="KH48" s="1577"/>
      <c r="KI48" s="1577"/>
      <c r="KJ48" s="1577"/>
      <c r="KK48" s="1577"/>
      <c r="KL48" s="1577"/>
      <c r="KM48" s="1577"/>
      <c r="KN48" s="1577"/>
      <c r="KO48" s="1577"/>
      <c r="KP48" s="1577"/>
      <c r="KQ48" s="1577"/>
      <c r="KR48" s="1577"/>
      <c r="KS48" s="1577"/>
      <c r="KT48" s="1577"/>
      <c r="KU48" s="1577"/>
      <c r="KV48" s="1577"/>
      <c r="KW48" s="1577"/>
      <c r="KX48" s="1577"/>
      <c r="KY48" s="1577"/>
      <c r="KZ48" s="1577"/>
      <c r="LA48" s="1577"/>
      <c r="LB48" s="1577"/>
      <c r="LC48" s="1577"/>
      <c r="LD48" s="1577"/>
      <c r="LE48" s="1578"/>
      <c r="LI48" s="1576"/>
      <c r="LJ48" s="1577"/>
      <c r="LK48" s="1577"/>
      <c r="LL48" s="1577"/>
      <c r="LM48" s="1577"/>
      <c r="LN48" s="1577"/>
      <c r="LO48" s="1577"/>
      <c r="LP48" s="1577"/>
      <c r="LQ48" s="1577"/>
      <c r="LR48" s="1577"/>
      <c r="LS48" s="1577"/>
      <c r="LT48" s="1577"/>
      <c r="LU48" s="1577"/>
      <c r="LV48" s="1577"/>
      <c r="LW48" s="1577"/>
      <c r="LX48" s="1577"/>
      <c r="LY48" s="1577"/>
      <c r="LZ48" s="1577"/>
      <c r="MA48" s="1577"/>
      <c r="MB48" s="1577"/>
      <c r="MC48" s="1577"/>
      <c r="MD48" s="1577"/>
      <c r="ME48" s="1577"/>
      <c r="MF48" s="1577"/>
      <c r="MG48" s="1577"/>
      <c r="MH48" s="1578"/>
      <c r="ML48" s="1576"/>
      <c r="MM48" s="1577"/>
      <c r="MN48" s="1577"/>
      <c r="MO48" s="1577"/>
      <c r="MP48" s="1577"/>
      <c r="MQ48" s="1577"/>
      <c r="MR48" s="1577"/>
      <c r="MS48" s="1577"/>
      <c r="MT48" s="1577"/>
      <c r="MU48" s="1577"/>
      <c r="MV48" s="1577"/>
      <c r="MW48" s="1577"/>
      <c r="MX48" s="1577"/>
      <c r="MY48" s="1577"/>
      <c r="MZ48" s="1577"/>
      <c r="NA48" s="1577"/>
      <c r="NB48" s="1577"/>
      <c r="NC48" s="1577"/>
      <c r="ND48" s="1577"/>
      <c r="NE48" s="1577"/>
      <c r="NF48" s="1577"/>
      <c r="NG48" s="1577"/>
      <c r="NH48" s="1577"/>
      <c r="NI48" s="1577"/>
      <c r="NJ48" s="1577"/>
      <c r="NK48" s="1578"/>
      <c r="NO48" s="1576"/>
      <c r="NP48" s="1577"/>
      <c r="NQ48" s="1577"/>
      <c r="NR48" s="1577"/>
      <c r="NS48" s="1577"/>
      <c r="NT48" s="1577"/>
      <c r="NU48" s="1577"/>
      <c r="NV48" s="1577"/>
      <c r="NW48" s="1577"/>
      <c r="NX48" s="1577"/>
      <c r="NY48" s="1577"/>
      <c r="NZ48" s="1577"/>
      <c r="OA48" s="1577"/>
      <c r="OB48" s="1577"/>
      <c r="OC48" s="1577"/>
      <c r="OD48" s="1577"/>
      <c r="OE48" s="1577"/>
      <c r="OF48" s="1577"/>
      <c r="OG48" s="1577"/>
      <c r="OH48" s="1577"/>
      <c r="OI48" s="1577"/>
      <c r="OJ48" s="1577"/>
      <c r="OK48" s="1577"/>
      <c r="OL48" s="1577"/>
      <c r="OM48" s="1577"/>
      <c r="ON48" s="1578"/>
      <c r="OR48" s="1576"/>
      <c r="OS48" s="1577"/>
      <c r="OT48" s="1577"/>
      <c r="OU48" s="1577"/>
      <c r="OV48" s="1577"/>
      <c r="OW48" s="1577"/>
      <c r="OX48" s="1577"/>
      <c r="OY48" s="1577"/>
      <c r="OZ48" s="1577"/>
      <c r="PA48" s="1577"/>
      <c r="PB48" s="1577"/>
      <c r="PC48" s="1577"/>
      <c r="PD48" s="1577"/>
      <c r="PE48" s="1577"/>
      <c r="PF48" s="1577"/>
      <c r="PG48" s="1577"/>
      <c r="PH48" s="1577"/>
      <c r="PI48" s="1577"/>
      <c r="PJ48" s="1577"/>
      <c r="PK48" s="1577"/>
      <c r="PL48" s="1577"/>
      <c r="PM48" s="1577"/>
      <c r="PN48" s="1577"/>
      <c r="PO48" s="1577"/>
      <c r="PP48" s="1577"/>
      <c r="PQ48" s="1578"/>
      <c r="PU48" s="1576"/>
      <c r="PV48" s="1577"/>
      <c r="PW48" s="1577"/>
      <c r="PX48" s="1577"/>
      <c r="PY48" s="1577"/>
      <c r="PZ48" s="1577"/>
      <c r="QA48" s="1577"/>
      <c r="QB48" s="1577"/>
      <c r="QC48" s="1577"/>
      <c r="QD48" s="1577"/>
      <c r="QE48" s="1577"/>
      <c r="QF48" s="1577"/>
      <c r="QG48" s="1577"/>
      <c r="QH48" s="1577"/>
      <c r="QI48" s="1577"/>
      <c r="QJ48" s="1577"/>
      <c r="QK48" s="1577"/>
      <c r="QL48" s="1577"/>
      <c r="QM48" s="1577"/>
      <c r="QN48" s="1577"/>
      <c r="QO48" s="1577"/>
      <c r="QP48" s="1577"/>
      <c r="QQ48" s="1577"/>
      <c r="QR48" s="1577"/>
      <c r="QS48" s="1577"/>
      <c r="QT48" s="1578"/>
    </row>
    <row r="49" spans="2:462" ht="9.9499999999999993" customHeight="1">
      <c r="B49" s="1576"/>
      <c r="C49" s="1577"/>
      <c r="D49" s="1577"/>
      <c r="E49" s="1577"/>
      <c r="F49" s="1577"/>
      <c r="G49" s="1577"/>
      <c r="H49" s="1577"/>
      <c r="I49" s="1577"/>
      <c r="J49" s="1577"/>
      <c r="K49" s="1577"/>
      <c r="L49" s="1577"/>
      <c r="M49" s="1577"/>
      <c r="N49" s="1577"/>
      <c r="O49" s="1577"/>
      <c r="P49" s="1577"/>
      <c r="Q49" s="1577"/>
      <c r="R49" s="1577"/>
      <c r="S49" s="1577"/>
      <c r="T49" s="1577"/>
      <c r="U49" s="1577"/>
      <c r="V49" s="1577"/>
      <c r="W49" s="1577"/>
      <c r="X49" s="1577"/>
      <c r="Y49" s="1577"/>
      <c r="Z49" s="1577"/>
      <c r="AA49" s="1578"/>
      <c r="AE49" s="1576"/>
      <c r="AF49" s="1577"/>
      <c r="AG49" s="1577"/>
      <c r="AH49" s="1577"/>
      <c r="AI49" s="1577"/>
      <c r="AJ49" s="1577"/>
      <c r="AK49" s="1577"/>
      <c r="AL49" s="1577"/>
      <c r="AM49" s="1577"/>
      <c r="AN49" s="1577"/>
      <c r="AO49" s="1577"/>
      <c r="AP49" s="1577"/>
      <c r="AQ49" s="1577"/>
      <c r="AR49" s="1577"/>
      <c r="AS49" s="1577"/>
      <c r="AT49" s="1577"/>
      <c r="AU49" s="1577"/>
      <c r="AV49" s="1577"/>
      <c r="AW49" s="1577"/>
      <c r="AX49" s="1577"/>
      <c r="AY49" s="1577"/>
      <c r="AZ49" s="1577"/>
      <c r="BA49" s="1577"/>
      <c r="BB49" s="1577"/>
      <c r="BC49" s="1577"/>
      <c r="BD49" s="1578"/>
      <c r="BH49" s="1576"/>
      <c r="BI49" s="1577"/>
      <c r="BJ49" s="1577"/>
      <c r="BK49" s="1577"/>
      <c r="BL49" s="1577"/>
      <c r="BM49" s="1577"/>
      <c r="BN49" s="1577"/>
      <c r="BO49" s="1577"/>
      <c r="BP49" s="1577"/>
      <c r="BQ49" s="1577"/>
      <c r="BR49" s="1577"/>
      <c r="BS49" s="1577"/>
      <c r="BT49" s="1577"/>
      <c r="BU49" s="1577"/>
      <c r="BV49" s="1577"/>
      <c r="BW49" s="1577"/>
      <c r="BX49" s="1577"/>
      <c r="BY49" s="1577"/>
      <c r="BZ49" s="1577"/>
      <c r="CA49" s="1577"/>
      <c r="CB49" s="1577"/>
      <c r="CC49" s="1577"/>
      <c r="CD49" s="1577"/>
      <c r="CE49" s="1577"/>
      <c r="CF49" s="1577"/>
      <c r="CG49" s="1578"/>
      <c r="CK49" s="1576"/>
      <c r="CL49" s="1577"/>
      <c r="CM49" s="1577"/>
      <c r="CN49" s="1577"/>
      <c r="CO49" s="1577"/>
      <c r="CP49" s="1577"/>
      <c r="CQ49" s="1577"/>
      <c r="CR49" s="1577"/>
      <c r="CS49" s="1577"/>
      <c r="CT49" s="1577"/>
      <c r="CU49" s="1577"/>
      <c r="CV49" s="1577"/>
      <c r="CW49" s="1577"/>
      <c r="CX49" s="1577"/>
      <c r="CY49" s="1577"/>
      <c r="CZ49" s="1577"/>
      <c r="DA49" s="1577"/>
      <c r="DB49" s="1577"/>
      <c r="DC49" s="1577"/>
      <c r="DD49" s="1577"/>
      <c r="DE49" s="1577"/>
      <c r="DF49" s="1577"/>
      <c r="DG49" s="1577"/>
      <c r="DH49" s="1577"/>
      <c r="DI49" s="1577"/>
      <c r="DJ49" s="1578"/>
      <c r="DN49" s="1576"/>
      <c r="DO49" s="1577"/>
      <c r="DP49" s="1577"/>
      <c r="DQ49" s="1577"/>
      <c r="DR49" s="1577"/>
      <c r="DS49" s="1577"/>
      <c r="DT49" s="1577"/>
      <c r="DU49" s="1577"/>
      <c r="DV49" s="1577"/>
      <c r="DW49" s="1577"/>
      <c r="DX49" s="1577"/>
      <c r="DY49" s="1577"/>
      <c r="DZ49" s="1577"/>
      <c r="EA49" s="1577"/>
      <c r="EB49" s="1577"/>
      <c r="EC49" s="1577"/>
      <c r="ED49" s="1577"/>
      <c r="EE49" s="1577"/>
      <c r="EF49" s="1577"/>
      <c r="EG49" s="1577"/>
      <c r="EH49" s="1577"/>
      <c r="EI49" s="1577"/>
      <c r="EJ49" s="1577"/>
      <c r="EK49" s="1577"/>
      <c r="EL49" s="1577"/>
      <c r="EM49" s="1578"/>
      <c r="EQ49" s="1576"/>
      <c r="ER49" s="1577"/>
      <c r="ES49" s="1577"/>
      <c r="ET49" s="1577"/>
      <c r="EU49" s="1577"/>
      <c r="EV49" s="1577"/>
      <c r="EW49" s="1577"/>
      <c r="EX49" s="1577"/>
      <c r="EY49" s="1577"/>
      <c r="EZ49" s="1577"/>
      <c r="FA49" s="1577"/>
      <c r="FB49" s="1577"/>
      <c r="FC49" s="1577"/>
      <c r="FD49" s="1577"/>
      <c r="FE49" s="1577"/>
      <c r="FF49" s="1577"/>
      <c r="FG49" s="1577"/>
      <c r="FH49" s="1577"/>
      <c r="FI49" s="1577"/>
      <c r="FJ49" s="1577"/>
      <c r="FK49" s="1577"/>
      <c r="FL49" s="1577"/>
      <c r="FM49" s="1577"/>
      <c r="FN49" s="1577"/>
      <c r="FO49" s="1577"/>
      <c r="FP49" s="1578"/>
      <c r="FT49" s="1576"/>
      <c r="FU49" s="1577"/>
      <c r="FV49" s="1577"/>
      <c r="FW49" s="1577"/>
      <c r="FX49" s="1577"/>
      <c r="FY49" s="1577"/>
      <c r="FZ49" s="1577"/>
      <c r="GA49" s="1577"/>
      <c r="GB49" s="1577"/>
      <c r="GC49" s="1577"/>
      <c r="GD49" s="1577"/>
      <c r="GE49" s="1577"/>
      <c r="GF49" s="1577"/>
      <c r="GG49" s="1577"/>
      <c r="GH49" s="1577"/>
      <c r="GI49" s="1577"/>
      <c r="GJ49" s="1577"/>
      <c r="GK49" s="1577"/>
      <c r="GL49" s="1577"/>
      <c r="GM49" s="1577"/>
      <c r="GN49" s="1577"/>
      <c r="GO49" s="1577"/>
      <c r="GP49" s="1577"/>
      <c r="GQ49" s="1577"/>
      <c r="GR49" s="1577"/>
      <c r="GS49" s="1578"/>
      <c r="GW49" s="1576"/>
      <c r="GX49" s="1577"/>
      <c r="GY49" s="1577"/>
      <c r="GZ49" s="1577"/>
      <c r="HA49" s="1577"/>
      <c r="HB49" s="1577"/>
      <c r="HC49" s="1577"/>
      <c r="HD49" s="1577"/>
      <c r="HE49" s="1577"/>
      <c r="HF49" s="1577"/>
      <c r="HG49" s="1577"/>
      <c r="HH49" s="1577"/>
      <c r="HI49" s="1577"/>
      <c r="HJ49" s="1577"/>
      <c r="HK49" s="1577"/>
      <c r="HL49" s="1577"/>
      <c r="HM49" s="1577"/>
      <c r="HN49" s="1577"/>
      <c r="HO49" s="1577"/>
      <c r="HP49" s="1577"/>
      <c r="HQ49" s="1577"/>
      <c r="HR49" s="1577"/>
      <c r="HS49" s="1577"/>
      <c r="HT49" s="1577"/>
      <c r="HU49" s="1577"/>
      <c r="HV49" s="1578"/>
      <c r="HZ49" s="1576"/>
      <c r="IA49" s="1577"/>
      <c r="IB49" s="1577"/>
      <c r="IC49" s="1577"/>
      <c r="ID49" s="1577"/>
      <c r="IE49" s="1577"/>
      <c r="IF49" s="1577"/>
      <c r="IG49" s="1577"/>
      <c r="IH49" s="1577"/>
      <c r="II49" s="1577"/>
      <c r="IJ49" s="1577"/>
      <c r="IK49" s="1577"/>
      <c r="IL49" s="1577"/>
      <c r="IM49" s="1577"/>
      <c r="IN49" s="1577"/>
      <c r="IO49" s="1577"/>
      <c r="IP49" s="1577"/>
      <c r="IQ49" s="1577"/>
      <c r="IR49" s="1577"/>
      <c r="IS49" s="1577"/>
      <c r="IT49" s="1577"/>
      <c r="IU49" s="1577"/>
      <c r="IV49" s="1577"/>
      <c r="IW49" s="1577"/>
      <c r="IX49" s="1577"/>
      <c r="IY49" s="1578"/>
      <c r="JC49" s="1576"/>
      <c r="JD49" s="1577"/>
      <c r="JE49" s="1577"/>
      <c r="JF49" s="1577"/>
      <c r="JG49" s="1577"/>
      <c r="JH49" s="1577"/>
      <c r="JI49" s="1577"/>
      <c r="JJ49" s="1577"/>
      <c r="JK49" s="1577"/>
      <c r="JL49" s="1577"/>
      <c r="JM49" s="1577"/>
      <c r="JN49" s="1577"/>
      <c r="JO49" s="1577"/>
      <c r="JP49" s="1577"/>
      <c r="JQ49" s="1577"/>
      <c r="JR49" s="1577"/>
      <c r="JS49" s="1577"/>
      <c r="JT49" s="1577"/>
      <c r="JU49" s="1577"/>
      <c r="JV49" s="1577"/>
      <c r="JW49" s="1577"/>
      <c r="JX49" s="1577"/>
      <c r="JY49" s="1577"/>
      <c r="JZ49" s="1577"/>
      <c r="KA49" s="1577"/>
      <c r="KB49" s="1578"/>
      <c r="KF49" s="1576"/>
      <c r="KG49" s="1577"/>
      <c r="KH49" s="1577"/>
      <c r="KI49" s="1577"/>
      <c r="KJ49" s="1577"/>
      <c r="KK49" s="1577"/>
      <c r="KL49" s="1577"/>
      <c r="KM49" s="1577"/>
      <c r="KN49" s="1577"/>
      <c r="KO49" s="1577"/>
      <c r="KP49" s="1577"/>
      <c r="KQ49" s="1577"/>
      <c r="KR49" s="1577"/>
      <c r="KS49" s="1577"/>
      <c r="KT49" s="1577"/>
      <c r="KU49" s="1577"/>
      <c r="KV49" s="1577"/>
      <c r="KW49" s="1577"/>
      <c r="KX49" s="1577"/>
      <c r="KY49" s="1577"/>
      <c r="KZ49" s="1577"/>
      <c r="LA49" s="1577"/>
      <c r="LB49" s="1577"/>
      <c r="LC49" s="1577"/>
      <c r="LD49" s="1577"/>
      <c r="LE49" s="1578"/>
      <c r="LI49" s="1576"/>
      <c r="LJ49" s="1577"/>
      <c r="LK49" s="1577"/>
      <c r="LL49" s="1577"/>
      <c r="LM49" s="1577"/>
      <c r="LN49" s="1577"/>
      <c r="LO49" s="1577"/>
      <c r="LP49" s="1577"/>
      <c r="LQ49" s="1577"/>
      <c r="LR49" s="1577"/>
      <c r="LS49" s="1577"/>
      <c r="LT49" s="1577"/>
      <c r="LU49" s="1577"/>
      <c r="LV49" s="1577"/>
      <c r="LW49" s="1577"/>
      <c r="LX49" s="1577"/>
      <c r="LY49" s="1577"/>
      <c r="LZ49" s="1577"/>
      <c r="MA49" s="1577"/>
      <c r="MB49" s="1577"/>
      <c r="MC49" s="1577"/>
      <c r="MD49" s="1577"/>
      <c r="ME49" s="1577"/>
      <c r="MF49" s="1577"/>
      <c r="MG49" s="1577"/>
      <c r="MH49" s="1578"/>
      <c r="ML49" s="1576"/>
      <c r="MM49" s="1577"/>
      <c r="MN49" s="1577"/>
      <c r="MO49" s="1577"/>
      <c r="MP49" s="1577"/>
      <c r="MQ49" s="1577"/>
      <c r="MR49" s="1577"/>
      <c r="MS49" s="1577"/>
      <c r="MT49" s="1577"/>
      <c r="MU49" s="1577"/>
      <c r="MV49" s="1577"/>
      <c r="MW49" s="1577"/>
      <c r="MX49" s="1577"/>
      <c r="MY49" s="1577"/>
      <c r="MZ49" s="1577"/>
      <c r="NA49" s="1577"/>
      <c r="NB49" s="1577"/>
      <c r="NC49" s="1577"/>
      <c r="ND49" s="1577"/>
      <c r="NE49" s="1577"/>
      <c r="NF49" s="1577"/>
      <c r="NG49" s="1577"/>
      <c r="NH49" s="1577"/>
      <c r="NI49" s="1577"/>
      <c r="NJ49" s="1577"/>
      <c r="NK49" s="1578"/>
      <c r="NO49" s="1576"/>
      <c r="NP49" s="1577"/>
      <c r="NQ49" s="1577"/>
      <c r="NR49" s="1577"/>
      <c r="NS49" s="1577"/>
      <c r="NT49" s="1577"/>
      <c r="NU49" s="1577"/>
      <c r="NV49" s="1577"/>
      <c r="NW49" s="1577"/>
      <c r="NX49" s="1577"/>
      <c r="NY49" s="1577"/>
      <c r="NZ49" s="1577"/>
      <c r="OA49" s="1577"/>
      <c r="OB49" s="1577"/>
      <c r="OC49" s="1577"/>
      <c r="OD49" s="1577"/>
      <c r="OE49" s="1577"/>
      <c r="OF49" s="1577"/>
      <c r="OG49" s="1577"/>
      <c r="OH49" s="1577"/>
      <c r="OI49" s="1577"/>
      <c r="OJ49" s="1577"/>
      <c r="OK49" s="1577"/>
      <c r="OL49" s="1577"/>
      <c r="OM49" s="1577"/>
      <c r="ON49" s="1578"/>
      <c r="OR49" s="1576"/>
      <c r="OS49" s="1577"/>
      <c r="OT49" s="1577"/>
      <c r="OU49" s="1577"/>
      <c r="OV49" s="1577"/>
      <c r="OW49" s="1577"/>
      <c r="OX49" s="1577"/>
      <c r="OY49" s="1577"/>
      <c r="OZ49" s="1577"/>
      <c r="PA49" s="1577"/>
      <c r="PB49" s="1577"/>
      <c r="PC49" s="1577"/>
      <c r="PD49" s="1577"/>
      <c r="PE49" s="1577"/>
      <c r="PF49" s="1577"/>
      <c r="PG49" s="1577"/>
      <c r="PH49" s="1577"/>
      <c r="PI49" s="1577"/>
      <c r="PJ49" s="1577"/>
      <c r="PK49" s="1577"/>
      <c r="PL49" s="1577"/>
      <c r="PM49" s="1577"/>
      <c r="PN49" s="1577"/>
      <c r="PO49" s="1577"/>
      <c r="PP49" s="1577"/>
      <c r="PQ49" s="1578"/>
      <c r="PU49" s="1576"/>
      <c r="PV49" s="1577"/>
      <c r="PW49" s="1577"/>
      <c r="PX49" s="1577"/>
      <c r="PY49" s="1577"/>
      <c r="PZ49" s="1577"/>
      <c r="QA49" s="1577"/>
      <c r="QB49" s="1577"/>
      <c r="QC49" s="1577"/>
      <c r="QD49" s="1577"/>
      <c r="QE49" s="1577"/>
      <c r="QF49" s="1577"/>
      <c r="QG49" s="1577"/>
      <c r="QH49" s="1577"/>
      <c r="QI49" s="1577"/>
      <c r="QJ49" s="1577"/>
      <c r="QK49" s="1577"/>
      <c r="QL49" s="1577"/>
      <c r="QM49" s="1577"/>
      <c r="QN49" s="1577"/>
      <c r="QO49" s="1577"/>
      <c r="QP49" s="1577"/>
      <c r="QQ49" s="1577"/>
      <c r="QR49" s="1577"/>
      <c r="QS49" s="1577"/>
      <c r="QT49" s="1578"/>
    </row>
    <row r="50" spans="2:462" ht="9.9499999999999993" customHeight="1">
      <c r="B50" s="1576"/>
      <c r="C50" s="1577"/>
      <c r="D50" s="1577"/>
      <c r="E50" s="1577"/>
      <c r="F50" s="1577"/>
      <c r="G50" s="1577"/>
      <c r="H50" s="1577"/>
      <c r="I50" s="1577"/>
      <c r="J50" s="1577"/>
      <c r="K50" s="1577"/>
      <c r="L50" s="1577"/>
      <c r="M50" s="1577"/>
      <c r="N50" s="1577"/>
      <c r="O50" s="1577"/>
      <c r="P50" s="1577"/>
      <c r="Q50" s="1577"/>
      <c r="R50" s="1577"/>
      <c r="S50" s="1577"/>
      <c r="T50" s="1577"/>
      <c r="U50" s="1577"/>
      <c r="V50" s="1577"/>
      <c r="W50" s="1577"/>
      <c r="X50" s="1577"/>
      <c r="Y50" s="1577"/>
      <c r="Z50" s="1577"/>
      <c r="AA50" s="1578"/>
      <c r="AE50" s="1576"/>
      <c r="AF50" s="1577"/>
      <c r="AG50" s="1577"/>
      <c r="AH50" s="1577"/>
      <c r="AI50" s="1577"/>
      <c r="AJ50" s="1577"/>
      <c r="AK50" s="1577"/>
      <c r="AL50" s="1577"/>
      <c r="AM50" s="1577"/>
      <c r="AN50" s="1577"/>
      <c r="AO50" s="1577"/>
      <c r="AP50" s="1577"/>
      <c r="AQ50" s="1577"/>
      <c r="AR50" s="1577"/>
      <c r="AS50" s="1577"/>
      <c r="AT50" s="1577"/>
      <c r="AU50" s="1577"/>
      <c r="AV50" s="1577"/>
      <c r="AW50" s="1577"/>
      <c r="AX50" s="1577"/>
      <c r="AY50" s="1577"/>
      <c r="AZ50" s="1577"/>
      <c r="BA50" s="1577"/>
      <c r="BB50" s="1577"/>
      <c r="BC50" s="1577"/>
      <c r="BD50" s="1578"/>
      <c r="BH50" s="1576"/>
      <c r="BI50" s="1577"/>
      <c r="BJ50" s="1577"/>
      <c r="BK50" s="1577"/>
      <c r="BL50" s="1577"/>
      <c r="BM50" s="1577"/>
      <c r="BN50" s="1577"/>
      <c r="BO50" s="1577"/>
      <c r="BP50" s="1577"/>
      <c r="BQ50" s="1577"/>
      <c r="BR50" s="1577"/>
      <c r="BS50" s="1577"/>
      <c r="BT50" s="1577"/>
      <c r="BU50" s="1577"/>
      <c r="BV50" s="1577"/>
      <c r="BW50" s="1577"/>
      <c r="BX50" s="1577"/>
      <c r="BY50" s="1577"/>
      <c r="BZ50" s="1577"/>
      <c r="CA50" s="1577"/>
      <c r="CB50" s="1577"/>
      <c r="CC50" s="1577"/>
      <c r="CD50" s="1577"/>
      <c r="CE50" s="1577"/>
      <c r="CF50" s="1577"/>
      <c r="CG50" s="1578"/>
      <c r="CK50" s="1576"/>
      <c r="CL50" s="1577"/>
      <c r="CM50" s="1577"/>
      <c r="CN50" s="1577"/>
      <c r="CO50" s="1577"/>
      <c r="CP50" s="1577"/>
      <c r="CQ50" s="1577"/>
      <c r="CR50" s="1577"/>
      <c r="CS50" s="1577"/>
      <c r="CT50" s="1577"/>
      <c r="CU50" s="1577"/>
      <c r="CV50" s="1577"/>
      <c r="CW50" s="1577"/>
      <c r="CX50" s="1577"/>
      <c r="CY50" s="1577"/>
      <c r="CZ50" s="1577"/>
      <c r="DA50" s="1577"/>
      <c r="DB50" s="1577"/>
      <c r="DC50" s="1577"/>
      <c r="DD50" s="1577"/>
      <c r="DE50" s="1577"/>
      <c r="DF50" s="1577"/>
      <c r="DG50" s="1577"/>
      <c r="DH50" s="1577"/>
      <c r="DI50" s="1577"/>
      <c r="DJ50" s="1578"/>
      <c r="DN50" s="1576"/>
      <c r="DO50" s="1577"/>
      <c r="DP50" s="1577"/>
      <c r="DQ50" s="1577"/>
      <c r="DR50" s="1577"/>
      <c r="DS50" s="1577"/>
      <c r="DT50" s="1577"/>
      <c r="DU50" s="1577"/>
      <c r="DV50" s="1577"/>
      <c r="DW50" s="1577"/>
      <c r="DX50" s="1577"/>
      <c r="DY50" s="1577"/>
      <c r="DZ50" s="1577"/>
      <c r="EA50" s="1577"/>
      <c r="EB50" s="1577"/>
      <c r="EC50" s="1577"/>
      <c r="ED50" s="1577"/>
      <c r="EE50" s="1577"/>
      <c r="EF50" s="1577"/>
      <c r="EG50" s="1577"/>
      <c r="EH50" s="1577"/>
      <c r="EI50" s="1577"/>
      <c r="EJ50" s="1577"/>
      <c r="EK50" s="1577"/>
      <c r="EL50" s="1577"/>
      <c r="EM50" s="1578"/>
      <c r="EQ50" s="1576"/>
      <c r="ER50" s="1577"/>
      <c r="ES50" s="1577"/>
      <c r="ET50" s="1577"/>
      <c r="EU50" s="1577"/>
      <c r="EV50" s="1577"/>
      <c r="EW50" s="1577"/>
      <c r="EX50" s="1577"/>
      <c r="EY50" s="1577"/>
      <c r="EZ50" s="1577"/>
      <c r="FA50" s="1577"/>
      <c r="FB50" s="1577"/>
      <c r="FC50" s="1577"/>
      <c r="FD50" s="1577"/>
      <c r="FE50" s="1577"/>
      <c r="FF50" s="1577"/>
      <c r="FG50" s="1577"/>
      <c r="FH50" s="1577"/>
      <c r="FI50" s="1577"/>
      <c r="FJ50" s="1577"/>
      <c r="FK50" s="1577"/>
      <c r="FL50" s="1577"/>
      <c r="FM50" s="1577"/>
      <c r="FN50" s="1577"/>
      <c r="FO50" s="1577"/>
      <c r="FP50" s="1578"/>
      <c r="FT50" s="1576"/>
      <c r="FU50" s="1577"/>
      <c r="FV50" s="1577"/>
      <c r="FW50" s="1577"/>
      <c r="FX50" s="1577"/>
      <c r="FY50" s="1577"/>
      <c r="FZ50" s="1577"/>
      <c r="GA50" s="1577"/>
      <c r="GB50" s="1577"/>
      <c r="GC50" s="1577"/>
      <c r="GD50" s="1577"/>
      <c r="GE50" s="1577"/>
      <c r="GF50" s="1577"/>
      <c r="GG50" s="1577"/>
      <c r="GH50" s="1577"/>
      <c r="GI50" s="1577"/>
      <c r="GJ50" s="1577"/>
      <c r="GK50" s="1577"/>
      <c r="GL50" s="1577"/>
      <c r="GM50" s="1577"/>
      <c r="GN50" s="1577"/>
      <c r="GO50" s="1577"/>
      <c r="GP50" s="1577"/>
      <c r="GQ50" s="1577"/>
      <c r="GR50" s="1577"/>
      <c r="GS50" s="1578"/>
      <c r="GW50" s="1576"/>
      <c r="GX50" s="1577"/>
      <c r="GY50" s="1577"/>
      <c r="GZ50" s="1577"/>
      <c r="HA50" s="1577"/>
      <c r="HB50" s="1577"/>
      <c r="HC50" s="1577"/>
      <c r="HD50" s="1577"/>
      <c r="HE50" s="1577"/>
      <c r="HF50" s="1577"/>
      <c r="HG50" s="1577"/>
      <c r="HH50" s="1577"/>
      <c r="HI50" s="1577"/>
      <c r="HJ50" s="1577"/>
      <c r="HK50" s="1577"/>
      <c r="HL50" s="1577"/>
      <c r="HM50" s="1577"/>
      <c r="HN50" s="1577"/>
      <c r="HO50" s="1577"/>
      <c r="HP50" s="1577"/>
      <c r="HQ50" s="1577"/>
      <c r="HR50" s="1577"/>
      <c r="HS50" s="1577"/>
      <c r="HT50" s="1577"/>
      <c r="HU50" s="1577"/>
      <c r="HV50" s="1578"/>
      <c r="HZ50" s="1576"/>
      <c r="IA50" s="1577"/>
      <c r="IB50" s="1577"/>
      <c r="IC50" s="1577"/>
      <c r="ID50" s="1577"/>
      <c r="IE50" s="1577"/>
      <c r="IF50" s="1577"/>
      <c r="IG50" s="1577"/>
      <c r="IH50" s="1577"/>
      <c r="II50" s="1577"/>
      <c r="IJ50" s="1577"/>
      <c r="IK50" s="1577"/>
      <c r="IL50" s="1577"/>
      <c r="IM50" s="1577"/>
      <c r="IN50" s="1577"/>
      <c r="IO50" s="1577"/>
      <c r="IP50" s="1577"/>
      <c r="IQ50" s="1577"/>
      <c r="IR50" s="1577"/>
      <c r="IS50" s="1577"/>
      <c r="IT50" s="1577"/>
      <c r="IU50" s="1577"/>
      <c r="IV50" s="1577"/>
      <c r="IW50" s="1577"/>
      <c r="IX50" s="1577"/>
      <c r="IY50" s="1578"/>
      <c r="JC50" s="1576"/>
      <c r="JD50" s="1577"/>
      <c r="JE50" s="1577"/>
      <c r="JF50" s="1577"/>
      <c r="JG50" s="1577"/>
      <c r="JH50" s="1577"/>
      <c r="JI50" s="1577"/>
      <c r="JJ50" s="1577"/>
      <c r="JK50" s="1577"/>
      <c r="JL50" s="1577"/>
      <c r="JM50" s="1577"/>
      <c r="JN50" s="1577"/>
      <c r="JO50" s="1577"/>
      <c r="JP50" s="1577"/>
      <c r="JQ50" s="1577"/>
      <c r="JR50" s="1577"/>
      <c r="JS50" s="1577"/>
      <c r="JT50" s="1577"/>
      <c r="JU50" s="1577"/>
      <c r="JV50" s="1577"/>
      <c r="JW50" s="1577"/>
      <c r="JX50" s="1577"/>
      <c r="JY50" s="1577"/>
      <c r="JZ50" s="1577"/>
      <c r="KA50" s="1577"/>
      <c r="KB50" s="1578"/>
      <c r="KF50" s="1576"/>
      <c r="KG50" s="1577"/>
      <c r="KH50" s="1577"/>
      <c r="KI50" s="1577"/>
      <c r="KJ50" s="1577"/>
      <c r="KK50" s="1577"/>
      <c r="KL50" s="1577"/>
      <c r="KM50" s="1577"/>
      <c r="KN50" s="1577"/>
      <c r="KO50" s="1577"/>
      <c r="KP50" s="1577"/>
      <c r="KQ50" s="1577"/>
      <c r="KR50" s="1577"/>
      <c r="KS50" s="1577"/>
      <c r="KT50" s="1577"/>
      <c r="KU50" s="1577"/>
      <c r="KV50" s="1577"/>
      <c r="KW50" s="1577"/>
      <c r="KX50" s="1577"/>
      <c r="KY50" s="1577"/>
      <c r="KZ50" s="1577"/>
      <c r="LA50" s="1577"/>
      <c r="LB50" s="1577"/>
      <c r="LC50" s="1577"/>
      <c r="LD50" s="1577"/>
      <c r="LE50" s="1578"/>
      <c r="LI50" s="1576"/>
      <c r="LJ50" s="1577"/>
      <c r="LK50" s="1577"/>
      <c r="LL50" s="1577"/>
      <c r="LM50" s="1577"/>
      <c r="LN50" s="1577"/>
      <c r="LO50" s="1577"/>
      <c r="LP50" s="1577"/>
      <c r="LQ50" s="1577"/>
      <c r="LR50" s="1577"/>
      <c r="LS50" s="1577"/>
      <c r="LT50" s="1577"/>
      <c r="LU50" s="1577"/>
      <c r="LV50" s="1577"/>
      <c r="LW50" s="1577"/>
      <c r="LX50" s="1577"/>
      <c r="LY50" s="1577"/>
      <c r="LZ50" s="1577"/>
      <c r="MA50" s="1577"/>
      <c r="MB50" s="1577"/>
      <c r="MC50" s="1577"/>
      <c r="MD50" s="1577"/>
      <c r="ME50" s="1577"/>
      <c r="MF50" s="1577"/>
      <c r="MG50" s="1577"/>
      <c r="MH50" s="1578"/>
      <c r="ML50" s="1576"/>
      <c r="MM50" s="1577"/>
      <c r="MN50" s="1577"/>
      <c r="MO50" s="1577"/>
      <c r="MP50" s="1577"/>
      <c r="MQ50" s="1577"/>
      <c r="MR50" s="1577"/>
      <c r="MS50" s="1577"/>
      <c r="MT50" s="1577"/>
      <c r="MU50" s="1577"/>
      <c r="MV50" s="1577"/>
      <c r="MW50" s="1577"/>
      <c r="MX50" s="1577"/>
      <c r="MY50" s="1577"/>
      <c r="MZ50" s="1577"/>
      <c r="NA50" s="1577"/>
      <c r="NB50" s="1577"/>
      <c r="NC50" s="1577"/>
      <c r="ND50" s="1577"/>
      <c r="NE50" s="1577"/>
      <c r="NF50" s="1577"/>
      <c r="NG50" s="1577"/>
      <c r="NH50" s="1577"/>
      <c r="NI50" s="1577"/>
      <c r="NJ50" s="1577"/>
      <c r="NK50" s="1578"/>
      <c r="NO50" s="1576"/>
      <c r="NP50" s="1577"/>
      <c r="NQ50" s="1577"/>
      <c r="NR50" s="1577"/>
      <c r="NS50" s="1577"/>
      <c r="NT50" s="1577"/>
      <c r="NU50" s="1577"/>
      <c r="NV50" s="1577"/>
      <c r="NW50" s="1577"/>
      <c r="NX50" s="1577"/>
      <c r="NY50" s="1577"/>
      <c r="NZ50" s="1577"/>
      <c r="OA50" s="1577"/>
      <c r="OB50" s="1577"/>
      <c r="OC50" s="1577"/>
      <c r="OD50" s="1577"/>
      <c r="OE50" s="1577"/>
      <c r="OF50" s="1577"/>
      <c r="OG50" s="1577"/>
      <c r="OH50" s="1577"/>
      <c r="OI50" s="1577"/>
      <c r="OJ50" s="1577"/>
      <c r="OK50" s="1577"/>
      <c r="OL50" s="1577"/>
      <c r="OM50" s="1577"/>
      <c r="ON50" s="1578"/>
      <c r="OR50" s="1576"/>
      <c r="OS50" s="1577"/>
      <c r="OT50" s="1577"/>
      <c r="OU50" s="1577"/>
      <c r="OV50" s="1577"/>
      <c r="OW50" s="1577"/>
      <c r="OX50" s="1577"/>
      <c r="OY50" s="1577"/>
      <c r="OZ50" s="1577"/>
      <c r="PA50" s="1577"/>
      <c r="PB50" s="1577"/>
      <c r="PC50" s="1577"/>
      <c r="PD50" s="1577"/>
      <c r="PE50" s="1577"/>
      <c r="PF50" s="1577"/>
      <c r="PG50" s="1577"/>
      <c r="PH50" s="1577"/>
      <c r="PI50" s="1577"/>
      <c r="PJ50" s="1577"/>
      <c r="PK50" s="1577"/>
      <c r="PL50" s="1577"/>
      <c r="PM50" s="1577"/>
      <c r="PN50" s="1577"/>
      <c r="PO50" s="1577"/>
      <c r="PP50" s="1577"/>
      <c r="PQ50" s="1578"/>
      <c r="PU50" s="1576"/>
      <c r="PV50" s="1577"/>
      <c r="PW50" s="1577"/>
      <c r="PX50" s="1577"/>
      <c r="PY50" s="1577"/>
      <c r="PZ50" s="1577"/>
      <c r="QA50" s="1577"/>
      <c r="QB50" s="1577"/>
      <c r="QC50" s="1577"/>
      <c r="QD50" s="1577"/>
      <c r="QE50" s="1577"/>
      <c r="QF50" s="1577"/>
      <c r="QG50" s="1577"/>
      <c r="QH50" s="1577"/>
      <c r="QI50" s="1577"/>
      <c r="QJ50" s="1577"/>
      <c r="QK50" s="1577"/>
      <c r="QL50" s="1577"/>
      <c r="QM50" s="1577"/>
      <c r="QN50" s="1577"/>
      <c r="QO50" s="1577"/>
      <c r="QP50" s="1577"/>
      <c r="QQ50" s="1577"/>
      <c r="QR50" s="1577"/>
      <c r="QS50" s="1577"/>
      <c r="QT50" s="1578"/>
    </row>
    <row r="51" spans="2:462" ht="9.9499999999999993" customHeight="1">
      <c r="B51" s="1576"/>
      <c r="C51" s="1577"/>
      <c r="D51" s="1577"/>
      <c r="E51" s="1577"/>
      <c r="F51" s="1577"/>
      <c r="G51" s="1577"/>
      <c r="H51" s="1577"/>
      <c r="I51" s="1577"/>
      <c r="J51" s="1577"/>
      <c r="K51" s="1577"/>
      <c r="L51" s="1577"/>
      <c r="M51" s="1577"/>
      <c r="N51" s="1577"/>
      <c r="O51" s="1577"/>
      <c r="P51" s="1577"/>
      <c r="Q51" s="1577"/>
      <c r="R51" s="1577"/>
      <c r="S51" s="1577"/>
      <c r="T51" s="1577"/>
      <c r="U51" s="1577"/>
      <c r="V51" s="1577"/>
      <c r="W51" s="1577"/>
      <c r="X51" s="1577"/>
      <c r="Y51" s="1577"/>
      <c r="Z51" s="1577"/>
      <c r="AA51" s="1578"/>
      <c r="AE51" s="1576"/>
      <c r="AF51" s="1577"/>
      <c r="AG51" s="1577"/>
      <c r="AH51" s="1577"/>
      <c r="AI51" s="1577"/>
      <c r="AJ51" s="1577"/>
      <c r="AK51" s="1577"/>
      <c r="AL51" s="1577"/>
      <c r="AM51" s="1577"/>
      <c r="AN51" s="1577"/>
      <c r="AO51" s="1577"/>
      <c r="AP51" s="1577"/>
      <c r="AQ51" s="1577"/>
      <c r="AR51" s="1577"/>
      <c r="AS51" s="1577"/>
      <c r="AT51" s="1577"/>
      <c r="AU51" s="1577"/>
      <c r="AV51" s="1577"/>
      <c r="AW51" s="1577"/>
      <c r="AX51" s="1577"/>
      <c r="AY51" s="1577"/>
      <c r="AZ51" s="1577"/>
      <c r="BA51" s="1577"/>
      <c r="BB51" s="1577"/>
      <c r="BC51" s="1577"/>
      <c r="BD51" s="1578"/>
      <c r="BH51" s="1576"/>
      <c r="BI51" s="1577"/>
      <c r="BJ51" s="1577"/>
      <c r="BK51" s="1577"/>
      <c r="BL51" s="1577"/>
      <c r="BM51" s="1577"/>
      <c r="BN51" s="1577"/>
      <c r="BO51" s="1577"/>
      <c r="BP51" s="1577"/>
      <c r="BQ51" s="1577"/>
      <c r="BR51" s="1577"/>
      <c r="BS51" s="1577"/>
      <c r="BT51" s="1577"/>
      <c r="BU51" s="1577"/>
      <c r="BV51" s="1577"/>
      <c r="BW51" s="1577"/>
      <c r="BX51" s="1577"/>
      <c r="BY51" s="1577"/>
      <c r="BZ51" s="1577"/>
      <c r="CA51" s="1577"/>
      <c r="CB51" s="1577"/>
      <c r="CC51" s="1577"/>
      <c r="CD51" s="1577"/>
      <c r="CE51" s="1577"/>
      <c r="CF51" s="1577"/>
      <c r="CG51" s="1578"/>
      <c r="CK51" s="1576"/>
      <c r="CL51" s="1577"/>
      <c r="CM51" s="1577"/>
      <c r="CN51" s="1577"/>
      <c r="CO51" s="1577"/>
      <c r="CP51" s="1577"/>
      <c r="CQ51" s="1577"/>
      <c r="CR51" s="1577"/>
      <c r="CS51" s="1577"/>
      <c r="CT51" s="1577"/>
      <c r="CU51" s="1577"/>
      <c r="CV51" s="1577"/>
      <c r="CW51" s="1577"/>
      <c r="CX51" s="1577"/>
      <c r="CY51" s="1577"/>
      <c r="CZ51" s="1577"/>
      <c r="DA51" s="1577"/>
      <c r="DB51" s="1577"/>
      <c r="DC51" s="1577"/>
      <c r="DD51" s="1577"/>
      <c r="DE51" s="1577"/>
      <c r="DF51" s="1577"/>
      <c r="DG51" s="1577"/>
      <c r="DH51" s="1577"/>
      <c r="DI51" s="1577"/>
      <c r="DJ51" s="1578"/>
      <c r="DN51" s="1576"/>
      <c r="DO51" s="1577"/>
      <c r="DP51" s="1577"/>
      <c r="DQ51" s="1577"/>
      <c r="DR51" s="1577"/>
      <c r="DS51" s="1577"/>
      <c r="DT51" s="1577"/>
      <c r="DU51" s="1577"/>
      <c r="DV51" s="1577"/>
      <c r="DW51" s="1577"/>
      <c r="DX51" s="1577"/>
      <c r="DY51" s="1577"/>
      <c r="DZ51" s="1577"/>
      <c r="EA51" s="1577"/>
      <c r="EB51" s="1577"/>
      <c r="EC51" s="1577"/>
      <c r="ED51" s="1577"/>
      <c r="EE51" s="1577"/>
      <c r="EF51" s="1577"/>
      <c r="EG51" s="1577"/>
      <c r="EH51" s="1577"/>
      <c r="EI51" s="1577"/>
      <c r="EJ51" s="1577"/>
      <c r="EK51" s="1577"/>
      <c r="EL51" s="1577"/>
      <c r="EM51" s="1578"/>
      <c r="EQ51" s="1576"/>
      <c r="ER51" s="1577"/>
      <c r="ES51" s="1577"/>
      <c r="ET51" s="1577"/>
      <c r="EU51" s="1577"/>
      <c r="EV51" s="1577"/>
      <c r="EW51" s="1577"/>
      <c r="EX51" s="1577"/>
      <c r="EY51" s="1577"/>
      <c r="EZ51" s="1577"/>
      <c r="FA51" s="1577"/>
      <c r="FB51" s="1577"/>
      <c r="FC51" s="1577"/>
      <c r="FD51" s="1577"/>
      <c r="FE51" s="1577"/>
      <c r="FF51" s="1577"/>
      <c r="FG51" s="1577"/>
      <c r="FH51" s="1577"/>
      <c r="FI51" s="1577"/>
      <c r="FJ51" s="1577"/>
      <c r="FK51" s="1577"/>
      <c r="FL51" s="1577"/>
      <c r="FM51" s="1577"/>
      <c r="FN51" s="1577"/>
      <c r="FO51" s="1577"/>
      <c r="FP51" s="1578"/>
      <c r="FT51" s="1576"/>
      <c r="FU51" s="1577"/>
      <c r="FV51" s="1577"/>
      <c r="FW51" s="1577"/>
      <c r="FX51" s="1577"/>
      <c r="FY51" s="1577"/>
      <c r="FZ51" s="1577"/>
      <c r="GA51" s="1577"/>
      <c r="GB51" s="1577"/>
      <c r="GC51" s="1577"/>
      <c r="GD51" s="1577"/>
      <c r="GE51" s="1577"/>
      <c r="GF51" s="1577"/>
      <c r="GG51" s="1577"/>
      <c r="GH51" s="1577"/>
      <c r="GI51" s="1577"/>
      <c r="GJ51" s="1577"/>
      <c r="GK51" s="1577"/>
      <c r="GL51" s="1577"/>
      <c r="GM51" s="1577"/>
      <c r="GN51" s="1577"/>
      <c r="GO51" s="1577"/>
      <c r="GP51" s="1577"/>
      <c r="GQ51" s="1577"/>
      <c r="GR51" s="1577"/>
      <c r="GS51" s="1578"/>
      <c r="GW51" s="1576"/>
      <c r="GX51" s="1577"/>
      <c r="GY51" s="1577"/>
      <c r="GZ51" s="1577"/>
      <c r="HA51" s="1577"/>
      <c r="HB51" s="1577"/>
      <c r="HC51" s="1577"/>
      <c r="HD51" s="1577"/>
      <c r="HE51" s="1577"/>
      <c r="HF51" s="1577"/>
      <c r="HG51" s="1577"/>
      <c r="HH51" s="1577"/>
      <c r="HI51" s="1577"/>
      <c r="HJ51" s="1577"/>
      <c r="HK51" s="1577"/>
      <c r="HL51" s="1577"/>
      <c r="HM51" s="1577"/>
      <c r="HN51" s="1577"/>
      <c r="HO51" s="1577"/>
      <c r="HP51" s="1577"/>
      <c r="HQ51" s="1577"/>
      <c r="HR51" s="1577"/>
      <c r="HS51" s="1577"/>
      <c r="HT51" s="1577"/>
      <c r="HU51" s="1577"/>
      <c r="HV51" s="1578"/>
      <c r="HZ51" s="1576"/>
      <c r="IA51" s="1577"/>
      <c r="IB51" s="1577"/>
      <c r="IC51" s="1577"/>
      <c r="ID51" s="1577"/>
      <c r="IE51" s="1577"/>
      <c r="IF51" s="1577"/>
      <c r="IG51" s="1577"/>
      <c r="IH51" s="1577"/>
      <c r="II51" s="1577"/>
      <c r="IJ51" s="1577"/>
      <c r="IK51" s="1577"/>
      <c r="IL51" s="1577"/>
      <c r="IM51" s="1577"/>
      <c r="IN51" s="1577"/>
      <c r="IO51" s="1577"/>
      <c r="IP51" s="1577"/>
      <c r="IQ51" s="1577"/>
      <c r="IR51" s="1577"/>
      <c r="IS51" s="1577"/>
      <c r="IT51" s="1577"/>
      <c r="IU51" s="1577"/>
      <c r="IV51" s="1577"/>
      <c r="IW51" s="1577"/>
      <c r="IX51" s="1577"/>
      <c r="IY51" s="1578"/>
      <c r="JC51" s="1576"/>
      <c r="JD51" s="1577"/>
      <c r="JE51" s="1577"/>
      <c r="JF51" s="1577"/>
      <c r="JG51" s="1577"/>
      <c r="JH51" s="1577"/>
      <c r="JI51" s="1577"/>
      <c r="JJ51" s="1577"/>
      <c r="JK51" s="1577"/>
      <c r="JL51" s="1577"/>
      <c r="JM51" s="1577"/>
      <c r="JN51" s="1577"/>
      <c r="JO51" s="1577"/>
      <c r="JP51" s="1577"/>
      <c r="JQ51" s="1577"/>
      <c r="JR51" s="1577"/>
      <c r="JS51" s="1577"/>
      <c r="JT51" s="1577"/>
      <c r="JU51" s="1577"/>
      <c r="JV51" s="1577"/>
      <c r="JW51" s="1577"/>
      <c r="JX51" s="1577"/>
      <c r="JY51" s="1577"/>
      <c r="JZ51" s="1577"/>
      <c r="KA51" s="1577"/>
      <c r="KB51" s="1578"/>
      <c r="KF51" s="1576"/>
      <c r="KG51" s="1577"/>
      <c r="KH51" s="1577"/>
      <c r="KI51" s="1577"/>
      <c r="KJ51" s="1577"/>
      <c r="KK51" s="1577"/>
      <c r="KL51" s="1577"/>
      <c r="KM51" s="1577"/>
      <c r="KN51" s="1577"/>
      <c r="KO51" s="1577"/>
      <c r="KP51" s="1577"/>
      <c r="KQ51" s="1577"/>
      <c r="KR51" s="1577"/>
      <c r="KS51" s="1577"/>
      <c r="KT51" s="1577"/>
      <c r="KU51" s="1577"/>
      <c r="KV51" s="1577"/>
      <c r="KW51" s="1577"/>
      <c r="KX51" s="1577"/>
      <c r="KY51" s="1577"/>
      <c r="KZ51" s="1577"/>
      <c r="LA51" s="1577"/>
      <c r="LB51" s="1577"/>
      <c r="LC51" s="1577"/>
      <c r="LD51" s="1577"/>
      <c r="LE51" s="1578"/>
      <c r="LI51" s="1576"/>
      <c r="LJ51" s="1577"/>
      <c r="LK51" s="1577"/>
      <c r="LL51" s="1577"/>
      <c r="LM51" s="1577"/>
      <c r="LN51" s="1577"/>
      <c r="LO51" s="1577"/>
      <c r="LP51" s="1577"/>
      <c r="LQ51" s="1577"/>
      <c r="LR51" s="1577"/>
      <c r="LS51" s="1577"/>
      <c r="LT51" s="1577"/>
      <c r="LU51" s="1577"/>
      <c r="LV51" s="1577"/>
      <c r="LW51" s="1577"/>
      <c r="LX51" s="1577"/>
      <c r="LY51" s="1577"/>
      <c r="LZ51" s="1577"/>
      <c r="MA51" s="1577"/>
      <c r="MB51" s="1577"/>
      <c r="MC51" s="1577"/>
      <c r="MD51" s="1577"/>
      <c r="ME51" s="1577"/>
      <c r="MF51" s="1577"/>
      <c r="MG51" s="1577"/>
      <c r="MH51" s="1578"/>
      <c r="ML51" s="1576"/>
      <c r="MM51" s="1577"/>
      <c r="MN51" s="1577"/>
      <c r="MO51" s="1577"/>
      <c r="MP51" s="1577"/>
      <c r="MQ51" s="1577"/>
      <c r="MR51" s="1577"/>
      <c r="MS51" s="1577"/>
      <c r="MT51" s="1577"/>
      <c r="MU51" s="1577"/>
      <c r="MV51" s="1577"/>
      <c r="MW51" s="1577"/>
      <c r="MX51" s="1577"/>
      <c r="MY51" s="1577"/>
      <c r="MZ51" s="1577"/>
      <c r="NA51" s="1577"/>
      <c r="NB51" s="1577"/>
      <c r="NC51" s="1577"/>
      <c r="ND51" s="1577"/>
      <c r="NE51" s="1577"/>
      <c r="NF51" s="1577"/>
      <c r="NG51" s="1577"/>
      <c r="NH51" s="1577"/>
      <c r="NI51" s="1577"/>
      <c r="NJ51" s="1577"/>
      <c r="NK51" s="1578"/>
      <c r="NO51" s="1576"/>
      <c r="NP51" s="1577"/>
      <c r="NQ51" s="1577"/>
      <c r="NR51" s="1577"/>
      <c r="NS51" s="1577"/>
      <c r="NT51" s="1577"/>
      <c r="NU51" s="1577"/>
      <c r="NV51" s="1577"/>
      <c r="NW51" s="1577"/>
      <c r="NX51" s="1577"/>
      <c r="NY51" s="1577"/>
      <c r="NZ51" s="1577"/>
      <c r="OA51" s="1577"/>
      <c r="OB51" s="1577"/>
      <c r="OC51" s="1577"/>
      <c r="OD51" s="1577"/>
      <c r="OE51" s="1577"/>
      <c r="OF51" s="1577"/>
      <c r="OG51" s="1577"/>
      <c r="OH51" s="1577"/>
      <c r="OI51" s="1577"/>
      <c r="OJ51" s="1577"/>
      <c r="OK51" s="1577"/>
      <c r="OL51" s="1577"/>
      <c r="OM51" s="1577"/>
      <c r="ON51" s="1578"/>
      <c r="OR51" s="1576"/>
      <c r="OS51" s="1577"/>
      <c r="OT51" s="1577"/>
      <c r="OU51" s="1577"/>
      <c r="OV51" s="1577"/>
      <c r="OW51" s="1577"/>
      <c r="OX51" s="1577"/>
      <c r="OY51" s="1577"/>
      <c r="OZ51" s="1577"/>
      <c r="PA51" s="1577"/>
      <c r="PB51" s="1577"/>
      <c r="PC51" s="1577"/>
      <c r="PD51" s="1577"/>
      <c r="PE51" s="1577"/>
      <c r="PF51" s="1577"/>
      <c r="PG51" s="1577"/>
      <c r="PH51" s="1577"/>
      <c r="PI51" s="1577"/>
      <c r="PJ51" s="1577"/>
      <c r="PK51" s="1577"/>
      <c r="PL51" s="1577"/>
      <c r="PM51" s="1577"/>
      <c r="PN51" s="1577"/>
      <c r="PO51" s="1577"/>
      <c r="PP51" s="1577"/>
      <c r="PQ51" s="1578"/>
      <c r="PU51" s="1576"/>
      <c r="PV51" s="1577"/>
      <c r="PW51" s="1577"/>
      <c r="PX51" s="1577"/>
      <c r="PY51" s="1577"/>
      <c r="PZ51" s="1577"/>
      <c r="QA51" s="1577"/>
      <c r="QB51" s="1577"/>
      <c r="QC51" s="1577"/>
      <c r="QD51" s="1577"/>
      <c r="QE51" s="1577"/>
      <c r="QF51" s="1577"/>
      <c r="QG51" s="1577"/>
      <c r="QH51" s="1577"/>
      <c r="QI51" s="1577"/>
      <c r="QJ51" s="1577"/>
      <c r="QK51" s="1577"/>
      <c r="QL51" s="1577"/>
      <c r="QM51" s="1577"/>
      <c r="QN51" s="1577"/>
      <c r="QO51" s="1577"/>
      <c r="QP51" s="1577"/>
      <c r="QQ51" s="1577"/>
      <c r="QR51" s="1577"/>
      <c r="QS51" s="1577"/>
      <c r="QT51" s="1578"/>
    </row>
    <row r="52" spans="2:462" ht="9.9499999999999993" customHeight="1">
      <c r="B52" s="1576"/>
      <c r="C52" s="1577"/>
      <c r="D52" s="1577"/>
      <c r="E52" s="1577"/>
      <c r="F52" s="1577"/>
      <c r="G52" s="1577"/>
      <c r="H52" s="1577"/>
      <c r="I52" s="1577"/>
      <c r="J52" s="1577"/>
      <c r="K52" s="1577"/>
      <c r="L52" s="1577"/>
      <c r="M52" s="1577"/>
      <c r="N52" s="1577"/>
      <c r="O52" s="1577"/>
      <c r="P52" s="1577"/>
      <c r="Q52" s="1577"/>
      <c r="R52" s="1577"/>
      <c r="S52" s="1577"/>
      <c r="T52" s="1577"/>
      <c r="U52" s="1577"/>
      <c r="V52" s="1577"/>
      <c r="W52" s="1577"/>
      <c r="X52" s="1577"/>
      <c r="Y52" s="1577"/>
      <c r="Z52" s="1577"/>
      <c r="AA52" s="1578"/>
      <c r="AE52" s="1576"/>
      <c r="AF52" s="1577"/>
      <c r="AG52" s="1577"/>
      <c r="AH52" s="1577"/>
      <c r="AI52" s="1577"/>
      <c r="AJ52" s="1577"/>
      <c r="AK52" s="1577"/>
      <c r="AL52" s="1577"/>
      <c r="AM52" s="1577"/>
      <c r="AN52" s="1577"/>
      <c r="AO52" s="1577"/>
      <c r="AP52" s="1577"/>
      <c r="AQ52" s="1577"/>
      <c r="AR52" s="1577"/>
      <c r="AS52" s="1577"/>
      <c r="AT52" s="1577"/>
      <c r="AU52" s="1577"/>
      <c r="AV52" s="1577"/>
      <c r="AW52" s="1577"/>
      <c r="AX52" s="1577"/>
      <c r="AY52" s="1577"/>
      <c r="AZ52" s="1577"/>
      <c r="BA52" s="1577"/>
      <c r="BB52" s="1577"/>
      <c r="BC52" s="1577"/>
      <c r="BD52" s="1578"/>
      <c r="BH52" s="1576"/>
      <c r="BI52" s="1577"/>
      <c r="BJ52" s="1577"/>
      <c r="BK52" s="1577"/>
      <c r="BL52" s="1577"/>
      <c r="BM52" s="1577"/>
      <c r="BN52" s="1577"/>
      <c r="BO52" s="1577"/>
      <c r="BP52" s="1577"/>
      <c r="BQ52" s="1577"/>
      <c r="BR52" s="1577"/>
      <c r="BS52" s="1577"/>
      <c r="BT52" s="1577"/>
      <c r="BU52" s="1577"/>
      <c r="BV52" s="1577"/>
      <c r="BW52" s="1577"/>
      <c r="BX52" s="1577"/>
      <c r="BY52" s="1577"/>
      <c r="BZ52" s="1577"/>
      <c r="CA52" s="1577"/>
      <c r="CB52" s="1577"/>
      <c r="CC52" s="1577"/>
      <c r="CD52" s="1577"/>
      <c r="CE52" s="1577"/>
      <c r="CF52" s="1577"/>
      <c r="CG52" s="1578"/>
      <c r="CK52" s="1576"/>
      <c r="CL52" s="1577"/>
      <c r="CM52" s="1577"/>
      <c r="CN52" s="1577"/>
      <c r="CO52" s="1577"/>
      <c r="CP52" s="1577"/>
      <c r="CQ52" s="1577"/>
      <c r="CR52" s="1577"/>
      <c r="CS52" s="1577"/>
      <c r="CT52" s="1577"/>
      <c r="CU52" s="1577"/>
      <c r="CV52" s="1577"/>
      <c r="CW52" s="1577"/>
      <c r="CX52" s="1577"/>
      <c r="CY52" s="1577"/>
      <c r="CZ52" s="1577"/>
      <c r="DA52" s="1577"/>
      <c r="DB52" s="1577"/>
      <c r="DC52" s="1577"/>
      <c r="DD52" s="1577"/>
      <c r="DE52" s="1577"/>
      <c r="DF52" s="1577"/>
      <c r="DG52" s="1577"/>
      <c r="DH52" s="1577"/>
      <c r="DI52" s="1577"/>
      <c r="DJ52" s="1578"/>
      <c r="DN52" s="1576"/>
      <c r="DO52" s="1577"/>
      <c r="DP52" s="1577"/>
      <c r="DQ52" s="1577"/>
      <c r="DR52" s="1577"/>
      <c r="DS52" s="1577"/>
      <c r="DT52" s="1577"/>
      <c r="DU52" s="1577"/>
      <c r="DV52" s="1577"/>
      <c r="DW52" s="1577"/>
      <c r="DX52" s="1577"/>
      <c r="DY52" s="1577"/>
      <c r="DZ52" s="1577"/>
      <c r="EA52" s="1577"/>
      <c r="EB52" s="1577"/>
      <c r="EC52" s="1577"/>
      <c r="ED52" s="1577"/>
      <c r="EE52" s="1577"/>
      <c r="EF52" s="1577"/>
      <c r="EG52" s="1577"/>
      <c r="EH52" s="1577"/>
      <c r="EI52" s="1577"/>
      <c r="EJ52" s="1577"/>
      <c r="EK52" s="1577"/>
      <c r="EL52" s="1577"/>
      <c r="EM52" s="1578"/>
      <c r="EQ52" s="1576"/>
      <c r="ER52" s="1577"/>
      <c r="ES52" s="1577"/>
      <c r="ET52" s="1577"/>
      <c r="EU52" s="1577"/>
      <c r="EV52" s="1577"/>
      <c r="EW52" s="1577"/>
      <c r="EX52" s="1577"/>
      <c r="EY52" s="1577"/>
      <c r="EZ52" s="1577"/>
      <c r="FA52" s="1577"/>
      <c r="FB52" s="1577"/>
      <c r="FC52" s="1577"/>
      <c r="FD52" s="1577"/>
      <c r="FE52" s="1577"/>
      <c r="FF52" s="1577"/>
      <c r="FG52" s="1577"/>
      <c r="FH52" s="1577"/>
      <c r="FI52" s="1577"/>
      <c r="FJ52" s="1577"/>
      <c r="FK52" s="1577"/>
      <c r="FL52" s="1577"/>
      <c r="FM52" s="1577"/>
      <c r="FN52" s="1577"/>
      <c r="FO52" s="1577"/>
      <c r="FP52" s="1578"/>
      <c r="FT52" s="1576"/>
      <c r="FU52" s="1577"/>
      <c r="FV52" s="1577"/>
      <c r="FW52" s="1577"/>
      <c r="FX52" s="1577"/>
      <c r="FY52" s="1577"/>
      <c r="FZ52" s="1577"/>
      <c r="GA52" s="1577"/>
      <c r="GB52" s="1577"/>
      <c r="GC52" s="1577"/>
      <c r="GD52" s="1577"/>
      <c r="GE52" s="1577"/>
      <c r="GF52" s="1577"/>
      <c r="GG52" s="1577"/>
      <c r="GH52" s="1577"/>
      <c r="GI52" s="1577"/>
      <c r="GJ52" s="1577"/>
      <c r="GK52" s="1577"/>
      <c r="GL52" s="1577"/>
      <c r="GM52" s="1577"/>
      <c r="GN52" s="1577"/>
      <c r="GO52" s="1577"/>
      <c r="GP52" s="1577"/>
      <c r="GQ52" s="1577"/>
      <c r="GR52" s="1577"/>
      <c r="GS52" s="1578"/>
      <c r="GW52" s="1576"/>
      <c r="GX52" s="1577"/>
      <c r="GY52" s="1577"/>
      <c r="GZ52" s="1577"/>
      <c r="HA52" s="1577"/>
      <c r="HB52" s="1577"/>
      <c r="HC52" s="1577"/>
      <c r="HD52" s="1577"/>
      <c r="HE52" s="1577"/>
      <c r="HF52" s="1577"/>
      <c r="HG52" s="1577"/>
      <c r="HH52" s="1577"/>
      <c r="HI52" s="1577"/>
      <c r="HJ52" s="1577"/>
      <c r="HK52" s="1577"/>
      <c r="HL52" s="1577"/>
      <c r="HM52" s="1577"/>
      <c r="HN52" s="1577"/>
      <c r="HO52" s="1577"/>
      <c r="HP52" s="1577"/>
      <c r="HQ52" s="1577"/>
      <c r="HR52" s="1577"/>
      <c r="HS52" s="1577"/>
      <c r="HT52" s="1577"/>
      <c r="HU52" s="1577"/>
      <c r="HV52" s="1578"/>
      <c r="HZ52" s="1576"/>
      <c r="IA52" s="1577"/>
      <c r="IB52" s="1577"/>
      <c r="IC52" s="1577"/>
      <c r="ID52" s="1577"/>
      <c r="IE52" s="1577"/>
      <c r="IF52" s="1577"/>
      <c r="IG52" s="1577"/>
      <c r="IH52" s="1577"/>
      <c r="II52" s="1577"/>
      <c r="IJ52" s="1577"/>
      <c r="IK52" s="1577"/>
      <c r="IL52" s="1577"/>
      <c r="IM52" s="1577"/>
      <c r="IN52" s="1577"/>
      <c r="IO52" s="1577"/>
      <c r="IP52" s="1577"/>
      <c r="IQ52" s="1577"/>
      <c r="IR52" s="1577"/>
      <c r="IS52" s="1577"/>
      <c r="IT52" s="1577"/>
      <c r="IU52" s="1577"/>
      <c r="IV52" s="1577"/>
      <c r="IW52" s="1577"/>
      <c r="IX52" s="1577"/>
      <c r="IY52" s="1578"/>
      <c r="JC52" s="1576"/>
      <c r="JD52" s="1577"/>
      <c r="JE52" s="1577"/>
      <c r="JF52" s="1577"/>
      <c r="JG52" s="1577"/>
      <c r="JH52" s="1577"/>
      <c r="JI52" s="1577"/>
      <c r="JJ52" s="1577"/>
      <c r="JK52" s="1577"/>
      <c r="JL52" s="1577"/>
      <c r="JM52" s="1577"/>
      <c r="JN52" s="1577"/>
      <c r="JO52" s="1577"/>
      <c r="JP52" s="1577"/>
      <c r="JQ52" s="1577"/>
      <c r="JR52" s="1577"/>
      <c r="JS52" s="1577"/>
      <c r="JT52" s="1577"/>
      <c r="JU52" s="1577"/>
      <c r="JV52" s="1577"/>
      <c r="JW52" s="1577"/>
      <c r="JX52" s="1577"/>
      <c r="JY52" s="1577"/>
      <c r="JZ52" s="1577"/>
      <c r="KA52" s="1577"/>
      <c r="KB52" s="1578"/>
      <c r="KF52" s="1576"/>
      <c r="KG52" s="1577"/>
      <c r="KH52" s="1577"/>
      <c r="KI52" s="1577"/>
      <c r="KJ52" s="1577"/>
      <c r="KK52" s="1577"/>
      <c r="KL52" s="1577"/>
      <c r="KM52" s="1577"/>
      <c r="KN52" s="1577"/>
      <c r="KO52" s="1577"/>
      <c r="KP52" s="1577"/>
      <c r="KQ52" s="1577"/>
      <c r="KR52" s="1577"/>
      <c r="KS52" s="1577"/>
      <c r="KT52" s="1577"/>
      <c r="KU52" s="1577"/>
      <c r="KV52" s="1577"/>
      <c r="KW52" s="1577"/>
      <c r="KX52" s="1577"/>
      <c r="KY52" s="1577"/>
      <c r="KZ52" s="1577"/>
      <c r="LA52" s="1577"/>
      <c r="LB52" s="1577"/>
      <c r="LC52" s="1577"/>
      <c r="LD52" s="1577"/>
      <c r="LE52" s="1578"/>
      <c r="LI52" s="1576"/>
      <c r="LJ52" s="1577"/>
      <c r="LK52" s="1577"/>
      <c r="LL52" s="1577"/>
      <c r="LM52" s="1577"/>
      <c r="LN52" s="1577"/>
      <c r="LO52" s="1577"/>
      <c r="LP52" s="1577"/>
      <c r="LQ52" s="1577"/>
      <c r="LR52" s="1577"/>
      <c r="LS52" s="1577"/>
      <c r="LT52" s="1577"/>
      <c r="LU52" s="1577"/>
      <c r="LV52" s="1577"/>
      <c r="LW52" s="1577"/>
      <c r="LX52" s="1577"/>
      <c r="LY52" s="1577"/>
      <c r="LZ52" s="1577"/>
      <c r="MA52" s="1577"/>
      <c r="MB52" s="1577"/>
      <c r="MC52" s="1577"/>
      <c r="MD52" s="1577"/>
      <c r="ME52" s="1577"/>
      <c r="MF52" s="1577"/>
      <c r="MG52" s="1577"/>
      <c r="MH52" s="1578"/>
      <c r="ML52" s="1576"/>
      <c r="MM52" s="1577"/>
      <c r="MN52" s="1577"/>
      <c r="MO52" s="1577"/>
      <c r="MP52" s="1577"/>
      <c r="MQ52" s="1577"/>
      <c r="MR52" s="1577"/>
      <c r="MS52" s="1577"/>
      <c r="MT52" s="1577"/>
      <c r="MU52" s="1577"/>
      <c r="MV52" s="1577"/>
      <c r="MW52" s="1577"/>
      <c r="MX52" s="1577"/>
      <c r="MY52" s="1577"/>
      <c r="MZ52" s="1577"/>
      <c r="NA52" s="1577"/>
      <c r="NB52" s="1577"/>
      <c r="NC52" s="1577"/>
      <c r="ND52" s="1577"/>
      <c r="NE52" s="1577"/>
      <c r="NF52" s="1577"/>
      <c r="NG52" s="1577"/>
      <c r="NH52" s="1577"/>
      <c r="NI52" s="1577"/>
      <c r="NJ52" s="1577"/>
      <c r="NK52" s="1578"/>
      <c r="NO52" s="1576"/>
      <c r="NP52" s="1577"/>
      <c r="NQ52" s="1577"/>
      <c r="NR52" s="1577"/>
      <c r="NS52" s="1577"/>
      <c r="NT52" s="1577"/>
      <c r="NU52" s="1577"/>
      <c r="NV52" s="1577"/>
      <c r="NW52" s="1577"/>
      <c r="NX52" s="1577"/>
      <c r="NY52" s="1577"/>
      <c r="NZ52" s="1577"/>
      <c r="OA52" s="1577"/>
      <c r="OB52" s="1577"/>
      <c r="OC52" s="1577"/>
      <c r="OD52" s="1577"/>
      <c r="OE52" s="1577"/>
      <c r="OF52" s="1577"/>
      <c r="OG52" s="1577"/>
      <c r="OH52" s="1577"/>
      <c r="OI52" s="1577"/>
      <c r="OJ52" s="1577"/>
      <c r="OK52" s="1577"/>
      <c r="OL52" s="1577"/>
      <c r="OM52" s="1577"/>
      <c r="ON52" s="1578"/>
      <c r="OR52" s="1576"/>
      <c r="OS52" s="1577"/>
      <c r="OT52" s="1577"/>
      <c r="OU52" s="1577"/>
      <c r="OV52" s="1577"/>
      <c r="OW52" s="1577"/>
      <c r="OX52" s="1577"/>
      <c r="OY52" s="1577"/>
      <c r="OZ52" s="1577"/>
      <c r="PA52" s="1577"/>
      <c r="PB52" s="1577"/>
      <c r="PC52" s="1577"/>
      <c r="PD52" s="1577"/>
      <c r="PE52" s="1577"/>
      <c r="PF52" s="1577"/>
      <c r="PG52" s="1577"/>
      <c r="PH52" s="1577"/>
      <c r="PI52" s="1577"/>
      <c r="PJ52" s="1577"/>
      <c r="PK52" s="1577"/>
      <c r="PL52" s="1577"/>
      <c r="PM52" s="1577"/>
      <c r="PN52" s="1577"/>
      <c r="PO52" s="1577"/>
      <c r="PP52" s="1577"/>
      <c r="PQ52" s="1578"/>
      <c r="PU52" s="1576"/>
      <c r="PV52" s="1577"/>
      <c r="PW52" s="1577"/>
      <c r="PX52" s="1577"/>
      <c r="PY52" s="1577"/>
      <c r="PZ52" s="1577"/>
      <c r="QA52" s="1577"/>
      <c r="QB52" s="1577"/>
      <c r="QC52" s="1577"/>
      <c r="QD52" s="1577"/>
      <c r="QE52" s="1577"/>
      <c r="QF52" s="1577"/>
      <c r="QG52" s="1577"/>
      <c r="QH52" s="1577"/>
      <c r="QI52" s="1577"/>
      <c r="QJ52" s="1577"/>
      <c r="QK52" s="1577"/>
      <c r="QL52" s="1577"/>
      <c r="QM52" s="1577"/>
      <c r="QN52" s="1577"/>
      <c r="QO52" s="1577"/>
      <c r="QP52" s="1577"/>
      <c r="QQ52" s="1577"/>
      <c r="QR52" s="1577"/>
      <c r="QS52" s="1577"/>
      <c r="QT52" s="1578"/>
    </row>
    <row r="53" spans="2:462" ht="9.9499999999999993" customHeight="1">
      <c r="B53" s="1576"/>
      <c r="C53" s="1577"/>
      <c r="D53" s="1577"/>
      <c r="E53" s="1577"/>
      <c r="F53" s="1577"/>
      <c r="G53" s="1577"/>
      <c r="H53" s="1577"/>
      <c r="I53" s="1577"/>
      <c r="J53" s="1577"/>
      <c r="K53" s="1577"/>
      <c r="L53" s="1577"/>
      <c r="M53" s="1577"/>
      <c r="N53" s="1577"/>
      <c r="O53" s="1577"/>
      <c r="P53" s="1577"/>
      <c r="Q53" s="1577"/>
      <c r="R53" s="1577"/>
      <c r="S53" s="1577"/>
      <c r="T53" s="1577"/>
      <c r="U53" s="1577"/>
      <c r="V53" s="1577"/>
      <c r="W53" s="1577"/>
      <c r="X53" s="1577"/>
      <c r="Y53" s="1577"/>
      <c r="Z53" s="1577"/>
      <c r="AA53" s="1578"/>
      <c r="AE53" s="1576"/>
      <c r="AF53" s="1577"/>
      <c r="AG53" s="1577"/>
      <c r="AH53" s="1577"/>
      <c r="AI53" s="1577"/>
      <c r="AJ53" s="1577"/>
      <c r="AK53" s="1577"/>
      <c r="AL53" s="1577"/>
      <c r="AM53" s="1577"/>
      <c r="AN53" s="1577"/>
      <c r="AO53" s="1577"/>
      <c r="AP53" s="1577"/>
      <c r="AQ53" s="1577"/>
      <c r="AR53" s="1577"/>
      <c r="AS53" s="1577"/>
      <c r="AT53" s="1577"/>
      <c r="AU53" s="1577"/>
      <c r="AV53" s="1577"/>
      <c r="AW53" s="1577"/>
      <c r="AX53" s="1577"/>
      <c r="AY53" s="1577"/>
      <c r="AZ53" s="1577"/>
      <c r="BA53" s="1577"/>
      <c r="BB53" s="1577"/>
      <c r="BC53" s="1577"/>
      <c r="BD53" s="1578"/>
      <c r="BH53" s="1576"/>
      <c r="BI53" s="1577"/>
      <c r="BJ53" s="1577"/>
      <c r="BK53" s="1577"/>
      <c r="BL53" s="1577"/>
      <c r="BM53" s="1577"/>
      <c r="BN53" s="1577"/>
      <c r="BO53" s="1577"/>
      <c r="BP53" s="1577"/>
      <c r="BQ53" s="1577"/>
      <c r="BR53" s="1577"/>
      <c r="BS53" s="1577"/>
      <c r="BT53" s="1577"/>
      <c r="BU53" s="1577"/>
      <c r="BV53" s="1577"/>
      <c r="BW53" s="1577"/>
      <c r="BX53" s="1577"/>
      <c r="BY53" s="1577"/>
      <c r="BZ53" s="1577"/>
      <c r="CA53" s="1577"/>
      <c r="CB53" s="1577"/>
      <c r="CC53" s="1577"/>
      <c r="CD53" s="1577"/>
      <c r="CE53" s="1577"/>
      <c r="CF53" s="1577"/>
      <c r="CG53" s="1578"/>
      <c r="CK53" s="1576"/>
      <c r="CL53" s="1577"/>
      <c r="CM53" s="1577"/>
      <c r="CN53" s="1577"/>
      <c r="CO53" s="1577"/>
      <c r="CP53" s="1577"/>
      <c r="CQ53" s="1577"/>
      <c r="CR53" s="1577"/>
      <c r="CS53" s="1577"/>
      <c r="CT53" s="1577"/>
      <c r="CU53" s="1577"/>
      <c r="CV53" s="1577"/>
      <c r="CW53" s="1577"/>
      <c r="CX53" s="1577"/>
      <c r="CY53" s="1577"/>
      <c r="CZ53" s="1577"/>
      <c r="DA53" s="1577"/>
      <c r="DB53" s="1577"/>
      <c r="DC53" s="1577"/>
      <c r="DD53" s="1577"/>
      <c r="DE53" s="1577"/>
      <c r="DF53" s="1577"/>
      <c r="DG53" s="1577"/>
      <c r="DH53" s="1577"/>
      <c r="DI53" s="1577"/>
      <c r="DJ53" s="1578"/>
      <c r="DN53" s="1576"/>
      <c r="DO53" s="1577"/>
      <c r="DP53" s="1577"/>
      <c r="DQ53" s="1577"/>
      <c r="DR53" s="1577"/>
      <c r="DS53" s="1577"/>
      <c r="DT53" s="1577"/>
      <c r="DU53" s="1577"/>
      <c r="DV53" s="1577"/>
      <c r="DW53" s="1577"/>
      <c r="DX53" s="1577"/>
      <c r="DY53" s="1577"/>
      <c r="DZ53" s="1577"/>
      <c r="EA53" s="1577"/>
      <c r="EB53" s="1577"/>
      <c r="EC53" s="1577"/>
      <c r="ED53" s="1577"/>
      <c r="EE53" s="1577"/>
      <c r="EF53" s="1577"/>
      <c r="EG53" s="1577"/>
      <c r="EH53" s="1577"/>
      <c r="EI53" s="1577"/>
      <c r="EJ53" s="1577"/>
      <c r="EK53" s="1577"/>
      <c r="EL53" s="1577"/>
      <c r="EM53" s="1578"/>
      <c r="EQ53" s="1576"/>
      <c r="ER53" s="1577"/>
      <c r="ES53" s="1577"/>
      <c r="ET53" s="1577"/>
      <c r="EU53" s="1577"/>
      <c r="EV53" s="1577"/>
      <c r="EW53" s="1577"/>
      <c r="EX53" s="1577"/>
      <c r="EY53" s="1577"/>
      <c r="EZ53" s="1577"/>
      <c r="FA53" s="1577"/>
      <c r="FB53" s="1577"/>
      <c r="FC53" s="1577"/>
      <c r="FD53" s="1577"/>
      <c r="FE53" s="1577"/>
      <c r="FF53" s="1577"/>
      <c r="FG53" s="1577"/>
      <c r="FH53" s="1577"/>
      <c r="FI53" s="1577"/>
      <c r="FJ53" s="1577"/>
      <c r="FK53" s="1577"/>
      <c r="FL53" s="1577"/>
      <c r="FM53" s="1577"/>
      <c r="FN53" s="1577"/>
      <c r="FO53" s="1577"/>
      <c r="FP53" s="1578"/>
      <c r="FT53" s="1576"/>
      <c r="FU53" s="1577"/>
      <c r="FV53" s="1577"/>
      <c r="FW53" s="1577"/>
      <c r="FX53" s="1577"/>
      <c r="FY53" s="1577"/>
      <c r="FZ53" s="1577"/>
      <c r="GA53" s="1577"/>
      <c r="GB53" s="1577"/>
      <c r="GC53" s="1577"/>
      <c r="GD53" s="1577"/>
      <c r="GE53" s="1577"/>
      <c r="GF53" s="1577"/>
      <c r="GG53" s="1577"/>
      <c r="GH53" s="1577"/>
      <c r="GI53" s="1577"/>
      <c r="GJ53" s="1577"/>
      <c r="GK53" s="1577"/>
      <c r="GL53" s="1577"/>
      <c r="GM53" s="1577"/>
      <c r="GN53" s="1577"/>
      <c r="GO53" s="1577"/>
      <c r="GP53" s="1577"/>
      <c r="GQ53" s="1577"/>
      <c r="GR53" s="1577"/>
      <c r="GS53" s="1578"/>
      <c r="GW53" s="1576"/>
      <c r="GX53" s="1577"/>
      <c r="GY53" s="1577"/>
      <c r="GZ53" s="1577"/>
      <c r="HA53" s="1577"/>
      <c r="HB53" s="1577"/>
      <c r="HC53" s="1577"/>
      <c r="HD53" s="1577"/>
      <c r="HE53" s="1577"/>
      <c r="HF53" s="1577"/>
      <c r="HG53" s="1577"/>
      <c r="HH53" s="1577"/>
      <c r="HI53" s="1577"/>
      <c r="HJ53" s="1577"/>
      <c r="HK53" s="1577"/>
      <c r="HL53" s="1577"/>
      <c r="HM53" s="1577"/>
      <c r="HN53" s="1577"/>
      <c r="HO53" s="1577"/>
      <c r="HP53" s="1577"/>
      <c r="HQ53" s="1577"/>
      <c r="HR53" s="1577"/>
      <c r="HS53" s="1577"/>
      <c r="HT53" s="1577"/>
      <c r="HU53" s="1577"/>
      <c r="HV53" s="1578"/>
      <c r="HZ53" s="1576"/>
      <c r="IA53" s="1577"/>
      <c r="IB53" s="1577"/>
      <c r="IC53" s="1577"/>
      <c r="ID53" s="1577"/>
      <c r="IE53" s="1577"/>
      <c r="IF53" s="1577"/>
      <c r="IG53" s="1577"/>
      <c r="IH53" s="1577"/>
      <c r="II53" s="1577"/>
      <c r="IJ53" s="1577"/>
      <c r="IK53" s="1577"/>
      <c r="IL53" s="1577"/>
      <c r="IM53" s="1577"/>
      <c r="IN53" s="1577"/>
      <c r="IO53" s="1577"/>
      <c r="IP53" s="1577"/>
      <c r="IQ53" s="1577"/>
      <c r="IR53" s="1577"/>
      <c r="IS53" s="1577"/>
      <c r="IT53" s="1577"/>
      <c r="IU53" s="1577"/>
      <c r="IV53" s="1577"/>
      <c r="IW53" s="1577"/>
      <c r="IX53" s="1577"/>
      <c r="IY53" s="1578"/>
      <c r="JC53" s="1576"/>
      <c r="JD53" s="1577"/>
      <c r="JE53" s="1577"/>
      <c r="JF53" s="1577"/>
      <c r="JG53" s="1577"/>
      <c r="JH53" s="1577"/>
      <c r="JI53" s="1577"/>
      <c r="JJ53" s="1577"/>
      <c r="JK53" s="1577"/>
      <c r="JL53" s="1577"/>
      <c r="JM53" s="1577"/>
      <c r="JN53" s="1577"/>
      <c r="JO53" s="1577"/>
      <c r="JP53" s="1577"/>
      <c r="JQ53" s="1577"/>
      <c r="JR53" s="1577"/>
      <c r="JS53" s="1577"/>
      <c r="JT53" s="1577"/>
      <c r="JU53" s="1577"/>
      <c r="JV53" s="1577"/>
      <c r="JW53" s="1577"/>
      <c r="JX53" s="1577"/>
      <c r="JY53" s="1577"/>
      <c r="JZ53" s="1577"/>
      <c r="KA53" s="1577"/>
      <c r="KB53" s="1578"/>
      <c r="KF53" s="1576"/>
      <c r="KG53" s="1577"/>
      <c r="KH53" s="1577"/>
      <c r="KI53" s="1577"/>
      <c r="KJ53" s="1577"/>
      <c r="KK53" s="1577"/>
      <c r="KL53" s="1577"/>
      <c r="KM53" s="1577"/>
      <c r="KN53" s="1577"/>
      <c r="KO53" s="1577"/>
      <c r="KP53" s="1577"/>
      <c r="KQ53" s="1577"/>
      <c r="KR53" s="1577"/>
      <c r="KS53" s="1577"/>
      <c r="KT53" s="1577"/>
      <c r="KU53" s="1577"/>
      <c r="KV53" s="1577"/>
      <c r="KW53" s="1577"/>
      <c r="KX53" s="1577"/>
      <c r="KY53" s="1577"/>
      <c r="KZ53" s="1577"/>
      <c r="LA53" s="1577"/>
      <c r="LB53" s="1577"/>
      <c r="LC53" s="1577"/>
      <c r="LD53" s="1577"/>
      <c r="LE53" s="1578"/>
      <c r="LI53" s="1576"/>
      <c r="LJ53" s="1577"/>
      <c r="LK53" s="1577"/>
      <c r="LL53" s="1577"/>
      <c r="LM53" s="1577"/>
      <c r="LN53" s="1577"/>
      <c r="LO53" s="1577"/>
      <c r="LP53" s="1577"/>
      <c r="LQ53" s="1577"/>
      <c r="LR53" s="1577"/>
      <c r="LS53" s="1577"/>
      <c r="LT53" s="1577"/>
      <c r="LU53" s="1577"/>
      <c r="LV53" s="1577"/>
      <c r="LW53" s="1577"/>
      <c r="LX53" s="1577"/>
      <c r="LY53" s="1577"/>
      <c r="LZ53" s="1577"/>
      <c r="MA53" s="1577"/>
      <c r="MB53" s="1577"/>
      <c r="MC53" s="1577"/>
      <c r="MD53" s="1577"/>
      <c r="ME53" s="1577"/>
      <c r="MF53" s="1577"/>
      <c r="MG53" s="1577"/>
      <c r="MH53" s="1578"/>
      <c r="ML53" s="1576"/>
      <c r="MM53" s="1577"/>
      <c r="MN53" s="1577"/>
      <c r="MO53" s="1577"/>
      <c r="MP53" s="1577"/>
      <c r="MQ53" s="1577"/>
      <c r="MR53" s="1577"/>
      <c r="MS53" s="1577"/>
      <c r="MT53" s="1577"/>
      <c r="MU53" s="1577"/>
      <c r="MV53" s="1577"/>
      <c r="MW53" s="1577"/>
      <c r="MX53" s="1577"/>
      <c r="MY53" s="1577"/>
      <c r="MZ53" s="1577"/>
      <c r="NA53" s="1577"/>
      <c r="NB53" s="1577"/>
      <c r="NC53" s="1577"/>
      <c r="ND53" s="1577"/>
      <c r="NE53" s="1577"/>
      <c r="NF53" s="1577"/>
      <c r="NG53" s="1577"/>
      <c r="NH53" s="1577"/>
      <c r="NI53" s="1577"/>
      <c r="NJ53" s="1577"/>
      <c r="NK53" s="1578"/>
      <c r="NO53" s="1576"/>
      <c r="NP53" s="1577"/>
      <c r="NQ53" s="1577"/>
      <c r="NR53" s="1577"/>
      <c r="NS53" s="1577"/>
      <c r="NT53" s="1577"/>
      <c r="NU53" s="1577"/>
      <c r="NV53" s="1577"/>
      <c r="NW53" s="1577"/>
      <c r="NX53" s="1577"/>
      <c r="NY53" s="1577"/>
      <c r="NZ53" s="1577"/>
      <c r="OA53" s="1577"/>
      <c r="OB53" s="1577"/>
      <c r="OC53" s="1577"/>
      <c r="OD53" s="1577"/>
      <c r="OE53" s="1577"/>
      <c r="OF53" s="1577"/>
      <c r="OG53" s="1577"/>
      <c r="OH53" s="1577"/>
      <c r="OI53" s="1577"/>
      <c r="OJ53" s="1577"/>
      <c r="OK53" s="1577"/>
      <c r="OL53" s="1577"/>
      <c r="OM53" s="1577"/>
      <c r="ON53" s="1578"/>
      <c r="OR53" s="1576"/>
      <c r="OS53" s="1577"/>
      <c r="OT53" s="1577"/>
      <c r="OU53" s="1577"/>
      <c r="OV53" s="1577"/>
      <c r="OW53" s="1577"/>
      <c r="OX53" s="1577"/>
      <c r="OY53" s="1577"/>
      <c r="OZ53" s="1577"/>
      <c r="PA53" s="1577"/>
      <c r="PB53" s="1577"/>
      <c r="PC53" s="1577"/>
      <c r="PD53" s="1577"/>
      <c r="PE53" s="1577"/>
      <c r="PF53" s="1577"/>
      <c r="PG53" s="1577"/>
      <c r="PH53" s="1577"/>
      <c r="PI53" s="1577"/>
      <c r="PJ53" s="1577"/>
      <c r="PK53" s="1577"/>
      <c r="PL53" s="1577"/>
      <c r="PM53" s="1577"/>
      <c r="PN53" s="1577"/>
      <c r="PO53" s="1577"/>
      <c r="PP53" s="1577"/>
      <c r="PQ53" s="1578"/>
      <c r="PU53" s="1576"/>
      <c r="PV53" s="1577"/>
      <c r="PW53" s="1577"/>
      <c r="PX53" s="1577"/>
      <c r="PY53" s="1577"/>
      <c r="PZ53" s="1577"/>
      <c r="QA53" s="1577"/>
      <c r="QB53" s="1577"/>
      <c r="QC53" s="1577"/>
      <c r="QD53" s="1577"/>
      <c r="QE53" s="1577"/>
      <c r="QF53" s="1577"/>
      <c r="QG53" s="1577"/>
      <c r="QH53" s="1577"/>
      <c r="QI53" s="1577"/>
      <c r="QJ53" s="1577"/>
      <c r="QK53" s="1577"/>
      <c r="QL53" s="1577"/>
      <c r="QM53" s="1577"/>
      <c r="QN53" s="1577"/>
      <c r="QO53" s="1577"/>
      <c r="QP53" s="1577"/>
      <c r="QQ53" s="1577"/>
      <c r="QR53" s="1577"/>
      <c r="QS53" s="1577"/>
      <c r="QT53" s="1578"/>
    </row>
    <row r="54" spans="2:462" ht="9.9499999999999993" customHeight="1">
      <c r="B54" s="1576"/>
      <c r="C54" s="1577"/>
      <c r="D54" s="1577"/>
      <c r="E54" s="1577"/>
      <c r="F54" s="1577"/>
      <c r="G54" s="1577"/>
      <c r="H54" s="1577"/>
      <c r="I54" s="1577"/>
      <c r="J54" s="1577"/>
      <c r="K54" s="1577"/>
      <c r="L54" s="1577"/>
      <c r="M54" s="1577"/>
      <c r="N54" s="1577"/>
      <c r="O54" s="1577"/>
      <c r="P54" s="1577"/>
      <c r="Q54" s="1577"/>
      <c r="R54" s="1577"/>
      <c r="S54" s="1577"/>
      <c r="T54" s="1577"/>
      <c r="U54" s="1577"/>
      <c r="V54" s="1577"/>
      <c r="W54" s="1577"/>
      <c r="X54" s="1577"/>
      <c r="Y54" s="1577"/>
      <c r="Z54" s="1577"/>
      <c r="AA54" s="1578"/>
      <c r="AE54" s="1576"/>
      <c r="AF54" s="1577"/>
      <c r="AG54" s="1577"/>
      <c r="AH54" s="1577"/>
      <c r="AI54" s="1577"/>
      <c r="AJ54" s="1577"/>
      <c r="AK54" s="1577"/>
      <c r="AL54" s="1577"/>
      <c r="AM54" s="1577"/>
      <c r="AN54" s="1577"/>
      <c r="AO54" s="1577"/>
      <c r="AP54" s="1577"/>
      <c r="AQ54" s="1577"/>
      <c r="AR54" s="1577"/>
      <c r="AS54" s="1577"/>
      <c r="AT54" s="1577"/>
      <c r="AU54" s="1577"/>
      <c r="AV54" s="1577"/>
      <c r="AW54" s="1577"/>
      <c r="AX54" s="1577"/>
      <c r="AY54" s="1577"/>
      <c r="AZ54" s="1577"/>
      <c r="BA54" s="1577"/>
      <c r="BB54" s="1577"/>
      <c r="BC54" s="1577"/>
      <c r="BD54" s="1578"/>
      <c r="BH54" s="1576"/>
      <c r="BI54" s="1577"/>
      <c r="BJ54" s="1577"/>
      <c r="BK54" s="1577"/>
      <c r="BL54" s="1577"/>
      <c r="BM54" s="1577"/>
      <c r="BN54" s="1577"/>
      <c r="BO54" s="1577"/>
      <c r="BP54" s="1577"/>
      <c r="BQ54" s="1577"/>
      <c r="BR54" s="1577"/>
      <c r="BS54" s="1577"/>
      <c r="BT54" s="1577"/>
      <c r="BU54" s="1577"/>
      <c r="BV54" s="1577"/>
      <c r="BW54" s="1577"/>
      <c r="BX54" s="1577"/>
      <c r="BY54" s="1577"/>
      <c r="BZ54" s="1577"/>
      <c r="CA54" s="1577"/>
      <c r="CB54" s="1577"/>
      <c r="CC54" s="1577"/>
      <c r="CD54" s="1577"/>
      <c r="CE54" s="1577"/>
      <c r="CF54" s="1577"/>
      <c r="CG54" s="1578"/>
      <c r="CK54" s="1576"/>
      <c r="CL54" s="1577"/>
      <c r="CM54" s="1577"/>
      <c r="CN54" s="1577"/>
      <c r="CO54" s="1577"/>
      <c r="CP54" s="1577"/>
      <c r="CQ54" s="1577"/>
      <c r="CR54" s="1577"/>
      <c r="CS54" s="1577"/>
      <c r="CT54" s="1577"/>
      <c r="CU54" s="1577"/>
      <c r="CV54" s="1577"/>
      <c r="CW54" s="1577"/>
      <c r="CX54" s="1577"/>
      <c r="CY54" s="1577"/>
      <c r="CZ54" s="1577"/>
      <c r="DA54" s="1577"/>
      <c r="DB54" s="1577"/>
      <c r="DC54" s="1577"/>
      <c r="DD54" s="1577"/>
      <c r="DE54" s="1577"/>
      <c r="DF54" s="1577"/>
      <c r="DG54" s="1577"/>
      <c r="DH54" s="1577"/>
      <c r="DI54" s="1577"/>
      <c r="DJ54" s="1578"/>
      <c r="DN54" s="1576"/>
      <c r="DO54" s="1577"/>
      <c r="DP54" s="1577"/>
      <c r="DQ54" s="1577"/>
      <c r="DR54" s="1577"/>
      <c r="DS54" s="1577"/>
      <c r="DT54" s="1577"/>
      <c r="DU54" s="1577"/>
      <c r="DV54" s="1577"/>
      <c r="DW54" s="1577"/>
      <c r="DX54" s="1577"/>
      <c r="DY54" s="1577"/>
      <c r="DZ54" s="1577"/>
      <c r="EA54" s="1577"/>
      <c r="EB54" s="1577"/>
      <c r="EC54" s="1577"/>
      <c r="ED54" s="1577"/>
      <c r="EE54" s="1577"/>
      <c r="EF54" s="1577"/>
      <c r="EG54" s="1577"/>
      <c r="EH54" s="1577"/>
      <c r="EI54" s="1577"/>
      <c r="EJ54" s="1577"/>
      <c r="EK54" s="1577"/>
      <c r="EL54" s="1577"/>
      <c r="EM54" s="1578"/>
      <c r="EQ54" s="1576"/>
      <c r="ER54" s="1577"/>
      <c r="ES54" s="1577"/>
      <c r="ET54" s="1577"/>
      <c r="EU54" s="1577"/>
      <c r="EV54" s="1577"/>
      <c r="EW54" s="1577"/>
      <c r="EX54" s="1577"/>
      <c r="EY54" s="1577"/>
      <c r="EZ54" s="1577"/>
      <c r="FA54" s="1577"/>
      <c r="FB54" s="1577"/>
      <c r="FC54" s="1577"/>
      <c r="FD54" s="1577"/>
      <c r="FE54" s="1577"/>
      <c r="FF54" s="1577"/>
      <c r="FG54" s="1577"/>
      <c r="FH54" s="1577"/>
      <c r="FI54" s="1577"/>
      <c r="FJ54" s="1577"/>
      <c r="FK54" s="1577"/>
      <c r="FL54" s="1577"/>
      <c r="FM54" s="1577"/>
      <c r="FN54" s="1577"/>
      <c r="FO54" s="1577"/>
      <c r="FP54" s="1578"/>
      <c r="FT54" s="1576"/>
      <c r="FU54" s="1577"/>
      <c r="FV54" s="1577"/>
      <c r="FW54" s="1577"/>
      <c r="FX54" s="1577"/>
      <c r="FY54" s="1577"/>
      <c r="FZ54" s="1577"/>
      <c r="GA54" s="1577"/>
      <c r="GB54" s="1577"/>
      <c r="GC54" s="1577"/>
      <c r="GD54" s="1577"/>
      <c r="GE54" s="1577"/>
      <c r="GF54" s="1577"/>
      <c r="GG54" s="1577"/>
      <c r="GH54" s="1577"/>
      <c r="GI54" s="1577"/>
      <c r="GJ54" s="1577"/>
      <c r="GK54" s="1577"/>
      <c r="GL54" s="1577"/>
      <c r="GM54" s="1577"/>
      <c r="GN54" s="1577"/>
      <c r="GO54" s="1577"/>
      <c r="GP54" s="1577"/>
      <c r="GQ54" s="1577"/>
      <c r="GR54" s="1577"/>
      <c r="GS54" s="1578"/>
      <c r="GW54" s="1576"/>
      <c r="GX54" s="1577"/>
      <c r="GY54" s="1577"/>
      <c r="GZ54" s="1577"/>
      <c r="HA54" s="1577"/>
      <c r="HB54" s="1577"/>
      <c r="HC54" s="1577"/>
      <c r="HD54" s="1577"/>
      <c r="HE54" s="1577"/>
      <c r="HF54" s="1577"/>
      <c r="HG54" s="1577"/>
      <c r="HH54" s="1577"/>
      <c r="HI54" s="1577"/>
      <c r="HJ54" s="1577"/>
      <c r="HK54" s="1577"/>
      <c r="HL54" s="1577"/>
      <c r="HM54" s="1577"/>
      <c r="HN54" s="1577"/>
      <c r="HO54" s="1577"/>
      <c r="HP54" s="1577"/>
      <c r="HQ54" s="1577"/>
      <c r="HR54" s="1577"/>
      <c r="HS54" s="1577"/>
      <c r="HT54" s="1577"/>
      <c r="HU54" s="1577"/>
      <c r="HV54" s="1578"/>
      <c r="HZ54" s="1576"/>
      <c r="IA54" s="1577"/>
      <c r="IB54" s="1577"/>
      <c r="IC54" s="1577"/>
      <c r="ID54" s="1577"/>
      <c r="IE54" s="1577"/>
      <c r="IF54" s="1577"/>
      <c r="IG54" s="1577"/>
      <c r="IH54" s="1577"/>
      <c r="II54" s="1577"/>
      <c r="IJ54" s="1577"/>
      <c r="IK54" s="1577"/>
      <c r="IL54" s="1577"/>
      <c r="IM54" s="1577"/>
      <c r="IN54" s="1577"/>
      <c r="IO54" s="1577"/>
      <c r="IP54" s="1577"/>
      <c r="IQ54" s="1577"/>
      <c r="IR54" s="1577"/>
      <c r="IS54" s="1577"/>
      <c r="IT54" s="1577"/>
      <c r="IU54" s="1577"/>
      <c r="IV54" s="1577"/>
      <c r="IW54" s="1577"/>
      <c r="IX54" s="1577"/>
      <c r="IY54" s="1578"/>
      <c r="JC54" s="1576"/>
      <c r="JD54" s="1577"/>
      <c r="JE54" s="1577"/>
      <c r="JF54" s="1577"/>
      <c r="JG54" s="1577"/>
      <c r="JH54" s="1577"/>
      <c r="JI54" s="1577"/>
      <c r="JJ54" s="1577"/>
      <c r="JK54" s="1577"/>
      <c r="JL54" s="1577"/>
      <c r="JM54" s="1577"/>
      <c r="JN54" s="1577"/>
      <c r="JO54" s="1577"/>
      <c r="JP54" s="1577"/>
      <c r="JQ54" s="1577"/>
      <c r="JR54" s="1577"/>
      <c r="JS54" s="1577"/>
      <c r="JT54" s="1577"/>
      <c r="JU54" s="1577"/>
      <c r="JV54" s="1577"/>
      <c r="JW54" s="1577"/>
      <c r="JX54" s="1577"/>
      <c r="JY54" s="1577"/>
      <c r="JZ54" s="1577"/>
      <c r="KA54" s="1577"/>
      <c r="KB54" s="1578"/>
      <c r="KF54" s="1576"/>
      <c r="KG54" s="1577"/>
      <c r="KH54" s="1577"/>
      <c r="KI54" s="1577"/>
      <c r="KJ54" s="1577"/>
      <c r="KK54" s="1577"/>
      <c r="KL54" s="1577"/>
      <c r="KM54" s="1577"/>
      <c r="KN54" s="1577"/>
      <c r="KO54" s="1577"/>
      <c r="KP54" s="1577"/>
      <c r="KQ54" s="1577"/>
      <c r="KR54" s="1577"/>
      <c r="KS54" s="1577"/>
      <c r="KT54" s="1577"/>
      <c r="KU54" s="1577"/>
      <c r="KV54" s="1577"/>
      <c r="KW54" s="1577"/>
      <c r="KX54" s="1577"/>
      <c r="KY54" s="1577"/>
      <c r="KZ54" s="1577"/>
      <c r="LA54" s="1577"/>
      <c r="LB54" s="1577"/>
      <c r="LC54" s="1577"/>
      <c r="LD54" s="1577"/>
      <c r="LE54" s="1578"/>
      <c r="LI54" s="1576"/>
      <c r="LJ54" s="1577"/>
      <c r="LK54" s="1577"/>
      <c r="LL54" s="1577"/>
      <c r="LM54" s="1577"/>
      <c r="LN54" s="1577"/>
      <c r="LO54" s="1577"/>
      <c r="LP54" s="1577"/>
      <c r="LQ54" s="1577"/>
      <c r="LR54" s="1577"/>
      <c r="LS54" s="1577"/>
      <c r="LT54" s="1577"/>
      <c r="LU54" s="1577"/>
      <c r="LV54" s="1577"/>
      <c r="LW54" s="1577"/>
      <c r="LX54" s="1577"/>
      <c r="LY54" s="1577"/>
      <c r="LZ54" s="1577"/>
      <c r="MA54" s="1577"/>
      <c r="MB54" s="1577"/>
      <c r="MC54" s="1577"/>
      <c r="MD54" s="1577"/>
      <c r="ME54" s="1577"/>
      <c r="MF54" s="1577"/>
      <c r="MG54" s="1577"/>
      <c r="MH54" s="1578"/>
      <c r="ML54" s="1576"/>
      <c r="MM54" s="1577"/>
      <c r="MN54" s="1577"/>
      <c r="MO54" s="1577"/>
      <c r="MP54" s="1577"/>
      <c r="MQ54" s="1577"/>
      <c r="MR54" s="1577"/>
      <c r="MS54" s="1577"/>
      <c r="MT54" s="1577"/>
      <c r="MU54" s="1577"/>
      <c r="MV54" s="1577"/>
      <c r="MW54" s="1577"/>
      <c r="MX54" s="1577"/>
      <c r="MY54" s="1577"/>
      <c r="MZ54" s="1577"/>
      <c r="NA54" s="1577"/>
      <c r="NB54" s="1577"/>
      <c r="NC54" s="1577"/>
      <c r="ND54" s="1577"/>
      <c r="NE54" s="1577"/>
      <c r="NF54" s="1577"/>
      <c r="NG54" s="1577"/>
      <c r="NH54" s="1577"/>
      <c r="NI54" s="1577"/>
      <c r="NJ54" s="1577"/>
      <c r="NK54" s="1578"/>
      <c r="NO54" s="1576"/>
      <c r="NP54" s="1577"/>
      <c r="NQ54" s="1577"/>
      <c r="NR54" s="1577"/>
      <c r="NS54" s="1577"/>
      <c r="NT54" s="1577"/>
      <c r="NU54" s="1577"/>
      <c r="NV54" s="1577"/>
      <c r="NW54" s="1577"/>
      <c r="NX54" s="1577"/>
      <c r="NY54" s="1577"/>
      <c r="NZ54" s="1577"/>
      <c r="OA54" s="1577"/>
      <c r="OB54" s="1577"/>
      <c r="OC54" s="1577"/>
      <c r="OD54" s="1577"/>
      <c r="OE54" s="1577"/>
      <c r="OF54" s="1577"/>
      <c r="OG54" s="1577"/>
      <c r="OH54" s="1577"/>
      <c r="OI54" s="1577"/>
      <c r="OJ54" s="1577"/>
      <c r="OK54" s="1577"/>
      <c r="OL54" s="1577"/>
      <c r="OM54" s="1577"/>
      <c r="ON54" s="1578"/>
      <c r="OR54" s="1576"/>
      <c r="OS54" s="1577"/>
      <c r="OT54" s="1577"/>
      <c r="OU54" s="1577"/>
      <c r="OV54" s="1577"/>
      <c r="OW54" s="1577"/>
      <c r="OX54" s="1577"/>
      <c r="OY54" s="1577"/>
      <c r="OZ54" s="1577"/>
      <c r="PA54" s="1577"/>
      <c r="PB54" s="1577"/>
      <c r="PC54" s="1577"/>
      <c r="PD54" s="1577"/>
      <c r="PE54" s="1577"/>
      <c r="PF54" s="1577"/>
      <c r="PG54" s="1577"/>
      <c r="PH54" s="1577"/>
      <c r="PI54" s="1577"/>
      <c r="PJ54" s="1577"/>
      <c r="PK54" s="1577"/>
      <c r="PL54" s="1577"/>
      <c r="PM54" s="1577"/>
      <c r="PN54" s="1577"/>
      <c r="PO54" s="1577"/>
      <c r="PP54" s="1577"/>
      <c r="PQ54" s="1578"/>
      <c r="PU54" s="1576"/>
      <c r="PV54" s="1577"/>
      <c r="PW54" s="1577"/>
      <c r="PX54" s="1577"/>
      <c r="PY54" s="1577"/>
      <c r="PZ54" s="1577"/>
      <c r="QA54" s="1577"/>
      <c r="QB54" s="1577"/>
      <c r="QC54" s="1577"/>
      <c r="QD54" s="1577"/>
      <c r="QE54" s="1577"/>
      <c r="QF54" s="1577"/>
      <c r="QG54" s="1577"/>
      <c r="QH54" s="1577"/>
      <c r="QI54" s="1577"/>
      <c r="QJ54" s="1577"/>
      <c r="QK54" s="1577"/>
      <c r="QL54" s="1577"/>
      <c r="QM54" s="1577"/>
      <c r="QN54" s="1577"/>
      <c r="QO54" s="1577"/>
      <c r="QP54" s="1577"/>
      <c r="QQ54" s="1577"/>
      <c r="QR54" s="1577"/>
      <c r="QS54" s="1577"/>
      <c r="QT54" s="1578"/>
    </row>
    <row r="55" spans="2:462" ht="9.9499999999999993" customHeight="1">
      <c r="B55" s="1576"/>
      <c r="C55" s="1577"/>
      <c r="D55" s="1577"/>
      <c r="E55" s="1577"/>
      <c r="F55" s="1577"/>
      <c r="G55" s="1577"/>
      <c r="H55" s="1577"/>
      <c r="I55" s="1577"/>
      <c r="J55" s="1577"/>
      <c r="K55" s="1577"/>
      <c r="L55" s="1577"/>
      <c r="M55" s="1577"/>
      <c r="N55" s="1577"/>
      <c r="O55" s="1577"/>
      <c r="P55" s="1577"/>
      <c r="Q55" s="1577"/>
      <c r="R55" s="1577"/>
      <c r="S55" s="1577"/>
      <c r="T55" s="1577"/>
      <c r="U55" s="1577"/>
      <c r="V55" s="1577"/>
      <c r="W55" s="1577"/>
      <c r="X55" s="1577"/>
      <c r="Y55" s="1577"/>
      <c r="Z55" s="1577"/>
      <c r="AA55" s="1578"/>
      <c r="AE55" s="1576"/>
      <c r="AF55" s="1577"/>
      <c r="AG55" s="1577"/>
      <c r="AH55" s="1577"/>
      <c r="AI55" s="1577"/>
      <c r="AJ55" s="1577"/>
      <c r="AK55" s="1577"/>
      <c r="AL55" s="1577"/>
      <c r="AM55" s="1577"/>
      <c r="AN55" s="1577"/>
      <c r="AO55" s="1577"/>
      <c r="AP55" s="1577"/>
      <c r="AQ55" s="1577"/>
      <c r="AR55" s="1577"/>
      <c r="AS55" s="1577"/>
      <c r="AT55" s="1577"/>
      <c r="AU55" s="1577"/>
      <c r="AV55" s="1577"/>
      <c r="AW55" s="1577"/>
      <c r="AX55" s="1577"/>
      <c r="AY55" s="1577"/>
      <c r="AZ55" s="1577"/>
      <c r="BA55" s="1577"/>
      <c r="BB55" s="1577"/>
      <c r="BC55" s="1577"/>
      <c r="BD55" s="1578"/>
      <c r="BH55" s="1576"/>
      <c r="BI55" s="1577"/>
      <c r="BJ55" s="1577"/>
      <c r="BK55" s="1577"/>
      <c r="BL55" s="1577"/>
      <c r="BM55" s="1577"/>
      <c r="BN55" s="1577"/>
      <c r="BO55" s="1577"/>
      <c r="BP55" s="1577"/>
      <c r="BQ55" s="1577"/>
      <c r="BR55" s="1577"/>
      <c r="BS55" s="1577"/>
      <c r="BT55" s="1577"/>
      <c r="BU55" s="1577"/>
      <c r="BV55" s="1577"/>
      <c r="BW55" s="1577"/>
      <c r="BX55" s="1577"/>
      <c r="BY55" s="1577"/>
      <c r="BZ55" s="1577"/>
      <c r="CA55" s="1577"/>
      <c r="CB55" s="1577"/>
      <c r="CC55" s="1577"/>
      <c r="CD55" s="1577"/>
      <c r="CE55" s="1577"/>
      <c r="CF55" s="1577"/>
      <c r="CG55" s="1578"/>
      <c r="CK55" s="1576"/>
      <c r="CL55" s="1577"/>
      <c r="CM55" s="1577"/>
      <c r="CN55" s="1577"/>
      <c r="CO55" s="1577"/>
      <c r="CP55" s="1577"/>
      <c r="CQ55" s="1577"/>
      <c r="CR55" s="1577"/>
      <c r="CS55" s="1577"/>
      <c r="CT55" s="1577"/>
      <c r="CU55" s="1577"/>
      <c r="CV55" s="1577"/>
      <c r="CW55" s="1577"/>
      <c r="CX55" s="1577"/>
      <c r="CY55" s="1577"/>
      <c r="CZ55" s="1577"/>
      <c r="DA55" s="1577"/>
      <c r="DB55" s="1577"/>
      <c r="DC55" s="1577"/>
      <c r="DD55" s="1577"/>
      <c r="DE55" s="1577"/>
      <c r="DF55" s="1577"/>
      <c r="DG55" s="1577"/>
      <c r="DH55" s="1577"/>
      <c r="DI55" s="1577"/>
      <c r="DJ55" s="1578"/>
      <c r="DN55" s="1576"/>
      <c r="DO55" s="1577"/>
      <c r="DP55" s="1577"/>
      <c r="DQ55" s="1577"/>
      <c r="DR55" s="1577"/>
      <c r="DS55" s="1577"/>
      <c r="DT55" s="1577"/>
      <c r="DU55" s="1577"/>
      <c r="DV55" s="1577"/>
      <c r="DW55" s="1577"/>
      <c r="DX55" s="1577"/>
      <c r="DY55" s="1577"/>
      <c r="DZ55" s="1577"/>
      <c r="EA55" s="1577"/>
      <c r="EB55" s="1577"/>
      <c r="EC55" s="1577"/>
      <c r="ED55" s="1577"/>
      <c r="EE55" s="1577"/>
      <c r="EF55" s="1577"/>
      <c r="EG55" s="1577"/>
      <c r="EH55" s="1577"/>
      <c r="EI55" s="1577"/>
      <c r="EJ55" s="1577"/>
      <c r="EK55" s="1577"/>
      <c r="EL55" s="1577"/>
      <c r="EM55" s="1578"/>
      <c r="EQ55" s="1576"/>
      <c r="ER55" s="1577"/>
      <c r="ES55" s="1577"/>
      <c r="ET55" s="1577"/>
      <c r="EU55" s="1577"/>
      <c r="EV55" s="1577"/>
      <c r="EW55" s="1577"/>
      <c r="EX55" s="1577"/>
      <c r="EY55" s="1577"/>
      <c r="EZ55" s="1577"/>
      <c r="FA55" s="1577"/>
      <c r="FB55" s="1577"/>
      <c r="FC55" s="1577"/>
      <c r="FD55" s="1577"/>
      <c r="FE55" s="1577"/>
      <c r="FF55" s="1577"/>
      <c r="FG55" s="1577"/>
      <c r="FH55" s="1577"/>
      <c r="FI55" s="1577"/>
      <c r="FJ55" s="1577"/>
      <c r="FK55" s="1577"/>
      <c r="FL55" s="1577"/>
      <c r="FM55" s="1577"/>
      <c r="FN55" s="1577"/>
      <c r="FO55" s="1577"/>
      <c r="FP55" s="1578"/>
      <c r="FT55" s="1576"/>
      <c r="FU55" s="1577"/>
      <c r="FV55" s="1577"/>
      <c r="FW55" s="1577"/>
      <c r="FX55" s="1577"/>
      <c r="FY55" s="1577"/>
      <c r="FZ55" s="1577"/>
      <c r="GA55" s="1577"/>
      <c r="GB55" s="1577"/>
      <c r="GC55" s="1577"/>
      <c r="GD55" s="1577"/>
      <c r="GE55" s="1577"/>
      <c r="GF55" s="1577"/>
      <c r="GG55" s="1577"/>
      <c r="GH55" s="1577"/>
      <c r="GI55" s="1577"/>
      <c r="GJ55" s="1577"/>
      <c r="GK55" s="1577"/>
      <c r="GL55" s="1577"/>
      <c r="GM55" s="1577"/>
      <c r="GN55" s="1577"/>
      <c r="GO55" s="1577"/>
      <c r="GP55" s="1577"/>
      <c r="GQ55" s="1577"/>
      <c r="GR55" s="1577"/>
      <c r="GS55" s="1578"/>
      <c r="GW55" s="1576"/>
      <c r="GX55" s="1577"/>
      <c r="GY55" s="1577"/>
      <c r="GZ55" s="1577"/>
      <c r="HA55" s="1577"/>
      <c r="HB55" s="1577"/>
      <c r="HC55" s="1577"/>
      <c r="HD55" s="1577"/>
      <c r="HE55" s="1577"/>
      <c r="HF55" s="1577"/>
      <c r="HG55" s="1577"/>
      <c r="HH55" s="1577"/>
      <c r="HI55" s="1577"/>
      <c r="HJ55" s="1577"/>
      <c r="HK55" s="1577"/>
      <c r="HL55" s="1577"/>
      <c r="HM55" s="1577"/>
      <c r="HN55" s="1577"/>
      <c r="HO55" s="1577"/>
      <c r="HP55" s="1577"/>
      <c r="HQ55" s="1577"/>
      <c r="HR55" s="1577"/>
      <c r="HS55" s="1577"/>
      <c r="HT55" s="1577"/>
      <c r="HU55" s="1577"/>
      <c r="HV55" s="1578"/>
      <c r="HZ55" s="1576"/>
      <c r="IA55" s="1577"/>
      <c r="IB55" s="1577"/>
      <c r="IC55" s="1577"/>
      <c r="ID55" s="1577"/>
      <c r="IE55" s="1577"/>
      <c r="IF55" s="1577"/>
      <c r="IG55" s="1577"/>
      <c r="IH55" s="1577"/>
      <c r="II55" s="1577"/>
      <c r="IJ55" s="1577"/>
      <c r="IK55" s="1577"/>
      <c r="IL55" s="1577"/>
      <c r="IM55" s="1577"/>
      <c r="IN55" s="1577"/>
      <c r="IO55" s="1577"/>
      <c r="IP55" s="1577"/>
      <c r="IQ55" s="1577"/>
      <c r="IR55" s="1577"/>
      <c r="IS55" s="1577"/>
      <c r="IT55" s="1577"/>
      <c r="IU55" s="1577"/>
      <c r="IV55" s="1577"/>
      <c r="IW55" s="1577"/>
      <c r="IX55" s="1577"/>
      <c r="IY55" s="1578"/>
      <c r="JC55" s="1576"/>
      <c r="JD55" s="1577"/>
      <c r="JE55" s="1577"/>
      <c r="JF55" s="1577"/>
      <c r="JG55" s="1577"/>
      <c r="JH55" s="1577"/>
      <c r="JI55" s="1577"/>
      <c r="JJ55" s="1577"/>
      <c r="JK55" s="1577"/>
      <c r="JL55" s="1577"/>
      <c r="JM55" s="1577"/>
      <c r="JN55" s="1577"/>
      <c r="JO55" s="1577"/>
      <c r="JP55" s="1577"/>
      <c r="JQ55" s="1577"/>
      <c r="JR55" s="1577"/>
      <c r="JS55" s="1577"/>
      <c r="JT55" s="1577"/>
      <c r="JU55" s="1577"/>
      <c r="JV55" s="1577"/>
      <c r="JW55" s="1577"/>
      <c r="JX55" s="1577"/>
      <c r="JY55" s="1577"/>
      <c r="JZ55" s="1577"/>
      <c r="KA55" s="1577"/>
      <c r="KB55" s="1578"/>
      <c r="KF55" s="1576"/>
      <c r="KG55" s="1577"/>
      <c r="KH55" s="1577"/>
      <c r="KI55" s="1577"/>
      <c r="KJ55" s="1577"/>
      <c r="KK55" s="1577"/>
      <c r="KL55" s="1577"/>
      <c r="KM55" s="1577"/>
      <c r="KN55" s="1577"/>
      <c r="KO55" s="1577"/>
      <c r="KP55" s="1577"/>
      <c r="KQ55" s="1577"/>
      <c r="KR55" s="1577"/>
      <c r="KS55" s="1577"/>
      <c r="KT55" s="1577"/>
      <c r="KU55" s="1577"/>
      <c r="KV55" s="1577"/>
      <c r="KW55" s="1577"/>
      <c r="KX55" s="1577"/>
      <c r="KY55" s="1577"/>
      <c r="KZ55" s="1577"/>
      <c r="LA55" s="1577"/>
      <c r="LB55" s="1577"/>
      <c r="LC55" s="1577"/>
      <c r="LD55" s="1577"/>
      <c r="LE55" s="1578"/>
      <c r="LI55" s="1576"/>
      <c r="LJ55" s="1577"/>
      <c r="LK55" s="1577"/>
      <c r="LL55" s="1577"/>
      <c r="LM55" s="1577"/>
      <c r="LN55" s="1577"/>
      <c r="LO55" s="1577"/>
      <c r="LP55" s="1577"/>
      <c r="LQ55" s="1577"/>
      <c r="LR55" s="1577"/>
      <c r="LS55" s="1577"/>
      <c r="LT55" s="1577"/>
      <c r="LU55" s="1577"/>
      <c r="LV55" s="1577"/>
      <c r="LW55" s="1577"/>
      <c r="LX55" s="1577"/>
      <c r="LY55" s="1577"/>
      <c r="LZ55" s="1577"/>
      <c r="MA55" s="1577"/>
      <c r="MB55" s="1577"/>
      <c r="MC55" s="1577"/>
      <c r="MD55" s="1577"/>
      <c r="ME55" s="1577"/>
      <c r="MF55" s="1577"/>
      <c r="MG55" s="1577"/>
      <c r="MH55" s="1578"/>
      <c r="ML55" s="1576"/>
      <c r="MM55" s="1577"/>
      <c r="MN55" s="1577"/>
      <c r="MO55" s="1577"/>
      <c r="MP55" s="1577"/>
      <c r="MQ55" s="1577"/>
      <c r="MR55" s="1577"/>
      <c r="MS55" s="1577"/>
      <c r="MT55" s="1577"/>
      <c r="MU55" s="1577"/>
      <c r="MV55" s="1577"/>
      <c r="MW55" s="1577"/>
      <c r="MX55" s="1577"/>
      <c r="MY55" s="1577"/>
      <c r="MZ55" s="1577"/>
      <c r="NA55" s="1577"/>
      <c r="NB55" s="1577"/>
      <c r="NC55" s="1577"/>
      <c r="ND55" s="1577"/>
      <c r="NE55" s="1577"/>
      <c r="NF55" s="1577"/>
      <c r="NG55" s="1577"/>
      <c r="NH55" s="1577"/>
      <c r="NI55" s="1577"/>
      <c r="NJ55" s="1577"/>
      <c r="NK55" s="1578"/>
      <c r="NO55" s="1576"/>
      <c r="NP55" s="1577"/>
      <c r="NQ55" s="1577"/>
      <c r="NR55" s="1577"/>
      <c r="NS55" s="1577"/>
      <c r="NT55" s="1577"/>
      <c r="NU55" s="1577"/>
      <c r="NV55" s="1577"/>
      <c r="NW55" s="1577"/>
      <c r="NX55" s="1577"/>
      <c r="NY55" s="1577"/>
      <c r="NZ55" s="1577"/>
      <c r="OA55" s="1577"/>
      <c r="OB55" s="1577"/>
      <c r="OC55" s="1577"/>
      <c r="OD55" s="1577"/>
      <c r="OE55" s="1577"/>
      <c r="OF55" s="1577"/>
      <c r="OG55" s="1577"/>
      <c r="OH55" s="1577"/>
      <c r="OI55" s="1577"/>
      <c r="OJ55" s="1577"/>
      <c r="OK55" s="1577"/>
      <c r="OL55" s="1577"/>
      <c r="OM55" s="1577"/>
      <c r="ON55" s="1578"/>
      <c r="OR55" s="1576"/>
      <c r="OS55" s="1577"/>
      <c r="OT55" s="1577"/>
      <c r="OU55" s="1577"/>
      <c r="OV55" s="1577"/>
      <c r="OW55" s="1577"/>
      <c r="OX55" s="1577"/>
      <c r="OY55" s="1577"/>
      <c r="OZ55" s="1577"/>
      <c r="PA55" s="1577"/>
      <c r="PB55" s="1577"/>
      <c r="PC55" s="1577"/>
      <c r="PD55" s="1577"/>
      <c r="PE55" s="1577"/>
      <c r="PF55" s="1577"/>
      <c r="PG55" s="1577"/>
      <c r="PH55" s="1577"/>
      <c r="PI55" s="1577"/>
      <c r="PJ55" s="1577"/>
      <c r="PK55" s="1577"/>
      <c r="PL55" s="1577"/>
      <c r="PM55" s="1577"/>
      <c r="PN55" s="1577"/>
      <c r="PO55" s="1577"/>
      <c r="PP55" s="1577"/>
      <c r="PQ55" s="1578"/>
      <c r="PU55" s="1576"/>
      <c r="PV55" s="1577"/>
      <c r="PW55" s="1577"/>
      <c r="PX55" s="1577"/>
      <c r="PY55" s="1577"/>
      <c r="PZ55" s="1577"/>
      <c r="QA55" s="1577"/>
      <c r="QB55" s="1577"/>
      <c r="QC55" s="1577"/>
      <c r="QD55" s="1577"/>
      <c r="QE55" s="1577"/>
      <c r="QF55" s="1577"/>
      <c r="QG55" s="1577"/>
      <c r="QH55" s="1577"/>
      <c r="QI55" s="1577"/>
      <c r="QJ55" s="1577"/>
      <c r="QK55" s="1577"/>
      <c r="QL55" s="1577"/>
      <c r="QM55" s="1577"/>
      <c r="QN55" s="1577"/>
      <c r="QO55" s="1577"/>
      <c r="QP55" s="1577"/>
      <c r="QQ55" s="1577"/>
      <c r="QR55" s="1577"/>
      <c r="QS55" s="1577"/>
      <c r="QT55" s="1578"/>
    </row>
    <row r="56" spans="2:462" ht="9.9499999999999993" customHeight="1">
      <c r="B56" s="1576"/>
      <c r="C56" s="1577"/>
      <c r="D56" s="1577"/>
      <c r="E56" s="1577"/>
      <c r="F56" s="1577"/>
      <c r="G56" s="1577"/>
      <c r="H56" s="1577"/>
      <c r="I56" s="1577"/>
      <c r="J56" s="1577"/>
      <c r="K56" s="1577"/>
      <c r="L56" s="1577"/>
      <c r="M56" s="1577"/>
      <c r="N56" s="1577"/>
      <c r="O56" s="1577"/>
      <c r="P56" s="1577"/>
      <c r="Q56" s="1577"/>
      <c r="R56" s="1577"/>
      <c r="S56" s="1577"/>
      <c r="T56" s="1577"/>
      <c r="U56" s="1577"/>
      <c r="V56" s="1577"/>
      <c r="W56" s="1577"/>
      <c r="X56" s="1577"/>
      <c r="Y56" s="1577"/>
      <c r="Z56" s="1577"/>
      <c r="AA56" s="1578"/>
      <c r="AE56" s="1576"/>
      <c r="AF56" s="1577"/>
      <c r="AG56" s="1577"/>
      <c r="AH56" s="1577"/>
      <c r="AI56" s="1577"/>
      <c r="AJ56" s="1577"/>
      <c r="AK56" s="1577"/>
      <c r="AL56" s="1577"/>
      <c r="AM56" s="1577"/>
      <c r="AN56" s="1577"/>
      <c r="AO56" s="1577"/>
      <c r="AP56" s="1577"/>
      <c r="AQ56" s="1577"/>
      <c r="AR56" s="1577"/>
      <c r="AS56" s="1577"/>
      <c r="AT56" s="1577"/>
      <c r="AU56" s="1577"/>
      <c r="AV56" s="1577"/>
      <c r="AW56" s="1577"/>
      <c r="AX56" s="1577"/>
      <c r="AY56" s="1577"/>
      <c r="AZ56" s="1577"/>
      <c r="BA56" s="1577"/>
      <c r="BB56" s="1577"/>
      <c r="BC56" s="1577"/>
      <c r="BD56" s="1578"/>
      <c r="BH56" s="1576"/>
      <c r="BI56" s="1577"/>
      <c r="BJ56" s="1577"/>
      <c r="BK56" s="1577"/>
      <c r="BL56" s="1577"/>
      <c r="BM56" s="1577"/>
      <c r="BN56" s="1577"/>
      <c r="BO56" s="1577"/>
      <c r="BP56" s="1577"/>
      <c r="BQ56" s="1577"/>
      <c r="BR56" s="1577"/>
      <c r="BS56" s="1577"/>
      <c r="BT56" s="1577"/>
      <c r="BU56" s="1577"/>
      <c r="BV56" s="1577"/>
      <c r="BW56" s="1577"/>
      <c r="BX56" s="1577"/>
      <c r="BY56" s="1577"/>
      <c r="BZ56" s="1577"/>
      <c r="CA56" s="1577"/>
      <c r="CB56" s="1577"/>
      <c r="CC56" s="1577"/>
      <c r="CD56" s="1577"/>
      <c r="CE56" s="1577"/>
      <c r="CF56" s="1577"/>
      <c r="CG56" s="1578"/>
      <c r="CK56" s="1576"/>
      <c r="CL56" s="1577"/>
      <c r="CM56" s="1577"/>
      <c r="CN56" s="1577"/>
      <c r="CO56" s="1577"/>
      <c r="CP56" s="1577"/>
      <c r="CQ56" s="1577"/>
      <c r="CR56" s="1577"/>
      <c r="CS56" s="1577"/>
      <c r="CT56" s="1577"/>
      <c r="CU56" s="1577"/>
      <c r="CV56" s="1577"/>
      <c r="CW56" s="1577"/>
      <c r="CX56" s="1577"/>
      <c r="CY56" s="1577"/>
      <c r="CZ56" s="1577"/>
      <c r="DA56" s="1577"/>
      <c r="DB56" s="1577"/>
      <c r="DC56" s="1577"/>
      <c r="DD56" s="1577"/>
      <c r="DE56" s="1577"/>
      <c r="DF56" s="1577"/>
      <c r="DG56" s="1577"/>
      <c r="DH56" s="1577"/>
      <c r="DI56" s="1577"/>
      <c r="DJ56" s="1578"/>
      <c r="DN56" s="1576"/>
      <c r="DO56" s="1577"/>
      <c r="DP56" s="1577"/>
      <c r="DQ56" s="1577"/>
      <c r="DR56" s="1577"/>
      <c r="DS56" s="1577"/>
      <c r="DT56" s="1577"/>
      <c r="DU56" s="1577"/>
      <c r="DV56" s="1577"/>
      <c r="DW56" s="1577"/>
      <c r="DX56" s="1577"/>
      <c r="DY56" s="1577"/>
      <c r="DZ56" s="1577"/>
      <c r="EA56" s="1577"/>
      <c r="EB56" s="1577"/>
      <c r="EC56" s="1577"/>
      <c r="ED56" s="1577"/>
      <c r="EE56" s="1577"/>
      <c r="EF56" s="1577"/>
      <c r="EG56" s="1577"/>
      <c r="EH56" s="1577"/>
      <c r="EI56" s="1577"/>
      <c r="EJ56" s="1577"/>
      <c r="EK56" s="1577"/>
      <c r="EL56" s="1577"/>
      <c r="EM56" s="1578"/>
      <c r="EQ56" s="1576"/>
      <c r="ER56" s="1577"/>
      <c r="ES56" s="1577"/>
      <c r="ET56" s="1577"/>
      <c r="EU56" s="1577"/>
      <c r="EV56" s="1577"/>
      <c r="EW56" s="1577"/>
      <c r="EX56" s="1577"/>
      <c r="EY56" s="1577"/>
      <c r="EZ56" s="1577"/>
      <c r="FA56" s="1577"/>
      <c r="FB56" s="1577"/>
      <c r="FC56" s="1577"/>
      <c r="FD56" s="1577"/>
      <c r="FE56" s="1577"/>
      <c r="FF56" s="1577"/>
      <c r="FG56" s="1577"/>
      <c r="FH56" s="1577"/>
      <c r="FI56" s="1577"/>
      <c r="FJ56" s="1577"/>
      <c r="FK56" s="1577"/>
      <c r="FL56" s="1577"/>
      <c r="FM56" s="1577"/>
      <c r="FN56" s="1577"/>
      <c r="FO56" s="1577"/>
      <c r="FP56" s="1578"/>
      <c r="FT56" s="1576"/>
      <c r="FU56" s="1577"/>
      <c r="FV56" s="1577"/>
      <c r="FW56" s="1577"/>
      <c r="FX56" s="1577"/>
      <c r="FY56" s="1577"/>
      <c r="FZ56" s="1577"/>
      <c r="GA56" s="1577"/>
      <c r="GB56" s="1577"/>
      <c r="GC56" s="1577"/>
      <c r="GD56" s="1577"/>
      <c r="GE56" s="1577"/>
      <c r="GF56" s="1577"/>
      <c r="GG56" s="1577"/>
      <c r="GH56" s="1577"/>
      <c r="GI56" s="1577"/>
      <c r="GJ56" s="1577"/>
      <c r="GK56" s="1577"/>
      <c r="GL56" s="1577"/>
      <c r="GM56" s="1577"/>
      <c r="GN56" s="1577"/>
      <c r="GO56" s="1577"/>
      <c r="GP56" s="1577"/>
      <c r="GQ56" s="1577"/>
      <c r="GR56" s="1577"/>
      <c r="GS56" s="1578"/>
      <c r="GW56" s="1576"/>
      <c r="GX56" s="1577"/>
      <c r="GY56" s="1577"/>
      <c r="GZ56" s="1577"/>
      <c r="HA56" s="1577"/>
      <c r="HB56" s="1577"/>
      <c r="HC56" s="1577"/>
      <c r="HD56" s="1577"/>
      <c r="HE56" s="1577"/>
      <c r="HF56" s="1577"/>
      <c r="HG56" s="1577"/>
      <c r="HH56" s="1577"/>
      <c r="HI56" s="1577"/>
      <c r="HJ56" s="1577"/>
      <c r="HK56" s="1577"/>
      <c r="HL56" s="1577"/>
      <c r="HM56" s="1577"/>
      <c r="HN56" s="1577"/>
      <c r="HO56" s="1577"/>
      <c r="HP56" s="1577"/>
      <c r="HQ56" s="1577"/>
      <c r="HR56" s="1577"/>
      <c r="HS56" s="1577"/>
      <c r="HT56" s="1577"/>
      <c r="HU56" s="1577"/>
      <c r="HV56" s="1578"/>
      <c r="HZ56" s="1576"/>
      <c r="IA56" s="1577"/>
      <c r="IB56" s="1577"/>
      <c r="IC56" s="1577"/>
      <c r="ID56" s="1577"/>
      <c r="IE56" s="1577"/>
      <c r="IF56" s="1577"/>
      <c r="IG56" s="1577"/>
      <c r="IH56" s="1577"/>
      <c r="II56" s="1577"/>
      <c r="IJ56" s="1577"/>
      <c r="IK56" s="1577"/>
      <c r="IL56" s="1577"/>
      <c r="IM56" s="1577"/>
      <c r="IN56" s="1577"/>
      <c r="IO56" s="1577"/>
      <c r="IP56" s="1577"/>
      <c r="IQ56" s="1577"/>
      <c r="IR56" s="1577"/>
      <c r="IS56" s="1577"/>
      <c r="IT56" s="1577"/>
      <c r="IU56" s="1577"/>
      <c r="IV56" s="1577"/>
      <c r="IW56" s="1577"/>
      <c r="IX56" s="1577"/>
      <c r="IY56" s="1578"/>
      <c r="JC56" s="1576"/>
      <c r="JD56" s="1577"/>
      <c r="JE56" s="1577"/>
      <c r="JF56" s="1577"/>
      <c r="JG56" s="1577"/>
      <c r="JH56" s="1577"/>
      <c r="JI56" s="1577"/>
      <c r="JJ56" s="1577"/>
      <c r="JK56" s="1577"/>
      <c r="JL56" s="1577"/>
      <c r="JM56" s="1577"/>
      <c r="JN56" s="1577"/>
      <c r="JO56" s="1577"/>
      <c r="JP56" s="1577"/>
      <c r="JQ56" s="1577"/>
      <c r="JR56" s="1577"/>
      <c r="JS56" s="1577"/>
      <c r="JT56" s="1577"/>
      <c r="JU56" s="1577"/>
      <c r="JV56" s="1577"/>
      <c r="JW56" s="1577"/>
      <c r="JX56" s="1577"/>
      <c r="JY56" s="1577"/>
      <c r="JZ56" s="1577"/>
      <c r="KA56" s="1577"/>
      <c r="KB56" s="1578"/>
      <c r="KF56" s="1576"/>
      <c r="KG56" s="1577"/>
      <c r="KH56" s="1577"/>
      <c r="KI56" s="1577"/>
      <c r="KJ56" s="1577"/>
      <c r="KK56" s="1577"/>
      <c r="KL56" s="1577"/>
      <c r="KM56" s="1577"/>
      <c r="KN56" s="1577"/>
      <c r="KO56" s="1577"/>
      <c r="KP56" s="1577"/>
      <c r="KQ56" s="1577"/>
      <c r="KR56" s="1577"/>
      <c r="KS56" s="1577"/>
      <c r="KT56" s="1577"/>
      <c r="KU56" s="1577"/>
      <c r="KV56" s="1577"/>
      <c r="KW56" s="1577"/>
      <c r="KX56" s="1577"/>
      <c r="KY56" s="1577"/>
      <c r="KZ56" s="1577"/>
      <c r="LA56" s="1577"/>
      <c r="LB56" s="1577"/>
      <c r="LC56" s="1577"/>
      <c r="LD56" s="1577"/>
      <c r="LE56" s="1578"/>
      <c r="LI56" s="1576"/>
      <c r="LJ56" s="1577"/>
      <c r="LK56" s="1577"/>
      <c r="LL56" s="1577"/>
      <c r="LM56" s="1577"/>
      <c r="LN56" s="1577"/>
      <c r="LO56" s="1577"/>
      <c r="LP56" s="1577"/>
      <c r="LQ56" s="1577"/>
      <c r="LR56" s="1577"/>
      <c r="LS56" s="1577"/>
      <c r="LT56" s="1577"/>
      <c r="LU56" s="1577"/>
      <c r="LV56" s="1577"/>
      <c r="LW56" s="1577"/>
      <c r="LX56" s="1577"/>
      <c r="LY56" s="1577"/>
      <c r="LZ56" s="1577"/>
      <c r="MA56" s="1577"/>
      <c r="MB56" s="1577"/>
      <c r="MC56" s="1577"/>
      <c r="MD56" s="1577"/>
      <c r="ME56" s="1577"/>
      <c r="MF56" s="1577"/>
      <c r="MG56" s="1577"/>
      <c r="MH56" s="1578"/>
      <c r="ML56" s="1576"/>
      <c r="MM56" s="1577"/>
      <c r="MN56" s="1577"/>
      <c r="MO56" s="1577"/>
      <c r="MP56" s="1577"/>
      <c r="MQ56" s="1577"/>
      <c r="MR56" s="1577"/>
      <c r="MS56" s="1577"/>
      <c r="MT56" s="1577"/>
      <c r="MU56" s="1577"/>
      <c r="MV56" s="1577"/>
      <c r="MW56" s="1577"/>
      <c r="MX56" s="1577"/>
      <c r="MY56" s="1577"/>
      <c r="MZ56" s="1577"/>
      <c r="NA56" s="1577"/>
      <c r="NB56" s="1577"/>
      <c r="NC56" s="1577"/>
      <c r="ND56" s="1577"/>
      <c r="NE56" s="1577"/>
      <c r="NF56" s="1577"/>
      <c r="NG56" s="1577"/>
      <c r="NH56" s="1577"/>
      <c r="NI56" s="1577"/>
      <c r="NJ56" s="1577"/>
      <c r="NK56" s="1578"/>
      <c r="NO56" s="1576"/>
      <c r="NP56" s="1577"/>
      <c r="NQ56" s="1577"/>
      <c r="NR56" s="1577"/>
      <c r="NS56" s="1577"/>
      <c r="NT56" s="1577"/>
      <c r="NU56" s="1577"/>
      <c r="NV56" s="1577"/>
      <c r="NW56" s="1577"/>
      <c r="NX56" s="1577"/>
      <c r="NY56" s="1577"/>
      <c r="NZ56" s="1577"/>
      <c r="OA56" s="1577"/>
      <c r="OB56" s="1577"/>
      <c r="OC56" s="1577"/>
      <c r="OD56" s="1577"/>
      <c r="OE56" s="1577"/>
      <c r="OF56" s="1577"/>
      <c r="OG56" s="1577"/>
      <c r="OH56" s="1577"/>
      <c r="OI56" s="1577"/>
      <c r="OJ56" s="1577"/>
      <c r="OK56" s="1577"/>
      <c r="OL56" s="1577"/>
      <c r="OM56" s="1577"/>
      <c r="ON56" s="1578"/>
      <c r="OR56" s="1576"/>
      <c r="OS56" s="1577"/>
      <c r="OT56" s="1577"/>
      <c r="OU56" s="1577"/>
      <c r="OV56" s="1577"/>
      <c r="OW56" s="1577"/>
      <c r="OX56" s="1577"/>
      <c r="OY56" s="1577"/>
      <c r="OZ56" s="1577"/>
      <c r="PA56" s="1577"/>
      <c r="PB56" s="1577"/>
      <c r="PC56" s="1577"/>
      <c r="PD56" s="1577"/>
      <c r="PE56" s="1577"/>
      <c r="PF56" s="1577"/>
      <c r="PG56" s="1577"/>
      <c r="PH56" s="1577"/>
      <c r="PI56" s="1577"/>
      <c r="PJ56" s="1577"/>
      <c r="PK56" s="1577"/>
      <c r="PL56" s="1577"/>
      <c r="PM56" s="1577"/>
      <c r="PN56" s="1577"/>
      <c r="PO56" s="1577"/>
      <c r="PP56" s="1577"/>
      <c r="PQ56" s="1578"/>
      <c r="PU56" s="1576"/>
      <c r="PV56" s="1577"/>
      <c r="PW56" s="1577"/>
      <c r="PX56" s="1577"/>
      <c r="PY56" s="1577"/>
      <c r="PZ56" s="1577"/>
      <c r="QA56" s="1577"/>
      <c r="QB56" s="1577"/>
      <c r="QC56" s="1577"/>
      <c r="QD56" s="1577"/>
      <c r="QE56" s="1577"/>
      <c r="QF56" s="1577"/>
      <c r="QG56" s="1577"/>
      <c r="QH56" s="1577"/>
      <c r="QI56" s="1577"/>
      <c r="QJ56" s="1577"/>
      <c r="QK56" s="1577"/>
      <c r="QL56" s="1577"/>
      <c r="QM56" s="1577"/>
      <c r="QN56" s="1577"/>
      <c r="QO56" s="1577"/>
      <c r="QP56" s="1577"/>
      <c r="QQ56" s="1577"/>
      <c r="QR56" s="1577"/>
      <c r="QS56" s="1577"/>
      <c r="QT56" s="1578"/>
    </row>
    <row r="57" spans="2:462" ht="9.9499999999999993" customHeight="1">
      <c r="B57" s="1576"/>
      <c r="C57" s="1577"/>
      <c r="D57" s="1577"/>
      <c r="E57" s="1577"/>
      <c r="F57" s="1577"/>
      <c r="G57" s="1577"/>
      <c r="H57" s="1577"/>
      <c r="I57" s="1577"/>
      <c r="J57" s="1577"/>
      <c r="K57" s="1577"/>
      <c r="L57" s="1577"/>
      <c r="M57" s="1577"/>
      <c r="N57" s="1577"/>
      <c r="O57" s="1577"/>
      <c r="P57" s="1577"/>
      <c r="Q57" s="1577"/>
      <c r="R57" s="1577"/>
      <c r="S57" s="1577"/>
      <c r="T57" s="1577"/>
      <c r="U57" s="1577"/>
      <c r="V57" s="1577"/>
      <c r="W57" s="1577"/>
      <c r="X57" s="1577"/>
      <c r="Y57" s="1577"/>
      <c r="Z57" s="1577"/>
      <c r="AA57" s="1578"/>
      <c r="AE57" s="1576"/>
      <c r="AF57" s="1577"/>
      <c r="AG57" s="1577"/>
      <c r="AH57" s="1577"/>
      <c r="AI57" s="1577"/>
      <c r="AJ57" s="1577"/>
      <c r="AK57" s="1577"/>
      <c r="AL57" s="1577"/>
      <c r="AM57" s="1577"/>
      <c r="AN57" s="1577"/>
      <c r="AO57" s="1577"/>
      <c r="AP57" s="1577"/>
      <c r="AQ57" s="1577"/>
      <c r="AR57" s="1577"/>
      <c r="AS57" s="1577"/>
      <c r="AT57" s="1577"/>
      <c r="AU57" s="1577"/>
      <c r="AV57" s="1577"/>
      <c r="AW57" s="1577"/>
      <c r="AX57" s="1577"/>
      <c r="AY57" s="1577"/>
      <c r="AZ57" s="1577"/>
      <c r="BA57" s="1577"/>
      <c r="BB57" s="1577"/>
      <c r="BC57" s="1577"/>
      <c r="BD57" s="1578"/>
      <c r="BH57" s="1576"/>
      <c r="BI57" s="1577"/>
      <c r="BJ57" s="1577"/>
      <c r="BK57" s="1577"/>
      <c r="BL57" s="1577"/>
      <c r="BM57" s="1577"/>
      <c r="BN57" s="1577"/>
      <c r="BO57" s="1577"/>
      <c r="BP57" s="1577"/>
      <c r="BQ57" s="1577"/>
      <c r="BR57" s="1577"/>
      <c r="BS57" s="1577"/>
      <c r="BT57" s="1577"/>
      <c r="BU57" s="1577"/>
      <c r="BV57" s="1577"/>
      <c r="BW57" s="1577"/>
      <c r="BX57" s="1577"/>
      <c r="BY57" s="1577"/>
      <c r="BZ57" s="1577"/>
      <c r="CA57" s="1577"/>
      <c r="CB57" s="1577"/>
      <c r="CC57" s="1577"/>
      <c r="CD57" s="1577"/>
      <c r="CE57" s="1577"/>
      <c r="CF57" s="1577"/>
      <c r="CG57" s="1578"/>
      <c r="CK57" s="1576"/>
      <c r="CL57" s="1577"/>
      <c r="CM57" s="1577"/>
      <c r="CN57" s="1577"/>
      <c r="CO57" s="1577"/>
      <c r="CP57" s="1577"/>
      <c r="CQ57" s="1577"/>
      <c r="CR57" s="1577"/>
      <c r="CS57" s="1577"/>
      <c r="CT57" s="1577"/>
      <c r="CU57" s="1577"/>
      <c r="CV57" s="1577"/>
      <c r="CW57" s="1577"/>
      <c r="CX57" s="1577"/>
      <c r="CY57" s="1577"/>
      <c r="CZ57" s="1577"/>
      <c r="DA57" s="1577"/>
      <c r="DB57" s="1577"/>
      <c r="DC57" s="1577"/>
      <c r="DD57" s="1577"/>
      <c r="DE57" s="1577"/>
      <c r="DF57" s="1577"/>
      <c r="DG57" s="1577"/>
      <c r="DH57" s="1577"/>
      <c r="DI57" s="1577"/>
      <c r="DJ57" s="1578"/>
      <c r="DN57" s="1576"/>
      <c r="DO57" s="1577"/>
      <c r="DP57" s="1577"/>
      <c r="DQ57" s="1577"/>
      <c r="DR57" s="1577"/>
      <c r="DS57" s="1577"/>
      <c r="DT57" s="1577"/>
      <c r="DU57" s="1577"/>
      <c r="DV57" s="1577"/>
      <c r="DW57" s="1577"/>
      <c r="DX57" s="1577"/>
      <c r="DY57" s="1577"/>
      <c r="DZ57" s="1577"/>
      <c r="EA57" s="1577"/>
      <c r="EB57" s="1577"/>
      <c r="EC57" s="1577"/>
      <c r="ED57" s="1577"/>
      <c r="EE57" s="1577"/>
      <c r="EF57" s="1577"/>
      <c r="EG57" s="1577"/>
      <c r="EH57" s="1577"/>
      <c r="EI57" s="1577"/>
      <c r="EJ57" s="1577"/>
      <c r="EK57" s="1577"/>
      <c r="EL57" s="1577"/>
      <c r="EM57" s="1578"/>
      <c r="EQ57" s="1576"/>
      <c r="ER57" s="1577"/>
      <c r="ES57" s="1577"/>
      <c r="ET57" s="1577"/>
      <c r="EU57" s="1577"/>
      <c r="EV57" s="1577"/>
      <c r="EW57" s="1577"/>
      <c r="EX57" s="1577"/>
      <c r="EY57" s="1577"/>
      <c r="EZ57" s="1577"/>
      <c r="FA57" s="1577"/>
      <c r="FB57" s="1577"/>
      <c r="FC57" s="1577"/>
      <c r="FD57" s="1577"/>
      <c r="FE57" s="1577"/>
      <c r="FF57" s="1577"/>
      <c r="FG57" s="1577"/>
      <c r="FH57" s="1577"/>
      <c r="FI57" s="1577"/>
      <c r="FJ57" s="1577"/>
      <c r="FK57" s="1577"/>
      <c r="FL57" s="1577"/>
      <c r="FM57" s="1577"/>
      <c r="FN57" s="1577"/>
      <c r="FO57" s="1577"/>
      <c r="FP57" s="1578"/>
      <c r="FT57" s="1576"/>
      <c r="FU57" s="1577"/>
      <c r="FV57" s="1577"/>
      <c r="FW57" s="1577"/>
      <c r="FX57" s="1577"/>
      <c r="FY57" s="1577"/>
      <c r="FZ57" s="1577"/>
      <c r="GA57" s="1577"/>
      <c r="GB57" s="1577"/>
      <c r="GC57" s="1577"/>
      <c r="GD57" s="1577"/>
      <c r="GE57" s="1577"/>
      <c r="GF57" s="1577"/>
      <c r="GG57" s="1577"/>
      <c r="GH57" s="1577"/>
      <c r="GI57" s="1577"/>
      <c r="GJ57" s="1577"/>
      <c r="GK57" s="1577"/>
      <c r="GL57" s="1577"/>
      <c r="GM57" s="1577"/>
      <c r="GN57" s="1577"/>
      <c r="GO57" s="1577"/>
      <c r="GP57" s="1577"/>
      <c r="GQ57" s="1577"/>
      <c r="GR57" s="1577"/>
      <c r="GS57" s="1578"/>
      <c r="GW57" s="1576"/>
      <c r="GX57" s="1577"/>
      <c r="GY57" s="1577"/>
      <c r="GZ57" s="1577"/>
      <c r="HA57" s="1577"/>
      <c r="HB57" s="1577"/>
      <c r="HC57" s="1577"/>
      <c r="HD57" s="1577"/>
      <c r="HE57" s="1577"/>
      <c r="HF57" s="1577"/>
      <c r="HG57" s="1577"/>
      <c r="HH57" s="1577"/>
      <c r="HI57" s="1577"/>
      <c r="HJ57" s="1577"/>
      <c r="HK57" s="1577"/>
      <c r="HL57" s="1577"/>
      <c r="HM57" s="1577"/>
      <c r="HN57" s="1577"/>
      <c r="HO57" s="1577"/>
      <c r="HP57" s="1577"/>
      <c r="HQ57" s="1577"/>
      <c r="HR57" s="1577"/>
      <c r="HS57" s="1577"/>
      <c r="HT57" s="1577"/>
      <c r="HU57" s="1577"/>
      <c r="HV57" s="1578"/>
      <c r="HZ57" s="1576"/>
      <c r="IA57" s="1577"/>
      <c r="IB57" s="1577"/>
      <c r="IC57" s="1577"/>
      <c r="ID57" s="1577"/>
      <c r="IE57" s="1577"/>
      <c r="IF57" s="1577"/>
      <c r="IG57" s="1577"/>
      <c r="IH57" s="1577"/>
      <c r="II57" s="1577"/>
      <c r="IJ57" s="1577"/>
      <c r="IK57" s="1577"/>
      <c r="IL57" s="1577"/>
      <c r="IM57" s="1577"/>
      <c r="IN57" s="1577"/>
      <c r="IO57" s="1577"/>
      <c r="IP57" s="1577"/>
      <c r="IQ57" s="1577"/>
      <c r="IR57" s="1577"/>
      <c r="IS57" s="1577"/>
      <c r="IT57" s="1577"/>
      <c r="IU57" s="1577"/>
      <c r="IV57" s="1577"/>
      <c r="IW57" s="1577"/>
      <c r="IX57" s="1577"/>
      <c r="IY57" s="1578"/>
      <c r="JC57" s="1576"/>
      <c r="JD57" s="1577"/>
      <c r="JE57" s="1577"/>
      <c r="JF57" s="1577"/>
      <c r="JG57" s="1577"/>
      <c r="JH57" s="1577"/>
      <c r="JI57" s="1577"/>
      <c r="JJ57" s="1577"/>
      <c r="JK57" s="1577"/>
      <c r="JL57" s="1577"/>
      <c r="JM57" s="1577"/>
      <c r="JN57" s="1577"/>
      <c r="JO57" s="1577"/>
      <c r="JP57" s="1577"/>
      <c r="JQ57" s="1577"/>
      <c r="JR57" s="1577"/>
      <c r="JS57" s="1577"/>
      <c r="JT57" s="1577"/>
      <c r="JU57" s="1577"/>
      <c r="JV57" s="1577"/>
      <c r="JW57" s="1577"/>
      <c r="JX57" s="1577"/>
      <c r="JY57" s="1577"/>
      <c r="JZ57" s="1577"/>
      <c r="KA57" s="1577"/>
      <c r="KB57" s="1578"/>
      <c r="KF57" s="1576"/>
      <c r="KG57" s="1577"/>
      <c r="KH57" s="1577"/>
      <c r="KI57" s="1577"/>
      <c r="KJ57" s="1577"/>
      <c r="KK57" s="1577"/>
      <c r="KL57" s="1577"/>
      <c r="KM57" s="1577"/>
      <c r="KN57" s="1577"/>
      <c r="KO57" s="1577"/>
      <c r="KP57" s="1577"/>
      <c r="KQ57" s="1577"/>
      <c r="KR57" s="1577"/>
      <c r="KS57" s="1577"/>
      <c r="KT57" s="1577"/>
      <c r="KU57" s="1577"/>
      <c r="KV57" s="1577"/>
      <c r="KW57" s="1577"/>
      <c r="KX57" s="1577"/>
      <c r="KY57" s="1577"/>
      <c r="KZ57" s="1577"/>
      <c r="LA57" s="1577"/>
      <c r="LB57" s="1577"/>
      <c r="LC57" s="1577"/>
      <c r="LD57" s="1577"/>
      <c r="LE57" s="1578"/>
      <c r="LI57" s="1576"/>
      <c r="LJ57" s="1577"/>
      <c r="LK57" s="1577"/>
      <c r="LL57" s="1577"/>
      <c r="LM57" s="1577"/>
      <c r="LN57" s="1577"/>
      <c r="LO57" s="1577"/>
      <c r="LP57" s="1577"/>
      <c r="LQ57" s="1577"/>
      <c r="LR57" s="1577"/>
      <c r="LS57" s="1577"/>
      <c r="LT57" s="1577"/>
      <c r="LU57" s="1577"/>
      <c r="LV57" s="1577"/>
      <c r="LW57" s="1577"/>
      <c r="LX57" s="1577"/>
      <c r="LY57" s="1577"/>
      <c r="LZ57" s="1577"/>
      <c r="MA57" s="1577"/>
      <c r="MB57" s="1577"/>
      <c r="MC57" s="1577"/>
      <c r="MD57" s="1577"/>
      <c r="ME57" s="1577"/>
      <c r="MF57" s="1577"/>
      <c r="MG57" s="1577"/>
      <c r="MH57" s="1578"/>
      <c r="ML57" s="1576"/>
      <c r="MM57" s="1577"/>
      <c r="MN57" s="1577"/>
      <c r="MO57" s="1577"/>
      <c r="MP57" s="1577"/>
      <c r="MQ57" s="1577"/>
      <c r="MR57" s="1577"/>
      <c r="MS57" s="1577"/>
      <c r="MT57" s="1577"/>
      <c r="MU57" s="1577"/>
      <c r="MV57" s="1577"/>
      <c r="MW57" s="1577"/>
      <c r="MX57" s="1577"/>
      <c r="MY57" s="1577"/>
      <c r="MZ57" s="1577"/>
      <c r="NA57" s="1577"/>
      <c r="NB57" s="1577"/>
      <c r="NC57" s="1577"/>
      <c r="ND57" s="1577"/>
      <c r="NE57" s="1577"/>
      <c r="NF57" s="1577"/>
      <c r="NG57" s="1577"/>
      <c r="NH57" s="1577"/>
      <c r="NI57" s="1577"/>
      <c r="NJ57" s="1577"/>
      <c r="NK57" s="1578"/>
      <c r="NO57" s="1576"/>
      <c r="NP57" s="1577"/>
      <c r="NQ57" s="1577"/>
      <c r="NR57" s="1577"/>
      <c r="NS57" s="1577"/>
      <c r="NT57" s="1577"/>
      <c r="NU57" s="1577"/>
      <c r="NV57" s="1577"/>
      <c r="NW57" s="1577"/>
      <c r="NX57" s="1577"/>
      <c r="NY57" s="1577"/>
      <c r="NZ57" s="1577"/>
      <c r="OA57" s="1577"/>
      <c r="OB57" s="1577"/>
      <c r="OC57" s="1577"/>
      <c r="OD57" s="1577"/>
      <c r="OE57" s="1577"/>
      <c r="OF57" s="1577"/>
      <c r="OG57" s="1577"/>
      <c r="OH57" s="1577"/>
      <c r="OI57" s="1577"/>
      <c r="OJ57" s="1577"/>
      <c r="OK57" s="1577"/>
      <c r="OL57" s="1577"/>
      <c r="OM57" s="1577"/>
      <c r="ON57" s="1578"/>
      <c r="OR57" s="1576"/>
      <c r="OS57" s="1577"/>
      <c r="OT57" s="1577"/>
      <c r="OU57" s="1577"/>
      <c r="OV57" s="1577"/>
      <c r="OW57" s="1577"/>
      <c r="OX57" s="1577"/>
      <c r="OY57" s="1577"/>
      <c r="OZ57" s="1577"/>
      <c r="PA57" s="1577"/>
      <c r="PB57" s="1577"/>
      <c r="PC57" s="1577"/>
      <c r="PD57" s="1577"/>
      <c r="PE57" s="1577"/>
      <c r="PF57" s="1577"/>
      <c r="PG57" s="1577"/>
      <c r="PH57" s="1577"/>
      <c r="PI57" s="1577"/>
      <c r="PJ57" s="1577"/>
      <c r="PK57" s="1577"/>
      <c r="PL57" s="1577"/>
      <c r="PM57" s="1577"/>
      <c r="PN57" s="1577"/>
      <c r="PO57" s="1577"/>
      <c r="PP57" s="1577"/>
      <c r="PQ57" s="1578"/>
      <c r="PU57" s="1576"/>
      <c r="PV57" s="1577"/>
      <c r="PW57" s="1577"/>
      <c r="PX57" s="1577"/>
      <c r="PY57" s="1577"/>
      <c r="PZ57" s="1577"/>
      <c r="QA57" s="1577"/>
      <c r="QB57" s="1577"/>
      <c r="QC57" s="1577"/>
      <c r="QD57" s="1577"/>
      <c r="QE57" s="1577"/>
      <c r="QF57" s="1577"/>
      <c r="QG57" s="1577"/>
      <c r="QH57" s="1577"/>
      <c r="QI57" s="1577"/>
      <c r="QJ57" s="1577"/>
      <c r="QK57" s="1577"/>
      <c r="QL57" s="1577"/>
      <c r="QM57" s="1577"/>
      <c r="QN57" s="1577"/>
      <c r="QO57" s="1577"/>
      <c r="QP57" s="1577"/>
      <c r="QQ57" s="1577"/>
      <c r="QR57" s="1577"/>
      <c r="QS57" s="1577"/>
      <c r="QT57" s="1578"/>
    </row>
    <row r="58" spans="2:462" ht="9.9499999999999993" customHeight="1">
      <c r="B58" s="1576"/>
      <c r="C58" s="1577"/>
      <c r="D58" s="1577"/>
      <c r="E58" s="1577"/>
      <c r="F58" s="1577"/>
      <c r="G58" s="1577"/>
      <c r="H58" s="1577"/>
      <c r="I58" s="1577"/>
      <c r="J58" s="1577"/>
      <c r="K58" s="1577"/>
      <c r="L58" s="1577"/>
      <c r="M58" s="1577"/>
      <c r="N58" s="1577"/>
      <c r="O58" s="1577"/>
      <c r="P58" s="1577"/>
      <c r="Q58" s="1577"/>
      <c r="R58" s="1577"/>
      <c r="S58" s="1577"/>
      <c r="T58" s="1577"/>
      <c r="U58" s="1577"/>
      <c r="V58" s="1577"/>
      <c r="W58" s="1577"/>
      <c r="X58" s="1577"/>
      <c r="Y58" s="1577"/>
      <c r="Z58" s="1577"/>
      <c r="AA58" s="1578"/>
      <c r="AE58" s="1576"/>
      <c r="AF58" s="1577"/>
      <c r="AG58" s="1577"/>
      <c r="AH58" s="1577"/>
      <c r="AI58" s="1577"/>
      <c r="AJ58" s="1577"/>
      <c r="AK58" s="1577"/>
      <c r="AL58" s="1577"/>
      <c r="AM58" s="1577"/>
      <c r="AN58" s="1577"/>
      <c r="AO58" s="1577"/>
      <c r="AP58" s="1577"/>
      <c r="AQ58" s="1577"/>
      <c r="AR58" s="1577"/>
      <c r="AS58" s="1577"/>
      <c r="AT58" s="1577"/>
      <c r="AU58" s="1577"/>
      <c r="AV58" s="1577"/>
      <c r="AW58" s="1577"/>
      <c r="AX58" s="1577"/>
      <c r="AY58" s="1577"/>
      <c r="AZ58" s="1577"/>
      <c r="BA58" s="1577"/>
      <c r="BB58" s="1577"/>
      <c r="BC58" s="1577"/>
      <c r="BD58" s="1578"/>
      <c r="BH58" s="1576"/>
      <c r="BI58" s="1577"/>
      <c r="BJ58" s="1577"/>
      <c r="BK58" s="1577"/>
      <c r="BL58" s="1577"/>
      <c r="BM58" s="1577"/>
      <c r="BN58" s="1577"/>
      <c r="BO58" s="1577"/>
      <c r="BP58" s="1577"/>
      <c r="BQ58" s="1577"/>
      <c r="BR58" s="1577"/>
      <c r="BS58" s="1577"/>
      <c r="BT58" s="1577"/>
      <c r="BU58" s="1577"/>
      <c r="BV58" s="1577"/>
      <c r="BW58" s="1577"/>
      <c r="BX58" s="1577"/>
      <c r="BY58" s="1577"/>
      <c r="BZ58" s="1577"/>
      <c r="CA58" s="1577"/>
      <c r="CB58" s="1577"/>
      <c r="CC58" s="1577"/>
      <c r="CD58" s="1577"/>
      <c r="CE58" s="1577"/>
      <c r="CF58" s="1577"/>
      <c r="CG58" s="1578"/>
      <c r="CK58" s="1576"/>
      <c r="CL58" s="1577"/>
      <c r="CM58" s="1577"/>
      <c r="CN58" s="1577"/>
      <c r="CO58" s="1577"/>
      <c r="CP58" s="1577"/>
      <c r="CQ58" s="1577"/>
      <c r="CR58" s="1577"/>
      <c r="CS58" s="1577"/>
      <c r="CT58" s="1577"/>
      <c r="CU58" s="1577"/>
      <c r="CV58" s="1577"/>
      <c r="CW58" s="1577"/>
      <c r="CX58" s="1577"/>
      <c r="CY58" s="1577"/>
      <c r="CZ58" s="1577"/>
      <c r="DA58" s="1577"/>
      <c r="DB58" s="1577"/>
      <c r="DC58" s="1577"/>
      <c r="DD58" s="1577"/>
      <c r="DE58" s="1577"/>
      <c r="DF58" s="1577"/>
      <c r="DG58" s="1577"/>
      <c r="DH58" s="1577"/>
      <c r="DI58" s="1577"/>
      <c r="DJ58" s="1578"/>
      <c r="DN58" s="1576"/>
      <c r="DO58" s="1577"/>
      <c r="DP58" s="1577"/>
      <c r="DQ58" s="1577"/>
      <c r="DR58" s="1577"/>
      <c r="DS58" s="1577"/>
      <c r="DT58" s="1577"/>
      <c r="DU58" s="1577"/>
      <c r="DV58" s="1577"/>
      <c r="DW58" s="1577"/>
      <c r="DX58" s="1577"/>
      <c r="DY58" s="1577"/>
      <c r="DZ58" s="1577"/>
      <c r="EA58" s="1577"/>
      <c r="EB58" s="1577"/>
      <c r="EC58" s="1577"/>
      <c r="ED58" s="1577"/>
      <c r="EE58" s="1577"/>
      <c r="EF58" s="1577"/>
      <c r="EG58" s="1577"/>
      <c r="EH58" s="1577"/>
      <c r="EI58" s="1577"/>
      <c r="EJ58" s="1577"/>
      <c r="EK58" s="1577"/>
      <c r="EL58" s="1577"/>
      <c r="EM58" s="1578"/>
      <c r="EQ58" s="1576"/>
      <c r="ER58" s="1577"/>
      <c r="ES58" s="1577"/>
      <c r="ET58" s="1577"/>
      <c r="EU58" s="1577"/>
      <c r="EV58" s="1577"/>
      <c r="EW58" s="1577"/>
      <c r="EX58" s="1577"/>
      <c r="EY58" s="1577"/>
      <c r="EZ58" s="1577"/>
      <c r="FA58" s="1577"/>
      <c r="FB58" s="1577"/>
      <c r="FC58" s="1577"/>
      <c r="FD58" s="1577"/>
      <c r="FE58" s="1577"/>
      <c r="FF58" s="1577"/>
      <c r="FG58" s="1577"/>
      <c r="FH58" s="1577"/>
      <c r="FI58" s="1577"/>
      <c r="FJ58" s="1577"/>
      <c r="FK58" s="1577"/>
      <c r="FL58" s="1577"/>
      <c r="FM58" s="1577"/>
      <c r="FN58" s="1577"/>
      <c r="FO58" s="1577"/>
      <c r="FP58" s="1578"/>
      <c r="FT58" s="1576"/>
      <c r="FU58" s="1577"/>
      <c r="FV58" s="1577"/>
      <c r="FW58" s="1577"/>
      <c r="FX58" s="1577"/>
      <c r="FY58" s="1577"/>
      <c r="FZ58" s="1577"/>
      <c r="GA58" s="1577"/>
      <c r="GB58" s="1577"/>
      <c r="GC58" s="1577"/>
      <c r="GD58" s="1577"/>
      <c r="GE58" s="1577"/>
      <c r="GF58" s="1577"/>
      <c r="GG58" s="1577"/>
      <c r="GH58" s="1577"/>
      <c r="GI58" s="1577"/>
      <c r="GJ58" s="1577"/>
      <c r="GK58" s="1577"/>
      <c r="GL58" s="1577"/>
      <c r="GM58" s="1577"/>
      <c r="GN58" s="1577"/>
      <c r="GO58" s="1577"/>
      <c r="GP58" s="1577"/>
      <c r="GQ58" s="1577"/>
      <c r="GR58" s="1577"/>
      <c r="GS58" s="1578"/>
      <c r="GW58" s="1576"/>
      <c r="GX58" s="1577"/>
      <c r="GY58" s="1577"/>
      <c r="GZ58" s="1577"/>
      <c r="HA58" s="1577"/>
      <c r="HB58" s="1577"/>
      <c r="HC58" s="1577"/>
      <c r="HD58" s="1577"/>
      <c r="HE58" s="1577"/>
      <c r="HF58" s="1577"/>
      <c r="HG58" s="1577"/>
      <c r="HH58" s="1577"/>
      <c r="HI58" s="1577"/>
      <c r="HJ58" s="1577"/>
      <c r="HK58" s="1577"/>
      <c r="HL58" s="1577"/>
      <c r="HM58" s="1577"/>
      <c r="HN58" s="1577"/>
      <c r="HO58" s="1577"/>
      <c r="HP58" s="1577"/>
      <c r="HQ58" s="1577"/>
      <c r="HR58" s="1577"/>
      <c r="HS58" s="1577"/>
      <c r="HT58" s="1577"/>
      <c r="HU58" s="1577"/>
      <c r="HV58" s="1578"/>
      <c r="HZ58" s="1576"/>
      <c r="IA58" s="1577"/>
      <c r="IB58" s="1577"/>
      <c r="IC58" s="1577"/>
      <c r="ID58" s="1577"/>
      <c r="IE58" s="1577"/>
      <c r="IF58" s="1577"/>
      <c r="IG58" s="1577"/>
      <c r="IH58" s="1577"/>
      <c r="II58" s="1577"/>
      <c r="IJ58" s="1577"/>
      <c r="IK58" s="1577"/>
      <c r="IL58" s="1577"/>
      <c r="IM58" s="1577"/>
      <c r="IN58" s="1577"/>
      <c r="IO58" s="1577"/>
      <c r="IP58" s="1577"/>
      <c r="IQ58" s="1577"/>
      <c r="IR58" s="1577"/>
      <c r="IS58" s="1577"/>
      <c r="IT58" s="1577"/>
      <c r="IU58" s="1577"/>
      <c r="IV58" s="1577"/>
      <c r="IW58" s="1577"/>
      <c r="IX58" s="1577"/>
      <c r="IY58" s="1578"/>
      <c r="JC58" s="1576"/>
      <c r="JD58" s="1577"/>
      <c r="JE58" s="1577"/>
      <c r="JF58" s="1577"/>
      <c r="JG58" s="1577"/>
      <c r="JH58" s="1577"/>
      <c r="JI58" s="1577"/>
      <c r="JJ58" s="1577"/>
      <c r="JK58" s="1577"/>
      <c r="JL58" s="1577"/>
      <c r="JM58" s="1577"/>
      <c r="JN58" s="1577"/>
      <c r="JO58" s="1577"/>
      <c r="JP58" s="1577"/>
      <c r="JQ58" s="1577"/>
      <c r="JR58" s="1577"/>
      <c r="JS58" s="1577"/>
      <c r="JT58" s="1577"/>
      <c r="JU58" s="1577"/>
      <c r="JV58" s="1577"/>
      <c r="JW58" s="1577"/>
      <c r="JX58" s="1577"/>
      <c r="JY58" s="1577"/>
      <c r="JZ58" s="1577"/>
      <c r="KA58" s="1577"/>
      <c r="KB58" s="1578"/>
      <c r="KF58" s="1576"/>
      <c r="KG58" s="1577"/>
      <c r="KH58" s="1577"/>
      <c r="KI58" s="1577"/>
      <c r="KJ58" s="1577"/>
      <c r="KK58" s="1577"/>
      <c r="KL58" s="1577"/>
      <c r="KM58" s="1577"/>
      <c r="KN58" s="1577"/>
      <c r="KO58" s="1577"/>
      <c r="KP58" s="1577"/>
      <c r="KQ58" s="1577"/>
      <c r="KR58" s="1577"/>
      <c r="KS58" s="1577"/>
      <c r="KT58" s="1577"/>
      <c r="KU58" s="1577"/>
      <c r="KV58" s="1577"/>
      <c r="KW58" s="1577"/>
      <c r="KX58" s="1577"/>
      <c r="KY58" s="1577"/>
      <c r="KZ58" s="1577"/>
      <c r="LA58" s="1577"/>
      <c r="LB58" s="1577"/>
      <c r="LC58" s="1577"/>
      <c r="LD58" s="1577"/>
      <c r="LE58" s="1578"/>
      <c r="LI58" s="1576"/>
      <c r="LJ58" s="1577"/>
      <c r="LK58" s="1577"/>
      <c r="LL58" s="1577"/>
      <c r="LM58" s="1577"/>
      <c r="LN58" s="1577"/>
      <c r="LO58" s="1577"/>
      <c r="LP58" s="1577"/>
      <c r="LQ58" s="1577"/>
      <c r="LR58" s="1577"/>
      <c r="LS58" s="1577"/>
      <c r="LT58" s="1577"/>
      <c r="LU58" s="1577"/>
      <c r="LV58" s="1577"/>
      <c r="LW58" s="1577"/>
      <c r="LX58" s="1577"/>
      <c r="LY58" s="1577"/>
      <c r="LZ58" s="1577"/>
      <c r="MA58" s="1577"/>
      <c r="MB58" s="1577"/>
      <c r="MC58" s="1577"/>
      <c r="MD58" s="1577"/>
      <c r="ME58" s="1577"/>
      <c r="MF58" s="1577"/>
      <c r="MG58" s="1577"/>
      <c r="MH58" s="1578"/>
      <c r="ML58" s="1576"/>
      <c r="MM58" s="1577"/>
      <c r="MN58" s="1577"/>
      <c r="MO58" s="1577"/>
      <c r="MP58" s="1577"/>
      <c r="MQ58" s="1577"/>
      <c r="MR58" s="1577"/>
      <c r="MS58" s="1577"/>
      <c r="MT58" s="1577"/>
      <c r="MU58" s="1577"/>
      <c r="MV58" s="1577"/>
      <c r="MW58" s="1577"/>
      <c r="MX58" s="1577"/>
      <c r="MY58" s="1577"/>
      <c r="MZ58" s="1577"/>
      <c r="NA58" s="1577"/>
      <c r="NB58" s="1577"/>
      <c r="NC58" s="1577"/>
      <c r="ND58" s="1577"/>
      <c r="NE58" s="1577"/>
      <c r="NF58" s="1577"/>
      <c r="NG58" s="1577"/>
      <c r="NH58" s="1577"/>
      <c r="NI58" s="1577"/>
      <c r="NJ58" s="1577"/>
      <c r="NK58" s="1578"/>
      <c r="NO58" s="1576"/>
      <c r="NP58" s="1577"/>
      <c r="NQ58" s="1577"/>
      <c r="NR58" s="1577"/>
      <c r="NS58" s="1577"/>
      <c r="NT58" s="1577"/>
      <c r="NU58" s="1577"/>
      <c r="NV58" s="1577"/>
      <c r="NW58" s="1577"/>
      <c r="NX58" s="1577"/>
      <c r="NY58" s="1577"/>
      <c r="NZ58" s="1577"/>
      <c r="OA58" s="1577"/>
      <c r="OB58" s="1577"/>
      <c r="OC58" s="1577"/>
      <c r="OD58" s="1577"/>
      <c r="OE58" s="1577"/>
      <c r="OF58" s="1577"/>
      <c r="OG58" s="1577"/>
      <c r="OH58" s="1577"/>
      <c r="OI58" s="1577"/>
      <c r="OJ58" s="1577"/>
      <c r="OK58" s="1577"/>
      <c r="OL58" s="1577"/>
      <c r="OM58" s="1577"/>
      <c r="ON58" s="1578"/>
      <c r="OR58" s="1576"/>
      <c r="OS58" s="1577"/>
      <c r="OT58" s="1577"/>
      <c r="OU58" s="1577"/>
      <c r="OV58" s="1577"/>
      <c r="OW58" s="1577"/>
      <c r="OX58" s="1577"/>
      <c r="OY58" s="1577"/>
      <c r="OZ58" s="1577"/>
      <c r="PA58" s="1577"/>
      <c r="PB58" s="1577"/>
      <c r="PC58" s="1577"/>
      <c r="PD58" s="1577"/>
      <c r="PE58" s="1577"/>
      <c r="PF58" s="1577"/>
      <c r="PG58" s="1577"/>
      <c r="PH58" s="1577"/>
      <c r="PI58" s="1577"/>
      <c r="PJ58" s="1577"/>
      <c r="PK58" s="1577"/>
      <c r="PL58" s="1577"/>
      <c r="PM58" s="1577"/>
      <c r="PN58" s="1577"/>
      <c r="PO58" s="1577"/>
      <c r="PP58" s="1577"/>
      <c r="PQ58" s="1578"/>
      <c r="PU58" s="1576"/>
      <c r="PV58" s="1577"/>
      <c r="PW58" s="1577"/>
      <c r="PX58" s="1577"/>
      <c r="PY58" s="1577"/>
      <c r="PZ58" s="1577"/>
      <c r="QA58" s="1577"/>
      <c r="QB58" s="1577"/>
      <c r="QC58" s="1577"/>
      <c r="QD58" s="1577"/>
      <c r="QE58" s="1577"/>
      <c r="QF58" s="1577"/>
      <c r="QG58" s="1577"/>
      <c r="QH58" s="1577"/>
      <c r="QI58" s="1577"/>
      <c r="QJ58" s="1577"/>
      <c r="QK58" s="1577"/>
      <c r="QL58" s="1577"/>
      <c r="QM58" s="1577"/>
      <c r="QN58" s="1577"/>
      <c r="QO58" s="1577"/>
      <c r="QP58" s="1577"/>
      <c r="QQ58" s="1577"/>
      <c r="QR58" s="1577"/>
      <c r="QS58" s="1577"/>
      <c r="QT58" s="1578"/>
    </row>
    <row r="59" spans="2:462" ht="9.9499999999999993" customHeight="1">
      <c r="B59" s="1576"/>
      <c r="C59" s="1577"/>
      <c r="D59" s="1577"/>
      <c r="E59" s="1577"/>
      <c r="F59" s="1577"/>
      <c r="G59" s="1577"/>
      <c r="H59" s="1577"/>
      <c r="I59" s="1577"/>
      <c r="J59" s="1577"/>
      <c r="K59" s="1577"/>
      <c r="L59" s="1577"/>
      <c r="M59" s="1577"/>
      <c r="N59" s="1577"/>
      <c r="O59" s="1577"/>
      <c r="P59" s="1577"/>
      <c r="Q59" s="1577"/>
      <c r="R59" s="1577"/>
      <c r="S59" s="1577"/>
      <c r="T59" s="1577"/>
      <c r="U59" s="1577"/>
      <c r="V59" s="1577"/>
      <c r="W59" s="1577"/>
      <c r="X59" s="1577"/>
      <c r="Y59" s="1577"/>
      <c r="Z59" s="1577"/>
      <c r="AA59" s="1578"/>
      <c r="AE59" s="1576"/>
      <c r="AF59" s="1577"/>
      <c r="AG59" s="1577"/>
      <c r="AH59" s="1577"/>
      <c r="AI59" s="1577"/>
      <c r="AJ59" s="1577"/>
      <c r="AK59" s="1577"/>
      <c r="AL59" s="1577"/>
      <c r="AM59" s="1577"/>
      <c r="AN59" s="1577"/>
      <c r="AO59" s="1577"/>
      <c r="AP59" s="1577"/>
      <c r="AQ59" s="1577"/>
      <c r="AR59" s="1577"/>
      <c r="AS59" s="1577"/>
      <c r="AT59" s="1577"/>
      <c r="AU59" s="1577"/>
      <c r="AV59" s="1577"/>
      <c r="AW59" s="1577"/>
      <c r="AX59" s="1577"/>
      <c r="AY59" s="1577"/>
      <c r="AZ59" s="1577"/>
      <c r="BA59" s="1577"/>
      <c r="BB59" s="1577"/>
      <c r="BC59" s="1577"/>
      <c r="BD59" s="1578"/>
      <c r="BH59" s="1576"/>
      <c r="BI59" s="1577"/>
      <c r="BJ59" s="1577"/>
      <c r="BK59" s="1577"/>
      <c r="BL59" s="1577"/>
      <c r="BM59" s="1577"/>
      <c r="BN59" s="1577"/>
      <c r="BO59" s="1577"/>
      <c r="BP59" s="1577"/>
      <c r="BQ59" s="1577"/>
      <c r="BR59" s="1577"/>
      <c r="BS59" s="1577"/>
      <c r="BT59" s="1577"/>
      <c r="BU59" s="1577"/>
      <c r="BV59" s="1577"/>
      <c r="BW59" s="1577"/>
      <c r="BX59" s="1577"/>
      <c r="BY59" s="1577"/>
      <c r="BZ59" s="1577"/>
      <c r="CA59" s="1577"/>
      <c r="CB59" s="1577"/>
      <c r="CC59" s="1577"/>
      <c r="CD59" s="1577"/>
      <c r="CE59" s="1577"/>
      <c r="CF59" s="1577"/>
      <c r="CG59" s="1578"/>
      <c r="CK59" s="1576"/>
      <c r="CL59" s="1577"/>
      <c r="CM59" s="1577"/>
      <c r="CN59" s="1577"/>
      <c r="CO59" s="1577"/>
      <c r="CP59" s="1577"/>
      <c r="CQ59" s="1577"/>
      <c r="CR59" s="1577"/>
      <c r="CS59" s="1577"/>
      <c r="CT59" s="1577"/>
      <c r="CU59" s="1577"/>
      <c r="CV59" s="1577"/>
      <c r="CW59" s="1577"/>
      <c r="CX59" s="1577"/>
      <c r="CY59" s="1577"/>
      <c r="CZ59" s="1577"/>
      <c r="DA59" s="1577"/>
      <c r="DB59" s="1577"/>
      <c r="DC59" s="1577"/>
      <c r="DD59" s="1577"/>
      <c r="DE59" s="1577"/>
      <c r="DF59" s="1577"/>
      <c r="DG59" s="1577"/>
      <c r="DH59" s="1577"/>
      <c r="DI59" s="1577"/>
      <c r="DJ59" s="1578"/>
      <c r="DN59" s="1576"/>
      <c r="DO59" s="1577"/>
      <c r="DP59" s="1577"/>
      <c r="DQ59" s="1577"/>
      <c r="DR59" s="1577"/>
      <c r="DS59" s="1577"/>
      <c r="DT59" s="1577"/>
      <c r="DU59" s="1577"/>
      <c r="DV59" s="1577"/>
      <c r="DW59" s="1577"/>
      <c r="DX59" s="1577"/>
      <c r="DY59" s="1577"/>
      <c r="DZ59" s="1577"/>
      <c r="EA59" s="1577"/>
      <c r="EB59" s="1577"/>
      <c r="EC59" s="1577"/>
      <c r="ED59" s="1577"/>
      <c r="EE59" s="1577"/>
      <c r="EF59" s="1577"/>
      <c r="EG59" s="1577"/>
      <c r="EH59" s="1577"/>
      <c r="EI59" s="1577"/>
      <c r="EJ59" s="1577"/>
      <c r="EK59" s="1577"/>
      <c r="EL59" s="1577"/>
      <c r="EM59" s="1578"/>
      <c r="EQ59" s="1576"/>
      <c r="ER59" s="1577"/>
      <c r="ES59" s="1577"/>
      <c r="ET59" s="1577"/>
      <c r="EU59" s="1577"/>
      <c r="EV59" s="1577"/>
      <c r="EW59" s="1577"/>
      <c r="EX59" s="1577"/>
      <c r="EY59" s="1577"/>
      <c r="EZ59" s="1577"/>
      <c r="FA59" s="1577"/>
      <c r="FB59" s="1577"/>
      <c r="FC59" s="1577"/>
      <c r="FD59" s="1577"/>
      <c r="FE59" s="1577"/>
      <c r="FF59" s="1577"/>
      <c r="FG59" s="1577"/>
      <c r="FH59" s="1577"/>
      <c r="FI59" s="1577"/>
      <c r="FJ59" s="1577"/>
      <c r="FK59" s="1577"/>
      <c r="FL59" s="1577"/>
      <c r="FM59" s="1577"/>
      <c r="FN59" s="1577"/>
      <c r="FO59" s="1577"/>
      <c r="FP59" s="1578"/>
      <c r="FT59" s="1576"/>
      <c r="FU59" s="1577"/>
      <c r="FV59" s="1577"/>
      <c r="FW59" s="1577"/>
      <c r="FX59" s="1577"/>
      <c r="FY59" s="1577"/>
      <c r="FZ59" s="1577"/>
      <c r="GA59" s="1577"/>
      <c r="GB59" s="1577"/>
      <c r="GC59" s="1577"/>
      <c r="GD59" s="1577"/>
      <c r="GE59" s="1577"/>
      <c r="GF59" s="1577"/>
      <c r="GG59" s="1577"/>
      <c r="GH59" s="1577"/>
      <c r="GI59" s="1577"/>
      <c r="GJ59" s="1577"/>
      <c r="GK59" s="1577"/>
      <c r="GL59" s="1577"/>
      <c r="GM59" s="1577"/>
      <c r="GN59" s="1577"/>
      <c r="GO59" s="1577"/>
      <c r="GP59" s="1577"/>
      <c r="GQ59" s="1577"/>
      <c r="GR59" s="1577"/>
      <c r="GS59" s="1578"/>
      <c r="GW59" s="1576"/>
      <c r="GX59" s="1577"/>
      <c r="GY59" s="1577"/>
      <c r="GZ59" s="1577"/>
      <c r="HA59" s="1577"/>
      <c r="HB59" s="1577"/>
      <c r="HC59" s="1577"/>
      <c r="HD59" s="1577"/>
      <c r="HE59" s="1577"/>
      <c r="HF59" s="1577"/>
      <c r="HG59" s="1577"/>
      <c r="HH59" s="1577"/>
      <c r="HI59" s="1577"/>
      <c r="HJ59" s="1577"/>
      <c r="HK59" s="1577"/>
      <c r="HL59" s="1577"/>
      <c r="HM59" s="1577"/>
      <c r="HN59" s="1577"/>
      <c r="HO59" s="1577"/>
      <c r="HP59" s="1577"/>
      <c r="HQ59" s="1577"/>
      <c r="HR59" s="1577"/>
      <c r="HS59" s="1577"/>
      <c r="HT59" s="1577"/>
      <c r="HU59" s="1577"/>
      <c r="HV59" s="1578"/>
      <c r="HZ59" s="1576"/>
      <c r="IA59" s="1577"/>
      <c r="IB59" s="1577"/>
      <c r="IC59" s="1577"/>
      <c r="ID59" s="1577"/>
      <c r="IE59" s="1577"/>
      <c r="IF59" s="1577"/>
      <c r="IG59" s="1577"/>
      <c r="IH59" s="1577"/>
      <c r="II59" s="1577"/>
      <c r="IJ59" s="1577"/>
      <c r="IK59" s="1577"/>
      <c r="IL59" s="1577"/>
      <c r="IM59" s="1577"/>
      <c r="IN59" s="1577"/>
      <c r="IO59" s="1577"/>
      <c r="IP59" s="1577"/>
      <c r="IQ59" s="1577"/>
      <c r="IR59" s="1577"/>
      <c r="IS59" s="1577"/>
      <c r="IT59" s="1577"/>
      <c r="IU59" s="1577"/>
      <c r="IV59" s="1577"/>
      <c r="IW59" s="1577"/>
      <c r="IX59" s="1577"/>
      <c r="IY59" s="1578"/>
      <c r="JC59" s="1576"/>
      <c r="JD59" s="1577"/>
      <c r="JE59" s="1577"/>
      <c r="JF59" s="1577"/>
      <c r="JG59" s="1577"/>
      <c r="JH59" s="1577"/>
      <c r="JI59" s="1577"/>
      <c r="JJ59" s="1577"/>
      <c r="JK59" s="1577"/>
      <c r="JL59" s="1577"/>
      <c r="JM59" s="1577"/>
      <c r="JN59" s="1577"/>
      <c r="JO59" s="1577"/>
      <c r="JP59" s="1577"/>
      <c r="JQ59" s="1577"/>
      <c r="JR59" s="1577"/>
      <c r="JS59" s="1577"/>
      <c r="JT59" s="1577"/>
      <c r="JU59" s="1577"/>
      <c r="JV59" s="1577"/>
      <c r="JW59" s="1577"/>
      <c r="JX59" s="1577"/>
      <c r="JY59" s="1577"/>
      <c r="JZ59" s="1577"/>
      <c r="KA59" s="1577"/>
      <c r="KB59" s="1578"/>
      <c r="KF59" s="1576"/>
      <c r="KG59" s="1577"/>
      <c r="KH59" s="1577"/>
      <c r="KI59" s="1577"/>
      <c r="KJ59" s="1577"/>
      <c r="KK59" s="1577"/>
      <c r="KL59" s="1577"/>
      <c r="KM59" s="1577"/>
      <c r="KN59" s="1577"/>
      <c r="KO59" s="1577"/>
      <c r="KP59" s="1577"/>
      <c r="KQ59" s="1577"/>
      <c r="KR59" s="1577"/>
      <c r="KS59" s="1577"/>
      <c r="KT59" s="1577"/>
      <c r="KU59" s="1577"/>
      <c r="KV59" s="1577"/>
      <c r="KW59" s="1577"/>
      <c r="KX59" s="1577"/>
      <c r="KY59" s="1577"/>
      <c r="KZ59" s="1577"/>
      <c r="LA59" s="1577"/>
      <c r="LB59" s="1577"/>
      <c r="LC59" s="1577"/>
      <c r="LD59" s="1577"/>
      <c r="LE59" s="1578"/>
      <c r="LI59" s="1576"/>
      <c r="LJ59" s="1577"/>
      <c r="LK59" s="1577"/>
      <c r="LL59" s="1577"/>
      <c r="LM59" s="1577"/>
      <c r="LN59" s="1577"/>
      <c r="LO59" s="1577"/>
      <c r="LP59" s="1577"/>
      <c r="LQ59" s="1577"/>
      <c r="LR59" s="1577"/>
      <c r="LS59" s="1577"/>
      <c r="LT59" s="1577"/>
      <c r="LU59" s="1577"/>
      <c r="LV59" s="1577"/>
      <c r="LW59" s="1577"/>
      <c r="LX59" s="1577"/>
      <c r="LY59" s="1577"/>
      <c r="LZ59" s="1577"/>
      <c r="MA59" s="1577"/>
      <c r="MB59" s="1577"/>
      <c r="MC59" s="1577"/>
      <c r="MD59" s="1577"/>
      <c r="ME59" s="1577"/>
      <c r="MF59" s="1577"/>
      <c r="MG59" s="1577"/>
      <c r="MH59" s="1578"/>
      <c r="ML59" s="1576"/>
      <c r="MM59" s="1577"/>
      <c r="MN59" s="1577"/>
      <c r="MO59" s="1577"/>
      <c r="MP59" s="1577"/>
      <c r="MQ59" s="1577"/>
      <c r="MR59" s="1577"/>
      <c r="MS59" s="1577"/>
      <c r="MT59" s="1577"/>
      <c r="MU59" s="1577"/>
      <c r="MV59" s="1577"/>
      <c r="MW59" s="1577"/>
      <c r="MX59" s="1577"/>
      <c r="MY59" s="1577"/>
      <c r="MZ59" s="1577"/>
      <c r="NA59" s="1577"/>
      <c r="NB59" s="1577"/>
      <c r="NC59" s="1577"/>
      <c r="ND59" s="1577"/>
      <c r="NE59" s="1577"/>
      <c r="NF59" s="1577"/>
      <c r="NG59" s="1577"/>
      <c r="NH59" s="1577"/>
      <c r="NI59" s="1577"/>
      <c r="NJ59" s="1577"/>
      <c r="NK59" s="1578"/>
      <c r="NO59" s="1576"/>
      <c r="NP59" s="1577"/>
      <c r="NQ59" s="1577"/>
      <c r="NR59" s="1577"/>
      <c r="NS59" s="1577"/>
      <c r="NT59" s="1577"/>
      <c r="NU59" s="1577"/>
      <c r="NV59" s="1577"/>
      <c r="NW59" s="1577"/>
      <c r="NX59" s="1577"/>
      <c r="NY59" s="1577"/>
      <c r="NZ59" s="1577"/>
      <c r="OA59" s="1577"/>
      <c r="OB59" s="1577"/>
      <c r="OC59" s="1577"/>
      <c r="OD59" s="1577"/>
      <c r="OE59" s="1577"/>
      <c r="OF59" s="1577"/>
      <c r="OG59" s="1577"/>
      <c r="OH59" s="1577"/>
      <c r="OI59" s="1577"/>
      <c r="OJ59" s="1577"/>
      <c r="OK59" s="1577"/>
      <c r="OL59" s="1577"/>
      <c r="OM59" s="1577"/>
      <c r="ON59" s="1578"/>
      <c r="OR59" s="1576"/>
      <c r="OS59" s="1577"/>
      <c r="OT59" s="1577"/>
      <c r="OU59" s="1577"/>
      <c r="OV59" s="1577"/>
      <c r="OW59" s="1577"/>
      <c r="OX59" s="1577"/>
      <c r="OY59" s="1577"/>
      <c r="OZ59" s="1577"/>
      <c r="PA59" s="1577"/>
      <c r="PB59" s="1577"/>
      <c r="PC59" s="1577"/>
      <c r="PD59" s="1577"/>
      <c r="PE59" s="1577"/>
      <c r="PF59" s="1577"/>
      <c r="PG59" s="1577"/>
      <c r="PH59" s="1577"/>
      <c r="PI59" s="1577"/>
      <c r="PJ59" s="1577"/>
      <c r="PK59" s="1577"/>
      <c r="PL59" s="1577"/>
      <c r="PM59" s="1577"/>
      <c r="PN59" s="1577"/>
      <c r="PO59" s="1577"/>
      <c r="PP59" s="1577"/>
      <c r="PQ59" s="1578"/>
      <c r="PU59" s="1576"/>
      <c r="PV59" s="1577"/>
      <c r="PW59" s="1577"/>
      <c r="PX59" s="1577"/>
      <c r="PY59" s="1577"/>
      <c r="PZ59" s="1577"/>
      <c r="QA59" s="1577"/>
      <c r="QB59" s="1577"/>
      <c r="QC59" s="1577"/>
      <c r="QD59" s="1577"/>
      <c r="QE59" s="1577"/>
      <c r="QF59" s="1577"/>
      <c r="QG59" s="1577"/>
      <c r="QH59" s="1577"/>
      <c r="QI59" s="1577"/>
      <c r="QJ59" s="1577"/>
      <c r="QK59" s="1577"/>
      <c r="QL59" s="1577"/>
      <c r="QM59" s="1577"/>
      <c r="QN59" s="1577"/>
      <c r="QO59" s="1577"/>
      <c r="QP59" s="1577"/>
      <c r="QQ59" s="1577"/>
      <c r="QR59" s="1577"/>
      <c r="QS59" s="1577"/>
      <c r="QT59" s="1578"/>
    </row>
    <row r="60" spans="2:462" ht="9.9499999999999993" customHeight="1">
      <c r="B60" s="1576"/>
      <c r="C60" s="1577"/>
      <c r="D60" s="1577"/>
      <c r="E60" s="1577"/>
      <c r="F60" s="1577"/>
      <c r="G60" s="1577"/>
      <c r="H60" s="1577"/>
      <c r="I60" s="1577"/>
      <c r="J60" s="1577"/>
      <c r="K60" s="1577"/>
      <c r="L60" s="1577"/>
      <c r="M60" s="1577"/>
      <c r="N60" s="1577"/>
      <c r="O60" s="1577"/>
      <c r="P60" s="1577"/>
      <c r="Q60" s="1577"/>
      <c r="R60" s="1577"/>
      <c r="S60" s="1577"/>
      <c r="T60" s="1577"/>
      <c r="U60" s="1577"/>
      <c r="V60" s="1577"/>
      <c r="W60" s="1577"/>
      <c r="X60" s="1577"/>
      <c r="Y60" s="1577"/>
      <c r="Z60" s="1577"/>
      <c r="AA60" s="1578"/>
      <c r="AE60" s="1576"/>
      <c r="AF60" s="1577"/>
      <c r="AG60" s="1577"/>
      <c r="AH60" s="1577"/>
      <c r="AI60" s="1577"/>
      <c r="AJ60" s="1577"/>
      <c r="AK60" s="1577"/>
      <c r="AL60" s="1577"/>
      <c r="AM60" s="1577"/>
      <c r="AN60" s="1577"/>
      <c r="AO60" s="1577"/>
      <c r="AP60" s="1577"/>
      <c r="AQ60" s="1577"/>
      <c r="AR60" s="1577"/>
      <c r="AS60" s="1577"/>
      <c r="AT60" s="1577"/>
      <c r="AU60" s="1577"/>
      <c r="AV60" s="1577"/>
      <c r="AW60" s="1577"/>
      <c r="AX60" s="1577"/>
      <c r="AY60" s="1577"/>
      <c r="AZ60" s="1577"/>
      <c r="BA60" s="1577"/>
      <c r="BB60" s="1577"/>
      <c r="BC60" s="1577"/>
      <c r="BD60" s="1578"/>
      <c r="BH60" s="1576"/>
      <c r="BI60" s="1577"/>
      <c r="BJ60" s="1577"/>
      <c r="BK60" s="1577"/>
      <c r="BL60" s="1577"/>
      <c r="BM60" s="1577"/>
      <c r="BN60" s="1577"/>
      <c r="BO60" s="1577"/>
      <c r="BP60" s="1577"/>
      <c r="BQ60" s="1577"/>
      <c r="BR60" s="1577"/>
      <c r="BS60" s="1577"/>
      <c r="BT60" s="1577"/>
      <c r="BU60" s="1577"/>
      <c r="BV60" s="1577"/>
      <c r="BW60" s="1577"/>
      <c r="BX60" s="1577"/>
      <c r="BY60" s="1577"/>
      <c r="BZ60" s="1577"/>
      <c r="CA60" s="1577"/>
      <c r="CB60" s="1577"/>
      <c r="CC60" s="1577"/>
      <c r="CD60" s="1577"/>
      <c r="CE60" s="1577"/>
      <c r="CF60" s="1577"/>
      <c r="CG60" s="1578"/>
      <c r="CK60" s="1576"/>
      <c r="CL60" s="1577"/>
      <c r="CM60" s="1577"/>
      <c r="CN60" s="1577"/>
      <c r="CO60" s="1577"/>
      <c r="CP60" s="1577"/>
      <c r="CQ60" s="1577"/>
      <c r="CR60" s="1577"/>
      <c r="CS60" s="1577"/>
      <c r="CT60" s="1577"/>
      <c r="CU60" s="1577"/>
      <c r="CV60" s="1577"/>
      <c r="CW60" s="1577"/>
      <c r="CX60" s="1577"/>
      <c r="CY60" s="1577"/>
      <c r="CZ60" s="1577"/>
      <c r="DA60" s="1577"/>
      <c r="DB60" s="1577"/>
      <c r="DC60" s="1577"/>
      <c r="DD60" s="1577"/>
      <c r="DE60" s="1577"/>
      <c r="DF60" s="1577"/>
      <c r="DG60" s="1577"/>
      <c r="DH60" s="1577"/>
      <c r="DI60" s="1577"/>
      <c r="DJ60" s="1578"/>
      <c r="DN60" s="1576"/>
      <c r="DO60" s="1577"/>
      <c r="DP60" s="1577"/>
      <c r="DQ60" s="1577"/>
      <c r="DR60" s="1577"/>
      <c r="DS60" s="1577"/>
      <c r="DT60" s="1577"/>
      <c r="DU60" s="1577"/>
      <c r="DV60" s="1577"/>
      <c r="DW60" s="1577"/>
      <c r="DX60" s="1577"/>
      <c r="DY60" s="1577"/>
      <c r="DZ60" s="1577"/>
      <c r="EA60" s="1577"/>
      <c r="EB60" s="1577"/>
      <c r="EC60" s="1577"/>
      <c r="ED60" s="1577"/>
      <c r="EE60" s="1577"/>
      <c r="EF60" s="1577"/>
      <c r="EG60" s="1577"/>
      <c r="EH60" s="1577"/>
      <c r="EI60" s="1577"/>
      <c r="EJ60" s="1577"/>
      <c r="EK60" s="1577"/>
      <c r="EL60" s="1577"/>
      <c r="EM60" s="1578"/>
      <c r="EQ60" s="1576"/>
      <c r="ER60" s="1577"/>
      <c r="ES60" s="1577"/>
      <c r="ET60" s="1577"/>
      <c r="EU60" s="1577"/>
      <c r="EV60" s="1577"/>
      <c r="EW60" s="1577"/>
      <c r="EX60" s="1577"/>
      <c r="EY60" s="1577"/>
      <c r="EZ60" s="1577"/>
      <c r="FA60" s="1577"/>
      <c r="FB60" s="1577"/>
      <c r="FC60" s="1577"/>
      <c r="FD60" s="1577"/>
      <c r="FE60" s="1577"/>
      <c r="FF60" s="1577"/>
      <c r="FG60" s="1577"/>
      <c r="FH60" s="1577"/>
      <c r="FI60" s="1577"/>
      <c r="FJ60" s="1577"/>
      <c r="FK60" s="1577"/>
      <c r="FL60" s="1577"/>
      <c r="FM60" s="1577"/>
      <c r="FN60" s="1577"/>
      <c r="FO60" s="1577"/>
      <c r="FP60" s="1578"/>
      <c r="FT60" s="1576"/>
      <c r="FU60" s="1577"/>
      <c r="FV60" s="1577"/>
      <c r="FW60" s="1577"/>
      <c r="FX60" s="1577"/>
      <c r="FY60" s="1577"/>
      <c r="FZ60" s="1577"/>
      <c r="GA60" s="1577"/>
      <c r="GB60" s="1577"/>
      <c r="GC60" s="1577"/>
      <c r="GD60" s="1577"/>
      <c r="GE60" s="1577"/>
      <c r="GF60" s="1577"/>
      <c r="GG60" s="1577"/>
      <c r="GH60" s="1577"/>
      <c r="GI60" s="1577"/>
      <c r="GJ60" s="1577"/>
      <c r="GK60" s="1577"/>
      <c r="GL60" s="1577"/>
      <c r="GM60" s="1577"/>
      <c r="GN60" s="1577"/>
      <c r="GO60" s="1577"/>
      <c r="GP60" s="1577"/>
      <c r="GQ60" s="1577"/>
      <c r="GR60" s="1577"/>
      <c r="GS60" s="1578"/>
      <c r="GW60" s="1576"/>
      <c r="GX60" s="1577"/>
      <c r="GY60" s="1577"/>
      <c r="GZ60" s="1577"/>
      <c r="HA60" s="1577"/>
      <c r="HB60" s="1577"/>
      <c r="HC60" s="1577"/>
      <c r="HD60" s="1577"/>
      <c r="HE60" s="1577"/>
      <c r="HF60" s="1577"/>
      <c r="HG60" s="1577"/>
      <c r="HH60" s="1577"/>
      <c r="HI60" s="1577"/>
      <c r="HJ60" s="1577"/>
      <c r="HK60" s="1577"/>
      <c r="HL60" s="1577"/>
      <c r="HM60" s="1577"/>
      <c r="HN60" s="1577"/>
      <c r="HO60" s="1577"/>
      <c r="HP60" s="1577"/>
      <c r="HQ60" s="1577"/>
      <c r="HR60" s="1577"/>
      <c r="HS60" s="1577"/>
      <c r="HT60" s="1577"/>
      <c r="HU60" s="1577"/>
      <c r="HV60" s="1578"/>
      <c r="HZ60" s="1576"/>
      <c r="IA60" s="1577"/>
      <c r="IB60" s="1577"/>
      <c r="IC60" s="1577"/>
      <c r="ID60" s="1577"/>
      <c r="IE60" s="1577"/>
      <c r="IF60" s="1577"/>
      <c r="IG60" s="1577"/>
      <c r="IH60" s="1577"/>
      <c r="II60" s="1577"/>
      <c r="IJ60" s="1577"/>
      <c r="IK60" s="1577"/>
      <c r="IL60" s="1577"/>
      <c r="IM60" s="1577"/>
      <c r="IN60" s="1577"/>
      <c r="IO60" s="1577"/>
      <c r="IP60" s="1577"/>
      <c r="IQ60" s="1577"/>
      <c r="IR60" s="1577"/>
      <c r="IS60" s="1577"/>
      <c r="IT60" s="1577"/>
      <c r="IU60" s="1577"/>
      <c r="IV60" s="1577"/>
      <c r="IW60" s="1577"/>
      <c r="IX60" s="1577"/>
      <c r="IY60" s="1578"/>
      <c r="JC60" s="1576"/>
      <c r="JD60" s="1577"/>
      <c r="JE60" s="1577"/>
      <c r="JF60" s="1577"/>
      <c r="JG60" s="1577"/>
      <c r="JH60" s="1577"/>
      <c r="JI60" s="1577"/>
      <c r="JJ60" s="1577"/>
      <c r="JK60" s="1577"/>
      <c r="JL60" s="1577"/>
      <c r="JM60" s="1577"/>
      <c r="JN60" s="1577"/>
      <c r="JO60" s="1577"/>
      <c r="JP60" s="1577"/>
      <c r="JQ60" s="1577"/>
      <c r="JR60" s="1577"/>
      <c r="JS60" s="1577"/>
      <c r="JT60" s="1577"/>
      <c r="JU60" s="1577"/>
      <c r="JV60" s="1577"/>
      <c r="JW60" s="1577"/>
      <c r="JX60" s="1577"/>
      <c r="JY60" s="1577"/>
      <c r="JZ60" s="1577"/>
      <c r="KA60" s="1577"/>
      <c r="KB60" s="1578"/>
      <c r="KF60" s="1576"/>
      <c r="KG60" s="1577"/>
      <c r="KH60" s="1577"/>
      <c r="KI60" s="1577"/>
      <c r="KJ60" s="1577"/>
      <c r="KK60" s="1577"/>
      <c r="KL60" s="1577"/>
      <c r="KM60" s="1577"/>
      <c r="KN60" s="1577"/>
      <c r="KO60" s="1577"/>
      <c r="KP60" s="1577"/>
      <c r="KQ60" s="1577"/>
      <c r="KR60" s="1577"/>
      <c r="KS60" s="1577"/>
      <c r="KT60" s="1577"/>
      <c r="KU60" s="1577"/>
      <c r="KV60" s="1577"/>
      <c r="KW60" s="1577"/>
      <c r="KX60" s="1577"/>
      <c r="KY60" s="1577"/>
      <c r="KZ60" s="1577"/>
      <c r="LA60" s="1577"/>
      <c r="LB60" s="1577"/>
      <c r="LC60" s="1577"/>
      <c r="LD60" s="1577"/>
      <c r="LE60" s="1578"/>
      <c r="LI60" s="1576"/>
      <c r="LJ60" s="1577"/>
      <c r="LK60" s="1577"/>
      <c r="LL60" s="1577"/>
      <c r="LM60" s="1577"/>
      <c r="LN60" s="1577"/>
      <c r="LO60" s="1577"/>
      <c r="LP60" s="1577"/>
      <c r="LQ60" s="1577"/>
      <c r="LR60" s="1577"/>
      <c r="LS60" s="1577"/>
      <c r="LT60" s="1577"/>
      <c r="LU60" s="1577"/>
      <c r="LV60" s="1577"/>
      <c r="LW60" s="1577"/>
      <c r="LX60" s="1577"/>
      <c r="LY60" s="1577"/>
      <c r="LZ60" s="1577"/>
      <c r="MA60" s="1577"/>
      <c r="MB60" s="1577"/>
      <c r="MC60" s="1577"/>
      <c r="MD60" s="1577"/>
      <c r="ME60" s="1577"/>
      <c r="MF60" s="1577"/>
      <c r="MG60" s="1577"/>
      <c r="MH60" s="1578"/>
      <c r="ML60" s="1576"/>
      <c r="MM60" s="1577"/>
      <c r="MN60" s="1577"/>
      <c r="MO60" s="1577"/>
      <c r="MP60" s="1577"/>
      <c r="MQ60" s="1577"/>
      <c r="MR60" s="1577"/>
      <c r="MS60" s="1577"/>
      <c r="MT60" s="1577"/>
      <c r="MU60" s="1577"/>
      <c r="MV60" s="1577"/>
      <c r="MW60" s="1577"/>
      <c r="MX60" s="1577"/>
      <c r="MY60" s="1577"/>
      <c r="MZ60" s="1577"/>
      <c r="NA60" s="1577"/>
      <c r="NB60" s="1577"/>
      <c r="NC60" s="1577"/>
      <c r="ND60" s="1577"/>
      <c r="NE60" s="1577"/>
      <c r="NF60" s="1577"/>
      <c r="NG60" s="1577"/>
      <c r="NH60" s="1577"/>
      <c r="NI60" s="1577"/>
      <c r="NJ60" s="1577"/>
      <c r="NK60" s="1578"/>
      <c r="NO60" s="1576"/>
      <c r="NP60" s="1577"/>
      <c r="NQ60" s="1577"/>
      <c r="NR60" s="1577"/>
      <c r="NS60" s="1577"/>
      <c r="NT60" s="1577"/>
      <c r="NU60" s="1577"/>
      <c r="NV60" s="1577"/>
      <c r="NW60" s="1577"/>
      <c r="NX60" s="1577"/>
      <c r="NY60" s="1577"/>
      <c r="NZ60" s="1577"/>
      <c r="OA60" s="1577"/>
      <c r="OB60" s="1577"/>
      <c r="OC60" s="1577"/>
      <c r="OD60" s="1577"/>
      <c r="OE60" s="1577"/>
      <c r="OF60" s="1577"/>
      <c r="OG60" s="1577"/>
      <c r="OH60" s="1577"/>
      <c r="OI60" s="1577"/>
      <c r="OJ60" s="1577"/>
      <c r="OK60" s="1577"/>
      <c r="OL60" s="1577"/>
      <c r="OM60" s="1577"/>
      <c r="ON60" s="1578"/>
      <c r="OR60" s="1576"/>
      <c r="OS60" s="1577"/>
      <c r="OT60" s="1577"/>
      <c r="OU60" s="1577"/>
      <c r="OV60" s="1577"/>
      <c r="OW60" s="1577"/>
      <c r="OX60" s="1577"/>
      <c r="OY60" s="1577"/>
      <c r="OZ60" s="1577"/>
      <c r="PA60" s="1577"/>
      <c r="PB60" s="1577"/>
      <c r="PC60" s="1577"/>
      <c r="PD60" s="1577"/>
      <c r="PE60" s="1577"/>
      <c r="PF60" s="1577"/>
      <c r="PG60" s="1577"/>
      <c r="PH60" s="1577"/>
      <c r="PI60" s="1577"/>
      <c r="PJ60" s="1577"/>
      <c r="PK60" s="1577"/>
      <c r="PL60" s="1577"/>
      <c r="PM60" s="1577"/>
      <c r="PN60" s="1577"/>
      <c r="PO60" s="1577"/>
      <c r="PP60" s="1577"/>
      <c r="PQ60" s="1578"/>
      <c r="PU60" s="1576"/>
      <c r="PV60" s="1577"/>
      <c r="PW60" s="1577"/>
      <c r="PX60" s="1577"/>
      <c r="PY60" s="1577"/>
      <c r="PZ60" s="1577"/>
      <c r="QA60" s="1577"/>
      <c r="QB60" s="1577"/>
      <c r="QC60" s="1577"/>
      <c r="QD60" s="1577"/>
      <c r="QE60" s="1577"/>
      <c r="QF60" s="1577"/>
      <c r="QG60" s="1577"/>
      <c r="QH60" s="1577"/>
      <c r="QI60" s="1577"/>
      <c r="QJ60" s="1577"/>
      <c r="QK60" s="1577"/>
      <c r="QL60" s="1577"/>
      <c r="QM60" s="1577"/>
      <c r="QN60" s="1577"/>
      <c r="QO60" s="1577"/>
      <c r="QP60" s="1577"/>
      <c r="QQ60" s="1577"/>
      <c r="QR60" s="1577"/>
      <c r="QS60" s="1577"/>
      <c r="QT60" s="1578"/>
    </row>
    <row r="61" spans="2:462" ht="9.9499999999999993" customHeight="1">
      <c r="B61" s="1576"/>
      <c r="C61" s="1577"/>
      <c r="D61" s="1577"/>
      <c r="E61" s="1577"/>
      <c r="F61" s="1577"/>
      <c r="G61" s="1577"/>
      <c r="H61" s="1577"/>
      <c r="I61" s="1577"/>
      <c r="J61" s="1577"/>
      <c r="K61" s="1577"/>
      <c r="L61" s="1577"/>
      <c r="M61" s="1577"/>
      <c r="N61" s="1577"/>
      <c r="O61" s="1577"/>
      <c r="P61" s="1577"/>
      <c r="Q61" s="1577"/>
      <c r="R61" s="1577"/>
      <c r="S61" s="1577"/>
      <c r="T61" s="1577"/>
      <c r="U61" s="1577"/>
      <c r="V61" s="1577"/>
      <c r="W61" s="1577"/>
      <c r="X61" s="1577"/>
      <c r="Y61" s="1577"/>
      <c r="Z61" s="1577"/>
      <c r="AA61" s="1578"/>
      <c r="AE61" s="1576"/>
      <c r="AF61" s="1577"/>
      <c r="AG61" s="1577"/>
      <c r="AH61" s="1577"/>
      <c r="AI61" s="1577"/>
      <c r="AJ61" s="1577"/>
      <c r="AK61" s="1577"/>
      <c r="AL61" s="1577"/>
      <c r="AM61" s="1577"/>
      <c r="AN61" s="1577"/>
      <c r="AO61" s="1577"/>
      <c r="AP61" s="1577"/>
      <c r="AQ61" s="1577"/>
      <c r="AR61" s="1577"/>
      <c r="AS61" s="1577"/>
      <c r="AT61" s="1577"/>
      <c r="AU61" s="1577"/>
      <c r="AV61" s="1577"/>
      <c r="AW61" s="1577"/>
      <c r="AX61" s="1577"/>
      <c r="AY61" s="1577"/>
      <c r="AZ61" s="1577"/>
      <c r="BA61" s="1577"/>
      <c r="BB61" s="1577"/>
      <c r="BC61" s="1577"/>
      <c r="BD61" s="1578"/>
      <c r="BH61" s="1576"/>
      <c r="BI61" s="1577"/>
      <c r="BJ61" s="1577"/>
      <c r="BK61" s="1577"/>
      <c r="BL61" s="1577"/>
      <c r="BM61" s="1577"/>
      <c r="BN61" s="1577"/>
      <c r="BO61" s="1577"/>
      <c r="BP61" s="1577"/>
      <c r="BQ61" s="1577"/>
      <c r="BR61" s="1577"/>
      <c r="BS61" s="1577"/>
      <c r="BT61" s="1577"/>
      <c r="BU61" s="1577"/>
      <c r="BV61" s="1577"/>
      <c r="BW61" s="1577"/>
      <c r="BX61" s="1577"/>
      <c r="BY61" s="1577"/>
      <c r="BZ61" s="1577"/>
      <c r="CA61" s="1577"/>
      <c r="CB61" s="1577"/>
      <c r="CC61" s="1577"/>
      <c r="CD61" s="1577"/>
      <c r="CE61" s="1577"/>
      <c r="CF61" s="1577"/>
      <c r="CG61" s="1578"/>
      <c r="CK61" s="1576"/>
      <c r="CL61" s="1577"/>
      <c r="CM61" s="1577"/>
      <c r="CN61" s="1577"/>
      <c r="CO61" s="1577"/>
      <c r="CP61" s="1577"/>
      <c r="CQ61" s="1577"/>
      <c r="CR61" s="1577"/>
      <c r="CS61" s="1577"/>
      <c r="CT61" s="1577"/>
      <c r="CU61" s="1577"/>
      <c r="CV61" s="1577"/>
      <c r="CW61" s="1577"/>
      <c r="CX61" s="1577"/>
      <c r="CY61" s="1577"/>
      <c r="CZ61" s="1577"/>
      <c r="DA61" s="1577"/>
      <c r="DB61" s="1577"/>
      <c r="DC61" s="1577"/>
      <c r="DD61" s="1577"/>
      <c r="DE61" s="1577"/>
      <c r="DF61" s="1577"/>
      <c r="DG61" s="1577"/>
      <c r="DH61" s="1577"/>
      <c r="DI61" s="1577"/>
      <c r="DJ61" s="1578"/>
      <c r="DN61" s="1576"/>
      <c r="DO61" s="1577"/>
      <c r="DP61" s="1577"/>
      <c r="DQ61" s="1577"/>
      <c r="DR61" s="1577"/>
      <c r="DS61" s="1577"/>
      <c r="DT61" s="1577"/>
      <c r="DU61" s="1577"/>
      <c r="DV61" s="1577"/>
      <c r="DW61" s="1577"/>
      <c r="DX61" s="1577"/>
      <c r="DY61" s="1577"/>
      <c r="DZ61" s="1577"/>
      <c r="EA61" s="1577"/>
      <c r="EB61" s="1577"/>
      <c r="EC61" s="1577"/>
      <c r="ED61" s="1577"/>
      <c r="EE61" s="1577"/>
      <c r="EF61" s="1577"/>
      <c r="EG61" s="1577"/>
      <c r="EH61" s="1577"/>
      <c r="EI61" s="1577"/>
      <c r="EJ61" s="1577"/>
      <c r="EK61" s="1577"/>
      <c r="EL61" s="1577"/>
      <c r="EM61" s="1578"/>
      <c r="EQ61" s="1576"/>
      <c r="ER61" s="1577"/>
      <c r="ES61" s="1577"/>
      <c r="ET61" s="1577"/>
      <c r="EU61" s="1577"/>
      <c r="EV61" s="1577"/>
      <c r="EW61" s="1577"/>
      <c r="EX61" s="1577"/>
      <c r="EY61" s="1577"/>
      <c r="EZ61" s="1577"/>
      <c r="FA61" s="1577"/>
      <c r="FB61" s="1577"/>
      <c r="FC61" s="1577"/>
      <c r="FD61" s="1577"/>
      <c r="FE61" s="1577"/>
      <c r="FF61" s="1577"/>
      <c r="FG61" s="1577"/>
      <c r="FH61" s="1577"/>
      <c r="FI61" s="1577"/>
      <c r="FJ61" s="1577"/>
      <c r="FK61" s="1577"/>
      <c r="FL61" s="1577"/>
      <c r="FM61" s="1577"/>
      <c r="FN61" s="1577"/>
      <c r="FO61" s="1577"/>
      <c r="FP61" s="1578"/>
      <c r="FT61" s="1576"/>
      <c r="FU61" s="1577"/>
      <c r="FV61" s="1577"/>
      <c r="FW61" s="1577"/>
      <c r="FX61" s="1577"/>
      <c r="FY61" s="1577"/>
      <c r="FZ61" s="1577"/>
      <c r="GA61" s="1577"/>
      <c r="GB61" s="1577"/>
      <c r="GC61" s="1577"/>
      <c r="GD61" s="1577"/>
      <c r="GE61" s="1577"/>
      <c r="GF61" s="1577"/>
      <c r="GG61" s="1577"/>
      <c r="GH61" s="1577"/>
      <c r="GI61" s="1577"/>
      <c r="GJ61" s="1577"/>
      <c r="GK61" s="1577"/>
      <c r="GL61" s="1577"/>
      <c r="GM61" s="1577"/>
      <c r="GN61" s="1577"/>
      <c r="GO61" s="1577"/>
      <c r="GP61" s="1577"/>
      <c r="GQ61" s="1577"/>
      <c r="GR61" s="1577"/>
      <c r="GS61" s="1578"/>
      <c r="GW61" s="1576"/>
      <c r="GX61" s="1577"/>
      <c r="GY61" s="1577"/>
      <c r="GZ61" s="1577"/>
      <c r="HA61" s="1577"/>
      <c r="HB61" s="1577"/>
      <c r="HC61" s="1577"/>
      <c r="HD61" s="1577"/>
      <c r="HE61" s="1577"/>
      <c r="HF61" s="1577"/>
      <c r="HG61" s="1577"/>
      <c r="HH61" s="1577"/>
      <c r="HI61" s="1577"/>
      <c r="HJ61" s="1577"/>
      <c r="HK61" s="1577"/>
      <c r="HL61" s="1577"/>
      <c r="HM61" s="1577"/>
      <c r="HN61" s="1577"/>
      <c r="HO61" s="1577"/>
      <c r="HP61" s="1577"/>
      <c r="HQ61" s="1577"/>
      <c r="HR61" s="1577"/>
      <c r="HS61" s="1577"/>
      <c r="HT61" s="1577"/>
      <c r="HU61" s="1577"/>
      <c r="HV61" s="1578"/>
      <c r="HZ61" s="1576"/>
      <c r="IA61" s="1577"/>
      <c r="IB61" s="1577"/>
      <c r="IC61" s="1577"/>
      <c r="ID61" s="1577"/>
      <c r="IE61" s="1577"/>
      <c r="IF61" s="1577"/>
      <c r="IG61" s="1577"/>
      <c r="IH61" s="1577"/>
      <c r="II61" s="1577"/>
      <c r="IJ61" s="1577"/>
      <c r="IK61" s="1577"/>
      <c r="IL61" s="1577"/>
      <c r="IM61" s="1577"/>
      <c r="IN61" s="1577"/>
      <c r="IO61" s="1577"/>
      <c r="IP61" s="1577"/>
      <c r="IQ61" s="1577"/>
      <c r="IR61" s="1577"/>
      <c r="IS61" s="1577"/>
      <c r="IT61" s="1577"/>
      <c r="IU61" s="1577"/>
      <c r="IV61" s="1577"/>
      <c r="IW61" s="1577"/>
      <c r="IX61" s="1577"/>
      <c r="IY61" s="1578"/>
      <c r="JC61" s="1576"/>
      <c r="JD61" s="1577"/>
      <c r="JE61" s="1577"/>
      <c r="JF61" s="1577"/>
      <c r="JG61" s="1577"/>
      <c r="JH61" s="1577"/>
      <c r="JI61" s="1577"/>
      <c r="JJ61" s="1577"/>
      <c r="JK61" s="1577"/>
      <c r="JL61" s="1577"/>
      <c r="JM61" s="1577"/>
      <c r="JN61" s="1577"/>
      <c r="JO61" s="1577"/>
      <c r="JP61" s="1577"/>
      <c r="JQ61" s="1577"/>
      <c r="JR61" s="1577"/>
      <c r="JS61" s="1577"/>
      <c r="JT61" s="1577"/>
      <c r="JU61" s="1577"/>
      <c r="JV61" s="1577"/>
      <c r="JW61" s="1577"/>
      <c r="JX61" s="1577"/>
      <c r="JY61" s="1577"/>
      <c r="JZ61" s="1577"/>
      <c r="KA61" s="1577"/>
      <c r="KB61" s="1578"/>
      <c r="KF61" s="1576"/>
      <c r="KG61" s="1577"/>
      <c r="KH61" s="1577"/>
      <c r="KI61" s="1577"/>
      <c r="KJ61" s="1577"/>
      <c r="KK61" s="1577"/>
      <c r="KL61" s="1577"/>
      <c r="KM61" s="1577"/>
      <c r="KN61" s="1577"/>
      <c r="KO61" s="1577"/>
      <c r="KP61" s="1577"/>
      <c r="KQ61" s="1577"/>
      <c r="KR61" s="1577"/>
      <c r="KS61" s="1577"/>
      <c r="KT61" s="1577"/>
      <c r="KU61" s="1577"/>
      <c r="KV61" s="1577"/>
      <c r="KW61" s="1577"/>
      <c r="KX61" s="1577"/>
      <c r="KY61" s="1577"/>
      <c r="KZ61" s="1577"/>
      <c r="LA61" s="1577"/>
      <c r="LB61" s="1577"/>
      <c r="LC61" s="1577"/>
      <c r="LD61" s="1577"/>
      <c r="LE61" s="1578"/>
      <c r="LI61" s="1576"/>
      <c r="LJ61" s="1577"/>
      <c r="LK61" s="1577"/>
      <c r="LL61" s="1577"/>
      <c r="LM61" s="1577"/>
      <c r="LN61" s="1577"/>
      <c r="LO61" s="1577"/>
      <c r="LP61" s="1577"/>
      <c r="LQ61" s="1577"/>
      <c r="LR61" s="1577"/>
      <c r="LS61" s="1577"/>
      <c r="LT61" s="1577"/>
      <c r="LU61" s="1577"/>
      <c r="LV61" s="1577"/>
      <c r="LW61" s="1577"/>
      <c r="LX61" s="1577"/>
      <c r="LY61" s="1577"/>
      <c r="LZ61" s="1577"/>
      <c r="MA61" s="1577"/>
      <c r="MB61" s="1577"/>
      <c r="MC61" s="1577"/>
      <c r="MD61" s="1577"/>
      <c r="ME61" s="1577"/>
      <c r="MF61" s="1577"/>
      <c r="MG61" s="1577"/>
      <c r="MH61" s="1578"/>
      <c r="ML61" s="1576"/>
      <c r="MM61" s="1577"/>
      <c r="MN61" s="1577"/>
      <c r="MO61" s="1577"/>
      <c r="MP61" s="1577"/>
      <c r="MQ61" s="1577"/>
      <c r="MR61" s="1577"/>
      <c r="MS61" s="1577"/>
      <c r="MT61" s="1577"/>
      <c r="MU61" s="1577"/>
      <c r="MV61" s="1577"/>
      <c r="MW61" s="1577"/>
      <c r="MX61" s="1577"/>
      <c r="MY61" s="1577"/>
      <c r="MZ61" s="1577"/>
      <c r="NA61" s="1577"/>
      <c r="NB61" s="1577"/>
      <c r="NC61" s="1577"/>
      <c r="ND61" s="1577"/>
      <c r="NE61" s="1577"/>
      <c r="NF61" s="1577"/>
      <c r="NG61" s="1577"/>
      <c r="NH61" s="1577"/>
      <c r="NI61" s="1577"/>
      <c r="NJ61" s="1577"/>
      <c r="NK61" s="1578"/>
      <c r="NO61" s="1576"/>
      <c r="NP61" s="1577"/>
      <c r="NQ61" s="1577"/>
      <c r="NR61" s="1577"/>
      <c r="NS61" s="1577"/>
      <c r="NT61" s="1577"/>
      <c r="NU61" s="1577"/>
      <c r="NV61" s="1577"/>
      <c r="NW61" s="1577"/>
      <c r="NX61" s="1577"/>
      <c r="NY61" s="1577"/>
      <c r="NZ61" s="1577"/>
      <c r="OA61" s="1577"/>
      <c r="OB61" s="1577"/>
      <c r="OC61" s="1577"/>
      <c r="OD61" s="1577"/>
      <c r="OE61" s="1577"/>
      <c r="OF61" s="1577"/>
      <c r="OG61" s="1577"/>
      <c r="OH61" s="1577"/>
      <c r="OI61" s="1577"/>
      <c r="OJ61" s="1577"/>
      <c r="OK61" s="1577"/>
      <c r="OL61" s="1577"/>
      <c r="OM61" s="1577"/>
      <c r="ON61" s="1578"/>
      <c r="OR61" s="1576"/>
      <c r="OS61" s="1577"/>
      <c r="OT61" s="1577"/>
      <c r="OU61" s="1577"/>
      <c r="OV61" s="1577"/>
      <c r="OW61" s="1577"/>
      <c r="OX61" s="1577"/>
      <c r="OY61" s="1577"/>
      <c r="OZ61" s="1577"/>
      <c r="PA61" s="1577"/>
      <c r="PB61" s="1577"/>
      <c r="PC61" s="1577"/>
      <c r="PD61" s="1577"/>
      <c r="PE61" s="1577"/>
      <c r="PF61" s="1577"/>
      <c r="PG61" s="1577"/>
      <c r="PH61" s="1577"/>
      <c r="PI61" s="1577"/>
      <c r="PJ61" s="1577"/>
      <c r="PK61" s="1577"/>
      <c r="PL61" s="1577"/>
      <c r="PM61" s="1577"/>
      <c r="PN61" s="1577"/>
      <c r="PO61" s="1577"/>
      <c r="PP61" s="1577"/>
      <c r="PQ61" s="1578"/>
      <c r="PU61" s="1576"/>
      <c r="PV61" s="1577"/>
      <c r="PW61" s="1577"/>
      <c r="PX61" s="1577"/>
      <c r="PY61" s="1577"/>
      <c r="PZ61" s="1577"/>
      <c r="QA61" s="1577"/>
      <c r="QB61" s="1577"/>
      <c r="QC61" s="1577"/>
      <c r="QD61" s="1577"/>
      <c r="QE61" s="1577"/>
      <c r="QF61" s="1577"/>
      <c r="QG61" s="1577"/>
      <c r="QH61" s="1577"/>
      <c r="QI61" s="1577"/>
      <c r="QJ61" s="1577"/>
      <c r="QK61" s="1577"/>
      <c r="QL61" s="1577"/>
      <c r="QM61" s="1577"/>
      <c r="QN61" s="1577"/>
      <c r="QO61" s="1577"/>
      <c r="QP61" s="1577"/>
      <c r="QQ61" s="1577"/>
      <c r="QR61" s="1577"/>
      <c r="QS61" s="1577"/>
      <c r="QT61" s="1578"/>
    </row>
    <row r="62" spans="2:462" ht="9.9499999999999993" customHeight="1">
      <c r="B62" s="1576"/>
      <c r="C62" s="1577"/>
      <c r="D62" s="1577"/>
      <c r="E62" s="1577"/>
      <c r="F62" s="1577"/>
      <c r="G62" s="1577"/>
      <c r="H62" s="1577"/>
      <c r="I62" s="1577"/>
      <c r="J62" s="1577"/>
      <c r="K62" s="1577"/>
      <c r="L62" s="1577"/>
      <c r="M62" s="1577"/>
      <c r="N62" s="1577"/>
      <c r="O62" s="1577"/>
      <c r="P62" s="1577"/>
      <c r="Q62" s="1577"/>
      <c r="R62" s="1577"/>
      <c r="S62" s="1577"/>
      <c r="T62" s="1577"/>
      <c r="U62" s="1577"/>
      <c r="V62" s="1577"/>
      <c r="W62" s="1577"/>
      <c r="X62" s="1577"/>
      <c r="Y62" s="1577"/>
      <c r="Z62" s="1577"/>
      <c r="AA62" s="1578"/>
      <c r="AE62" s="1576"/>
      <c r="AF62" s="1577"/>
      <c r="AG62" s="1577"/>
      <c r="AH62" s="1577"/>
      <c r="AI62" s="1577"/>
      <c r="AJ62" s="1577"/>
      <c r="AK62" s="1577"/>
      <c r="AL62" s="1577"/>
      <c r="AM62" s="1577"/>
      <c r="AN62" s="1577"/>
      <c r="AO62" s="1577"/>
      <c r="AP62" s="1577"/>
      <c r="AQ62" s="1577"/>
      <c r="AR62" s="1577"/>
      <c r="AS62" s="1577"/>
      <c r="AT62" s="1577"/>
      <c r="AU62" s="1577"/>
      <c r="AV62" s="1577"/>
      <c r="AW62" s="1577"/>
      <c r="AX62" s="1577"/>
      <c r="AY62" s="1577"/>
      <c r="AZ62" s="1577"/>
      <c r="BA62" s="1577"/>
      <c r="BB62" s="1577"/>
      <c r="BC62" s="1577"/>
      <c r="BD62" s="1578"/>
      <c r="BH62" s="1576"/>
      <c r="BI62" s="1577"/>
      <c r="BJ62" s="1577"/>
      <c r="BK62" s="1577"/>
      <c r="BL62" s="1577"/>
      <c r="BM62" s="1577"/>
      <c r="BN62" s="1577"/>
      <c r="BO62" s="1577"/>
      <c r="BP62" s="1577"/>
      <c r="BQ62" s="1577"/>
      <c r="BR62" s="1577"/>
      <c r="BS62" s="1577"/>
      <c r="BT62" s="1577"/>
      <c r="BU62" s="1577"/>
      <c r="BV62" s="1577"/>
      <c r="BW62" s="1577"/>
      <c r="BX62" s="1577"/>
      <c r="BY62" s="1577"/>
      <c r="BZ62" s="1577"/>
      <c r="CA62" s="1577"/>
      <c r="CB62" s="1577"/>
      <c r="CC62" s="1577"/>
      <c r="CD62" s="1577"/>
      <c r="CE62" s="1577"/>
      <c r="CF62" s="1577"/>
      <c r="CG62" s="1578"/>
      <c r="CK62" s="1576"/>
      <c r="CL62" s="1577"/>
      <c r="CM62" s="1577"/>
      <c r="CN62" s="1577"/>
      <c r="CO62" s="1577"/>
      <c r="CP62" s="1577"/>
      <c r="CQ62" s="1577"/>
      <c r="CR62" s="1577"/>
      <c r="CS62" s="1577"/>
      <c r="CT62" s="1577"/>
      <c r="CU62" s="1577"/>
      <c r="CV62" s="1577"/>
      <c r="CW62" s="1577"/>
      <c r="CX62" s="1577"/>
      <c r="CY62" s="1577"/>
      <c r="CZ62" s="1577"/>
      <c r="DA62" s="1577"/>
      <c r="DB62" s="1577"/>
      <c r="DC62" s="1577"/>
      <c r="DD62" s="1577"/>
      <c r="DE62" s="1577"/>
      <c r="DF62" s="1577"/>
      <c r="DG62" s="1577"/>
      <c r="DH62" s="1577"/>
      <c r="DI62" s="1577"/>
      <c r="DJ62" s="1578"/>
      <c r="DN62" s="1576"/>
      <c r="DO62" s="1577"/>
      <c r="DP62" s="1577"/>
      <c r="DQ62" s="1577"/>
      <c r="DR62" s="1577"/>
      <c r="DS62" s="1577"/>
      <c r="DT62" s="1577"/>
      <c r="DU62" s="1577"/>
      <c r="DV62" s="1577"/>
      <c r="DW62" s="1577"/>
      <c r="DX62" s="1577"/>
      <c r="DY62" s="1577"/>
      <c r="DZ62" s="1577"/>
      <c r="EA62" s="1577"/>
      <c r="EB62" s="1577"/>
      <c r="EC62" s="1577"/>
      <c r="ED62" s="1577"/>
      <c r="EE62" s="1577"/>
      <c r="EF62" s="1577"/>
      <c r="EG62" s="1577"/>
      <c r="EH62" s="1577"/>
      <c r="EI62" s="1577"/>
      <c r="EJ62" s="1577"/>
      <c r="EK62" s="1577"/>
      <c r="EL62" s="1577"/>
      <c r="EM62" s="1578"/>
      <c r="EQ62" s="1576"/>
      <c r="ER62" s="1577"/>
      <c r="ES62" s="1577"/>
      <c r="ET62" s="1577"/>
      <c r="EU62" s="1577"/>
      <c r="EV62" s="1577"/>
      <c r="EW62" s="1577"/>
      <c r="EX62" s="1577"/>
      <c r="EY62" s="1577"/>
      <c r="EZ62" s="1577"/>
      <c r="FA62" s="1577"/>
      <c r="FB62" s="1577"/>
      <c r="FC62" s="1577"/>
      <c r="FD62" s="1577"/>
      <c r="FE62" s="1577"/>
      <c r="FF62" s="1577"/>
      <c r="FG62" s="1577"/>
      <c r="FH62" s="1577"/>
      <c r="FI62" s="1577"/>
      <c r="FJ62" s="1577"/>
      <c r="FK62" s="1577"/>
      <c r="FL62" s="1577"/>
      <c r="FM62" s="1577"/>
      <c r="FN62" s="1577"/>
      <c r="FO62" s="1577"/>
      <c r="FP62" s="1578"/>
      <c r="FT62" s="1576"/>
      <c r="FU62" s="1577"/>
      <c r="FV62" s="1577"/>
      <c r="FW62" s="1577"/>
      <c r="FX62" s="1577"/>
      <c r="FY62" s="1577"/>
      <c r="FZ62" s="1577"/>
      <c r="GA62" s="1577"/>
      <c r="GB62" s="1577"/>
      <c r="GC62" s="1577"/>
      <c r="GD62" s="1577"/>
      <c r="GE62" s="1577"/>
      <c r="GF62" s="1577"/>
      <c r="GG62" s="1577"/>
      <c r="GH62" s="1577"/>
      <c r="GI62" s="1577"/>
      <c r="GJ62" s="1577"/>
      <c r="GK62" s="1577"/>
      <c r="GL62" s="1577"/>
      <c r="GM62" s="1577"/>
      <c r="GN62" s="1577"/>
      <c r="GO62" s="1577"/>
      <c r="GP62" s="1577"/>
      <c r="GQ62" s="1577"/>
      <c r="GR62" s="1577"/>
      <c r="GS62" s="1578"/>
      <c r="GW62" s="1576"/>
      <c r="GX62" s="1577"/>
      <c r="GY62" s="1577"/>
      <c r="GZ62" s="1577"/>
      <c r="HA62" s="1577"/>
      <c r="HB62" s="1577"/>
      <c r="HC62" s="1577"/>
      <c r="HD62" s="1577"/>
      <c r="HE62" s="1577"/>
      <c r="HF62" s="1577"/>
      <c r="HG62" s="1577"/>
      <c r="HH62" s="1577"/>
      <c r="HI62" s="1577"/>
      <c r="HJ62" s="1577"/>
      <c r="HK62" s="1577"/>
      <c r="HL62" s="1577"/>
      <c r="HM62" s="1577"/>
      <c r="HN62" s="1577"/>
      <c r="HO62" s="1577"/>
      <c r="HP62" s="1577"/>
      <c r="HQ62" s="1577"/>
      <c r="HR62" s="1577"/>
      <c r="HS62" s="1577"/>
      <c r="HT62" s="1577"/>
      <c r="HU62" s="1577"/>
      <c r="HV62" s="1578"/>
      <c r="HZ62" s="1576"/>
      <c r="IA62" s="1577"/>
      <c r="IB62" s="1577"/>
      <c r="IC62" s="1577"/>
      <c r="ID62" s="1577"/>
      <c r="IE62" s="1577"/>
      <c r="IF62" s="1577"/>
      <c r="IG62" s="1577"/>
      <c r="IH62" s="1577"/>
      <c r="II62" s="1577"/>
      <c r="IJ62" s="1577"/>
      <c r="IK62" s="1577"/>
      <c r="IL62" s="1577"/>
      <c r="IM62" s="1577"/>
      <c r="IN62" s="1577"/>
      <c r="IO62" s="1577"/>
      <c r="IP62" s="1577"/>
      <c r="IQ62" s="1577"/>
      <c r="IR62" s="1577"/>
      <c r="IS62" s="1577"/>
      <c r="IT62" s="1577"/>
      <c r="IU62" s="1577"/>
      <c r="IV62" s="1577"/>
      <c r="IW62" s="1577"/>
      <c r="IX62" s="1577"/>
      <c r="IY62" s="1578"/>
      <c r="JC62" s="1576"/>
      <c r="JD62" s="1577"/>
      <c r="JE62" s="1577"/>
      <c r="JF62" s="1577"/>
      <c r="JG62" s="1577"/>
      <c r="JH62" s="1577"/>
      <c r="JI62" s="1577"/>
      <c r="JJ62" s="1577"/>
      <c r="JK62" s="1577"/>
      <c r="JL62" s="1577"/>
      <c r="JM62" s="1577"/>
      <c r="JN62" s="1577"/>
      <c r="JO62" s="1577"/>
      <c r="JP62" s="1577"/>
      <c r="JQ62" s="1577"/>
      <c r="JR62" s="1577"/>
      <c r="JS62" s="1577"/>
      <c r="JT62" s="1577"/>
      <c r="JU62" s="1577"/>
      <c r="JV62" s="1577"/>
      <c r="JW62" s="1577"/>
      <c r="JX62" s="1577"/>
      <c r="JY62" s="1577"/>
      <c r="JZ62" s="1577"/>
      <c r="KA62" s="1577"/>
      <c r="KB62" s="1578"/>
      <c r="KF62" s="1576"/>
      <c r="KG62" s="1577"/>
      <c r="KH62" s="1577"/>
      <c r="KI62" s="1577"/>
      <c r="KJ62" s="1577"/>
      <c r="KK62" s="1577"/>
      <c r="KL62" s="1577"/>
      <c r="KM62" s="1577"/>
      <c r="KN62" s="1577"/>
      <c r="KO62" s="1577"/>
      <c r="KP62" s="1577"/>
      <c r="KQ62" s="1577"/>
      <c r="KR62" s="1577"/>
      <c r="KS62" s="1577"/>
      <c r="KT62" s="1577"/>
      <c r="KU62" s="1577"/>
      <c r="KV62" s="1577"/>
      <c r="KW62" s="1577"/>
      <c r="KX62" s="1577"/>
      <c r="KY62" s="1577"/>
      <c r="KZ62" s="1577"/>
      <c r="LA62" s="1577"/>
      <c r="LB62" s="1577"/>
      <c r="LC62" s="1577"/>
      <c r="LD62" s="1577"/>
      <c r="LE62" s="1578"/>
      <c r="LI62" s="1576"/>
      <c r="LJ62" s="1577"/>
      <c r="LK62" s="1577"/>
      <c r="LL62" s="1577"/>
      <c r="LM62" s="1577"/>
      <c r="LN62" s="1577"/>
      <c r="LO62" s="1577"/>
      <c r="LP62" s="1577"/>
      <c r="LQ62" s="1577"/>
      <c r="LR62" s="1577"/>
      <c r="LS62" s="1577"/>
      <c r="LT62" s="1577"/>
      <c r="LU62" s="1577"/>
      <c r="LV62" s="1577"/>
      <c r="LW62" s="1577"/>
      <c r="LX62" s="1577"/>
      <c r="LY62" s="1577"/>
      <c r="LZ62" s="1577"/>
      <c r="MA62" s="1577"/>
      <c r="MB62" s="1577"/>
      <c r="MC62" s="1577"/>
      <c r="MD62" s="1577"/>
      <c r="ME62" s="1577"/>
      <c r="MF62" s="1577"/>
      <c r="MG62" s="1577"/>
      <c r="MH62" s="1578"/>
      <c r="ML62" s="1576"/>
      <c r="MM62" s="1577"/>
      <c r="MN62" s="1577"/>
      <c r="MO62" s="1577"/>
      <c r="MP62" s="1577"/>
      <c r="MQ62" s="1577"/>
      <c r="MR62" s="1577"/>
      <c r="MS62" s="1577"/>
      <c r="MT62" s="1577"/>
      <c r="MU62" s="1577"/>
      <c r="MV62" s="1577"/>
      <c r="MW62" s="1577"/>
      <c r="MX62" s="1577"/>
      <c r="MY62" s="1577"/>
      <c r="MZ62" s="1577"/>
      <c r="NA62" s="1577"/>
      <c r="NB62" s="1577"/>
      <c r="NC62" s="1577"/>
      <c r="ND62" s="1577"/>
      <c r="NE62" s="1577"/>
      <c r="NF62" s="1577"/>
      <c r="NG62" s="1577"/>
      <c r="NH62" s="1577"/>
      <c r="NI62" s="1577"/>
      <c r="NJ62" s="1577"/>
      <c r="NK62" s="1578"/>
      <c r="NO62" s="1576"/>
      <c r="NP62" s="1577"/>
      <c r="NQ62" s="1577"/>
      <c r="NR62" s="1577"/>
      <c r="NS62" s="1577"/>
      <c r="NT62" s="1577"/>
      <c r="NU62" s="1577"/>
      <c r="NV62" s="1577"/>
      <c r="NW62" s="1577"/>
      <c r="NX62" s="1577"/>
      <c r="NY62" s="1577"/>
      <c r="NZ62" s="1577"/>
      <c r="OA62" s="1577"/>
      <c r="OB62" s="1577"/>
      <c r="OC62" s="1577"/>
      <c r="OD62" s="1577"/>
      <c r="OE62" s="1577"/>
      <c r="OF62" s="1577"/>
      <c r="OG62" s="1577"/>
      <c r="OH62" s="1577"/>
      <c r="OI62" s="1577"/>
      <c r="OJ62" s="1577"/>
      <c r="OK62" s="1577"/>
      <c r="OL62" s="1577"/>
      <c r="OM62" s="1577"/>
      <c r="ON62" s="1578"/>
      <c r="OR62" s="1576"/>
      <c r="OS62" s="1577"/>
      <c r="OT62" s="1577"/>
      <c r="OU62" s="1577"/>
      <c r="OV62" s="1577"/>
      <c r="OW62" s="1577"/>
      <c r="OX62" s="1577"/>
      <c r="OY62" s="1577"/>
      <c r="OZ62" s="1577"/>
      <c r="PA62" s="1577"/>
      <c r="PB62" s="1577"/>
      <c r="PC62" s="1577"/>
      <c r="PD62" s="1577"/>
      <c r="PE62" s="1577"/>
      <c r="PF62" s="1577"/>
      <c r="PG62" s="1577"/>
      <c r="PH62" s="1577"/>
      <c r="PI62" s="1577"/>
      <c r="PJ62" s="1577"/>
      <c r="PK62" s="1577"/>
      <c r="PL62" s="1577"/>
      <c r="PM62" s="1577"/>
      <c r="PN62" s="1577"/>
      <c r="PO62" s="1577"/>
      <c r="PP62" s="1577"/>
      <c r="PQ62" s="1578"/>
      <c r="PU62" s="1576"/>
      <c r="PV62" s="1577"/>
      <c r="PW62" s="1577"/>
      <c r="PX62" s="1577"/>
      <c r="PY62" s="1577"/>
      <c r="PZ62" s="1577"/>
      <c r="QA62" s="1577"/>
      <c r="QB62" s="1577"/>
      <c r="QC62" s="1577"/>
      <c r="QD62" s="1577"/>
      <c r="QE62" s="1577"/>
      <c r="QF62" s="1577"/>
      <c r="QG62" s="1577"/>
      <c r="QH62" s="1577"/>
      <c r="QI62" s="1577"/>
      <c r="QJ62" s="1577"/>
      <c r="QK62" s="1577"/>
      <c r="QL62" s="1577"/>
      <c r="QM62" s="1577"/>
      <c r="QN62" s="1577"/>
      <c r="QO62" s="1577"/>
      <c r="QP62" s="1577"/>
      <c r="QQ62" s="1577"/>
      <c r="QR62" s="1577"/>
      <c r="QS62" s="1577"/>
      <c r="QT62" s="1578"/>
    </row>
    <row r="63" spans="2:462" ht="9.9499999999999993" customHeight="1" thickBot="1">
      <c r="B63" s="1579"/>
      <c r="C63" s="1580"/>
      <c r="D63" s="1580"/>
      <c r="E63" s="1580"/>
      <c r="F63" s="1580"/>
      <c r="G63" s="1580"/>
      <c r="H63" s="1580"/>
      <c r="I63" s="1580"/>
      <c r="J63" s="1580"/>
      <c r="K63" s="1580"/>
      <c r="L63" s="1580"/>
      <c r="M63" s="1580"/>
      <c r="N63" s="1580"/>
      <c r="O63" s="1580"/>
      <c r="P63" s="1580"/>
      <c r="Q63" s="1580"/>
      <c r="R63" s="1580"/>
      <c r="S63" s="1580"/>
      <c r="T63" s="1580"/>
      <c r="U63" s="1580"/>
      <c r="V63" s="1580"/>
      <c r="W63" s="1580"/>
      <c r="X63" s="1580"/>
      <c r="Y63" s="1580"/>
      <c r="Z63" s="1580"/>
      <c r="AA63" s="1581"/>
      <c r="AE63" s="1579"/>
      <c r="AF63" s="1580"/>
      <c r="AG63" s="1580"/>
      <c r="AH63" s="1580"/>
      <c r="AI63" s="1580"/>
      <c r="AJ63" s="1580"/>
      <c r="AK63" s="1580"/>
      <c r="AL63" s="1580"/>
      <c r="AM63" s="1580"/>
      <c r="AN63" s="1580"/>
      <c r="AO63" s="1580"/>
      <c r="AP63" s="1580"/>
      <c r="AQ63" s="1580"/>
      <c r="AR63" s="1580"/>
      <c r="AS63" s="1580"/>
      <c r="AT63" s="1580"/>
      <c r="AU63" s="1580"/>
      <c r="AV63" s="1580"/>
      <c r="AW63" s="1580"/>
      <c r="AX63" s="1580"/>
      <c r="AY63" s="1580"/>
      <c r="AZ63" s="1580"/>
      <c r="BA63" s="1580"/>
      <c r="BB63" s="1580"/>
      <c r="BC63" s="1580"/>
      <c r="BD63" s="1581"/>
      <c r="BH63" s="1579"/>
      <c r="BI63" s="1580"/>
      <c r="BJ63" s="1580"/>
      <c r="BK63" s="1580"/>
      <c r="BL63" s="1580"/>
      <c r="BM63" s="1580"/>
      <c r="BN63" s="1580"/>
      <c r="BO63" s="1580"/>
      <c r="BP63" s="1580"/>
      <c r="BQ63" s="1580"/>
      <c r="BR63" s="1580"/>
      <c r="BS63" s="1580"/>
      <c r="BT63" s="1580"/>
      <c r="BU63" s="1580"/>
      <c r="BV63" s="1580"/>
      <c r="BW63" s="1580"/>
      <c r="BX63" s="1580"/>
      <c r="BY63" s="1580"/>
      <c r="BZ63" s="1580"/>
      <c r="CA63" s="1580"/>
      <c r="CB63" s="1580"/>
      <c r="CC63" s="1580"/>
      <c r="CD63" s="1580"/>
      <c r="CE63" s="1580"/>
      <c r="CF63" s="1580"/>
      <c r="CG63" s="1581"/>
      <c r="CK63" s="1579"/>
      <c r="CL63" s="1580"/>
      <c r="CM63" s="1580"/>
      <c r="CN63" s="1580"/>
      <c r="CO63" s="1580"/>
      <c r="CP63" s="1580"/>
      <c r="CQ63" s="1580"/>
      <c r="CR63" s="1580"/>
      <c r="CS63" s="1580"/>
      <c r="CT63" s="1580"/>
      <c r="CU63" s="1580"/>
      <c r="CV63" s="1580"/>
      <c r="CW63" s="1580"/>
      <c r="CX63" s="1580"/>
      <c r="CY63" s="1580"/>
      <c r="CZ63" s="1580"/>
      <c r="DA63" s="1580"/>
      <c r="DB63" s="1580"/>
      <c r="DC63" s="1580"/>
      <c r="DD63" s="1580"/>
      <c r="DE63" s="1580"/>
      <c r="DF63" s="1580"/>
      <c r="DG63" s="1580"/>
      <c r="DH63" s="1580"/>
      <c r="DI63" s="1580"/>
      <c r="DJ63" s="1581"/>
      <c r="DN63" s="1579"/>
      <c r="DO63" s="1580"/>
      <c r="DP63" s="1580"/>
      <c r="DQ63" s="1580"/>
      <c r="DR63" s="1580"/>
      <c r="DS63" s="1580"/>
      <c r="DT63" s="1580"/>
      <c r="DU63" s="1580"/>
      <c r="DV63" s="1580"/>
      <c r="DW63" s="1580"/>
      <c r="DX63" s="1580"/>
      <c r="DY63" s="1580"/>
      <c r="DZ63" s="1580"/>
      <c r="EA63" s="1580"/>
      <c r="EB63" s="1580"/>
      <c r="EC63" s="1580"/>
      <c r="ED63" s="1580"/>
      <c r="EE63" s="1580"/>
      <c r="EF63" s="1580"/>
      <c r="EG63" s="1580"/>
      <c r="EH63" s="1580"/>
      <c r="EI63" s="1580"/>
      <c r="EJ63" s="1580"/>
      <c r="EK63" s="1580"/>
      <c r="EL63" s="1580"/>
      <c r="EM63" s="1581"/>
      <c r="EQ63" s="1579"/>
      <c r="ER63" s="1580"/>
      <c r="ES63" s="1580"/>
      <c r="ET63" s="1580"/>
      <c r="EU63" s="1580"/>
      <c r="EV63" s="1580"/>
      <c r="EW63" s="1580"/>
      <c r="EX63" s="1580"/>
      <c r="EY63" s="1580"/>
      <c r="EZ63" s="1580"/>
      <c r="FA63" s="1580"/>
      <c r="FB63" s="1580"/>
      <c r="FC63" s="1580"/>
      <c r="FD63" s="1580"/>
      <c r="FE63" s="1580"/>
      <c r="FF63" s="1580"/>
      <c r="FG63" s="1580"/>
      <c r="FH63" s="1580"/>
      <c r="FI63" s="1580"/>
      <c r="FJ63" s="1580"/>
      <c r="FK63" s="1580"/>
      <c r="FL63" s="1580"/>
      <c r="FM63" s="1580"/>
      <c r="FN63" s="1580"/>
      <c r="FO63" s="1580"/>
      <c r="FP63" s="1581"/>
      <c r="FT63" s="1579"/>
      <c r="FU63" s="1580"/>
      <c r="FV63" s="1580"/>
      <c r="FW63" s="1580"/>
      <c r="FX63" s="1580"/>
      <c r="FY63" s="1580"/>
      <c r="FZ63" s="1580"/>
      <c r="GA63" s="1580"/>
      <c r="GB63" s="1580"/>
      <c r="GC63" s="1580"/>
      <c r="GD63" s="1580"/>
      <c r="GE63" s="1580"/>
      <c r="GF63" s="1580"/>
      <c r="GG63" s="1580"/>
      <c r="GH63" s="1580"/>
      <c r="GI63" s="1580"/>
      <c r="GJ63" s="1580"/>
      <c r="GK63" s="1580"/>
      <c r="GL63" s="1580"/>
      <c r="GM63" s="1580"/>
      <c r="GN63" s="1580"/>
      <c r="GO63" s="1580"/>
      <c r="GP63" s="1580"/>
      <c r="GQ63" s="1580"/>
      <c r="GR63" s="1580"/>
      <c r="GS63" s="1581"/>
      <c r="GW63" s="1579"/>
      <c r="GX63" s="1580"/>
      <c r="GY63" s="1580"/>
      <c r="GZ63" s="1580"/>
      <c r="HA63" s="1580"/>
      <c r="HB63" s="1580"/>
      <c r="HC63" s="1580"/>
      <c r="HD63" s="1580"/>
      <c r="HE63" s="1580"/>
      <c r="HF63" s="1580"/>
      <c r="HG63" s="1580"/>
      <c r="HH63" s="1580"/>
      <c r="HI63" s="1580"/>
      <c r="HJ63" s="1580"/>
      <c r="HK63" s="1580"/>
      <c r="HL63" s="1580"/>
      <c r="HM63" s="1580"/>
      <c r="HN63" s="1580"/>
      <c r="HO63" s="1580"/>
      <c r="HP63" s="1580"/>
      <c r="HQ63" s="1580"/>
      <c r="HR63" s="1580"/>
      <c r="HS63" s="1580"/>
      <c r="HT63" s="1580"/>
      <c r="HU63" s="1580"/>
      <c r="HV63" s="1581"/>
      <c r="HZ63" s="1579"/>
      <c r="IA63" s="1580"/>
      <c r="IB63" s="1580"/>
      <c r="IC63" s="1580"/>
      <c r="ID63" s="1580"/>
      <c r="IE63" s="1580"/>
      <c r="IF63" s="1580"/>
      <c r="IG63" s="1580"/>
      <c r="IH63" s="1580"/>
      <c r="II63" s="1580"/>
      <c r="IJ63" s="1580"/>
      <c r="IK63" s="1580"/>
      <c r="IL63" s="1580"/>
      <c r="IM63" s="1580"/>
      <c r="IN63" s="1580"/>
      <c r="IO63" s="1580"/>
      <c r="IP63" s="1580"/>
      <c r="IQ63" s="1580"/>
      <c r="IR63" s="1580"/>
      <c r="IS63" s="1580"/>
      <c r="IT63" s="1580"/>
      <c r="IU63" s="1580"/>
      <c r="IV63" s="1580"/>
      <c r="IW63" s="1580"/>
      <c r="IX63" s="1580"/>
      <c r="IY63" s="1581"/>
      <c r="JC63" s="1579"/>
      <c r="JD63" s="1580"/>
      <c r="JE63" s="1580"/>
      <c r="JF63" s="1580"/>
      <c r="JG63" s="1580"/>
      <c r="JH63" s="1580"/>
      <c r="JI63" s="1580"/>
      <c r="JJ63" s="1580"/>
      <c r="JK63" s="1580"/>
      <c r="JL63" s="1580"/>
      <c r="JM63" s="1580"/>
      <c r="JN63" s="1580"/>
      <c r="JO63" s="1580"/>
      <c r="JP63" s="1580"/>
      <c r="JQ63" s="1580"/>
      <c r="JR63" s="1580"/>
      <c r="JS63" s="1580"/>
      <c r="JT63" s="1580"/>
      <c r="JU63" s="1580"/>
      <c r="JV63" s="1580"/>
      <c r="JW63" s="1580"/>
      <c r="JX63" s="1580"/>
      <c r="JY63" s="1580"/>
      <c r="JZ63" s="1580"/>
      <c r="KA63" s="1580"/>
      <c r="KB63" s="1581"/>
      <c r="KF63" s="1579"/>
      <c r="KG63" s="1580"/>
      <c r="KH63" s="1580"/>
      <c r="KI63" s="1580"/>
      <c r="KJ63" s="1580"/>
      <c r="KK63" s="1580"/>
      <c r="KL63" s="1580"/>
      <c r="KM63" s="1580"/>
      <c r="KN63" s="1580"/>
      <c r="KO63" s="1580"/>
      <c r="KP63" s="1580"/>
      <c r="KQ63" s="1580"/>
      <c r="KR63" s="1580"/>
      <c r="KS63" s="1580"/>
      <c r="KT63" s="1580"/>
      <c r="KU63" s="1580"/>
      <c r="KV63" s="1580"/>
      <c r="KW63" s="1580"/>
      <c r="KX63" s="1580"/>
      <c r="KY63" s="1580"/>
      <c r="KZ63" s="1580"/>
      <c r="LA63" s="1580"/>
      <c r="LB63" s="1580"/>
      <c r="LC63" s="1580"/>
      <c r="LD63" s="1580"/>
      <c r="LE63" s="1581"/>
      <c r="LI63" s="1579"/>
      <c r="LJ63" s="1580"/>
      <c r="LK63" s="1580"/>
      <c r="LL63" s="1580"/>
      <c r="LM63" s="1580"/>
      <c r="LN63" s="1580"/>
      <c r="LO63" s="1580"/>
      <c r="LP63" s="1580"/>
      <c r="LQ63" s="1580"/>
      <c r="LR63" s="1580"/>
      <c r="LS63" s="1580"/>
      <c r="LT63" s="1580"/>
      <c r="LU63" s="1580"/>
      <c r="LV63" s="1580"/>
      <c r="LW63" s="1580"/>
      <c r="LX63" s="1580"/>
      <c r="LY63" s="1580"/>
      <c r="LZ63" s="1580"/>
      <c r="MA63" s="1580"/>
      <c r="MB63" s="1580"/>
      <c r="MC63" s="1580"/>
      <c r="MD63" s="1580"/>
      <c r="ME63" s="1580"/>
      <c r="MF63" s="1580"/>
      <c r="MG63" s="1580"/>
      <c r="MH63" s="1581"/>
      <c r="ML63" s="1579"/>
      <c r="MM63" s="1580"/>
      <c r="MN63" s="1580"/>
      <c r="MO63" s="1580"/>
      <c r="MP63" s="1580"/>
      <c r="MQ63" s="1580"/>
      <c r="MR63" s="1580"/>
      <c r="MS63" s="1580"/>
      <c r="MT63" s="1580"/>
      <c r="MU63" s="1580"/>
      <c r="MV63" s="1580"/>
      <c r="MW63" s="1580"/>
      <c r="MX63" s="1580"/>
      <c r="MY63" s="1580"/>
      <c r="MZ63" s="1580"/>
      <c r="NA63" s="1580"/>
      <c r="NB63" s="1580"/>
      <c r="NC63" s="1580"/>
      <c r="ND63" s="1580"/>
      <c r="NE63" s="1580"/>
      <c r="NF63" s="1580"/>
      <c r="NG63" s="1580"/>
      <c r="NH63" s="1580"/>
      <c r="NI63" s="1580"/>
      <c r="NJ63" s="1580"/>
      <c r="NK63" s="1581"/>
      <c r="NO63" s="1579"/>
      <c r="NP63" s="1580"/>
      <c r="NQ63" s="1580"/>
      <c r="NR63" s="1580"/>
      <c r="NS63" s="1580"/>
      <c r="NT63" s="1580"/>
      <c r="NU63" s="1580"/>
      <c r="NV63" s="1580"/>
      <c r="NW63" s="1580"/>
      <c r="NX63" s="1580"/>
      <c r="NY63" s="1580"/>
      <c r="NZ63" s="1580"/>
      <c r="OA63" s="1580"/>
      <c r="OB63" s="1580"/>
      <c r="OC63" s="1580"/>
      <c r="OD63" s="1580"/>
      <c r="OE63" s="1580"/>
      <c r="OF63" s="1580"/>
      <c r="OG63" s="1580"/>
      <c r="OH63" s="1580"/>
      <c r="OI63" s="1580"/>
      <c r="OJ63" s="1580"/>
      <c r="OK63" s="1580"/>
      <c r="OL63" s="1580"/>
      <c r="OM63" s="1580"/>
      <c r="ON63" s="1581"/>
      <c r="OR63" s="1579"/>
      <c r="OS63" s="1580"/>
      <c r="OT63" s="1580"/>
      <c r="OU63" s="1580"/>
      <c r="OV63" s="1580"/>
      <c r="OW63" s="1580"/>
      <c r="OX63" s="1580"/>
      <c r="OY63" s="1580"/>
      <c r="OZ63" s="1580"/>
      <c r="PA63" s="1580"/>
      <c r="PB63" s="1580"/>
      <c r="PC63" s="1580"/>
      <c r="PD63" s="1580"/>
      <c r="PE63" s="1580"/>
      <c r="PF63" s="1580"/>
      <c r="PG63" s="1580"/>
      <c r="PH63" s="1580"/>
      <c r="PI63" s="1580"/>
      <c r="PJ63" s="1580"/>
      <c r="PK63" s="1580"/>
      <c r="PL63" s="1580"/>
      <c r="PM63" s="1580"/>
      <c r="PN63" s="1580"/>
      <c r="PO63" s="1580"/>
      <c r="PP63" s="1580"/>
      <c r="PQ63" s="1581"/>
      <c r="PU63" s="1579"/>
      <c r="PV63" s="1580"/>
      <c r="PW63" s="1580"/>
      <c r="PX63" s="1580"/>
      <c r="PY63" s="1580"/>
      <c r="PZ63" s="1580"/>
      <c r="QA63" s="1580"/>
      <c r="QB63" s="1580"/>
      <c r="QC63" s="1580"/>
      <c r="QD63" s="1580"/>
      <c r="QE63" s="1580"/>
      <c r="QF63" s="1580"/>
      <c r="QG63" s="1580"/>
      <c r="QH63" s="1580"/>
      <c r="QI63" s="1580"/>
      <c r="QJ63" s="1580"/>
      <c r="QK63" s="1580"/>
      <c r="QL63" s="1580"/>
      <c r="QM63" s="1580"/>
      <c r="QN63" s="1580"/>
      <c r="QO63" s="1580"/>
      <c r="QP63" s="1580"/>
      <c r="QQ63" s="1580"/>
      <c r="QR63" s="1580"/>
      <c r="QS63" s="1580"/>
      <c r="QT63" s="1581"/>
    </row>
    <row r="64" spans="2:462" ht="9.9499999999999993" customHeight="1" thickTop="1" thickBot="1"/>
    <row r="65" spans="1:463" ht="9.9499999999999993" customHeight="1">
      <c r="H65" s="1583" t="s">
        <v>217</v>
      </c>
      <c r="I65" s="1584"/>
      <c r="J65" s="1584"/>
      <c r="K65" s="1584"/>
      <c r="L65" s="1584"/>
      <c r="M65" s="1584"/>
      <c r="N65" s="1584"/>
      <c r="O65" s="1584"/>
      <c r="P65" s="1584"/>
      <c r="Q65" s="1585"/>
      <c r="R65" s="1591"/>
      <c r="S65" s="1592"/>
      <c r="T65" s="1592"/>
      <c r="U65" s="1593"/>
      <c r="AK65" s="1583" t="s">
        <v>217</v>
      </c>
      <c r="AL65" s="1584"/>
      <c r="AM65" s="1584"/>
      <c r="AN65" s="1584"/>
      <c r="AO65" s="1584"/>
      <c r="AP65" s="1584"/>
      <c r="AQ65" s="1584"/>
      <c r="AR65" s="1584"/>
      <c r="AS65" s="1584"/>
      <c r="AT65" s="1585"/>
      <c r="AU65" s="1591"/>
      <c r="AV65" s="1592"/>
      <c r="AW65" s="1592"/>
      <c r="AX65" s="1593"/>
      <c r="BN65" s="1583" t="s">
        <v>217</v>
      </c>
      <c r="BO65" s="1584"/>
      <c r="BP65" s="1584"/>
      <c r="BQ65" s="1584"/>
      <c r="BR65" s="1584"/>
      <c r="BS65" s="1584"/>
      <c r="BT65" s="1584"/>
      <c r="BU65" s="1584"/>
      <c r="BV65" s="1584"/>
      <c r="BW65" s="1585"/>
      <c r="BX65" s="1591"/>
      <c r="BY65" s="1592"/>
      <c r="BZ65" s="1592"/>
      <c r="CA65" s="1593"/>
      <c r="CQ65" s="1583" t="s">
        <v>217</v>
      </c>
      <c r="CR65" s="1584"/>
      <c r="CS65" s="1584"/>
      <c r="CT65" s="1584"/>
      <c r="CU65" s="1584"/>
      <c r="CV65" s="1584"/>
      <c r="CW65" s="1584"/>
      <c r="CX65" s="1584"/>
      <c r="CY65" s="1584"/>
      <c r="CZ65" s="1585"/>
      <c r="DA65" s="1591"/>
      <c r="DB65" s="1592"/>
      <c r="DC65" s="1592"/>
      <c r="DD65" s="1593"/>
      <c r="DT65" s="1583" t="s">
        <v>217</v>
      </c>
      <c r="DU65" s="1584"/>
      <c r="DV65" s="1584"/>
      <c r="DW65" s="1584"/>
      <c r="DX65" s="1584"/>
      <c r="DY65" s="1584"/>
      <c r="DZ65" s="1584"/>
      <c r="EA65" s="1584"/>
      <c r="EB65" s="1584"/>
      <c r="EC65" s="1585"/>
      <c r="ED65" s="1591"/>
      <c r="EE65" s="1592"/>
      <c r="EF65" s="1592"/>
      <c r="EG65" s="1593"/>
      <c r="EW65" s="1583" t="s">
        <v>217</v>
      </c>
      <c r="EX65" s="1584"/>
      <c r="EY65" s="1584"/>
      <c r="EZ65" s="1584"/>
      <c r="FA65" s="1584"/>
      <c r="FB65" s="1584"/>
      <c r="FC65" s="1584"/>
      <c r="FD65" s="1584"/>
      <c r="FE65" s="1584"/>
      <c r="FF65" s="1585"/>
      <c r="FG65" s="1591"/>
      <c r="FH65" s="1592"/>
      <c r="FI65" s="1592"/>
      <c r="FJ65" s="1593"/>
      <c r="FZ65" s="1583" t="s">
        <v>217</v>
      </c>
      <c r="GA65" s="1584"/>
      <c r="GB65" s="1584"/>
      <c r="GC65" s="1584"/>
      <c r="GD65" s="1584"/>
      <c r="GE65" s="1584"/>
      <c r="GF65" s="1584"/>
      <c r="GG65" s="1584"/>
      <c r="GH65" s="1584"/>
      <c r="GI65" s="1585"/>
      <c r="GJ65" s="1591"/>
      <c r="GK65" s="1592"/>
      <c r="GL65" s="1592"/>
      <c r="GM65" s="1593"/>
      <c r="HC65" s="1583" t="s">
        <v>217</v>
      </c>
      <c r="HD65" s="1584"/>
      <c r="HE65" s="1584"/>
      <c r="HF65" s="1584"/>
      <c r="HG65" s="1584"/>
      <c r="HH65" s="1584"/>
      <c r="HI65" s="1584"/>
      <c r="HJ65" s="1584"/>
      <c r="HK65" s="1584"/>
      <c r="HL65" s="1585"/>
      <c r="HM65" s="1591"/>
      <c r="HN65" s="1592"/>
      <c r="HO65" s="1592"/>
      <c r="HP65" s="1593"/>
      <c r="IF65" s="1583" t="s">
        <v>217</v>
      </c>
      <c r="IG65" s="1584"/>
      <c r="IH65" s="1584"/>
      <c r="II65" s="1584"/>
      <c r="IJ65" s="1584"/>
      <c r="IK65" s="1584"/>
      <c r="IL65" s="1584"/>
      <c r="IM65" s="1584"/>
      <c r="IN65" s="1584"/>
      <c r="IO65" s="1585"/>
      <c r="IP65" s="1591"/>
      <c r="IQ65" s="1592"/>
      <c r="IR65" s="1592"/>
      <c r="IS65" s="1593"/>
      <c r="JI65" s="1583" t="s">
        <v>217</v>
      </c>
      <c r="JJ65" s="1584"/>
      <c r="JK65" s="1584"/>
      <c r="JL65" s="1584"/>
      <c r="JM65" s="1584"/>
      <c r="JN65" s="1584"/>
      <c r="JO65" s="1584"/>
      <c r="JP65" s="1584"/>
      <c r="JQ65" s="1584"/>
      <c r="JR65" s="1585"/>
      <c r="JS65" s="1591"/>
      <c r="JT65" s="1592"/>
      <c r="JU65" s="1592"/>
      <c r="JV65" s="1593"/>
      <c r="KL65" s="1583" t="s">
        <v>217</v>
      </c>
      <c r="KM65" s="1584"/>
      <c r="KN65" s="1584"/>
      <c r="KO65" s="1584"/>
      <c r="KP65" s="1584"/>
      <c r="KQ65" s="1584"/>
      <c r="KR65" s="1584"/>
      <c r="KS65" s="1584"/>
      <c r="KT65" s="1584"/>
      <c r="KU65" s="1585"/>
      <c r="KV65" s="1591"/>
      <c r="KW65" s="1592"/>
      <c r="KX65" s="1592"/>
      <c r="KY65" s="1593"/>
      <c r="LO65" s="1583" t="s">
        <v>217</v>
      </c>
      <c r="LP65" s="1584"/>
      <c r="LQ65" s="1584"/>
      <c r="LR65" s="1584"/>
      <c r="LS65" s="1584"/>
      <c r="LT65" s="1584"/>
      <c r="LU65" s="1584"/>
      <c r="LV65" s="1584"/>
      <c r="LW65" s="1584"/>
      <c r="LX65" s="1585"/>
      <c r="LY65" s="1591"/>
      <c r="LZ65" s="1592"/>
      <c r="MA65" s="1592"/>
      <c r="MB65" s="1593"/>
      <c r="MR65" s="1583" t="s">
        <v>217</v>
      </c>
      <c r="MS65" s="1584"/>
      <c r="MT65" s="1584"/>
      <c r="MU65" s="1584"/>
      <c r="MV65" s="1584"/>
      <c r="MW65" s="1584"/>
      <c r="MX65" s="1584"/>
      <c r="MY65" s="1584"/>
      <c r="MZ65" s="1584"/>
      <c r="NA65" s="1585"/>
      <c r="NB65" s="1591"/>
      <c r="NC65" s="1592"/>
      <c r="ND65" s="1592"/>
      <c r="NE65" s="1593"/>
      <c r="NU65" s="1583" t="s">
        <v>217</v>
      </c>
      <c r="NV65" s="1584"/>
      <c r="NW65" s="1584"/>
      <c r="NX65" s="1584"/>
      <c r="NY65" s="1584"/>
      <c r="NZ65" s="1584"/>
      <c r="OA65" s="1584"/>
      <c r="OB65" s="1584"/>
      <c r="OC65" s="1584"/>
      <c r="OD65" s="1585"/>
      <c r="OE65" s="1591"/>
      <c r="OF65" s="1592"/>
      <c r="OG65" s="1592"/>
      <c r="OH65" s="1593"/>
      <c r="OX65" s="1583" t="s">
        <v>217</v>
      </c>
      <c r="OY65" s="1584"/>
      <c r="OZ65" s="1584"/>
      <c r="PA65" s="1584"/>
      <c r="PB65" s="1584"/>
      <c r="PC65" s="1584"/>
      <c r="PD65" s="1584"/>
      <c r="PE65" s="1584"/>
      <c r="PF65" s="1584"/>
      <c r="PG65" s="1585"/>
      <c r="PH65" s="1591"/>
      <c r="PI65" s="1592"/>
      <c r="PJ65" s="1592"/>
      <c r="PK65" s="1593"/>
      <c r="QA65" s="1583" t="s">
        <v>217</v>
      </c>
      <c r="QB65" s="1584"/>
      <c r="QC65" s="1584"/>
      <c r="QD65" s="1584"/>
      <c r="QE65" s="1584"/>
      <c r="QF65" s="1584"/>
      <c r="QG65" s="1584"/>
      <c r="QH65" s="1584"/>
      <c r="QI65" s="1584"/>
      <c r="QJ65" s="1585"/>
      <c r="QK65" s="1591"/>
      <c r="QL65" s="1592"/>
      <c r="QM65" s="1592"/>
      <c r="QN65" s="1593"/>
    </row>
    <row r="66" spans="1:463" ht="9.9499999999999993" customHeight="1">
      <c r="H66" s="1586"/>
      <c r="I66" s="1577"/>
      <c r="J66" s="1577"/>
      <c r="K66" s="1577"/>
      <c r="L66" s="1577"/>
      <c r="M66" s="1577"/>
      <c r="N66" s="1577"/>
      <c r="O66" s="1577"/>
      <c r="P66" s="1577"/>
      <c r="Q66" s="1587"/>
      <c r="R66" s="1594"/>
      <c r="S66" s="1595"/>
      <c r="T66" s="1595"/>
      <c r="U66" s="1596"/>
      <c r="AK66" s="1586"/>
      <c r="AL66" s="1577"/>
      <c r="AM66" s="1577"/>
      <c r="AN66" s="1577"/>
      <c r="AO66" s="1577"/>
      <c r="AP66" s="1577"/>
      <c r="AQ66" s="1577"/>
      <c r="AR66" s="1577"/>
      <c r="AS66" s="1577"/>
      <c r="AT66" s="1587"/>
      <c r="AU66" s="1594"/>
      <c r="AV66" s="1595"/>
      <c r="AW66" s="1595"/>
      <c r="AX66" s="1596"/>
      <c r="BN66" s="1586"/>
      <c r="BO66" s="1577"/>
      <c r="BP66" s="1577"/>
      <c r="BQ66" s="1577"/>
      <c r="BR66" s="1577"/>
      <c r="BS66" s="1577"/>
      <c r="BT66" s="1577"/>
      <c r="BU66" s="1577"/>
      <c r="BV66" s="1577"/>
      <c r="BW66" s="1587"/>
      <c r="BX66" s="1594"/>
      <c r="BY66" s="1595"/>
      <c r="BZ66" s="1595"/>
      <c r="CA66" s="1596"/>
      <c r="CQ66" s="1586"/>
      <c r="CR66" s="1577"/>
      <c r="CS66" s="1577"/>
      <c r="CT66" s="1577"/>
      <c r="CU66" s="1577"/>
      <c r="CV66" s="1577"/>
      <c r="CW66" s="1577"/>
      <c r="CX66" s="1577"/>
      <c r="CY66" s="1577"/>
      <c r="CZ66" s="1587"/>
      <c r="DA66" s="1594"/>
      <c r="DB66" s="1595"/>
      <c r="DC66" s="1595"/>
      <c r="DD66" s="1596"/>
      <c r="DT66" s="1586"/>
      <c r="DU66" s="1577"/>
      <c r="DV66" s="1577"/>
      <c r="DW66" s="1577"/>
      <c r="DX66" s="1577"/>
      <c r="DY66" s="1577"/>
      <c r="DZ66" s="1577"/>
      <c r="EA66" s="1577"/>
      <c r="EB66" s="1577"/>
      <c r="EC66" s="1587"/>
      <c r="ED66" s="1594"/>
      <c r="EE66" s="1595"/>
      <c r="EF66" s="1595"/>
      <c r="EG66" s="1596"/>
      <c r="EW66" s="1586"/>
      <c r="EX66" s="1577"/>
      <c r="EY66" s="1577"/>
      <c r="EZ66" s="1577"/>
      <c r="FA66" s="1577"/>
      <c r="FB66" s="1577"/>
      <c r="FC66" s="1577"/>
      <c r="FD66" s="1577"/>
      <c r="FE66" s="1577"/>
      <c r="FF66" s="1587"/>
      <c r="FG66" s="1594"/>
      <c r="FH66" s="1595"/>
      <c r="FI66" s="1595"/>
      <c r="FJ66" s="1596"/>
      <c r="FZ66" s="1586"/>
      <c r="GA66" s="1577"/>
      <c r="GB66" s="1577"/>
      <c r="GC66" s="1577"/>
      <c r="GD66" s="1577"/>
      <c r="GE66" s="1577"/>
      <c r="GF66" s="1577"/>
      <c r="GG66" s="1577"/>
      <c r="GH66" s="1577"/>
      <c r="GI66" s="1587"/>
      <c r="GJ66" s="1594"/>
      <c r="GK66" s="1595"/>
      <c r="GL66" s="1595"/>
      <c r="GM66" s="1596"/>
      <c r="HC66" s="1586"/>
      <c r="HD66" s="1577"/>
      <c r="HE66" s="1577"/>
      <c r="HF66" s="1577"/>
      <c r="HG66" s="1577"/>
      <c r="HH66" s="1577"/>
      <c r="HI66" s="1577"/>
      <c r="HJ66" s="1577"/>
      <c r="HK66" s="1577"/>
      <c r="HL66" s="1587"/>
      <c r="HM66" s="1594"/>
      <c r="HN66" s="1595"/>
      <c r="HO66" s="1595"/>
      <c r="HP66" s="1596"/>
      <c r="IF66" s="1586"/>
      <c r="IG66" s="1577"/>
      <c r="IH66" s="1577"/>
      <c r="II66" s="1577"/>
      <c r="IJ66" s="1577"/>
      <c r="IK66" s="1577"/>
      <c r="IL66" s="1577"/>
      <c r="IM66" s="1577"/>
      <c r="IN66" s="1577"/>
      <c r="IO66" s="1587"/>
      <c r="IP66" s="1594"/>
      <c r="IQ66" s="1595"/>
      <c r="IR66" s="1595"/>
      <c r="IS66" s="1596"/>
      <c r="JI66" s="1586"/>
      <c r="JJ66" s="1577"/>
      <c r="JK66" s="1577"/>
      <c r="JL66" s="1577"/>
      <c r="JM66" s="1577"/>
      <c r="JN66" s="1577"/>
      <c r="JO66" s="1577"/>
      <c r="JP66" s="1577"/>
      <c r="JQ66" s="1577"/>
      <c r="JR66" s="1587"/>
      <c r="JS66" s="1594"/>
      <c r="JT66" s="1595"/>
      <c r="JU66" s="1595"/>
      <c r="JV66" s="1596"/>
      <c r="KL66" s="1586"/>
      <c r="KM66" s="1577"/>
      <c r="KN66" s="1577"/>
      <c r="KO66" s="1577"/>
      <c r="KP66" s="1577"/>
      <c r="KQ66" s="1577"/>
      <c r="KR66" s="1577"/>
      <c r="KS66" s="1577"/>
      <c r="KT66" s="1577"/>
      <c r="KU66" s="1587"/>
      <c r="KV66" s="1594"/>
      <c r="KW66" s="1595"/>
      <c r="KX66" s="1595"/>
      <c r="KY66" s="1596"/>
      <c r="LO66" s="1586"/>
      <c r="LP66" s="1577"/>
      <c r="LQ66" s="1577"/>
      <c r="LR66" s="1577"/>
      <c r="LS66" s="1577"/>
      <c r="LT66" s="1577"/>
      <c r="LU66" s="1577"/>
      <c r="LV66" s="1577"/>
      <c r="LW66" s="1577"/>
      <c r="LX66" s="1587"/>
      <c r="LY66" s="1594"/>
      <c r="LZ66" s="1595"/>
      <c r="MA66" s="1595"/>
      <c r="MB66" s="1596"/>
      <c r="MR66" s="1586"/>
      <c r="MS66" s="1577"/>
      <c r="MT66" s="1577"/>
      <c r="MU66" s="1577"/>
      <c r="MV66" s="1577"/>
      <c r="MW66" s="1577"/>
      <c r="MX66" s="1577"/>
      <c r="MY66" s="1577"/>
      <c r="MZ66" s="1577"/>
      <c r="NA66" s="1587"/>
      <c r="NB66" s="1594"/>
      <c r="NC66" s="1595"/>
      <c r="ND66" s="1595"/>
      <c r="NE66" s="1596"/>
      <c r="NU66" s="1586"/>
      <c r="NV66" s="1577"/>
      <c r="NW66" s="1577"/>
      <c r="NX66" s="1577"/>
      <c r="NY66" s="1577"/>
      <c r="NZ66" s="1577"/>
      <c r="OA66" s="1577"/>
      <c r="OB66" s="1577"/>
      <c r="OC66" s="1577"/>
      <c r="OD66" s="1587"/>
      <c r="OE66" s="1594"/>
      <c r="OF66" s="1595"/>
      <c r="OG66" s="1595"/>
      <c r="OH66" s="1596"/>
      <c r="OX66" s="1586"/>
      <c r="OY66" s="1577"/>
      <c r="OZ66" s="1577"/>
      <c r="PA66" s="1577"/>
      <c r="PB66" s="1577"/>
      <c r="PC66" s="1577"/>
      <c r="PD66" s="1577"/>
      <c r="PE66" s="1577"/>
      <c r="PF66" s="1577"/>
      <c r="PG66" s="1587"/>
      <c r="PH66" s="1594"/>
      <c r="PI66" s="1595"/>
      <c r="PJ66" s="1595"/>
      <c r="PK66" s="1596"/>
      <c r="QA66" s="1586"/>
      <c r="QB66" s="1577"/>
      <c r="QC66" s="1577"/>
      <c r="QD66" s="1577"/>
      <c r="QE66" s="1577"/>
      <c r="QF66" s="1577"/>
      <c r="QG66" s="1577"/>
      <c r="QH66" s="1577"/>
      <c r="QI66" s="1577"/>
      <c r="QJ66" s="1587"/>
      <c r="QK66" s="1594"/>
      <c r="QL66" s="1595"/>
      <c r="QM66" s="1595"/>
      <c r="QN66" s="1596"/>
    </row>
    <row r="67" spans="1:463" ht="9.9499999999999993" customHeight="1">
      <c r="H67" s="1586"/>
      <c r="I67" s="1577"/>
      <c r="J67" s="1577"/>
      <c r="K67" s="1577"/>
      <c r="L67" s="1577"/>
      <c r="M67" s="1577"/>
      <c r="N67" s="1577"/>
      <c r="O67" s="1577"/>
      <c r="P67" s="1577"/>
      <c r="Q67" s="1587"/>
      <c r="R67" s="1594"/>
      <c r="S67" s="1595"/>
      <c r="T67" s="1595"/>
      <c r="U67" s="1596"/>
      <c r="AK67" s="1586"/>
      <c r="AL67" s="1577"/>
      <c r="AM67" s="1577"/>
      <c r="AN67" s="1577"/>
      <c r="AO67" s="1577"/>
      <c r="AP67" s="1577"/>
      <c r="AQ67" s="1577"/>
      <c r="AR67" s="1577"/>
      <c r="AS67" s="1577"/>
      <c r="AT67" s="1587"/>
      <c r="AU67" s="1594"/>
      <c r="AV67" s="1595"/>
      <c r="AW67" s="1595"/>
      <c r="AX67" s="1596"/>
      <c r="BN67" s="1586"/>
      <c r="BO67" s="1577"/>
      <c r="BP67" s="1577"/>
      <c r="BQ67" s="1577"/>
      <c r="BR67" s="1577"/>
      <c r="BS67" s="1577"/>
      <c r="BT67" s="1577"/>
      <c r="BU67" s="1577"/>
      <c r="BV67" s="1577"/>
      <c r="BW67" s="1587"/>
      <c r="BX67" s="1594"/>
      <c r="BY67" s="1595"/>
      <c r="BZ67" s="1595"/>
      <c r="CA67" s="1596"/>
      <c r="CQ67" s="1586"/>
      <c r="CR67" s="1577"/>
      <c r="CS67" s="1577"/>
      <c r="CT67" s="1577"/>
      <c r="CU67" s="1577"/>
      <c r="CV67" s="1577"/>
      <c r="CW67" s="1577"/>
      <c r="CX67" s="1577"/>
      <c r="CY67" s="1577"/>
      <c r="CZ67" s="1587"/>
      <c r="DA67" s="1594"/>
      <c r="DB67" s="1595"/>
      <c r="DC67" s="1595"/>
      <c r="DD67" s="1596"/>
      <c r="DT67" s="1586"/>
      <c r="DU67" s="1577"/>
      <c r="DV67" s="1577"/>
      <c r="DW67" s="1577"/>
      <c r="DX67" s="1577"/>
      <c r="DY67" s="1577"/>
      <c r="DZ67" s="1577"/>
      <c r="EA67" s="1577"/>
      <c r="EB67" s="1577"/>
      <c r="EC67" s="1587"/>
      <c r="ED67" s="1594"/>
      <c r="EE67" s="1595"/>
      <c r="EF67" s="1595"/>
      <c r="EG67" s="1596"/>
      <c r="EW67" s="1586"/>
      <c r="EX67" s="1577"/>
      <c r="EY67" s="1577"/>
      <c r="EZ67" s="1577"/>
      <c r="FA67" s="1577"/>
      <c r="FB67" s="1577"/>
      <c r="FC67" s="1577"/>
      <c r="FD67" s="1577"/>
      <c r="FE67" s="1577"/>
      <c r="FF67" s="1587"/>
      <c r="FG67" s="1594"/>
      <c r="FH67" s="1595"/>
      <c r="FI67" s="1595"/>
      <c r="FJ67" s="1596"/>
      <c r="FZ67" s="1586"/>
      <c r="GA67" s="1577"/>
      <c r="GB67" s="1577"/>
      <c r="GC67" s="1577"/>
      <c r="GD67" s="1577"/>
      <c r="GE67" s="1577"/>
      <c r="GF67" s="1577"/>
      <c r="GG67" s="1577"/>
      <c r="GH67" s="1577"/>
      <c r="GI67" s="1587"/>
      <c r="GJ67" s="1594"/>
      <c r="GK67" s="1595"/>
      <c r="GL67" s="1595"/>
      <c r="GM67" s="1596"/>
      <c r="HC67" s="1586"/>
      <c r="HD67" s="1577"/>
      <c r="HE67" s="1577"/>
      <c r="HF67" s="1577"/>
      <c r="HG67" s="1577"/>
      <c r="HH67" s="1577"/>
      <c r="HI67" s="1577"/>
      <c r="HJ67" s="1577"/>
      <c r="HK67" s="1577"/>
      <c r="HL67" s="1587"/>
      <c r="HM67" s="1594"/>
      <c r="HN67" s="1595"/>
      <c r="HO67" s="1595"/>
      <c r="HP67" s="1596"/>
      <c r="IF67" s="1586"/>
      <c r="IG67" s="1577"/>
      <c r="IH67" s="1577"/>
      <c r="II67" s="1577"/>
      <c r="IJ67" s="1577"/>
      <c r="IK67" s="1577"/>
      <c r="IL67" s="1577"/>
      <c r="IM67" s="1577"/>
      <c r="IN67" s="1577"/>
      <c r="IO67" s="1587"/>
      <c r="IP67" s="1594"/>
      <c r="IQ67" s="1595"/>
      <c r="IR67" s="1595"/>
      <c r="IS67" s="1596"/>
      <c r="JI67" s="1586"/>
      <c r="JJ67" s="1577"/>
      <c r="JK67" s="1577"/>
      <c r="JL67" s="1577"/>
      <c r="JM67" s="1577"/>
      <c r="JN67" s="1577"/>
      <c r="JO67" s="1577"/>
      <c r="JP67" s="1577"/>
      <c r="JQ67" s="1577"/>
      <c r="JR67" s="1587"/>
      <c r="JS67" s="1594"/>
      <c r="JT67" s="1595"/>
      <c r="JU67" s="1595"/>
      <c r="JV67" s="1596"/>
      <c r="KL67" s="1586"/>
      <c r="KM67" s="1577"/>
      <c r="KN67" s="1577"/>
      <c r="KO67" s="1577"/>
      <c r="KP67" s="1577"/>
      <c r="KQ67" s="1577"/>
      <c r="KR67" s="1577"/>
      <c r="KS67" s="1577"/>
      <c r="KT67" s="1577"/>
      <c r="KU67" s="1587"/>
      <c r="KV67" s="1594"/>
      <c r="KW67" s="1595"/>
      <c r="KX67" s="1595"/>
      <c r="KY67" s="1596"/>
      <c r="LO67" s="1586"/>
      <c r="LP67" s="1577"/>
      <c r="LQ67" s="1577"/>
      <c r="LR67" s="1577"/>
      <c r="LS67" s="1577"/>
      <c r="LT67" s="1577"/>
      <c r="LU67" s="1577"/>
      <c r="LV67" s="1577"/>
      <c r="LW67" s="1577"/>
      <c r="LX67" s="1587"/>
      <c r="LY67" s="1594"/>
      <c r="LZ67" s="1595"/>
      <c r="MA67" s="1595"/>
      <c r="MB67" s="1596"/>
      <c r="MR67" s="1586"/>
      <c r="MS67" s="1577"/>
      <c r="MT67" s="1577"/>
      <c r="MU67" s="1577"/>
      <c r="MV67" s="1577"/>
      <c r="MW67" s="1577"/>
      <c r="MX67" s="1577"/>
      <c r="MY67" s="1577"/>
      <c r="MZ67" s="1577"/>
      <c r="NA67" s="1587"/>
      <c r="NB67" s="1594"/>
      <c r="NC67" s="1595"/>
      <c r="ND67" s="1595"/>
      <c r="NE67" s="1596"/>
      <c r="NU67" s="1586"/>
      <c r="NV67" s="1577"/>
      <c r="NW67" s="1577"/>
      <c r="NX67" s="1577"/>
      <c r="NY67" s="1577"/>
      <c r="NZ67" s="1577"/>
      <c r="OA67" s="1577"/>
      <c r="OB67" s="1577"/>
      <c r="OC67" s="1577"/>
      <c r="OD67" s="1587"/>
      <c r="OE67" s="1594"/>
      <c r="OF67" s="1595"/>
      <c r="OG67" s="1595"/>
      <c r="OH67" s="1596"/>
      <c r="OX67" s="1586"/>
      <c r="OY67" s="1577"/>
      <c r="OZ67" s="1577"/>
      <c r="PA67" s="1577"/>
      <c r="PB67" s="1577"/>
      <c r="PC67" s="1577"/>
      <c r="PD67" s="1577"/>
      <c r="PE67" s="1577"/>
      <c r="PF67" s="1577"/>
      <c r="PG67" s="1587"/>
      <c r="PH67" s="1594"/>
      <c r="PI67" s="1595"/>
      <c r="PJ67" s="1595"/>
      <c r="PK67" s="1596"/>
      <c r="QA67" s="1586"/>
      <c r="QB67" s="1577"/>
      <c r="QC67" s="1577"/>
      <c r="QD67" s="1577"/>
      <c r="QE67" s="1577"/>
      <c r="QF67" s="1577"/>
      <c r="QG67" s="1577"/>
      <c r="QH67" s="1577"/>
      <c r="QI67" s="1577"/>
      <c r="QJ67" s="1587"/>
      <c r="QK67" s="1594"/>
      <c r="QL67" s="1595"/>
      <c r="QM67" s="1595"/>
      <c r="QN67" s="1596"/>
    </row>
    <row r="68" spans="1:463" ht="9.9499999999999993" customHeight="1">
      <c r="H68" s="1586"/>
      <c r="I68" s="1577"/>
      <c r="J68" s="1577"/>
      <c r="K68" s="1577"/>
      <c r="L68" s="1577"/>
      <c r="M68" s="1577"/>
      <c r="N68" s="1577"/>
      <c r="O68" s="1577"/>
      <c r="P68" s="1577"/>
      <c r="Q68" s="1587"/>
      <c r="R68" s="1594"/>
      <c r="S68" s="1595"/>
      <c r="T68" s="1595"/>
      <c r="U68" s="1596"/>
      <c r="AK68" s="1586"/>
      <c r="AL68" s="1577"/>
      <c r="AM68" s="1577"/>
      <c r="AN68" s="1577"/>
      <c r="AO68" s="1577"/>
      <c r="AP68" s="1577"/>
      <c r="AQ68" s="1577"/>
      <c r="AR68" s="1577"/>
      <c r="AS68" s="1577"/>
      <c r="AT68" s="1587"/>
      <c r="AU68" s="1594"/>
      <c r="AV68" s="1595"/>
      <c r="AW68" s="1595"/>
      <c r="AX68" s="1596"/>
      <c r="BN68" s="1586"/>
      <c r="BO68" s="1577"/>
      <c r="BP68" s="1577"/>
      <c r="BQ68" s="1577"/>
      <c r="BR68" s="1577"/>
      <c r="BS68" s="1577"/>
      <c r="BT68" s="1577"/>
      <c r="BU68" s="1577"/>
      <c r="BV68" s="1577"/>
      <c r="BW68" s="1587"/>
      <c r="BX68" s="1594"/>
      <c r="BY68" s="1595"/>
      <c r="BZ68" s="1595"/>
      <c r="CA68" s="1596"/>
      <c r="CQ68" s="1586"/>
      <c r="CR68" s="1577"/>
      <c r="CS68" s="1577"/>
      <c r="CT68" s="1577"/>
      <c r="CU68" s="1577"/>
      <c r="CV68" s="1577"/>
      <c r="CW68" s="1577"/>
      <c r="CX68" s="1577"/>
      <c r="CY68" s="1577"/>
      <c r="CZ68" s="1587"/>
      <c r="DA68" s="1594"/>
      <c r="DB68" s="1595"/>
      <c r="DC68" s="1595"/>
      <c r="DD68" s="1596"/>
      <c r="DT68" s="1586"/>
      <c r="DU68" s="1577"/>
      <c r="DV68" s="1577"/>
      <c r="DW68" s="1577"/>
      <c r="DX68" s="1577"/>
      <c r="DY68" s="1577"/>
      <c r="DZ68" s="1577"/>
      <c r="EA68" s="1577"/>
      <c r="EB68" s="1577"/>
      <c r="EC68" s="1587"/>
      <c r="ED68" s="1594"/>
      <c r="EE68" s="1595"/>
      <c r="EF68" s="1595"/>
      <c r="EG68" s="1596"/>
      <c r="EW68" s="1586"/>
      <c r="EX68" s="1577"/>
      <c r="EY68" s="1577"/>
      <c r="EZ68" s="1577"/>
      <c r="FA68" s="1577"/>
      <c r="FB68" s="1577"/>
      <c r="FC68" s="1577"/>
      <c r="FD68" s="1577"/>
      <c r="FE68" s="1577"/>
      <c r="FF68" s="1587"/>
      <c r="FG68" s="1594"/>
      <c r="FH68" s="1595"/>
      <c r="FI68" s="1595"/>
      <c r="FJ68" s="1596"/>
      <c r="FZ68" s="1586"/>
      <c r="GA68" s="1577"/>
      <c r="GB68" s="1577"/>
      <c r="GC68" s="1577"/>
      <c r="GD68" s="1577"/>
      <c r="GE68" s="1577"/>
      <c r="GF68" s="1577"/>
      <c r="GG68" s="1577"/>
      <c r="GH68" s="1577"/>
      <c r="GI68" s="1587"/>
      <c r="GJ68" s="1594"/>
      <c r="GK68" s="1595"/>
      <c r="GL68" s="1595"/>
      <c r="GM68" s="1596"/>
      <c r="HC68" s="1586"/>
      <c r="HD68" s="1577"/>
      <c r="HE68" s="1577"/>
      <c r="HF68" s="1577"/>
      <c r="HG68" s="1577"/>
      <c r="HH68" s="1577"/>
      <c r="HI68" s="1577"/>
      <c r="HJ68" s="1577"/>
      <c r="HK68" s="1577"/>
      <c r="HL68" s="1587"/>
      <c r="HM68" s="1594"/>
      <c r="HN68" s="1595"/>
      <c r="HO68" s="1595"/>
      <c r="HP68" s="1596"/>
      <c r="IF68" s="1586"/>
      <c r="IG68" s="1577"/>
      <c r="IH68" s="1577"/>
      <c r="II68" s="1577"/>
      <c r="IJ68" s="1577"/>
      <c r="IK68" s="1577"/>
      <c r="IL68" s="1577"/>
      <c r="IM68" s="1577"/>
      <c r="IN68" s="1577"/>
      <c r="IO68" s="1587"/>
      <c r="IP68" s="1594"/>
      <c r="IQ68" s="1595"/>
      <c r="IR68" s="1595"/>
      <c r="IS68" s="1596"/>
      <c r="JI68" s="1586"/>
      <c r="JJ68" s="1577"/>
      <c r="JK68" s="1577"/>
      <c r="JL68" s="1577"/>
      <c r="JM68" s="1577"/>
      <c r="JN68" s="1577"/>
      <c r="JO68" s="1577"/>
      <c r="JP68" s="1577"/>
      <c r="JQ68" s="1577"/>
      <c r="JR68" s="1587"/>
      <c r="JS68" s="1594"/>
      <c r="JT68" s="1595"/>
      <c r="JU68" s="1595"/>
      <c r="JV68" s="1596"/>
      <c r="KL68" s="1586"/>
      <c r="KM68" s="1577"/>
      <c r="KN68" s="1577"/>
      <c r="KO68" s="1577"/>
      <c r="KP68" s="1577"/>
      <c r="KQ68" s="1577"/>
      <c r="KR68" s="1577"/>
      <c r="KS68" s="1577"/>
      <c r="KT68" s="1577"/>
      <c r="KU68" s="1587"/>
      <c r="KV68" s="1594"/>
      <c r="KW68" s="1595"/>
      <c r="KX68" s="1595"/>
      <c r="KY68" s="1596"/>
      <c r="LO68" s="1586"/>
      <c r="LP68" s="1577"/>
      <c r="LQ68" s="1577"/>
      <c r="LR68" s="1577"/>
      <c r="LS68" s="1577"/>
      <c r="LT68" s="1577"/>
      <c r="LU68" s="1577"/>
      <c r="LV68" s="1577"/>
      <c r="LW68" s="1577"/>
      <c r="LX68" s="1587"/>
      <c r="LY68" s="1594"/>
      <c r="LZ68" s="1595"/>
      <c r="MA68" s="1595"/>
      <c r="MB68" s="1596"/>
      <c r="MR68" s="1586"/>
      <c r="MS68" s="1577"/>
      <c r="MT68" s="1577"/>
      <c r="MU68" s="1577"/>
      <c r="MV68" s="1577"/>
      <c r="MW68" s="1577"/>
      <c r="MX68" s="1577"/>
      <c r="MY68" s="1577"/>
      <c r="MZ68" s="1577"/>
      <c r="NA68" s="1587"/>
      <c r="NB68" s="1594"/>
      <c r="NC68" s="1595"/>
      <c r="ND68" s="1595"/>
      <c r="NE68" s="1596"/>
      <c r="NU68" s="1586"/>
      <c r="NV68" s="1577"/>
      <c r="NW68" s="1577"/>
      <c r="NX68" s="1577"/>
      <c r="NY68" s="1577"/>
      <c r="NZ68" s="1577"/>
      <c r="OA68" s="1577"/>
      <c r="OB68" s="1577"/>
      <c r="OC68" s="1577"/>
      <c r="OD68" s="1587"/>
      <c r="OE68" s="1594"/>
      <c r="OF68" s="1595"/>
      <c r="OG68" s="1595"/>
      <c r="OH68" s="1596"/>
      <c r="OX68" s="1586"/>
      <c r="OY68" s="1577"/>
      <c r="OZ68" s="1577"/>
      <c r="PA68" s="1577"/>
      <c r="PB68" s="1577"/>
      <c r="PC68" s="1577"/>
      <c r="PD68" s="1577"/>
      <c r="PE68" s="1577"/>
      <c r="PF68" s="1577"/>
      <c r="PG68" s="1587"/>
      <c r="PH68" s="1594"/>
      <c r="PI68" s="1595"/>
      <c r="PJ68" s="1595"/>
      <c r="PK68" s="1596"/>
      <c r="QA68" s="1586"/>
      <c r="QB68" s="1577"/>
      <c r="QC68" s="1577"/>
      <c r="QD68" s="1577"/>
      <c r="QE68" s="1577"/>
      <c r="QF68" s="1577"/>
      <c r="QG68" s="1577"/>
      <c r="QH68" s="1577"/>
      <c r="QI68" s="1577"/>
      <c r="QJ68" s="1587"/>
      <c r="QK68" s="1594"/>
      <c r="QL68" s="1595"/>
      <c r="QM68" s="1595"/>
      <c r="QN68" s="1596"/>
    </row>
    <row r="69" spans="1:463" ht="9.9499999999999993" customHeight="1">
      <c r="H69" s="1586"/>
      <c r="I69" s="1577"/>
      <c r="J69" s="1577"/>
      <c r="K69" s="1577"/>
      <c r="L69" s="1577"/>
      <c r="M69" s="1577"/>
      <c r="N69" s="1577"/>
      <c r="O69" s="1577"/>
      <c r="P69" s="1577"/>
      <c r="Q69" s="1587"/>
      <c r="R69" s="1594"/>
      <c r="S69" s="1595"/>
      <c r="T69" s="1595"/>
      <c r="U69" s="1596"/>
      <c r="AK69" s="1586"/>
      <c r="AL69" s="1577"/>
      <c r="AM69" s="1577"/>
      <c r="AN69" s="1577"/>
      <c r="AO69" s="1577"/>
      <c r="AP69" s="1577"/>
      <c r="AQ69" s="1577"/>
      <c r="AR69" s="1577"/>
      <c r="AS69" s="1577"/>
      <c r="AT69" s="1587"/>
      <c r="AU69" s="1594"/>
      <c r="AV69" s="1595"/>
      <c r="AW69" s="1595"/>
      <c r="AX69" s="1596"/>
      <c r="BN69" s="1586"/>
      <c r="BO69" s="1577"/>
      <c r="BP69" s="1577"/>
      <c r="BQ69" s="1577"/>
      <c r="BR69" s="1577"/>
      <c r="BS69" s="1577"/>
      <c r="BT69" s="1577"/>
      <c r="BU69" s="1577"/>
      <c r="BV69" s="1577"/>
      <c r="BW69" s="1587"/>
      <c r="BX69" s="1594"/>
      <c r="BY69" s="1595"/>
      <c r="BZ69" s="1595"/>
      <c r="CA69" s="1596"/>
      <c r="CQ69" s="1586"/>
      <c r="CR69" s="1577"/>
      <c r="CS69" s="1577"/>
      <c r="CT69" s="1577"/>
      <c r="CU69" s="1577"/>
      <c r="CV69" s="1577"/>
      <c r="CW69" s="1577"/>
      <c r="CX69" s="1577"/>
      <c r="CY69" s="1577"/>
      <c r="CZ69" s="1587"/>
      <c r="DA69" s="1594"/>
      <c r="DB69" s="1595"/>
      <c r="DC69" s="1595"/>
      <c r="DD69" s="1596"/>
      <c r="DT69" s="1586"/>
      <c r="DU69" s="1577"/>
      <c r="DV69" s="1577"/>
      <c r="DW69" s="1577"/>
      <c r="DX69" s="1577"/>
      <c r="DY69" s="1577"/>
      <c r="DZ69" s="1577"/>
      <c r="EA69" s="1577"/>
      <c r="EB69" s="1577"/>
      <c r="EC69" s="1587"/>
      <c r="ED69" s="1594"/>
      <c r="EE69" s="1595"/>
      <c r="EF69" s="1595"/>
      <c r="EG69" s="1596"/>
      <c r="EW69" s="1586"/>
      <c r="EX69" s="1577"/>
      <c r="EY69" s="1577"/>
      <c r="EZ69" s="1577"/>
      <c r="FA69" s="1577"/>
      <c r="FB69" s="1577"/>
      <c r="FC69" s="1577"/>
      <c r="FD69" s="1577"/>
      <c r="FE69" s="1577"/>
      <c r="FF69" s="1587"/>
      <c r="FG69" s="1594"/>
      <c r="FH69" s="1595"/>
      <c r="FI69" s="1595"/>
      <c r="FJ69" s="1596"/>
      <c r="FZ69" s="1586"/>
      <c r="GA69" s="1577"/>
      <c r="GB69" s="1577"/>
      <c r="GC69" s="1577"/>
      <c r="GD69" s="1577"/>
      <c r="GE69" s="1577"/>
      <c r="GF69" s="1577"/>
      <c r="GG69" s="1577"/>
      <c r="GH69" s="1577"/>
      <c r="GI69" s="1587"/>
      <c r="GJ69" s="1594"/>
      <c r="GK69" s="1595"/>
      <c r="GL69" s="1595"/>
      <c r="GM69" s="1596"/>
      <c r="HC69" s="1586"/>
      <c r="HD69" s="1577"/>
      <c r="HE69" s="1577"/>
      <c r="HF69" s="1577"/>
      <c r="HG69" s="1577"/>
      <c r="HH69" s="1577"/>
      <c r="HI69" s="1577"/>
      <c r="HJ69" s="1577"/>
      <c r="HK69" s="1577"/>
      <c r="HL69" s="1587"/>
      <c r="HM69" s="1594"/>
      <c r="HN69" s="1595"/>
      <c r="HO69" s="1595"/>
      <c r="HP69" s="1596"/>
      <c r="IF69" s="1586"/>
      <c r="IG69" s="1577"/>
      <c r="IH69" s="1577"/>
      <c r="II69" s="1577"/>
      <c r="IJ69" s="1577"/>
      <c r="IK69" s="1577"/>
      <c r="IL69" s="1577"/>
      <c r="IM69" s="1577"/>
      <c r="IN69" s="1577"/>
      <c r="IO69" s="1587"/>
      <c r="IP69" s="1594"/>
      <c r="IQ69" s="1595"/>
      <c r="IR69" s="1595"/>
      <c r="IS69" s="1596"/>
      <c r="JI69" s="1586"/>
      <c r="JJ69" s="1577"/>
      <c r="JK69" s="1577"/>
      <c r="JL69" s="1577"/>
      <c r="JM69" s="1577"/>
      <c r="JN69" s="1577"/>
      <c r="JO69" s="1577"/>
      <c r="JP69" s="1577"/>
      <c r="JQ69" s="1577"/>
      <c r="JR69" s="1587"/>
      <c r="JS69" s="1594"/>
      <c r="JT69" s="1595"/>
      <c r="JU69" s="1595"/>
      <c r="JV69" s="1596"/>
      <c r="KL69" s="1586"/>
      <c r="KM69" s="1577"/>
      <c r="KN69" s="1577"/>
      <c r="KO69" s="1577"/>
      <c r="KP69" s="1577"/>
      <c r="KQ69" s="1577"/>
      <c r="KR69" s="1577"/>
      <c r="KS69" s="1577"/>
      <c r="KT69" s="1577"/>
      <c r="KU69" s="1587"/>
      <c r="KV69" s="1594"/>
      <c r="KW69" s="1595"/>
      <c r="KX69" s="1595"/>
      <c r="KY69" s="1596"/>
      <c r="LO69" s="1586"/>
      <c r="LP69" s="1577"/>
      <c r="LQ69" s="1577"/>
      <c r="LR69" s="1577"/>
      <c r="LS69" s="1577"/>
      <c r="LT69" s="1577"/>
      <c r="LU69" s="1577"/>
      <c r="LV69" s="1577"/>
      <c r="LW69" s="1577"/>
      <c r="LX69" s="1587"/>
      <c r="LY69" s="1594"/>
      <c r="LZ69" s="1595"/>
      <c r="MA69" s="1595"/>
      <c r="MB69" s="1596"/>
      <c r="MR69" s="1586"/>
      <c r="MS69" s="1577"/>
      <c r="MT69" s="1577"/>
      <c r="MU69" s="1577"/>
      <c r="MV69" s="1577"/>
      <c r="MW69" s="1577"/>
      <c r="MX69" s="1577"/>
      <c r="MY69" s="1577"/>
      <c r="MZ69" s="1577"/>
      <c r="NA69" s="1587"/>
      <c r="NB69" s="1594"/>
      <c r="NC69" s="1595"/>
      <c r="ND69" s="1595"/>
      <c r="NE69" s="1596"/>
      <c r="NU69" s="1586"/>
      <c r="NV69" s="1577"/>
      <c r="NW69" s="1577"/>
      <c r="NX69" s="1577"/>
      <c r="NY69" s="1577"/>
      <c r="NZ69" s="1577"/>
      <c r="OA69" s="1577"/>
      <c r="OB69" s="1577"/>
      <c r="OC69" s="1577"/>
      <c r="OD69" s="1587"/>
      <c r="OE69" s="1594"/>
      <c r="OF69" s="1595"/>
      <c r="OG69" s="1595"/>
      <c r="OH69" s="1596"/>
      <c r="OX69" s="1586"/>
      <c r="OY69" s="1577"/>
      <c r="OZ69" s="1577"/>
      <c r="PA69" s="1577"/>
      <c r="PB69" s="1577"/>
      <c r="PC69" s="1577"/>
      <c r="PD69" s="1577"/>
      <c r="PE69" s="1577"/>
      <c r="PF69" s="1577"/>
      <c r="PG69" s="1587"/>
      <c r="PH69" s="1594"/>
      <c r="PI69" s="1595"/>
      <c r="PJ69" s="1595"/>
      <c r="PK69" s="1596"/>
      <c r="QA69" s="1586"/>
      <c r="QB69" s="1577"/>
      <c r="QC69" s="1577"/>
      <c r="QD69" s="1577"/>
      <c r="QE69" s="1577"/>
      <c r="QF69" s="1577"/>
      <c r="QG69" s="1577"/>
      <c r="QH69" s="1577"/>
      <c r="QI69" s="1577"/>
      <c r="QJ69" s="1587"/>
      <c r="QK69" s="1594"/>
      <c r="QL69" s="1595"/>
      <c r="QM69" s="1595"/>
      <c r="QN69" s="1596"/>
    </row>
    <row r="70" spans="1:463" ht="9.9499999999999993" customHeight="1" thickBot="1">
      <c r="H70" s="1588"/>
      <c r="I70" s="1589"/>
      <c r="J70" s="1589"/>
      <c r="K70" s="1589"/>
      <c r="L70" s="1589"/>
      <c r="M70" s="1589"/>
      <c r="N70" s="1589"/>
      <c r="O70" s="1589"/>
      <c r="P70" s="1589"/>
      <c r="Q70" s="1590"/>
      <c r="R70" s="1597"/>
      <c r="S70" s="1598"/>
      <c r="T70" s="1598"/>
      <c r="U70" s="1599"/>
      <c r="AK70" s="1588"/>
      <c r="AL70" s="1589"/>
      <c r="AM70" s="1589"/>
      <c r="AN70" s="1589"/>
      <c r="AO70" s="1589"/>
      <c r="AP70" s="1589"/>
      <c r="AQ70" s="1589"/>
      <c r="AR70" s="1589"/>
      <c r="AS70" s="1589"/>
      <c r="AT70" s="1590"/>
      <c r="AU70" s="1597"/>
      <c r="AV70" s="1598"/>
      <c r="AW70" s="1598"/>
      <c r="AX70" s="1599"/>
      <c r="BN70" s="1588"/>
      <c r="BO70" s="1589"/>
      <c r="BP70" s="1589"/>
      <c r="BQ70" s="1589"/>
      <c r="BR70" s="1589"/>
      <c r="BS70" s="1589"/>
      <c r="BT70" s="1589"/>
      <c r="BU70" s="1589"/>
      <c r="BV70" s="1589"/>
      <c r="BW70" s="1590"/>
      <c r="BX70" s="1597"/>
      <c r="BY70" s="1598"/>
      <c r="BZ70" s="1598"/>
      <c r="CA70" s="1599"/>
      <c r="CQ70" s="1588"/>
      <c r="CR70" s="1589"/>
      <c r="CS70" s="1589"/>
      <c r="CT70" s="1589"/>
      <c r="CU70" s="1589"/>
      <c r="CV70" s="1589"/>
      <c r="CW70" s="1589"/>
      <c r="CX70" s="1589"/>
      <c r="CY70" s="1589"/>
      <c r="CZ70" s="1590"/>
      <c r="DA70" s="1597"/>
      <c r="DB70" s="1598"/>
      <c r="DC70" s="1598"/>
      <c r="DD70" s="1599"/>
      <c r="DT70" s="1588"/>
      <c r="DU70" s="1589"/>
      <c r="DV70" s="1589"/>
      <c r="DW70" s="1589"/>
      <c r="DX70" s="1589"/>
      <c r="DY70" s="1589"/>
      <c r="DZ70" s="1589"/>
      <c r="EA70" s="1589"/>
      <c r="EB70" s="1589"/>
      <c r="EC70" s="1590"/>
      <c r="ED70" s="1597"/>
      <c r="EE70" s="1598"/>
      <c r="EF70" s="1598"/>
      <c r="EG70" s="1599"/>
      <c r="EW70" s="1588"/>
      <c r="EX70" s="1589"/>
      <c r="EY70" s="1589"/>
      <c r="EZ70" s="1589"/>
      <c r="FA70" s="1589"/>
      <c r="FB70" s="1589"/>
      <c r="FC70" s="1589"/>
      <c r="FD70" s="1589"/>
      <c r="FE70" s="1589"/>
      <c r="FF70" s="1590"/>
      <c r="FG70" s="1597"/>
      <c r="FH70" s="1598"/>
      <c r="FI70" s="1598"/>
      <c r="FJ70" s="1599"/>
      <c r="FZ70" s="1588"/>
      <c r="GA70" s="1589"/>
      <c r="GB70" s="1589"/>
      <c r="GC70" s="1589"/>
      <c r="GD70" s="1589"/>
      <c r="GE70" s="1589"/>
      <c r="GF70" s="1589"/>
      <c r="GG70" s="1589"/>
      <c r="GH70" s="1589"/>
      <c r="GI70" s="1590"/>
      <c r="GJ70" s="1597"/>
      <c r="GK70" s="1598"/>
      <c r="GL70" s="1598"/>
      <c r="GM70" s="1599"/>
      <c r="HC70" s="1588"/>
      <c r="HD70" s="1589"/>
      <c r="HE70" s="1589"/>
      <c r="HF70" s="1589"/>
      <c r="HG70" s="1589"/>
      <c r="HH70" s="1589"/>
      <c r="HI70" s="1589"/>
      <c r="HJ70" s="1589"/>
      <c r="HK70" s="1589"/>
      <c r="HL70" s="1590"/>
      <c r="HM70" s="1597"/>
      <c r="HN70" s="1598"/>
      <c r="HO70" s="1598"/>
      <c r="HP70" s="1599"/>
      <c r="IF70" s="1588"/>
      <c r="IG70" s="1589"/>
      <c r="IH70" s="1589"/>
      <c r="II70" s="1589"/>
      <c r="IJ70" s="1589"/>
      <c r="IK70" s="1589"/>
      <c r="IL70" s="1589"/>
      <c r="IM70" s="1589"/>
      <c r="IN70" s="1589"/>
      <c r="IO70" s="1590"/>
      <c r="IP70" s="1597"/>
      <c r="IQ70" s="1598"/>
      <c r="IR70" s="1598"/>
      <c r="IS70" s="1599"/>
      <c r="JI70" s="1588"/>
      <c r="JJ70" s="1589"/>
      <c r="JK70" s="1589"/>
      <c r="JL70" s="1589"/>
      <c r="JM70" s="1589"/>
      <c r="JN70" s="1589"/>
      <c r="JO70" s="1589"/>
      <c r="JP70" s="1589"/>
      <c r="JQ70" s="1589"/>
      <c r="JR70" s="1590"/>
      <c r="JS70" s="1597"/>
      <c r="JT70" s="1598"/>
      <c r="JU70" s="1598"/>
      <c r="JV70" s="1599"/>
      <c r="KL70" s="1588"/>
      <c r="KM70" s="1589"/>
      <c r="KN70" s="1589"/>
      <c r="KO70" s="1589"/>
      <c r="KP70" s="1589"/>
      <c r="KQ70" s="1589"/>
      <c r="KR70" s="1589"/>
      <c r="KS70" s="1589"/>
      <c r="KT70" s="1589"/>
      <c r="KU70" s="1590"/>
      <c r="KV70" s="1597"/>
      <c r="KW70" s="1598"/>
      <c r="KX70" s="1598"/>
      <c r="KY70" s="1599"/>
      <c r="LO70" s="1588"/>
      <c r="LP70" s="1589"/>
      <c r="LQ70" s="1589"/>
      <c r="LR70" s="1589"/>
      <c r="LS70" s="1589"/>
      <c r="LT70" s="1589"/>
      <c r="LU70" s="1589"/>
      <c r="LV70" s="1589"/>
      <c r="LW70" s="1589"/>
      <c r="LX70" s="1590"/>
      <c r="LY70" s="1597"/>
      <c r="LZ70" s="1598"/>
      <c r="MA70" s="1598"/>
      <c r="MB70" s="1599"/>
      <c r="MR70" s="1588"/>
      <c r="MS70" s="1589"/>
      <c r="MT70" s="1589"/>
      <c r="MU70" s="1589"/>
      <c r="MV70" s="1589"/>
      <c r="MW70" s="1589"/>
      <c r="MX70" s="1589"/>
      <c r="MY70" s="1589"/>
      <c r="MZ70" s="1589"/>
      <c r="NA70" s="1590"/>
      <c r="NB70" s="1597"/>
      <c r="NC70" s="1598"/>
      <c r="ND70" s="1598"/>
      <c r="NE70" s="1599"/>
      <c r="NU70" s="1588"/>
      <c r="NV70" s="1589"/>
      <c r="NW70" s="1589"/>
      <c r="NX70" s="1589"/>
      <c r="NY70" s="1589"/>
      <c r="NZ70" s="1589"/>
      <c r="OA70" s="1589"/>
      <c r="OB70" s="1589"/>
      <c r="OC70" s="1589"/>
      <c r="OD70" s="1590"/>
      <c r="OE70" s="1597"/>
      <c r="OF70" s="1598"/>
      <c r="OG70" s="1598"/>
      <c r="OH70" s="1599"/>
      <c r="OX70" s="1588"/>
      <c r="OY70" s="1589"/>
      <c r="OZ70" s="1589"/>
      <c r="PA70" s="1589"/>
      <c r="PB70" s="1589"/>
      <c r="PC70" s="1589"/>
      <c r="PD70" s="1589"/>
      <c r="PE70" s="1589"/>
      <c r="PF70" s="1589"/>
      <c r="PG70" s="1590"/>
      <c r="PH70" s="1597"/>
      <c r="PI70" s="1598"/>
      <c r="PJ70" s="1598"/>
      <c r="PK70" s="1599"/>
      <c r="QA70" s="1588"/>
      <c r="QB70" s="1589"/>
      <c r="QC70" s="1589"/>
      <c r="QD70" s="1589"/>
      <c r="QE70" s="1589"/>
      <c r="QF70" s="1589"/>
      <c r="QG70" s="1589"/>
      <c r="QH70" s="1589"/>
      <c r="QI70" s="1589"/>
      <c r="QJ70" s="1590"/>
      <c r="QK70" s="1597"/>
      <c r="QL70" s="1598"/>
      <c r="QM70" s="1598"/>
      <c r="QN70" s="1599"/>
    </row>
    <row r="71" spans="1:463" ht="20.100000000000001" customHeight="1">
      <c r="A71" s="1582" t="str">
        <f>A1</f>
        <v>경사도 분석(진안 34-0-10-0)</v>
      </c>
      <c r="B71" s="1582"/>
      <c r="C71" s="1582"/>
      <c r="D71" s="1582"/>
      <c r="E71" s="1582"/>
      <c r="F71" s="1582"/>
      <c r="G71" s="1582"/>
      <c r="H71" s="1582"/>
      <c r="I71" s="1582"/>
      <c r="J71" s="1582"/>
      <c r="K71" s="1582"/>
      <c r="L71" s="1582"/>
      <c r="M71" s="1582"/>
      <c r="N71" s="1582"/>
      <c r="O71" s="1582"/>
      <c r="P71" s="1582"/>
      <c r="Q71" s="1582"/>
      <c r="R71" s="1582"/>
      <c r="S71" s="1582"/>
      <c r="T71" s="1582"/>
      <c r="U71" s="1582"/>
      <c r="V71" s="1582"/>
      <c r="W71" s="1582"/>
      <c r="X71" s="1582"/>
      <c r="Y71" s="1582"/>
      <c r="Z71" s="1582"/>
      <c r="AA71" s="1582"/>
      <c r="AB71" s="1582"/>
      <c r="AD71" s="1582" t="str">
        <f>AD1</f>
        <v>경사도 분석(적상 민주지산 60-0-16-0)</v>
      </c>
      <c r="AE71" s="1582"/>
      <c r="AF71" s="1582"/>
      <c r="AG71" s="1582"/>
      <c r="AH71" s="1582"/>
      <c r="AI71" s="1582"/>
      <c r="AJ71" s="1582"/>
      <c r="AK71" s="1582"/>
      <c r="AL71" s="1582"/>
      <c r="AM71" s="1582"/>
      <c r="AN71" s="1582"/>
      <c r="AO71" s="1582"/>
      <c r="AP71" s="1582"/>
      <c r="AQ71" s="1582"/>
      <c r="AR71" s="1582"/>
      <c r="AS71" s="1582"/>
      <c r="AT71" s="1582"/>
      <c r="AU71" s="1582"/>
      <c r="AV71" s="1582"/>
      <c r="AW71" s="1582"/>
      <c r="AX71" s="1582"/>
      <c r="AY71" s="1582"/>
      <c r="AZ71" s="1582"/>
      <c r="BA71" s="1582"/>
      <c r="BB71" s="1582"/>
      <c r="BC71" s="1582"/>
      <c r="BD71" s="1582"/>
      <c r="BE71" s="1582"/>
      <c r="BG71" s="1582" t="str">
        <f>BG1</f>
        <v>경사도 분석(적상 민주지산 40-0-8-1)</v>
      </c>
      <c r="BH71" s="1582"/>
      <c r="BI71" s="1582"/>
      <c r="BJ71" s="1582"/>
      <c r="BK71" s="1582"/>
      <c r="BL71" s="1582"/>
      <c r="BM71" s="1582"/>
      <c r="BN71" s="1582"/>
      <c r="BO71" s="1582"/>
      <c r="BP71" s="1582"/>
      <c r="BQ71" s="1582"/>
      <c r="BR71" s="1582"/>
      <c r="BS71" s="1582"/>
      <c r="BT71" s="1582"/>
      <c r="BU71" s="1582"/>
      <c r="BV71" s="1582"/>
      <c r="BW71" s="1582"/>
      <c r="BX71" s="1582"/>
      <c r="BY71" s="1582"/>
      <c r="BZ71" s="1582"/>
      <c r="CA71" s="1582"/>
      <c r="CB71" s="1582"/>
      <c r="CC71" s="1582"/>
      <c r="CD71" s="1582"/>
      <c r="CE71" s="1582"/>
      <c r="CF71" s="1582"/>
      <c r="CG71" s="1582"/>
      <c r="CH71" s="1582"/>
      <c r="CJ71" s="1582" t="str">
        <f>CJ1</f>
        <v>경사도 분석(논산 10-0-13-0)</v>
      </c>
      <c r="CK71" s="1582"/>
      <c r="CL71" s="1582"/>
      <c r="CM71" s="1582"/>
      <c r="CN71" s="1582"/>
      <c r="CO71" s="1582"/>
      <c r="CP71" s="1582"/>
      <c r="CQ71" s="1582"/>
      <c r="CR71" s="1582"/>
      <c r="CS71" s="1582"/>
      <c r="CT71" s="1582"/>
      <c r="CU71" s="1582"/>
      <c r="CV71" s="1582"/>
      <c r="CW71" s="1582"/>
      <c r="CX71" s="1582"/>
      <c r="CY71" s="1582"/>
      <c r="CZ71" s="1582"/>
      <c r="DA71" s="1582"/>
      <c r="DB71" s="1582"/>
      <c r="DC71" s="1582"/>
      <c r="DD71" s="1582"/>
      <c r="DE71" s="1582"/>
      <c r="DF71" s="1582"/>
      <c r="DG71" s="1582"/>
      <c r="DH71" s="1582"/>
      <c r="DI71" s="1582"/>
      <c r="DJ71" s="1582"/>
      <c r="DK71" s="1582"/>
      <c r="DM71" s="1582" t="str">
        <f>DM1</f>
        <v>경사도 분석(공주 11-0-24-0)</v>
      </c>
      <c r="DN71" s="1582"/>
      <c r="DO71" s="1582"/>
      <c r="DP71" s="1582"/>
      <c r="DQ71" s="1582"/>
      <c r="DR71" s="1582"/>
      <c r="DS71" s="1582"/>
      <c r="DT71" s="1582"/>
      <c r="DU71" s="1582"/>
      <c r="DV71" s="1582"/>
      <c r="DW71" s="1582"/>
      <c r="DX71" s="1582"/>
      <c r="DY71" s="1582"/>
      <c r="DZ71" s="1582"/>
      <c r="EA71" s="1582"/>
      <c r="EB71" s="1582"/>
      <c r="EC71" s="1582"/>
      <c r="ED71" s="1582"/>
      <c r="EE71" s="1582"/>
      <c r="EF71" s="1582"/>
      <c r="EG71" s="1582"/>
      <c r="EH71" s="1582"/>
      <c r="EI71" s="1582"/>
      <c r="EJ71" s="1582"/>
      <c r="EK71" s="1582"/>
      <c r="EL71" s="1582"/>
      <c r="EM71" s="1582"/>
      <c r="EN71" s="1582"/>
      <c r="EP71" s="1582" t="str">
        <f>EP1</f>
        <v>경사도 분석(공주 11-0-24-0)</v>
      </c>
      <c r="EQ71" s="1582"/>
      <c r="ER71" s="1582"/>
      <c r="ES71" s="1582"/>
      <c r="ET71" s="1582"/>
      <c r="EU71" s="1582"/>
      <c r="EV71" s="1582"/>
      <c r="EW71" s="1582"/>
      <c r="EX71" s="1582"/>
      <c r="EY71" s="1582"/>
      <c r="EZ71" s="1582"/>
      <c r="FA71" s="1582"/>
      <c r="FB71" s="1582"/>
      <c r="FC71" s="1582"/>
      <c r="FD71" s="1582"/>
      <c r="FE71" s="1582"/>
      <c r="FF71" s="1582"/>
      <c r="FG71" s="1582"/>
      <c r="FH71" s="1582"/>
      <c r="FI71" s="1582"/>
      <c r="FJ71" s="1582"/>
      <c r="FK71" s="1582"/>
      <c r="FL71" s="1582"/>
      <c r="FM71" s="1582"/>
      <c r="FN71" s="1582"/>
      <c r="FO71" s="1582"/>
      <c r="FP71" s="1582"/>
      <c r="FQ71" s="1582"/>
      <c r="FS71" s="1582" t="str">
        <f>FS1</f>
        <v>경사도 분석(아산 1-0-27-0)</v>
      </c>
      <c r="FT71" s="1582"/>
      <c r="FU71" s="1582"/>
      <c r="FV71" s="1582"/>
      <c r="FW71" s="1582"/>
      <c r="FX71" s="1582"/>
      <c r="FY71" s="1582"/>
      <c r="FZ71" s="1582"/>
      <c r="GA71" s="1582"/>
      <c r="GB71" s="1582"/>
      <c r="GC71" s="1582"/>
      <c r="GD71" s="1582"/>
      <c r="GE71" s="1582"/>
      <c r="GF71" s="1582"/>
      <c r="GG71" s="1582"/>
      <c r="GH71" s="1582"/>
      <c r="GI71" s="1582"/>
      <c r="GJ71" s="1582"/>
      <c r="GK71" s="1582"/>
      <c r="GL71" s="1582"/>
      <c r="GM71" s="1582"/>
      <c r="GN71" s="1582"/>
      <c r="GO71" s="1582"/>
      <c r="GP71" s="1582"/>
      <c r="GQ71" s="1582"/>
      <c r="GR71" s="1582"/>
      <c r="GS71" s="1582"/>
      <c r="GT71" s="1582"/>
      <c r="GV71" s="1582" t="str">
        <f>GV1</f>
        <v>경사도 분석(공주 1-0-29-0)</v>
      </c>
      <c r="GW71" s="1582"/>
      <c r="GX71" s="1582"/>
      <c r="GY71" s="1582"/>
      <c r="GZ71" s="1582"/>
      <c r="HA71" s="1582"/>
      <c r="HB71" s="1582"/>
      <c r="HC71" s="1582"/>
      <c r="HD71" s="1582"/>
      <c r="HE71" s="1582"/>
      <c r="HF71" s="1582"/>
      <c r="HG71" s="1582"/>
      <c r="HH71" s="1582"/>
      <c r="HI71" s="1582"/>
      <c r="HJ71" s="1582"/>
      <c r="HK71" s="1582"/>
      <c r="HL71" s="1582"/>
      <c r="HM71" s="1582"/>
      <c r="HN71" s="1582"/>
      <c r="HO71" s="1582"/>
      <c r="HP71" s="1582"/>
      <c r="HQ71" s="1582"/>
      <c r="HR71" s="1582"/>
      <c r="HS71" s="1582"/>
      <c r="HT71" s="1582"/>
      <c r="HU71" s="1582"/>
      <c r="HV71" s="1582"/>
      <c r="HW71" s="1582"/>
      <c r="HY71" s="1582" t="str">
        <f>HY1</f>
        <v>경사도 분석(공주 1-0-28-0)</v>
      </c>
      <c r="HZ71" s="1582"/>
      <c r="IA71" s="1582"/>
      <c r="IB71" s="1582"/>
      <c r="IC71" s="1582"/>
      <c r="ID71" s="1582"/>
      <c r="IE71" s="1582"/>
      <c r="IF71" s="1582"/>
      <c r="IG71" s="1582"/>
      <c r="IH71" s="1582"/>
      <c r="II71" s="1582"/>
      <c r="IJ71" s="1582"/>
      <c r="IK71" s="1582"/>
      <c r="IL71" s="1582"/>
      <c r="IM71" s="1582"/>
      <c r="IN71" s="1582"/>
      <c r="IO71" s="1582"/>
      <c r="IP71" s="1582"/>
      <c r="IQ71" s="1582"/>
      <c r="IR71" s="1582"/>
      <c r="IS71" s="1582"/>
      <c r="IT71" s="1582"/>
      <c r="IU71" s="1582"/>
      <c r="IV71" s="1582"/>
      <c r="IW71" s="1582"/>
      <c r="IX71" s="1582"/>
      <c r="IY71" s="1582"/>
      <c r="IZ71" s="1582"/>
      <c r="JB71" s="1582" t="str">
        <f>JB1</f>
        <v>경사도 분석(부여 4-0-18-1)</v>
      </c>
      <c r="JC71" s="1582"/>
      <c r="JD71" s="1582"/>
      <c r="JE71" s="1582"/>
      <c r="JF71" s="1582"/>
      <c r="JG71" s="1582"/>
      <c r="JH71" s="1582"/>
      <c r="JI71" s="1582"/>
      <c r="JJ71" s="1582"/>
      <c r="JK71" s="1582"/>
      <c r="JL71" s="1582"/>
      <c r="JM71" s="1582"/>
      <c r="JN71" s="1582"/>
      <c r="JO71" s="1582"/>
      <c r="JP71" s="1582"/>
      <c r="JQ71" s="1582"/>
      <c r="JR71" s="1582"/>
      <c r="JS71" s="1582"/>
      <c r="JT71" s="1582"/>
      <c r="JU71" s="1582"/>
      <c r="JV71" s="1582"/>
      <c r="JW71" s="1582"/>
      <c r="JX71" s="1582"/>
      <c r="JY71" s="1582"/>
      <c r="JZ71" s="1582"/>
      <c r="KA71" s="1582"/>
      <c r="KB71" s="1582"/>
      <c r="KC71" s="1582"/>
      <c r="KE71" s="1582" t="str">
        <f>KE1</f>
        <v>경사도 분석(부여 4-0-18-1)</v>
      </c>
      <c r="KF71" s="1582"/>
      <c r="KG71" s="1582"/>
      <c r="KH71" s="1582"/>
      <c r="KI71" s="1582"/>
      <c r="KJ71" s="1582"/>
      <c r="KK71" s="1582"/>
      <c r="KL71" s="1582"/>
      <c r="KM71" s="1582"/>
      <c r="KN71" s="1582"/>
      <c r="KO71" s="1582"/>
      <c r="KP71" s="1582"/>
      <c r="KQ71" s="1582"/>
      <c r="KR71" s="1582"/>
      <c r="KS71" s="1582"/>
      <c r="KT71" s="1582"/>
      <c r="KU71" s="1582"/>
      <c r="KV71" s="1582"/>
      <c r="KW71" s="1582"/>
      <c r="KX71" s="1582"/>
      <c r="KY71" s="1582"/>
      <c r="KZ71" s="1582"/>
      <c r="LA71" s="1582"/>
      <c r="LB71" s="1582"/>
      <c r="LC71" s="1582"/>
      <c r="LD71" s="1582"/>
      <c r="LE71" s="1582"/>
      <c r="LF71" s="1582"/>
      <c r="LH71" s="1582" t="str">
        <f>LH1</f>
        <v>경사도 분석(부여 4-0-33-3)</v>
      </c>
      <c r="LI71" s="1582"/>
      <c r="LJ71" s="1582"/>
      <c r="LK71" s="1582"/>
      <c r="LL71" s="1582"/>
      <c r="LM71" s="1582"/>
      <c r="LN71" s="1582"/>
      <c r="LO71" s="1582"/>
      <c r="LP71" s="1582"/>
      <c r="LQ71" s="1582"/>
      <c r="LR71" s="1582"/>
      <c r="LS71" s="1582"/>
      <c r="LT71" s="1582"/>
      <c r="LU71" s="1582"/>
      <c r="LV71" s="1582"/>
      <c r="LW71" s="1582"/>
      <c r="LX71" s="1582"/>
      <c r="LY71" s="1582"/>
      <c r="LZ71" s="1582"/>
      <c r="MA71" s="1582"/>
      <c r="MB71" s="1582"/>
      <c r="MC71" s="1582"/>
      <c r="MD71" s="1582"/>
      <c r="ME71" s="1582"/>
      <c r="MF71" s="1582"/>
      <c r="MG71" s="1582"/>
      <c r="MH71" s="1582"/>
      <c r="MI71" s="1582"/>
      <c r="MK71" s="1582" t="str">
        <f>MK1</f>
        <v>경사도 분석(공주 1-0-13-0)</v>
      </c>
      <c r="ML71" s="1582"/>
      <c r="MM71" s="1582"/>
      <c r="MN71" s="1582"/>
      <c r="MO71" s="1582"/>
      <c r="MP71" s="1582"/>
      <c r="MQ71" s="1582"/>
      <c r="MR71" s="1582"/>
      <c r="MS71" s="1582"/>
      <c r="MT71" s="1582"/>
      <c r="MU71" s="1582"/>
      <c r="MV71" s="1582"/>
      <c r="MW71" s="1582"/>
      <c r="MX71" s="1582"/>
      <c r="MY71" s="1582"/>
      <c r="MZ71" s="1582"/>
      <c r="NA71" s="1582"/>
      <c r="NB71" s="1582"/>
      <c r="NC71" s="1582"/>
      <c r="ND71" s="1582"/>
      <c r="NE71" s="1582"/>
      <c r="NF71" s="1582"/>
      <c r="NG71" s="1582"/>
      <c r="NH71" s="1582"/>
      <c r="NI71" s="1582"/>
      <c r="NJ71" s="1582"/>
      <c r="NK71" s="1582"/>
      <c r="NL71" s="1582"/>
      <c r="NN71" s="1582" t="str">
        <f>NN1</f>
        <v>경사도 분석(부여 1-0-51-1)</v>
      </c>
      <c r="NO71" s="1582"/>
      <c r="NP71" s="1582"/>
      <c r="NQ71" s="1582"/>
      <c r="NR71" s="1582"/>
      <c r="NS71" s="1582"/>
      <c r="NT71" s="1582"/>
      <c r="NU71" s="1582"/>
      <c r="NV71" s="1582"/>
      <c r="NW71" s="1582"/>
      <c r="NX71" s="1582"/>
      <c r="NY71" s="1582"/>
      <c r="NZ71" s="1582"/>
      <c r="OA71" s="1582"/>
      <c r="OB71" s="1582"/>
      <c r="OC71" s="1582"/>
      <c r="OD71" s="1582"/>
      <c r="OE71" s="1582"/>
      <c r="OF71" s="1582"/>
      <c r="OG71" s="1582"/>
      <c r="OH71" s="1582"/>
      <c r="OI71" s="1582"/>
      <c r="OJ71" s="1582"/>
      <c r="OK71" s="1582"/>
      <c r="OL71" s="1582"/>
      <c r="OM71" s="1582"/>
      <c r="ON71" s="1582"/>
      <c r="OO71" s="1582"/>
      <c r="OQ71" s="1582" t="str">
        <f>OQ1</f>
        <v>경사도 분석(공주 7-0-40-1)</v>
      </c>
      <c r="OR71" s="1582"/>
      <c r="OS71" s="1582"/>
      <c r="OT71" s="1582"/>
      <c r="OU71" s="1582"/>
      <c r="OV71" s="1582"/>
      <c r="OW71" s="1582"/>
      <c r="OX71" s="1582"/>
      <c r="OY71" s="1582"/>
      <c r="OZ71" s="1582"/>
      <c r="PA71" s="1582"/>
      <c r="PB71" s="1582"/>
      <c r="PC71" s="1582"/>
      <c r="PD71" s="1582"/>
      <c r="PE71" s="1582"/>
      <c r="PF71" s="1582"/>
      <c r="PG71" s="1582"/>
      <c r="PH71" s="1582"/>
      <c r="PI71" s="1582"/>
      <c r="PJ71" s="1582"/>
      <c r="PK71" s="1582"/>
      <c r="PL71" s="1582"/>
      <c r="PM71" s="1582"/>
      <c r="PN71" s="1582"/>
      <c r="PO71" s="1582"/>
      <c r="PP71" s="1582"/>
      <c r="PQ71" s="1582"/>
      <c r="PR71" s="1582"/>
      <c r="PT71" s="1582" t="str">
        <f>PT1</f>
        <v>경사도 분석(공주 7-0-54-0)</v>
      </c>
      <c r="PU71" s="1582"/>
      <c r="PV71" s="1582"/>
      <c r="PW71" s="1582"/>
      <c r="PX71" s="1582"/>
      <c r="PY71" s="1582"/>
      <c r="PZ71" s="1582"/>
      <c r="QA71" s="1582"/>
      <c r="QB71" s="1582"/>
      <c r="QC71" s="1582"/>
      <c r="QD71" s="1582"/>
      <c r="QE71" s="1582"/>
      <c r="QF71" s="1582"/>
      <c r="QG71" s="1582"/>
      <c r="QH71" s="1582"/>
      <c r="QI71" s="1582"/>
      <c r="QJ71" s="1582"/>
      <c r="QK71" s="1582"/>
      <c r="QL71" s="1582"/>
      <c r="QM71" s="1582"/>
      <c r="QN71" s="1582"/>
      <c r="QO71" s="1582"/>
      <c r="QP71" s="1582"/>
      <c r="QQ71" s="1582"/>
      <c r="QR71" s="1582"/>
      <c r="QS71" s="1582"/>
      <c r="QT71" s="1582"/>
      <c r="QU71" s="1582"/>
    </row>
    <row r="72" spans="1:463" ht="20.100000000000001" customHeight="1">
      <c r="A72" s="1582"/>
      <c r="B72" s="1582"/>
      <c r="C72" s="1582"/>
      <c r="D72" s="1582"/>
      <c r="E72" s="1582"/>
      <c r="F72" s="1582"/>
      <c r="G72" s="1582"/>
      <c r="H72" s="1582"/>
      <c r="I72" s="1582"/>
      <c r="J72" s="1582"/>
      <c r="K72" s="1582"/>
      <c r="L72" s="1582"/>
      <c r="M72" s="1582"/>
      <c r="N72" s="1582"/>
      <c r="O72" s="1582"/>
      <c r="P72" s="1582"/>
      <c r="Q72" s="1582"/>
      <c r="R72" s="1582"/>
      <c r="S72" s="1582"/>
      <c r="T72" s="1582"/>
      <c r="U72" s="1582"/>
      <c r="V72" s="1582"/>
      <c r="W72" s="1582"/>
      <c r="X72" s="1582"/>
      <c r="Y72" s="1582"/>
      <c r="Z72" s="1582"/>
      <c r="AA72" s="1582"/>
      <c r="AB72" s="1582"/>
      <c r="AD72" s="1582"/>
      <c r="AE72" s="1582"/>
      <c r="AF72" s="1582"/>
      <c r="AG72" s="1582"/>
      <c r="AH72" s="1582"/>
      <c r="AI72" s="1582"/>
      <c r="AJ72" s="1582"/>
      <c r="AK72" s="1582"/>
      <c r="AL72" s="1582"/>
      <c r="AM72" s="1582"/>
      <c r="AN72" s="1582"/>
      <c r="AO72" s="1582"/>
      <c r="AP72" s="1582"/>
      <c r="AQ72" s="1582"/>
      <c r="AR72" s="1582"/>
      <c r="AS72" s="1582"/>
      <c r="AT72" s="1582"/>
      <c r="AU72" s="1582"/>
      <c r="AV72" s="1582"/>
      <c r="AW72" s="1582"/>
      <c r="AX72" s="1582"/>
      <c r="AY72" s="1582"/>
      <c r="AZ72" s="1582"/>
      <c r="BA72" s="1582"/>
      <c r="BB72" s="1582"/>
      <c r="BC72" s="1582"/>
      <c r="BD72" s="1582"/>
      <c r="BE72" s="1582"/>
      <c r="BG72" s="1582"/>
      <c r="BH72" s="1582"/>
      <c r="BI72" s="1582"/>
      <c r="BJ72" s="1582"/>
      <c r="BK72" s="1582"/>
      <c r="BL72" s="1582"/>
      <c r="BM72" s="1582"/>
      <c r="BN72" s="1582"/>
      <c r="BO72" s="1582"/>
      <c r="BP72" s="1582"/>
      <c r="BQ72" s="1582"/>
      <c r="BR72" s="1582"/>
      <c r="BS72" s="1582"/>
      <c r="BT72" s="1582"/>
      <c r="BU72" s="1582"/>
      <c r="BV72" s="1582"/>
      <c r="BW72" s="1582"/>
      <c r="BX72" s="1582"/>
      <c r="BY72" s="1582"/>
      <c r="BZ72" s="1582"/>
      <c r="CA72" s="1582"/>
      <c r="CB72" s="1582"/>
      <c r="CC72" s="1582"/>
      <c r="CD72" s="1582"/>
      <c r="CE72" s="1582"/>
      <c r="CF72" s="1582"/>
      <c r="CG72" s="1582"/>
      <c r="CH72" s="1582"/>
      <c r="CJ72" s="1582"/>
      <c r="CK72" s="1582"/>
      <c r="CL72" s="1582"/>
      <c r="CM72" s="1582"/>
      <c r="CN72" s="1582"/>
      <c r="CO72" s="1582"/>
      <c r="CP72" s="1582"/>
      <c r="CQ72" s="1582"/>
      <c r="CR72" s="1582"/>
      <c r="CS72" s="1582"/>
      <c r="CT72" s="1582"/>
      <c r="CU72" s="1582"/>
      <c r="CV72" s="1582"/>
      <c r="CW72" s="1582"/>
      <c r="CX72" s="1582"/>
      <c r="CY72" s="1582"/>
      <c r="CZ72" s="1582"/>
      <c r="DA72" s="1582"/>
      <c r="DB72" s="1582"/>
      <c r="DC72" s="1582"/>
      <c r="DD72" s="1582"/>
      <c r="DE72" s="1582"/>
      <c r="DF72" s="1582"/>
      <c r="DG72" s="1582"/>
      <c r="DH72" s="1582"/>
      <c r="DI72" s="1582"/>
      <c r="DJ72" s="1582"/>
      <c r="DK72" s="1582"/>
      <c r="DM72" s="1582"/>
      <c r="DN72" s="1582"/>
      <c r="DO72" s="1582"/>
      <c r="DP72" s="1582"/>
      <c r="DQ72" s="1582"/>
      <c r="DR72" s="1582"/>
      <c r="DS72" s="1582"/>
      <c r="DT72" s="1582"/>
      <c r="DU72" s="1582"/>
      <c r="DV72" s="1582"/>
      <c r="DW72" s="1582"/>
      <c r="DX72" s="1582"/>
      <c r="DY72" s="1582"/>
      <c r="DZ72" s="1582"/>
      <c r="EA72" s="1582"/>
      <c r="EB72" s="1582"/>
      <c r="EC72" s="1582"/>
      <c r="ED72" s="1582"/>
      <c r="EE72" s="1582"/>
      <c r="EF72" s="1582"/>
      <c r="EG72" s="1582"/>
      <c r="EH72" s="1582"/>
      <c r="EI72" s="1582"/>
      <c r="EJ72" s="1582"/>
      <c r="EK72" s="1582"/>
      <c r="EL72" s="1582"/>
      <c r="EM72" s="1582"/>
      <c r="EN72" s="1582"/>
      <c r="EP72" s="1582"/>
      <c r="EQ72" s="1582"/>
      <c r="ER72" s="1582"/>
      <c r="ES72" s="1582"/>
      <c r="ET72" s="1582"/>
      <c r="EU72" s="1582"/>
      <c r="EV72" s="1582"/>
      <c r="EW72" s="1582"/>
      <c r="EX72" s="1582"/>
      <c r="EY72" s="1582"/>
      <c r="EZ72" s="1582"/>
      <c r="FA72" s="1582"/>
      <c r="FB72" s="1582"/>
      <c r="FC72" s="1582"/>
      <c r="FD72" s="1582"/>
      <c r="FE72" s="1582"/>
      <c r="FF72" s="1582"/>
      <c r="FG72" s="1582"/>
      <c r="FH72" s="1582"/>
      <c r="FI72" s="1582"/>
      <c r="FJ72" s="1582"/>
      <c r="FK72" s="1582"/>
      <c r="FL72" s="1582"/>
      <c r="FM72" s="1582"/>
      <c r="FN72" s="1582"/>
      <c r="FO72" s="1582"/>
      <c r="FP72" s="1582"/>
      <c r="FQ72" s="1582"/>
      <c r="FS72" s="1582"/>
      <c r="FT72" s="1582"/>
      <c r="FU72" s="1582"/>
      <c r="FV72" s="1582"/>
      <c r="FW72" s="1582"/>
      <c r="FX72" s="1582"/>
      <c r="FY72" s="1582"/>
      <c r="FZ72" s="1582"/>
      <c r="GA72" s="1582"/>
      <c r="GB72" s="1582"/>
      <c r="GC72" s="1582"/>
      <c r="GD72" s="1582"/>
      <c r="GE72" s="1582"/>
      <c r="GF72" s="1582"/>
      <c r="GG72" s="1582"/>
      <c r="GH72" s="1582"/>
      <c r="GI72" s="1582"/>
      <c r="GJ72" s="1582"/>
      <c r="GK72" s="1582"/>
      <c r="GL72" s="1582"/>
      <c r="GM72" s="1582"/>
      <c r="GN72" s="1582"/>
      <c r="GO72" s="1582"/>
      <c r="GP72" s="1582"/>
      <c r="GQ72" s="1582"/>
      <c r="GR72" s="1582"/>
      <c r="GS72" s="1582"/>
      <c r="GT72" s="1582"/>
      <c r="GV72" s="1582"/>
      <c r="GW72" s="1582"/>
      <c r="GX72" s="1582"/>
      <c r="GY72" s="1582"/>
      <c r="GZ72" s="1582"/>
      <c r="HA72" s="1582"/>
      <c r="HB72" s="1582"/>
      <c r="HC72" s="1582"/>
      <c r="HD72" s="1582"/>
      <c r="HE72" s="1582"/>
      <c r="HF72" s="1582"/>
      <c r="HG72" s="1582"/>
      <c r="HH72" s="1582"/>
      <c r="HI72" s="1582"/>
      <c r="HJ72" s="1582"/>
      <c r="HK72" s="1582"/>
      <c r="HL72" s="1582"/>
      <c r="HM72" s="1582"/>
      <c r="HN72" s="1582"/>
      <c r="HO72" s="1582"/>
      <c r="HP72" s="1582"/>
      <c r="HQ72" s="1582"/>
      <c r="HR72" s="1582"/>
      <c r="HS72" s="1582"/>
      <c r="HT72" s="1582"/>
      <c r="HU72" s="1582"/>
      <c r="HV72" s="1582"/>
      <c r="HW72" s="1582"/>
      <c r="HY72" s="1582"/>
      <c r="HZ72" s="1582"/>
      <c r="IA72" s="1582"/>
      <c r="IB72" s="1582"/>
      <c r="IC72" s="1582"/>
      <c r="ID72" s="1582"/>
      <c r="IE72" s="1582"/>
      <c r="IF72" s="1582"/>
      <c r="IG72" s="1582"/>
      <c r="IH72" s="1582"/>
      <c r="II72" s="1582"/>
      <c r="IJ72" s="1582"/>
      <c r="IK72" s="1582"/>
      <c r="IL72" s="1582"/>
      <c r="IM72" s="1582"/>
      <c r="IN72" s="1582"/>
      <c r="IO72" s="1582"/>
      <c r="IP72" s="1582"/>
      <c r="IQ72" s="1582"/>
      <c r="IR72" s="1582"/>
      <c r="IS72" s="1582"/>
      <c r="IT72" s="1582"/>
      <c r="IU72" s="1582"/>
      <c r="IV72" s="1582"/>
      <c r="IW72" s="1582"/>
      <c r="IX72" s="1582"/>
      <c r="IY72" s="1582"/>
      <c r="IZ72" s="1582"/>
      <c r="JB72" s="1582"/>
      <c r="JC72" s="1582"/>
      <c r="JD72" s="1582"/>
      <c r="JE72" s="1582"/>
      <c r="JF72" s="1582"/>
      <c r="JG72" s="1582"/>
      <c r="JH72" s="1582"/>
      <c r="JI72" s="1582"/>
      <c r="JJ72" s="1582"/>
      <c r="JK72" s="1582"/>
      <c r="JL72" s="1582"/>
      <c r="JM72" s="1582"/>
      <c r="JN72" s="1582"/>
      <c r="JO72" s="1582"/>
      <c r="JP72" s="1582"/>
      <c r="JQ72" s="1582"/>
      <c r="JR72" s="1582"/>
      <c r="JS72" s="1582"/>
      <c r="JT72" s="1582"/>
      <c r="JU72" s="1582"/>
      <c r="JV72" s="1582"/>
      <c r="JW72" s="1582"/>
      <c r="JX72" s="1582"/>
      <c r="JY72" s="1582"/>
      <c r="JZ72" s="1582"/>
      <c r="KA72" s="1582"/>
      <c r="KB72" s="1582"/>
      <c r="KC72" s="1582"/>
      <c r="KE72" s="1582"/>
      <c r="KF72" s="1582"/>
      <c r="KG72" s="1582"/>
      <c r="KH72" s="1582"/>
      <c r="KI72" s="1582"/>
      <c r="KJ72" s="1582"/>
      <c r="KK72" s="1582"/>
      <c r="KL72" s="1582"/>
      <c r="KM72" s="1582"/>
      <c r="KN72" s="1582"/>
      <c r="KO72" s="1582"/>
      <c r="KP72" s="1582"/>
      <c r="KQ72" s="1582"/>
      <c r="KR72" s="1582"/>
      <c r="KS72" s="1582"/>
      <c r="KT72" s="1582"/>
      <c r="KU72" s="1582"/>
      <c r="KV72" s="1582"/>
      <c r="KW72" s="1582"/>
      <c r="KX72" s="1582"/>
      <c r="KY72" s="1582"/>
      <c r="KZ72" s="1582"/>
      <c r="LA72" s="1582"/>
      <c r="LB72" s="1582"/>
      <c r="LC72" s="1582"/>
      <c r="LD72" s="1582"/>
      <c r="LE72" s="1582"/>
      <c r="LF72" s="1582"/>
      <c r="LH72" s="1582"/>
      <c r="LI72" s="1582"/>
      <c r="LJ72" s="1582"/>
      <c r="LK72" s="1582"/>
      <c r="LL72" s="1582"/>
      <c r="LM72" s="1582"/>
      <c r="LN72" s="1582"/>
      <c r="LO72" s="1582"/>
      <c r="LP72" s="1582"/>
      <c r="LQ72" s="1582"/>
      <c r="LR72" s="1582"/>
      <c r="LS72" s="1582"/>
      <c r="LT72" s="1582"/>
      <c r="LU72" s="1582"/>
      <c r="LV72" s="1582"/>
      <c r="LW72" s="1582"/>
      <c r="LX72" s="1582"/>
      <c r="LY72" s="1582"/>
      <c r="LZ72" s="1582"/>
      <c r="MA72" s="1582"/>
      <c r="MB72" s="1582"/>
      <c r="MC72" s="1582"/>
      <c r="MD72" s="1582"/>
      <c r="ME72" s="1582"/>
      <c r="MF72" s="1582"/>
      <c r="MG72" s="1582"/>
      <c r="MH72" s="1582"/>
      <c r="MI72" s="1582"/>
      <c r="MK72" s="1582"/>
      <c r="ML72" s="1582"/>
      <c r="MM72" s="1582"/>
      <c r="MN72" s="1582"/>
      <c r="MO72" s="1582"/>
      <c r="MP72" s="1582"/>
      <c r="MQ72" s="1582"/>
      <c r="MR72" s="1582"/>
      <c r="MS72" s="1582"/>
      <c r="MT72" s="1582"/>
      <c r="MU72" s="1582"/>
      <c r="MV72" s="1582"/>
      <c r="MW72" s="1582"/>
      <c r="MX72" s="1582"/>
      <c r="MY72" s="1582"/>
      <c r="MZ72" s="1582"/>
      <c r="NA72" s="1582"/>
      <c r="NB72" s="1582"/>
      <c r="NC72" s="1582"/>
      <c r="ND72" s="1582"/>
      <c r="NE72" s="1582"/>
      <c r="NF72" s="1582"/>
      <c r="NG72" s="1582"/>
      <c r="NH72" s="1582"/>
      <c r="NI72" s="1582"/>
      <c r="NJ72" s="1582"/>
      <c r="NK72" s="1582"/>
      <c r="NL72" s="1582"/>
      <c r="NN72" s="1582"/>
      <c r="NO72" s="1582"/>
      <c r="NP72" s="1582"/>
      <c r="NQ72" s="1582"/>
      <c r="NR72" s="1582"/>
      <c r="NS72" s="1582"/>
      <c r="NT72" s="1582"/>
      <c r="NU72" s="1582"/>
      <c r="NV72" s="1582"/>
      <c r="NW72" s="1582"/>
      <c r="NX72" s="1582"/>
      <c r="NY72" s="1582"/>
      <c r="NZ72" s="1582"/>
      <c r="OA72" s="1582"/>
      <c r="OB72" s="1582"/>
      <c r="OC72" s="1582"/>
      <c r="OD72" s="1582"/>
      <c r="OE72" s="1582"/>
      <c r="OF72" s="1582"/>
      <c r="OG72" s="1582"/>
      <c r="OH72" s="1582"/>
      <c r="OI72" s="1582"/>
      <c r="OJ72" s="1582"/>
      <c r="OK72" s="1582"/>
      <c r="OL72" s="1582"/>
      <c r="OM72" s="1582"/>
      <c r="ON72" s="1582"/>
      <c r="OO72" s="1582"/>
      <c r="OQ72" s="1582"/>
      <c r="OR72" s="1582"/>
      <c r="OS72" s="1582"/>
      <c r="OT72" s="1582"/>
      <c r="OU72" s="1582"/>
      <c r="OV72" s="1582"/>
      <c r="OW72" s="1582"/>
      <c r="OX72" s="1582"/>
      <c r="OY72" s="1582"/>
      <c r="OZ72" s="1582"/>
      <c r="PA72" s="1582"/>
      <c r="PB72" s="1582"/>
      <c r="PC72" s="1582"/>
      <c r="PD72" s="1582"/>
      <c r="PE72" s="1582"/>
      <c r="PF72" s="1582"/>
      <c r="PG72" s="1582"/>
      <c r="PH72" s="1582"/>
      <c r="PI72" s="1582"/>
      <c r="PJ72" s="1582"/>
      <c r="PK72" s="1582"/>
      <c r="PL72" s="1582"/>
      <c r="PM72" s="1582"/>
      <c r="PN72" s="1582"/>
      <c r="PO72" s="1582"/>
      <c r="PP72" s="1582"/>
      <c r="PQ72" s="1582"/>
      <c r="PR72" s="1582"/>
      <c r="PT72" s="1582"/>
      <c r="PU72" s="1582"/>
      <c r="PV72" s="1582"/>
      <c r="PW72" s="1582"/>
      <c r="PX72" s="1582"/>
      <c r="PY72" s="1582"/>
      <c r="PZ72" s="1582"/>
      <c r="QA72" s="1582"/>
      <c r="QB72" s="1582"/>
      <c r="QC72" s="1582"/>
      <c r="QD72" s="1582"/>
      <c r="QE72" s="1582"/>
      <c r="QF72" s="1582"/>
      <c r="QG72" s="1582"/>
      <c r="QH72" s="1582"/>
      <c r="QI72" s="1582"/>
      <c r="QJ72" s="1582"/>
      <c r="QK72" s="1582"/>
      <c r="QL72" s="1582"/>
      <c r="QM72" s="1582"/>
      <c r="QN72" s="1582"/>
      <c r="QO72" s="1582"/>
      <c r="QP72" s="1582"/>
      <c r="QQ72" s="1582"/>
      <c r="QR72" s="1582"/>
      <c r="QS72" s="1582"/>
      <c r="QT72" s="1582"/>
      <c r="QU72" s="1582"/>
    </row>
    <row r="73" spans="1:463" ht="20.100000000000001" customHeight="1" thickBot="1">
      <c r="A73" s="1582"/>
      <c r="B73" s="1582"/>
      <c r="C73" s="1582"/>
      <c r="D73" s="1582"/>
      <c r="E73" s="1582"/>
      <c r="F73" s="1582"/>
      <c r="G73" s="1582"/>
      <c r="H73" s="1582"/>
      <c r="I73" s="1582"/>
      <c r="J73" s="1582"/>
      <c r="K73" s="1582"/>
      <c r="L73" s="1582"/>
      <c r="M73" s="1582"/>
      <c r="N73" s="1582"/>
      <c r="O73" s="1582"/>
      <c r="P73" s="1582"/>
      <c r="Q73" s="1582"/>
      <c r="R73" s="1582"/>
      <c r="S73" s="1582"/>
      <c r="T73" s="1582"/>
      <c r="U73" s="1582"/>
      <c r="V73" s="1582"/>
      <c r="W73" s="1582"/>
      <c r="X73" s="1582"/>
      <c r="Y73" s="1582"/>
      <c r="Z73" s="1582"/>
      <c r="AA73" s="1582"/>
      <c r="AB73" s="1582"/>
      <c r="AD73" s="1582"/>
      <c r="AE73" s="1582"/>
      <c r="AF73" s="1582"/>
      <c r="AG73" s="1582"/>
      <c r="AH73" s="1582"/>
      <c r="AI73" s="1582"/>
      <c r="AJ73" s="1582"/>
      <c r="AK73" s="1582"/>
      <c r="AL73" s="1582"/>
      <c r="AM73" s="1582"/>
      <c r="AN73" s="1582"/>
      <c r="AO73" s="1582"/>
      <c r="AP73" s="1582"/>
      <c r="AQ73" s="1582"/>
      <c r="AR73" s="1582"/>
      <c r="AS73" s="1582"/>
      <c r="AT73" s="1582"/>
      <c r="AU73" s="1582"/>
      <c r="AV73" s="1582"/>
      <c r="AW73" s="1582"/>
      <c r="AX73" s="1582"/>
      <c r="AY73" s="1582"/>
      <c r="AZ73" s="1582"/>
      <c r="BA73" s="1582"/>
      <c r="BB73" s="1582"/>
      <c r="BC73" s="1582"/>
      <c r="BD73" s="1582"/>
      <c r="BE73" s="1582"/>
      <c r="BG73" s="1582"/>
      <c r="BH73" s="1582"/>
      <c r="BI73" s="1582"/>
      <c r="BJ73" s="1582"/>
      <c r="BK73" s="1582"/>
      <c r="BL73" s="1582"/>
      <c r="BM73" s="1582"/>
      <c r="BN73" s="1582"/>
      <c r="BO73" s="1582"/>
      <c r="BP73" s="1582"/>
      <c r="BQ73" s="1582"/>
      <c r="BR73" s="1582"/>
      <c r="BS73" s="1582"/>
      <c r="BT73" s="1582"/>
      <c r="BU73" s="1582"/>
      <c r="BV73" s="1582"/>
      <c r="BW73" s="1582"/>
      <c r="BX73" s="1582"/>
      <c r="BY73" s="1582"/>
      <c r="BZ73" s="1582"/>
      <c r="CA73" s="1582"/>
      <c r="CB73" s="1582"/>
      <c r="CC73" s="1582"/>
      <c r="CD73" s="1582"/>
      <c r="CE73" s="1582"/>
      <c r="CF73" s="1582"/>
      <c r="CG73" s="1582"/>
      <c r="CH73" s="1582"/>
      <c r="CJ73" s="1582"/>
      <c r="CK73" s="1582"/>
      <c r="CL73" s="1582"/>
      <c r="CM73" s="1582"/>
      <c r="CN73" s="1582"/>
      <c r="CO73" s="1582"/>
      <c r="CP73" s="1582"/>
      <c r="CQ73" s="1582"/>
      <c r="CR73" s="1582"/>
      <c r="CS73" s="1582"/>
      <c r="CT73" s="1582"/>
      <c r="CU73" s="1582"/>
      <c r="CV73" s="1582"/>
      <c r="CW73" s="1582"/>
      <c r="CX73" s="1582"/>
      <c r="CY73" s="1582"/>
      <c r="CZ73" s="1582"/>
      <c r="DA73" s="1582"/>
      <c r="DB73" s="1582"/>
      <c r="DC73" s="1582"/>
      <c r="DD73" s="1582"/>
      <c r="DE73" s="1582"/>
      <c r="DF73" s="1582"/>
      <c r="DG73" s="1582"/>
      <c r="DH73" s="1582"/>
      <c r="DI73" s="1582"/>
      <c r="DJ73" s="1582"/>
      <c r="DK73" s="1582"/>
      <c r="DM73" s="1582"/>
      <c r="DN73" s="1582"/>
      <c r="DO73" s="1582"/>
      <c r="DP73" s="1582"/>
      <c r="DQ73" s="1582"/>
      <c r="DR73" s="1582"/>
      <c r="DS73" s="1582"/>
      <c r="DT73" s="1582"/>
      <c r="DU73" s="1582"/>
      <c r="DV73" s="1582"/>
      <c r="DW73" s="1582"/>
      <c r="DX73" s="1582"/>
      <c r="DY73" s="1582"/>
      <c r="DZ73" s="1582"/>
      <c r="EA73" s="1582"/>
      <c r="EB73" s="1582"/>
      <c r="EC73" s="1582"/>
      <c r="ED73" s="1582"/>
      <c r="EE73" s="1582"/>
      <c r="EF73" s="1582"/>
      <c r="EG73" s="1582"/>
      <c r="EH73" s="1582"/>
      <c r="EI73" s="1582"/>
      <c r="EJ73" s="1582"/>
      <c r="EK73" s="1582"/>
      <c r="EL73" s="1582"/>
      <c r="EM73" s="1582"/>
      <c r="EN73" s="1582"/>
      <c r="EP73" s="1582"/>
      <c r="EQ73" s="1582"/>
      <c r="ER73" s="1582"/>
      <c r="ES73" s="1582"/>
      <c r="ET73" s="1582"/>
      <c r="EU73" s="1582"/>
      <c r="EV73" s="1582"/>
      <c r="EW73" s="1582"/>
      <c r="EX73" s="1582"/>
      <c r="EY73" s="1582"/>
      <c r="EZ73" s="1582"/>
      <c r="FA73" s="1582"/>
      <c r="FB73" s="1582"/>
      <c r="FC73" s="1582"/>
      <c r="FD73" s="1582"/>
      <c r="FE73" s="1582"/>
      <c r="FF73" s="1582"/>
      <c r="FG73" s="1582"/>
      <c r="FH73" s="1582"/>
      <c r="FI73" s="1582"/>
      <c r="FJ73" s="1582"/>
      <c r="FK73" s="1582"/>
      <c r="FL73" s="1582"/>
      <c r="FM73" s="1582"/>
      <c r="FN73" s="1582"/>
      <c r="FO73" s="1582"/>
      <c r="FP73" s="1582"/>
      <c r="FQ73" s="1582"/>
      <c r="FS73" s="1582"/>
      <c r="FT73" s="1582"/>
      <c r="FU73" s="1582"/>
      <c r="FV73" s="1582"/>
      <c r="FW73" s="1582"/>
      <c r="FX73" s="1582"/>
      <c r="FY73" s="1582"/>
      <c r="FZ73" s="1582"/>
      <c r="GA73" s="1582"/>
      <c r="GB73" s="1582"/>
      <c r="GC73" s="1582"/>
      <c r="GD73" s="1582"/>
      <c r="GE73" s="1582"/>
      <c r="GF73" s="1582"/>
      <c r="GG73" s="1582"/>
      <c r="GH73" s="1582"/>
      <c r="GI73" s="1582"/>
      <c r="GJ73" s="1582"/>
      <c r="GK73" s="1582"/>
      <c r="GL73" s="1582"/>
      <c r="GM73" s="1582"/>
      <c r="GN73" s="1582"/>
      <c r="GO73" s="1582"/>
      <c r="GP73" s="1582"/>
      <c r="GQ73" s="1582"/>
      <c r="GR73" s="1582"/>
      <c r="GS73" s="1582"/>
      <c r="GT73" s="1582"/>
      <c r="GV73" s="1582"/>
      <c r="GW73" s="1582"/>
      <c r="GX73" s="1582"/>
      <c r="GY73" s="1582"/>
      <c r="GZ73" s="1582"/>
      <c r="HA73" s="1582"/>
      <c r="HB73" s="1582"/>
      <c r="HC73" s="1582"/>
      <c r="HD73" s="1582"/>
      <c r="HE73" s="1582"/>
      <c r="HF73" s="1582"/>
      <c r="HG73" s="1582"/>
      <c r="HH73" s="1582"/>
      <c r="HI73" s="1582"/>
      <c r="HJ73" s="1582"/>
      <c r="HK73" s="1582"/>
      <c r="HL73" s="1582"/>
      <c r="HM73" s="1582"/>
      <c r="HN73" s="1582"/>
      <c r="HO73" s="1582"/>
      <c r="HP73" s="1582"/>
      <c r="HQ73" s="1582"/>
      <c r="HR73" s="1582"/>
      <c r="HS73" s="1582"/>
      <c r="HT73" s="1582"/>
      <c r="HU73" s="1582"/>
      <c r="HV73" s="1582"/>
      <c r="HW73" s="1582"/>
      <c r="HY73" s="1582"/>
      <c r="HZ73" s="1582"/>
      <c r="IA73" s="1582"/>
      <c r="IB73" s="1582"/>
      <c r="IC73" s="1582"/>
      <c r="ID73" s="1582"/>
      <c r="IE73" s="1582"/>
      <c r="IF73" s="1582"/>
      <c r="IG73" s="1582"/>
      <c r="IH73" s="1582"/>
      <c r="II73" s="1582"/>
      <c r="IJ73" s="1582"/>
      <c r="IK73" s="1582"/>
      <c r="IL73" s="1582"/>
      <c r="IM73" s="1582"/>
      <c r="IN73" s="1582"/>
      <c r="IO73" s="1582"/>
      <c r="IP73" s="1582"/>
      <c r="IQ73" s="1582"/>
      <c r="IR73" s="1582"/>
      <c r="IS73" s="1582"/>
      <c r="IT73" s="1582"/>
      <c r="IU73" s="1582"/>
      <c r="IV73" s="1582"/>
      <c r="IW73" s="1582"/>
      <c r="IX73" s="1582"/>
      <c r="IY73" s="1582"/>
      <c r="IZ73" s="1582"/>
      <c r="JB73" s="1582"/>
      <c r="JC73" s="1582"/>
      <c r="JD73" s="1582"/>
      <c r="JE73" s="1582"/>
      <c r="JF73" s="1582"/>
      <c r="JG73" s="1582"/>
      <c r="JH73" s="1582"/>
      <c r="JI73" s="1582"/>
      <c r="JJ73" s="1582"/>
      <c r="JK73" s="1582"/>
      <c r="JL73" s="1582"/>
      <c r="JM73" s="1582"/>
      <c r="JN73" s="1582"/>
      <c r="JO73" s="1582"/>
      <c r="JP73" s="1582"/>
      <c r="JQ73" s="1582"/>
      <c r="JR73" s="1582"/>
      <c r="JS73" s="1582"/>
      <c r="JT73" s="1582"/>
      <c r="JU73" s="1582"/>
      <c r="JV73" s="1582"/>
      <c r="JW73" s="1582"/>
      <c r="JX73" s="1582"/>
      <c r="JY73" s="1582"/>
      <c r="JZ73" s="1582"/>
      <c r="KA73" s="1582"/>
      <c r="KB73" s="1582"/>
      <c r="KC73" s="1582"/>
      <c r="KE73" s="1582"/>
      <c r="KF73" s="1582"/>
      <c r="KG73" s="1582"/>
      <c r="KH73" s="1582"/>
      <c r="KI73" s="1582"/>
      <c r="KJ73" s="1582"/>
      <c r="KK73" s="1582"/>
      <c r="KL73" s="1582"/>
      <c r="KM73" s="1582"/>
      <c r="KN73" s="1582"/>
      <c r="KO73" s="1582"/>
      <c r="KP73" s="1582"/>
      <c r="KQ73" s="1582"/>
      <c r="KR73" s="1582"/>
      <c r="KS73" s="1582"/>
      <c r="KT73" s="1582"/>
      <c r="KU73" s="1582"/>
      <c r="KV73" s="1582"/>
      <c r="KW73" s="1582"/>
      <c r="KX73" s="1582"/>
      <c r="KY73" s="1582"/>
      <c r="KZ73" s="1582"/>
      <c r="LA73" s="1582"/>
      <c r="LB73" s="1582"/>
      <c r="LC73" s="1582"/>
      <c r="LD73" s="1582"/>
      <c r="LE73" s="1582"/>
      <c r="LF73" s="1582"/>
      <c r="LH73" s="1582"/>
      <c r="LI73" s="1582"/>
      <c r="LJ73" s="1582"/>
      <c r="LK73" s="1582"/>
      <c r="LL73" s="1582"/>
      <c r="LM73" s="1582"/>
      <c r="LN73" s="1582"/>
      <c r="LO73" s="1582"/>
      <c r="LP73" s="1582"/>
      <c r="LQ73" s="1582"/>
      <c r="LR73" s="1582"/>
      <c r="LS73" s="1582"/>
      <c r="LT73" s="1582"/>
      <c r="LU73" s="1582"/>
      <c r="LV73" s="1582"/>
      <c r="LW73" s="1582"/>
      <c r="LX73" s="1582"/>
      <c r="LY73" s="1582"/>
      <c r="LZ73" s="1582"/>
      <c r="MA73" s="1582"/>
      <c r="MB73" s="1582"/>
      <c r="MC73" s="1582"/>
      <c r="MD73" s="1582"/>
      <c r="ME73" s="1582"/>
      <c r="MF73" s="1582"/>
      <c r="MG73" s="1582"/>
      <c r="MH73" s="1582"/>
      <c r="MI73" s="1582"/>
      <c r="MK73" s="1582"/>
      <c r="ML73" s="1582"/>
      <c r="MM73" s="1582"/>
      <c r="MN73" s="1582"/>
      <c r="MO73" s="1582"/>
      <c r="MP73" s="1582"/>
      <c r="MQ73" s="1582"/>
      <c r="MR73" s="1582"/>
      <c r="MS73" s="1582"/>
      <c r="MT73" s="1582"/>
      <c r="MU73" s="1582"/>
      <c r="MV73" s="1582"/>
      <c r="MW73" s="1582"/>
      <c r="MX73" s="1582"/>
      <c r="MY73" s="1582"/>
      <c r="MZ73" s="1582"/>
      <c r="NA73" s="1582"/>
      <c r="NB73" s="1582"/>
      <c r="NC73" s="1582"/>
      <c r="ND73" s="1582"/>
      <c r="NE73" s="1582"/>
      <c r="NF73" s="1582"/>
      <c r="NG73" s="1582"/>
      <c r="NH73" s="1582"/>
      <c r="NI73" s="1582"/>
      <c r="NJ73" s="1582"/>
      <c r="NK73" s="1582"/>
      <c r="NL73" s="1582"/>
      <c r="NN73" s="1582"/>
      <c r="NO73" s="1582"/>
      <c r="NP73" s="1582"/>
      <c r="NQ73" s="1582"/>
      <c r="NR73" s="1582"/>
      <c r="NS73" s="1582"/>
      <c r="NT73" s="1582"/>
      <c r="NU73" s="1582"/>
      <c r="NV73" s="1582"/>
      <c r="NW73" s="1582"/>
      <c r="NX73" s="1582"/>
      <c r="NY73" s="1582"/>
      <c r="NZ73" s="1582"/>
      <c r="OA73" s="1582"/>
      <c r="OB73" s="1582"/>
      <c r="OC73" s="1582"/>
      <c r="OD73" s="1582"/>
      <c r="OE73" s="1582"/>
      <c r="OF73" s="1582"/>
      <c r="OG73" s="1582"/>
      <c r="OH73" s="1582"/>
      <c r="OI73" s="1582"/>
      <c r="OJ73" s="1582"/>
      <c r="OK73" s="1582"/>
      <c r="OL73" s="1582"/>
      <c r="OM73" s="1582"/>
      <c r="ON73" s="1582"/>
      <c r="OO73" s="1582"/>
      <c r="OQ73" s="1582"/>
      <c r="OR73" s="1582"/>
      <c r="OS73" s="1582"/>
      <c r="OT73" s="1582"/>
      <c r="OU73" s="1582"/>
      <c r="OV73" s="1582"/>
      <c r="OW73" s="1582"/>
      <c r="OX73" s="1582"/>
      <c r="OY73" s="1582"/>
      <c r="OZ73" s="1582"/>
      <c r="PA73" s="1582"/>
      <c r="PB73" s="1582"/>
      <c r="PC73" s="1582"/>
      <c r="PD73" s="1582"/>
      <c r="PE73" s="1582"/>
      <c r="PF73" s="1582"/>
      <c r="PG73" s="1582"/>
      <c r="PH73" s="1582"/>
      <c r="PI73" s="1582"/>
      <c r="PJ73" s="1582"/>
      <c r="PK73" s="1582"/>
      <c r="PL73" s="1582"/>
      <c r="PM73" s="1582"/>
      <c r="PN73" s="1582"/>
      <c r="PO73" s="1582"/>
      <c r="PP73" s="1582"/>
      <c r="PQ73" s="1582"/>
      <c r="PR73" s="1582"/>
      <c r="PT73" s="1582"/>
      <c r="PU73" s="1582"/>
      <c r="PV73" s="1582"/>
      <c r="PW73" s="1582"/>
      <c r="PX73" s="1582"/>
      <c r="PY73" s="1582"/>
      <c r="PZ73" s="1582"/>
      <c r="QA73" s="1582"/>
      <c r="QB73" s="1582"/>
      <c r="QC73" s="1582"/>
      <c r="QD73" s="1582"/>
      <c r="QE73" s="1582"/>
      <c r="QF73" s="1582"/>
      <c r="QG73" s="1582"/>
      <c r="QH73" s="1582"/>
      <c r="QI73" s="1582"/>
      <c r="QJ73" s="1582"/>
      <c r="QK73" s="1582"/>
      <c r="QL73" s="1582"/>
      <c r="QM73" s="1582"/>
      <c r="QN73" s="1582"/>
      <c r="QO73" s="1582"/>
      <c r="QP73" s="1582"/>
      <c r="QQ73" s="1582"/>
      <c r="QR73" s="1582"/>
      <c r="QS73" s="1582"/>
      <c r="QT73" s="1582"/>
      <c r="QU73" s="1582"/>
    </row>
    <row r="74" spans="1:463" ht="9.9499999999999993" customHeight="1" thickTop="1">
      <c r="B74" s="1573"/>
      <c r="C74" s="1574"/>
      <c r="D74" s="1574"/>
      <c r="E74" s="1574"/>
      <c r="F74" s="1574"/>
      <c r="G74" s="1574"/>
      <c r="H74" s="1574"/>
      <c r="I74" s="1574"/>
      <c r="J74" s="1574"/>
      <c r="K74" s="1574"/>
      <c r="L74" s="1574"/>
      <c r="M74" s="1574"/>
      <c r="N74" s="1574"/>
      <c r="O74" s="1574"/>
      <c r="P74" s="1574"/>
      <c r="Q74" s="1574"/>
      <c r="R74" s="1574"/>
      <c r="S74" s="1574"/>
      <c r="T74" s="1574"/>
      <c r="U74" s="1574"/>
      <c r="V74" s="1574"/>
      <c r="W74" s="1574"/>
      <c r="X74" s="1574"/>
      <c r="Y74" s="1574"/>
      <c r="Z74" s="1574"/>
      <c r="AA74" s="1575"/>
      <c r="AE74" s="1573"/>
      <c r="AF74" s="1574"/>
      <c r="AG74" s="1574"/>
      <c r="AH74" s="1574"/>
      <c r="AI74" s="1574"/>
      <c r="AJ74" s="1574"/>
      <c r="AK74" s="1574"/>
      <c r="AL74" s="1574"/>
      <c r="AM74" s="1574"/>
      <c r="AN74" s="1574"/>
      <c r="AO74" s="1574"/>
      <c r="AP74" s="1574"/>
      <c r="AQ74" s="1574"/>
      <c r="AR74" s="1574"/>
      <c r="AS74" s="1574"/>
      <c r="AT74" s="1574"/>
      <c r="AU74" s="1574"/>
      <c r="AV74" s="1574"/>
      <c r="AW74" s="1574"/>
      <c r="AX74" s="1574"/>
      <c r="AY74" s="1574"/>
      <c r="AZ74" s="1574"/>
      <c r="BA74" s="1574"/>
      <c r="BB74" s="1574"/>
      <c r="BC74" s="1574"/>
      <c r="BD74" s="1575"/>
      <c r="BH74" s="1573"/>
      <c r="BI74" s="1574"/>
      <c r="BJ74" s="1574"/>
      <c r="BK74" s="1574"/>
      <c r="BL74" s="1574"/>
      <c r="BM74" s="1574"/>
      <c r="BN74" s="1574"/>
      <c r="BO74" s="1574"/>
      <c r="BP74" s="1574"/>
      <c r="BQ74" s="1574"/>
      <c r="BR74" s="1574"/>
      <c r="BS74" s="1574"/>
      <c r="BT74" s="1574"/>
      <c r="BU74" s="1574"/>
      <c r="BV74" s="1574"/>
      <c r="BW74" s="1574"/>
      <c r="BX74" s="1574"/>
      <c r="BY74" s="1574"/>
      <c r="BZ74" s="1574"/>
      <c r="CA74" s="1574"/>
      <c r="CB74" s="1574"/>
      <c r="CC74" s="1574"/>
      <c r="CD74" s="1574"/>
      <c r="CE74" s="1574"/>
      <c r="CF74" s="1574"/>
      <c r="CG74" s="1575"/>
      <c r="CK74" s="1573"/>
      <c r="CL74" s="1574"/>
      <c r="CM74" s="1574"/>
      <c r="CN74" s="1574"/>
      <c r="CO74" s="1574"/>
      <c r="CP74" s="1574"/>
      <c r="CQ74" s="1574"/>
      <c r="CR74" s="1574"/>
      <c r="CS74" s="1574"/>
      <c r="CT74" s="1574"/>
      <c r="CU74" s="1574"/>
      <c r="CV74" s="1574"/>
      <c r="CW74" s="1574"/>
      <c r="CX74" s="1574"/>
      <c r="CY74" s="1574"/>
      <c r="CZ74" s="1574"/>
      <c r="DA74" s="1574"/>
      <c r="DB74" s="1574"/>
      <c r="DC74" s="1574"/>
      <c r="DD74" s="1574"/>
      <c r="DE74" s="1574"/>
      <c r="DF74" s="1574"/>
      <c r="DG74" s="1574"/>
      <c r="DH74" s="1574"/>
      <c r="DI74" s="1574"/>
      <c r="DJ74" s="1575"/>
      <c r="DN74" s="1573"/>
      <c r="DO74" s="1574"/>
      <c r="DP74" s="1574"/>
      <c r="DQ74" s="1574"/>
      <c r="DR74" s="1574"/>
      <c r="DS74" s="1574"/>
      <c r="DT74" s="1574"/>
      <c r="DU74" s="1574"/>
      <c r="DV74" s="1574"/>
      <c r="DW74" s="1574"/>
      <c r="DX74" s="1574"/>
      <c r="DY74" s="1574"/>
      <c r="DZ74" s="1574"/>
      <c r="EA74" s="1574"/>
      <c r="EB74" s="1574"/>
      <c r="EC74" s="1574"/>
      <c r="ED74" s="1574"/>
      <c r="EE74" s="1574"/>
      <c r="EF74" s="1574"/>
      <c r="EG74" s="1574"/>
      <c r="EH74" s="1574"/>
      <c r="EI74" s="1574"/>
      <c r="EJ74" s="1574"/>
      <c r="EK74" s="1574"/>
      <c r="EL74" s="1574"/>
      <c r="EM74" s="1575"/>
      <c r="EQ74" s="1573"/>
      <c r="ER74" s="1574"/>
      <c r="ES74" s="1574"/>
      <c r="ET74" s="1574"/>
      <c r="EU74" s="1574"/>
      <c r="EV74" s="1574"/>
      <c r="EW74" s="1574"/>
      <c r="EX74" s="1574"/>
      <c r="EY74" s="1574"/>
      <c r="EZ74" s="1574"/>
      <c r="FA74" s="1574"/>
      <c r="FB74" s="1574"/>
      <c r="FC74" s="1574"/>
      <c r="FD74" s="1574"/>
      <c r="FE74" s="1574"/>
      <c r="FF74" s="1574"/>
      <c r="FG74" s="1574"/>
      <c r="FH74" s="1574"/>
      <c r="FI74" s="1574"/>
      <c r="FJ74" s="1574"/>
      <c r="FK74" s="1574"/>
      <c r="FL74" s="1574"/>
      <c r="FM74" s="1574"/>
      <c r="FN74" s="1574"/>
      <c r="FO74" s="1574"/>
      <c r="FP74" s="1575"/>
      <c r="FT74" s="1573"/>
      <c r="FU74" s="1574"/>
      <c r="FV74" s="1574"/>
      <c r="FW74" s="1574"/>
      <c r="FX74" s="1574"/>
      <c r="FY74" s="1574"/>
      <c r="FZ74" s="1574"/>
      <c r="GA74" s="1574"/>
      <c r="GB74" s="1574"/>
      <c r="GC74" s="1574"/>
      <c r="GD74" s="1574"/>
      <c r="GE74" s="1574"/>
      <c r="GF74" s="1574"/>
      <c r="GG74" s="1574"/>
      <c r="GH74" s="1574"/>
      <c r="GI74" s="1574"/>
      <c r="GJ74" s="1574"/>
      <c r="GK74" s="1574"/>
      <c r="GL74" s="1574"/>
      <c r="GM74" s="1574"/>
      <c r="GN74" s="1574"/>
      <c r="GO74" s="1574"/>
      <c r="GP74" s="1574"/>
      <c r="GQ74" s="1574"/>
      <c r="GR74" s="1574"/>
      <c r="GS74" s="1575"/>
      <c r="GW74" s="1573"/>
      <c r="GX74" s="1574"/>
      <c r="GY74" s="1574"/>
      <c r="GZ74" s="1574"/>
      <c r="HA74" s="1574"/>
      <c r="HB74" s="1574"/>
      <c r="HC74" s="1574"/>
      <c r="HD74" s="1574"/>
      <c r="HE74" s="1574"/>
      <c r="HF74" s="1574"/>
      <c r="HG74" s="1574"/>
      <c r="HH74" s="1574"/>
      <c r="HI74" s="1574"/>
      <c r="HJ74" s="1574"/>
      <c r="HK74" s="1574"/>
      <c r="HL74" s="1574"/>
      <c r="HM74" s="1574"/>
      <c r="HN74" s="1574"/>
      <c r="HO74" s="1574"/>
      <c r="HP74" s="1574"/>
      <c r="HQ74" s="1574"/>
      <c r="HR74" s="1574"/>
      <c r="HS74" s="1574"/>
      <c r="HT74" s="1574"/>
      <c r="HU74" s="1574"/>
      <c r="HV74" s="1575"/>
      <c r="HZ74" s="1573"/>
      <c r="IA74" s="1574"/>
      <c r="IB74" s="1574"/>
      <c r="IC74" s="1574"/>
      <c r="ID74" s="1574"/>
      <c r="IE74" s="1574"/>
      <c r="IF74" s="1574"/>
      <c r="IG74" s="1574"/>
      <c r="IH74" s="1574"/>
      <c r="II74" s="1574"/>
      <c r="IJ74" s="1574"/>
      <c r="IK74" s="1574"/>
      <c r="IL74" s="1574"/>
      <c r="IM74" s="1574"/>
      <c r="IN74" s="1574"/>
      <c r="IO74" s="1574"/>
      <c r="IP74" s="1574"/>
      <c r="IQ74" s="1574"/>
      <c r="IR74" s="1574"/>
      <c r="IS74" s="1574"/>
      <c r="IT74" s="1574"/>
      <c r="IU74" s="1574"/>
      <c r="IV74" s="1574"/>
      <c r="IW74" s="1574"/>
      <c r="IX74" s="1574"/>
      <c r="IY74" s="1575"/>
      <c r="JC74" s="1573"/>
      <c r="JD74" s="1574"/>
      <c r="JE74" s="1574"/>
      <c r="JF74" s="1574"/>
      <c r="JG74" s="1574"/>
      <c r="JH74" s="1574"/>
      <c r="JI74" s="1574"/>
      <c r="JJ74" s="1574"/>
      <c r="JK74" s="1574"/>
      <c r="JL74" s="1574"/>
      <c r="JM74" s="1574"/>
      <c r="JN74" s="1574"/>
      <c r="JO74" s="1574"/>
      <c r="JP74" s="1574"/>
      <c r="JQ74" s="1574"/>
      <c r="JR74" s="1574"/>
      <c r="JS74" s="1574"/>
      <c r="JT74" s="1574"/>
      <c r="JU74" s="1574"/>
      <c r="JV74" s="1574"/>
      <c r="JW74" s="1574"/>
      <c r="JX74" s="1574"/>
      <c r="JY74" s="1574"/>
      <c r="JZ74" s="1574"/>
      <c r="KA74" s="1574"/>
      <c r="KB74" s="1575"/>
      <c r="KF74" s="1573"/>
      <c r="KG74" s="1574"/>
      <c r="KH74" s="1574"/>
      <c r="KI74" s="1574"/>
      <c r="KJ74" s="1574"/>
      <c r="KK74" s="1574"/>
      <c r="KL74" s="1574"/>
      <c r="KM74" s="1574"/>
      <c r="KN74" s="1574"/>
      <c r="KO74" s="1574"/>
      <c r="KP74" s="1574"/>
      <c r="KQ74" s="1574"/>
      <c r="KR74" s="1574"/>
      <c r="KS74" s="1574"/>
      <c r="KT74" s="1574"/>
      <c r="KU74" s="1574"/>
      <c r="KV74" s="1574"/>
      <c r="KW74" s="1574"/>
      <c r="KX74" s="1574"/>
      <c r="KY74" s="1574"/>
      <c r="KZ74" s="1574"/>
      <c r="LA74" s="1574"/>
      <c r="LB74" s="1574"/>
      <c r="LC74" s="1574"/>
      <c r="LD74" s="1574"/>
      <c r="LE74" s="1575"/>
      <c r="LI74" s="1573"/>
      <c r="LJ74" s="1574"/>
      <c r="LK74" s="1574"/>
      <c r="LL74" s="1574"/>
      <c r="LM74" s="1574"/>
      <c r="LN74" s="1574"/>
      <c r="LO74" s="1574"/>
      <c r="LP74" s="1574"/>
      <c r="LQ74" s="1574"/>
      <c r="LR74" s="1574"/>
      <c r="LS74" s="1574"/>
      <c r="LT74" s="1574"/>
      <c r="LU74" s="1574"/>
      <c r="LV74" s="1574"/>
      <c r="LW74" s="1574"/>
      <c r="LX74" s="1574"/>
      <c r="LY74" s="1574"/>
      <c r="LZ74" s="1574"/>
      <c r="MA74" s="1574"/>
      <c r="MB74" s="1574"/>
      <c r="MC74" s="1574"/>
      <c r="MD74" s="1574"/>
      <c r="ME74" s="1574"/>
      <c r="MF74" s="1574"/>
      <c r="MG74" s="1574"/>
      <c r="MH74" s="1575"/>
      <c r="ML74" s="1573"/>
      <c r="MM74" s="1574"/>
      <c r="MN74" s="1574"/>
      <c r="MO74" s="1574"/>
      <c r="MP74" s="1574"/>
      <c r="MQ74" s="1574"/>
      <c r="MR74" s="1574"/>
      <c r="MS74" s="1574"/>
      <c r="MT74" s="1574"/>
      <c r="MU74" s="1574"/>
      <c r="MV74" s="1574"/>
      <c r="MW74" s="1574"/>
      <c r="MX74" s="1574"/>
      <c r="MY74" s="1574"/>
      <c r="MZ74" s="1574"/>
      <c r="NA74" s="1574"/>
      <c r="NB74" s="1574"/>
      <c r="NC74" s="1574"/>
      <c r="ND74" s="1574"/>
      <c r="NE74" s="1574"/>
      <c r="NF74" s="1574"/>
      <c r="NG74" s="1574"/>
      <c r="NH74" s="1574"/>
      <c r="NI74" s="1574"/>
      <c r="NJ74" s="1574"/>
      <c r="NK74" s="1575"/>
      <c r="NO74" s="1573"/>
      <c r="NP74" s="1574"/>
      <c r="NQ74" s="1574"/>
      <c r="NR74" s="1574"/>
      <c r="NS74" s="1574"/>
      <c r="NT74" s="1574"/>
      <c r="NU74" s="1574"/>
      <c r="NV74" s="1574"/>
      <c r="NW74" s="1574"/>
      <c r="NX74" s="1574"/>
      <c r="NY74" s="1574"/>
      <c r="NZ74" s="1574"/>
      <c r="OA74" s="1574"/>
      <c r="OB74" s="1574"/>
      <c r="OC74" s="1574"/>
      <c r="OD74" s="1574"/>
      <c r="OE74" s="1574"/>
      <c r="OF74" s="1574"/>
      <c r="OG74" s="1574"/>
      <c r="OH74" s="1574"/>
      <c r="OI74" s="1574"/>
      <c r="OJ74" s="1574"/>
      <c r="OK74" s="1574"/>
      <c r="OL74" s="1574"/>
      <c r="OM74" s="1574"/>
      <c r="ON74" s="1575"/>
      <c r="OR74" s="1573"/>
      <c r="OS74" s="1574"/>
      <c r="OT74" s="1574"/>
      <c r="OU74" s="1574"/>
      <c r="OV74" s="1574"/>
      <c r="OW74" s="1574"/>
      <c r="OX74" s="1574"/>
      <c r="OY74" s="1574"/>
      <c r="OZ74" s="1574"/>
      <c r="PA74" s="1574"/>
      <c r="PB74" s="1574"/>
      <c r="PC74" s="1574"/>
      <c r="PD74" s="1574"/>
      <c r="PE74" s="1574"/>
      <c r="PF74" s="1574"/>
      <c r="PG74" s="1574"/>
      <c r="PH74" s="1574"/>
      <c r="PI74" s="1574"/>
      <c r="PJ74" s="1574"/>
      <c r="PK74" s="1574"/>
      <c r="PL74" s="1574"/>
      <c r="PM74" s="1574"/>
      <c r="PN74" s="1574"/>
      <c r="PO74" s="1574"/>
      <c r="PP74" s="1574"/>
      <c r="PQ74" s="1575"/>
      <c r="PU74" s="1573"/>
      <c r="PV74" s="1574"/>
      <c r="PW74" s="1574"/>
      <c r="PX74" s="1574"/>
      <c r="PY74" s="1574"/>
      <c r="PZ74" s="1574"/>
      <c r="QA74" s="1574"/>
      <c r="QB74" s="1574"/>
      <c r="QC74" s="1574"/>
      <c r="QD74" s="1574"/>
      <c r="QE74" s="1574"/>
      <c r="QF74" s="1574"/>
      <c r="QG74" s="1574"/>
      <c r="QH74" s="1574"/>
      <c r="QI74" s="1574"/>
      <c r="QJ74" s="1574"/>
      <c r="QK74" s="1574"/>
      <c r="QL74" s="1574"/>
      <c r="QM74" s="1574"/>
      <c r="QN74" s="1574"/>
      <c r="QO74" s="1574"/>
      <c r="QP74" s="1574"/>
      <c r="QQ74" s="1574"/>
      <c r="QR74" s="1574"/>
      <c r="QS74" s="1574"/>
      <c r="QT74" s="1575"/>
    </row>
    <row r="75" spans="1:463" ht="9.9499999999999993" customHeight="1">
      <c r="B75" s="1576"/>
      <c r="C75" s="1577"/>
      <c r="D75" s="1577"/>
      <c r="E75" s="1577"/>
      <c r="F75" s="1577"/>
      <c r="G75" s="1577"/>
      <c r="H75" s="1577"/>
      <c r="I75" s="1577"/>
      <c r="J75" s="1577"/>
      <c r="K75" s="1577"/>
      <c r="L75" s="1577"/>
      <c r="M75" s="1577"/>
      <c r="N75" s="1577"/>
      <c r="O75" s="1577"/>
      <c r="P75" s="1577"/>
      <c r="Q75" s="1577"/>
      <c r="R75" s="1577"/>
      <c r="S75" s="1577"/>
      <c r="T75" s="1577"/>
      <c r="U75" s="1577"/>
      <c r="V75" s="1577"/>
      <c r="W75" s="1577"/>
      <c r="X75" s="1577"/>
      <c r="Y75" s="1577"/>
      <c r="Z75" s="1577"/>
      <c r="AA75" s="1578"/>
      <c r="AE75" s="1576"/>
      <c r="AF75" s="1577"/>
      <c r="AG75" s="1577"/>
      <c r="AH75" s="1577"/>
      <c r="AI75" s="1577"/>
      <c r="AJ75" s="1577"/>
      <c r="AK75" s="1577"/>
      <c r="AL75" s="1577"/>
      <c r="AM75" s="1577"/>
      <c r="AN75" s="1577"/>
      <c r="AO75" s="1577"/>
      <c r="AP75" s="1577"/>
      <c r="AQ75" s="1577"/>
      <c r="AR75" s="1577"/>
      <c r="AS75" s="1577"/>
      <c r="AT75" s="1577"/>
      <c r="AU75" s="1577"/>
      <c r="AV75" s="1577"/>
      <c r="AW75" s="1577"/>
      <c r="AX75" s="1577"/>
      <c r="AY75" s="1577"/>
      <c r="AZ75" s="1577"/>
      <c r="BA75" s="1577"/>
      <c r="BB75" s="1577"/>
      <c r="BC75" s="1577"/>
      <c r="BD75" s="1578"/>
      <c r="BH75" s="1576"/>
      <c r="BI75" s="1577"/>
      <c r="BJ75" s="1577"/>
      <c r="BK75" s="1577"/>
      <c r="BL75" s="1577"/>
      <c r="BM75" s="1577"/>
      <c r="BN75" s="1577"/>
      <c r="BO75" s="1577"/>
      <c r="BP75" s="1577"/>
      <c r="BQ75" s="1577"/>
      <c r="BR75" s="1577"/>
      <c r="BS75" s="1577"/>
      <c r="BT75" s="1577"/>
      <c r="BU75" s="1577"/>
      <c r="BV75" s="1577"/>
      <c r="BW75" s="1577"/>
      <c r="BX75" s="1577"/>
      <c r="BY75" s="1577"/>
      <c r="BZ75" s="1577"/>
      <c r="CA75" s="1577"/>
      <c r="CB75" s="1577"/>
      <c r="CC75" s="1577"/>
      <c r="CD75" s="1577"/>
      <c r="CE75" s="1577"/>
      <c r="CF75" s="1577"/>
      <c r="CG75" s="1578"/>
      <c r="CK75" s="1576"/>
      <c r="CL75" s="1577"/>
      <c r="CM75" s="1577"/>
      <c r="CN75" s="1577"/>
      <c r="CO75" s="1577"/>
      <c r="CP75" s="1577"/>
      <c r="CQ75" s="1577"/>
      <c r="CR75" s="1577"/>
      <c r="CS75" s="1577"/>
      <c r="CT75" s="1577"/>
      <c r="CU75" s="1577"/>
      <c r="CV75" s="1577"/>
      <c r="CW75" s="1577"/>
      <c r="CX75" s="1577"/>
      <c r="CY75" s="1577"/>
      <c r="CZ75" s="1577"/>
      <c r="DA75" s="1577"/>
      <c r="DB75" s="1577"/>
      <c r="DC75" s="1577"/>
      <c r="DD75" s="1577"/>
      <c r="DE75" s="1577"/>
      <c r="DF75" s="1577"/>
      <c r="DG75" s="1577"/>
      <c r="DH75" s="1577"/>
      <c r="DI75" s="1577"/>
      <c r="DJ75" s="1578"/>
      <c r="DN75" s="1576"/>
      <c r="DO75" s="1577"/>
      <c r="DP75" s="1577"/>
      <c r="DQ75" s="1577"/>
      <c r="DR75" s="1577"/>
      <c r="DS75" s="1577"/>
      <c r="DT75" s="1577"/>
      <c r="DU75" s="1577"/>
      <c r="DV75" s="1577"/>
      <c r="DW75" s="1577"/>
      <c r="DX75" s="1577"/>
      <c r="DY75" s="1577"/>
      <c r="DZ75" s="1577"/>
      <c r="EA75" s="1577"/>
      <c r="EB75" s="1577"/>
      <c r="EC75" s="1577"/>
      <c r="ED75" s="1577"/>
      <c r="EE75" s="1577"/>
      <c r="EF75" s="1577"/>
      <c r="EG75" s="1577"/>
      <c r="EH75" s="1577"/>
      <c r="EI75" s="1577"/>
      <c r="EJ75" s="1577"/>
      <c r="EK75" s="1577"/>
      <c r="EL75" s="1577"/>
      <c r="EM75" s="1578"/>
      <c r="EQ75" s="1576"/>
      <c r="ER75" s="1577"/>
      <c r="ES75" s="1577"/>
      <c r="ET75" s="1577"/>
      <c r="EU75" s="1577"/>
      <c r="EV75" s="1577"/>
      <c r="EW75" s="1577"/>
      <c r="EX75" s="1577"/>
      <c r="EY75" s="1577"/>
      <c r="EZ75" s="1577"/>
      <c r="FA75" s="1577"/>
      <c r="FB75" s="1577"/>
      <c r="FC75" s="1577"/>
      <c r="FD75" s="1577"/>
      <c r="FE75" s="1577"/>
      <c r="FF75" s="1577"/>
      <c r="FG75" s="1577"/>
      <c r="FH75" s="1577"/>
      <c r="FI75" s="1577"/>
      <c r="FJ75" s="1577"/>
      <c r="FK75" s="1577"/>
      <c r="FL75" s="1577"/>
      <c r="FM75" s="1577"/>
      <c r="FN75" s="1577"/>
      <c r="FO75" s="1577"/>
      <c r="FP75" s="1578"/>
      <c r="FT75" s="1576"/>
      <c r="FU75" s="1577"/>
      <c r="FV75" s="1577"/>
      <c r="FW75" s="1577"/>
      <c r="FX75" s="1577"/>
      <c r="FY75" s="1577"/>
      <c r="FZ75" s="1577"/>
      <c r="GA75" s="1577"/>
      <c r="GB75" s="1577"/>
      <c r="GC75" s="1577"/>
      <c r="GD75" s="1577"/>
      <c r="GE75" s="1577"/>
      <c r="GF75" s="1577"/>
      <c r="GG75" s="1577"/>
      <c r="GH75" s="1577"/>
      <c r="GI75" s="1577"/>
      <c r="GJ75" s="1577"/>
      <c r="GK75" s="1577"/>
      <c r="GL75" s="1577"/>
      <c r="GM75" s="1577"/>
      <c r="GN75" s="1577"/>
      <c r="GO75" s="1577"/>
      <c r="GP75" s="1577"/>
      <c r="GQ75" s="1577"/>
      <c r="GR75" s="1577"/>
      <c r="GS75" s="1578"/>
      <c r="GW75" s="1576"/>
      <c r="GX75" s="1577"/>
      <c r="GY75" s="1577"/>
      <c r="GZ75" s="1577"/>
      <c r="HA75" s="1577"/>
      <c r="HB75" s="1577"/>
      <c r="HC75" s="1577"/>
      <c r="HD75" s="1577"/>
      <c r="HE75" s="1577"/>
      <c r="HF75" s="1577"/>
      <c r="HG75" s="1577"/>
      <c r="HH75" s="1577"/>
      <c r="HI75" s="1577"/>
      <c r="HJ75" s="1577"/>
      <c r="HK75" s="1577"/>
      <c r="HL75" s="1577"/>
      <c r="HM75" s="1577"/>
      <c r="HN75" s="1577"/>
      <c r="HO75" s="1577"/>
      <c r="HP75" s="1577"/>
      <c r="HQ75" s="1577"/>
      <c r="HR75" s="1577"/>
      <c r="HS75" s="1577"/>
      <c r="HT75" s="1577"/>
      <c r="HU75" s="1577"/>
      <c r="HV75" s="1578"/>
      <c r="HZ75" s="1576"/>
      <c r="IA75" s="1577"/>
      <c r="IB75" s="1577"/>
      <c r="IC75" s="1577"/>
      <c r="ID75" s="1577"/>
      <c r="IE75" s="1577"/>
      <c r="IF75" s="1577"/>
      <c r="IG75" s="1577"/>
      <c r="IH75" s="1577"/>
      <c r="II75" s="1577"/>
      <c r="IJ75" s="1577"/>
      <c r="IK75" s="1577"/>
      <c r="IL75" s="1577"/>
      <c r="IM75" s="1577"/>
      <c r="IN75" s="1577"/>
      <c r="IO75" s="1577"/>
      <c r="IP75" s="1577"/>
      <c r="IQ75" s="1577"/>
      <c r="IR75" s="1577"/>
      <c r="IS75" s="1577"/>
      <c r="IT75" s="1577"/>
      <c r="IU75" s="1577"/>
      <c r="IV75" s="1577"/>
      <c r="IW75" s="1577"/>
      <c r="IX75" s="1577"/>
      <c r="IY75" s="1578"/>
      <c r="JC75" s="1576"/>
      <c r="JD75" s="1577"/>
      <c r="JE75" s="1577"/>
      <c r="JF75" s="1577"/>
      <c r="JG75" s="1577"/>
      <c r="JH75" s="1577"/>
      <c r="JI75" s="1577"/>
      <c r="JJ75" s="1577"/>
      <c r="JK75" s="1577"/>
      <c r="JL75" s="1577"/>
      <c r="JM75" s="1577"/>
      <c r="JN75" s="1577"/>
      <c r="JO75" s="1577"/>
      <c r="JP75" s="1577"/>
      <c r="JQ75" s="1577"/>
      <c r="JR75" s="1577"/>
      <c r="JS75" s="1577"/>
      <c r="JT75" s="1577"/>
      <c r="JU75" s="1577"/>
      <c r="JV75" s="1577"/>
      <c r="JW75" s="1577"/>
      <c r="JX75" s="1577"/>
      <c r="JY75" s="1577"/>
      <c r="JZ75" s="1577"/>
      <c r="KA75" s="1577"/>
      <c r="KB75" s="1578"/>
      <c r="KF75" s="1576"/>
      <c r="KG75" s="1577"/>
      <c r="KH75" s="1577"/>
      <c r="KI75" s="1577"/>
      <c r="KJ75" s="1577"/>
      <c r="KK75" s="1577"/>
      <c r="KL75" s="1577"/>
      <c r="KM75" s="1577"/>
      <c r="KN75" s="1577"/>
      <c r="KO75" s="1577"/>
      <c r="KP75" s="1577"/>
      <c r="KQ75" s="1577"/>
      <c r="KR75" s="1577"/>
      <c r="KS75" s="1577"/>
      <c r="KT75" s="1577"/>
      <c r="KU75" s="1577"/>
      <c r="KV75" s="1577"/>
      <c r="KW75" s="1577"/>
      <c r="KX75" s="1577"/>
      <c r="KY75" s="1577"/>
      <c r="KZ75" s="1577"/>
      <c r="LA75" s="1577"/>
      <c r="LB75" s="1577"/>
      <c r="LC75" s="1577"/>
      <c r="LD75" s="1577"/>
      <c r="LE75" s="1578"/>
      <c r="LI75" s="1576"/>
      <c r="LJ75" s="1577"/>
      <c r="LK75" s="1577"/>
      <c r="LL75" s="1577"/>
      <c r="LM75" s="1577"/>
      <c r="LN75" s="1577"/>
      <c r="LO75" s="1577"/>
      <c r="LP75" s="1577"/>
      <c r="LQ75" s="1577"/>
      <c r="LR75" s="1577"/>
      <c r="LS75" s="1577"/>
      <c r="LT75" s="1577"/>
      <c r="LU75" s="1577"/>
      <c r="LV75" s="1577"/>
      <c r="LW75" s="1577"/>
      <c r="LX75" s="1577"/>
      <c r="LY75" s="1577"/>
      <c r="LZ75" s="1577"/>
      <c r="MA75" s="1577"/>
      <c r="MB75" s="1577"/>
      <c r="MC75" s="1577"/>
      <c r="MD75" s="1577"/>
      <c r="ME75" s="1577"/>
      <c r="MF75" s="1577"/>
      <c r="MG75" s="1577"/>
      <c r="MH75" s="1578"/>
      <c r="ML75" s="1576"/>
      <c r="MM75" s="1577"/>
      <c r="MN75" s="1577"/>
      <c r="MO75" s="1577"/>
      <c r="MP75" s="1577"/>
      <c r="MQ75" s="1577"/>
      <c r="MR75" s="1577"/>
      <c r="MS75" s="1577"/>
      <c r="MT75" s="1577"/>
      <c r="MU75" s="1577"/>
      <c r="MV75" s="1577"/>
      <c r="MW75" s="1577"/>
      <c r="MX75" s="1577"/>
      <c r="MY75" s="1577"/>
      <c r="MZ75" s="1577"/>
      <c r="NA75" s="1577"/>
      <c r="NB75" s="1577"/>
      <c r="NC75" s="1577"/>
      <c r="ND75" s="1577"/>
      <c r="NE75" s="1577"/>
      <c r="NF75" s="1577"/>
      <c r="NG75" s="1577"/>
      <c r="NH75" s="1577"/>
      <c r="NI75" s="1577"/>
      <c r="NJ75" s="1577"/>
      <c r="NK75" s="1578"/>
      <c r="NO75" s="1576"/>
      <c r="NP75" s="1577"/>
      <c r="NQ75" s="1577"/>
      <c r="NR75" s="1577"/>
      <c r="NS75" s="1577"/>
      <c r="NT75" s="1577"/>
      <c r="NU75" s="1577"/>
      <c r="NV75" s="1577"/>
      <c r="NW75" s="1577"/>
      <c r="NX75" s="1577"/>
      <c r="NY75" s="1577"/>
      <c r="NZ75" s="1577"/>
      <c r="OA75" s="1577"/>
      <c r="OB75" s="1577"/>
      <c r="OC75" s="1577"/>
      <c r="OD75" s="1577"/>
      <c r="OE75" s="1577"/>
      <c r="OF75" s="1577"/>
      <c r="OG75" s="1577"/>
      <c r="OH75" s="1577"/>
      <c r="OI75" s="1577"/>
      <c r="OJ75" s="1577"/>
      <c r="OK75" s="1577"/>
      <c r="OL75" s="1577"/>
      <c r="OM75" s="1577"/>
      <c r="ON75" s="1578"/>
      <c r="OR75" s="1576"/>
      <c r="OS75" s="1577"/>
      <c r="OT75" s="1577"/>
      <c r="OU75" s="1577"/>
      <c r="OV75" s="1577"/>
      <c r="OW75" s="1577"/>
      <c r="OX75" s="1577"/>
      <c r="OY75" s="1577"/>
      <c r="OZ75" s="1577"/>
      <c r="PA75" s="1577"/>
      <c r="PB75" s="1577"/>
      <c r="PC75" s="1577"/>
      <c r="PD75" s="1577"/>
      <c r="PE75" s="1577"/>
      <c r="PF75" s="1577"/>
      <c r="PG75" s="1577"/>
      <c r="PH75" s="1577"/>
      <c r="PI75" s="1577"/>
      <c r="PJ75" s="1577"/>
      <c r="PK75" s="1577"/>
      <c r="PL75" s="1577"/>
      <c r="PM75" s="1577"/>
      <c r="PN75" s="1577"/>
      <c r="PO75" s="1577"/>
      <c r="PP75" s="1577"/>
      <c r="PQ75" s="1578"/>
      <c r="PU75" s="1576"/>
      <c r="PV75" s="1577"/>
      <c r="PW75" s="1577"/>
      <c r="PX75" s="1577"/>
      <c r="PY75" s="1577"/>
      <c r="PZ75" s="1577"/>
      <c r="QA75" s="1577"/>
      <c r="QB75" s="1577"/>
      <c r="QC75" s="1577"/>
      <c r="QD75" s="1577"/>
      <c r="QE75" s="1577"/>
      <c r="QF75" s="1577"/>
      <c r="QG75" s="1577"/>
      <c r="QH75" s="1577"/>
      <c r="QI75" s="1577"/>
      <c r="QJ75" s="1577"/>
      <c r="QK75" s="1577"/>
      <c r="QL75" s="1577"/>
      <c r="QM75" s="1577"/>
      <c r="QN75" s="1577"/>
      <c r="QO75" s="1577"/>
      <c r="QP75" s="1577"/>
      <c r="QQ75" s="1577"/>
      <c r="QR75" s="1577"/>
      <c r="QS75" s="1577"/>
      <c r="QT75" s="1578"/>
    </row>
    <row r="76" spans="1:463" ht="9.9499999999999993" customHeight="1">
      <c r="B76" s="1576"/>
      <c r="C76" s="1577"/>
      <c r="D76" s="1577"/>
      <c r="E76" s="1577"/>
      <c r="F76" s="1577"/>
      <c r="G76" s="1577"/>
      <c r="H76" s="1577"/>
      <c r="I76" s="1577"/>
      <c r="J76" s="1577"/>
      <c r="K76" s="1577"/>
      <c r="L76" s="1577"/>
      <c r="M76" s="1577"/>
      <c r="N76" s="1577"/>
      <c r="O76" s="1577"/>
      <c r="P76" s="1577"/>
      <c r="Q76" s="1577"/>
      <c r="R76" s="1577"/>
      <c r="S76" s="1577"/>
      <c r="T76" s="1577"/>
      <c r="U76" s="1577"/>
      <c r="V76" s="1577"/>
      <c r="W76" s="1577"/>
      <c r="X76" s="1577"/>
      <c r="Y76" s="1577"/>
      <c r="Z76" s="1577"/>
      <c r="AA76" s="1578"/>
      <c r="AE76" s="1576"/>
      <c r="AF76" s="1577"/>
      <c r="AG76" s="1577"/>
      <c r="AH76" s="1577"/>
      <c r="AI76" s="1577"/>
      <c r="AJ76" s="1577"/>
      <c r="AK76" s="1577"/>
      <c r="AL76" s="1577"/>
      <c r="AM76" s="1577"/>
      <c r="AN76" s="1577"/>
      <c r="AO76" s="1577"/>
      <c r="AP76" s="1577"/>
      <c r="AQ76" s="1577"/>
      <c r="AR76" s="1577"/>
      <c r="AS76" s="1577"/>
      <c r="AT76" s="1577"/>
      <c r="AU76" s="1577"/>
      <c r="AV76" s="1577"/>
      <c r="AW76" s="1577"/>
      <c r="AX76" s="1577"/>
      <c r="AY76" s="1577"/>
      <c r="AZ76" s="1577"/>
      <c r="BA76" s="1577"/>
      <c r="BB76" s="1577"/>
      <c r="BC76" s="1577"/>
      <c r="BD76" s="1578"/>
      <c r="BH76" s="1576"/>
      <c r="BI76" s="1577"/>
      <c r="BJ76" s="1577"/>
      <c r="BK76" s="1577"/>
      <c r="BL76" s="1577"/>
      <c r="BM76" s="1577"/>
      <c r="BN76" s="1577"/>
      <c r="BO76" s="1577"/>
      <c r="BP76" s="1577"/>
      <c r="BQ76" s="1577"/>
      <c r="BR76" s="1577"/>
      <c r="BS76" s="1577"/>
      <c r="BT76" s="1577"/>
      <c r="BU76" s="1577"/>
      <c r="BV76" s="1577"/>
      <c r="BW76" s="1577"/>
      <c r="BX76" s="1577"/>
      <c r="BY76" s="1577"/>
      <c r="BZ76" s="1577"/>
      <c r="CA76" s="1577"/>
      <c r="CB76" s="1577"/>
      <c r="CC76" s="1577"/>
      <c r="CD76" s="1577"/>
      <c r="CE76" s="1577"/>
      <c r="CF76" s="1577"/>
      <c r="CG76" s="1578"/>
      <c r="CK76" s="1576"/>
      <c r="CL76" s="1577"/>
      <c r="CM76" s="1577"/>
      <c r="CN76" s="1577"/>
      <c r="CO76" s="1577"/>
      <c r="CP76" s="1577"/>
      <c r="CQ76" s="1577"/>
      <c r="CR76" s="1577"/>
      <c r="CS76" s="1577"/>
      <c r="CT76" s="1577"/>
      <c r="CU76" s="1577"/>
      <c r="CV76" s="1577"/>
      <c r="CW76" s="1577"/>
      <c r="CX76" s="1577"/>
      <c r="CY76" s="1577"/>
      <c r="CZ76" s="1577"/>
      <c r="DA76" s="1577"/>
      <c r="DB76" s="1577"/>
      <c r="DC76" s="1577"/>
      <c r="DD76" s="1577"/>
      <c r="DE76" s="1577"/>
      <c r="DF76" s="1577"/>
      <c r="DG76" s="1577"/>
      <c r="DH76" s="1577"/>
      <c r="DI76" s="1577"/>
      <c r="DJ76" s="1578"/>
      <c r="DN76" s="1576"/>
      <c r="DO76" s="1577"/>
      <c r="DP76" s="1577"/>
      <c r="DQ76" s="1577"/>
      <c r="DR76" s="1577"/>
      <c r="DS76" s="1577"/>
      <c r="DT76" s="1577"/>
      <c r="DU76" s="1577"/>
      <c r="DV76" s="1577"/>
      <c r="DW76" s="1577"/>
      <c r="DX76" s="1577"/>
      <c r="DY76" s="1577"/>
      <c r="DZ76" s="1577"/>
      <c r="EA76" s="1577"/>
      <c r="EB76" s="1577"/>
      <c r="EC76" s="1577"/>
      <c r="ED76" s="1577"/>
      <c r="EE76" s="1577"/>
      <c r="EF76" s="1577"/>
      <c r="EG76" s="1577"/>
      <c r="EH76" s="1577"/>
      <c r="EI76" s="1577"/>
      <c r="EJ76" s="1577"/>
      <c r="EK76" s="1577"/>
      <c r="EL76" s="1577"/>
      <c r="EM76" s="1578"/>
      <c r="EQ76" s="1576"/>
      <c r="ER76" s="1577"/>
      <c r="ES76" s="1577"/>
      <c r="ET76" s="1577"/>
      <c r="EU76" s="1577"/>
      <c r="EV76" s="1577"/>
      <c r="EW76" s="1577"/>
      <c r="EX76" s="1577"/>
      <c r="EY76" s="1577"/>
      <c r="EZ76" s="1577"/>
      <c r="FA76" s="1577"/>
      <c r="FB76" s="1577"/>
      <c r="FC76" s="1577"/>
      <c r="FD76" s="1577"/>
      <c r="FE76" s="1577"/>
      <c r="FF76" s="1577"/>
      <c r="FG76" s="1577"/>
      <c r="FH76" s="1577"/>
      <c r="FI76" s="1577"/>
      <c r="FJ76" s="1577"/>
      <c r="FK76" s="1577"/>
      <c r="FL76" s="1577"/>
      <c r="FM76" s="1577"/>
      <c r="FN76" s="1577"/>
      <c r="FO76" s="1577"/>
      <c r="FP76" s="1578"/>
      <c r="FT76" s="1576"/>
      <c r="FU76" s="1577"/>
      <c r="FV76" s="1577"/>
      <c r="FW76" s="1577"/>
      <c r="FX76" s="1577"/>
      <c r="FY76" s="1577"/>
      <c r="FZ76" s="1577"/>
      <c r="GA76" s="1577"/>
      <c r="GB76" s="1577"/>
      <c r="GC76" s="1577"/>
      <c r="GD76" s="1577"/>
      <c r="GE76" s="1577"/>
      <c r="GF76" s="1577"/>
      <c r="GG76" s="1577"/>
      <c r="GH76" s="1577"/>
      <c r="GI76" s="1577"/>
      <c r="GJ76" s="1577"/>
      <c r="GK76" s="1577"/>
      <c r="GL76" s="1577"/>
      <c r="GM76" s="1577"/>
      <c r="GN76" s="1577"/>
      <c r="GO76" s="1577"/>
      <c r="GP76" s="1577"/>
      <c r="GQ76" s="1577"/>
      <c r="GR76" s="1577"/>
      <c r="GS76" s="1578"/>
      <c r="GW76" s="1576"/>
      <c r="GX76" s="1577"/>
      <c r="GY76" s="1577"/>
      <c r="GZ76" s="1577"/>
      <c r="HA76" s="1577"/>
      <c r="HB76" s="1577"/>
      <c r="HC76" s="1577"/>
      <c r="HD76" s="1577"/>
      <c r="HE76" s="1577"/>
      <c r="HF76" s="1577"/>
      <c r="HG76" s="1577"/>
      <c r="HH76" s="1577"/>
      <c r="HI76" s="1577"/>
      <c r="HJ76" s="1577"/>
      <c r="HK76" s="1577"/>
      <c r="HL76" s="1577"/>
      <c r="HM76" s="1577"/>
      <c r="HN76" s="1577"/>
      <c r="HO76" s="1577"/>
      <c r="HP76" s="1577"/>
      <c r="HQ76" s="1577"/>
      <c r="HR76" s="1577"/>
      <c r="HS76" s="1577"/>
      <c r="HT76" s="1577"/>
      <c r="HU76" s="1577"/>
      <c r="HV76" s="1578"/>
      <c r="HZ76" s="1576"/>
      <c r="IA76" s="1577"/>
      <c r="IB76" s="1577"/>
      <c r="IC76" s="1577"/>
      <c r="ID76" s="1577"/>
      <c r="IE76" s="1577"/>
      <c r="IF76" s="1577"/>
      <c r="IG76" s="1577"/>
      <c r="IH76" s="1577"/>
      <c r="II76" s="1577"/>
      <c r="IJ76" s="1577"/>
      <c r="IK76" s="1577"/>
      <c r="IL76" s="1577"/>
      <c r="IM76" s="1577"/>
      <c r="IN76" s="1577"/>
      <c r="IO76" s="1577"/>
      <c r="IP76" s="1577"/>
      <c r="IQ76" s="1577"/>
      <c r="IR76" s="1577"/>
      <c r="IS76" s="1577"/>
      <c r="IT76" s="1577"/>
      <c r="IU76" s="1577"/>
      <c r="IV76" s="1577"/>
      <c r="IW76" s="1577"/>
      <c r="IX76" s="1577"/>
      <c r="IY76" s="1578"/>
      <c r="JC76" s="1576"/>
      <c r="JD76" s="1577"/>
      <c r="JE76" s="1577"/>
      <c r="JF76" s="1577"/>
      <c r="JG76" s="1577"/>
      <c r="JH76" s="1577"/>
      <c r="JI76" s="1577"/>
      <c r="JJ76" s="1577"/>
      <c r="JK76" s="1577"/>
      <c r="JL76" s="1577"/>
      <c r="JM76" s="1577"/>
      <c r="JN76" s="1577"/>
      <c r="JO76" s="1577"/>
      <c r="JP76" s="1577"/>
      <c r="JQ76" s="1577"/>
      <c r="JR76" s="1577"/>
      <c r="JS76" s="1577"/>
      <c r="JT76" s="1577"/>
      <c r="JU76" s="1577"/>
      <c r="JV76" s="1577"/>
      <c r="JW76" s="1577"/>
      <c r="JX76" s="1577"/>
      <c r="JY76" s="1577"/>
      <c r="JZ76" s="1577"/>
      <c r="KA76" s="1577"/>
      <c r="KB76" s="1578"/>
      <c r="KF76" s="1576"/>
      <c r="KG76" s="1577"/>
      <c r="KH76" s="1577"/>
      <c r="KI76" s="1577"/>
      <c r="KJ76" s="1577"/>
      <c r="KK76" s="1577"/>
      <c r="KL76" s="1577"/>
      <c r="KM76" s="1577"/>
      <c r="KN76" s="1577"/>
      <c r="KO76" s="1577"/>
      <c r="KP76" s="1577"/>
      <c r="KQ76" s="1577"/>
      <c r="KR76" s="1577"/>
      <c r="KS76" s="1577"/>
      <c r="KT76" s="1577"/>
      <c r="KU76" s="1577"/>
      <c r="KV76" s="1577"/>
      <c r="KW76" s="1577"/>
      <c r="KX76" s="1577"/>
      <c r="KY76" s="1577"/>
      <c r="KZ76" s="1577"/>
      <c r="LA76" s="1577"/>
      <c r="LB76" s="1577"/>
      <c r="LC76" s="1577"/>
      <c r="LD76" s="1577"/>
      <c r="LE76" s="1578"/>
      <c r="LI76" s="1576"/>
      <c r="LJ76" s="1577"/>
      <c r="LK76" s="1577"/>
      <c r="LL76" s="1577"/>
      <c r="LM76" s="1577"/>
      <c r="LN76" s="1577"/>
      <c r="LO76" s="1577"/>
      <c r="LP76" s="1577"/>
      <c r="LQ76" s="1577"/>
      <c r="LR76" s="1577"/>
      <c r="LS76" s="1577"/>
      <c r="LT76" s="1577"/>
      <c r="LU76" s="1577"/>
      <c r="LV76" s="1577"/>
      <c r="LW76" s="1577"/>
      <c r="LX76" s="1577"/>
      <c r="LY76" s="1577"/>
      <c r="LZ76" s="1577"/>
      <c r="MA76" s="1577"/>
      <c r="MB76" s="1577"/>
      <c r="MC76" s="1577"/>
      <c r="MD76" s="1577"/>
      <c r="ME76" s="1577"/>
      <c r="MF76" s="1577"/>
      <c r="MG76" s="1577"/>
      <c r="MH76" s="1578"/>
      <c r="ML76" s="1576"/>
      <c r="MM76" s="1577"/>
      <c r="MN76" s="1577"/>
      <c r="MO76" s="1577"/>
      <c r="MP76" s="1577"/>
      <c r="MQ76" s="1577"/>
      <c r="MR76" s="1577"/>
      <c r="MS76" s="1577"/>
      <c r="MT76" s="1577"/>
      <c r="MU76" s="1577"/>
      <c r="MV76" s="1577"/>
      <c r="MW76" s="1577"/>
      <c r="MX76" s="1577"/>
      <c r="MY76" s="1577"/>
      <c r="MZ76" s="1577"/>
      <c r="NA76" s="1577"/>
      <c r="NB76" s="1577"/>
      <c r="NC76" s="1577"/>
      <c r="ND76" s="1577"/>
      <c r="NE76" s="1577"/>
      <c r="NF76" s="1577"/>
      <c r="NG76" s="1577"/>
      <c r="NH76" s="1577"/>
      <c r="NI76" s="1577"/>
      <c r="NJ76" s="1577"/>
      <c r="NK76" s="1578"/>
      <c r="NO76" s="1576"/>
      <c r="NP76" s="1577"/>
      <c r="NQ76" s="1577"/>
      <c r="NR76" s="1577"/>
      <c r="NS76" s="1577"/>
      <c r="NT76" s="1577"/>
      <c r="NU76" s="1577"/>
      <c r="NV76" s="1577"/>
      <c r="NW76" s="1577"/>
      <c r="NX76" s="1577"/>
      <c r="NY76" s="1577"/>
      <c r="NZ76" s="1577"/>
      <c r="OA76" s="1577"/>
      <c r="OB76" s="1577"/>
      <c r="OC76" s="1577"/>
      <c r="OD76" s="1577"/>
      <c r="OE76" s="1577"/>
      <c r="OF76" s="1577"/>
      <c r="OG76" s="1577"/>
      <c r="OH76" s="1577"/>
      <c r="OI76" s="1577"/>
      <c r="OJ76" s="1577"/>
      <c r="OK76" s="1577"/>
      <c r="OL76" s="1577"/>
      <c r="OM76" s="1577"/>
      <c r="ON76" s="1578"/>
      <c r="OR76" s="1576"/>
      <c r="OS76" s="1577"/>
      <c r="OT76" s="1577"/>
      <c r="OU76" s="1577"/>
      <c r="OV76" s="1577"/>
      <c r="OW76" s="1577"/>
      <c r="OX76" s="1577"/>
      <c r="OY76" s="1577"/>
      <c r="OZ76" s="1577"/>
      <c r="PA76" s="1577"/>
      <c r="PB76" s="1577"/>
      <c r="PC76" s="1577"/>
      <c r="PD76" s="1577"/>
      <c r="PE76" s="1577"/>
      <c r="PF76" s="1577"/>
      <c r="PG76" s="1577"/>
      <c r="PH76" s="1577"/>
      <c r="PI76" s="1577"/>
      <c r="PJ76" s="1577"/>
      <c r="PK76" s="1577"/>
      <c r="PL76" s="1577"/>
      <c r="PM76" s="1577"/>
      <c r="PN76" s="1577"/>
      <c r="PO76" s="1577"/>
      <c r="PP76" s="1577"/>
      <c r="PQ76" s="1578"/>
      <c r="PU76" s="1576"/>
      <c r="PV76" s="1577"/>
      <c r="PW76" s="1577"/>
      <c r="PX76" s="1577"/>
      <c r="PY76" s="1577"/>
      <c r="PZ76" s="1577"/>
      <c r="QA76" s="1577"/>
      <c r="QB76" s="1577"/>
      <c r="QC76" s="1577"/>
      <c r="QD76" s="1577"/>
      <c r="QE76" s="1577"/>
      <c r="QF76" s="1577"/>
      <c r="QG76" s="1577"/>
      <c r="QH76" s="1577"/>
      <c r="QI76" s="1577"/>
      <c r="QJ76" s="1577"/>
      <c r="QK76" s="1577"/>
      <c r="QL76" s="1577"/>
      <c r="QM76" s="1577"/>
      <c r="QN76" s="1577"/>
      <c r="QO76" s="1577"/>
      <c r="QP76" s="1577"/>
      <c r="QQ76" s="1577"/>
      <c r="QR76" s="1577"/>
      <c r="QS76" s="1577"/>
      <c r="QT76" s="1578"/>
    </row>
    <row r="77" spans="1:463" ht="9.9499999999999993" customHeight="1">
      <c r="B77" s="1576"/>
      <c r="C77" s="1577"/>
      <c r="D77" s="1577"/>
      <c r="E77" s="1577"/>
      <c r="F77" s="1577"/>
      <c r="G77" s="1577"/>
      <c r="H77" s="1577"/>
      <c r="I77" s="1577"/>
      <c r="J77" s="1577"/>
      <c r="K77" s="1577"/>
      <c r="L77" s="1577"/>
      <c r="M77" s="1577"/>
      <c r="N77" s="1577"/>
      <c r="O77" s="1577"/>
      <c r="P77" s="1577"/>
      <c r="Q77" s="1577"/>
      <c r="R77" s="1577"/>
      <c r="S77" s="1577"/>
      <c r="T77" s="1577"/>
      <c r="U77" s="1577"/>
      <c r="V77" s="1577"/>
      <c r="W77" s="1577"/>
      <c r="X77" s="1577"/>
      <c r="Y77" s="1577"/>
      <c r="Z77" s="1577"/>
      <c r="AA77" s="1578"/>
      <c r="AE77" s="1576"/>
      <c r="AF77" s="1577"/>
      <c r="AG77" s="1577"/>
      <c r="AH77" s="1577"/>
      <c r="AI77" s="1577"/>
      <c r="AJ77" s="1577"/>
      <c r="AK77" s="1577"/>
      <c r="AL77" s="1577"/>
      <c r="AM77" s="1577"/>
      <c r="AN77" s="1577"/>
      <c r="AO77" s="1577"/>
      <c r="AP77" s="1577"/>
      <c r="AQ77" s="1577"/>
      <c r="AR77" s="1577"/>
      <c r="AS77" s="1577"/>
      <c r="AT77" s="1577"/>
      <c r="AU77" s="1577"/>
      <c r="AV77" s="1577"/>
      <c r="AW77" s="1577"/>
      <c r="AX77" s="1577"/>
      <c r="AY77" s="1577"/>
      <c r="AZ77" s="1577"/>
      <c r="BA77" s="1577"/>
      <c r="BB77" s="1577"/>
      <c r="BC77" s="1577"/>
      <c r="BD77" s="1578"/>
      <c r="BH77" s="1576"/>
      <c r="BI77" s="1577"/>
      <c r="BJ77" s="1577"/>
      <c r="BK77" s="1577"/>
      <c r="BL77" s="1577"/>
      <c r="BM77" s="1577"/>
      <c r="BN77" s="1577"/>
      <c r="BO77" s="1577"/>
      <c r="BP77" s="1577"/>
      <c r="BQ77" s="1577"/>
      <c r="BR77" s="1577"/>
      <c r="BS77" s="1577"/>
      <c r="BT77" s="1577"/>
      <c r="BU77" s="1577"/>
      <c r="BV77" s="1577"/>
      <c r="BW77" s="1577"/>
      <c r="BX77" s="1577"/>
      <c r="BY77" s="1577"/>
      <c r="BZ77" s="1577"/>
      <c r="CA77" s="1577"/>
      <c r="CB77" s="1577"/>
      <c r="CC77" s="1577"/>
      <c r="CD77" s="1577"/>
      <c r="CE77" s="1577"/>
      <c r="CF77" s="1577"/>
      <c r="CG77" s="1578"/>
      <c r="CK77" s="1576"/>
      <c r="CL77" s="1577"/>
      <c r="CM77" s="1577"/>
      <c r="CN77" s="1577"/>
      <c r="CO77" s="1577"/>
      <c r="CP77" s="1577"/>
      <c r="CQ77" s="1577"/>
      <c r="CR77" s="1577"/>
      <c r="CS77" s="1577"/>
      <c r="CT77" s="1577"/>
      <c r="CU77" s="1577"/>
      <c r="CV77" s="1577"/>
      <c r="CW77" s="1577"/>
      <c r="CX77" s="1577"/>
      <c r="CY77" s="1577"/>
      <c r="CZ77" s="1577"/>
      <c r="DA77" s="1577"/>
      <c r="DB77" s="1577"/>
      <c r="DC77" s="1577"/>
      <c r="DD77" s="1577"/>
      <c r="DE77" s="1577"/>
      <c r="DF77" s="1577"/>
      <c r="DG77" s="1577"/>
      <c r="DH77" s="1577"/>
      <c r="DI77" s="1577"/>
      <c r="DJ77" s="1578"/>
      <c r="DN77" s="1576"/>
      <c r="DO77" s="1577"/>
      <c r="DP77" s="1577"/>
      <c r="DQ77" s="1577"/>
      <c r="DR77" s="1577"/>
      <c r="DS77" s="1577"/>
      <c r="DT77" s="1577"/>
      <c r="DU77" s="1577"/>
      <c r="DV77" s="1577"/>
      <c r="DW77" s="1577"/>
      <c r="DX77" s="1577"/>
      <c r="DY77" s="1577"/>
      <c r="DZ77" s="1577"/>
      <c r="EA77" s="1577"/>
      <c r="EB77" s="1577"/>
      <c r="EC77" s="1577"/>
      <c r="ED77" s="1577"/>
      <c r="EE77" s="1577"/>
      <c r="EF77" s="1577"/>
      <c r="EG77" s="1577"/>
      <c r="EH77" s="1577"/>
      <c r="EI77" s="1577"/>
      <c r="EJ77" s="1577"/>
      <c r="EK77" s="1577"/>
      <c r="EL77" s="1577"/>
      <c r="EM77" s="1578"/>
      <c r="EQ77" s="1576"/>
      <c r="ER77" s="1577"/>
      <c r="ES77" s="1577"/>
      <c r="ET77" s="1577"/>
      <c r="EU77" s="1577"/>
      <c r="EV77" s="1577"/>
      <c r="EW77" s="1577"/>
      <c r="EX77" s="1577"/>
      <c r="EY77" s="1577"/>
      <c r="EZ77" s="1577"/>
      <c r="FA77" s="1577"/>
      <c r="FB77" s="1577"/>
      <c r="FC77" s="1577"/>
      <c r="FD77" s="1577"/>
      <c r="FE77" s="1577"/>
      <c r="FF77" s="1577"/>
      <c r="FG77" s="1577"/>
      <c r="FH77" s="1577"/>
      <c r="FI77" s="1577"/>
      <c r="FJ77" s="1577"/>
      <c r="FK77" s="1577"/>
      <c r="FL77" s="1577"/>
      <c r="FM77" s="1577"/>
      <c r="FN77" s="1577"/>
      <c r="FO77" s="1577"/>
      <c r="FP77" s="1578"/>
      <c r="FT77" s="1576"/>
      <c r="FU77" s="1577"/>
      <c r="FV77" s="1577"/>
      <c r="FW77" s="1577"/>
      <c r="FX77" s="1577"/>
      <c r="FY77" s="1577"/>
      <c r="FZ77" s="1577"/>
      <c r="GA77" s="1577"/>
      <c r="GB77" s="1577"/>
      <c r="GC77" s="1577"/>
      <c r="GD77" s="1577"/>
      <c r="GE77" s="1577"/>
      <c r="GF77" s="1577"/>
      <c r="GG77" s="1577"/>
      <c r="GH77" s="1577"/>
      <c r="GI77" s="1577"/>
      <c r="GJ77" s="1577"/>
      <c r="GK77" s="1577"/>
      <c r="GL77" s="1577"/>
      <c r="GM77" s="1577"/>
      <c r="GN77" s="1577"/>
      <c r="GO77" s="1577"/>
      <c r="GP77" s="1577"/>
      <c r="GQ77" s="1577"/>
      <c r="GR77" s="1577"/>
      <c r="GS77" s="1578"/>
      <c r="GW77" s="1576"/>
      <c r="GX77" s="1577"/>
      <c r="GY77" s="1577"/>
      <c r="GZ77" s="1577"/>
      <c r="HA77" s="1577"/>
      <c r="HB77" s="1577"/>
      <c r="HC77" s="1577"/>
      <c r="HD77" s="1577"/>
      <c r="HE77" s="1577"/>
      <c r="HF77" s="1577"/>
      <c r="HG77" s="1577"/>
      <c r="HH77" s="1577"/>
      <c r="HI77" s="1577"/>
      <c r="HJ77" s="1577"/>
      <c r="HK77" s="1577"/>
      <c r="HL77" s="1577"/>
      <c r="HM77" s="1577"/>
      <c r="HN77" s="1577"/>
      <c r="HO77" s="1577"/>
      <c r="HP77" s="1577"/>
      <c r="HQ77" s="1577"/>
      <c r="HR77" s="1577"/>
      <c r="HS77" s="1577"/>
      <c r="HT77" s="1577"/>
      <c r="HU77" s="1577"/>
      <c r="HV77" s="1578"/>
      <c r="HZ77" s="1576"/>
      <c r="IA77" s="1577"/>
      <c r="IB77" s="1577"/>
      <c r="IC77" s="1577"/>
      <c r="ID77" s="1577"/>
      <c r="IE77" s="1577"/>
      <c r="IF77" s="1577"/>
      <c r="IG77" s="1577"/>
      <c r="IH77" s="1577"/>
      <c r="II77" s="1577"/>
      <c r="IJ77" s="1577"/>
      <c r="IK77" s="1577"/>
      <c r="IL77" s="1577"/>
      <c r="IM77" s="1577"/>
      <c r="IN77" s="1577"/>
      <c r="IO77" s="1577"/>
      <c r="IP77" s="1577"/>
      <c r="IQ77" s="1577"/>
      <c r="IR77" s="1577"/>
      <c r="IS77" s="1577"/>
      <c r="IT77" s="1577"/>
      <c r="IU77" s="1577"/>
      <c r="IV77" s="1577"/>
      <c r="IW77" s="1577"/>
      <c r="IX77" s="1577"/>
      <c r="IY77" s="1578"/>
      <c r="JC77" s="1576"/>
      <c r="JD77" s="1577"/>
      <c r="JE77" s="1577"/>
      <c r="JF77" s="1577"/>
      <c r="JG77" s="1577"/>
      <c r="JH77" s="1577"/>
      <c r="JI77" s="1577"/>
      <c r="JJ77" s="1577"/>
      <c r="JK77" s="1577"/>
      <c r="JL77" s="1577"/>
      <c r="JM77" s="1577"/>
      <c r="JN77" s="1577"/>
      <c r="JO77" s="1577"/>
      <c r="JP77" s="1577"/>
      <c r="JQ77" s="1577"/>
      <c r="JR77" s="1577"/>
      <c r="JS77" s="1577"/>
      <c r="JT77" s="1577"/>
      <c r="JU77" s="1577"/>
      <c r="JV77" s="1577"/>
      <c r="JW77" s="1577"/>
      <c r="JX77" s="1577"/>
      <c r="JY77" s="1577"/>
      <c r="JZ77" s="1577"/>
      <c r="KA77" s="1577"/>
      <c r="KB77" s="1578"/>
      <c r="KF77" s="1576"/>
      <c r="KG77" s="1577"/>
      <c r="KH77" s="1577"/>
      <c r="KI77" s="1577"/>
      <c r="KJ77" s="1577"/>
      <c r="KK77" s="1577"/>
      <c r="KL77" s="1577"/>
      <c r="KM77" s="1577"/>
      <c r="KN77" s="1577"/>
      <c r="KO77" s="1577"/>
      <c r="KP77" s="1577"/>
      <c r="KQ77" s="1577"/>
      <c r="KR77" s="1577"/>
      <c r="KS77" s="1577"/>
      <c r="KT77" s="1577"/>
      <c r="KU77" s="1577"/>
      <c r="KV77" s="1577"/>
      <c r="KW77" s="1577"/>
      <c r="KX77" s="1577"/>
      <c r="KY77" s="1577"/>
      <c r="KZ77" s="1577"/>
      <c r="LA77" s="1577"/>
      <c r="LB77" s="1577"/>
      <c r="LC77" s="1577"/>
      <c r="LD77" s="1577"/>
      <c r="LE77" s="1578"/>
      <c r="LI77" s="1576"/>
      <c r="LJ77" s="1577"/>
      <c r="LK77" s="1577"/>
      <c r="LL77" s="1577"/>
      <c r="LM77" s="1577"/>
      <c r="LN77" s="1577"/>
      <c r="LO77" s="1577"/>
      <c r="LP77" s="1577"/>
      <c r="LQ77" s="1577"/>
      <c r="LR77" s="1577"/>
      <c r="LS77" s="1577"/>
      <c r="LT77" s="1577"/>
      <c r="LU77" s="1577"/>
      <c r="LV77" s="1577"/>
      <c r="LW77" s="1577"/>
      <c r="LX77" s="1577"/>
      <c r="LY77" s="1577"/>
      <c r="LZ77" s="1577"/>
      <c r="MA77" s="1577"/>
      <c r="MB77" s="1577"/>
      <c r="MC77" s="1577"/>
      <c r="MD77" s="1577"/>
      <c r="ME77" s="1577"/>
      <c r="MF77" s="1577"/>
      <c r="MG77" s="1577"/>
      <c r="MH77" s="1578"/>
      <c r="ML77" s="1576"/>
      <c r="MM77" s="1577"/>
      <c r="MN77" s="1577"/>
      <c r="MO77" s="1577"/>
      <c r="MP77" s="1577"/>
      <c r="MQ77" s="1577"/>
      <c r="MR77" s="1577"/>
      <c r="MS77" s="1577"/>
      <c r="MT77" s="1577"/>
      <c r="MU77" s="1577"/>
      <c r="MV77" s="1577"/>
      <c r="MW77" s="1577"/>
      <c r="MX77" s="1577"/>
      <c r="MY77" s="1577"/>
      <c r="MZ77" s="1577"/>
      <c r="NA77" s="1577"/>
      <c r="NB77" s="1577"/>
      <c r="NC77" s="1577"/>
      <c r="ND77" s="1577"/>
      <c r="NE77" s="1577"/>
      <c r="NF77" s="1577"/>
      <c r="NG77" s="1577"/>
      <c r="NH77" s="1577"/>
      <c r="NI77" s="1577"/>
      <c r="NJ77" s="1577"/>
      <c r="NK77" s="1578"/>
      <c r="NO77" s="1576"/>
      <c r="NP77" s="1577"/>
      <c r="NQ77" s="1577"/>
      <c r="NR77" s="1577"/>
      <c r="NS77" s="1577"/>
      <c r="NT77" s="1577"/>
      <c r="NU77" s="1577"/>
      <c r="NV77" s="1577"/>
      <c r="NW77" s="1577"/>
      <c r="NX77" s="1577"/>
      <c r="NY77" s="1577"/>
      <c r="NZ77" s="1577"/>
      <c r="OA77" s="1577"/>
      <c r="OB77" s="1577"/>
      <c r="OC77" s="1577"/>
      <c r="OD77" s="1577"/>
      <c r="OE77" s="1577"/>
      <c r="OF77" s="1577"/>
      <c r="OG77" s="1577"/>
      <c r="OH77" s="1577"/>
      <c r="OI77" s="1577"/>
      <c r="OJ77" s="1577"/>
      <c r="OK77" s="1577"/>
      <c r="OL77" s="1577"/>
      <c r="OM77" s="1577"/>
      <c r="ON77" s="1578"/>
      <c r="OR77" s="1576"/>
      <c r="OS77" s="1577"/>
      <c r="OT77" s="1577"/>
      <c r="OU77" s="1577"/>
      <c r="OV77" s="1577"/>
      <c r="OW77" s="1577"/>
      <c r="OX77" s="1577"/>
      <c r="OY77" s="1577"/>
      <c r="OZ77" s="1577"/>
      <c r="PA77" s="1577"/>
      <c r="PB77" s="1577"/>
      <c r="PC77" s="1577"/>
      <c r="PD77" s="1577"/>
      <c r="PE77" s="1577"/>
      <c r="PF77" s="1577"/>
      <c r="PG77" s="1577"/>
      <c r="PH77" s="1577"/>
      <c r="PI77" s="1577"/>
      <c r="PJ77" s="1577"/>
      <c r="PK77" s="1577"/>
      <c r="PL77" s="1577"/>
      <c r="PM77" s="1577"/>
      <c r="PN77" s="1577"/>
      <c r="PO77" s="1577"/>
      <c r="PP77" s="1577"/>
      <c r="PQ77" s="1578"/>
      <c r="PU77" s="1576"/>
      <c r="PV77" s="1577"/>
      <c r="PW77" s="1577"/>
      <c r="PX77" s="1577"/>
      <c r="PY77" s="1577"/>
      <c r="PZ77" s="1577"/>
      <c r="QA77" s="1577"/>
      <c r="QB77" s="1577"/>
      <c r="QC77" s="1577"/>
      <c r="QD77" s="1577"/>
      <c r="QE77" s="1577"/>
      <c r="QF77" s="1577"/>
      <c r="QG77" s="1577"/>
      <c r="QH77" s="1577"/>
      <c r="QI77" s="1577"/>
      <c r="QJ77" s="1577"/>
      <c r="QK77" s="1577"/>
      <c r="QL77" s="1577"/>
      <c r="QM77" s="1577"/>
      <c r="QN77" s="1577"/>
      <c r="QO77" s="1577"/>
      <c r="QP77" s="1577"/>
      <c r="QQ77" s="1577"/>
      <c r="QR77" s="1577"/>
      <c r="QS77" s="1577"/>
      <c r="QT77" s="1578"/>
    </row>
    <row r="78" spans="1:463" ht="9.9499999999999993" customHeight="1">
      <c r="B78" s="1576"/>
      <c r="C78" s="1577"/>
      <c r="D78" s="1577"/>
      <c r="E78" s="1577"/>
      <c r="F78" s="1577"/>
      <c r="G78" s="1577"/>
      <c r="H78" s="1577"/>
      <c r="I78" s="1577"/>
      <c r="J78" s="1577"/>
      <c r="K78" s="1577"/>
      <c r="L78" s="1577"/>
      <c r="M78" s="1577"/>
      <c r="N78" s="1577"/>
      <c r="O78" s="1577"/>
      <c r="P78" s="1577"/>
      <c r="Q78" s="1577"/>
      <c r="R78" s="1577"/>
      <c r="S78" s="1577"/>
      <c r="T78" s="1577"/>
      <c r="U78" s="1577"/>
      <c r="V78" s="1577"/>
      <c r="W78" s="1577"/>
      <c r="X78" s="1577"/>
      <c r="Y78" s="1577"/>
      <c r="Z78" s="1577"/>
      <c r="AA78" s="1578"/>
      <c r="AE78" s="1576"/>
      <c r="AF78" s="1577"/>
      <c r="AG78" s="1577"/>
      <c r="AH78" s="1577"/>
      <c r="AI78" s="1577"/>
      <c r="AJ78" s="1577"/>
      <c r="AK78" s="1577"/>
      <c r="AL78" s="1577"/>
      <c r="AM78" s="1577"/>
      <c r="AN78" s="1577"/>
      <c r="AO78" s="1577"/>
      <c r="AP78" s="1577"/>
      <c r="AQ78" s="1577"/>
      <c r="AR78" s="1577"/>
      <c r="AS78" s="1577"/>
      <c r="AT78" s="1577"/>
      <c r="AU78" s="1577"/>
      <c r="AV78" s="1577"/>
      <c r="AW78" s="1577"/>
      <c r="AX78" s="1577"/>
      <c r="AY78" s="1577"/>
      <c r="AZ78" s="1577"/>
      <c r="BA78" s="1577"/>
      <c r="BB78" s="1577"/>
      <c r="BC78" s="1577"/>
      <c r="BD78" s="1578"/>
      <c r="BH78" s="1576"/>
      <c r="BI78" s="1577"/>
      <c r="BJ78" s="1577"/>
      <c r="BK78" s="1577"/>
      <c r="BL78" s="1577"/>
      <c r="BM78" s="1577"/>
      <c r="BN78" s="1577"/>
      <c r="BO78" s="1577"/>
      <c r="BP78" s="1577"/>
      <c r="BQ78" s="1577"/>
      <c r="BR78" s="1577"/>
      <c r="BS78" s="1577"/>
      <c r="BT78" s="1577"/>
      <c r="BU78" s="1577"/>
      <c r="BV78" s="1577"/>
      <c r="BW78" s="1577"/>
      <c r="BX78" s="1577"/>
      <c r="BY78" s="1577"/>
      <c r="BZ78" s="1577"/>
      <c r="CA78" s="1577"/>
      <c r="CB78" s="1577"/>
      <c r="CC78" s="1577"/>
      <c r="CD78" s="1577"/>
      <c r="CE78" s="1577"/>
      <c r="CF78" s="1577"/>
      <c r="CG78" s="1578"/>
      <c r="CK78" s="1576"/>
      <c r="CL78" s="1577"/>
      <c r="CM78" s="1577"/>
      <c r="CN78" s="1577"/>
      <c r="CO78" s="1577"/>
      <c r="CP78" s="1577"/>
      <c r="CQ78" s="1577"/>
      <c r="CR78" s="1577"/>
      <c r="CS78" s="1577"/>
      <c r="CT78" s="1577"/>
      <c r="CU78" s="1577"/>
      <c r="CV78" s="1577"/>
      <c r="CW78" s="1577"/>
      <c r="CX78" s="1577"/>
      <c r="CY78" s="1577"/>
      <c r="CZ78" s="1577"/>
      <c r="DA78" s="1577"/>
      <c r="DB78" s="1577"/>
      <c r="DC78" s="1577"/>
      <c r="DD78" s="1577"/>
      <c r="DE78" s="1577"/>
      <c r="DF78" s="1577"/>
      <c r="DG78" s="1577"/>
      <c r="DH78" s="1577"/>
      <c r="DI78" s="1577"/>
      <c r="DJ78" s="1578"/>
      <c r="DN78" s="1576"/>
      <c r="DO78" s="1577"/>
      <c r="DP78" s="1577"/>
      <c r="DQ78" s="1577"/>
      <c r="DR78" s="1577"/>
      <c r="DS78" s="1577"/>
      <c r="DT78" s="1577"/>
      <c r="DU78" s="1577"/>
      <c r="DV78" s="1577"/>
      <c r="DW78" s="1577"/>
      <c r="DX78" s="1577"/>
      <c r="DY78" s="1577"/>
      <c r="DZ78" s="1577"/>
      <c r="EA78" s="1577"/>
      <c r="EB78" s="1577"/>
      <c r="EC78" s="1577"/>
      <c r="ED78" s="1577"/>
      <c r="EE78" s="1577"/>
      <c r="EF78" s="1577"/>
      <c r="EG78" s="1577"/>
      <c r="EH78" s="1577"/>
      <c r="EI78" s="1577"/>
      <c r="EJ78" s="1577"/>
      <c r="EK78" s="1577"/>
      <c r="EL78" s="1577"/>
      <c r="EM78" s="1578"/>
      <c r="EQ78" s="1576"/>
      <c r="ER78" s="1577"/>
      <c r="ES78" s="1577"/>
      <c r="ET78" s="1577"/>
      <c r="EU78" s="1577"/>
      <c r="EV78" s="1577"/>
      <c r="EW78" s="1577"/>
      <c r="EX78" s="1577"/>
      <c r="EY78" s="1577"/>
      <c r="EZ78" s="1577"/>
      <c r="FA78" s="1577"/>
      <c r="FB78" s="1577"/>
      <c r="FC78" s="1577"/>
      <c r="FD78" s="1577"/>
      <c r="FE78" s="1577"/>
      <c r="FF78" s="1577"/>
      <c r="FG78" s="1577"/>
      <c r="FH78" s="1577"/>
      <c r="FI78" s="1577"/>
      <c r="FJ78" s="1577"/>
      <c r="FK78" s="1577"/>
      <c r="FL78" s="1577"/>
      <c r="FM78" s="1577"/>
      <c r="FN78" s="1577"/>
      <c r="FO78" s="1577"/>
      <c r="FP78" s="1578"/>
      <c r="FT78" s="1576"/>
      <c r="FU78" s="1577"/>
      <c r="FV78" s="1577"/>
      <c r="FW78" s="1577"/>
      <c r="FX78" s="1577"/>
      <c r="FY78" s="1577"/>
      <c r="FZ78" s="1577"/>
      <c r="GA78" s="1577"/>
      <c r="GB78" s="1577"/>
      <c r="GC78" s="1577"/>
      <c r="GD78" s="1577"/>
      <c r="GE78" s="1577"/>
      <c r="GF78" s="1577"/>
      <c r="GG78" s="1577"/>
      <c r="GH78" s="1577"/>
      <c r="GI78" s="1577"/>
      <c r="GJ78" s="1577"/>
      <c r="GK78" s="1577"/>
      <c r="GL78" s="1577"/>
      <c r="GM78" s="1577"/>
      <c r="GN78" s="1577"/>
      <c r="GO78" s="1577"/>
      <c r="GP78" s="1577"/>
      <c r="GQ78" s="1577"/>
      <c r="GR78" s="1577"/>
      <c r="GS78" s="1578"/>
      <c r="GW78" s="1576"/>
      <c r="GX78" s="1577"/>
      <c r="GY78" s="1577"/>
      <c r="GZ78" s="1577"/>
      <c r="HA78" s="1577"/>
      <c r="HB78" s="1577"/>
      <c r="HC78" s="1577"/>
      <c r="HD78" s="1577"/>
      <c r="HE78" s="1577"/>
      <c r="HF78" s="1577"/>
      <c r="HG78" s="1577"/>
      <c r="HH78" s="1577"/>
      <c r="HI78" s="1577"/>
      <c r="HJ78" s="1577"/>
      <c r="HK78" s="1577"/>
      <c r="HL78" s="1577"/>
      <c r="HM78" s="1577"/>
      <c r="HN78" s="1577"/>
      <c r="HO78" s="1577"/>
      <c r="HP78" s="1577"/>
      <c r="HQ78" s="1577"/>
      <c r="HR78" s="1577"/>
      <c r="HS78" s="1577"/>
      <c r="HT78" s="1577"/>
      <c r="HU78" s="1577"/>
      <c r="HV78" s="1578"/>
      <c r="HZ78" s="1576"/>
      <c r="IA78" s="1577"/>
      <c r="IB78" s="1577"/>
      <c r="IC78" s="1577"/>
      <c r="ID78" s="1577"/>
      <c r="IE78" s="1577"/>
      <c r="IF78" s="1577"/>
      <c r="IG78" s="1577"/>
      <c r="IH78" s="1577"/>
      <c r="II78" s="1577"/>
      <c r="IJ78" s="1577"/>
      <c r="IK78" s="1577"/>
      <c r="IL78" s="1577"/>
      <c r="IM78" s="1577"/>
      <c r="IN78" s="1577"/>
      <c r="IO78" s="1577"/>
      <c r="IP78" s="1577"/>
      <c r="IQ78" s="1577"/>
      <c r="IR78" s="1577"/>
      <c r="IS78" s="1577"/>
      <c r="IT78" s="1577"/>
      <c r="IU78" s="1577"/>
      <c r="IV78" s="1577"/>
      <c r="IW78" s="1577"/>
      <c r="IX78" s="1577"/>
      <c r="IY78" s="1578"/>
      <c r="JC78" s="1576"/>
      <c r="JD78" s="1577"/>
      <c r="JE78" s="1577"/>
      <c r="JF78" s="1577"/>
      <c r="JG78" s="1577"/>
      <c r="JH78" s="1577"/>
      <c r="JI78" s="1577"/>
      <c r="JJ78" s="1577"/>
      <c r="JK78" s="1577"/>
      <c r="JL78" s="1577"/>
      <c r="JM78" s="1577"/>
      <c r="JN78" s="1577"/>
      <c r="JO78" s="1577"/>
      <c r="JP78" s="1577"/>
      <c r="JQ78" s="1577"/>
      <c r="JR78" s="1577"/>
      <c r="JS78" s="1577"/>
      <c r="JT78" s="1577"/>
      <c r="JU78" s="1577"/>
      <c r="JV78" s="1577"/>
      <c r="JW78" s="1577"/>
      <c r="JX78" s="1577"/>
      <c r="JY78" s="1577"/>
      <c r="JZ78" s="1577"/>
      <c r="KA78" s="1577"/>
      <c r="KB78" s="1578"/>
      <c r="KF78" s="1576"/>
      <c r="KG78" s="1577"/>
      <c r="KH78" s="1577"/>
      <c r="KI78" s="1577"/>
      <c r="KJ78" s="1577"/>
      <c r="KK78" s="1577"/>
      <c r="KL78" s="1577"/>
      <c r="KM78" s="1577"/>
      <c r="KN78" s="1577"/>
      <c r="KO78" s="1577"/>
      <c r="KP78" s="1577"/>
      <c r="KQ78" s="1577"/>
      <c r="KR78" s="1577"/>
      <c r="KS78" s="1577"/>
      <c r="KT78" s="1577"/>
      <c r="KU78" s="1577"/>
      <c r="KV78" s="1577"/>
      <c r="KW78" s="1577"/>
      <c r="KX78" s="1577"/>
      <c r="KY78" s="1577"/>
      <c r="KZ78" s="1577"/>
      <c r="LA78" s="1577"/>
      <c r="LB78" s="1577"/>
      <c r="LC78" s="1577"/>
      <c r="LD78" s="1577"/>
      <c r="LE78" s="1578"/>
      <c r="LI78" s="1576"/>
      <c r="LJ78" s="1577"/>
      <c r="LK78" s="1577"/>
      <c r="LL78" s="1577"/>
      <c r="LM78" s="1577"/>
      <c r="LN78" s="1577"/>
      <c r="LO78" s="1577"/>
      <c r="LP78" s="1577"/>
      <c r="LQ78" s="1577"/>
      <c r="LR78" s="1577"/>
      <c r="LS78" s="1577"/>
      <c r="LT78" s="1577"/>
      <c r="LU78" s="1577"/>
      <c r="LV78" s="1577"/>
      <c r="LW78" s="1577"/>
      <c r="LX78" s="1577"/>
      <c r="LY78" s="1577"/>
      <c r="LZ78" s="1577"/>
      <c r="MA78" s="1577"/>
      <c r="MB78" s="1577"/>
      <c r="MC78" s="1577"/>
      <c r="MD78" s="1577"/>
      <c r="ME78" s="1577"/>
      <c r="MF78" s="1577"/>
      <c r="MG78" s="1577"/>
      <c r="MH78" s="1578"/>
      <c r="ML78" s="1576"/>
      <c r="MM78" s="1577"/>
      <c r="MN78" s="1577"/>
      <c r="MO78" s="1577"/>
      <c r="MP78" s="1577"/>
      <c r="MQ78" s="1577"/>
      <c r="MR78" s="1577"/>
      <c r="MS78" s="1577"/>
      <c r="MT78" s="1577"/>
      <c r="MU78" s="1577"/>
      <c r="MV78" s="1577"/>
      <c r="MW78" s="1577"/>
      <c r="MX78" s="1577"/>
      <c r="MY78" s="1577"/>
      <c r="MZ78" s="1577"/>
      <c r="NA78" s="1577"/>
      <c r="NB78" s="1577"/>
      <c r="NC78" s="1577"/>
      <c r="ND78" s="1577"/>
      <c r="NE78" s="1577"/>
      <c r="NF78" s="1577"/>
      <c r="NG78" s="1577"/>
      <c r="NH78" s="1577"/>
      <c r="NI78" s="1577"/>
      <c r="NJ78" s="1577"/>
      <c r="NK78" s="1578"/>
      <c r="NO78" s="1576"/>
      <c r="NP78" s="1577"/>
      <c r="NQ78" s="1577"/>
      <c r="NR78" s="1577"/>
      <c r="NS78" s="1577"/>
      <c r="NT78" s="1577"/>
      <c r="NU78" s="1577"/>
      <c r="NV78" s="1577"/>
      <c r="NW78" s="1577"/>
      <c r="NX78" s="1577"/>
      <c r="NY78" s="1577"/>
      <c r="NZ78" s="1577"/>
      <c r="OA78" s="1577"/>
      <c r="OB78" s="1577"/>
      <c r="OC78" s="1577"/>
      <c r="OD78" s="1577"/>
      <c r="OE78" s="1577"/>
      <c r="OF78" s="1577"/>
      <c r="OG78" s="1577"/>
      <c r="OH78" s="1577"/>
      <c r="OI78" s="1577"/>
      <c r="OJ78" s="1577"/>
      <c r="OK78" s="1577"/>
      <c r="OL78" s="1577"/>
      <c r="OM78" s="1577"/>
      <c r="ON78" s="1578"/>
      <c r="OR78" s="1576"/>
      <c r="OS78" s="1577"/>
      <c r="OT78" s="1577"/>
      <c r="OU78" s="1577"/>
      <c r="OV78" s="1577"/>
      <c r="OW78" s="1577"/>
      <c r="OX78" s="1577"/>
      <c r="OY78" s="1577"/>
      <c r="OZ78" s="1577"/>
      <c r="PA78" s="1577"/>
      <c r="PB78" s="1577"/>
      <c r="PC78" s="1577"/>
      <c r="PD78" s="1577"/>
      <c r="PE78" s="1577"/>
      <c r="PF78" s="1577"/>
      <c r="PG78" s="1577"/>
      <c r="PH78" s="1577"/>
      <c r="PI78" s="1577"/>
      <c r="PJ78" s="1577"/>
      <c r="PK78" s="1577"/>
      <c r="PL78" s="1577"/>
      <c r="PM78" s="1577"/>
      <c r="PN78" s="1577"/>
      <c r="PO78" s="1577"/>
      <c r="PP78" s="1577"/>
      <c r="PQ78" s="1578"/>
      <c r="PU78" s="1576"/>
      <c r="PV78" s="1577"/>
      <c r="PW78" s="1577"/>
      <c r="PX78" s="1577"/>
      <c r="PY78" s="1577"/>
      <c r="PZ78" s="1577"/>
      <c r="QA78" s="1577"/>
      <c r="QB78" s="1577"/>
      <c r="QC78" s="1577"/>
      <c r="QD78" s="1577"/>
      <c r="QE78" s="1577"/>
      <c r="QF78" s="1577"/>
      <c r="QG78" s="1577"/>
      <c r="QH78" s="1577"/>
      <c r="QI78" s="1577"/>
      <c r="QJ78" s="1577"/>
      <c r="QK78" s="1577"/>
      <c r="QL78" s="1577"/>
      <c r="QM78" s="1577"/>
      <c r="QN78" s="1577"/>
      <c r="QO78" s="1577"/>
      <c r="QP78" s="1577"/>
      <c r="QQ78" s="1577"/>
      <c r="QR78" s="1577"/>
      <c r="QS78" s="1577"/>
      <c r="QT78" s="1578"/>
    </row>
    <row r="79" spans="1:463" ht="9.9499999999999993" customHeight="1">
      <c r="B79" s="1576"/>
      <c r="C79" s="1577"/>
      <c r="D79" s="1577"/>
      <c r="E79" s="1577"/>
      <c r="F79" s="1577"/>
      <c r="G79" s="1577"/>
      <c r="H79" s="1577"/>
      <c r="I79" s="1577"/>
      <c r="J79" s="1577"/>
      <c r="K79" s="1577"/>
      <c r="L79" s="1577"/>
      <c r="M79" s="1577"/>
      <c r="N79" s="1577"/>
      <c r="O79" s="1577"/>
      <c r="P79" s="1577"/>
      <c r="Q79" s="1577"/>
      <c r="R79" s="1577"/>
      <c r="S79" s="1577"/>
      <c r="T79" s="1577"/>
      <c r="U79" s="1577"/>
      <c r="V79" s="1577"/>
      <c r="W79" s="1577"/>
      <c r="X79" s="1577"/>
      <c r="Y79" s="1577"/>
      <c r="Z79" s="1577"/>
      <c r="AA79" s="1578"/>
      <c r="AE79" s="1576"/>
      <c r="AF79" s="1577"/>
      <c r="AG79" s="1577"/>
      <c r="AH79" s="1577"/>
      <c r="AI79" s="1577"/>
      <c r="AJ79" s="1577"/>
      <c r="AK79" s="1577"/>
      <c r="AL79" s="1577"/>
      <c r="AM79" s="1577"/>
      <c r="AN79" s="1577"/>
      <c r="AO79" s="1577"/>
      <c r="AP79" s="1577"/>
      <c r="AQ79" s="1577"/>
      <c r="AR79" s="1577"/>
      <c r="AS79" s="1577"/>
      <c r="AT79" s="1577"/>
      <c r="AU79" s="1577"/>
      <c r="AV79" s="1577"/>
      <c r="AW79" s="1577"/>
      <c r="AX79" s="1577"/>
      <c r="AY79" s="1577"/>
      <c r="AZ79" s="1577"/>
      <c r="BA79" s="1577"/>
      <c r="BB79" s="1577"/>
      <c r="BC79" s="1577"/>
      <c r="BD79" s="1578"/>
      <c r="BH79" s="1576"/>
      <c r="BI79" s="1577"/>
      <c r="BJ79" s="1577"/>
      <c r="BK79" s="1577"/>
      <c r="BL79" s="1577"/>
      <c r="BM79" s="1577"/>
      <c r="BN79" s="1577"/>
      <c r="BO79" s="1577"/>
      <c r="BP79" s="1577"/>
      <c r="BQ79" s="1577"/>
      <c r="BR79" s="1577"/>
      <c r="BS79" s="1577"/>
      <c r="BT79" s="1577"/>
      <c r="BU79" s="1577"/>
      <c r="BV79" s="1577"/>
      <c r="BW79" s="1577"/>
      <c r="BX79" s="1577"/>
      <c r="BY79" s="1577"/>
      <c r="BZ79" s="1577"/>
      <c r="CA79" s="1577"/>
      <c r="CB79" s="1577"/>
      <c r="CC79" s="1577"/>
      <c r="CD79" s="1577"/>
      <c r="CE79" s="1577"/>
      <c r="CF79" s="1577"/>
      <c r="CG79" s="1578"/>
      <c r="CK79" s="1576"/>
      <c r="CL79" s="1577"/>
      <c r="CM79" s="1577"/>
      <c r="CN79" s="1577"/>
      <c r="CO79" s="1577"/>
      <c r="CP79" s="1577"/>
      <c r="CQ79" s="1577"/>
      <c r="CR79" s="1577"/>
      <c r="CS79" s="1577"/>
      <c r="CT79" s="1577"/>
      <c r="CU79" s="1577"/>
      <c r="CV79" s="1577"/>
      <c r="CW79" s="1577"/>
      <c r="CX79" s="1577"/>
      <c r="CY79" s="1577"/>
      <c r="CZ79" s="1577"/>
      <c r="DA79" s="1577"/>
      <c r="DB79" s="1577"/>
      <c r="DC79" s="1577"/>
      <c r="DD79" s="1577"/>
      <c r="DE79" s="1577"/>
      <c r="DF79" s="1577"/>
      <c r="DG79" s="1577"/>
      <c r="DH79" s="1577"/>
      <c r="DI79" s="1577"/>
      <c r="DJ79" s="1578"/>
      <c r="DN79" s="1576"/>
      <c r="DO79" s="1577"/>
      <c r="DP79" s="1577"/>
      <c r="DQ79" s="1577"/>
      <c r="DR79" s="1577"/>
      <c r="DS79" s="1577"/>
      <c r="DT79" s="1577"/>
      <c r="DU79" s="1577"/>
      <c r="DV79" s="1577"/>
      <c r="DW79" s="1577"/>
      <c r="DX79" s="1577"/>
      <c r="DY79" s="1577"/>
      <c r="DZ79" s="1577"/>
      <c r="EA79" s="1577"/>
      <c r="EB79" s="1577"/>
      <c r="EC79" s="1577"/>
      <c r="ED79" s="1577"/>
      <c r="EE79" s="1577"/>
      <c r="EF79" s="1577"/>
      <c r="EG79" s="1577"/>
      <c r="EH79" s="1577"/>
      <c r="EI79" s="1577"/>
      <c r="EJ79" s="1577"/>
      <c r="EK79" s="1577"/>
      <c r="EL79" s="1577"/>
      <c r="EM79" s="1578"/>
      <c r="EQ79" s="1576"/>
      <c r="ER79" s="1577"/>
      <c r="ES79" s="1577"/>
      <c r="ET79" s="1577"/>
      <c r="EU79" s="1577"/>
      <c r="EV79" s="1577"/>
      <c r="EW79" s="1577"/>
      <c r="EX79" s="1577"/>
      <c r="EY79" s="1577"/>
      <c r="EZ79" s="1577"/>
      <c r="FA79" s="1577"/>
      <c r="FB79" s="1577"/>
      <c r="FC79" s="1577"/>
      <c r="FD79" s="1577"/>
      <c r="FE79" s="1577"/>
      <c r="FF79" s="1577"/>
      <c r="FG79" s="1577"/>
      <c r="FH79" s="1577"/>
      <c r="FI79" s="1577"/>
      <c r="FJ79" s="1577"/>
      <c r="FK79" s="1577"/>
      <c r="FL79" s="1577"/>
      <c r="FM79" s="1577"/>
      <c r="FN79" s="1577"/>
      <c r="FO79" s="1577"/>
      <c r="FP79" s="1578"/>
      <c r="FT79" s="1576"/>
      <c r="FU79" s="1577"/>
      <c r="FV79" s="1577"/>
      <c r="FW79" s="1577"/>
      <c r="FX79" s="1577"/>
      <c r="FY79" s="1577"/>
      <c r="FZ79" s="1577"/>
      <c r="GA79" s="1577"/>
      <c r="GB79" s="1577"/>
      <c r="GC79" s="1577"/>
      <c r="GD79" s="1577"/>
      <c r="GE79" s="1577"/>
      <c r="GF79" s="1577"/>
      <c r="GG79" s="1577"/>
      <c r="GH79" s="1577"/>
      <c r="GI79" s="1577"/>
      <c r="GJ79" s="1577"/>
      <c r="GK79" s="1577"/>
      <c r="GL79" s="1577"/>
      <c r="GM79" s="1577"/>
      <c r="GN79" s="1577"/>
      <c r="GO79" s="1577"/>
      <c r="GP79" s="1577"/>
      <c r="GQ79" s="1577"/>
      <c r="GR79" s="1577"/>
      <c r="GS79" s="1578"/>
      <c r="GW79" s="1576"/>
      <c r="GX79" s="1577"/>
      <c r="GY79" s="1577"/>
      <c r="GZ79" s="1577"/>
      <c r="HA79" s="1577"/>
      <c r="HB79" s="1577"/>
      <c r="HC79" s="1577"/>
      <c r="HD79" s="1577"/>
      <c r="HE79" s="1577"/>
      <c r="HF79" s="1577"/>
      <c r="HG79" s="1577"/>
      <c r="HH79" s="1577"/>
      <c r="HI79" s="1577"/>
      <c r="HJ79" s="1577"/>
      <c r="HK79" s="1577"/>
      <c r="HL79" s="1577"/>
      <c r="HM79" s="1577"/>
      <c r="HN79" s="1577"/>
      <c r="HO79" s="1577"/>
      <c r="HP79" s="1577"/>
      <c r="HQ79" s="1577"/>
      <c r="HR79" s="1577"/>
      <c r="HS79" s="1577"/>
      <c r="HT79" s="1577"/>
      <c r="HU79" s="1577"/>
      <c r="HV79" s="1578"/>
      <c r="HZ79" s="1576"/>
      <c r="IA79" s="1577"/>
      <c r="IB79" s="1577"/>
      <c r="IC79" s="1577"/>
      <c r="ID79" s="1577"/>
      <c r="IE79" s="1577"/>
      <c r="IF79" s="1577"/>
      <c r="IG79" s="1577"/>
      <c r="IH79" s="1577"/>
      <c r="II79" s="1577"/>
      <c r="IJ79" s="1577"/>
      <c r="IK79" s="1577"/>
      <c r="IL79" s="1577"/>
      <c r="IM79" s="1577"/>
      <c r="IN79" s="1577"/>
      <c r="IO79" s="1577"/>
      <c r="IP79" s="1577"/>
      <c r="IQ79" s="1577"/>
      <c r="IR79" s="1577"/>
      <c r="IS79" s="1577"/>
      <c r="IT79" s="1577"/>
      <c r="IU79" s="1577"/>
      <c r="IV79" s="1577"/>
      <c r="IW79" s="1577"/>
      <c r="IX79" s="1577"/>
      <c r="IY79" s="1578"/>
      <c r="JC79" s="1576"/>
      <c r="JD79" s="1577"/>
      <c r="JE79" s="1577"/>
      <c r="JF79" s="1577"/>
      <c r="JG79" s="1577"/>
      <c r="JH79" s="1577"/>
      <c r="JI79" s="1577"/>
      <c r="JJ79" s="1577"/>
      <c r="JK79" s="1577"/>
      <c r="JL79" s="1577"/>
      <c r="JM79" s="1577"/>
      <c r="JN79" s="1577"/>
      <c r="JO79" s="1577"/>
      <c r="JP79" s="1577"/>
      <c r="JQ79" s="1577"/>
      <c r="JR79" s="1577"/>
      <c r="JS79" s="1577"/>
      <c r="JT79" s="1577"/>
      <c r="JU79" s="1577"/>
      <c r="JV79" s="1577"/>
      <c r="JW79" s="1577"/>
      <c r="JX79" s="1577"/>
      <c r="JY79" s="1577"/>
      <c r="JZ79" s="1577"/>
      <c r="KA79" s="1577"/>
      <c r="KB79" s="1578"/>
      <c r="KF79" s="1576"/>
      <c r="KG79" s="1577"/>
      <c r="KH79" s="1577"/>
      <c r="KI79" s="1577"/>
      <c r="KJ79" s="1577"/>
      <c r="KK79" s="1577"/>
      <c r="KL79" s="1577"/>
      <c r="KM79" s="1577"/>
      <c r="KN79" s="1577"/>
      <c r="KO79" s="1577"/>
      <c r="KP79" s="1577"/>
      <c r="KQ79" s="1577"/>
      <c r="KR79" s="1577"/>
      <c r="KS79" s="1577"/>
      <c r="KT79" s="1577"/>
      <c r="KU79" s="1577"/>
      <c r="KV79" s="1577"/>
      <c r="KW79" s="1577"/>
      <c r="KX79" s="1577"/>
      <c r="KY79" s="1577"/>
      <c r="KZ79" s="1577"/>
      <c r="LA79" s="1577"/>
      <c r="LB79" s="1577"/>
      <c r="LC79" s="1577"/>
      <c r="LD79" s="1577"/>
      <c r="LE79" s="1578"/>
      <c r="LI79" s="1576"/>
      <c r="LJ79" s="1577"/>
      <c r="LK79" s="1577"/>
      <c r="LL79" s="1577"/>
      <c r="LM79" s="1577"/>
      <c r="LN79" s="1577"/>
      <c r="LO79" s="1577"/>
      <c r="LP79" s="1577"/>
      <c r="LQ79" s="1577"/>
      <c r="LR79" s="1577"/>
      <c r="LS79" s="1577"/>
      <c r="LT79" s="1577"/>
      <c r="LU79" s="1577"/>
      <c r="LV79" s="1577"/>
      <c r="LW79" s="1577"/>
      <c r="LX79" s="1577"/>
      <c r="LY79" s="1577"/>
      <c r="LZ79" s="1577"/>
      <c r="MA79" s="1577"/>
      <c r="MB79" s="1577"/>
      <c r="MC79" s="1577"/>
      <c r="MD79" s="1577"/>
      <c r="ME79" s="1577"/>
      <c r="MF79" s="1577"/>
      <c r="MG79" s="1577"/>
      <c r="MH79" s="1578"/>
      <c r="ML79" s="1576"/>
      <c r="MM79" s="1577"/>
      <c r="MN79" s="1577"/>
      <c r="MO79" s="1577"/>
      <c r="MP79" s="1577"/>
      <c r="MQ79" s="1577"/>
      <c r="MR79" s="1577"/>
      <c r="MS79" s="1577"/>
      <c r="MT79" s="1577"/>
      <c r="MU79" s="1577"/>
      <c r="MV79" s="1577"/>
      <c r="MW79" s="1577"/>
      <c r="MX79" s="1577"/>
      <c r="MY79" s="1577"/>
      <c r="MZ79" s="1577"/>
      <c r="NA79" s="1577"/>
      <c r="NB79" s="1577"/>
      <c r="NC79" s="1577"/>
      <c r="ND79" s="1577"/>
      <c r="NE79" s="1577"/>
      <c r="NF79" s="1577"/>
      <c r="NG79" s="1577"/>
      <c r="NH79" s="1577"/>
      <c r="NI79" s="1577"/>
      <c r="NJ79" s="1577"/>
      <c r="NK79" s="1578"/>
      <c r="NO79" s="1576"/>
      <c r="NP79" s="1577"/>
      <c r="NQ79" s="1577"/>
      <c r="NR79" s="1577"/>
      <c r="NS79" s="1577"/>
      <c r="NT79" s="1577"/>
      <c r="NU79" s="1577"/>
      <c r="NV79" s="1577"/>
      <c r="NW79" s="1577"/>
      <c r="NX79" s="1577"/>
      <c r="NY79" s="1577"/>
      <c r="NZ79" s="1577"/>
      <c r="OA79" s="1577"/>
      <c r="OB79" s="1577"/>
      <c r="OC79" s="1577"/>
      <c r="OD79" s="1577"/>
      <c r="OE79" s="1577"/>
      <c r="OF79" s="1577"/>
      <c r="OG79" s="1577"/>
      <c r="OH79" s="1577"/>
      <c r="OI79" s="1577"/>
      <c r="OJ79" s="1577"/>
      <c r="OK79" s="1577"/>
      <c r="OL79" s="1577"/>
      <c r="OM79" s="1577"/>
      <c r="ON79" s="1578"/>
      <c r="OR79" s="1576"/>
      <c r="OS79" s="1577"/>
      <c r="OT79" s="1577"/>
      <c r="OU79" s="1577"/>
      <c r="OV79" s="1577"/>
      <c r="OW79" s="1577"/>
      <c r="OX79" s="1577"/>
      <c r="OY79" s="1577"/>
      <c r="OZ79" s="1577"/>
      <c r="PA79" s="1577"/>
      <c r="PB79" s="1577"/>
      <c r="PC79" s="1577"/>
      <c r="PD79" s="1577"/>
      <c r="PE79" s="1577"/>
      <c r="PF79" s="1577"/>
      <c r="PG79" s="1577"/>
      <c r="PH79" s="1577"/>
      <c r="PI79" s="1577"/>
      <c r="PJ79" s="1577"/>
      <c r="PK79" s="1577"/>
      <c r="PL79" s="1577"/>
      <c r="PM79" s="1577"/>
      <c r="PN79" s="1577"/>
      <c r="PO79" s="1577"/>
      <c r="PP79" s="1577"/>
      <c r="PQ79" s="1578"/>
      <c r="PU79" s="1576"/>
      <c r="PV79" s="1577"/>
      <c r="PW79" s="1577"/>
      <c r="PX79" s="1577"/>
      <c r="PY79" s="1577"/>
      <c r="PZ79" s="1577"/>
      <c r="QA79" s="1577"/>
      <c r="QB79" s="1577"/>
      <c r="QC79" s="1577"/>
      <c r="QD79" s="1577"/>
      <c r="QE79" s="1577"/>
      <c r="QF79" s="1577"/>
      <c r="QG79" s="1577"/>
      <c r="QH79" s="1577"/>
      <c r="QI79" s="1577"/>
      <c r="QJ79" s="1577"/>
      <c r="QK79" s="1577"/>
      <c r="QL79" s="1577"/>
      <c r="QM79" s="1577"/>
      <c r="QN79" s="1577"/>
      <c r="QO79" s="1577"/>
      <c r="QP79" s="1577"/>
      <c r="QQ79" s="1577"/>
      <c r="QR79" s="1577"/>
      <c r="QS79" s="1577"/>
      <c r="QT79" s="1578"/>
    </row>
    <row r="80" spans="1:463" ht="9.9499999999999993" customHeight="1">
      <c r="B80" s="1576"/>
      <c r="C80" s="1577"/>
      <c r="D80" s="1577"/>
      <c r="E80" s="1577"/>
      <c r="F80" s="1577"/>
      <c r="G80" s="1577"/>
      <c r="H80" s="1577"/>
      <c r="I80" s="1577"/>
      <c r="J80" s="1577"/>
      <c r="K80" s="1577"/>
      <c r="L80" s="1577"/>
      <c r="M80" s="1577"/>
      <c r="N80" s="1577"/>
      <c r="O80" s="1577"/>
      <c r="P80" s="1577"/>
      <c r="Q80" s="1577"/>
      <c r="R80" s="1577"/>
      <c r="S80" s="1577"/>
      <c r="T80" s="1577"/>
      <c r="U80" s="1577"/>
      <c r="V80" s="1577"/>
      <c r="W80" s="1577"/>
      <c r="X80" s="1577"/>
      <c r="Y80" s="1577"/>
      <c r="Z80" s="1577"/>
      <c r="AA80" s="1578"/>
      <c r="AE80" s="1576"/>
      <c r="AF80" s="1577"/>
      <c r="AG80" s="1577"/>
      <c r="AH80" s="1577"/>
      <c r="AI80" s="1577"/>
      <c r="AJ80" s="1577"/>
      <c r="AK80" s="1577"/>
      <c r="AL80" s="1577"/>
      <c r="AM80" s="1577"/>
      <c r="AN80" s="1577"/>
      <c r="AO80" s="1577"/>
      <c r="AP80" s="1577"/>
      <c r="AQ80" s="1577"/>
      <c r="AR80" s="1577"/>
      <c r="AS80" s="1577"/>
      <c r="AT80" s="1577"/>
      <c r="AU80" s="1577"/>
      <c r="AV80" s="1577"/>
      <c r="AW80" s="1577"/>
      <c r="AX80" s="1577"/>
      <c r="AY80" s="1577"/>
      <c r="AZ80" s="1577"/>
      <c r="BA80" s="1577"/>
      <c r="BB80" s="1577"/>
      <c r="BC80" s="1577"/>
      <c r="BD80" s="1578"/>
      <c r="BH80" s="1576"/>
      <c r="BI80" s="1577"/>
      <c r="BJ80" s="1577"/>
      <c r="BK80" s="1577"/>
      <c r="BL80" s="1577"/>
      <c r="BM80" s="1577"/>
      <c r="BN80" s="1577"/>
      <c r="BO80" s="1577"/>
      <c r="BP80" s="1577"/>
      <c r="BQ80" s="1577"/>
      <c r="BR80" s="1577"/>
      <c r="BS80" s="1577"/>
      <c r="BT80" s="1577"/>
      <c r="BU80" s="1577"/>
      <c r="BV80" s="1577"/>
      <c r="BW80" s="1577"/>
      <c r="BX80" s="1577"/>
      <c r="BY80" s="1577"/>
      <c r="BZ80" s="1577"/>
      <c r="CA80" s="1577"/>
      <c r="CB80" s="1577"/>
      <c r="CC80" s="1577"/>
      <c r="CD80" s="1577"/>
      <c r="CE80" s="1577"/>
      <c r="CF80" s="1577"/>
      <c r="CG80" s="1578"/>
      <c r="CK80" s="1576"/>
      <c r="CL80" s="1577"/>
      <c r="CM80" s="1577"/>
      <c r="CN80" s="1577"/>
      <c r="CO80" s="1577"/>
      <c r="CP80" s="1577"/>
      <c r="CQ80" s="1577"/>
      <c r="CR80" s="1577"/>
      <c r="CS80" s="1577"/>
      <c r="CT80" s="1577"/>
      <c r="CU80" s="1577"/>
      <c r="CV80" s="1577"/>
      <c r="CW80" s="1577"/>
      <c r="CX80" s="1577"/>
      <c r="CY80" s="1577"/>
      <c r="CZ80" s="1577"/>
      <c r="DA80" s="1577"/>
      <c r="DB80" s="1577"/>
      <c r="DC80" s="1577"/>
      <c r="DD80" s="1577"/>
      <c r="DE80" s="1577"/>
      <c r="DF80" s="1577"/>
      <c r="DG80" s="1577"/>
      <c r="DH80" s="1577"/>
      <c r="DI80" s="1577"/>
      <c r="DJ80" s="1578"/>
      <c r="DN80" s="1576"/>
      <c r="DO80" s="1577"/>
      <c r="DP80" s="1577"/>
      <c r="DQ80" s="1577"/>
      <c r="DR80" s="1577"/>
      <c r="DS80" s="1577"/>
      <c r="DT80" s="1577"/>
      <c r="DU80" s="1577"/>
      <c r="DV80" s="1577"/>
      <c r="DW80" s="1577"/>
      <c r="DX80" s="1577"/>
      <c r="DY80" s="1577"/>
      <c r="DZ80" s="1577"/>
      <c r="EA80" s="1577"/>
      <c r="EB80" s="1577"/>
      <c r="EC80" s="1577"/>
      <c r="ED80" s="1577"/>
      <c r="EE80" s="1577"/>
      <c r="EF80" s="1577"/>
      <c r="EG80" s="1577"/>
      <c r="EH80" s="1577"/>
      <c r="EI80" s="1577"/>
      <c r="EJ80" s="1577"/>
      <c r="EK80" s="1577"/>
      <c r="EL80" s="1577"/>
      <c r="EM80" s="1578"/>
      <c r="EQ80" s="1576"/>
      <c r="ER80" s="1577"/>
      <c r="ES80" s="1577"/>
      <c r="ET80" s="1577"/>
      <c r="EU80" s="1577"/>
      <c r="EV80" s="1577"/>
      <c r="EW80" s="1577"/>
      <c r="EX80" s="1577"/>
      <c r="EY80" s="1577"/>
      <c r="EZ80" s="1577"/>
      <c r="FA80" s="1577"/>
      <c r="FB80" s="1577"/>
      <c r="FC80" s="1577"/>
      <c r="FD80" s="1577"/>
      <c r="FE80" s="1577"/>
      <c r="FF80" s="1577"/>
      <c r="FG80" s="1577"/>
      <c r="FH80" s="1577"/>
      <c r="FI80" s="1577"/>
      <c r="FJ80" s="1577"/>
      <c r="FK80" s="1577"/>
      <c r="FL80" s="1577"/>
      <c r="FM80" s="1577"/>
      <c r="FN80" s="1577"/>
      <c r="FO80" s="1577"/>
      <c r="FP80" s="1578"/>
      <c r="FT80" s="1576"/>
      <c r="FU80" s="1577"/>
      <c r="FV80" s="1577"/>
      <c r="FW80" s="1577"/>
      <c r="FX80" s="1577"/>
      <c r="FY80" s="1577"/>
      <c r="FZ80" s="1577"/>
      <c r="GA80" s="1577"/>
      <c r="GB80" s="1577"/>
      <c r="GC80" s="1577"/>
      <c r="GD80" s="1577"/>
      <c r="GE80" s="1577"/>
      <c r="GF80" s="1577"/>
      <c r="GG80" s="1577"/>
      <c r="GH80" s="1577"/>
      <c r="GI80" s="1577"/>
      <c r="GJ80" s="1577"/>
      <c r="GK80" s="1577"/>
      <c r="GL80" s="1577"/>
      <c r="GM80" s="1577"/>
      <c r="GN80" s="1577"/>
      <c r="GO80" s="1577"/>
      <c r="GP80" s="1577"/>
      <c r="GQ80" s="1577"/>
      <c r="GR80" s="1577"/>
      <c r="GS80" s="1578"/>
      <c r="GW80" s="1576"/>
      <c r="GX80" s="1577"/>
      <c r="GY80" s="1577"/>
      <c r="GZ80" s="1577"/>
      <c r="HA80" s="1577"/>
      <c r="HB80" s="1577"/>
      <c r="HC80" s="1577"/>
      <c r="HD80" s="1577"/>
      <c r="HE80" s="1577"/>
      <c r="HF80" s="1577"/>
      <c r="HG80" s="1577"/>
      <c r="HH80" s="1577"/>
      <c r="HI80" s="1577"/>
      <c r="HJ80" s="1577"/>
      <c r="HK80" s="1577"/>
      <c r="HL80" s="1577"/>
      <c r="HM80" s="1577"/>
      <c r="HN80" s="1577"/>
      <c r="HO80" s="1577"/>
      <c r="HP80" s="1577"/>
      <c r="HQ80" s="1577"/>
      <c r="HR80" s="1577"/>
      <c r="HS80" s="1577"/>
      <c r="HT80" s="1577"/>
      <c r="HU80" s="1577"/>
      <c r="HV80" s="1578"/>
      <c r="HZ80" s="1576"/>
      <c r="IA80" s="1577"/>
      <c r="IB80" s="1577"/>
      <c r="IC80" s="1577"/>
      <c r="ID80" s="1577"/>
      <c r="IE80" s="1577"/>
      <c r="IF80" s="1577"/>
      <c r="IG80" s="1577"/>
      <c r="IH80" s="1577"/>
      <c r="II80" s="1577"/>
      <c r="IJ80" s="1577"/>
      <c r="IK80" s="1577"/>
      <c r="IL80" s="1577"/>
      <c r="IM80" s="1577"/>
      <c r="IN80" s="1577"/>
      <c r="IO80" s="1577"/>
      <c r="IP80" s="1577"/>
      <c r="IQ80" s="1577"/>
      <c r="IR80" s="1577"/>
      <c r="IS80" s="1577"/>
      <c r="IT80" s="1577"/>
      <c r="IU80" s="1577"/>
      <c r="IV80" s="1577"/>
      <c r="IW80" s="1577"/>
      <c r="IX80" s="1577"/>
      <c r="IY80" s="1578"/>
      <c r="JC80" s="1576"/>
      <c r="JD80" s="1577"/>
      <c r="JE80" s="1577"/>
      <c r="JF80" s="1577"/>
      <c r="JG80" s="1577"/>
      <c r="JH80" s="1577"/>
      <c r="JI80" s="1577"/>
      <c r="JJ80" s="1577"/>
      <c r="JK80" s="1577"/>
      <c r="JL80" s="1577"/>
      <c r="JM80" s="1577"/>
      <c r="JN80" s="1577"/>
      <c r="JO80" s="1577"/>
      <c r="JP80" s="1577"/>
      <c r="JQ80" s="1577"/>
      <c r="JR80" s="1577"/>
      <c r="JS80" s="1577"/>
      <c r="JT80" s="1577"/>
      <c r="JU80" s="1577"/>
      <c r="JV80" s="1577"/>
      <c r="JW80" s="1577"/>
      <c r="JX80" s="1577"/>
      <c r="JY80" s="1577"/>
      <c r="JZ80" s="1577"/>
      <c r="KA80" s="1577"/>
      <c r="KB80" s="1578"/>
      <c r="KF80" s="1576"/>
      <c r="KG80" s="1577"/>
      <c r="KH80" s="1577"/>
      <c r="KI80" s="1577"/>
      <c r="KJ80" s="1577"/>
      <c r="KK80" s="1577"/>
      <c r="KL80" s="1577"/>
      <c r="KM80" s="1577"/>
      <c r="KN80" s="1577"/>
      <c r="KO80" s="1577"/>
      <c r="KP80" s="1577"/>
      <c r="KQ80" s="1577"/>
      <c r="KR80" s="1577"/>
      <c r="KS80" s="1577"/>
      <c r="KT80" s="1577"/>
      <c r="KU80" s="1577"/>
      <c r="KV80" s="1577"/>
      <c r="KW80" s="1577"/>
      <c r="KX80" s="1577"/>
      <c r="KY80" s="1577"/>
      <c r="KZ80" s="1577"/>
      <c r="LA80" s="1577"/>
      <c r="LB80" s="1577"/>
      <c r="LC80" s="1577"/>
      <c r="LD80" s="1577"/>
      <c r="LE80" s="1578"/>
      <c r="LI80" s="1576"/>
      <c r="LJ80" s="1577"/>
      <c r="LK80" s="1577"/>
      <c r="LL80" s="1577"/>
      <c r="LM80" s="1577"/>
      <c r="LN80" s="1577"/>
      <c r="LO80" s="1577"/>
      <c r="LP80" s="1577"/>
      <c r="LQ80" s="1577"/>
      <c r="LR80" s="1577"/>
      <c r="LS80" s="1577"/>
      <c r="LT80" s="1577"/>
      <c r="LU80" s="1577"/>
      <c r="LV80" s="1577"/>
      <c r="LW80" s="1577"/>
      <c r="LX80" s="1577"/>
      <c r="LY80" s="1577"/>
      <c r="LZ80" s="1577"/>
      <c r="MA80" s="1577"/>
      <c r="MB80" s="1577"/>
      <c r="MC80" s="1577"/>
      <c r="MD80" s="1577"/>
      <c r="ME80" s="1577"/>
      <c r="MF80" s="1577"/>
      <c r="MG80" s="1577"/>
      <c r="MH80" s="1578"/>
      <c r="ML80" s="1576"/>
      <c r="MM80" s="1577"/>
      <c r="MN80" s="1577"/>
      <c r="MO80" s="1577"/>
      <c r="MP80" s="1577"/>
      <c r="MQ80" s="1577"/>
      <c r="MR80" s="1577"/>
      <c r="MS80" s="1577"/>
      <c r="MT80" s="1577"/>
      <c r="MU80" s="1577"/>
      <c r="MV80" s="1577"/>
      <c r="MW80" s="1577"/>
      <c r="MX80" s="1577"/>
      <c r="MY80" s="1577"/>
      <c r="MZ80" s="1577"/>
      <c r="NA80" s="1577"/>
      <c r="NB80" s="1577"/>
      <c r="NC80" s="1577"/>
      <c r="ND80" s="1577"/>
      <c r="NE80" s="1577"/>
      <c r="NF80" s="1577"/>
      <c r="NG80" s="1577"/>
      <c r="NH80" s="1577"/>
      <c r="NI80" s="1577"/>
      <c r="NJ80" s="1577"/>
      <c r="NK80" s="1578"/>
      <c r="NO80" s="1576"/>
      <c r="NP80" s="1577"/>
      <c r="NQ80" s="1577"/>
      <c r="NR80" s="1577"/>
      <c r="NS80" s="1577"/>
      <c r="NT80" s="1577"/>
      <c r="NU80" s="1577"/>
      <c r="NV80" s="1577"/>
      <c r="NW80" s="1577"/>
      <c r="NX80" s="1577"/>
      <c r="NY80" s="1577"/>
      <c r="NZ80" s="1577"/>
      <c r="OA80" s="1577"/>
      <c r="OB80" s="1577"/>
      <c r="OC80" s="1577"/>
      <c r="OD80" s="1577"/>
      <c r="OE80" s="1577"/>
      <c r="OF80" s="1577"/>
      <c r="OG80" s="1577"/>
      <c r="OH80" s="1577"/>
      <c r="OI80" s="1577"/>
      <c r="OJ80" s="1577"/>
      <c r="OK80" s="1577"/>
      <c r="OL80" s="1577"/>
      <c r="OM80" s="1577"/>
      <c r="ON80" s="1578"/>
      <c r="OR80" s="1576"/>
      <c r="OS80" s="1577"/>
      <c r="OT80" s="1577"/>
      <c r="OU80" s="1577"/>
      <c r="OV80" s="1577"/>
      <c r="OW80" s="1577"/>
      <c r="OX80" s="1577"/>
      <c r="OY80" s="1577"/>
      <c r="OZ80" s="1577"/>
      <c r="PA80" s="1577"/>
      <c r="PB80" s="1577"/>
      <c r="PC80" s="1577"/>
      <c r="PD80" s="1577"/>
      <c r="PE80" s="1577"/>
      <c r="PF80" s="1577"/>
      <c r="PG80" s="1577"/>
      <c r="PH80" s="1577"/>
      <c r="PI80" s="1577"/>
      <c r="PJ80" s="1577"/>
      <c r="PK80" s="1577"/>
      <c r="PL80" s="1577"/>
      <c r="PM80" s="1577"/>
      <c r="PN80" s="1577"/>
      <c r="PO80" s="1577"/>
      <c r="PP80" s="1577"/>
      <c r="PQ80" s="1578"/>
      <c r="PU80" s="1576"/>
      <c r="PV80" s="1577"/>
      <c r="PW80" s="1577"/>
      <c r="PX80" s="1577"/>
      <c r="PY80" s="1577"/>
      <c r="PZ80" s="1577"/>
      <c r="QA80" s="1577"/>
      <c r="QB80" s="1577"/>
      <c r="QC80" s="1577"/>
      <c r="QD80" s="1577"/>
      <c r="QE80" s="1577"/>
      <c r="QF80" s="1577"/>
      <c r="QG80" s="1577"/>
      <c r="QH80" s="1577"/>
      <c r="QI80" s="1577"/>
      <c r="QJ80" s="1577"/>
      <c r="QK80" s="1577"/>
      <c r="QL80" s="1577"/>
      <c r="QM80" s="1577"/>
      <c r="QN80" s="1577"/>
      <c r="QO80" s="1577"/>
      <c r="QP80" s="1577"/>
      <c r="QQ80" s="1577"/>
      <c r="QR80" s="1577"/>
      <c r="QS80" s="1577"/>
      <c r="QT80" s="1578"/>
    </row>
    <row r="81" spans="2:462" ht="9.9499999999999993" customHeight="1">
      <c r="B81" s="1576"/>
      <c r="C81" s="1577"/>
      <c r="D81" s="1577"/>
      <c r="E81" s="1577"/>
      <c r="F81" s="1577"/>
      <c r="G81" s="1577"/>
      <c r="H81" s="1577"/>
      <c r="I81" s="1577"/>
      <c r="J81" s="1577"/>
      <c r="K81" s="1577"/>
      <c r="L81" s="1577"/>
      <c r="M81" s="1577"/>
      <c r="N81" s="1577"/>
      <c r="O81" s="1577"/>
      <c r="P81" s="1577"/>
      <c r="Q81" s="1577"/>
      <c r="R81" s="1577"/>
      <c r="S81" s="1577"/>
      <c r="T81" s="1577"/>
      <c r="U81" s="1577"/>
      <c r="V81" s="1577"/>
      <c r="W81" s="1577"/>
      <c r="X81" s="1577"/>
      <c r="Y81" s="1577"/>
      <c r="Z81" s="1577"/>
      <c r="AA81" s="1578"/>
      <c r="AE81" s="1576"/>
      <c r="AF81" s="1577"/>
      <c r="AG81" s="1577"/>
      <c r="AH81" s="1577"/>
      <c r="AI81" s="1577"/>
      <c r="AJ81" s="1577"/>
      <c r="AK81" s="1577"/>
      <c r="AL81" s="1577"/>
      <c r="AM81" s="1577"/>
      <c r="AN81" s="1577"/>
      <c r="AO81" s="1577"/>
      <c r="AP81" s="1577"/>
      <c r="AQ81" s="1577"/>
      <c r="AR81" s="1577"/>
      <c r="AS81" s="1577"/>
      <c r="AT81" s="1577"/>
      <c r="AU81" s="1577"/>
      <c r="AV81" s="1577"/>
      <c r="AW81" s="1577"/>
      <c r="AX81" s="1577"/>
      <c r="AY81" s="1577"/>
      <c r="AZ81" s="1577"/>
      <c r="BA81" s="1577"/>
      <c r="BB81" s="1577"/>
      <c r="BC81" s="1577"/>
      <c r="BD81" s="1578"/>
      <c r="BH81" s="1576"/>
      <c r="BI81" s="1577"/>
      <c r="BJ81" s="1577"/>
      <c r="BK81" s="1577"/>
      <c r="BL81" s="1577"/>
      <c r="BM81" s="1577"/>
      <c r="BN81" s="1577"/>
      <c r="BO81" s="1577"/>
      <c r="BP81" s="1577"/>
      <c r="BQ81" s="1577"/>
      <c r="BR81" s="1577"/>
      <c r="BS81" s="1577"/>
      <c r="BT81" s="1577"/>
      <c r="BU81" s="1577"/>
      <c r="BV81" s="1577"/>
      <c r="BW81" s="1577"/>
      <c r="BX81" s="1577"/>
      <c r="BY81" s="1577"/>
      <c r="BZ81" s="1577"/>
      <c r="CA81" s="1577"/>
      <c r="CB81" s="1577"/>
      <c r="CC81" s="1577"/>
      <c r="CD81" s="1577"/>
      <c r="CE81" s="1577"/>
      <c r="CF81" s="1577"/>
      <c r="CG81" s="1578"/>
      <c r="CK81" s="1576"/>
      <c r="CL81" s="1577"/>
      <c r="CM81" s="1577"/>
      <c r="CN81" s="1577"/>
      <c r="CO81" s="1577"/>
      <c r="CP81" s="1577"/>
      <c r="CQ81" s="1577"/>
      <c r="CR81" s="1577"/>
      <c r="CS81" s="1577"/>
      <c r="CT81" s="1577"/>
      <c r="CU81" s="1577"/>
      <c r="CV81" s="1577"/>
      <c r="CW81" s="1577"/>
      <c r="CX81" s="1577"/>
      <c r="CY81" s="1577"/>
      <c r="CZ81" s="1577"/>
      <c r="DA81" s="1577"/>
      <c r="DB81" s="1577"/>
      <c r="DC81" s="1577"/>
      <c r="DD81" s="1577"/>
      <c r="DE81" s="1577"/>
      <c r="DF81" s="1577"/>
      <c r="DG81" s="1577"/>
      <c r="DH81" s="1577"/>
      <c r="DI81" s="1577"/>
      <c r="DJ81" s="1578"/>
      <c r="DN81" s="1576"/>
      <c r="DO81" s="1577"/>
      <c r="DP81" s="1577"/>
      <c r="DQ81" s="1577"/>
      <c r="DR81" s="1577"/>
      <c r="DS81" s="1577"/>
      <c r="DT81" s="1577"/>
      <c r="DU81" s="1577"/>
      <c r="DV81" s="1577"/>
      <c r="DW81" s="1577"/>
      <c r="DX81" s="1577"/>
      <c r="DY81" s="1577"/>
      <c r="DZ81" s="1577"/>
      <c r="EA81" s="1577"/>
      <c r="EB81" s="1577"/>
      <c r="EC81" s="1577"/>
      <c r="ED81" s="1577"/>
      <c r="EE81" s="1577"/>
      <c r="EF81" s="1577"/>
      <c r="EG81" s="1577"/>
      <c r="EH81" s="1577"/>
      <c r="EI81" s="1577"/>
      <c r="EJ81" s="1577"/>
      <c r="EK81" s="1577"/>
      <c r="EL81" s="1577"/>
      <c r="EM81" s="1578"/>
      <c r="EQ81" s="1576"/>
      <c r="ER81" s="1577"/>
      <c r="ES81" s="1577"/>
      <c r="ET81" s="1577"/>
      <c r="EU81" s="1577"/>
      <c r="EV81" s="1577"/>
      <c r="EW81" s="1577"/>
      <c r="EX81" s="1577"/>
      <c r="EY81" s="1577"/>
      <c r="EZ81" s="1577"/>
      <c r="FA81" s="1577"/>
      <c r="FB81" s="1577"/>
      <c r="FC81" s="1577"/>
      <c r="FD81" s="1577"/>
      <c r="FE81" s="1577"/>
      <c r="FF81" s="1577"/>
      <c r="FG81" s="1577"/>
      <c r="FH81" s="1577"/>
      <c r="FI81" s="1577"/>
      <c r="FJ81" s="1577"/>
      <c r="FK81" s="1577"/>
      <c r="FL81" s="1577"/>
      <c r="FM81" s="1577"/>
      <c r="FN81" s="1577"/>
      <c r="FO81" s="1577"/>
      <c r="FP81" s="1578"/>
      <c r="FT81" s="1576"/>
      <c r="FU81" s="1577"/>
      <c r="FV81" s="1577"/>
      <c r="FW81" s="1577"/>
      <c r="FX81" s="1577"/>
      <c r="FY81" s="1577"/>
      <c r="FZ81" s="1577"/>
      <c r="GA81" s="1577"/>
      <c r="GB81" s="1577"/>
      <c r="GC81" s="1577"/>
      <c r="GD81" s="1577"/>
      <c r="GE81" s="1577"/>
      <c r="GF81" s="1577"/>
      <c r="GG81" s="1577"/>
      <c r="GH81" s="1577"/>
      <c r="GI81" s="1577"/>
      <c r="GJ81" s="1577"/>
      <c r="GK81" s="1577"/>
      <c r="GL81" s="1577"/>
      <c r="GM81" s="1577"/>
      <c r="GN81" s="1577"/>
      <c r="GO81" s="1577"/>
      <c r="GP81" s="1577"/>
      <c r="GQ81" s="1577"/>
      <c r="GR81" s="1577"/>
      <c r="GS81" s="1578"/>
      <c r="GW81" s="1576"/>
      <c r="GX81" s="1577"/>
      <c r="GY81" s="1577"/>
      <c r="GZ81" s="1577"/>
      <c r="HA81" s="1577"/>
      <c r="HB81" s="1577"/>
      <c r="HC81" s="1577"/>
      <c r="HD81" s="1577"/>
      <c r="HE81" s="1577"/>
      <c r="HF81" s="1577"/>
      <c r="HG81" s="1577"/>
      <c r="HH81" s="1577"/>
      <c r="HI81" s="1577"/>
      <c r="HJ81" s="1577"/>
      <c r="HK81" s="1577"/>
      <c r="HL81" s="1577"/>
      <c r="HM81" s="1577"/>
      <c r="HN81" s="1577"/>
      <c r="HO81" s="1577"/>
      <c r="HP81" s="1577"/>
      <c r="HQ81" s="1577"/>
      <c r="HR81" s="1577"/>
      <c r="HS81" s="1577"/>
      <c r="HT81" s="1577"/>
      <c r="HU81" s="1577"/>
      <c r="HV81" s="1578"/>
      <c r="HZ81" s="1576"/>
      <c r="IA81" s="1577"/>
      <c r="IB81" s="1577"/>
      <c r="IC81" s="1577"/>
      <c r="ID81" s="1577"/>
      <c r="IE81" s="1577"/>
      <c r="IF81" s="1577"/>
      <c r="IG81" s="1577"/>
      <c r="IH81" s="1577"/>
      <c r="II81" s="1577"/>
      <c r="IJ81" s="1577"/>
      <c r="IK81" s="1577"/>
      <c r="IL81" s="1577"/>
      <c r="IM81" s="1577"/>
      <c r="IN81" s="1577"/>
      <c r="IO81" s="1577"/>
      <c r="IP81" s="1577"/>
      <c r="IQ81" s="1577"/>
      <c r="IR81" s="1577"/>
      <c r="IS81" s="1577"/>
      <c r="IT81" s="1577"/>
      <c r="IU81" s="1577"/>
      <c r="IV81" s="1577"/>
      <c r="IW81" s="1577"/>
      <c r="IX81" s="1577"/>
      <c r="IY81" s="1578"/>
      <c r="JC81" s="1576"/>
      <c r="JD81" s="1577"/>
      <c r="JE81" s="1577"/>
      <c r="JF81" s="1577"/>
      <c r="JG81" s="1577"/>
      <c r="JH81" s="1577"/>
      <c r="JI81" s="1577"/>
      <c r="JJ81" s="1577"/>
      <c r="JK81" s="1577"/>
      <c r="JL81" s="1577"/>
      <c r="JM81" s="1577"/>
      <c r="JN81" s="1577"/>
      <c r="JO81" s="1577"/>
      <c r="JP81" s="1577"/>
      <c r="JQ81" s="1577"/>
      <c r="JR81" s="1577"/>
      <c r="JS81" s="1577"/>
      <c r="JT81" s="1577"/>
      <c r="JU81" s="1577"/>
      <c r="JV81" s="1577"/>
      <c r="JW81" s="1577"/>
      <c r="JX81" s="1577"/>
      <c r="JY81" s="1577"/>
      <c r="JZ81" s="1577"/>
      <c r="KA81" s="1577"/>
      <c r="KB81" s="1578"/>
      <c r="KF81" s="1576"/>
      <c r="KG81" s="1577"/>
      <c r="KH81" s="1577"/>
      <c r="KI81" s="1577"/>
      <c r="KJ81" s="1577"/>
      <c r="KK81" s="1577"/>
      <c r="KL81" s="1577"/>
      <c r="KM81" s="1577"/>
      <c r="KN81" s="1577"/>
      <c r="KO81" s="1577"/>
      <c r="KP81" s="1577"/>
      <c r="KQ81" s="1577"/>
      <c r="KR81" s="1577"/>
      <c r="KS81" s="1577"/>
      <c r="KT81" s="1577"/>
      <c r="KU81" s="1577"/>
      <c r="KV81" s="1577"/>
      <c r="KW81" s="1577"/>
      <c r="KX81" s="1577"/>
      <c r="KY81" s="1577"/>
      <c r="KZ81" s="1577"/>
      <c r="LA81" s="1577"/>
      <c r="LB81" s="1577"/>
      <c r="LC81" s="1577"/>
      <c r="LD81" s="1577"/>
      <c r="LE81" s="1578"/>
      <c r="LI81" s="1576"/>
      <c r="LJ81" s="1577"/>
      <c r="LK81" s="1577"/>
      <c r="LL81" s="1577"/>
      <c r="LM81" s="1577"/>
      <c r="LN81" s="1577"/>
      <c r="LO81" s="1577"/>
      <c r="LP81" s="1577"/>
      <c r="LQ81" s="1577"/>
      <c r="LR81" s="1577"/>
      <c r="LS81" s="1577"/>
      <c r="LT81" s="1577"/>
      <c r="LU81" s="1577"/>
      <c r="LV81" s="1577"/>
      <c r="LW81" s="1577"/>
      <c r="LX81" s="1577"/>
      <c r="LY81" s="1577"/>
      <c r="LZ81" s="1577"/>
      <c r="MA81" s="1577"/>
      <c r="MB81" s="1577"/>
      <c r="MC81" s="1577"/>
      <c r="MD81" s="1577"/>
      <c r="ME81" s="1577"/>
      <c r="MF81" s="1577"/>
      <c r="MG81" s="1577"/>
      <c r="MH81" s="1578"/>
      <c r="ML81" s="1576"/>
      <c r="MM81" s="1577"/>
      <c r="MN81" s="1577"/>
      <c r="MO81" s="1577"/>
      <c r="MP81" s="1577"/>
      <c r="MQ81" s="1577"/>
      <c r="MR81" s="1577"/>
      <c r="MS81" s="1577"/>
      <c r="MT81" s="1577"/>
      <c r="MU81" s="1577"/>
      <c r="MV81" s="1577"/>
      <c r="MW81" s="1577"/>
      <c r="MX81" s="1577"/>
      <c r="MY81" s="1577"/>
      <c r="MZ81" s="1577"/>
      <c r="NA81" s="1577"/>
      <c r="NB81" s="1577"/>
      <c r="NC81" s="1577"/>
      <c r="ND81" s="1577"/>
      <c r="NE81" s="1577"/>
      <c r="NF81" s="1577"/>
      <c r="NG81" s="1577"/>
      <c r="NH81" s="1577"/>
      <c r="NI81" s="1577"/>
      <c r="NJ81" s="1577"/>
      <c r="NK81" s="1578"/>
      <c r="NO81" s="1576"/>
      <c r="NP81" s="1577"/>
      <c r="NQ81" s="1577"/>
      <c r="NR81" s="1577"/>
      <c r="NS81" s="1577"/>
      <c r="NT81" s="1577"/>
      <c r="NU81" s="1577"/>
      <c r="NV81" s="1577"/>
      <c r="NW81" s="1577"/>
      <c r="NX81" s="1577"/>
      <c r="NY81" s="1577"/>
      <c r="NZ81" s="1577"/>
      <c r="OA81" s="1577"/>
      <c r="OB81" s="1577"/>
      <c r="OC81" s="1577"/>
      <c r="OD81" s="1577"/>
      <c r="OE81" s="1577"/>
      <c r="OF81" s="1577"/>
      <c r="OG81" s="1577"/>
      <c r="OH81" s="1577"/>
      <c r="OI81" s="1577"/>
      <c r="OJ81" s="1577"/>
      <c r="OK81" s="1577"/>
      <c r="OL81" s="1577"/>
      <c r="OM81" s="1577"/>
      <c r="ON81" s="1578"/>
      <c r="OR81" s="1576"/>
      <c r="OS81" s="1577"/>
      <c r="OT81" s="1577"/>
      <c r="OU81" s="1577"/>
      <c r="OV81" s="1577"/>
      <c r="OW81" s="1577"/>
      <c r="OX81" s="1577"/>
      <c r="OY81" s="1577"/>
      <c r="OZ81" s="1577"/>
      <c r="PA81" s="1577"/>
      <c r="PB81" s="1577"/>
      <c r="PC81" s="1577"/>
      <c r="PD81" s="1577"/>
      <c r="PE81" s="1577"/>
      <c r="PF81" s="1577"/>
      <c r="PG81" s="1577"/>
      <c r="PH81" s="1577"/>
      <c r="PI81" s="1577"/>
      <c r="PJ81" s="1577"/>
      <c r="PK81" s="1577"/>
      <c r="PL81" s="1577"/>
      <c r="PM81" s="1577"/>
      <c r="PN81" s="1577"/>
      <c r="PO81" s="1577"/>
      <c r="PP81" s="1577"/>
      <c r="PQ81" s="1578"/>
      <c r="PU81" s="1576"/>
      <c r="PV81" s="1577"/>
      <c r="PW81" s="1577"/>
      <c r="PX81" s="1577"/>
      <c r="PY81" s="1577"/>
      <c r="PZ81" s="1577"/>
      <c r="QA81" s="1577"/>
      <c r="QB81" s="1577"/>
      <c r="QC81" s="1577"/>
      <c r="QD81" s="1577"/>
      <c r="QE81" s="1577"/>
      <c r="QF81" s="1577"/>
      <c r="QG81" s="1577"/>
      <c r="QH81" s="1577"/>
      <c r="QI81" s="1577"/>
      <c r="QJ81" s="1577"/>
      <c r="QK81" s="1577"/>
      <c r="QL81" s="1577"/>
      <c r="QM81" s="1577"/>
      <c r="QN81" s="1577"/>
      <c r="QO81" s="1577"/>
      <c r="QP81" s="1577"/>
      <c r="QQ81" s="1577"/>
      <c r="QR81" s="1577"/>
      <c r="QS81" s="1577"/>
      <c r="QT81" s="1578"/>
    </row>
    <row r="82" spans="2:462" ht="9.9499999999999993" customHeight="1">
      <c r="B82" s="1576"/>
      <c r="C82" s="1577"/>
      <c r="D82" s="1577"/>
      <c r="E82" s="1577"/>
      <c r="F82" s="1577"/>
      <c r="G82" s="1577"/>
      <c r="H82" s="1577"/>
      <c r="I82" s="1577"/>
      <c r="J82" s="1577"/>
      <c r="K82" s="1577"/>
      <c r="L82" s="1577"/>
      <c r="M82" s="1577"/>
      <c r="N82" s="1577"/>
      <c r="O82" s="1577"/>
      <c r="P82" s="1577"/>
      <c r="Q82" s="1577"/>
      <c r="R82" s="1577"/>
      <c r="S82" s="1577"/>
      <c r="T82" s="1577"/>
      <c r="U82" s="1577"/>
      <c r="V82" s="1577"/>
      <c r="W82" s="1577"/>
      <c r="X82" s="1577"/>
      <c r="Y82" s="1577"/>
      <c r="Z82" s="1577"/>
      <c r="AA82" s="1578"/>
      <c r="AE82" s="1576"/>
      <c r="AF82" s="1577"/>
      <c r="AG82" s="1577"/>
      <c r="AH82" s="1577"/>
      <c r="AI82" s="1577"/>
      <c r="AJ82" s="1577"/>
      <c r="AK82" s="1577"/>
      <c r="AL82" s="1577"/>
      <c r="AM82" s="1577"/>
      <c r="AN82" s="1577"/>
      <c r="AO82" s="1577"/>
      <c r="AP82" s="1577"/>
      <c r="AQ82" s="1577"/>
      <c r="AR82" s="1577"/>
      <c r="AS82" s="1577"/>
      <c r="AT82" s="1577"/>
      <c r="AU82" s="1577"/>
      <c r="AV82" s="1577"/>
      <c r="AW82" s="1577"/>
      <c r="AX82" s="1577"/>
      <c r="AY82" s="1577"/>
      <c r="AZ82" s="1577"/>
      <c r="BA82" s="1577"/>
      <c r="BB82" s="1577"/>
      <c r="BC82" s="1577"/>
      <c r="BD82" s="1578"/>
      <c r="BH82" s="1576"/>
      <c r="BI82" s="1577"/>
      <c r="BJ82" s="1577"/>
      <c r="BK82" s="1577"/>
      <c r="BL82" s="1577"/>
      <c r="BM82" s="1577"/>
      <c r="BN82" s="1577"/>
      <c r="BO82" s="1577"/>
      <c r="BP82" s="1577"/>
      <c r="BQ82" s="1577"/>
      <c r="BR82" s="1577"/>
      <c r="BS82" s="1577"/>
      <c r="BT82" s="1577"/>
      <c r="BU82" s="1577"/>
      <c r="BV82" s="1577"/>
      <c r="BW82" s="1577"/>
      <c r="BX82" s="1577"/>
      <c r="BY82" s="1577"/>
      <c r="BZ82" s="1577"/>
      <c r="CA82" s="1577"/>
      <c r="CB82" s="1577"/>
      <c r="CC82" s="1577"/>
      <c r="CD82" s="1577"/>
      <c r="CE82" s="1577"/>
      <c r="CF82" s="1577"/>
      <c r="CG82" s="1578"/>
      <c r="CK82" s="1576"/>
      <c r="CL82" s="1577"/>
      <c r="CM82" s="1577"/>
      <c r="CN82" s="1577"/>
      <c r="CO82" s="1577"/>
      <c r="CP82" s="1577"/>
      <c r="CQ82" s="1577"/>
      <c r="CR82" s="1577"/>
      <c r="CS82" s="1577"/>
      <c r="CT82" s="1577"/>
      <c r="CU82" s="1577"/>
      <c r="CV82" s="1577"/>
      <c r="CW82" s="1577"/>
      <c r="CX82" s="1577"/>
      <c r="CY82" s="1577"/>
      <c r="CZ82" s="1577"/>
      <c r="DA82" s="1577"/>
      <c r="DB82" s="1577"/>
      <c r="DC82" s="1577"/>
      <c r="DD82" s="1577"/>
      <c r="DE82" s="1577"/>
      <c r="DF82" s="1577"/>
      <c r="DG82" s="1577"/>
      <c r="DH82" s="1577"/>
      <c r="DI82" s="1577"/>
      <c r="DJ82" s="1578"/>
      <c r="DN82" s="1576"/>
      <c r="DO82" s="1577"/>
      <c r="DP82" s="1577"/>
      <c r="DQ82" s="1577"/>
      <c r="DR82" s="1577"/>
      <c r="DS82" s="1577"/>
      <c r="DT82" s="1577"/>
      <c r="DU82" s="1577"/>
      <c r="DV82" s="1577"/>
      <c r="DW82" s="1577"/>
      <c r="DX82" s="1577"/>
      <c r="DY82" s="1577"/>
      <c r="DZ82" s="1577"/>
      <c r="EA82" s="1577"/>
      <c r="EB82" s="1577"/>
      <c r="EC82" s="1577"/>
      <c r="ED82" s="1577"/>
      <c r="EE82" s="1577"/>
      <c r="EF82" s="1577"/>
      <c r="EG82" s="1577"/>
      <c r="EH82" s="1577"/>
      <c r="EI82" s="1577"/>
      <c r="EJ82" s="1577"/>
      <c r="EK82" s="1577"/>
      <c r="EL82" s="1577"/>
      <c r="EM82" s="1578"/>
      <c r="EQ82" s="1576"/>
      <c r="ER82" s="1577"/>
      <c r="ES82" s="1577"/>
      <c r="ET82" s="1577"/>
      <c r="EU82" s="1577"/>
      <c r="EV82" s="1577"/>
      <c r="EW82" s="1577"/>
      <c r="EX82" s="1577"/>
      <c r="EY82" s="1577"/>
      <c r="EZ82" s="1577"/>
      <c r="FA82" s="1577"/>
      <c r="FB82" s="1577"/>
      <c r="FC82" s="1577"/>
      <c r="FD82" s="1577"/>
      <c r="FE82" s="1577"/>
      <c r="FF82" s="1577"/>
      <c r="FG82" s="1577"/>
      <c r="FH82" s="1577"/>
      <c r="FI82" s="1577"/>
      <c r="FJ82" s="1577"/>
      <c r="FK82" s="1577"/>
      <c r="FL82" s="1577"/>
      <c r="FM82" s="1577"/>
      <c r="FN82" s="1577"/>
      <c r="FO82" s="1577"/>
      <c r="FP82" s="1578"/>
      <c r="FT82" s="1576"/>
      <c r="FU82" s="1577"/>
      <c r="FV82" s="1577"/>
      <c r="FW82" s="1577"/>
      <c r="FX82" s="1577"/>
      <c r="FY82" s="1577"/>
      <c r="FZ82" s="1577"/>
      <c r="GA82" s="1577"/>
      <c r="GB82" s="1577"/>
      <c r="GC82" s="1577"/>
      <c r="GD82" s="1577"/>
      <c r="GE82" s="1577"/>
      <c r="GF82" s="1577"/>
      <c r="GG82" s="1577"/>
      <c r="GH82" s="1577"/>
      <c r="GI82" s="1577"/>
      <c r="GJ82" s="1577"/>
      <c r="GK82" s="1577"/>
      <c r="GL82" s="1577"/>
      <c r="GM82" s="1577"/>
      <c r="GN82" s="1577"/>
      <c r="GO82" s="1577"/>
      <c r="GP82" s="1577"/>
      <c r="GQ82" s="1577"/>
      <c r="GR82" s="1577"/>
      <c r="GS82" s="1578"/>
      <c r="GW82" s="1576"/>
      <c r="GX82" s="1577"/>
      <c r="GY82" s="1577"/>
      <c r="GZ82" s="1577"/>
      <c r="HA82" s="1577"/>
      <c r="HB82" s="1577"/>
      <c r="HC82" s="1577"/>
      <c r="HD82" s="1577"/>
      <c r="HE82" s="1577"/>
      <c r="HF82" s="1577"/>
      <c r="HG82" s="1577"/>
      <c r="HH82" s="1577"/>
      <c r="HI82" s="1577"/>
      <c r="HJ82" s="1577"/>
      <c r="HK82" s="1577"/>
      <c r="HL82" s="1577"/>
      <c r="HM82" s="1577"/>
      <c r="HN82" s="1577"/>
      <c r="HO82" s="1577"/>
      <c r="HP82" s="1577"/>
      <c r="HQ82" s="1577"/>
      <c r="HR82" s="1577"/>
      <c r="HS82" s="1577"/>
      <c r="HT82" s="1577"/>
      <c r="HU82" s="1577"/>
      <c r="HV82" s="1578"/>
      <c r="HZ82" s="1576"/>
      <c r="IA82" s="1577"/>
      <c r="IB82" s="1577"/>
      <c r="IC82" s="1577"/>
      <c r="ID82" s="1577"/>
      <c r="IE82" s="1577"/>
      <c r="IF82" s="1577"/>
      <c r="IG82" s="1577"/>
      <c r="IH82" s="1577"/>
      <c r="II82" s="1577"/>
      <c r="IJ82" s="1577"/>
      <c r="IK82" s="1577"/>
      <c r="IL82" s="1577"/>
      <c r="IM82" s="1577"/>
      <c r="IN82" s="1577"/>
      <c r="IO82" s="1577"/>
      <c r="IP82" s="1577"/>
      <c r="IQ82" s="1577"/>
      <c r="IR82" s="1577"/>
      <c r="IS82" s="1577"/>
      <c r="IT82" s="1577"/>
      <c r="IU82" s="1577"/>
      <c r="IV82" s="1577"/>
      <c r="IW82" s="1577"/>
      <c r="IX82" s="1577"/>
      <c r="IY82" s="1578"/>
      <c r="JC82" s="1576"/>
      <c r="JD82" s="1577"/>
      <c r="JE82" s="1577"/>
      <c r="JF82" s="1577"/>
      <c r="JG82" s="1577"/>
      <c r="JH82" s="1577"/>
      <c r="JI82" s="1577"/>
      <c r="JJ82" s="1577"/>
      <c r="JK82" s="1577"/>
      <c r="JL82" s="1577"/>
      <c r="JM82" s="1577"/>
      <c r="JN82" s="1577"/>
      <c r="JO82" s="1577"/>
      <c r="JP82" s="1577"/>
      <c r="JQ82" s="1577"/>
      <c r="JR82" s="1577"/>
      <c r="JS82" s="1577"/>
      <c r="JT82" s="1577"/>
      <c r="JU82" s="1577"/>
      <c r="JV82" s="1577"/>
      <c r="JW82" s="1577"/>
      <c r="JX82" s="1577"/>
      <c r="JY82" s="1577"/>
      <c r="JZ82" s="1577"/>
      <c r="KA82" s="1577"/>
      <c r="KB82" s="1578"/>
      <c r="KF82" s="1576"/>
      <c r="KG82" s="1577"/>
      <c r="KH82" s="1577"/>
      <c r="KI82" s="1577"/>
      <c r="KJ82" s="1577"/>
      <c r="KK82" s="1577"/>
      <c r="KL82" s="1577"/>
      <c r="KM82" s="1577"/>
      <c r="KN82" s="1577"/>
      <c r="KO82" s="1577"/>
      <c r="KP82" s="1577"/>
      <c r="KQ82" s="1577"/>
      <c r="KR82" s="1577"/>
      <c r="KS82" s="1577"/>
      <c r="KT82" s="1577"/>
      <c r="KU82" s="1577"/>
      <c r="KV82" s="1577"/>
      <c r="KW82" s="1577"/>
      <c r="KX82" s="1577"/>
      <c r="KY82" s="1577"/>
      <c r="KZ82" s="1577"/>
      <c r="LA82" s="1577"/>
      <c r="LB82" s="1577"/>
      <c r="LC82" s="1577"/>
      <c r="LD82" s="1577"/>
      <c r="LE82" s="1578"/>
      <c r="LI82" s="1576"/>
      <c r="LJ82" s="1577"/>
      <c r="LK82" s="1577"/>
      <c r="LL82" s="1577"/>
      <c r="LM82" s="1577"/>
      <c r="LN82" s="1577"/>
      <c r="LO82" s="1577"/>
      <c r="LP82" s="1577"/>
      <c r="LQ82" s="1577"/>
      <c r="LR82" s="1577"/>
      <c r="LS82" s="1577"/>
      <c r="LT82" s="1577"/>
      <c r="LU82" s="1577"/>
      <c r="LV82" s="1577"/>
      <c r="LW82" s="1577"/>
      <c r="LX82" s="1577"/>
      <c r="LY82" s="1577"/>
      <c r="LZ82" s="1577"/>
      <c r="MA82" s="1577"/>
      <c r="MB82" s="1577"/>
      <c r="MC82" s="1577"/>
      <c r="MD82" s="1577"/>
      <c r="ME82" s="1577"/>
      <c r="MF82" s="1577"/>
      <c r="MG82" s="1577"/>
      <c r="MH82" s="1578"/>
      <c r="ML82" s="1576"/>
      <c r="MM82" s="1577"/>
      <c r="MN82" s="1577"/>
      <c r="MO82" s="1577"/>
      <c r="MP82" s="1577"/>
      <c r="MQ82" s="1577"/>
      <c r="MR82" s="1577"/>
      <c r="MS82" s="1577"/>
      <c r="MT82" s="1577"/>
      <c r="MU82" s="1577"/>
      <c r="MV82" s="1577"/>
      <c r="MW82" s="1577"/>
      <c r="MX82" s="1577"/>
      <c r="MY82" s="1577"/>
      <c r="MZ82" s="1577"/>
      <c r="NA82" s="1577"/>
      <c r="NB82" s="1577"/>
      <c r="NC82" s="1577"/>
      <c r="ND82" s="1577"/>
      <c r="NE82" s="1577"/>
      <c r="NF82" s="1577"/>
      <c r="NG82" s="1577"/>
      <c r="NH82" s="1577"/>
      <c r="NI82" s="1577"/>
      <c r="NJ82" s="1577"/>
      <c r="NK82" s="1578"/>
      <c r="NO82" s="1576"/>
      <c r="NP82" s="1577"/>
      <c r="NQ82" s="1577"/>
      <c r="NR82" s="1577"/>
      <c r="NS82" s="1577"/>
      <c r="NT82" s="1577"/>
      <c r="NU82" s="1577"/>
      <c r="NV82" s="1577"/>
      <c r="NW82" s="1577"/>
      <c r="NX82" s="1577"/>
      <c r="NY82" s="1577"/>
      <c r="NZ82" s="1577"/>
      <c r="OA82" s="1577"/>
      <c r="OB82" s="1577"/>
      <c r="OC82" s="1577"/>
      <c r="OD82" s="1577"/>
      <c r="OE82" s="1577"/>
      <c r="OF82" s="1577"/>
      <c r="OG82" s="1577"/>
      <c r="OH82" s="1577"/>
      <c r="OI82" s="1577"/>
      <c r="OJ82" s="1577"/>
      <c r="OK82" s="1577"/>
      <c r="OL82" s="1577"/>
      <c r="OM82" s="1577"/>
      <c r="ON82" s="1578"/>
      <c r="OR82" s="1576"/>
      <c r="OS82" s="1577"/>
      <c r="OT82" s="1577"/>
      <c r="OU82" s="1577"/>
      <c r="OV82" s="1577"/>
      <c r="OW82" s="1577"/>
      <c r="OX82" s="1577"/>
      <c r="OY82" s="1577"/>
      <c r="OZ82" s="1577"/>
      <c r="PA82" s="1577"/>
      <c r="PB82" s="1577"/>
      <c r="PC82" s="1577"/>
      <c r="PD82" s="1577"/>
      <c r="PE82" s="1577"/>
      <c r="PF82" s="1577"/>
      <c r="PG82" s="1577"/>
      <c r="PH82" s="1577"/>
      <c r="PI82" s="1577"/>
      <c r="PJ82" s="1577"/>
      <c r="PK82" s="1577"/>
      <c r="PL82" s="1577"/>
      <c r="PM82" s="1577"/>
      <c r="PN82" s="1577"/>
      <c r="PO82" s="1577"/>
      <c r="PP82" s="1577"/>
      <c r="PQ82" s="1578"/>
      <c r="PU82" s="1576"/>
      <c r="PV82" s="1577"/>
      <c r="PW82" s="1577"/>
      <c r="PX82" s="1577"/>
      <c r="PY82" s="1577"/>
      <c r="PZ82" s="1577"/>
      <c r="QA82" s="1577"/>
      <c r="QB82" s="1577"/>
      <c r="QC82" s="1577"/>
      <c r="QD82" s="1577"/>
      <c r="QE82" s="1577"/>
      <c r="QF82" s="1577"/>
      <c r="QG82" s="1577"/>
      <c r="QH82" s="1577"/>
      <c r="QI82" s="1577"/>
      <c r="QJ82" s="1577"/>
      <c r="QK82" s="1577"/>
      <c r="QL82" s="1577"/>
      <c r="QM82" s="1577"/>
      <c r="QN82" s="1577"/>
      <c r="QO82" s="1577"/>
      <c r="QP82" s="1577"/>
      <c r="QQ82" s="1577"/>
      <c r="QR82" s="1577"/>
      <c r="QS82" s="1577"/>
      <c r="QT82" s="1578"/>
    </row>
    <row r="83" spans="2:462" ht="9.9499999999999993" customHeight="1">
      <c r="B83" s="1576"/>
      <c r="C83" s="1577"/>
      <c r="D83" s="1577"/>
      <c r="E83" s="1577"/>
      <c r="F83" s="1577"/>
      <c r="G83" s="1577"/>
      <c r="H83" s="1577"/>
      <c r="I83" s="1577"/>
      <c r="J83" s="1577"/>
      <c r="K83" s="1577"/>
      <c r="L83" s="1577"/>
      <c r="M83" s="1577"/>
      <c r="N83" s="1577"/>
      <c r="O83" s="1577"/>
      <c r="P83" s="1577"/>
      <c r="Q83" s="1577"/>
      <c r="R83" s="1577"/>
      <c r="S83" s="1577"/>
      <c r="T83" s="1577"/>
      <c r="U83" s="1577"/>
      <c r="V83" s="1577"/>
      <c r="W83" s="1577"/>
      <c r="X83" s="1577"/>
      <c r="Y83" s="1577"/>
      <c r="Z83" s="1577"/>
      <c r="AA83" s="1578"/>
      <c r="AE83" s="1576"/>
      <c r="AF83" s="1577"/>
      <c r="AG83" s="1577"/>
      <c r="AH83" s="1577"/>
      <c r="AI83" s="1577"/>
      <c r="AJ83" s="1577"/>
      <c r="AK83" s="1577"/>
      <c r="AL83" s="1577"/>
      <c r="AM83" s="1577"/>
      <c r="AN83" s="1577"/>
      <c r="AO83" s="1577"/>
      <c r="AP83" s="1577"/>
      <c r="AQ83" s="1577"/>
      <c r="AR83" s="1577"/>
      <c r="AS83" s="1577"/>
      <c r="AT83" s="1577"/>
      <c r="AU83" s="1577"/>
      <c r="AV83" s="1577"/>
      <c r="AW83" s="1577"/>
      <c r="AX83" s="1577"/>
      <c r="AY83" s="1577"/>
      <c r="AZ83" s="1577"/>
      <c r="BA83" s="1577"/>
      <c r="BB83" s="1577"/>
      <c r="BC83" s="1577"/>
      <c r="BD83" s="1578"/>
      <c r="BH83" s="1576"/>
      <c r="BI83" s="1577"/>
      <c r="BJ83" s="1577"/>
      <c r="BK83" s="1577"/>
      <c r="BL83" s="1577"/>
      <c r="BM83" s="1577"/>
      <c r="BN83" s="1577"/>
      <c r="BO83" s="1577"/>
      <c r="BP83" s="1577"/>
      <c r="BQ83" s="1577"/>
      <c r="BR83" s="1577"/>
      <c r="BS83" s="1577"/>
      <c r="BT83" s="1577"/>
      <c r="BU83" s="1577"/>
      <c r="BV83" s="1577"/>
      <c r="BW83" s="1577"/>
      <c r="BX83" s="1577"/>
      <c r="BY83" s="1577"/>
      <c r="BZ83" s="1577"/>
      <c r="CA83" s="1577"/>
      <c r="CB83" s="1577"/>
      <c r="CC83" s="1577"/>
      <c r="CD83" s="1577"/>
      <c r="CE83" s="1577"/>
      <c r="CF83" s="1577"/>
      <c r="CG83" s="1578"/>
      <c r="CK83" s="1576"/>
      <c r="CL83" s="1577"/>
      <c r="CM83" s="1577"/>
      <c r="CN83" s="1577"/>
      <c r="CO83" s="1577"/>
      <c r="CP83" s="1577"/>
      <c r="CQ83" s="1577"/>
      <c r="CR83" s="1577"/>
      <c r="CS83" s="1577"/>
      <c r="CT83" s="1577"/>
      <c r="CU83" s="1577"/>
      <c r="CV83" s="1577"/>
      <c r="CW83" s="1577"/>
      <c r="CX83" s="1577"/>
      <c r="CY83" s="1577"/>
      <c r="CZ83" s="1577"/>
      <c r="DA83" s="1577"/>
      <c r="DB83" s="1577"/>
      <c r="DC83" s="1577"/>
      <c r="DD83" s="1577"/>
      <c r="DE83" s="1577"/>
      <c r="DF83" s="1577"/>
      <c r="DG83" s="1577"/>
      <c r="DH83" s="1577"/>
      <c r="DI83" s="1577"/>
      <c r="DJ83" s="1578"/>
      <c r="DN83" s="1576"/>
      <c r="DO83" s="1577"/>
      <c r="DP83" s="1577"/>
      <c r="DQ83" s="1577"/>
      <c r="DR83" s="1577"/>
      <c r="DS83" s="1577"/>
      <c r="DT83" s="1577"/>
      <c r="DU83" s="1577"/>
      <c r="DV83" s="1577"/>
      <c r="DW83" s="1577"/>
      <c r="DX83" s="1577"/>
      <c r="DY83" s="1577"/>
      <c r="DZ83" s="1577"/>
      <c r="EA83" s="1577"/>
      <c r="EB83" s="1577"/>
      <c r="EC83" s="1577"/>
      <c r="ED83" s="1577"/>
      <c r="EE83" s="1577"/>
      <c r="EF83" s="1577"/>
      <c r="EG83" s="1577"/>
      <c r="EH83" s="1577"/>
      <c r="EI83" s="1577"/>
      <c r="EJ83" s="1577"/>
      <c r="EK83" s="1577"/>
      <c r="EL83" s="1577"/>
      <c r="EM83" s="1578"/>
      <c r="EQ83" s="1576"/>
      <c r="ER83" s="1577"/>
      <c r="ES83" s="1577"/>
      <c r="ET83" s="1577"/>
      <c r="EU83" s="1577"/>
      <c r="EV83" s="1577"/>
      <c r="EW83" s="1577"/>
      <c r="EX83" s="1577"/>
      <c r="EY83" s="1577"/>
      <c r="EZ83" s="1577"/>
      <c r="FA83" s="1577"/>
      <c r="FB83" s="1577"/>
      <c r="FC83" s="1577"/>
      <c r="FD83" s="1577"/>
      <c r="FE83" s="1577"/>
      <c r="FF83" s="1577"/>
      <c r="FG83" s="1577"/>
      <c r="FH83" s="1577"/>
      <c r="FI83" s="1577"/>
      <c r="FJ83" s="1577"/>
      <c r="FK83" s="1577"/>
      <c r="FL83" s="1577"/>
      <c r="FM83" s="1577"/>
      <c r="FN83" s="1577"/>
      <c r="FO83" s="1577"/>
      <c r="FP83" s="1578"/>
      <c r="FT83" s="1576"/>
      <c r="FU83" s="1577"/>
      <c r="FV83" s="1577"/>
      <c r="FW83" s="1577"/>
      <c r="FX83" s="1577"/>
      <c r="FY83" s="1577"/>
      <c r="FZ83" s="1577"/>
      <c r="GA83" s="1577"/>
      <c r="GB83" s="1577"/>
      <c r="GC83" s="1577"/>
      <c r="GD83" s="1577"/>
      <c r="GE83" s="1577"/>
      <c r="GF83" s="1577"/>
      <c r="GG83" s="1577"/>
      <c r="GH83" s="1577"/>
      <c r="GI83" s="1577"/>
      <c r="GJ83" s="1577"/>
      <c r="GK83" s="1577"/>
      <c r="GL83" s="1577"/>
      <c r="GM83" s="1577"/>
      <c r="GN83" s="1577"/>
      <c r="GO83" s="1577"/>
      <c r="GP83" s="1577"/>
      <c r="GQ83" s="1577"/>
      <c r="GR83" s="1577"/>
      <c r="GS83" s="1578"/>
      <c r="GW83" s="1576"/>
      <c r="GX83" s="1577"/>
      <c r="GY83" s="1577"/>
      <c r="GZ83" s="1577"/>
      <c r="HA83" s="1577"/>
      <c r="HB83" s="1577"/>
      <c r="HC83" s="1577"/>
      <c r="HD83" s="1577"/>
      <c r="HE83" s="1577"/>
      <c r="HF83" s="1577"/>
      <c r="HG83" s="1577"/>
      <c r="HH83" s="1577"/>
      <c r="HI83" s="1577"/>
      <c r="HJ83" s="1577"/>
      <c r="HK83" s="1577"/>
      <c r="HL83" s="1577"/>
      <c r="HM83" s="1577"/>
      <c r="HN83" s="1577"/>
      <c r="HO83" s="1577"/>
      <c r="HP83" s="1577"/>
      <c r="HQ83" s="1577"/>
      <c r="HR83" s="1577"/>
      <c r="HS83" s="1577"/>
      <c r="HT83" s="1577"/>
      <c r="HU83" s="1577"/>
      <c r="HV83" s="1578"/>
      <c r="HZ83" s="1576"/>
      <c r="IA83" s="1577"/>
      <c r="IB83" s="1577"/>
      <c r="IC83" s="1577"/>
      <c r="ID83" s="1577"/>
      <c r="IE83" s="1577"/>
      <c r="IF83" s="1577"/>
      <c r="IG83" s="1577"/>
      <c r="IH83" s="1577"/>
      <c r="II83" s="1577"/>
      <c r="IJ83" s="1577"/>
      <c r="IK83" s="1577"/>
      <c r="IL83" s="1577"/>
      <c r="IM83" s="1577"/>
      <c r="IN83" s="1577"/>
      <c r="IO83" s="1577"/>
      <c r="IP83" s="1577"/>
      <c r="IQ83" s="1577"/>
      <c r="IR83" s="1577"/>
      <c r="IS83" s="1577"/>
      <c r="IT83" s="1577"/>
      <c r="IU83" s="1577"/>
      <c r="IV83" s="1577"/>
      <c r="IW83" s="1577"/>
      <c r="IX83" s="1577"/>
      <c r="IY83" s="1578"/>
      <c r="JC83" s="1576"/>
      <c r="JD83" s="1577"/>
      <c r="JE83" s="1577"/>
      <c r="JF83" s="1577"/>
      <c r="JG83" s="1577"/>
      <c r="JH83" s="1577"/>
      <c r="JI83" s="1577"/>
      <c r="JJ83" s="1577"/>
      <c r="JK83" s="1577"/>
      <c r="JL83" s="1577"/>
      <c r="JM83" s="1577"/>
      <c r="JN83" s="1577"/>
      <c r="JO83" s="1577"/>
      <c r="JP83" s="1577"/>
      <c r="JQ83" s="1577"/>
      <c r="JR83" s="1577"/>
      <c r="JS83" s="1577"/>
      <c r="JT83" s="1577"/>
      <c r="JU83" s="1577"/>
      <c r="JV83" s="1577"/>
      <c r="JW83" s="1577"/>
      <c r="JX83" s="1577"/>
      <c r="JY83" s="1577"/>
      <c r="JZ83" s="1577"/>
      <c r="KA83" s="1577"/>
      <c r="KB83" s="1578"/>
      <c r="KF83" s="1576"/>
      <c r="KG83" s="1577"/>
      <c r="KH83" s="1577"/>
      <c r="KI83" s="1577"/>
      <c r="KJ83" s="1577"/>
      <c r="KK83" s="1577"/>
      <c r="KL83" s="1577"/>
      <c r="KM83" s="1577"/>
      <c r="KN83" s="1577"/>
      <c r="KO83" s="1577"/>
      <c r="KP83" s="1577"/>
      <c r="KQ83" s="1577"/>
      <c r="KR83" s="1577"/>
      <c r="KS83" s="1577"/>
      <c r="KT83" s="1577"/>
      <c r="KU83" s="1577"/>
      <c r="KV83" s="1577"/>
      <c r="KW83" s="1577"/>
      <c r="KX83" s="1577"/>
      <c r="KY83" s="1577"/>
      <c r="KZ83" s="1577"/>
      <c r="LA83" s="1577"/>
      <c r="LB83" s="1577"/>
      <c r="LC83" s="1577"/>
      <c r="LD83" s="1577"/>
      <c r="LE83" s="1578"/>
      <c r="LI83" s="1576"/>
      <c r="LJ83" s="1577"/>
      <c r="LK83" s="1577"/>
      <c r="LL83" s="1577"/>
      <c r="LM83" s="1577"/>
      <c r="LN83" s="1577"/>
      <c r="LO83" s="1577"/>
      <c r="LP83" s="1577"/>
      <c r="LQ83" s="1577"/>
      <c r="LR83" s="1577"/>
      <c r="LS83" s="1577"/>
      <c r="LT83" s="1577"/>
      <c r="LU83" s="1577"/>
      <c r="LV83" s="1577"/>
      <c r="LW83" s="1577"/>
      <c r="LX83" s="1577"/>
      <c r="LY83" s="1577"/>
      <c r="LZ83" s="1577"/>
      <c r="MA83" s="1577"/>
      <c r="MB83" s="1577"/>
      <c r="MC83" s="1577"/>
      <c r="MD83" s="1577"/>
      <c r="ME83" s="1577"/>
      <c r="MF83" s="1577"/>
      <c r="MG83" s="1577"/>
      <c r="MH83" s="1578"/>
      <c r="ML83" s="1576"/>
      <c r="MM83" s="1577"/>
      <c r="MN83" s="1577"/>
      <c r="MO83" s="1577"/>
      <c r="MP83" s="1577"/>
      <c r="MQ83" s="1577"/>
      <c r="MR83" s="1577"/>
      <c r="MS83" s="1577"/>
      <c r="MT83" s="1577"/>
      <c r="MU83" s="1577"/>
      <c r="MV83" s="1577"/>
      <c r="MW83" s="1577"/>
      <c r="MX83" s="1577"/>
      <c r="MY83" s="1577"/>
      <c r="MZ83" s="1577"/>
      <c r="NA83" s="1577"/>
      <c r="NB83" s="1577"/>
      <c r="NC83" s="1577"/>
      <c r="ND83" s="1577"/>
      <c r="NE83" s="1577"/>
      <c r="NF83" s="1577"/>
      <c r="NG83" s="1577"/>
      <c r="NH83" s="1577"/>
      <c r="NI83" s="1577"/>
      <c r="NJ83" s="1577"/>
      <c r="NK83" s="1578"/>
      <c r="NO83" s="1576"/>
      <c r="NP83" s="1577"/>
      <c r="NQ83" s="1577"/>
      <c r="NR83" s="1577"/>
      <c r="NS83" s="1577"/>
      <c r="NT83" s="1577"/>
      <c r="NU83" s="1577"/>
      <c r="NV83" s="1577"/>
      <c r="NW83" s="1577"/>
      <c r="NX83" s="1577"/>
      <c r="NY83" s="1577"/>
      <c r="NZ83" s="1577"/>
      <c r="OA83" s="1577"/>
      <c r="OB83" s="1577"/>
      <c r="OC83" s="1577"/>
      <c r="OD83" s="1577"/>
      <c r="OE83" s="1577"/>
      <c r="OF83" s="1577"/>
      <c r="OG83" s="1577"/>
      <c r="OH83" s="1577"/>
      <c r="OI83" s="1577"/>
      <c r="OJ83" s="1577"/>
      <c r="OK83" s="1577"/>
      <c r="OL83" s="1577"/>
      <c r="OM83" s="1577"/>
      <c r="ON83" s="1578"/>
      <c r="OR83" s="1576"/>
      <c r="OS83" s="1577"/>
      <c r="OT83" s="1577"/>
      <c r="OU83" s="1577"/>
      <c r="OV83" s="1577"/>
      <c r="OW83" s="1577"/>
      <c r="OX83" s="1577"/>
      <c r="OY83" s="1577"/>
      <c r="OZ83" s="1577"/>
      <c r="PA83" s="1577"/>
      <c r="PB83" s="1577"/>
      <c r="PC83" s="1577"/>
      <c r="PD83" s="1577"/>
      <c r="PE83" s="1577"/>
      <c r="PF83" s="1577"/>
      <c r="PG83" s="1577"/>
      <c r="PH83" s="1577"/>
      <c r="PI83" s="1577"/>
      <c r="PJ83" s="1577"/>
      <c r="PK83" s="1577"/>
      <c r="PL83" s="1577"/>
      <c r="PM83" s="1577"/>
      <c r="PN83" s="1577"/>
      <c r="PO83" s="1577"/>
      <c r="PP83" s="1577"/>
      <c r="PQ83" s="1578"/>
      <c r="PU83" s="1576"/>
      <c r="PV83" s="1577"/>
      <c r="PW83" s="1577"/>
      <c r="PX83" s="1577"/>
      <c r="PY83" s="1577"/>
      <c r="PZ83" s="1577"/>
      <c r="QA83" s="1577"/>
      <c r="QB83" s="1577"/>
      <c r="QC83" s="1577"/>
      <c r="QD83" s="1577"/>
      <c r="QE83" s="1577"/>
      <c r="QF83" s="1577"/>
      <c r="QG83" s="1577"/>
      <c r="QH83" s="1577"/>
      <c r="QI83" s="1577"/>
      <c r="QJ83" s="1577"/>
      <c r="QK83" s="1577"/>
      <c r="QL83" s="1577"/>
      <c r="QM83" s="1577"/>
      <c r="QN83" s="1577"/>
      <c r="QO83" s="1577"/>
      <c r="QP83" s="1577"/>
      <c r="QQ83" s="1577"/>
      <c r="QR83" s="1577"/>
      <c r="QS83" s="1577"/>
      <c r="QT83" s="1578"/>
    </row>
    <row r="84" spans="2:462" ht="9.9499999999999993" customHeight="1">
      <c r="B84" s="1576"/>
      <c r="C84" s="1577"/>
      <c r="D84" s="1577"/>
      <c r="E84" s="1577"/>
      <c r="F84" s="1577"/>
      <c r="G84" s="1577"/>
      <c r="H84" s="1577"/>
      <c r="I84" s="1577"/>
      <c r="J84" s="1577"/>
      <c r="K84" s="1577"/>
      <c r="L84" s="1577"/>
      <c r="M84" s="1577"/>
      <c r="N84" s="1577"/>
      <c r="O84" s="1577"/>
      <c r="P84" s="1577"/>
      <c r="Q84" s="1577"/>
      <c r="R84" s="1577"/>
      <c r="S84" s="1577"/>
      <c r="T84" s="1577"/>
      <c r="U84" s="1577"/>
      <c r="V84" s="1577"/>
      <c r="W84" s="1577"/>
      <c r="X84" s="1577"/>
      <c r="Y84" s="1577"/>
      <c r="Z84" s="1577"/>
      <c r="AA84" s="1578"/>
      <c r="AE84" s="1576"/>
      <c r="AF84" s="1577"/>
      <c r="AG84" s="1577"/>
      <c r="AH84" s="1577"/>
      <c r="AI84" s="1577"/>
      <c r="AJ84" s="1577"/>
      <c r="AK84" s="1577"/>
      <c r="AL84" s="1577"/>
      <c r="AM84" s="1577"/>
      <c r="AN84" s="1577"/>
      <c r="AO84" s="1577"/>
      <c r="AP84" s="1577"/>
      <c r="AQ84" s="1577"/>
      <c r="AR84" s="1577"/>
      <c r="AS84" s="1577"/>
      <c r="AT84" s="1577"/>
      <c r="AU84" s="1577"/>
      <c r="AV84" s="1577"/>
      <c r="AW84" s="1577"/>
      <c r="AX84" s="1577"/>
      <c r="AY84" s="1577"/>
      <c r="AZ84" s="1577"/>
      <c r="BA84" s="1577"/>
      <c r="BB84" s="1577"/>
      <c r="BC84" s="1577"/>
      <c r="BD84" s="1578"/>
      <c r="BH84" s="1576"/>
      <c r="BI84" s="1577"/>
      <c r="BJ84" s="1577"/>
      <c r="BK84" s="1577"/>
      <c r="BL84" s="1577"/>
      <c r="BM84" s="1577"/>
      <c r="BN84" s="1577"/>
      <c r="BO84" s="1577"/>
      <c r="BP84" s="1577"/>
      <c r="BQ84" s="1577"/>
      <c r="BR84" s="1577"/>
      <c r="BS84" s="1577"/>
      <c r="BT84" s="1577"/>
      <c r="BU84" s="1577"/>
      <c r="BV84" s="1577"/>
      <c r="BW84" s="1577"/>
      <c r="BX84" s="1577"/>
      <c r="BY84" s="1577"/>
      <c r="BZ84" s="1577"/>
      <c r="CA84" s="1577"/>
      <c r="CB84" s="1577"/>
      <c r="CC84" s="1577"/>
      <c r="CD84" s="1577"/>
      <c r="CE84" s="1577"/>
      <c r="CF84" s="1577"/>
      <c r="CG84" s="1578"/>
      <c r="CK84" s="1576"/>
      <c r="CL84" s="1577"/>
      <c r="CM84" s="1577"/>
      <c r="CN84" s="1577"/>
      <c r="CO84" s="1577"/>
      <c r="CP84" s="1577"/>
      <c r="CQ84" s="1577"/>
      <c r="CR84" s="1577"/>
      <c r="CS84" s="1577"/>
      <c r="CT84" s="1577"/>
      <c r="CU84" s="1577"/>
      <c r="CV84" s="1577"/>
      <c r="CW84" s="1577"/>
      <c r="CX84" s="1577"/>
      <c r="CY84" s="1577"/>
      <c r="CZ84" s="1577"/>
      <c r="DA84" s="1577"/>
      <c r="DB84" s="1577"/>
      <c r="DC84" s="1577"/>
      <c r="DD84" s="1577"/>
      <c r="DE84" s="1577"/>
      <c r="DF84" s="1577"/>
      <c r="DG84" s="1577"/>
      <c r="DH84" s="1577"/>
      <c r="DI84" s="1577"/>
      <c r="DJ84" s="1578"/>
      <c r="DN84" s="1576"/>
      <c r="DO84" s="1577"/>
      <c r="DP84" s="1577"/>
      <c r="DQ84" s="1577"/>
      <c r="DR84" s="1577"/>
      <c r="DS84" s="1577"/>
      <c r="DT84" s="1577"/>
      <c r="DU84" s="1577"/>
      <c r="DV84" s="1577"/>
      <c r="DW84" s="1577"/>
      <c r="DX84" s="1577"/>
      <c r="DY84" s="1577"/>
      <c r="DZ84" s="1577"/>
      <c r="EA84" s="1577"/>
      <c r="EB84" s="1577"/>
      <c r="EC84" s="1577"/>
      <c r="ED84" s="1577"/>
      <c r="EE84" s="1577"/>
      <c r="EF84" s="1577"/>
      <c r="EG84" s="1577"/>
      <c r="EH84" s="1577"/>
      <c r="EI84" s="1577"/>
      <c r="EJ84" s="1577"/>
      <c r="EK84" s="1577"/>
      <c r="EL84" s="1577"/>
      <c r="EM84" s="1578"/>
      <c r="EQ84" s="1576"/>
      <c r="ER84" s="1577"/>
      <c r="ES84" s="1577"/>
      <c r="ET84" s="1577"/>
      <c r="EU84" s="1577"/>
      <c r="EV84" s="1577"/>
      <c r="EW84" s="1577"/>
      <c r="EX84" s="1577"/>
      <c r="EY84" s="1577"/>
      <c r="EZ84" s="1577"/>
      <c r="FA84" s="1577"/>
      <c r="FB84" s="1577"/>
      <c r="FC84" s="1577"/>
      <c r="FD84" s="1577"/>
      <c r="FE84" s="1577"/>
      <c r="FF84" s="1577"/>
      <c r="FG84" s="1577"/>
      <c r="FH84" s="1577"/>
      <c r="FI84" s="1577"/>
      <c r="FJ84" s="1577"/>
      <c r="FK84" s="1577"/>
      <c r="FL84" s="1577"/>
      <c r="FM84" s="1577"/>
      <c r="FN84" s="1577"/>
      <c r="FO84" s="1577"/>
      <c r="FP84" s="1578"/>
      <c r="FT84" s="1576"/>
      <c r="FU84" s="1577"/>
      <c r="FV84" s="1577"/>
      <c r="FW84" s="1577"/>
      <c r="FX84" s="1577"/>
      <c r="FY84" s="1577"/>
      <c r="FZ84" s="1577"/>
      <c r="GA84" s="1577"/>
      <c r="GB84" s="1577"/>
      <c r="GC84" s="1577"/>
      <c r="GD84" s="1577"/>
      <c r="GE84" s="1577"/>
      <c r="GF84" s="1577"/>
      <c r="GG84" s="1577"/>
      <c r="GH84" s="1577"/>
      <c r="GI84" s="1577"/>
      <c r="GJ84" s="1577"/>
      <c r="GK84" s="1577"/>
      <c r="GL84" s="1577"/>
      <c r="GM84" s="1577"/>
      <c r="GN84" s="1577"/>
      <c r="GO84" s="1577"/>
      <c r="GP84" s="1577"/>
      <c r="GQ84" s="1577"/>
      <c r="GR84" s="1577"/>
      <c r="GS84" s="1578"/>
      <c r="GW84" s="1576"/>
      <c r="GX84" s="1577"/>
      <c r="GY84" s="1577"/>
      <c r="GZ84" s="1577"/>
      <c r="HA84" s="1577"/>
      <c r="HB84" s="1577"/>
      <c r="HC84" s="1577"/>
      <c r="HD84" s="1577"/>
      <c r="HE84" s="1577"/>
      <c r="HF84" s="1577"/>
      <c r="HG84" s="1577"/>
      <c r="HH84" s="1577"/>
      <c r="HI84" s="1577"/>
      <c r="HJ84" s="1577"/>
      <c r="HK84" s="1577"/>
      <c r="HL84" s="1577"/>
      <c r="HM84" s="1577"/>
      <c r="HN84" s="1577"/>
      <c r="HO84" s="1577"/>
      <c r="HP84" s="1577"/>
      <c r="HQ84" s="1577"/>
      <c r="HR84" s="1577"/>
      <c r="HS84" s="1577"/>
      <c r="HT84" s="1577"/>
      <c r="HU84" s="1577"/>
      <c r="HV84" s="1578"/>
      <c r="HZ84" s="1576"/>
      <c r="IA84" s="1577"/>
      <c r="IB84" s="1577"/>
      <c r="IC84" s="1577"/>
      <c r="ID84" s="1577"/>
      <c r="IE84" s="1577"/>
      <c r="IF84" s="1577"/>
      <c r="IG84" s="1577"/>
      <c r="IH84" s="1577"/>
      <c r="II84" s="1577"/>
      <c r="IJ84" s="1577"/>
      <c r="IK84" s="1577"/>
      <c r="IL84" s="1577"/>
      <c r="IM84" s="1577"/>
      <c r="IN84" s="1577"/>
      <c r="IO84" s="1577"/>
      <c r="IP84" s="1577"/>
      <c r="IQ84" s="1577"/>
      <c r="IR84" s="1577"/>
      <c r="IS84" s="1577"/>
      <c r="IT84" s="1577"/>
      <c r="IU84" s="1577"/>
      <c r="IV84" s="1577"/>
      <c r="IW84" s="1577"/>
      <c r="IX84" s="1577"/>
      <c r="IY84" s="1578"/>
      <c r="JC84" s="1576"/>
      <c r="JD84" s="1577"/>
      <c r="JE84" s="1577"/>
      <c r="JF84" s="1577"/>
      <c r="JG84" s="1577"/>
      <c r="JH84" s="1577"/>
      <c r="JI84" s="1577"/>
      <c r="JJ84" s="1577"/>
      <c r="JK84" s="1577"/>
      <c r="JL84" s="1577"/>
      <c r="JM84" s="1577"/>
      <c r="JN84" s="1577"/>
      <c r="JO84" s="1577"/>
      <c r="JP84" s="1577"/>
      <c r="JQ84" s="1577"/>
      <c r="JR84" s="1577"/>
      <c r="JS84" s="1577"/>
      <c r="JT84" s="1577"/>
      <c r="JU84" s="1577"/>
      <c r="JV84" s="1577"/>
      <c r="JW84" s="1577"/>
      <c r="JX84" s="1577"/>
      <c r="JY84" s="1577"/>
      <c r="JZ84" s="1577"/>
      <c r="KA84" s="1577"/>
      <c r="KB84" s="1578"/>
      <c r="KF84" s="1576"/>
      <c r="KG84" s="1577"/>
      <c r="KH84" s="1577"/>
      <c r="KI84" s="1577"/>
      <c r="KJ84" s="1577"/>
      <c r="KK84" s="1577"/>
      <c r="KL84" s="1577"/>
      <c r="KM84" s="1577"/>
      <c r="KN84" s="1577"/>
      <c r="KO84" s="1577"/>
      <c r="KP84" s="1577"/>
      <c r="KQ84" s="1577"/>
      <c r="KR84" s="1577"/>
      <c r="KS84" s="1577"/>
      <c r="KT84" s="1577"/>
      <c r="KU84" s="1577"/>
      <c r="KV84" s="1577"/>
      <c r="KW84" s="1577"/>
      <c r="KX84" s="1577"/>
      <c r="KY84" s="1577"/>
      <c r="KZ84" s="1577"/>
      <c r="LA84" s="1577"/>
      <c r="LB84" s="1577"/>
      <c r="LC84" s="1577"/>
      <c r="LD84" s="1577"/>
      <c r="LE84" s="1578"/>
      <c r="LI84" s="1576"/>
      <c r="LJ84" s="1577"/>
      <c r="LK84" s="1577"/>
      <c r="LL84" s="1577"/>
      <c r="LM84" s="1577"/>
      <c r="LN84" s="1577"/>
      <c r="LO84" s="1577"/>
      <c r="LP84" s="1577"/>
      <c r="LQ84" s="1577"/>
      <c r="LR84" s="1577"/>
      <c r="LS84" s="1577"/>
      <c r="LT84" s="1577"/>
      <c r="LU84" s="1577"/>
      <c r="LV84" s="1577"/>
      <c r="LW84" s="1577"/>
      <c r="LX84" s="1577"/>
      <c r="LY84" s="1577"/>
      <c r="LZ84" s="1577"/>
      <c r="MA84" s="1577"/>
      <c r="MB84" s="1577"/>
      <c r="MC84" s="1577"/>
      <c r="MD84" s="1577"/>
      <c r="ME84" s="1577"/>
      <c r="MF84" s="1577"/>
      <c r="MG84" s="1577"/>
      <c r="MH84" s="1578"/>
      <c r="ML84" s="1576"/>
      <c r="MM84" s="1577"/>
      <c r="MN84" s="1577"/>
      <c r="MO84" s="1577"/>
      <c r="MP84" s="1577"/>
      <c r="MQ84" s="1577"/>
      <c r="MR84" s="1577"/>
      <c r="MS84" s="1577"/>
      <c r="MT84" s="1577"/>
      <c r="MU84" s="1577"/>
      <c r="MV84" s="1577"/>
      <c r="MW84" s="1577"/>
      <c r="MX84" s="1577"/>
      <c r="MY84" s="1577"/>
      <c r="MZ84" s="1577"/>
      <c r="NA84" s="1577"/>
      <c r="NB84" s="1577"/>
      <c r="NC84" s="1577"/>
      <c r="ND84" s="1577"/>
      <c r="NE84" s="1577"/>
      <c r="NF84" s="1577"/>
      <c r="NG84" s="1577"/>
      <c r="NH84" s="1577"/>
      <c r="NI84" s="1577"/>
      <c r="NJ84" s="1577"/>
      <c r="NK84" s="1578"/>
      <c r="NO84" s="1576"/>
      <c r="NP84" s="1577"/>
      <c r="NQ84" s="1577"/>
      <c r="NR84" s="1577"/>
      <c r="NS84" s="1577"/>
      <c r="NT84" s="1577"/>
      <c r="NU84" s="1577"/>
      <c r="NV84" s="1577"/>
      <c r="NW84" s="1577"/>
      <c r="NX84" s="1577"/>
      <c r="NY84" s="1577"/>
      <c r="NZ84" s="1577"/>
      <c r="OA84" s="1577"/>
      <c r="OB84" s="1577"/>
      <c r="OC84" s="1577"/>
      <c r="OD84" s="1577"/>
      <c r="OE84" s="1577"/>
      <c r="OF84" s="1577"/>
      <c r="OG84" s="1577"/>
      <c r="OH84" s="1577"/>
      <c r="OI84" s="1577"/>
      <c r="OJ84" s="1577"/>
      <c r="OK84" s="1577"/>
      <c r="OL84" s="1577"/>
      <c r="OM84" s="1577"/>
      <c r="ON84" s="1578"/>
      <c r="OR84" s="1576"/>
      <c r="OS84" s="1577"/>
      <c r="OT84" s="1577"/>
      <c r="OU84" s="1577"/>
      <c r="OV84" s="1577"/>
      <c r="OW84" s="1577"/>
      <c r="OX84" s="1577"/>
      <c r="OY84" s="1577"/>
      <c r="OZ84" s="1577"/>
      <c r="PA84" s="1577"/>
      <c r="PB84" s="1577"/>
      <c r="PC84" s="1577"/>
      <c r="PD84" s="1577"/>
      <c r="PE84" s="1577"/>
      <c r="PF84" s="1577"/>
      <c r="PG84" s="1577"/>
      <c r="PH84" s="1577"/>
      <c r="PI84" s="1577"/>
      <c r="PJ84" s="1577"/>
      <c r="PK84" s="1577"/>
      <c r="PL84" s="1577"/>
      <c r="PM84" s="1577"/>
      <c r="PN84" s="1577"/>
      <c r="PO84" s="1577"/>
      <c r="PP84" s="1577"/>
      <c r="PQ84" s="1578"/>
      <c r="PU84" s="1576"/>
      <c r="PV84" s="1577"/>
      <c r="PW84" s="1577"/>
      <c r="PX84" s="1577"/>
      <c r="PY84" s="1577"/>
      <c r="PZ84" s="1577"/>
      <c r="QA84" s="1577"/>
      <c r="QB84" s="1577"/>
      <c r="QC84" s="1577"/>
      <c r="QD84" s="1577"/>
      <c r="QE84" s="1577"/>
      <c r="QF84" s="1577"/>
      <c r="QG84" s="1577"/>
      <c r="QH84" s="1577"/>
      <c r="QI84" s="1577"/>
      <c r="QJ84" s="1577"/>
      <c r="QK84" s="1577"/>
      <c r="QL84" s="1577"/>
      <c r="QM84" s="1577"/>
      <c r="QN84" s="1577"/>
      <c r="QO84" s="1577"/>
      <c r="QP84" s="1577"/>
      <c r="QQ84" s="1577"/>
      <c r="QR84" s="1577"/>
      <c r="QS84" s="1577"/>
      <c r="QT84" s="1578"/>
    </row>
    <row r="85" spans="2:462" ht="9.9499999999999993" customHeight="1">
      <c r="B85" s="1576"/>
      <c r="C85" s="1577"/>
      <c r="D85" s="1577"/>
      <c r="E85" s="1577"/>
      <c r="F85" s="1577"/>
      <c r="G85" s="1577"/>
      <c r="H85" s="1577"/>
      <c r="I85" s="1577"/>
      <c r="J85" s="1577"/>
      <c r="K85" s="1577"/>
      <c r="L85" s="1577"/>
      <c r="M85" s="1577"/>
      <c r="N85" s="1577"/>
      <c r="O85" s="1577"/>
      <c r="P85" s="1577"/>
      <c r="Q85" s="1577"/>
      <c r="R85" s="1577"/>
      <c r="S85" s="1577"/>
      <c r="T85" s="1577"/>
      <c r="U85" s="1577"/>
      <c r="V85" s="1577"/>
      <c r="W85" s="1577"/>
      <c r="X85" s="1577"/>
      <c r="Y85" s="1577"/>
      <c r="Z85" s="1577"/>
      <c r="AA85" s="1578"/>
      <c r="AE85" s="1576"/>
      <c r="AF85" s="1577"/>
      <c r="AG85" s="1577"/>
      <c r="AH85" s="1577"/>
      <c r="AI85" s="1577"/>
      <c r="AJ85" s="1577"/>
      <c r="AK85" s="1577"/>
      <c r="AL85" s="1577"/>
      <c r="AM85" s="1577"/>
      <c r="AN85" s="1577"/>
      <c r="AO85" s="1577"/>
      <c r="AP85" s="1577"/>
      <c r="AQ85" s="1577"/>
      <c r="AR85" s="1577"/>
      <c r="AS85" s="1577"/>
      <c r="AT85" s="1577"/>
      <c r="AU85" s="1577"/>
      <c r="AV85" s="1577"/>
      <c r="AW85" s="1577"/>
      <c r="AX85" s="1577"/>
      <c r="AY85" s="1577"/>
      <c r="AZ85" s="1577"/>
      <c r="BA85" s="1577"/>
      <c r="BB85" s="1577"/>
      <c r="BC85" s="1577"/>
      <c r="BD85" s="1578"/>
      <c r="BH85" s="1576"/>
      <c r="BI85" s="1577"/>
      <c r="BJ85" s="1577"/>
      <c r="BK85" s="1577"/>
      <c r="BL85" s="1577"/>
      <c r="BM85" s="1577"/>
      <c r="BN85" s="1577"/>
      <c r="BO85" s="1577"/>
      <c r="BP85" s="1577"/>
      <c r="BQ85" s="1577"/>
      <c r="BR85" s="1577"/>
      <c r="BS85" s="1577"/>
      <c r="BT85" s="1577"/>
      <c r="BU85" s="1577"/>
      <c r="BV85" s="1577"/>
      <c r="BW85" s="1577"/>
      <c r="BX85" s="1577"/>
      <c r="BY85" s="1577"/>
      <c r="BZ85" s="1577"/>
      <c r="CA85" s="1577"/>
      <c r="CB85" s="1577"/>
      <c r="CC85" s="1577"/>
      <c r="CD85" s="1577"/>
      <c r="CE85" s="1577"/>
      <c r="CF85" s="1577"/>
      <c r="CG85" s="1578"/>
      <c r="CK85" s="1576"/>
      <c r="CL85" s="1577"/>
      <c r="CM85" s="1577"/>
      <c r="CN85" s="1577"/>
      <c r="CO85" s="1577"/>
      <c r="CP85" s="1577"/>
      <c r="CQ85" s="1577"/>
      <c r="CR85" s="1577"/>
      <c r="CS85" s="1577"/>
      <c r="CT85" s="1577"/>
      <c r="CU85" s="1577"/>
      <c r="CV85" s="1577"/>
      <c r="CW85" s="1577"/>
      <c r="CX85" s="1577"/>
      <c r="CY85" s="1577"/>
      <c r="CZ85" s="1577"/>
      <c r="DA85" s="1577"/>
      <c r="DB85" s="1577"/>
      <c r="DC85" s="1577"/>
      <c r="DD85" s="1577"/>
      <c r="DE85" s="1577"/>
      <c r="DF85" s="1577"/>
      <c r="DG85" s="1577"/>
      <c r="DH85" s="1577"/>
      <c r="DI85" s="1577"/>
      <c r="DJ85" s="1578"/>
      <c r="DN85" s="1576"/>
      <c r="DO85" s="1577"/>
      <c r="DP85" s="1577"/>
      <c r="DQ85" s="1577"/>
      <c r="DR85" s="1577"/>
      <c r="DS85" s="1577"/>
      <c r="DT85" s="1577"/>
      <c r="DU85" s="1577"/>
      <c r="DV85" s="1577"/>
      <c r="DW85" s="1577"/>
      <c r="DX85" s="1577"/>
      <c r="DY85" s="1577"/>
      <c r="DZ85" s="1577"/>
      <c r="EA85" s="1577"/>
      <c r="EB85" s="1577"/>
      <c r="EC85" s="1577"/>
      <c r="ED85" s="1577"/>
      <c r="EE85" s="1577"/>
      <c r="EF85" s="1577"/>
      <c r="EG85" s="1577"/>
      <c r="EH85" s="1577"/>
      <c r="EI85" s="1577"/>
      <c r="EJ85" s="1577"/>
      <c r="EK85" s="1577"/>
      <c r="EL85" s="1577"/>
      <c r="EM85" s="1578"/>
      <c r="EQ85" s="1576"/>
      <c r="ER85" s="1577"/>
      <c r="ES85" s="1577"/>
      <c r="ET85" s="1577"/>
      <c r="EU85" s="1577"/>
      <c r="EV85" s="1577"/>
      <c r="EW85" s="1577"/>
      <c r="EX85" s="1577"/>
      <c r="EY85" s="1577"/>
      <c r="EZ85" s="1577"/>
      <c r="FA85" s="1577"/>
      <c r="FB85" s="1577"/>
      <c r="FC85" s="1577"/>
      <c r="FD85" s="1577"/>
      <c r="FE85" s="1577"/>
      <c r="FF85" s="1577"/>
      <c r="FG85" s="1577"/>
      <c r="FH85" s="1577"/>
      <c r="FI85" s="1577"/>
      <c r="FJ85" s="1577"/>
      <c r="FK85" s="1577"/>
      <c r="FL85" s="1577"/>
      <c r="FM85" s="1577"/>
      <c r="FN85" s="1577"/>
      <c r="FO85" s="1577"/>
      <c r="FP85" s="1578"/>
      <c r="FT85" s="1576"/>
      <c r="FU85" s="1577"/>
      <c r="FV85" s="1577"/>
      <c r="FW85" s="1577"/>
      <c r="FX85" s="1577"/>
      <c r="FY85" s="1577"/>
      <c r="FZ85" s="1577"/>
      <c r="GA85" s="1577"/>
      <c r="GB85" s="1577"/>
      <c r="GC85" s="1577"/>
      <c r="GD85" s="1577"/>
      <c r="GE85" s="1577"/>
      <c r="GF85" s="1577"/>
      <c r="GG85" s="1577"/>
      <c r="GH85" s="1577"/>
      <c r="GI85" s="1577"/>
      <c r="GJ85" s="1577"/>
      <c r="GK85" s="1577"/>
      <c r="GL85" s="1577"/>
      <c r="GM85" s="1577"/>
      <c r="GN85" s="1577"/>
      <c r="GO85" s="1577"/>
      <c r="GP85" s="1577"/>
      <c r="GQ85" s="1577"/>
      <c r="GR85" s="1577"/>
      <c r="GS85" s="1578"/>
      <c r="GW85" s="1576"/>
      <c r="GX85" s="1577"/>
      <c r="GY85" s="1577"/>
      <c r="GZ85" s="1577"/>
      <c r="HA85" s="1577"/>
      <c r="HB85" s="1577"/>
      <c r="HC85" s="1577"/>
      <c r="HD85" s="1577"/>
      <c r="HE85" s="1577"/>
      <c r="HF85" s="1577"/>
      <c r="HG85" s="1577"/>
      <c r="HH85" s="1577"/>
      <c r="HI85" s="1577"/>
      <c r="HJ85" s="1577"/>
      <c r="HK85" s="1577"/>
      <c r="HL85" s="1577"/>
      <c r="HM85" s="1577"/>
      <c r="HN85" s="1577"/>
      <c r="HO85" s="1577"/>
      <c r="HP85" s="1577"/>
      <c r="HQ85" s="1577"/>
      <c r="HR85" s="1577"/>
      <c r="HS85" s="1577"/>
      <c r="HT85" s="1577"/>
      <c r="HU85" s="1577"/>
      <c r="HV85" s="1578"/>
      <c r="HZ85" s="1576"/>
      <c r="IA85" s="1577"/>
      <c r="IB85" s="1577"/>
      <c r="IC85" s="1577"/>
      <c r="ID85" s="1577"/>
      <c r="IE85" s="1577"/>
      <c r="IF85" s="1577"/>
      <c r="IG85" s="1577"/>
      <c r="IH85" s="1577"/>
      <c r="II85" s="1577"/>
      <c r="IJ85" s="1577"/>
      <c r="IK85" s="1577"/>
      <c r="IL85" s="1577"/>
      <c r="IM85" s="1577"/>
      <c r="IN85" s="1577"/>
      <c r="IO85" s="1577"/>
      <c r="IP85" s="1577"/>
      <c r="IQ85" s="1577"/>
      <c r="IR85" s="1577"/>
      <c r="IS85" s="1577"/>
      <c r="IT85" s="1577"/>
      <c r="IU85" s="1577"/>
      <c r="IV85" s="1577"/>
      <c r="IW85" s="1577"/>
      <c r="IX85" s="1577"/>
      <c r="IY85" s="1578"/>
      <c r="JC85" s="1576"/>
      <c r="JD85" s="1577"/>
      <c r="JE85" s="1577"/>
      <c r="JF85" s="1577"/>
      <c r="JG85" s="1577"/>
      <c r="JH85" s="1577"/>
      <c r="JI85" s="1577"/>
      <c r="JJ85" s="1577"/>
      <c r="JK85" s="1577"/>
      <c r="JL85" s="1577"/>
      <c r="JM85" s="1577"/>
      <c r="JN85" s="1577"/>
      <c r="JO85" s="1577"/>
      <c r="JP85" s="1577"/>
      <c r="JQ85" s="1577"/>
      <c r="JR85" s="1577"/>
      <c r="JS85" s="1577"/>
      <c r="JT85" s="1577"/>
      <c r="JU85" s="1577"/>
      <c r="JV85" s="1577"/>
      <c r="JW85" s="1577"/>
      <c r="JX85" s="1577"/>
      <c r="JY85" s="1577"/>
      <c r="JZ85" s="1577"/>
      <c r="KA85" s="1577"/>
      <c r="KB85" s="1578"/>
      <c r="KF85" s="1576"/>
      <c r="KG85" s="1577"/>
      <c r="KH85" s="1577"/>
      <c r="KI85" s="1577"/>
      <c r="KJ85" s="1577"/>
      <c r="KK85" s="1577"/>
      <c r="KL85" s="1577"/>
      <c r="KM85" s="1577"/>
      <c r="KN85" s="1577"/>
      <c r="KO85" s="1577"/>
      <c r="KP85" s="1577"/>
      <c r="KQ85" s="1577"/>
      <c r="KR85" s="1577"/>
      <c r="KS85" s="1577"/>
      <c r="KT85" s="1577"/>
      <c r="KU85" s="1577"/>
      <c r="KV85" s="1577"/>
      <c r="KW85" s="1577"/>
      <c r="KX85" s="1577"/>
      <c r="KY85" s="1577"/>
      <c r="KZ85" s="1577"/>
      <c r="LA85" s="1577"/>
      <c r="LB85" s="1577"/>
      <c r="LC85" s="1577"/>
      <c r="LD85" s="1577"/>
      <c r="LE85" s="1578"/>
      <c r="LI85" s="1576"/>
      <c r="LJ85" s="1577"/>
      <c r="LK85" s="1577"/>
      <c r="LL85" s="1577"/>
      <c r="LM85" s="1577"/>
      <c r="LN85" s="1577"/>
      <c r="LO85" s="1577"/>
      <c r="LP85" s="1577"/>
      <c r="LQ85" s="1577"/>
      <c r="LR85" s="1577"/>
      <c r="LS85" s="1577"/>
      <c r="LT85" s="1577"/>
      <c r="LU85" s="1577"/>
      <c r="LV85" s="1577"/>
      <c r="LW85" s="1577"/>
      <c r="LX85" s="1577"/>
      <c r="LY85" s="1577"/>
      <c r="LZ85" s="1577"/>
      <c r="MA85" s="1577"/>
      <c r="MB85" s="1577"/>
      <c r="MC85" s="1577"/>
      <c r="MD85" s="1577"/>
      <c r="ME85" s="1577"/>
      <c r="MF85" s="1577"/>
      <c r="MG85" s="1577"/>
      <c r="MH85" s="1578"/>
      <c r="ML85" s="1576"/>
      <c r="MM85" s="1577"/>
      <c r="MN85" s="1577"/>
      <c r="MO85" s="1577"/>
      <c r="MP85" s="1577"/>
      <c r="MQ85" s="1577"/>
      <c r="MR85" s="1577"/>
      <c r="MS85" s="1577"/>
      <c r="MT85" s="1577"/>
      <c r="MU85" s="1577"/>
      <c r="MV85" s="1577"/>
      <c r="MW85" s="1577"/>
      <c r="MX85" s="1577"/>
      <c r="MY85" s="1577"/>
      <c r="MZ85" s="1577"/>
      <c r="NA85" s="1577"/>
      <c r="NB85" s="1577"/>
      <c r="NC85" s="1577"/>
      <c r="ND85" s="1577"/>
      <c r="NE85" s="1577"/>
      <c r="NF85" s="1577"/>
      <c r="NG85" s="1577"/>
      <c r="NH85" s="1577"/>
      <c r="NI85" s="1577"/>
      <c r="NJ85" s="1577"/>
      <c r="NK85" s="1578"/>
      <c r="NO85" s="1576"/>
      <c r="NP85" s="1577"/>
      <c r="NQ85" s="1577"/>
      <c r="NR85" s="1577"/>
      <c r="NS85" s="1577"/>
      <c r="NT85" s="1577"/>
      <c r="NU85" s="1577"/>
      <c r="NV85" s="1577"/>
      <c r="NW85" s="1577"/>
      <c r="NX85" s="1577"/>
      <c r="NY85" s="1577"/>
      <c r="NZ85" s="1577"/>
      <c r="OA85" s="1577"/>
      <c r="OB85" s="1577"/>
      <c r="OC85" s="1577"/>
      <c r="OD85" s="1577"/>
      <c r="OE85" s="1577"/>
      <c r="OF85" s="1577"/>
      <c r="OG85" s="1577"/>
      <c r="OH85" s="1577"/>
      <c r="OI85" s="1577"/>
      <c r="OJ85" s="1577"/>
      <c r="OK85" s="1577"/>
      <c r="OL85" s="1577"/>
      <c r="OM85" s="1577"/>
      <c r="ON85" s="1578"/>
      <c r="OR85" s="1576"/>
      <c r="OS85" s="1577"/>
      <c r="OT85" s="1577"/>
      <c r="OU85" s="1577"/>
      <c r="OV85" s="1577"/>
      <c r="OW85" s="1577"/>
      <c r="OX85" s="1577"/>
      <c r="OY85" s="1577"/>
      <c r="OZ85" s="1577"/>
      <c r="PA85" s="1577"/>
      <c r="PB85" s="1577"/>
      <c r="PC85" s="1577"/>
      <c r="PD85" s="1577"/>
      <c r="PE85" s="1577"/>
      <c r="PF85" s="1577"/>
      <c r="PG85" s="1577"/>
      <c r="PH85" s="1577"/>
      <c r="PI85" s="1577"/>
      <c r="PJ85" s="1577"/>
      <c r="PK85" s="1577"/>
      <c r="PL85" s="1577"/>
      <c r="PM85" s="1577"/>
      <c r="PN85" s="1577"/>
      <c r="PO85" s="1577"/>
      <c r="PP85" s="1577"/>
      <c r="PQ85" s="1578"/>
      <c r="PU85" s="1576"/>
      <c r="PV85" s="1577"/>
      <c r="PW85" s="1577"/>
      <c r="PX85" s="1577"/>
      <c r="PY85" s="1577"/>
      <c r="PZ85" s="1577"/>
      <c r="QA85" s="1577"/>
      <c r="QB85" s="1577"/>
      <c r="QC85" s="1577"/>
      <c r="QD85" s="1577"/>
      <c r="QE85" s="1577"/>
      <c r="QF85" s="1577"/>
      <c r="QG85" s="1577"/>
      <c r="QH85" s="1577"/>
      <c r="QI85" s="1577"/>
      <c r="QJ85" s="1577"/>
      <c r="QK85" s="1577"/>
      <c r="QL85" s="1577"/>
      <c r="QM85" s="1577"/>
      <c r="QN85" s="1577"/>
      <c r="QO85" s="1577"/>
      <c r="QP85" s="1577"/>
      <c r="QQ85" s="1577"/>
      <c r="QR85" s="1577"/>
      <c r="QS85" s="1577"/>
      <c r="QT85" s="1578"/>
    </row>
    <row r="86" spans="2:462" ht="9.9499999999999993" customHeight="1">
      <c r="B86" s="1576"/>
      <c r="C86" s="1577"/>
      <c r="D86" s="1577"/>
      <c r="E86" s="1577"/>
      <c r="F86" s="1577"/>
      <c r="G86" s="1577"/>
      <c r="H86" s="1577"/>
      <c r="I86" s="1577"/>
      <c r="J86" s="1577"/>
      <c r="K86" s="1577"/>
      <c r="L86" s="1577"/>
      <c r="M86" s="1577"/>
      <c r="N86" s="1577"/>
      <c r="O86" s="1577"/>
      <c r="P86" s="1577"/>
      <c r="Q86" s="1577"/>
      <c r="R86" s="1577"/>
      <c r="S86" s="1577"/>
      <c r="T86" s="1577"/>
      <c r="U86" s="1577"/>
      <c r="V86" s="1577"/>
      <c r="W86" s="1577"/>
      <c r="X86" s="1577"/>
      <c r="Y86" s="1577"/>
      <c r="Z86" s="1577"/>
      <c r="AA86" s="1578"/>
      <c r="AE86" s="1576"/>
      <c r="AF86" s="1577"/>
      <c r="AG86" s="1577"/>
      <c r="AH86" s="1577"/>
      <c r="AI86" s="1577"/>
      <c r="AJ86" s="1577"/>
      <c r="AK86" s="1577"/>
      <c r="AL86" s="1577"/>
      <c r="AM86" s="1577"/>
      <c r="AN86" s="1577"/>
      <c r="AO86" s="1577"/>
      <c r="AP86" s="1577"/>
      <c r="AQ86" s="1577"/>
      <c r="AR86" s="1577"/>
      <c r="AS86" s="1577"/>
      <c r="AT86" s="1577"/>
      <c r="AU86" s="1577"/>
      <c r="AV86" s="1577"/>
      <c r="AW86" s="1577"/>
      <c r="AX86" s="1577"/>
      <c r="AY86" s="1577"/>
      <c r="AZ86" s="1577"/>
      <c r="BA86" s="1577"/>
      <c r="BB86" s="1577"/>
      <c r="BC86" s="1577"/>
      <c r="BD86" s="1578"/>
      <c r="BH86" s="1576"/>
      <c r="BI86" s="1577"/>
      <c r="BJ86" s="1577"/>
      <c r="BK86" s="1577"/>
      <c r="BL86" s="1577"/>
      <c r="BM86" s="1577"/>
      <c r="BN86" s="1577"/>
      <c r="BO86" s="1577"/>
      <c r="BP86" s="1577"/>
      <c r="BQ86" s="1577"/>
      <c r="BR86" s="1577"/>
      <c r="BS86" s="1577"/>
      <c r="BT86" s="1577"/>
      <c r="BU86" s="1577"/>
      <c r="BV86" s="1577"/>
      <c r="BW86" s="1577"/>
      <c r="BX86" s="1577"/>
      <c r="BY86" s="1577"/>
      <c r="BZ86" s="1577"/>
      <c r="CA86" s="1577"/>
      <c r="CB86" s="1577"/>
      <c r="CC86" s="1577"/>
      <c r="CD86" s="1577"/>
      <c r="CE86" s="1577"/>
      <c r="CF86" s="1577"/>
      <c r="CG86" s="1578"/>
      <c r="CK86" s="1576"/>
      <c r="CL86" s="1577"/>
      <c r="CM86" s="1577"/>
      <c r="CN86" s="1577"/>
      <c r="CO86" s="1577"/>
      <c r="CP86" s="1577"/>
      <c r="CQ86" s="1577"/>
      <c r="CR86" s="1577"/>
      <c r="CS86" s="1577"/>
      <c r="CT86" s="1577"/>
      <c r="CU86" s="1577"/>
      <c r="CV86" s="1577"/>
      <c r="CW86" s="1577"/>
      <c r="CX86" s="1577"/>
      <c r="CY86" s="1577"/>
      <c r="CZ86" s="1577"/>
      <c r="DA86" s="1577"/>
      <c r="DB86" s="1577"/>
      <c r="DC86" s="1577"/>
      <c r="DD86" s="1577"/>
      <c r="DE86" s="1577"/>
      <c r="DF86" s="1577"/>
      <c r="DG86" s="1577"/>
      <c r="DH86" s="1577"/>
      <c r="DI86" s="1577"/>
      <c r="DJ86" s="1578"/>
      <c r="DN86" s="1576"/>
      <c r="DO86" s="1577"/>
      <c r="DP86" s="1577"/>
      <c r="DQ86" s="1577"/>
      <c r="DR86" s="1577"/>
      <c r="DS86" s="1577"/>
      <c r="DT86" s="1577"/>
      <c r="DU86" s="1577"/>
      <c r="DV86" s="1577"/>
      <c r="DW86" s="1577"/>
      <c r="DX86" s="1577"/>
      <c r="DY86" s="1577"/>
      <c r="DZ86" s="1577"/>
      <c r="EA86" s="1577"/>
      <c r="EB86" s="1577"/>
      <c r="EC86" s="1577"/>
      <c r="ED86" s="1577"/>
      <c r="EE86" s="1577"/>
      <c r="EF86" s="1577"/>
      <c r="EG86" s="1577"/>
      <c r="EH86" s="1577"/>
      <c r="EI86" s="1577"/>
      <c r="EJ86" s="1577"/>
      <c r="EK86" s="1577"/>
      <c r="EL86" s="1577"/>
      <c r="EM86" s="1578"/>
      <c r="EQ86" s="1576"/>
      <c r="ER86" s="1577"/>
      <c r="ES86" s="1577"/>
      <c r="ET86" s="1577"/>
      <c r="EU86" s="1577"/>
      <c r="EV86" s="1577"/>
      <c r="EW86" s="1577"/>
      <c r="EX86" s="1577"/>
      <c r="EY86" s="1577"/>
      <c r="EZ86" s="1577"/>
      <c r="FA86" s="1577"/>
      <c r="FB86" s="1577"/>
      <c r="FC86" s="1577"/>
      <c r="FD86" s="1577"/>
      <c r="FE86" s="1577"/>
      <c r="FF86" s="1577"/>
      <c r="FG86" s="1577"/>
      <c r="FH86" s="1577"/>
      <c r="FI86" s="1577"/>
      <c r="FJ86" s="1577"/>
      <c r="FK86" s="1577"/>
      <c r="FL86" s="1577"/>
      <c r="FM86" s="1577"/>
      <c r="FN86" s="1577"/>
      <c r="FO86" s="1577"/>
      <c r="FP86" s="1578"/>
      <c r="FT86" s="1576"/>
      <c r="FU86" s="1577"/>
      <c r="FV86" s="1577"/>
      <c r="FW86" s="1577"/>
      <c r="FX86" s="1577"/>
      <c r="FY86" s="1577"/>
      <c r="FZ86" s="1577"/>
      <c r="GA86" s="1577"/>
      <c r="GB86" s="1577"/>
      <c r="GC86" s="1577"/>
      <c r="GD86" s="1577"/>
      <c r="GE86" s="1577"/>
      <c r="GF86" s="1577"/>
      <c r="GG86" s="1577"/>
      <c r="GH86" s="1577"/>
      <c r="GI86" s="1577"/>
      <c r="GJ86" s="1577"/>
      <c r="GK86" s="1577"/>
      <c r="GL86" s="1577"/>
      <c r="GM86" s="1577"/>
      <c r="GN86" s="1577"/>
      <c r="GO86" s="1577"/>
      <c r="GP86" s="1577"/>
      <c r="GQ86" s="1577"/>
      <c r="GR86" s="1577"/>
      <c r="GS86" s="1578"/>
      <c r="GW86" s="1576"/>
      <c r="GX86" s="1577"/>
      <c r="GY86" s="1577"/>
      <c r="GZ86" s="1577"/>
      <c r="HA86" s="1577"/>
      <c r="HB86" s="1577"/>
      <c r="HC86" s="1577"/>
      <c r="HD86" s="1577"/>
      <c r="HE86" s="1577"/>
      <c r="HF86" s="1577"/>
      <c r="HG86" s="1577"/>
      <c r="HH86" s="1577"/>
      <c r="HI86" s="1577"/>
      <c r="HJ86" s="1577"/>
      <c r="HK86" s="1577"/>
      <c r="HL86" s="1577"/>
      <c r="HM86" s="1577"/>
      <c r="HN86" s="1577"/>
      <c r="HO86" s="1577"/>
      <c r="HP86" s="1577"/>
      <c r="HQ86" s="1577"/>
      <c r="HR86" s="1577"/>
      <c r="HS86" s="1577"/>
      <c r="HT86" s="1577"/>
      <c r="HU86" s="1577"/>
      <c r="HV86" s="1578"/>
      <c r="HZ86" s="1576"/>
      <c r="IA86" s="1577"/>
      <c r="IB86" s="1577"/>
      <c r="IC86" s="1577"/>
      <c r="ID86" s="1577"/>
      <c r="IE86" s="1577"/>
      <c r="IF86" s="1577"/>
      <c r="IG86" s="1577"/>
      <c r="IH86" s="1577"/>
      <c r="II86" s="1577"/>
      <c r="IJ86" s="1577"/>
      <c r="IK86" s="1577"/>
      <c r="IL86" s="1577"/>
      <c r="IM86" s="1577"/>
      <c r="IN86" s="1577"/>
      <c r="IO86" s="1577"/>
      <c r="IP86" s="1577"/>
      <c r="IQ86" s="1577"/>
      <c r="IR86" s="1577"/>
      <c r="IS86" s="1577"/>
      <c r="IT86" s="1577"/>
      <c r="IU86" s="1577"/>
      <c r="IV86" s="1577"/>
      <c r="IW86" s="1577"/>
      <c r="IX86" s="1577"/>
      <c r="IY86" s="1578"/>
      <c r="JC86" s="1576"/>
      <c r="JD86" s="1577"/>
      <c r="JE86" s="1577"/>
      <c r="JF86" s="1577"/>
      <c r="JG86" s="1577"/>
      <c r="JH86" s="1577"/>
      <c r="JI86" s="1577"/>
      <c r="JJ86" s="1577"/>
      <c r="JK86" s="1577"/>
      <c r="JL86" s="1577"/>
      <c r="JM86" s="1577"/>
      <c r="JN86" s="1577"/>
      <c r="JO86" s="1577"/>
      <c r="JP86" s="1577"/>
      <c r="JQ86" s="1577"/>
      <c r="JR86" s="1577"/>
      <c r="JS86" s="1577"/>
      <c r="JT86" s="1577"/>
      <c r="JU86" s="1577"/>
      <c r="JV86" s="1577"/>
      <c r="JW86" s="1577"/>
      <c r="JX86" s="1577"/>
      <c r="JY86" s="1577"/>
      <c r="JZ86" s="1577"/>
      <c r="KA86" s="1577"/>
      <c r="KB86" s="1578"/>
      <c r="KF86" s="1576"/>
      <c r="KG86" s="1577"/>
      <c r="KH86" s="1577"/>
      <c r="KI86" s="1577"/>
      <c r="KJ86" s="1577"/>
      <c r="KK86" s="1577"/>
      <c r="KL86" s="1577"/>
      <c r="KM86" s="1577"/>
      <c r="KN86" s="1577"/>
      <c r="KO86" s="1577"/>
      <c r="KP86" s="1577"/>
      <c r="KQ86" s="1577"/>
      <c r="KR86" s="1577"/>
      <c r="KS86" s="1577"/>
      <c r="KT86" s="1577"/>
      <c r="KU86" s="1577"/>
      <c r="KV86" s="1577"/>
      <c r="KW86" s="1577"/>
      <c r="KX86" s="1577"/>
      <c r="KY86" s="1577"/>
      <c r="KZ86" s="1577"/>
      <c r="LA86" s="1577"/>
      <c r="LB86" s="1577"/>
      <c r="LC86" s="1577"/>
      <c r="LD86" s="1577"/>
      <c r="LE86" s="1578"/>
      <c r="LI86" s="1576"/>
      <c r="LJ86" s="1577"/>
      <c r="LK86" s="1577"/>
      <c r="LL86" s="1577"/>
      <c r="LM86" s="1577"/>
      <c r="LN86" s="1577"/>
      <c r="LO86" s="1577"/>
      <c r="LP86" s="1577"/>
      <c r="LQ86" s="1577"/>
      <c r="LR86" s="1577"/>
      <c r="LS86" s="1577"/>
      <c r="LT86" s="1577"/>
      <c r="LU86" s="1577"/>
      <c r="LV86" s="1577"/>
      <c r="LW86" s="1577"/>
      <c r="LX86" s="1577"/>
      <c r="LY86" s="1577"/>
      <c r="LZ86" s="1577"/>
      <c r="MA86" s="1577"/>
      <c r="MB86" s="1577"/>
      <c r="MC86" s="1577"/>
      <c r="MD86" s="1577"/>
      <c r="ME86" s="1577"/>
      <c r="MF86" s="1577"/>
      <c r="MG86" s="1577"/>
      <c r="MH86" s="1578"/>
      <c r="ML86" s="1576"/>
      <c r="MM86" s="1577"/>
      <c r="MN86" s="1577"/>
      <c r="MO86" s="1577"/>
      <c r="MP86" s="1577"/>
      <c r="MQ86" s="1577"/>
      <c r="MR86" s="1577"/>
      <c r="MS86" s="1577"/>
      <c r="MT86" s="1577"/>
      <c r="MU86" s="1577"/>
      <c r="MV86" s="1577"/>
      <c r="MW86" s="1577"/>
      <c r="MX86" s="1577"/>
      <c r="MY86" s="1577"/>
      <c r="MZ86" s="1577"/>
      <c r="NA86" s="1577"/>
      <c r="NB86" s="1577"/>
      <c r="NC86" s="1577"/>
      <c r="ND86" s="1577"/>
      <c r="NE86" s="1577"/>
      <c r="NF86" s="1577"/>
      <c r="NG86" s="1577"/>
      <c r="NH86" s="1577"/>
      <c r="NI86" s="1577"/>
      <c r="NJ86" s="1577"/>
      <c r="NK86" s="1578"/>
      <c r="NO86" s="1576"/>
      <c r="NP86" s="1577"/>
      <c r="NQ86" s="1577"/>
      <c r="NR86" s="1577"/>
      <c r="NS86" s="1577"/>
      <c r="NT86" s="1577"/>
      <c r="NU86" s="1577"/>
      <c r="NV86" s="1577"/>
      <c r="NW86" s="1577"/>
      <c r="NX86" s="1577"/>
      <c r="NY86" s="1577"/>
      <c r="NZ86" s="1577"/>
      <c r="OA86" s="1577"/>
      <c r="OB86" s="1577"/>
      <c r="OC86" s="1577"/>
      <c r="OD86" s="1577"/>
      <c r="OE86" s="1577"/>
      <c r="OF86" s="1577"/>
      <c r="OG86" s="1577"/>
      <c r="OH86" s="1577"/>
      <c r="OI86" s="1577"/>
      <c r="OJ86" s="1577"/>
      <c r="OK86" s="1577"/>
      <c r="OL86" s="1577"/>
      <c r="OM86" s="1577"/>
      <c r="ON86" s="1578"/>
      <c r="OR86" s="1576"/>
      <c r="OS86" s="1577"/>
      <c r="OT86" s="1577"/>
      <c r="OU86" s="1577"/>
      <c r="OV86" s="1577"/>
      <c r="OW86" s="1577"/>
      <c r="OX86" s="1577"/>
      <c r="OY86" s="1577"/>
      <c r="OZ86" s="1577"/>
      <c r="PA86" s="1577"/>
      <c r="PB86" s="1577"/>
      <c r="PC86" s="1577"/>
      <c r="PD86" s="1577"/>
      <c r="PE86" s="1577"/>
      <c r="PF86" s="1577"/>
      <c r="PG86" s="1577"/>
      <c r="PH86" s="1577"/>
      <c r="PI86" s="1577"/>
      <c r="PJ86" s="1577"/>
      <c r="PK86" s="1577"/>
      <c r="PL86" s="1577"/>
      <c r="PM86" s="1577"/>
      <c r="PN86" s="1577"/>
      <c r="PO86" s="1577"/>
      <c r="PP86" s="1577"/>
      <c r="PQ86" s="1578"/>
      <c r="PU86" s="1576"/>
      <c r="PV86" s="1577"/>
      <c r="PW86" s="1577"/>
      <c r="PX86" s="1577"/>
      <c r="PY86" s="1577"/>
      <c r="PZ86" s="1577"/>
      <c r="QA86" s="1577"/>
      <c r="QB86" s="1577"/>
      <c r="QC86" s="1577"/>
      <c r="QD86" s="1577"/>
      <c r="QE86" s="1577"/>
      <c r="QF86" s="1577"/>
      <c r="QG86" s="1577"/>
      <c r="QH86" s="1577"/>
      <c r="QI86" s="1577"/>
      <c r="QJ86" s="1577"/>
      <c r="QK86" s="1577"/>
      <c r="QL86" s="1577"/>
      <c r="QM86" s="1577"/>
      <c r="QN86" s="1577"/>
      <c r="QO86" s="1577"/>
      <c r="QP86" s="1577"/>
      <c r="QQ86" s="1577"/>
      <c r="QR86" s="1577"/>
      <c r="QS86" s="1577"/>
      <c r="QT86" s="1578"/>
    </row>
    <row r="87" spans="2:462" s="26" customFormat="1" ht="9.9499999999999993" customHeight="1">
      <c r="B87" s="1576"/>
      <c r="C87" s="1577"/>
      <c r="D87" s="1577"/>
      <c r="E87" s="1577"/>
      <c r="F87" s="1577"/>
      <c r="G87" s="1577"/>
      <c r="H87" s="1577"/>
      <c r="I87" s="1577"/>
      <c r="J87" s="1577"/>
      <c r="K87" s="1577"/>
      <c r="L87" s="1577"/>
      <c r="M87" s="1577"/>
      <c r="N87" s="1577"/>
      <c r="O87" s="1577"/>
      <c r="P87" s="1577"/>
      <c r="Q87" s="1577"/>
      <c r="R87" s="1577"/>
      <c r="S87" s="1577"/>
      <c r="T87" s="1577"/>
      <c r="U87" s="1577"/>
      <c r="V87" s="1577"/>
      <c r="W87" s="1577"/>
      <c r="X87" s="1577"/>
      <c r="Y87" s="1577"/>
      <c r="Z87" s="1577"/>
      <c r="AA87" s="1578"/>
      <c r="AC87" s="8"/>
      <c r="AE87" s="1576"/>
      <c r="AF87" s="1577"/>
      <c r="AG87" s="1577"/>
      <c r="AH87" s="1577"/>
      <c r="AI87" s="1577"/>
      <c r="AJ87" s="1577"/>
      <c r="AK87" s="1577"/>
      <c r="AL87" s="1577"/>
      <c r="AM87" s="1577"/>
      <c r="AN87" s="1577"/>
      <c r="AO87" s="1577"/>
      <c r="AP87" s="1577"/>
      <c r="AQ87" s="1577"/>
      <c r="AR87" s="1577"/>
      <c r="AS87" s="1577"/>
      <c r="AT87" s="1577"/>
      <c r="AU87" s="1577"/>
      <c r="AV87" s="1577"/>
      <c r="AW87" s="1577"/>
      <c r="AX87" s="1577"/>
      <c r="AY87" s="1577"/>
      <c r="AZ87" s="1577"/>
      <c r="BA87" s="1577"/>
      <c r="BB87" s="1577"/>
      <c r="BC87" s="1577"/>
      <c r="BD87" s="1578"/>
      <c r="BF87" s="8"/>
      <c r="BH87" s="1576"/>
      <c r="BI87" s="1577"/>
      <c r="BJ87" s="1577"/>
      <c r="BK87" s="1577"/>
      <c r="BL87" s="1577"/>
      <c r="BM87" s="1577"/>
      <c r="BN87" s="1577"/>
      <c r="BO87" s="1577"/>
      <c r="BP87" s="1577"/>
      <c r="BQ87" s="1577"/>
      <c r="BR87" s="1577"/>
      <c r="BS87" s="1577"/>
      <c r="BT87" s="1577"/>
      <c r="BU87" s="1577"/>
      <c r="BV87" s="1577"/>
      <c r="BW87" s="1577"/>
      <c r="BX87" s="1577"/>
      <c r="BY87" s="1577"/>
      <c r="BZ87" s="1577"/>
      <c r="CA87" s="1577"/>
      <c r="CB87" s="1577"/>
      <c r="CC87" s="1577"/>
      <c r="CD87" s="1577"/>
      <c r="CE87" s="1577"/>
      <c r="CF87" s="1577"/>
      <c r="CG87" s="1578"/>
      <c r="CI87" s="8"/>
      <c r="CK87" s="1576"/>
      <c r="CL87" s="1577"/>
      <c r="CM87" s="1577"/>
      <c r="CN87" s="1577"/>
      <c r="CO87" s="1577"/>
      <c r="CP87" s="1577"/>
      <c r="CQ87" s="1577"/>
      <c r="CR87" s="1577"/>
      <c r="CS87" s="1577"/>
      <c r="CT87" s="1577"/>
      <c r="CU87" s="1577"/>
      <c r="CV87" s="1577"/>
      <c r="CW87" s="1577"/>
      <c r="CX87" s="1577"/>
      <c r="CY87" s="1577"/>
      <c r="CZ87" s="1577"/>
      <c r="DA87" s="1577"/>
      <c r="DB87" s="1577"/>
      <c r="DC87" s="1577"/>
      <c r="DD87" s="1577"/>
      <c r="DE87" s="1577"/>
      <c r="DF87" s="1577"/>
      <c r="DG87" s="1577"/>
      <c r="DH87" s="1577"/>
      <c r="DI87" s="1577"/>
      <c r="DJ87" s="1578"/>
      <c r="DL87" s="8"/>
      <c r="DN87" s="1576"/>
      <c r="DO87" s="1577"/>
      <c r="DP87" s="1577"/>
      <c r="DQ87" s="1577"/>
      <c r="DR87" s="1577"/>
      <c r="DS87" s="1577"/>
      <c r="DT87" s="1577"/>
      <c r="DU87" s="1577"/>
      <c r="DV87" s="1577"/>
      <c r="DW87" s="1577"/>
      <c r="DX87" s="1577"/>
      <c r="DY87" s="1577"/>
      <c r="DZ87" s="1577"/>
      <c r="EA87" s="1577"/>
      <c r="EB87" s="1577"/>
      <c r="EC87" s="1577"/>
      <c r="ED87" s="1577"/>
      <c r="EE87" s="1577"/>
      <c r="EF87" s="1577"/>
      <c r="EG87" s="1577"/>
      <c r="EH87" s="1577"/>
      <c r="EI87" s="1577"/>
      <c r="EJ87" s="1577"/>
      <c r="EK87" s="1577"/>
      <c r="EL87" s="1577"/>
      <c r="EM87" s="1578"/>
      <c r="EO87" s="8"/>
      <c r="EQ87" s="1576"/>
      <c r="ER87" s="1577"/>
      <c r="ES87" s="1577"/>
      <c r="ET87" s="1577"/>
      <c r="EU87" s="1577"/>
      <c r="EV87" s="1577"/>
      <c r="EW87" s="1577"/>
      <c r="EX87" s="1577"/>
      <c r="EY87" s="1577"/>
      <c r="EZ87" s="1577"/>
      <c r="FA87" s="1577"/>
      <c r="FB87" s="1577"/>
      <c r="FC87" s="1577"/>
      <c r="FD87" s="1577"/>
      <c r="FE87" s="1577"/>
      <c r="FF87" s="1577"/>
      <c r="FG87" s="1577"/>
      <c r="FH87" s="1577"/>
      <c r="FI87" s="1577"/>
      <c r="FJ87" s="1577"/>
      <c r="FK87" s="1577"/>
      <c r="FL87" s="1577"/>
      <c r="FM87" s="1577"/>
      <c r="FN87" s="1577"/>
      <c r="FO87" s="1577"/>
      <c r="FP87" s="1578"/>
      <c r="FT87" s="1576"/>
      <c r="FU87" s="1577"/>
      <c r="FV87" s="1577"/>
      <c r="FW87" s="1577"/>
      <c r="FX87" s="1577"/>
      <c r="FY87" s="1577"/>
      <c r="FZ87" s="1577"/>
      <c r="GA87" s="1577"/>
      <c r="GB87" s="1577"/>
      <c r="GC87" s="1577"/>
      <c r="GD87" s="1577"/>
      <c r="GE87" s="1577"/>
      <c r="GF87" s="1577"/>
      <c r="GG87" s="1577"/>
      <c r="GH87" s="1577"/>
      <c r="GI87" s="1577"/>
      <c r="GJ87" s="1577"/>
      <c r="GK87" s="1577"/>
      <c r="GL87" s="1577"/>
      <c r="GM87" s="1577"/>
      <c r="GN87" s="1577"/>
      <c r="GO87" s="1577"/>
      <c r="GP87" s="1577"/>
      <c r="GQ87" s="1577"/>
      <c r="GR87" s="1577"/>
      <c r="GS87" s="1578"/>
      <c r="GU87" s="8"/>
      <c r="GW87" s="1576"/>
      <c r="GX87" s="1577"/>
      <c r="GY87" s="1577"/>
      <c r="GZ87" s="1577"/>
      <c r="HA87" s="1577"/>
      <c r="HB87" s="1577"/>
      <c r="HC87" s="1577"/>
      <c r="HD87" s="1577"/>
      <c r="HE87" s="1577"/>
      <c r="HF87" s="1577"/>
      <c r="HG87" s="1577"/>
      <c r="HH87" s="1577"/>
      <c r="HI87" s="1577"/>
      <c r="HJ87" s="1577"/>
      <c r="HK87" s="1577"/>
      <c r="HL87" s="1577"/>
      <c r="HM87" s="1577"/>
      <c r="HN87" s="1577"/>
      <c r="HO87" s="1577"/>
      <c r="HP87" s="1577"/>
      <c r="HQ87" s="1577"/>
      <c r="HR87" s="1577"/>
      <c r="HS87" s="1577"/>
      <c r="HT87" s="1577"/>
      <c r="HU87" s="1577"/>
      <c r="HV87" s="1578"/>
      <c r="HX87" s="8"/>
      <c r="HZ87" s="1576"/>
      <c r="IA87" s="1577"/>
      <c r="IB87" s="1577"/>
      <c r="IC87" s="1577"/>
      <c r="ID87" s="1577"/>
      <c r="IE87" s="1577"/>
      <c r="IF87" s="1577"/>
      <c r="IG87" s="1577"/>
      <c r="IH87" s="1577"/>
      <c r="II87" s="1577"/>
      <c r="IJ87" s="1577"/>
      <c r="IK87" s="1577"/>
      <c r="IL87" s="1577"/>
      <c r="IM87" s="1577"/>
      <c r="IN87" s="1577"/>
      <c r="IO87" s="1577"/>
      <c r="IP87" s="1577"/>
      <c r="IQ87" s="1577"/>
      <c r="IR87" s="1577"/>
      <c r="IS87" s="1577"/>
      <c r="IT87" s="1577"/>
      <c r="IU87" s="1577"/>
      <c r="IV87" s="1577"/>
      <c r="IW87" s="1577"/>
      <c r="IX87" s="1577"/>
      <c r="IY87" s="1578"/>
      <c r="JA87" s="8"/>
      <c r="JC87" s="1576"/>
      <c r="JD87" s="1577"/>
      <c r="JE87" s="1577"/>
      <c r="JF87" s="1577"/>
      <c r="JG87" s="1577"/>
      <c r="JH87" s="1577"/>
      <c r="JI87" s="1577"/>
      <c r="JJ87" s="1577"/>
      <c r="JK87" s="1577"/>
      <c r="JL87" s="1577"/>
      <c r="JM87" s="1577"/>
      <c r="JN87" s="1577"/>
      <c r="JO87" s="1577"/>
      <c r="JP87" s="1577"/>
      <c r="JQ87" s="1577"/>
      <c r="JR87" s="1577"/>
      <c r="JS87" s="1577"/>
      <c r="JT87" s="1577"/>
      <c r="JU87" s="1577"/>
      <c r="JV87" s="1577"/>
      <c r="JW87" s="1577"/>
      <c r="JX87" s="1577"/>
      <c r="JY87" s="1577"/>
      <c r="JZ87" s="1577"/>
      <c r="KA87" s="1577"/>
      <c r="KB87" s="1578"/>
      <c r="KD87" s="8"/>
      <c r="KF87" s="1576"/>
      <c r="KG87" s="1577"/>
      <c r="KH87" s="1577"/>
      <c r="KI87" s="1577"/>
      <c r="KJ87" s="1577"/>
      <c r="KK87" s="1577"/>
      <c r="KL87" s="1577"/>
      <c r="KM87" s="1577"/>
      <c r="KN87" s="1577"/>
      <c r="KO87" s="1577"/>
      <c r="KP87" s="1577"/>
      <c r="KQ87" s="1577"/>
      <c r="KR87" s="1577"/>
      <c r="KS87" s="1577"/>
      <c r="KT87" s="1577"/>
      <c r="KU87" s="1577"/>
      <c r="KV87" s="1577"/>
      <c r="KW87" s="1577"/>
      <c r="KX87" s="1577"/>
      <c r="KY87" s="1577"/>
      <c r="KZ87" s="1577"/>
      <c r="LA87" s="1577"/>
      <c r="LB87" s="1577"/>
      <c r="LC87" s="1577"/>
      <c r="LD87" s="1577"/>
      <c r="LE87" s="1578"/>
      <c r="LG87" s="8"/>
      <c r="LI87" s="1576"/>
      <c r="LJ87" s="1577"/>
      <c r="LK87" s="1577"/>
      <c r="LL87" s="1577"/>
      <c r="LM87" s="1577"/>
      <c r="LN87" s="1577"/>
      <c r="LO87" s="1577"/>
      <c r="LP87" s="1577"/>
      <c r="LQ87" s="1577"/>
      <c r="LR87" s="1577"/>
      <c r="LS87" s="1577"/>
      <c r="LT87" s="1577"/>
      <c r="LU87" s="1577"/>
      <c r="LV87" s="1577"/>
      <c r="LW87" s="1577"/>
      <c r="LX87" s="1577"/>
      <c r="LY87" s="1577"/>
      <c r="LZ87" s="1577"/>
      <c r="MA87" s="1577"/>
      <c r="MB87" s="1577"/>
      <c r="MC87" s="1577"/>
      <c r="MD87" s="1577"/>
      <c r="ME87" s="1577"/>
      <c r="MF87" s="1577"/>
      <c r="MG87" s="1577"/>
      <c r="MH87" s="1578"/>
      <c r="MJ87" s="8"/>
      <c r="ML87" s="1576"/>
      <c r="MM87" s="1577"/>
      <c r="MN87" s="1577"/>
      <c r="MO87" s="1577"/>
      <c r="MP87" s="1577"/>
      <c r="MQ87" s="1577"/>
      <c r="MR87" s="1577"/>
      <c r="MS87" s="1577"/>
      <c r="MT87" s="1577"/>
      <c r="MU87" s="1577"/>
      <c r="MV87" s="1577"/>
      <c r="MW87" s="1577"/>
      <c r="MX87" s="1577"/>
      <c r="MY87" s="1577"/>
      <c r="MZ87" s="1577"/>
      <c r="NA87" s="1577"/>
      <c r="NB87" s="1577"/>
      <c r="NC87" s="1577"/>
      <c r="ND87" s="1577"/>
      <c r="NE87" s="1577"/>
      <c r="NF87" s="1577"/>
      <c r="NG87" s="1577"/>
      <c r="NH87" s="1577"/>
      <c r="NI87" s="1577"/>
      <c r="NJ87" s="1577"/>
      <c r="NK87" s="1578"/>
      <c r="NM87" s="8"/>
      <c r="NO87" s="1576"/>
      <c r="NP87" s="1577"/>
      <c r="NQ87" s="1577"/>
      <c r="NR87" s="1577"/>
      <c r="NS87" s="1577"/>
      <c r="NT87" s="1577"/>
      <c r="NU87" s="1577"/>
      <c r="NV87" s="1577"/>
      <c r="NW87" s="1577"/>
      <c r="NX87" s="1577"/>
      <c r="NY87" s="1577"/>
      <c r="NZ87" s="1577"/>
      <c r="OA87" s="1577"/>
      <c r="OB87" s="1577"/>
      <c r="OC87" s="1577"/>
      <c r="OD87" s="1577"/>
      <c r="OE87" s="1577"/>
      <c r="OF87" s="1577"/>
      <c r="OG87" s="1577"/>
      <c r="OH87" s="1577"/>
      <c r="OI87" s="1577"/>
      <c r="OJ87" s="1577"/>
      <c r="OK87" s="1577"/>
      <c r="OL87" s="1577"/>
      <c r="OM87" s="1577"/>
      <c r="ON87" s="1578"/>
      <c r="OP87" s="8"/>
      <c r="OR87" s="1576"/>
      <c r="OS87" s="1577"/>
      <c r="OT87" s="1577"/>
      <c r="OU87" s="1577"/>
      <c r="OV87" s="1577"/>
      <c r="OW87" s="1577"/>
      <c r="OX87" s="1577"/>
      <c r="OY87" s="1577"/>
      <c r="OZ87" s="1577"/>
      <c r="PA87" s="1577"/>
      <c r="PB87" s="1577"/>
      <c r="PC87" s="1577"/>
      <c r="PD87" s="1577"/>
      <c r="PE87" s="1577"/>
      <c r="PF87" s="1577"/>
      <c r="PG87" s="1577"/>
      <c r="PH87" s="1577"/>
      <c r="PI87" s="1577"/>
      <c r="PJ87" s="1577"/>
      <c r="PK87" s="1577"/>
      <c r="PL87" s="1577"/>
      <c r="PM87" s="1577"/>
      <c r="PN87" s="1577"/>
      <c r="PO87" s="1577"/>
      <c r="PP87" s="1577"/>
      <c r="PQ87" s="1578"/>
      <c r="PS87" s="8"/>
      <c r="PU87" s="1576"/>
      <c r="PV87" s="1577"/>
      <c r="PW87" s="1577"/>
      <c r="PX87" s="1577"/>
      <c r="PY87" s="1577"/>
      <c r="PZ87" s="1577"/>
      <c r="QA87" s="1577"/>
      <c r="QB87" s="1577"/>
      <c r="QC87" s="1577"/>
      <c r="QD87" s="1577"/>
      <c r="QE87" s="1577"/>
      <c r="QF87" s="1577"/>
      <c r="QG87" s="1577"/>
      <c r="QH87" s="1577"/>
      <c r="QI87" s="1577"/>
      <c r="QJ87" s="1577"/>
      <c r="QK87" s="1577"/>
      <c r="QL87" s="1577"/>
      <c r="QM87" s="1577"/>
      <c r="QN87" s="1577"/>
      <c r="QO87" s="1577"/>
      <c r="QP87" s="1577"/>
      <c r="QQ87" s="1577"/>
      <c r="QR87" s="1577"/>
      <c r="QS87" s="1577"/>
      <c r="QT87" s="1578"/>
    </row>
    <row r="88" spans="2:462" s="26" customFormat="1" ht="9.9499999999999993" customHeight="1">
      <c r="B88" s="1576"/>
      <c r="C88" s="1577"/>
      <c r="D88" s="1577"/>
      <c r="E88" s="1577"/>
      <c r="F88" s="1577"/>
      <c r="G88" s="1577"/>
      <c r="H88" s="1577"/>
      <c r="I88" s="1577"/>
      <c r="J88" s="1577"/>
      <c r="K88" s="1577"/>
      <c r="L88" s="1577"/>
      <c r="M88" s="1577"/>
      <c r="N88" s="1577"/>
      <c r="O88" s="1577"/>
      <c r="P88" s="1577"/>
      <c r="Q88" s="1577"/>
      <c r="R88" s="1577"/>
      <c r="S88" s="1577"/>
      <c r="T88" s="1577"/>
      <c r="U88" s="1577"/>
      <c r="V88" s="1577"/>
      <c r="W88" s="1577"/>
      <c r="X88" s="1577"/>
      <c r="Y88" s="1577"/>
      <c r="Z88" s="1577"/>
      <c r="AA88" s="1578"/>
      <c r="AC88" s="8"/>
      <c r="AE88" s="1576"/>
      <c r="AF88" s="1577"/>
      <c r="AG88" s="1577"/>
      <c r="AH88" s="1577"/>
      <c r="AI88" s="1577"/>
      <c r="AJ88" s="1577"/>
      <c r="AK88" s="1577"/>
      <c r="AL88" s="1577"/>
      <c r="AM88" s="1577"/>
      <c r="AN88" s="1577"/>
      <c r="AO88" s="1577"/>
      <c r="AP88" s="1577"/>
      <c r="AQ88" s="1577"/>
      <c r="AR88" s="1577"/>
      <c r="AS88" s="1577"/>
      <c r="AT88" s="1577"/>
      <c r="AU88" s="1577"/>
      <c r="AV88" s="1577"/>
      <c r="AW88" s="1577"/>
      <c r="AX88" s="1577"/>
      <c r="AY88" s="1577"/>
      <c r="AZ88" s="1577"/>
      <c r="BA88" s="1577"/>
      <c r="BB88" s="1577"/>
      <c r="BC88" s="1577"/>
      <c r="BD88" s="1578"/>
      <c r="BF88" s="8"/>
      <c r="BH88" s="1576"/>
      <c r="BI88" s="1577"/>
      <c r="BJ88" s="1577"/>
      <c r="BK88" s="1577"/>
      <c r="BL88" s="1577"/>
      <c r="BM88" s="1577"/>
      <c r="BN88" s="1577"/>
      <c r="BO88" s="1577"/>
      <c r="BP88" s="1577"/>
      <c r="BQ88" s="1577"/>
      <c r="BR88" s="1577"/>
      <c r="BS88" s="1577"/>
      <c r="BT88" s="1577"/>
      <c r="BU88" s="1577"/>
      <c r="BV88" s="1577"/>
      <c r="BW88" s="1577"/>
      <c r="BX88" s="1577"/>
      <c r="BY88" s="1577"/>
      <c r="BZ88" s="1577"/>
      <c r="CA88" s="1577"/>
      <c r="CB88" s="1577"/>
      <c r="CC88" s="1577"/>
      <c r="CD88" s="1577"/>
      <c r="CE88" s="1577"/>
      <c r="CF88" s="1577"/>
      <c r="CG88" s="1578"/>
      <c r="CI88" s="8"/>
      <c r="CK88" s="1576"/>
      <c r="CL88" s="1577"/>
      <c r="CM88" s="1577"/>
      <c r="CN88" s="1577"/>
      <c r="CO88" s="1577"/>
      <c r="CP88" s="1577"/>
      <c r="CQ88" s="1577"/>
      <c r="CR88" s="1577"/>
      <c r="CS88" s="1577"/>
      <c r="CT88" s="1577"/>
      <c r="CU88" s="1577"/>
      <c r="CV88" s="1577"/>
      <c r="CW88" s="1577"/>
      <c r="CX88" s="1577"/>
      <c r="CY88" s="1577"/>
      <c r="CZ88" s="1577"/>
      <c r="DA88" s="1577"/>
      <c r="DB88" s="1577"/>
      <c r="DC88" s="1577"/>
      <c r="DD88" s="1577"/>
      <c r="DE88" s="1577"/>
      <c r="DF88" s="1577"/>
      <c r="DG88" s="1577"/>
      <c r="DH88" s="1577"/>
      <c r="DI88" s="1577"/>
      <c r="DJ88" s="1578"/>
      <c r="DL88" s="8"/>
      <c r="DN88" s="1576"/>
      <c r="DO88" s="1577"/>
      <c r="DP88" s="1577"/>
      <c r="DQ88" s="1577"/>
      <c r="DR88" s="1577"/>
      <c r="DS88" s="1577"/>
      <c r="DT88" s="1577"/>
      <c r="DU88" s="1577"/>
      <c r="DV88" s="1577"/>
      <c r="DW88" s="1577"/>
      <c r="DX88" s="1577"/>
      <c r="DY88" s="1577"/>
      <c r="DZ88" s="1577"/>
      <c r="EA88" s="1577"/>
      <c r="EB88" s="1577"/>
      <c r="EC88" s="1577"/>
      <c r="ED88" s="1577"/>
      <c r="EE88" s="1577"/>
      <c r="EF88" s="1577"/>
      <c r="EG88" s="1577"/>
      <c r="EH88" s="1577"/>
      <c r="EI88" s="1577"/>
      <c r="EJ88" s="1577"/>
      <c r="EK88" s="1577"/>
      <c r="EL88" s="1577"/>
      <c r="EM88" s="1578"/>
      <c r="EO88" s="8"/>
      <c r="EQ88" s="1576"/>
      <c r="ER88" s="1577"/>
      <c r="ES88" s="1577"/>
      <c r="ET88" s="1577"/>
      <c r="EU88" s="1577"/>
      <c r="EV88" s="1577"/>
      <c r="EW88" s="1577"/>
      <c r="EX88" s="1577"/>
      <c r="EY88" s="1577"/>
      <c r="EZ88" s="1577"/>
      <c r="FA88" s="1577"/>
      <c r="FB88" s="1577"/>
      <c r="FC88" s="1577"/>
      <c r="FD88" s="1577"/>
      <c r="FE88" s="1577"/>
      <c r="FF88" s="1577"/>
      <c r="FG88" s="1577"/>
      <c r="FH88" s="1577"/>
      <c r="FI88" s="1577"/>
      <c r="FJ88" s="1577"/>
      <c r="FK88" s="1577"/>
      <c r="FL88" s="1577"/>
      <c r="FM88" s="1577"/>
      <c r="FN88" s="1577"/>
      <c r="FO88" s="1577"/>
      <c r="FP88" s="1578"/>
      <c r="FT88" s="1576"/>
      <c r="FU88" s="1577"/>
      <c r="FV88" s="1577"/>
      <c r="FW88" s="1577"/>
      <c r="FX88" s="1577"/>
      <c r="FY88" s="1577"/>
      <c r="FZ88" s="1577"/>
      <c r="GA88" s="1577"/>
      <c r="GB88" s="1577"/>
      <c r="GC88" s="1577"/>
      <c r="GD88" s="1577"/>
      <c r="GE88" s="1577"/>
      <c r="GF88" s="1577"/>
      <c r="GG88" s="1577"/>
      <c r="GH88" s="1577"/>
      <c r="GI88" s="1577"/>
      <c r="GJ88" s="1577"/>
      <c r="GK88" s="1577"/>
      <c r="GL88" s="1577"/>
      <c r="GM88" s="1577"/>
      <c r="GN88" s="1577"/>
      <c r="GO88" s="1577"/>
      <c r="GP88" s="1577"/>
      <c r="GQ88" s="1577"/>
      <c r="GR88" s="1577"/>
      <c r="GS88" s="1578"/>
      <c r="GU88" s="8"/>
      <c r="GW88" s="1576"/>
      <c r="GX88" s="1577"/>
      <c r="GY88" s="1577"/>
      <c r="GZ88" s="1577"/>
      <c r="HA88" s="1577"/>
      <c r="HB88" s="1577"/>
      <c r="HC88" s="1577"/>
      <c r="HD88" s="1577"/>
      <c r="HE88" s="1577"/>
      <c r="HF88" s="1577"/>
      <c r="HG88" s="1577"/>
      <c r="HH88" s="1577"/>
      <c r="HI88" s="1577"/>
      <c r="HJ88" s="1577"/>
      <c r="HK88" s="1577"/>
      <c r="HL88" s="1577"/>
      <c r="HM88" s="1577"/>
      <c r="HN88" s="1577"/>
      <c r="HO88" s="1577"/>
      <c r="HP88" s="1577"/>
      <c r="HQ88" s="1577"/>
      <c r="HR88" s="1577"/>
      <c r="HS88" s="1577"/>
      <c r="HT88" s="1577"/>
      <c r="HU88" s="1577"/>
      <c r="HV88" s="1578"/>
      <c r="HX88" s="8"/>
      <c r="HZ88" s="1576"/>
      <c r="IA88" s="1577"/>
      <c r="IB88" s="1577"/>
      <c r="IC88" s="1577"/>
      <c r="ID88" s="1577"/>
      <c r="IE88" s="1577"/>
      <c r="IF88" s="1577"/>
      <c r="IG88" s="1577"/>
      <c r="IH88" s="1577"/>
      <c r="II88" s="1577"/>
      <c r="IJ88" s="1577"/>
      <c r="IK88" s="1577"/>
      <c r="IL88" s="1577"/>
      <c r="IM88" s="1577"/>
      <c r="IN88" s="1577"/>
      <c r="IO88" s="1577"/>
      <c r="IP88" s="1577"/>
      <c r="IQ88" s="1577"/>
      <c r="IR88" s="1577"/>
      <c r="IS88" s="1577"/>
      <c r="IT88" s="1577"/>
      <c r="IU88" s="1577"/>
      <c r="IV88" s="1577"/>
      <c r="IW88" s="1577"/>
      <c r="IX88" s="1577"/>
      <c r="IY88" s="1578"/>
      <c r="JA88" s="8"/>
      <c r="JC88" s="1576"/>
      <c r="JD88" s="1577"/>
      <c r="JE88" s="1577"/>
      <c r="JF88" s="1577"/>
      <c r="JG88" s="1577"/>
      <c r="JH88" s="1577"/>
      <c r="JI88" s="1577"/>
      <c r="JJ88" s="1577"/>
      <c r="JK88" s="1577"/>
      <c r="JL88" s="1577"/>
      <c r="JM88" s="1577"/>
      <c r="JN88" s="1577"/>
      <c r="JO88" s="1577"/>
      <c r="JP88" s="1577"/>
      <c r="JQ88" s="1577"/>
      <c r="JR88" s="1577"/>
      <c r="JS88" s="1577"/>
      <c r="JT88" s="1577"/>
      <c r="JU88" s="1577"/>
      <c r="JV88" s="1577"/>
      <c r="JW88" s="1577"/>
      <c r="JX88" s="1577"/>
      <c r="JY88" s="1577"/>
      <c r="JZ88" s="1577"/>
      <c r="KA88" s="1577"/>
      <c r="KB88" s="1578"/>
      <c r="KD88" s="8"/>
      <c r="KF88" s="1576"/>
      <c r="KG88" s="1577"/>
      <c r="KH88" s="1577"/>
      <c r="KI88" s="1577"/>
      <c r="KJ88" s="1577"/>
      <c r="KK88" s="1577"/>
      <c r="KL88" s="1577"/>
      <c r="KM88" s="1577"/>
      <c r="KN88" s="1577"/>
      <c r="KO88" s="1577"/>
      <c r="KP88" s="1577"/>
      <c r="KQ88" s="1577"/>
      <c r="KR88" s="1577"/>
      <c r="KS88" s="1577"/>
      <c r="KT88" s="1577"/>
      <c r="KU88" s="1577"/>
      <c r="KV88" s="1577"/>
      <c r="KW88" s="1577"/>
      <c r="KX88" s="1577"/>
      <c r="KY88" s="1577"/>
      <c r="KZ88" s="1577"/>
      <c r="LA88" s="1577"/>
      <c r="LB88" s="1577"/>
      <c r="LC88" s="1577"/>
      <c r="LD88" s="1577"/>
      <c r="LE88" s="1578"/>
      <c r="LG88" s="8"/>
      <c r="LI88" s="1576"/>
      <c r="LJ88" s="1577"/>
      <c r="LK88" s="1577"/>
      <c r="LL88" s="1577"/>
      <c r="LM88" s="1577"/>
      <c r="LN88" s="1577"/>
      <c r="LO88" s="1577"/>
      <c r="LP88" s="1577"/>
      <c r="LQ88" s="1577"/>
      <c r="LR88" s="1577"/>
      <c r="LS88" s="1577"/>
      <c r="LT88" s="1577"/>
      <c r="LU88" s="1577"/>
      <c r="LV88" s="1577"/>
      <c r="LW88" s="1577"/>
      <c r="LX88" s="1577"/>
      <c r="LY88" s="1577"/>
      <c r="LZ88" s="1577"/>
      <c r="MA88" s="1577"/>
      <c r="MB88" s="1577"/>
      <c r="MC88" s="1577"/>
      <c r="MD88" s="1577"/>
      <c r="ME88" s="1577"/>
      <c r="MF88" s="1577"/>
      <c r="MG88" s="1577"/>
      <c r="MH88" s="1578"/>
      <c r="MJ88" s="8"/>
      <c r="ML88" s="1576"/>
      <c r="MM88" s="1577"/>
      <c r="MN88" s="1577"/>
      <c r="MO88" s="1577"/>
      <c r="MP88" s="1577"/>
      <c r="MQ88" s="1577"/>
      <c r="MR88" s="1577"/>
      <c r="MS88" s="1577"/>
      <c r="MT88" s="1577"/>
      <c r="MU88" s="1577"/>
      <c r="MV88" s="1577"/>
      <c r="MW88" s="1577"/>
      <c r="MX88" s="1577"/>
      <c r="MY88" s="1577"/>
      <c r="MZ88" s="1577"/>
      <c r="NA88" s="1577"/>
      <c r="NB88" s="1577"/>
      <c r="NC88" s="1577"/>
      <c r="ND88" s="1577"/>
      <c r="NE88" s="1577"/>
      <c r="NF88" s="1577"/>
      <c r="NG88" s="1577"/>
      <c r="NH88" s="1577"/>
      <c r="NI88" s="1577"/>
      <c r="NJ88" s="1577"/>
      <c r="NK88" s="1578"/>
      <c r="NM88" s="8"/>
      <c r="NO88" s="1576"/>
      <c r="NP88" s="1577"/>
      <c r="NQ88" s="1577"/>
      <c r="NR88" s="1577"/>
      <c r="NS88" s="1577"/>
      <c r="NT88" s="1577"/>
      <c r="NU88" s="1577"/>
      <c r="NV88" s="1577"/>
      <c r="NW88" s="1577"/>
      <c r="NX88" s="1577"/>
      <c r="NY88" s="1577"/>
      <c r="NZ88" s="1577"/>
      <c r="OA88" s="1577"/>
      <c r="OB88" s="1577"/>
      <c r="OC88" s="1577"/>
      <c r="OD88" s="1577"/>
      <c r="OE88" s="1577"/>
      <c r="OF88" s="1577"/>
      <c r="OG88" s="1577"/>
      <c r="OH88" s="1577"/>
      <c r="OI88" s="1577"/>
      <c r="OJ88" s="1577"/>
      <c r="OK88" s="1577"/>
      <c r="OL88" s="1577"/>
      <c r="OM88" s="1577"/>
      <c r="ON88" s="1578"/>
      <c r="OP88" s="8"/>
      <c r="OR88" s="1576"/>
      <c r="OS88" s="1577"/>
      <c r="OT88" s="1577"/>
      <c r="OU88" s="1577"/>
      <c r="OV88" s="1577"/>
      <c r="OW88" s="1577"/>
      <c r="OX88" s="1577"/>
      <c r="OY88" s="1577"/>
      <c r="OZ88" s="1577"/>
      <c r="PA88" s="1577"/>
      <c r="PB88" s="1577"/>
      <c r="PC88" s="1577"/>
      <c r="PD88" s="1577"/>
      <c r="PE88" s="1577"/>
      <c r="PF88" s="1577"/>
      <c r="PG88" s="1577"/>
      <c r="PH88" s="1577"/>
      <c r="PI88" s="1577"/>
      <c r="PJ88" s="1577"/>
      <c r="PK88" s="1577"/>
      <c r="PL88" s="1577"/>
      <c r="PM88" s="1577"/>
      <c r="PN88" s="1577"/>
      <c r="PO88" s="1577"/>
      <c r="PP88" s="1577"/>
      <c r="PQ88" s="1578"/>
      <c r="PS88" s="8"/>
      <c r="PU88" s="1576"/>
      <c r="PV88" s="1577"/>
      <c r="PW88" s="1577"/>
      <c r="PX88" s="1577"/>
      <c r="PY88" s="1577"/>
      <c r="PZ88" s="1577"/>
      <c r="QA88" s="1577"/>
      <c r="QB88" s="1577"/>
      <c r="QC88" s="1577"/>
      <c r="QD88" s="1577"/>
      <c r="QE88" s="1577"/>
      <c r="QF88" s="1577"/>
      <c r="QG88" s="1577"/>
      <c r="QH88" s="1577"/>
      <c r="QI88" s="1577"/>
      <c r="QJ88" s="1577"/>
      <c r="QK88" s="1577"/>
      <c r="QL88" s="1577"/>
      <c r="QM88" s="1577"/>
      <c r="QN88" s="1577"/>
      <c r="QO88" s="1577"/>
      <c r="QP88" s="1577"/>
      <c r="QQ88" s="1577"/>
      <c r="QR88" s="1577"/>
      <c r="QS88" s="1577"/>
      <c r="QT88" s="1578"/>
    </row>
    <row r="89" spans="2:462" s="26" customFormat="1" ht="9.9499999999999993" customHeight="1">
      <c r="B89" s="1576"/>
      <c r="C89" s="1577"/>
      <c r="D89" s="1577"/>
      <c r="E89" s="1577"/>
      <c r="F89" s="1577"/>
      <c r="G89" s="1577"/>
      <c r="H89" s="1577"/>
      <c r="I89" s="1577"/>
      <c r="J89" s="1577"/>
      <c r="K89" s="1577"/>
      <c r="L89" s="1577"/>
      <c r="M89" s="1577"/>
      <c r="N89" s="1577"/>
      <c r="O89" s="1577"/>
      <c r="P89" s="1577"/>
      <c r="Q89" s="1577"/>
      <c r="R89" s="1577"/>
      <c r="S89" s="1577"/>
      <c r="T89" s="1577"/>
      <c r="U89" s="1577"/>
      <c r="V89" s="1577"/>
      <c r="W89" s="1577"/>
      <c r="X89" s="1577"/>
      <c r="Y89" s="1577"/>
      <c r="Z89" s="1577"/>
      <c r="AA89" s="1578"/>
      <c r="AC89" s="8"/>
      <c r="AE89" s="1576"/>
      <c r="AF89" s="1577"/>
      <c r="AG89" s="1577"/>
      <c r="AH89" s="1577"/>
      <c r="AI89" s="1577"/>
      <c r="AJ89" s="1577"/>
      <c r="AK89" s="1577"/>
      <c r="AL89" s="1577"/>
      <c r="AM89" s="1577"/>
      <c r="AN89" s="1577"/>
      <c r="AO89" s="1577"/>
      <c r="AP89" s="1577"/>
      <c r="AQ89" s="1577"/>
      <c r="AR89" s="1577"/>
      <c r="AS89" s="1577"/>
      <c r="AT89" s="1577"/>
      <c r="AU89" s="1577"/>
      <c r="AV89" s="1577"/>
      <c r="AW89" s="1577"/>
      <c r="AX89" s="1577"/>
      <c r="AY89" s="1577"/>
      <c r="AZ89" s="1577"/>
      <c r="BA89" s="1577"/>
      <c r="BB89" s="1577"/>
      <c r="BC89" s="1577"/>
      <c r="BD89" s="1578"/>
      <c r="BF89" s="8"/>
      <c r="BH89" s="1576"/>
      <c r="BI89" s="1577"/>
      <c r="BJ89" s="1577"/>
      <c r="BK89" s="1577"/>
      <c r="BL89" s="1577"/>
      <c r="BM89" s="1577"/>
      <c r="BN89" s="1577"/>
      <c r="BO89" s="1577"/>
      <c r="BP89" s="1577"/>
      <c r="BQ89" s="1577"/>
      <c r="BR89" s="1577"/>
      <c r="BS89" s="1577"/>
      <c r="BT89" s="1577"/>
      <c r="BU89" s="1577"/>
      <c r="BV89" s="1577"/>
      <c r="BW89" s="1577"/>
      <c r="BX89" s="1577"/>
      <c r="BY89" s="1577"/>
      <c r="BZ89" s="1577"/>
      <c r="CA89" s="1577"/>
      <c r="CB89" s="1577"/>
      <c r="CC89" s="1577"/>
      <c r="CD89" s="1577"/>
      <c r="CE89" s="1577"/>
      <c r="CF89" s="1577"/>
      <c r="CG89" s="1578"/>
      <c r="CI89" s="8"/>
      <c r="CK89" s="1576"/>
      <c r="CL89" s="1577"/>
      <c r="CM89" s="1577"/>
      <c r="CN89" s="1577"/>
      <c r="CO89" s="1577"/>
      <c r="CP89" s="1577"/>
      <c r="CQ89" s="1577"/>
      <c r="CR89" s="1577"/>
      <c r="CS89" s="1577"/>
      <c r="CT89" s="1577"/>
      <c r="CU89" s="1577"/>
      <c r="CV89" s="1577"/>
      <c r="CW89" s="1577"/>
      <c r="CX89" s="1577"/>
      <c r="CY89" s="1577"/>
      <c r="CZ89" s="1577"/>
      <c r="DA89" s="1577"/>
      <c r="DB89" s="1577"/>
      <c r="DC89" s="1577"/>
      <c r="DD89" s="1577"/>
      <c r="DE89" s="1577"/>
      <c r="DF89" s="1577"/>
      <c r="DG89" s="1577"/>
      <c r="DH89" s="1577"/>
      <c r="DI89" s="1577"/>
      <c r="DJ89" s="1578"/>
      <c r="DL89" s="8"/>
      <c r="DN89" s="1576"/>
      <c r="DO89" s="1577"/>
      <c r="DP89" s="1577"/>
      <c r="DQ89" s="1577"/>
      <c r="DR89" s="1577"/>
      <c r="DS89" s="1577"/>
      <c r="DT89" s="1577"/>
      <c r="DU89" s="1577"/>
      <c r="DV89" s="1577"/>
      <c r="DW89" s="1577"/>
      <c r="DX89" s="1577"/>
      <c r="DY89" s="1577"/>
      <c r="DZ89" s="1577"/>
      <c r="EA89" s="1577"/>
      <c r="EB89" s="1577"/>
      <c r="EC89" s="1577"/>
      <c r="ED89" s="1577"/>
      <c r="EE89" s="1577"/>
      <c r="EF89" s="1577"/>
      <c r="EG89" s="1577"/>
      <c r="EH89" s="1577"/>
      <c r="EI89" s="1577"/>
      <c r="EJ89" s="1577"/>
      <c r="EK89" s="1577"/>
      <c r="EL89" s="1577"/>
      <c r="EM89" s="1578"/>
      <c r="EO89" s="8"/>
      <c r="EQ89" s="1576"/>
      <c r="ER89" s="1577"/>
      <c r="ES89" s="1577"/>
      <c r="ET89" s="1577"/>
      <c r="EU89" s="1577"/>
      <c r="EV89" s="1577"/>
      <c r="EW89" s="1577"/>
      <c r="EX89" s="1577"/>
      <c r="EY89" s="1577"/>
      <c r="EZ89" s="1577"/>
      <c r="FA89" s="1577"/>
      <c r="FB89" s="1577"/>
      <c r="FC89" s="1577"/>
      <c r="FD89" s="1577"/>
      <c r="FE89" s="1577"/>
      <c r="FF89" s="1577"/>
      <c r="FG89" s="1577"/>
      <c r="FH89" s="1577"/>
      <c r="FI89" s="1577"/>
      <c r="FJ89" s="1577"/>
      <c r="FK89" s="1577"/>
      <c r="FL89" s="1577"/>
      <c r="FM89" s="1577"/>
      <c r="FN89" s="1577"/>
      <c r="FO89" s="1577"/>
      <c r="FP89" s="1578"/>
      <c r="FT89" s="1576"/>
      <c r="FU89" s="1577"/>
      <c r="FV89" s="1577"/>
      <c r="FW89" s="1577"/>
      <c r="FX89" s="1577"/>
      <c r="FY89" s="1577"/>
      <c r="FZ89" s="1577"/>
      <c r="GA89" s="1577"/>
      <c r="GB89" s="1577"/>
      <c r="GC89" s="1577"/>
      <c r="GD89" s="1577"/>
      <c r="GE89" s="1577"/>
      <c r="GF89" s="1577"/>
      <c r="GG89" s="1577"/>
      <c r="GH89" s="1577"/>
      <c r="GI89" s="1577"/>
      <c r="GJ89" s="1577"/>
      <c r="GK89" s="1577"/>
      <c r="GL89" s="1577"/>
      <c r="GM89" s="1577"/>
      <c r="GN89" s="1577"/>
      <c r="GO89" s="1577"/>
      <c r="GP89" s="1577"/>
      <c r="GQ89" s="1577"/>
      <c r="GR89" s="1577"/>
      <c r="GS89" s="1578"/>
      <c r="GU89" s="8"/>
      <c r="GW89" s="1576"/>
      <c r="GX89" s="1577"/>
      <c r="GY89" s="1577"/>
      <c r="GZ89" s="1577"/>
      <c r="HA89" s="1577"/>
      <c r="HB89" s="1577"/>
      <c r="HC89" s="1577"/>
      <c r="HD89" s="1577"/>
      <c r="HE89" s="1577"/>
      <c r="HF89" s="1577"/>
      <c r="HG89" s="1577"/>
      <c r="HH89" s="1577"/>
      <c r="HI89" s="1577"/>
      <c r="HJ89" s="1577"/>
      <c r="HK89" s="1577"/>
      <c r="HL89" s="1577"/>
      <c r="HM89" s="1577"/>
      <c r="HN89" s="1577"/>
      <c r="HO89" s="1577"/>
      <c r="HP89" s="1577"/>
      <c r="HQ89" s="1577"/>
      <c r="HR89" s="1577"/>
      <c r="HS89" s="1577"/>
      <c r="HT89" s="1577"/>
      <c r="HU89" s="1577"/>
      <c r="HV89" s="1578"/>
      <c r="HX89" s="8"/>
      <c r="HZ89" s="1576"/>
      <c r="IA89" s="1577"/>
      <c r="IB89" s="1577"/>
      <c r="IC89" s="1577"/>
      <c r="ID89" s="1577"/>
      <c r="IE89" s="1577"/>
      <c r="IF89" s="1577"/>
      <c r="IG89" s="1577"/>
      <c r="IH89" s="1577"/>
      <c r="II89" s="1577"/>
      <c r="IJ89" s="1577"/>
      <c r="IK89" s="1577"/>
      <c r="IL89" s="1577"/>
      <c r="IM89" s="1577"/>
      <c r="IN89" s="1577"/>
      <c r="IO89" s="1577"/>
      <c r="IP89" s="1577"/>
      <c r="IQ89" s="1577"/>
      <c r="IR89" s="1577"/>
      <c r="IS89" s="1577"/>
      <c r="IT89" s="1577"/>
      <c r="IU89" s="1577"/>
      <c r="IV89" s="1577"/>
      <c r="IW89" s="1577"/>
      <c r="IX89" s="1577"/>
      <c r="IY89" s="1578"/>
      <c r="JA89" s="8"/>
      <c r="JC89" s="1576"/>
      <c r="JD89" s="1577"/>
      <c r="JE89" s="1577"/>
      <c r="JF89" s="1577"/>
      <c r="JG89" s="1577"/>
      <c r="JH89" s="1577"/>
      <c r="JI89" s="1577"/>
      <c r="JJ89" s="1577"/>
      <c r="JK89" s="1577"/>
      <c r="JL89" s="1577"/>
      <c r="JM89" s="1577"/>
      <c r="JN89" s="1577"/>
      <c r="JO89" s="1577"/>
      <c r="JP89" s="1577"/>
      <c r="JQ89" s="1577"/>
      <c r="JR89" s="1577"/>
      <c r="JS89" s="1577"/>
      <c r="JT89" s="1577"/>
      <c r="JU89" s="1577"/>
      <c r="JV89" s="1577"/>
      <c r="JW89" s="1577"/>
      <c r="JX89" s="1577"/>
      <c r="JY89" s="1577"/>
      <c r="JZ89" s="1577"/>
      <c r="KA89" s="1577"/>
      <c r="KB89" s="1578"/>
      <c r="KD89" s="8"/>
      <c r="KF89" s="1576"/>
      <c r="KG89" s="1577"/>
      <c r="KH89" s="1577"/>
      <c r="KI89" s="1577"/>
      <c r="KJ89" s="1577"/>
      <c r="KK89" s="1577"/>
      <c r="KL89" s="1577"/>
      <c r="KM89" s="1577"/>
      <c r="KN89" s="1577"/>
      <c r="KO89" s="1577"/>
      <c r="KP89" s="1577"/>
      <c r="KQ89" s="1577"/>
      <c r="KR89" s="1577"/>
      <c r="KS89" s="1577"/>
      <c r="KT89" s="1577"/>
      <c r="KU89" s="1577"/>
      <c r="KV89" s="1577"/>
      <c r="KW89" s="1577"/>
      <c r="KX89" s="1577"/>
      <c r="KY89" s="1577"/>
      <c r="KZ89" s="1577"/>
      <c r="LA89" s="1577"/>
      <c r="LB89" s="1577"/>
      <c r="LC89" s="1577"/>
      <c r="LD89" s="1577"/>
      <c r="LE89" s="1578"/>
      <c r="LG89" s="8"/>
      <c r="LI89" s="1576"/>
      <c r="LJ89" s="1577"/>
      <c r="LK89" s="1577"/>
      <c r="LL89" s="1577"/>
      <c r="LM89" s="1577"/>
      <c r="LN89" s="1577"/>
      <c r="LO89" s="1577"/>
      <c r="LP89" s="1577"/>
      <c r="LQ89" s="1577"/>
      <c r="LR89" s="1577"/>
      <c r="LS89" s="1577"/>
      <c r="LT89" s="1577"/>
      <c r="LU89" s="1577"/>
      <c r="LV89" s="1577"/>
      <c r="LW89" s="1577"/>
      <c r="LX89" s="1577"/>
      <c r="LY89" s="1577"/>
      <c r="LZ89" s="1577"/>
      <c r="MA89" s="1577"/>
      <c r="MB89" s="1577"/>
      <c r="MC89" s="1577"/>
      <c r="MD89" s="1577"/>
      <c r="ME89" s="1577"/>
      <c r="MF89" s="1577"/>
      <c r="MG89" s="1577"/>
      <c r="MH89" s="1578"/>
      <c r="MJ89" s="8"/>
      <c r="ML89" s="1576"/>
      <c r="MM89" s="1577"/>
      <c r="MN89" s="1577"/>
      <c r="MO89" s="1577"/>
      <c r="MP89" s="1577"/>
      <c r="MQ89" s="1577"/>
      <c r="MR89" s="1577"/>
      <c r="MS89" s="1577"/>
      <c r="MT89" s="1577"/>
      <c r="MU89" s="1577"/>
      <c r="MV89" s="1577"/>
      <c r="MW89" s="1577"/>
      <c r="MX89" s="1577"/>
      <c r="MY89" s="1577"/>
      <c r="MZ89" s="1577"/>
      <c r="NA89" s="1577"/>
      <c r="NB89" s="1577"/>
      <c r="NC89" s="1577"/>
      <c r="ND89" s="1577"/>
      <c r="NE89" s="1577"/>
      <c r="NF89" s="1577"/>
      <c r="NG89" s="1577"/>
      <c r="NH89" s="1577"/>
      <c r="NI89" s="1577"/>
      <c r="NJ89" s="1577"/>
      <c r="NK89" s="1578"/>
      <c r="NM89" s="8"/>
      <c r="NO89" s="1576"/>
      <c r="NP89" s="1577"/>
      <c r="NQ89" s="1577"/>
      <c r="NR89" s="1577"/>
      <c r="NS89" s="1577"/>
      <c r="NT89" s="1577"/>
      <c r="NU89" s="1577"/>
      <c r="NV89" s="1577"/>
      <c r="NW89" s="1577"/>
      <c r="NX89" s="1577"/>
      <c r="NY89" s="1577"/>
      <c r="NZ89" s="1577"/>
      <c r="OA89" s="1577"/>
      <c r="OB89" s="1577"/>
      <c r="OC89" s="1577"/>
      <c r="OD89" s="1577"/>
      <c r="OE89" s="1577"/>
      <c r="OF89" s="1577"/>
      <c r="OG89" s="1577"/>
      <c r="OH89" s="1577"/>
      <c r="OI89" s="1577"/>
      <c r="OJ89" s="1577"/>
      <c r="OK89" s="1577"/>
      <c r="OL89" s="1577"/>
      <c r="OM89" s="1577"/>
      <c r="ON89" s="1578"/>
      <c r="OP89" s="8"/>
      <c r="OR89" s="1576"/>
      <c r="OS89" s="1577"/>
      <c r="OT89" s="1577"/>
      <c r="OU89" s="1577"/>
      <c r="OV89" s="1577"/>
      <c r="OW89" s="1577"/>
      <c r="OX89" s="1577"/>
      <c r="OY89" s="1577"/>
      <c r="OZ89" s="1577"/>
      <c r="PA89" s="1577"/>
      <c r="PB89" s="1577"/>
      <c r="PC89" s="1577"/>
      <c r="PD89" s="1577"/>
      <c r="PE89" s="1577"/>
      <c r="PF89" s="1577"/>
      <c r="PG89" s="1577"/>
      <c r="PH89" s="1577"/>
      <c r="PI89" s="1577"/>
      <c r="PJ89" s="1577"/>
      <c r="PK89" s="1577"/>
      <c r="PL89" s="1577"/>
      <c r="PM89" s="1577"/>
      <c r="PN89" s="1577"/>
      <c r="PO89" s="1577"/>
      <c r="PP89" s="1577"/>
      <c r="PQ89" s="1578"/>
      <c r="PS89" s="8"/>
      <c r="PU89" s="1576"/>
      <c r="PV89" s="1577"/>
      <c r="PW89" s="1577"/>
      <c r="PX89" s="1577"/>
      <c r="PY89" s="1577"/>
      <c r="PZ89" s="1577"/>
      <c r="QA89" s="1577"/>
      <c r="QB89" s="1577"/>
      <c r="QC89" s="1577"/>
      <c r="QD89" s="1577"/>
      <c r="QE89" s="1577"/>
      <c r="QF89" s="1577"/>
      <c r="QG89" s="1577"/>
      <c r="QH89" s="1577"/>
      <c r="QI89" s="1577"/>
      <c r="QJ89" s="1577"/>
      <c r="QK89" s="1577"/>
      <c r="QL89" s="1577"/>
      <c r="QM89" s="1577"/>
      <c r="QN89" s="1577"/>
      <c r="QO89" s="1577"/>
      <c r="QP89" s="1577"/>
      <c r="QQ89" s="1577"/>
      <c r="QR89" s="1577"/>
      <c r="QS89" s="1577"/>
      <c r="QT89" s="1578"/>
    </row>
    <row r="90" spans="2:462" s="26" customFormat="1" ht="9.9499999999999993" customHeight="1">
      <c r="B90" s="1576"/>
      <c r="C90" s="1577"/>
      <c r="D90" s="1577"/>
      <c r="E90" s="1577"/>
      <c r="F90" s="1577"/>
      <c r="G90" s="1577"/>
      <c r="H90" s="1577"/>
      <c r="I90" s="1577"/>
      <c r="J90" s="1577"/>
      <c r="K90" s="1577"/>
      <c r="L90" s="1577"/>
      <c r="M90" s="1577"/>
      <c r="N90" s="1577"/>
      <c r="O90" s="1577"/>
      <c r="P90" s="1577"/>
      <c r="Q90" s="1577"/>
      <c r="R90" s="1577"/>
      <c r="S90" s="1577"/>
      <c r="T90" s="1577"/>
      <c r="U90" s="1577"/>
      <c r="V90" s="1577"/>
      <c r="W90" s="1577"/>
      <c r="X90" s="1577"/>
      <c r="Y90" s="1577"/>
      <c r="Z90" s="1577"/>
      <c r="AA90" s="1578"/>
      <c r="AC90" s="8"/>
      <c r="AE90" s="1576"/>
      <c r="AF90" s="1577"/>
      <c r="AG90" s="1577"/>
      <c r="AH90" s="1577"/>
      <c r="AI90" s="1577"/>
      <c r="AJ90" s="1577"/>
      <c r="AK90" s="1577"/>
      <c r="AL90" s="1577"/>
      <c r="AM90" s="1577"/>
      <c r="AN90" s="1577"/>
      <c r="AO90" s="1577"/>
      <c r="AP90" s="1577"/>
      <c r="AQ90" s="1577"/>
      <c r="AR90" s="1577"/>
      <c r="AS90" s="1577"/>
      <c r="AT90" s="1577"/>
      <c r="AU90" s="1577"/>
      <c r="AV90" s="1577"/>
      <c r="AW90" s="1577"/>
      <c r="AX90" s="1577"/>
      <c r="AY90" s="1577"/>
      <c r="AZ90" s="1577"/>
      <c r="BA90" s="1577"/>
      <c r="BB90" s="1577"/>
      <c r="BC90" s="1577"/>
      <c r="BD90" s="1578"/>
      <c r="BF90" s="8"/>
      <c r="BH90" s="1576"/>
      <c r="BI90" s="1577"/>
      <c r="BJ90" s="1577"/>
      <c r="BK90" s="1577"/>
      <c r="BL90" s="1577"/>
      <c r="BM90" s="1577"/>
      <c r="BN90" s="1577"/>
      <c r="BO90" s="1577"/>
      <c r="BP90" s="1577"/>
      <c r="BQ90" s="1577"/>
      <c r="BR90" s="1577"/>
      <c r="BS90" s="1577"/>
      <c r="BT90" s="1577"/>
      <c r="BU90" s="1577"/>
      <c r="BV90" s="1577"/>
      <c r="BW90" s="1577"/>
      <c r="BX90" s="1577"/>
      <c r="BY90" s="1577"/>
      <c r="BZ90" s="1577"/>
      <c r="CA90" s="1577"/>
      <c r="CB90" s="1577"/>
      <c r="CC90" s="1577"/>
      <c r="CD90" s="1577"/>
      <c r="CE90" s="1577"/>
      <c r="CF90" s="1577"/>
      <c r="CG90" s="1578"/>
      <c r="CI90" s="8"/>
      <c r="CK90" s="1576"/>
      <c r="CL90" s="1577"/>
      <c r="CM90" s="1577"/>
      <c r="CN90" s="1577"/>
      <c r="CO90" s="1577"/>
      <c r="CP90" s="1577"/>
      <c r="CQ90" s="1577"/>
      <c r="CR90" s="1577"/>
      <c r="CS90" s="1577"/>
      <c r="CT90" s="1577"/>
      <c r="CU90" s="1577"/>
      <c r="CV90" s="1577"/>
      <c r="CW90" s="1577"/>
      <c r="CX90" s="1577"/>
      <c r="CY90" s="1577"/>
      <c r="CZ90" s="1577"/>
      <c r="DA90" s="1577"/>
      <c r="DB90" s="1577"/>
      <c r="DC90" s="1577"/>
      <c r="DD90" s="1577"/>
      <c r="DE90" s="1577"/>
      <c r="DF90" s="1577"/>
      <c r="DG90" s="1577"/>
      <c r="DH90" s="1577"/>
      <c r="DI90" s="1577"/>
      <c r="DJ90" s="1578"/>
      <c r="DL90" s="8"/>
      <c r="DN90" s="1576"/>
      <c r="DO90" s="1577"/>
      <c r="DP90" s="1577"/>
      <c r="DQ90" s="1577"/>
      <c r="DR90" s="1577"/>
      <c r="DS90" s="1577"/>
      <c r="DT90" s="1577"/>
      <c r="DU90" s="1577"/>
      <c r="DV90" s="1577"/>
      <c r="DW90" s="1577"/>
      <c r="DX90" s="1577"/>
      <c r="DY90" s="1577"/>
      <c r="DZ90" s="1577"/>
      <c r="EA90" s="1577"/>
      <c r="EB90" s="1577"/>
      <c r="EC90" s="1577"/>
      <c r="ED90" s="1577"/>
      <c r="EE90" s="1577"/>
      <c r="EF90" s="1577"/>
      <c r="EG90" s="1577"/>
      <c r="EH90" s="1577"/>
      <c r="EI90" s="1577"/>
      <c r="EJ90" s="1577"/>
      <c r="EK90" s="1577"/>
      <c r="EL90" s="1577"/>
      <c r="EM90" s="1578"/>
      <c r="EO90" s="8"/>
      <c r="EQ90" s="1576"/>
      <c r="ER90" s="1577"/>
      <c r="ES90" s="1577"/>
      <c r="ET90" s="1577"/>
      <c r="EU90" s="1577"/>
      <c r="EV90" s="1577"/>
      <c r="EW90" s="1577"/>
      <c r="EX90" s="1577"/>
      <c r="EY90" s="1577"/>
      <c r="EZ90" s="1577"/>
      <c r="FA90" s="1577"/>
      <c r="FB90" s="1577"/>
      <c r="FC90" s="1577"/>
      <c r="FD90" s="1577"/>
      <c r="FE90" s="1577"/>
      <c r="FF90" s="1577"/>
      <c r="FG90" s="1577"/>
      <c r="FH90" s="1577"/>
      <c r="FI90" s="1577"/>
      <c r="FJ90" s="1577"/>
      <c r="FK90" s="1577"/>
      <c r="FL90" s="1577"/>
      <c r="FM90" s="1577"/>
      <c r="FN90" s="1577"/>
      <c r="FO90" s="1577"/>
      <c r="FP90" s="1578"/>
      <c r="FT90" s="1576"/>
      <c r="FU90" s="1577"/>
      <c r="FV90" s="1577"/>
      <c r="FW90" s="1577"/>
      <c r="FX90" s="1577"/>
      <c r="FY90" s="1577"/>
      <c r="FZ90" s="1577"/>
      <c r="GA90" s="1577"/>
      <c r="GB90" s="1577"/>
      <c r="GC90" s="1577"/>
      <c r="GD90" s="1577"/>
      <c r="GE90" s="1577"/>
      <c r="GF90" s="1577"/>
      <c r="GG90" s="1577"/>
      <c r="GH90" s="1577"/>
      <c r="GI90" s="1577"/>
      <c r="GJ90" s="1577"/>
      <c r="GK90" s="1577"/>
      <c r="GL90" s="1577"/>
      <c r="GM90" s="1577"/>
      <c r="GN90" s="1577"/>
      <c r="GO90" s="1577"/>
      <c r="GP90" s="1577"/>
      <c r="GQ90" s="1577"/>
      <c r="GR90" s="1577"/>
      <c r="GS90" s="1578"/>
      <c r="GU90" s="8"/>
      <c r="GW90" s="1576"/>
      <c r="GX90" s="1577"/>
      <c r="GY90" s="1577"/>
      <c r="GZ90" s="1577"/>
      <c r="HA90" s="1577"/>
      <c r="HB90" s="1577"/>
      <c r="HC90" s="1577"/>
      <c r="HD90" s="1577"/>
      <c r="HE90" s="1577"/>
      <c r="HF90" s="1577"/>
      <c r="HG90" s="1577"/>
      <c r="HH90" s="1577"/>
      <c r="HI90" s="1577"/>
      <c r="HJ90" s="1577"/>
      <c r="HK90" s="1577"/>
      <c r="HL90" s="1577"/>
      <c r="HM90" s="1577"/>
      <c r="HN90" s="1577"/>
      <c r="HO90" s="1577"/>
      <c r="HP90" s="1577"/>
      <c r="HQ90" s="1577"/>
      <c r="HR90" s="1577"/>
      <c r="HS90" s="1577"/>
      <c r="HT90" s="1577"/>
      <c r="HU90" s="1577"/>
      <c r="HV90" s="1578"/>
      <c r="HX90" s="8"/>
      <c r="HZ90" s="1576"/>
      <c r="IA90" s="1577"/>
      <c r="IB90" s="1577"/>
      <c r="IC90" s="1577"/>
      <c r="ID90" s="1577"/>
      <c r="IE90" s="1577"/>
      <c r="IF90" s="1577"/>
      <c r="IG90" s="1577"/>
      <c r="IH90" s="1577"/>
      <c r="II90" s="1577"/>
      <c r="IJ90" s="1577"/>
      <c r="IK90" s="1577"/>
      <c r="IL90" s="1577"/>
      <c r="IM90" s="1577"/>
      <c r="IN90" s="1577"/>
      <c r="IO90" s="1577"/>
      <c r="IP90" s="1577"/>
      <c r="IQ90" s="1577"/>
      <c r="IR90" s="1577"/>
      <c r="IS90" s="1577"/>
      <c r="IT90" s="1577"/>
      <c r="IU90" s="1577"/>
      <c r="IV90" s="1577"/>
      <c r="IW90" s="1577"/>
      <c r="IX90" s="1577"/>
      <c r="IY90" s="1578"/>
      <c r="JA90" s="8"/>
      <c r="JC90" s="1576"/>
      <c r="JD90" s="1577"/>
      <c r="JE90" s="1577"/>
      <c r="JF90" s="1577"/>
      <c r="JG90" s="1577"/>
      <c r="JH90" s="1577"/>
      <c r="JI90" s="1577"/>
      <c r="JJ90" s="1577"/>
      <c r="JK90" s="1577"/>
      <c r="JL90" s="1577"/>
      <c r="JM90" s="1577"/>
      <c r="JN90" s="1577"/>
      <c r="JO90" s="1577"/>
      <c r="JP90" s="1577"/>
      <c r="JQ90" s="1577"/>
      <c r="JR90" s="1577"/>
      <c r="JS90" s="1577"/>
      <c r="JT90" s="1577"/>
      <c r="JU90" s="1577"/>
      <c r="JV90" s="1577"/>
      <c r="JW90" s="1577"/>
      <c r="JX90" s="1577"/>
      <c r="JY90" s="1577"/>
      <c r="JZ90" s="1577"/>
      <c r="KA90" s="1577"/>
      <c r="KB90" s="1578"/>
      <c r="KD90" s="8"/>
      <c r="KF90" s="1576"/>
      <c r="KG90" s="1577"/>
      <c r="KH90" s="1577"/>
      <c r="KI90" s="1577"/>
      <c r="KJ90" s="1577"/>
      <c r="KK90" s="1577"/>
      <c r="KL90" s="1577"/>
      <c r="KM90" s="1577"/>
      <c r="KN90" s="1577"/>
      <c r="KO90" s="1577"/>
      <c r="KP90" s="1577"/>
      <c r="KQ90" s="1577"/>
      <c r="KR90" s="1577"/>
      <c r="KS90" s="1577"/>
      <c r="KT90" s="1577"/>
      <c r="KU90" s="1577"/>
      <c r="KV90" s="1577"/>
      <c r="KW90" s="1577"/>
      <c r="KX90" s="1577"/>
      <c r="KY90" s="1577"/>
      <c r="KZ90" s="1577"/>
      <c r="LA90" s="1577"/>
      <c r="LB90" s="1577"/>
      <c r="LC90" s="1577"/>
      <c r="LD90" s="1577"/>
      <c r="LE90" s="1578"/>
      <c r="LG90" s="8"/>
      <c r="LI90" s="1576"/>
      <c r="LJ90" s="1577"/>
      <c r="LK90" s="1577"/>
      <c r="LL90" s="1577"/>
      <c r="LM90" s="1577"/>
      <c r="LN90" s="1577"/>
      <c r="LO90" s="1577"/>
      <c r="LP90" s="1577"/>
      <c r="LQ90" s="1577"/>
      <c r="LR90" s="1577"/>
      <c r="LS90" s="1577"/>
      <c r="LT90" s="1577"/>
      <c r="LU90" s="1577"/>
      <c r="LV90" s="1577"/>
      <c r="LW90" s="1577"/>
      <c r="LX90" s="1577"/>
      <c r="LY90" s="1577"/>
      <c r="LZ90" s="1577"/>
      <c r="MA90" s="1577"/>
      <c r="MB90" s="1577"/>
      <c r="MC90" s="1577"/>
      <c r="MD90" s="1577"/>
      <c r="ME90" s="1577"/>
      <c r="MF90" s="1577"/>
      <c r="MG90" s="1577"/>
      <c r="MH90" s="1578"/>
      <c r="MJ90" s="8"/>
      <c r="ML90" s="1576"/>
      <c r="MM90" s="1577"/>
      <c r="MN90" s="1577"/>
      <c r="MO90" s="1577"/>
      <c r="MP90" s="1577"/>
      <c r="MQ90" s="1577"/>
      <c r="MR90" s="1577"/>
      <c r="MS90" s="1577"/>
      <c r="MT90" s="1577"/>
      <c r="MU90" s="1577"/>
      <c r="MV90" s="1577"/>
      <c r="MW90" s="1577"/>
      <c r="MX90" s="1577"/>
      <c r="MY90" s="1577"/>
      <c r="MZ90" s="1577"/>
      <c r="NA90" s="1577"/>
      <c r="NB90" s="1577"/>
      <c r="NC90" s="1577"/>
      <c r="ND90" s="1577"/>
      <c r="NE90" s="1577"/>
      <c r="NF90" s="1577"/>
      <c r="NG90" s="1577"/>
      <c r="NH90" s="1577"/>
      <c r="NI90" s="1577"/>
      <c r="NJ90" s="1577"/>
      <c r="NK90" s="1578"/>
      <c r="NM90" s="8"/>
      <c r="NO90" s="1576"/>
      <c r="NP90" s="1577"/>
      <c r="NQ90" s="1577"/>
      <c r="NR90" s="1577"/>
      <c r="NS90" s="1577"/>
      <c r="NT90" s="1577"/>
      <c r="NU90" s="1577"/>
      <c r="NV90" s="1577"/>
      <c r="NW90" s="1577"/>
      <c r="NX90" s="1577"/>
      <c r="NY90" s="1577"/>
      <c r="NZ90" s="1577"/>
      <c r="OA90" s="1577"/>
      <c r="OB90" s="1577"/>
      <c r="OC90" s="1577"/>
      <c r="OD90" s="1577"/>
      <c r="OE90" s="1577"/>
      <c r="OF90" s="1577"/>
      <c r="OG90" s="1577"/>
      <c r="OH90" s="1577"/>
      <c r="OI90" s="1577"/>
      <c r="OJ90" s="1577"/>
      <c r="OK90" s="1577"/>
      <c r="OL90" s="1577"/>
      <c r="OM90" s="1577"/>
      <c r="ON90" s="1578"/>
      <c r="OP90" s="8"/>
      <c r="OR90" s="1576"/>
      <c r="OS90" s="1577"/>
      <c r="OT90" s="1577"/>
      <c r="OU90" s="1577"/>
      <c r="OV90" s="1577"/>
      <c r="OW90" s="1577"/>
      <c r="OX90" s="1577"/>
      <c r="OY90" s="1577"/>
      <c r="OZ90" s="1577"/>
      <c r="PA90" s="1577"/>
      <c r="PB90" s="1577"/>
      <c r="PC90" s="1577"/>
      <c r="PD90" s="1577"/>
      <c r="PE90" s="1577"/>
      <c r="PF90" s="1577"/>
      <c r="PG90" s="1577"/>
      <c r="PH90" s="1577"/>
      <c r="PI90" s="1577"/>
      <c r="PJ90" s="1577"/>
      <c r="PK90" s="1577"/>
      <c r="PL90" s="1577"/>
      <c r="PM90" s="1577"/>
      <c r="PN90" s="1577"/>
      <c r="PO90" s="1577"/>
      <c r="PP90" s="1577"/>
      <c r="PQ90" s="1578"/>
      <c r="PS90" s="8"/>
      <c r="PU90" s="1576"/>
      <c r="PV90" s="1577"/>
      <c r="PW90" s="1577"/>
      <c r="PX90" s="1577"/>
      <c r="PY90" s="1577"/>
      <c r="PZ90" s="1577"/>
      <c r="QA90" s="1577"/>
      <c r="QB90" s="1577"/>
      <c r="QC90" s="1577"/>
      <c r="QD90" s="1577"/>
      <c r="QE90" s="1577"/>
      <c r="QF90" s="1577"/>
      <c r="QG90" s="1577"/>
      <c r="QH90" s="1577"/>
      <c r="QI90" s="1577"/>
      <c r="QJ90" s="1577"/>
      <c r="QK90" s="1577"/>
      <c r="QL90" s="1577"/>
      <c r="QM90" s="1577"/>
      <c r="QN90" s="1577"/>
      <c r="QO90" s="1577"/>
      <c r="QP90" s="1577"/>
      <c r="QQ90" s="1577"/>
      <c r="QR90" s="1577"/>
      <c r="QS90" s="1577"/>
      <c r="QT90" s="1578"/>
    </row>
    <row r="91" spans="2:462" s="26" customFormat="1" ht="9.9499999999999993" customHeight="1">
      <c r="B91" s="1576"/>
      <c r="C91" s="1577"/>
      <c r="D91" s="1577"/>
      <c r="E91" s="1577"/>
      <c r="F91" s="1577"/>
      <c r="G91" s="1577"/>
      <c r="H91" s="1577"/>
      <c r="I91" s="1577"/>
      <c r="J91" s="1577"/>
      <c r="K91" s="1577"/>
      <c r="L91" s="1577"/>
      <c r="M91" s="1577"/>
      <c r="N91" s="1577"/>
      <c r="O91" s="1577"/>
      <c r="P91" s="1577"/>
      <c r="Q91" s="1577"/>
      <c r="R91" s="1577"/>
      <c r="S91" s="1577"/>
      <c r="T91" s="1577"/>
      <c r="U91" s="1577"/>
      <c r="V91" s="1577"/>
      <c r="W91" s="1577"/>
      <c r="X91" s="1577"/>
      <c r="Y91" s="1577"/>
      <c r="Z91" s="1577"/>
      <c r="AA91" s="1578"/>
      <c r="AC91" s="8"/>
      <c r="AE91" s="1576"/>
      <c r="AF91" s="1577"/>
      <c r="AG91" s="1577"/>
      <c r="AH91" s="1577"/>
      <c r="AI91" s="1577"/>
      <c r="AJ91" s="1577"/>
      <c r="AK91" s="1577"/>
      <c r="AL91" s="1577"/>
      <c r="AM91" s="1577"/>
      <c r="AN91" s="1577"/>
      <c r="AO91" s="1577"/>
      <c r="AP91" s="1577"/>
      <c r="AQ91" s="1577"/>
      <c r="AR91" s="1577"/>
      <c r="AS91" s="1577"/>
      <c r="AT91" s="1577"/>
      <c r="AU91" s="1577"/>
      <c r="AV91" s="1577"/>
      <c r="AW91" s="1577"/>
      <c r="AX91" s="1577"/>
      <c r="AY91" s="1577"/>
      <c r="AZ91" s="1577"/>
      <c r="BA91" s="1577"/>
      <c r="BB91" s="1577"/>
      <c r="BC91" s="1577"/>
      <c r="BD91" s="1578"/>
      <c r="BF91" s="8"/>
      <c r="BH91" s="1576"/>
      <c r="BI91" s="1577"/>
      <c r="BJ91" s="1577"/>
      <c r="BK91" s="1577"/>
      <c r="BL91" s="1577"/>
      <c r="BM91" s="1577"/>
      <c r="BN91" s="1577"/>
      <c r="BO91" s="1577"/>
      <c r="BP91" s="1577"/>
      <c r="BQ91" s="1577"/>
      <c r="BR91" s="1577"/>
      <c r="BS91" s="1577"/>
      <c r="BT91" s="1577"/>
      <c r="BU91" s="1577"/>
      <c r="BV91" s="1577"/>
      <c r="BW91" s="1577"/>
      <c r="BX91" s="1577"/>
      <c r="BY91" s="1577"/>
      <c r="BZ91" s="1577"/>
      <c r="CA91" s="1577"/>
      <c r="CB91" s="1577"/>
      <c r="CC91" s="1577"/>
      <c r="CD91" s="1577"/>
      <c r="CE91" s="1577"/>
      <c r="CF91" s="1577"/>
      <c r="CG91" s="1578"/>
      <c r="CI91" s="8"/>
      <c r="CK91" s="1576"/>
      <c r="CL91" s="1577"/>
      <c r="CM91" s="1577"/>
      <c r="CN91" s="1577"/>
      <c r="CO91" s="1577"/>
      <c r="CP91" s="1577"/>
      <c r="CQ91" s="1577"/>
      <c r="CR91" s="1577"/>
      <c r="CS91" s="1577"/>
      <c r="CT91" s="1577"/>
      <c r="CU91" s="1577"/>
      <c r="CV91" s="1577"/>
      <c r="CW91" s="1577"/>
      <c r="CX91" s="1577"/>
      <c r="CY91" s="1577"/>
      <c r="CZ91" s="1577"/>
      <c r="DA91" s="1577"/>
      <c r="DB91" s="1577"/>
      <c r="DC91" s="1577"/>
      <c r="DD91" s="1577"/>
      <c r="DE91" s="1577"/>
      <c r="DF91" s="1577"/>
      <c r="DG91" s="1577"/>
      <c r="DH91" s="1577"/>
      <c r="DI91" s="1577"/>
      <c r="DJ91" s="1578"/>
      <c r="DL91" s="8"/>
      <c r="DN91" s="1576"/>
      <c r="DO91" s="1577"/>
      <c r="DP91" s="1577"/>
      <c r="DQ91" s="1577"/>
      <c r="DR91" s="1577"/>
      <c r="DS91" s="1577"/>
      <c r="DT91" s="1577"/>
      <c r="DU91" s="1577"/>
      <c r="DV91" s="1577"/>
      <c r="DW91" s="1577"/>
      <c r="DX91" s="1577"/>
      <c r="DY91" s="1577"/>
      <c r="DZ91" s="1577"/>
      <c r="EA91" s="1577"/>
      <c r="EB91" s="1577"/>
      <c r="EC91" s="1577"/>
      <c r="ED91" s="1577"/>
      <c r="EE91" s="1577"/>
      <c r="EF91" s="1577"/>
      <c r="EG91" s="1577"/>
      <c r="EH91" s="1577"/>
      <c r="EI91" s="1577"/>
      <c r="EJ91" s="1577"/>
      <c r="EK91" s="1577"/>
      <c r="EL91" s="1577"/>
      <c r="EM91" s="1578"/>
      <c r="EO91" s="8"/>
      <c r="EQ91" s="1576"/>
      <c r="ER91" s="1577"/>
      <c r="ES91" s="1577"/>
      <c r="ET91" s="1577"/>
      <c r="EU91" s="1577"/>
      <c r="EV91" s="1577"/>
      <c r="EW91" s="1577"/>
      <c r="EX91" s="1577"/>
      <c r="EY91" s="1577"/>
      <c r="EZ91" s="1577"/>
      <c r="FA91" s="1577"/>
      <c r="FB91" s="1577"/>
      <c r="FC91" s="1577"/>
      <c r="FD91" s="1577"/>
      <c r="FE91" s="1577"/>
      <c r="FF91" s="1577"/>
      <c r="FG91" s="1577"/>
      <c r="FH91" s="1577"/>
      <c r="FI91" s="1577"/>
      <c r="FJ91" s="1577"/>
      <c r="FK91" s="1577"/>
      <c r="FL91" s="1577"/>
      <c r="FM91" s="1577"/>
      <c r="FN91" s="1577"/>
      <c r="FO91" s="1577"/>
      <c r="FP91" s="1578"/>
      <c r="FT91" s="1576"/>
      <c r="FU91" s="1577"/>
      <c r="FV91" s="1577"/>
      <c r="FW91" s="1577"/>
      <c r="FX91" s="1577"/>
      <c r="FY91" s="1577"/>
      <c r="FZ91" s="1577"/>
      <c r="GA91" s="1577"/>
      <c r="GB91" s="1577"/>
      <c r="GC91" s="1577"/>
      <c r="GD91" s="1577"/>
      <c r="GE91" s="1577"/>
      <c r="GF91" s="1577"/>
      <c r="GG91" s="1577"/>
      <c r="GH91" s="1577"/>
      <c r="GI91" s="1577"/>
      <c r="GJ91" s="1577"/>
      <c r="GK91" s="1577"/>
      <c r="GL91" s="1577"/>
      <c r="GM91" s="1577"/>
      <c r="GN91" s="1577"/>
      <c r="GO91" s="1577"/>
      <c r="GP91" s="1577"/>
      <c r="GQ91" s="1577"/>
      <c r="GR91" s="1577"/>
      <c r="GS91" s="1578"/>
      <c r="GU91" s="8"/>
      <c r="GW91" s="1576"/>
      <c r="GX91" s="1577"/>
      <c r="GY91" s="1577"/>
      <c r="GZ91" s="1577"/>
      <c r="HA91" s="1577"/>
      <c r="HB91" s="1577"/>
      <c r="HC91" s="1577"/>
      <c r="HD91" s="1577"/>
      <c r="HE91" s="1577"/>
      <c r="HF91" s="1577"/>
      <c r="HG91" s="1577"/>
      <c r="HH91" s="1577"/>
      <c r="HI91" s="1577"/>
      <c r="HJ91" s="1577"/>
      <c r="HK91" s="1577"/>
      <c r="HL91" s="1577"/>
      <c r="HM91" s="1577"/>
      <c r="HN91" s="1577"/>
      <c r="HO91" s="1577"/>
      <c r="HP91" s="1577"/>
      <c r="HQ91" s="1577"/>
      <c r="HR91" s="1577"/>
      <c r="HS91" s="1577"/>
      <c r="HT91" s="1577"/>
      <c r="HU91" s="1577"/>
      <c r="HV91" s="1578"/>
      <c r="HX91" s="8"/>
      <c r="HZ91" s="1576"/>
      <c r="IA91" s="1577"/>
      <c r="IB91" s="1577"/>
      <c r="IC91" s="1577"/>
      <c r="ID91" s="1577"/>
      <c r="IE91" s="1577"/>
      <c r="IF91" s="1577"/>
      <c r="IG91" s="1577"/>
      <c r="IH91" s="1577"/>
      <c r="II91" s="1577"/>
      <c r="IJ91" s="1577"/>
      <c r="IK91" s="1577"/>
      <c r="IL91" s="1577"/>
      <c r="IM91" s="1577"/>
      <c r="IN91" s="1577"/>
      <c r="IO91" s="1577"/>
      <c r="IP91" s="1577"/>
      <c r="IQ91" s="1577"/>
      <c r="IR91" s="1577"/>
      <c r="IS91" s="1577"/>
      <c r="IT91" s="1577"/>
      <c r="IU91" s="1577"/>
      <c r="IV91" s="1577"/>
      <c r="IW91" s="1577"/>
      <c r="IX91" s="1577"/>
      <c r="IY91" s="1578"/>
      <c r="JA91" s="8"/>
      <c r="JC91" s="1576"/>
      <c r="JD91" s="1577"/>
      <c r="JE91" s="1577"/>
      <c r="JF91" s="1577"/>
      <c r="JG91" s="1577"/>
      <c r="JH91" s="1577"/>
      <c r="JI91" s="1577"/>
      <c r="JJ91" s="1577"/>
      <c r="JK91" s="1577"/>
      <c r="JL91" s="1577"/>
      <c r="JM91" s="1577"/>
      <c r="JN91" s="1577"/>
      <c r="JO91" s="1577"/>
      <c r="JP91" s="1577"/>
      <c r="JQ91" s="1577"/>
      <c r="JR91" s="1577"/>
      <c r="JS91" s="1577"/>
      <c r="JT91" s="1577"/>
      <c r="JU91" s="1577"/>
      <c r="JV91" s="1577"/>
      <c r="JW91" s="1577"/>
      <c r="JX91" s="1577"/>
      <c r="JY91" s="1577"/>
      <c r="JZ91" s="1577"/>
      <c r="KA91" s="1577"/>
      <c r="KB91" s="1578"/>
      <c r="KD91" s="8"/>
      <c r="KF91" s="1576"/>
      <c r="KG91" s="1577"/>
      <c r="KH91" s="1577"/>
      <c r="KI91" s="1577"/>
      <c r="KJ91" s="1577"/>
      <c r="KK91" s="1577"/>
      <c r="KL91" s="1577"/>
      <c r="KM91" s="1577"/>
      <c r="KN91" s="1577"/>
      <c r="KO91" s="1577"/>
      <c r="KP91" s="1577"/>
      <c r="KQ91" s="1577"/>
      <c r="KR91" s="1577"/>
      <c r="KS91" s="1577"/>
      <c r="KT91" s="1577"/>
      <c r="KU91" s="1577"/>
      <c r="KV91" s="1577"/>
      <c r="KW91" s="1577"/>
      <c r="KX91" s="1577"/>
      <c r="KY91" s="1577"/>
      <c r="KZ91" s="1577"/>
      <c r="LA91" s="1577"/>
      <c r="LB91" s="1577"/>
      <c r="LC91" s="1577"/>
      <c r="LD91" s="1577"/>
      <c r="LE91" s="1578"/>
      <c r="LG91" s="8"/>
      <c r="LI91" s="1576"/>
      <c r="LJ91" s="1577"/>
      <c r="LK91" s="1577"/>
      <c r="LL91" s="1577"/>
      <c r="LM91" s="1577"/>
      <c r="LN91" s="1577"/>
      <c r="LO91" s="1577"/>
      <c r="LP91" s="1577"/>
      <c r="LQ91" s="1577"/>
      <c r="LR91" s="1577"/>
      <c r="LS91" s="1577"/>
      <c r="LT91" s="1577"/>
      <c r="LU91" s="1577"/>
      <c r="LV91" s="1577"/>
      <c r="LW91" s="1577"/>
      <c r="LX91" s="1577"/>
      <c r="LY91" s="1577"/>
      <c r="LZ91" s="1577"/>
      <c r="MA91" s="1577"/>
      <c r="MB91" s="1577"/>
      <c r="MC91" s="1577"/>
      <c r="MD91" s="1577"/>
      <c r="ME91" s="1577"/>
      <c r="MF91" s="1577"/>
      <c r="MG91" s="1577"/>
      <c r="MH91" s="1578"/>
      <c r="MJ91" s="8"/>
      <c r="ML91" s="1576"/>
      <c r="MM91" s="1577"/>
      <c r="MN91" s="1577"/>
      <c r="MO91" s="1577"/>
      <c r="MP91" s="1577"/>
      <c r="MQ91" s="1577"/>
      <c r="MR91" s="1577"/>
      <c r="MS91" s="1577"/>
      <c r="MT91" s="1577"/>
      <c r="MU91" s="1577"/>
      <c r="MV91" s="1577"/>
      <c r="MW91" s="1577"/>
      <c r="MX91" s="1577"/>
      <c r="MY91" s="1577"/>
      <c r="MZ91" s="1577"/>
      <c r="NA91" s="1577"/>
      <c r="NB91" s="1577"/>
      <c r="NC91" s="1577"/>
      <c r="ND91" s="1577"/>
      <c r="NE91" s="1577"/>
      <c r="NF91" s="1577"/>
      <c r="NG91" s="1577"/>
      <c r="NH91" s="1577"/>
      <c r="NI91" s="1577"/>
      <c r="NJ91" s="1577"/>
      <c r="NK91" s="1578"/>
      <c r="NM91" s="8"/>
      <c r="NO91" s="1576"/>
      <c r="NP91" s="1577"/>
      <c r="NQ91" s="1577"/>
      <c r="NR91" s="1577"/>
      <c r="NS91" s="1577"/>
      <c r="NT91" s="1577"/>
      <c r="NU91" s="1577"/>
      <c r="NV91" s="1577"/>
      <c r="NW91" s="1577"/>
      <c r="NX91" s="1577"/>
      <c r="NY91" s="1577"/>
      <c r="NZ91" s="1577"/>
      <c r="OA91" s="1577"/>
      <c r="OB91" s="1577"/>
      <c r="OC91" s="1577"/>
      <c r="OD91" s="1577"/>
      <c r="OE91" s="1577"/>
      <c r="OF91" s="1577"/>
      <c r="OG91" s="1577"/>
      <c r="OH91" s="1577"/>
      <c r="OI91" s="1577"/>
      <c r="OJ91" s="1577"/>
      <c r="OK91" s="1577"/>
      <c r="OL91" s="1577"/>
      <c r="OM91" s="1577"/>
      <c r="ON91" s="1578"/>
      <c r="OP91" s="8"/>
      <c r="OR91" s="1576"/>
      <c r="OS91" s="1577"/>
      <c r="OT91" s="1577"/>
      <c r="OU91" s="1577"/>
      <c r="OV91" s="1577"/>
      <c r="OW91" s="1577"/>
      <c r="OX91" s="1577"/>
      <c r="OY91" s="1577"/>
      <c r="OZ91" s="1577"/>
      <c r="PA91" s="1577"/>
      <c r="PB91" s="1577"/>
      <c r="PC91" s="1577"/>
      <c r="PD91" s="1577"/>
      <c r="PE91" s="1577"/>
      <c r="PF91" s="1577"/>
      <c r="PG91" s="1577"/>
      <c r="PH91" s="1577"/>
      <c r="PI91" s="1577"/>
      <c r="PJ91" s="1577"/>
      <c r="PK91" s="1577"/>
      <c r="PL91" s="1577"/>
      <c r="PM91" s="1577"/>
      <c r="PN91" s="1577"/>
      <c r="PO91" s="1577"/>
      <c r="PP91" s="1577"/>
      <c r="PQ91" s="1578"/>
      <c r="PS91" s="8"/>
      <c r="PU91" s="1576"/>
      <c r="PV91" s="1577"/>
      <c r="PW91" s="1577"/>
      <c r="PX91" s="1577"/>
      <c r="PY91" s="1577"/>
      <c r="PZ91" s="1577"/>
      <c r="QA91" s="1577"/>
      <c r="QB91" s="1577"/>
      <c r="QC91" s="1577"/>
      <c r="QD91" s="1577"/>
      <c r="QE91" s="1577"/>
      <c r="QF91" s="1577"/>
      <c r="QG91" s="1577"/>
      <c r="QH91" s="1577"/>
      <c r="QI91" s="1577"/>
      <c r="QJ91" s="1577"/>
      <c r="QK91" s="1577"/>
      <c r="QL91" s="1577"/>
      <c r="QM91" s="1577"/>
      <c r="QN91" s="1577"/>
      <c r="QO91" s="1577"/>
      <c r="QP91" s="1577"/>
      <c r="QQ91" s="1577"/>
      <c r="QR91" s="1577"/>
      <c r="QS91" s="1577"/>
      <c r="QT91" s="1578"/>
    </row>
    <row r="92" spans="2:462" s="26" customFormat="1" ht="9.9499999999999993" customHeight="1">
      <c r="B92" s="1576"/>
      <c r="C92" s="1577"/>
      <c r="D92" s="1577"/>
      <c r="E92" s="1577"/>
      <c r="F92" s="1577"/>
      <c r="G92" s="1577"/>
      <c r="H92" s="1577"/>
      <c r="I92" s="1577"/>
      <c r="J92" s="1577"/>
      <c r="K92" s="1577"/>
      <c r="L92" s="1577"/>
      <c r="M92" s="1577"/>
      <c r="N92" s="1577"/>
      <c r="O92" s="1577"/>
      <c r="P92" s="1577"/>
      <c r="Q92" s="1577"/>
      <c r="R92" s="1577"/>
      <c r="S92" s="1577"/>
      <c r="T92" s="1577"/>
      <c r="U92" s="1577"/>
      <c r="V92" s="1577"/>
      <c r="W92" s="1577"/>
      <c r="X92" s="1577"/>
      <c r="Y92" s="1577"/>
      <c r="Z92" s="1577"/>
      <c r="AA92" s="1578"/>
      <c r="AC92" s="8"/>
      <c r="AE92" s="1576"/>
      <c r="AF92" s="1577"/>
      <c r="AG92" s="1577"/>
      <c r="AH92" s="1577"/>
      <c r="AI92" s="1577"/>
      <c r="AJ92" s="1577"/>
      <c r="AK92" s="1577"/>
      <c r="AL92" s="1577"/>
      <c r="AM92" s="1577"/>
      <c r="AN92" s="1577"/>
      <c r="AO92" s="1577"/>
      <c r="AP92" s="1577"/>
      <c r="AQ92" s="1577"/>
      <c r="AR92" s="1577"/>
      <c r="AS92" s="1577"/>
      <c r="AT92" s="1577"/>
      <c r="AU92" s="1577"/>
      <c r="AV92" s="1577"/>
      <c r="AW92" s="1577"/>
      <c r="AX92" s="1577"/>
      <c r="AY92" s="1577"/>
      <c r="AZ92" s="1577"/>
      <c r="BA92" s="1577"/>
      <c r="BB92" s="1577"/>
      <c r="BC92" s="1577"/>
      <c r="BD92" s="1578"/>
      <c r="BF92" s="8"/>
      <c r="BH92" s="1576"/>
      <c r="BI92" s="1577"/>
      <c r="BJ92" s="1577"/>
      <c r="BK92" s="1577"/>
      <c r="BL92" s="1577"/>
      <c r="BM92" s="1577"/>
      <c r="BN92" s="1577"/>
      <c r="BO92" s="1577"/>
      <c r="BP92" s="1577"/>
      <c r="BQ92" s="1577"/>
      <c r="BR92" s="1577"/>
      <c r="BS92" s="1577"/>
      <c r="BT92" s="1577"/>
      <c r="BU92" s="1577"/>
      <c r="BV92" s="1577"/>
      <c r="BW92" s="1577"/>
      <c r="BX92" s="1577"/>
      <c r="BY92" s="1577"/>
      <c r="BZ92" s="1577"/>
      <c r="CA92" s="1577"/>
      <c r="CB92" s="1577"/>
      <c r="CC92" s="1577"/>
      <c r="CD92" s="1577"/>
      <c r="CE92" s="1577"/>
      <c r="CF92" s="1577"/>
      <c r="CG92" s="1578"/>
      <c r="CI92" s="8"/>
      <c r="CK92" s="1576"/>
      <c r="CL92" s="1577"/>
      <c r="CM92" s="1577"/>
      <c r="CN92" s="1577"/>
      <c r="CO92" s="1577"/>
      <c r="CP92" s="1577"/>
      <c r="CQ92" s="1577"/>
      <c r="CR92" s="1577"/>
      <c r="CS92" s="1577"/>
      <c r="CT92" s="1577"/>
      <c r="CU92" s="1577"/>
      <c r="CV92" s="1577"/>
      <c r="CW92" s="1577"/>
      <c r="CX92" s="1577"/>
      <c r="CY92" s="1577"/>
      <c r="CZ92" s="1577"/>
      <c r="DA92" s="1577"/>
      <c r="DB92" s="1577"/>
      <c r="DC92" s="1577"/>
      <c r="DD92" s="1577"/>
      <c r="DE92" s="1577"/>
      <c r="DF92" s="1577"/>
      <c r="DG92" s="1577"/>
      <c r="DH92" s="1577"/>
      <c r="DI92" s="1577"/>
      <c r="DJ92" s="1578"/>
      <c r="DL92" s="8"/>
      <c r="DN92" s="1576"/>
      <c r="DO92" s="1577"/>
      <c r="DP92" s="1577"/>
      <c r="DQ92" s="1577"/>
      <c r="DR92" s="1577"/>
      <c r="DS92" s="1577"/>
      <c r="DT92" s="1577"/>
      <c r="DU92" s="1577"/>
      <c r="DV92" s="1577"/>
      <c r="DW92" s="1577"/>
      <c r="DX92" s="1577"/>
      <c r="DY92" s="1577"/>
      <c r="DZ92" s="1577"/>
      <c r="EA92" s="1577"/>
      <c r="EB92" s="1577"/>
      <c r="EC92" s="1577"/>
      <c r="ED92" s="1577"/>
      <c r="EE92" s="1577"/>
      <c r="EF92" s="1577"/>
      <c r="EG92" s="1577"/>
      <c r="EH92" s="1577"/>
      <c r="EI92" s="1577"/>
      <c r="EJ92" s="1577"/>
      <c r="EK92" s="1577"/>
      <c r="EL92" s="1577"/>
      <c r="EM92" s="1578"/>
      <c r="EO92" s="8"/>
      <c r="EQ92" s="1576"/>
      <c r="ER92" s="1577"/>
      <c r="ES92" s="1577"/>
      <c r="ET92" s="1577"/>
      <c r="EU92" s="1577"/>
      <c r="EV92" s="1577"/>
      <c r="EW92" s="1577"/>
      <c r="EX92" s="1577"/>
      <c r="EY92" s="1577"/>
      <c r="EZ92" s="1577"/>
      <c r="FA92" s="1577"/>
      <c r="FB92" s="1577"/>
      <c r="FC92" s="1577"/>
      <c r="FD92" s="1577"/>
      <c r="FE92" s="1577"/>
      <c r="FF92" s="1577"/>
      <c r="FG92" s="1577"/>
      <c r="FH92" s="1577"/>
      <c r="FI92" s="1577"/>
      <c r="FJ92" s="1577"/>
      <c r="FK92" s="1577"/>
      <c r="FL92" s="1577"/>
      <c r="FM92" s="1577"/>
      <c r="FN92" s="1577"/>
      <c r="FO92" s="1577"/>
      <c r="FP92" s="1578"/>
      <c r="FT92" s="1576"/>
      <c r="FU92" s="1577"/>
      <c r="FV92" s="1577"/>
      <c r="FW92" s="1577"/>
      <c r="FX92" s="1577"/>
      <c r="FY92" s="1577"/>
      <c r="FZ92" s="1577"/>
      <c r="GA92" s="1577"/>
      <c r="GB92" s="1577"/>
      <c r="GC92" s="1577"/>
      <c r="GD92" s="1577"/>
      <c r="GE92" s="1577"/>
      <c r="GF92" s="1577"/>
      <c r="GG92" s="1577"/>
      <c r="GH92" s="1577"/>
      <c r="GI92" s="1577"/>
      <c r="GJ92" s="1577"/>
      <c r="GK92" s="1577"/>
      <c r="GL92" s="1577"/>
      <c r="GM92" s="1577"/>
      <c r="GN92" s="1577"/>
      <c r="GO92" s="1577"/>
      <c r="GP92" s="1577"/>
      <c r="GQ92" s="1577"/>
      <c r="GR92" s="1577"/>
      <c r="GS92" s="1578"/>
      <c r="GU92" s="8"/>
      <c r="GW92" s="1576"/>
      <c r="GX92" s="1577"/>
      <c r="GY92" s="1577"/>
      <c r="GZ92" s="1577"/>
      <c r="HA92" s="1577"/>
      <c r="HB92" s="1577"/>
      <c r="HC92" s="1577"/>
      <c r="HD92" s="1577"/>
      <c r="HE92" s="1577"/>
      <c r="HF92" s="1577"/>
      <c r="HG92" s="1577"/>
      <c r="HH92" s="1577"/>
      <c r="HI92" s="1577"/>
      <c r="HJ92" s="1577"/>
      <c r="HK92" s="1577"/>
      <c r="HL92" s="1577"/>
      <c r="HM92" s="1577"/>
      <c r="HN92" s="1577"/>
      <c r="HO92" s="1577"/>
      <c r="HP92" s="1577"/>
      <c r="HQ92" s="1577"/>
      <c r="HR92" s="1577"/>
      <c r="HS92" s="1577"/>
      <c r="HT92" s="1577"/>
      <c r="HU92" s="1577"/>
      <c r="HV92" s="1578"/>
      <c r="HX92" s="8"/>
      <c r="HZ92" s="1576"/>
      <c r="IA92" s="1577"/>
      <c r="IB92" s="1577"/>
      <c r="IC92" s="1577"/>
      <c r="ID92" s="1577"/>
      <c r="IE92" s="1577"/>
      <c r="IF92" s="1577"/>
      <c r="IG92" s="1577"/>
      <c r="IH92" s="1577"/>
      <c r="II92" s="1577"/>
      <c r="IJ92" s="1577"/>
      <c r="IK92" s="1577"/>
      <c r="IL92" s="1577"/>
      <c r="IM92" s="1577"/>
      <c r="IN92" s="1577"/>
      <c r="IO92" s="1577"/>
      <c r="IP92" s="1577"/>
      <c r="IQ92" s="1577"/>
      <c r="IR92" s="1577"/>
      <c r="IS92" s="1577"/>
      <c r="IT92" s="1577"/>
      <c r="IU92" s="1577"/>
      <c r="IV92" s="1577"/>
      <c r="IW92" s="1577"/>
      <c r="IX92" s="1577"/>
      <c r="IY92" s="1578"/>
      <c r="JA92" s="8"/>
      <c r="JC92" s="1576"/>
      <c r="JD92" s="1577"/>
      <c r="JE92" s="1577"/>
      <c r="JF92" s="1577"/>
      <c r="JG92" s="1577"/>
      <c r="JH92" s="1577"/>
      <c r="JI92" s="1577"/>
      <c r="JJ92" s="1577"/>
      <c r="JK92" s="1577"/>
      <c r="JL92" s="1577"/>
      <c r="JM92" s="1577"/>
      <c r="JN92" s="1577"/>
      <c r="JO92" s="1577"/>
      <c r="JP92" s="1577"/>
      <c r="JQ92" s="1577"/>
      <c r="JR92" s="1577"/>
      <c r="JS92" s="1577"/>
      <c r="JT92" s="1577"/>
      <c r="JU92" s="1577"/>
      <c r="JV92" s="1577"/>
      <c r="JW92" s="1577"/>
      <c r="JX92" s="1577"/>
      <c r="JY92" s="1577"/>
      <c r="JZ92" s="1577"/>
      <c r="KA92" s="1577"/>
      <c r="KB92" s="1578"/>
      <c r="KD92" s="8"/>
      <c r="KF92" s="1576"/>
      <c r="KG92" s="1577"/>
      <c r="KH92" s="1577"/>
      <c r="KI92" s="1577"/>
      <c r="KJ92" s="1577"/>
      <c r="KK92" s="1577"/>
      <c r="KL92" s="1577"/>
      <c r="KM92" s="1577"/>
      <c r="KN92" s="1577"/>
      <c r="KO92" s="1577"/>
      <c r="KP92" s="1577"/>
      <c r="KQ92" s="1577"/>
      <c r="KR92" s="1577"/>
      <c r="KS92" s="1577"/>
      <c r="KT92" s="1577"/>
      <c r="KU92" s="1577"/>
      <c r="KV92" s="1577"/>
      <c r="KW92" s="1577"/>
      <c r="KX92" s="1577"/>
      <c r="KY92" s="1577"/>
      <c r="KZ92" s="1577"/>
      <c r="LA92" s="1577"/>
      <c r="LB92" s="1577"/>
      <c r="LC92" s="1577"/>
      <c r="LD92" s="1577"/>
      <c r="LE92" s="1578"/>
      <c r="LG92" s="8"/>
      <c r="LI92" s="1576"/>
      <c r="LJ92" s="1577"/>
      <c r="LK92" s="1577"/>
      <c r="LL92" s="1577"/>
      <c r="LM92" s="1577"/>
      <c r="LN92" s="1577"/>
      <c r="LO92" s="1577"/>
      <c r="LP92" s="1577"/>
      <c r="LQ92" s="1577"/>
      <c r="LR92" s="1577"/>
      <c r="LS92" s="1577"/>
      <c r="LT92" s="1577"/>
      <c r="LU92" s="1577"/>
      <c r="LV92" s="1577"/>
      <c r="LW92" s="1577"/>
      <c r="LX92" s="1577"/>
      <c r="LY92" s="1577"/>
      <c r="LZ92" s="1577"/>
      <c r="MA92" s="1577"/>
      <c r="MB92" s="1577"/>
      <c r="MC92" s="1577"/>
      <c r="MD92" s="1577"/>
      <c r="ME92" s="1577"/>
      <c r="MF92" s="1577"/>
      <c r="MG92" s="1577"/>
      <c r="MH92" s="1578"/>
      <c r="MJ92" s="8"/>
      <c r="ML92" s="1576"/>
      <c r="MM92" s="1577"/>
      <c r="MN92" s="1577"/>
      <c r="MO92" s="1577"/>
      <c r="MP92" s="1577"/>
      <c r="MQ92" s="1577"/>
      <c r="MR92" s="1577"/>
      <c r="MS92" s="1577"/>
      <c r="MT92" s="1577"/>
      <c r="MU92" s="1577"/>
      <c r="MV92" s="1577"/>
      <c r="MW92" s="1577"/>
      <c r="MX92" s="1577"/>
      <c r="MY92" s="1577"/>
      <c r="MZ92" s="1577"/>
      <c r="NA92" s="1577"/>
      <c r="NB92" s="1577"/>
      <c r="NC92" s="1577"/>
      <c r="ND92" s="1577"/>
      <c r="NE92" s="1577"/>
      <c r="NF92" s="1577"/>
      <c r="NG92" s="1577"/>
      <c r="NH92" s="1577"/>
      <c r="NI92" s="1577"/>
      <c r="NJ92" s="1577"/>
      <c r="NK92" s="1578"/>
      <c r="NM92" s="8"/>
      <c r="NO92" s="1576"/>
      <c r="NP92" s="1577"/>
      <c r="NQ92" s="1577"/>
      <c r="NR92" s="1577"/>
      <c r="NS92" s="1577"/>
      <c r="NT92" s="1577"/>
      <c r="NU92" s="1577"/>
      <c r="NV92" s="1577"/>
      <c r="NW92" s="1577"/>
      <c r="NX92" s="1577"/>
      <c r="NY92" s="1577"/>
      <c r="NZ92" s="1577"/>
      <c r="OA92" s="1577"/>
      <c r="OB92" s="1577"/>
      <c r="OC92" s="1577"/>
      <c r="OD92" s="1577"/>
      <c r="OE92" s="1577"/>
      <c r="OF92" s="1577"/>
      <c r="OG92" s="1577"/>
      <c r="OH92" s="1577"/>
      <c r="OI92" s="1577"/>
      <c r="OJ92" s="1577"/>
      <c r="OK92" s="1577"/>
      <c r="OL92" s="1577"/>
      <c r="OM92" s="1577"/>
      <c r="ON92" s="1578"/>
      <c r="OP92" s="8"/>
      <c r="OR92" s="1576"/>
      <c r="OS92" s="1577"/>
      <c r="OT92" s="1577"/>
      <c r="OU92" s="1577"/>
      <c r="OV92" s="1577"/>
      <c r="OW92" s="1577"/>
      <c r="OX92" s="1577"/>
      <c r="OY92" s="1577"/>
      <c r="OZ92" s="1577"/>
      <c r="PA92" s="1577"/>
      <c r="PB92" s="1577"/>
      <c r="PC92" s="1577"/>
      <c r="PD92" s="1577"/>
      <c r="PE92" s="1577"/>
      <c r="PF92" s="1577"/>
      <c r="PG92" s="1577"/>
      <c r="PH92" s="1577"/>
      <c r="PI92" s="1577"/>
      <c r="PJ92" s="1577"/>
      <c r="PK92" s="1577"/>
      <c r="PL92" s="1577"/>
      <c r="PM92" s="1577"/>
      <c r="PN92" s="1577"/>
      <c r="PO92" s="1577"/>
      <c r="PP92" s="1577"/>
      <c r="PQ92" s="1578"/>
      <c r="PS92" s="8"/>
      <c r="PU92" s="1576"/>
      <c r="PV92" s="1577"/>
      <c r="PW92" s="1577"/>
      <c r="PX92" s="1577"/>
      <c r="PY92" s="1577"/>
      <c r="PZ92" s="1577"/>
      <c r="QA92" s="1577"/>
      <c r="QB92" s="1577"/>
      <c r="QC92" s="1577"/>
      <c r="QD92" s="1577"/>
      <c r="QE92" s="1577"/>
      <c r="QF92" s="1577"/>
      <c r="QG92" s="1577"/>
      <c r="QH92" s="1577"/>
      <c r="QI92" s="1577"/>
      <c r="QJ92" s="1577"/>
      <c r="QK92" s="1577"/>
      <c r="QL92" s="1577"/>
      <c r="QM92" s="1577"/>
      <c r="QN92" s="1577"/>
      <c r="QO92" s="1577"/>
      <c r="QP92" s="1577"/>
      <c r="QQ92" s="1577"/>
      <c r="QR92" s="1577"/>
      <c r="QS92" s="1577"/>
      <c r="QT92" s="1578"/>
    </row>
    <row r="93" spans="2:462" s="26" customFormat="1" ht="9.9499999999999993" customHeight="1">
      <c r="B93" s="1576"/>
      <c r="C93" s="1577"/>
      <c r="D93" s="1577"/>
      <c r="E93" s="1577"/>
      <c r="F93" s="1577"/>
      <c r="G93" s="1577"/>
      <c r="H93" s="1577"/>
      <c r="I93" s="1577"/>
      <c r="J93" s="1577"/>
      <c r="K93" s="1577"/>
      <c r="L93" s="1577"/>
      <c r="M93" s="1577"/>
      <c r="N93" s="1577"/>
      <c r="O93" s="1577"/>
      <c r="P93" s="1577"/>
      <c r="Q93" s="1577"/>
      <c r="R93" s="1577"/>
      <c r="S93" s="1577"/>
      <c r="T93" s="1577"/>
      <c r="U93" s="1577"/>
      <c r="V93" s="1577"/>
      <c r="W93" s="1577"/>
      <c r="X93" s="1577"/>
      <c r="Y93" s="1577"/>
      <c r="Z93" s="1577"/>
      <c r="AA93" s="1578"/>
      <c r="AC93" s="8"/>
      <c r="AE93" s="1576"/>
      <c r="AF93" s="1577"/>
      <c r="AG93" s="1577"/>
      <c r="AH93" s="1577"/>
      <c r="AI93" s="1577"/>
      <c r="AJ93" s="1577"/>
      <c r="AK93" s="1577"/>
      <c r="AL93" s="1577"/>
      <c r="AM93" s="1577"/>
      <c r="AN93" s="1577"/>
      <c r="AO93" s="1577"/>
      <c r="AP93" s="1577"/>
      <c r="AQ93" s="1577"/>
      <c r="AR93" s="1577"/>
      <c r="AS93" s="1577"/>
      <c r="AT93" s="1577"/>
      <c r="AU93" s="1577"/>
      <c r="AV93" s="1577"/>
      <c r="AW93" s="1577"/>
      <c r="AX93" s="1577"/>
      <c r="AY93" s="1577"/>
      <c r="AZ93" s="1577"/>
      <c r="BA93" s="1577"/>
      <c r="BB93" s="1577"/>
      <c r="BC93" s="1577"/>
      <c r="BD93" s="1578"/>
      <c r="BF93" s="8"/>
      <c r="BH93" s="1576"/>
      <c r="BI93" s="1577"/>
      <c r="BJ93" s="1577"/>
      <c r="BK93" s="1577"/>
      <c r="BL93" s="1577"/>
      <c r="BM93" s="1577"/>
      <c r="BN93" s="1577"/>
      <c r="BO93" s="1577"/>
      <c r="BP93" s="1577"/>
      <c r="BQ93" s="1577"/>
      <c r="BR93" s="1577"/>
      <c r="BS93" s="1577"/>
      <c r="BT93" s="1577"/>
      <c r="BU93" s="1577"/>
      <c r="BV93" s="1577"/>
      <c r="BW93" s="1577"/>
      <c r="BX93" s="1577"/>
      <c r="BY93" s="1577"/>
      <c r="BZ93" s="1577"/>
      <c r="CA93" s="1577"/>
      <c r="CB93" s="1577"/>
      <c r="CC93" s="1577"/>
      <c r="CD93" s="1577"/>
      <c r="CE93" s="1577"/>
      <c r="CF93" s="1577"/>
      <c r="CG93" s="1578"/>
      <c r="CI93" s="8"/>
      <c r="CK93" s="1576"/>
      <c r="CL93" s="1577"/>
      <c r="CM93" s="1577"/>
      <c r="CN93" s="1577"/>
      <c r="CO93" s="1577"/>
      <c r="CP93" s="1577"/>
      <c r="CQ93" s="1577"/>
      <c r="CR93" s="1577"/>
      <c r="CS93" s="1577"/>
      <c r="CT93" s="1577"/>
      <c r="CU93" s="1577"/>
      <c r="CV93" s="1577"/>
      <c r="CW93" s="1577"/>
      <c r="CX93" s="1577"/>
      <c r="CY93" s="1577"/>
      <c r="CZ93" s="1577"/>
      <c r="DA93" s="1577"/>
      <c r="DB93" s="1577"/>
      <c r="DC93" s="1577"/>
      <c r="DD93" s="1577"/>
      <c r="DE93" s="1577"/>
      <c r="DF93" s="1577"/>
      <c r="DG93" s="1577"/>
      <c r="DH93" s="1577"/>
      <c r="DI93" s="1577"/>
      <c r="DJ93" s="1578"/>
      <c r="DL93" s="8"/>
      <c r="DN93" s="1576"/>
      <c r="DO93" s="1577"/>
      <c r="DP93" s="1577"/>
      <c r="DQ93" s="1577"/>
      <c r="DR93" s="1577"/>
      <c r="DS93" s="1577"/>
      <c r="DT93" s="1577"/>
      <c r="DU93" s="1577"/>
      <c r="DV93" s="1577"/>
      <c r="DW93" s="1577"/>
      <c r="DX93" s="1577"/>
      <c r="DY93" s="1577"/>
      <c r="DZ93" s="1577"/>
      <c r="EA93" s="1577"/>
      <c r="EB93" s="1577"/>
      <c r="EC93" s="1577"/>
      <c r="ED93" s="1577"/>
      <c r="EE93" s="1577"/>
      <c r="EF93" s="1577"/>
      <c r="EG93" s="1577"/>
      <c r="EH93" s="1577"/>
      <c r="EI93" s="1577"/>
      <c r="EJ93" s="1577"/>
      <c r="EK93" s="1577"/>
      <c r="EL93" s="1577"/>
      <c r="EM93" s="1578"/>
      <c r="EO93" s="8"/>
      <c r="EQ93" s="1576"/>
      <c r="ER93" s="1577"/>
      <c r="ES93" s="1577"/>
      <c r="ET93" s="1577"/>
      <c r="EU93" s="1577"/>
      <c r="EV93" s="1577"/>
      <c r="EW93" s="1577"/>
      <c r="EX93" s="1577"/>
      <c r="EY93" s="1577"/>
      <c r="EZ93" s="1577"/>
      <c r="FA93" s="1577"/>
      <c r="FB93" s="1577"/>
      <c r="FC93" s="1577"/>
      <c r="FD93" s="1577"/>
      <c r="FE93" s="1577"/>
      <c r="FF93" s="1577"/>
      <c r="FG93" s="1577"/>
      <c r="FH93" s="1577"/>
      <c r="FI93" s="1577"/>
      <c r="FJ93" s="1577"/>
      <c r="FK93" s="1577"/>
      <c r="FL93" s="1577"/>
      <c r="FM93" s="1577"/>
      <c r="FN93" s="1577"/>
      <c r="FO93" s="1577"/>
      <c r="FP93" s="1578"/>
      <c r="FT93" s="1576"/>
      <c r="FU93" s="1577"/>
      <c r="FV93" s="1577"/>
      <c r="FW93" s="1577"/>
      <c r="FX93" s="1577"/>
      <c r="FY93" s="1577"/>
      <c r="FZ93" s="1577"/>
      <c r="GA93" s="1577"/>
      <c r="GB93" s="1577"/>
      <c r="GC93" s="1577"/>
      <c r="GD93" s="1577"/>
      <c r="GE93" s="1577"/>
      <c r="GF93" s="1577"/>
      <c r="GG93" s="1577"/>
      <c r="GH93" s="1577"/>
      <c r="GI93" s="1577"/>
      <c r="GJ93" s="1577"/>
      <c r="GK93" s="1577"/>
      <c r="GL93" s="1577"/>
      <c r="GM93" s="1577"/>
      <c r="GN93" s="1577"/>
      <c r="GO93" s="1577"/>
      <c r="GP93" s="1577"/>
      <c r="GQ93" s="1577"/>
      <c r="GR93" s="1577"/>
      <c r="GS93" s="1578"/>
      <c r="GU93" s="8"/>
      <c r="GW93" s="1576"/>
      <c r="GX93" s="1577"/>
      <c r="GY93" s="1577"/>
      <c r="GZ93" s="1577"/>
      <c r="HA93" s="1577"/>
      <c r="HB93" s="1577"/>
      <c r="HC93" s="1577"/>
      <c r="HD93" s="1577"/>
      <c r="HE93" s="1577"/>
      <c r="HF93" s="1577"/>
      <c r="HG93" s="1577"/>
      <c r="HH93" s="1577"/>
      <c r="HI93" s="1577"/>
      <c r="HJ93" s="1577"/>
      <c r="HK93" s="1577"/>
      <c r="HL93" s="1577"/>
      <c r="HM93" s="1577"/>
      <c r="HN93" s="1577"/>
      <c r="HO93" s="1577"/>
      <c r="HP93" s="1577"/>
      <c r="HQ93" s="1577"/>
      <c r="HR93" s="1577"/>
      <c r="HS93" s="1577"/>
      <c r="HT93" s="1577"/>
      <c r="HU93" s="1577"/>
      <c r="HV93" s="1578"/>
      <c r="HX93" s="8"/>
      <c r="HZ93" s="1576"/>
      <c r="IA93" s="1577"/>
      <c r="IB93" s="1577"/>
      <c r="IC93" s="1577"/>
      <c r="ID93" s="1577"/>
      <c r="IE93" s="1577"/>
      <c r="IF93" s="1577"/>
      <c r="IG93" s="1577"/>
      <c r="IH93" s="1577"/>
      <c r="II93" s="1577"/>
      <c r="IJ93" s="1577"/>
      <c r="IK93" s="1577"/>
      <c r="IL93" s="1577"/>
      <c r="IM93" s="1577"/>
      <c r="IN93" s="1577"/>
      <c r="IO93" s="1577"/>
      <c r="IP93" s="1577"/>
      <c r="IQ93" s="1577"/>
      <c r="IR93" s="1577"/>
      <c r="IS93" s="1577"/>
      <c r="IT93" s="1577"/>
      <c r="IU93" s="1577"/>
      <c r="IV93" s="1577"/>
      <c r="IW93" s="1577"/>
      <c r="IX93" s="1577"/>
      <c r="IY93" s="1578"/>
      <c r="JA93" s="8"/>
      <c r="JC93" s="1576"/>
      <c r="JD93" s="1577"/>
      <c r="JE93" s="1577"/>
      <c r="JF93" s="1577"/>
      <c r="JG93" s="1577"/>
      <c r="JH93" s="1577"/>
      <c r="JI93" s="1577"/>
      <c r="JJ93" s="1577"/>
      <c r="JK93" s="1577"/>
      <c r="JL93" s="1577"/>
      <c r="JM93" s="1577"/>
      <c r="JN93" s="1577"/>
      <c r="JO93" s="1577"/>
      <c r="JP93" s="1577"/>
      <c r="JQ93" s="1577"/>
      <c r="JR93" s="1577"/>
      <c r="JS93" s="1577"/>
      <c r="JT93" s="1577"/>
      <c r="JU93" s="1577"/>
      <c r="JV93" s="1577"/>
      <c r="JW93" s="1577"/>
      <c r="JX93" s="1577"/>
      <c r="JY93" s="1577"/>
      <c r="JZ93" s="1577"/>
      <c r="KA93" s="1577"/>
      <c r="KB93" s="1578"/>
      <c r="KD93" s="8"/>
      <c r="KF93" s="1576"/>
      <c r="KG93" s="1577"/>
      <c r="KH93" s="1577"/>
      <c r="KI93" s="1577"/>
      <c r="KJ93" s="1577"/>
      <c r="KK93" s="1577"/>
      <c r="KL93" s="1577"/>
      <c r="KM93" s="1577"/>
      <c r="KN93" s="1577"/>
      <c r="KO93" s="1577"/>
      <c r="KP93" s="1577"/>
      <c r="KQ93" s="1577"/>
      <c r="KR93" s="1577"/>
      <c r="KS93" s="1577"/>
      <c r="KT93" s="1577"/>
      <c r="KU93" s="1577"/>
      <c r="KV93" s="1577"/>
      <c r="KW93" s="1577"/>
      <c r="KX93" s="1577"/>
      <c r="KY93" s="1577"/>
      <c r="KZ93" s="1577"/>
      <c r="LA93" s="1577"/>
      <c r="LB93" s="1577"/>
      <c r="LC93" s="1577"/>
      <c r="LD93" s="1577"/>
      <c r="LE93" s="1578"/>
      <c r="LG93" s="8"/>
      <c r="LI93" s="1576"/>
      <c r="LJ93" s="1577"/>
      <c r="LK93" s="1577"/>
      <c r="LL93" s="1577"/>
      <c r="LM93" s="1577"/>
      <c r="LN93" s="1577"/>
      <c r="LO93" s="1577"/>
      <c r="LP93" s="1577"/>
      <c r="LQ93" s="1577"/>
      <c r="LR93" s="1577"/>
      <c r="LS93" s="1577"/>
      <c r="LT93" s="1577"/>
      <c r="LU93" s="1577"/>
      <c r="LV93" s="1577"/>
      <c r="LW93" s="1577"/>
      <c r="LX93" s="1577"/>
      <c r="LY93" s="1577"/>
      <c r="LZ93" s="1577"/>
      <c r="MA93" s="1577"/>
      <c r="MB93" s="1577"/>
      <c r="MC93" s="1577"/>
      <c r="MD93" s="1577"/>
      <c r="ME93" s="1577"/>
      <c r="MF93" s="1577"/>
      <c r="MG93" s="1577"/>
      <c r="MH93" s="1578"/>
      <c r="MJ93" s="8"/>
      <c r="ML93" s="1576"/>
      <c r="MM93" s="1577"/>
      <c r="MN93" s="1577"/>
      <c r="MO93" s="1577"/>
      <c r="MP93" s="1577"/>
      <c r="MQ93" s="1577"/>
      <c r="MR93" s="1577"/>
      <c r="MS93" s="1577"/>
      <c r="MT93" s="1577"/>
      <c r="MU93" s="1577"/>
      <c r="MV93" s="1577"/>
      <c r="MW93" s="1577"/>
      <c r="MX93" s="1577"/>
      <c r="MY93" s="1577"/>
      <c r="MZ93" s="1577"/>
      <c r="NA93" s="1577"/>
      <c r="NB93" s="1577"/>
      <c r="NC93" s="1577"/>
      <c r="ND93" s="1577"/>
      <c r="NE93" s="1577"/>
      <c r="NF93" s="1577"/>
      <c r="NG93" s="1577"/>
      <c r="NH93" s="1577"/>
      <c r="NI93" s="1577"/>
      <c r="NJ93" s="1577"/>
      <c r="NK93" s="1578"/>
      <c r="NM93" s="8"/>
      <c r="NO93" s="1576"/>
      <c r="NP93" s="1577"/>
      <c r="NQ93" s="1577"/>
      <c r="NR93" s="1577"/>
      <c r="NS93" s="1577"/>
      <c r="NT93" s="1577"/>
      <c r="NU93" s="1577"/>
      <c r="NV93" s="1577"/>
      <c r="NW93" s="1577"/>
      <c r="NX93" s="1577"/>
      <c r="NY93" s="1577"/>
      <c r="NZ93" s="1577"/>
      <c r="OA93" s="1577"/>
      <c r="OB93" s="1577"/>
      <c r="OC93" s="1577"/>
      <c r="OD93" s="1577"/>
      <c r="OE93" s="1577"/>
      <c r="OF93" s="1577"/>
      <c r="OG93" s="1577"/>
      <c r="OH93" s="1577"/>
      <c r="OI93" s="1577"/>
      <c r="OJ93" s="1577"/>
      <c r="OK93" s="1577"/>
      <c r="OL93" s="1577"/>
      <c r="OM93" s="1577"/>
      <c r="ON93" s="1578"/>
      <c r="OP93" s="8"/>
      <c r="OR93" s="1576"/>
      <c r="OS93" s="1577"/>
      <c r="OT93" s="1577"/>
      <c r="OU93" s="1577"/>
      <c r="OV93" s="1577"/>
      <c r="OW93" s="1577"/>
      <c r="OX93" s="1577"/>
      <c r="OY93" s="1577"/>
      <c r="OZ93" s="1577"/>
      <c r="PA93" s="1577"/>
      <c r="PB93" s="1577"/>
      <c r="PC93" s="1577"/>
      <c r="PD93" s="1577"/>
      <c r="PE93" s="1577"/>
      <c r="PF93" s="1577"/>
      <c r="PG93" s="1577"/>
      <c r="PH93" s="1577"/>
      <c r="PI93" s="1577"/>
      <c r="PJ93" s="1577"/>
      <c r="PK93" s="1577"/>
      <c r="PL93" s="1577"/>
      <c r="PM93" s="1577"/>
      <c r="PN93" s="1577"/>
      <c r="PO93" s="1577"/>
      <c r="PP93" s="1577"/>
      <c r="PQ93" s="1578"/>
      <c r="PS93" s="8"/>
      <c r="PU93" s="1576"/>
      <c r="PV93" s="1577"/>
      <c r="PW93" s="1577"/>
      <c r="PX93" s="1577"/>
      <c r="PY93" s="1577"/>
      <c r="PZ93" s="1577"/>
      <c r="QA93" s="1577"/>
      <c r="QB93" s="1577"/>
      <c r="QC93" s="1577"/>
      <c r="QD93" s="1577"/>
      <c r="QE93" s="1577"/>
      <c r="QF93" s="1577"/>
      <c r="QG93" s="1577"/>
      <c r="QH93" s="1577"/>
      <c r="QI93" s="1577"/>
      <c r="QJ93" s="1577"/>
      <c r="QK93" s="1577"/>
      <c r="QL93" s="1577"/>
      <c r="QM93" s="1577"/>
      <c r="QN93" s="1577"/>
      <c r="QO93" s="1577"/>
      <c r="QP93" s="1577"/>
      <c r="QQ93" s="1577"/>
      <c r="QR93" s="1577"/>
      <c r="QS93" s="1577"/>
      <c r="QT93" s="1578"/>
    </row>
    <row r="94" spans="2:462" s="26" customFormat="1" ht="9.9499999999999993" customHeight="1">
      <c r="B94" s="1576"/>
      <c r="C94" s="1577"/>
      <c r="D94" s="1577"/>
      <c r="E94" s="1577"/>
      <c r="F94" s="1577"/>
      <c r="G94" s="1577"/>
      <c r="H94" s="1577"/>
      <c r="I94" s="1577"/>
      <c r="J94" s="1577"/>
      <c r="K94" s="1577"/>
      <c r="L94" s="1577"/>
      <c r="M94" s="1577"/>
      <c r="N94" s="1577"/>
      <c r="O94" s="1577"/>
      <c r="P94" s="1577"/>
      <c r="Q94" s="1577"/>
      <c r="R94" s="1577"/>
      <c r="S94" s="1577"/>
      <c r="T94" s="1577"/>
      <c r="U94" s="1577"/>
      <c r="V94" s="1577"/>
      <c r="W94" s="1577"/>
      <c r="X94" s="1577"/>
      <c r="Y94" s="1577"/>
      <c r="Z94" s="1577"/>
      <c r="AA94" s="1578"/>
      <c r="AC94" s="8"/>
      <c r="AE94" s="1576"/>
      <c r="AF94" s="1577"/>
      <c r="AG94" s="1577"/>
      <c r="AH94" s="1577"/>
      <c r="AI94" s="1577"/>
      <c r="AJ94" s="1577"/>
      <c r="AK94" s="1577"/>
      <c r="AL94" s="1577"/>
      <c r="AM94" s="1577"/>
      <c r="AN94" s="1577"/>
      <c r="AO94" s="1577"/>
      <c r="AP94" s="1577"/>
      <c r="AQ94" s="1577"/>
      <c r="AR94" s="1577"/>
      <c r="AS94" s="1577"/>
      <c r="AT94" s="1577"/>
      <c r="AU94" s="1577"/>
      <c r="AV94" s="1577"/>
      <c r="AW94" s="1577"/>
      <c r="AX94" s="1577"/>
      <c r="AY94" s="1577"/>
      <c r="AZ94" s="1577"/>
      <c r="BA94" s="1577"/>
      <c r="BB94" s="1577"/>
      <c r="BC94" s="1577"/>
      <c r="BD94" s="1578"/>
      <c r="BF94" s="8"/>
      <c r="BH94" s="1576"/>
      <c r="BI94" s="1577"/>
      <c r="BJ94" s="1577"/>
      <c r="BK94" s="1577"/>
      <c r="BL94" s="1577"/>
      <c r="BM94" s="1577"/>
      <c r="BN94" s="1577"/>
      <c r="BO94" s="1577"/>
      <c r="BP94" s="1577"/>
      <c r="BQ94" s="1577"/>
      <c r="BR94" s="1577"/>
      <c r="BS94" s="1577"/>
      <c r="BT94" s="1577"/>
      <c r="BU94" s="1577"/>
      <c r="BV94" s="1577"/>
      <c r="BW94" s="1577"/>
      <c r="BX94" s="1577"/>
      <c r="BY94" s="1577"/>
      <c r="BZ94" s="1577"/>
      <c r="CA94" s="1577"/>
      <c r="CB94" s="1577"/>
      <c r="CC94" s="1577"/>
      <c r="CD94" s="1577"/>
      <c r="CE94" s="1577"/>
      <c r="CF94" s="1577"/>
      <c r="CG94" s="1578"/>
      <c r="CI94" s="8"/>
      <c r="CK94" s="1576"/>
      <c r="CL94" s="1577"/>
      <c r="CM94" s="1577"/>
      <c r="CN94" s="1577"/>
      <c r="CO94" s="1577"/>
      <c r="CP94" s="1577"/>
      <c r="CQ94" s="1577"/>
      <c r="CR94" s="1577"/>
      <c r="CS94" s="1577"/>
      <c r="CT94" s="1577"/>
      <c r="CU94" s="1577"/>
      <c r="CV94" s="1577"/>
      <c r="CW94" s="1577"/>
      <c r="CX94" s="1577"/>
      <c r="CY94" s="1577"/>
      <c r="CZ94" s="1577"/>
      <c r="DA94" s="1577"/>
      <c r="DB94" s="1577"/>
      <c r="DC94" s="1577"/>
      <c r="DD94" s="1577"/>
      <c r="DE94" s="1577"/>
      <c r="DF94" s="1577"/>
      <c r="DG94" s="1577"/>
      <c r="DH94" s="1577"/>
      <c r="DI94" s="1577"/>
      <c r="DJ94" s="1578"/>
      <c r="DL94" s="8"/>
      <c r="DN94" s="1576"/>
      <c r="DO94" s="1577"/>
      <c r="DP94" s="1577"/>
      <c r="DQ94" s="1577"/>
      <c r="DR94" s="1577"/>
      <c r="DS94" s="1577"/>
      <c r="DT94" s="1577"/>
      <c r="DU94" s="1577"/>
      <c r="DV94" s="1577"/>
      <c r="DW94" s="1577"/>
      <c r="DX94" s="1577"/>
      <c r="DY94" s="1577"/>
      <c r="DZ94" s="1577"/>
      <c r="EA94" s="1577"/>
      <c r="EB94" s="1577"/>
      <c r="EC94" s="1577"/>
      <c r="ED94" s="1577"/>
      <c r="EE94" s="1577"/>
      <c r="EF94" s="1577"/>
      <c r="EG94" s="1577"/>
      <c r="EH94" s="1577"/>
      <c r="EI94" s="1577"/>
      <c r="EJ94" s="1577"/>
      <c r="EK94" s="1577"/>
      <c r="EL94" s="1577"/>
      <c r="EM94" s="1578"/>
      <c r="EO94" s="8"/>
      <c r="EQ94" s="1576"/>
      <c r="ER94" s="1577"/>
      <c r="ES94" s="1577"/>
      <c r="ET94" s="1577"/>
      <c r="EU94" s="1577"/>
      <c r="EV94" s="1577"/>
      <c r="EW94" s="1577"/>
      <c r="EX94" s="1577"/>
      <c r="EY94" s="1577"/>
      <c r="EZ94" s="1577"/>
      <c r="FA94" s="1577"/>
      <c r="FB94" s="1577"/>
      <c r="FC94" s="1577"/>
      <c r="FD94" s="1577"/>
      <c r="FE94" s="1577"/>
      <c r="FF94" s="1577"/>
      <c r="FG94" s="1577"/>
      <c r="FH94" s="1577"/>
      <c r="FI94" s="1577"/>
      <c r="FJ94" s="1577"/>
      <c r="FK94" s="1577"/>
      <c r="FL94" s="1577"/>
      <c r="FM94" s="1577"/>
      <c r="FN94" s="1577"/>
      <c r="FO94" s="1577"/>
      <c r="FP94" s="1578"/>
      <c r="FT94" s="1576"/>
      <c r="FU94" s="1577"/>
      <c r="FV94" s="1577"/>
      <c r="FW94" s="1577"/>
      <c r="FX94" s="1577"/>
      <c r="FY94" s="1577"/>
      <c r="FZ94" s="1577"/>
      <c r="GA94" s="1577"/>
      <c r="GB94" s="1577"/>
      <c r="GC94" s="1577"/>
      <c r="GD94" s="1577"/>
      <c r="GE94" s="1577"/>
      <c r="GF94" s="1577"/>
      <c r="GG94" s="1577"/>
      <c r="GH94" s="1577"/>
      <c r="GI94" s="1577"/>
      <c r="GJ94" s="1577"/>
      <c r="GK94" s="1577"/>
      <c r="GL94" s="1577"/>
      <c r="GM94" s="1577"/>
      <c r="GN94" s="1577"/>
      <c r="GO94" s="1577"/>
      <c r="GP94" s="1577"/>
      <c r="GQ94" s="1577"/>
      <c r="GR94" s="1577"/>
      <c r="GS94" s="1578"/>
      <c r="GU94" s="8"/>
      <c r="GW94" s="1576"/>
      <c r="GX94" s="1577"/>
      <c r="GY94" s="1577"/>
      <c r="GZ94" s="1577"/>
      <c r="HA94" s="1577"/>
      <c r="HB94" s="1577"/>
      <c r="HC94" s="1577"/>
      <c r="HD94" s="1577"/>
      <c r="HE94" s="1577"/>
      <c r="HF94" s="1577"/>
      <c r="HG94" s="1577"/>
      <c r="HH94" s="1577"/>
      <c r="HI94" s="1577"/>
      <c r="HJ94" s="1577"/>
      <c r="HK94" s="1577"/>
      <c r="HL94" s="1577"/>
      <c r="HM94" s="1577"/>
      <c r="HN94" s="1577"/>
      <c r="HO94" s="1577"/>
      <c r="HP94" s="1577"/>
      <c r="HQ94" s="1577"/>
      <c r="HR94" s="1577"/>
      <c r="HS94" s="1577"/>
      <c r="HT94" s="1577"/>
      <c r="HU94" s="1577"/>
      <c r="HV94" s="1578"/>
      <c r="HX94" s="8"/>
      <c r="HZ94" s="1576"/>
      <c r="IA94" s="1577"/>
      <c r="IB94" s="1577"/>
      <c r="IC94" s="1577"/>
      <c r="ID94" s="1577"/>
      <c r="IE94" s="1577"/>
      <c r="IF94" s="1577"/>
      <c r="IG94" s="1577"/>
      <c r="IH94" s="1577"/>
      <c r="II94" s="1577"/>
      <c r="IJ94" s="1577"/>
      <c r="IK94" s="1577"/>
      <c r="IL94" s="1577"/>
      <c r="IM94" s="1577"/>
      <c r="IN94" s="1577"/>
      <c r="IO94" s="1577"/>
      <c r="IP94" s="1577"/>
      <c r="IQ94" s="1577"/>
      <c r="IR94" s="1577"/>
      <c r="IS94" s="1577"/>
      <c r="IT94" s="1577"/>
      <c r="IU94" s="1577"/>
      <c r="IV94" s="1577"/>
      <c r="IW94" s="1577"/>
      <c r="IX94" s="1577"/>
      <c r="IY94" s="1578"/>
      <c r="JA94" s="8"/>
      <c r="JC94" s="1576"/>
      <c r="JD94" s="1577"/>
      <c r="JE94" s="1577"/>
      <c r="JF94" s="1577"/>
      <c r="JG94" s="1577"/>
      <c r="JH94" s="1577"/>
      <c r="JI94" s="1577"/>
      <c r="JJ94" s="1577"/>
      <c r="JK94" s="1577"/>
      <c r="JL94" s="1577"/>
      <c r="JM94" s="1577"/>
      <c r="JN94" s="1577"/>
      <c r="JO94" s="1577"/>
      <c r="JP94" s="1577"/>
      <c r="JQ94" s="1577"/>
      <c r="JR94" s="1577"/>
      <c r="JS94" s="1577"/>
      <c r="JT94" s="1577"/>
      <c r="JU94" s="1577"/>
      <c r="JV94" s="1577"/>
      <c r="JW94" s="1577"/>
      <c r="JX94" s="1577"/>
      <c r="JY94" s="1577"/>
      <c r="JZ94" s="1577"/>
      <c r="KA94" s="1577"/>
      <c r="KB94" s="1578"/>
      <c r="KD94" s="8"/>
      <c r="KF94" s="1576"/>
      <c r="KG94" s="1577"/>
      <c r="KH94" s="1577"/>
      <c r="KI94" s="1577"/>
      <c r="KJ94" s="1577"/>
      <c r="KK94" s="1577"/>
      <c r="KL94" s="1577"/>
      <c r="KM94" s="1577"/>
      <c r="KN94" s="1577"/>
      <c r="KO94" s="1577"/>
      <c r="KP94" s="1577"/>
      <c r="KQ94" s="1577"/>
      <c r="KR94" s="1577"/>
      <c r="KS94" s="1577"/>
      <c r="KT94" s="1577"/>
      <c r="KU94" s="1577"/>
      <c r="KV94" s="1577"/>
      <c r="KW94" s="1577"/>
      <c r="KX94" s="1577"/>
      <c r="KY94" s="1577"/>
      <c r="KZ94" s="1577"/>
      <c r="LA94" s="1577"/>
      <c r="LB94" s="1577"/>
      <c r="LC94" s="1577"/>
      <c r="LD94" s="1577"/>
      <c r="LE94" s="1578"/>
      <c r="LG94" s="8"/>
      <c r="LI94" s="1576"/>
      <c r="LJ94" s="1577"/>
      <c r="LK94" s="1577"/>
      <c r="LL94" s="1577"/>
      <c r="LM94" s="1577"/>
      <c r="LN94" s="1577"/>
      <c r="LO94" s="1577"/>
      <c r="LP94" s="1577"/>
      <c r="LQ94" s="1577"/>
      <c r="LR94" s="1577"/>
      <c r="LS94" s="1577"/>
      <c r="LT94" s="1577"/>
      <c r="LU94" s="1577"/>
      <c r="LV94" s="1577"/>
      <c r="LW94" s="1577"/>
      <c r="LX94" s="1577"/>
      <c r="LY94" s="1577"/>
      <c r="LZ94" s="1577"/>
      <c r="MA94" s="1577"/>
      <c r="MB94" s="1577"/>
      <c r="MC94" s="1577"/>
      <c r="MD94" s="1577"/>
      <c r="ME94" s="1577"/>
      <c r="MF94" s="1577"/>
      <c r="MG94" s="1577"/>
      <c r="MH94" s="1578"/>
      <c r="MJ94" s="8"/>
      <c r="ML94" s="1576"/>
      <c r="MM94" s="1577"/>
      <c r="MN94" s="1577"/>
      <c r="MO94" s="1577"/>
      <c r="MP94" s="1577"/>
      <c r="MQ94" s="1577"/>
      <c r="MR94" s="1577"/>
      <c r="MS94" s="1577"/>
      <c r="MT94" s="1577"/>
      <c r="MU94" s="1577"/>
      <c r="MV94" s="1577"/>
      <c r="MW94" s="1577"/>
      <c r="MX94" s="1577"/>
      <c r="MY94" s="1577"/>
      <c r="MZ94" s="1577"/>
      <c r="NA94" s="1577"/>
      <c r="NB94" s="1577"/>
      <c r="NC94" s="1577"/>
      <c r="ND94" s="1577"/>
      <c r="NE94" s="1577"/>
      <c r="NF94" s="1577"/>
      <c r="NG94" s="1577"/>
      <c r="NH94" s="1577"/>
      <c r="NI94" s="1577"/>
      <c r="NJ94" s="1577"/>
      <c r="NK94" s="1578"/>
      <c r="NM94" s="8"/>
      <c r="NO94" s="1576"/>
      <c r="NP94" s="1577"/>
      <c r="NQ94" s="1577"/>
      <c r="NR94" s="1577"/>
      <c r="NS94" s="1577"/>
      <c r="NT94" s="1577"/>
      <c r="NU94" s="1577"/>
      <c r="NV94" s="1577"/>
      <c r="NW94" s="1577"/>
      <c r="NX94" s="1577"/>
      <c r="NY94" s="1577"/>
      <c r="NZ94" s="1577"/>
      <c r="OA94" s="1577"/>
      <c r="OB94" s="1577"/>
      <c r="OC94" s="1577"/>
      <c r="OD94" s="1577"/>
      <c r="OE94" s="1577"/>
      <c r="OF94" s="1577"/>
      <c r="OG94" s="1577"/>
      <c r="OH94" s="1577"/>
      <c r="OI94" s="1577"/>
      <c r="OJ94" s="1577"/>
      <c r="OK94" s="1577"/>
      <c r="OL94" s="1577"/>
      <c r="OM94" s="1577"/>
      <c r="ON94" s="1578"/>
      <c r="OP94" s="8"/>
      <c r="OR94" s="1576"/>
      <c r="OS94" s="1577"/>
      <c r="OT94" s="1577"/>
      <c r="OU94" s="1577"/>
      <c r="OV94" s="1577"/>
      <c r="OW94" s="1577"/>
      <c r="OX94" s="1577"/>
      <c r="OY94" s="1577"/>
      <c r="OZ94" s="1577"/>
      <c r="PA94" s="1577"/>
      <c r="PB94" s="1577"/>
      <c r="PC94" s="1577"/>
      <c r="PD94" s="1577"/>
      <c r="PE94" s="1577"/>
      <c r="PF94" s="1577"/>
      <c r="PG94" s="1577"/>
      <c r="PH94" s="1577"/>
      <c r="PI94" s="1577"/>
      <c r="PJ94" s="1577"/>
      <c r="PK94" s="1577"/>
      <c r="PL94" s="1577"/>
      <c r="PM94" s="1577"/>
      <c r="PN94" s="1577"/>
      <c r="PO94" s="1577"/>
      <c r="PP94" s="1577"/>
      <c r="PQ94" s="1578"/>
      <c r="PS94" s="8"/>
      <c r="PU94" s="1576"/>
      <c r="PV94" s="1577"/>
      <c r="PW94" s="1577"/>
      <c r="PX94" s="1577"/>
      <c r="PY94" s="1577"/>
      <c r="PZ94" s="1577"/>
      <c r="QA94" s="1577"/>
      <c r="QB94" s="1577"/>
      <c r="QC94" s="1577"/>
      <c r="QD94" s="1577"/>
      <c r="QE94" s="1577"/>
      <c r="QF94" s="1577"/>
      <c r="QG94" s="1577"/>
      <c r="QH94" s="1577"/>
      <c r="QI94" s="1577"/>
      <c r="QJ94" s="1577"/>
      <c r="QK94" s="1577"/>
      <c r="QL94" s="1577"/>
      <c r="QM94" s="1577"/>
      <c r="QN94" s="1577"/>
      <c r="QO94" s="1577"/>
      <c r="QP94" s="1577"/>
      <c r="QQ94" s="1577"/>
      <c r="QR94" s="1577"/>
      <c r="QS94" s="1577"/>
      <c r="QT94" s="1578"/>
    </row>
    <row r="95" spans="2:462" s="26" customFormat="1" ht="9.9499999999999993" customHeight="1">
      <c r="B95" s="1576"/>
      <c r="C95" s="1577"/>
      <c r="D95" s="1577"/>
      <c r="E95" s="1577"/>
      <c r="F95" s="1577"/>
      <c r="G95" s="1577"/>
      <c r="H95" s="1577"/>
      <c r="I95" s="1577"/>
      <c r="J95" s="1577"/>
      <c r="K95" s="1577"/>
      <c r="L95" s="1577"/>
      <c r="M95" s="1577"/>
      <c r="N95" s="1577"/>
      <c r="O95" s="1577"/>
      <c r="P95" s="1577"/>
      <c r="Q95" s="1577"/>
      <c r="R95" s="1577"/>
      <c r="S95" s="1577"/>
      <c r="T95" s="1577"/>
      <c r="U95" s="1577"/>
      <c r="V95" s="1577"/>
      <c r="W95" s="1577"/>
      <c r="X95" s="1577"/>
      <c r="Y95" s="1577"/>
      <c r="Z95" s="1577"/>
      <c r="AA95" s="1578"/>
      <c r="AC95" s="8"/>
      <c r="AE95" s="1576"/>
      <c r="AF95" s="1577"/>
      <c r="AG95" s="1577"/>
      <c r="AH95" s="1577"/>
      <c r="AI95" s="1577"/>
      <c r="AJ95" s="1577"/>
      <c r="AK95" s="1577"/>
      <c r="AL95" s="1577"/>
      <c r="AM95" s="1577"/>
      <c r="AN95" s="1577"/>
      <c r="AO95" s="1577"/>
      <c r="AP95" s="1577"/>
      <c r="AQ95" s="1577"/>
      <c r="AR95" s="1577"/>
      <c r="AS95" s="1577"/>
      <c r="AT95" s="1577"/>
      <c r="AU95" s="1577"/>
      <c r="AV95" s="1577"/>
      <c r="AW95" s="1577"/>
      <c r="AX95" s="1577"/>
      <c r="AY95" s="1577"/>
      <c r="AZ95" s="1577"/>
      <c r="BA95" s="1577"/>
      <c r="BB95" s="1577"/>
      <c r="BC95" s="1577"/>
      <c r="BD95" s="1578"/>
      <c r="BF95" s="8"/>
      <c r="BH95" s="1576"/>
      <c r="BI95" s="1577"/>
      <c r="BJ95" s="1577"/>
      <c r="BK95" s="1577"/>
      <c r="BL95" s="1577"/>
      <c r="BM95" s="1577"/>
      <c r="BN95" s="1577"/>
      <c r="BO95" s="1577"/>
      <c r="BP95" s="1577"/>
      <c r="BQ95" s="1577"/>
      <c r="BR95" s="1577"/>
      <c r="BS95" s="1577"/>
      <c r="BT95" s="1577"/>
      <c r="BU95" s="1577"/>
      <c r="BV95" s="1577"/>
      <c r="BW95" s="1577"/>
      <c r="BX95" s="1577"/>
      <c r="BY95" s="1577"/>
      <c r="BZ95" s="1577"/>
      <c r="CA95" s="1577"/>
      <c r="CB95" s="1577"/>
      <c r="CC95" s="1577"/>
      <c r="CD95" s="1577"/>
      <c r="CE95" s="1577"/>
      <c r="CF95" s="1577"/>
      <c r="CG95" s="1578"/>
      <c r="CI95" s="8"/>
      <c r="CK95" s="1576"/>
      <c r="CL95" s="1577"/>
      <c r="CM95" s="1577"/>
      <c r="CN95" s="1577"/>
      <c r="CO95" s="1577"/>
      <c r="CP95" s="1577"/>
      <c r="CQ95" s="1577"/>
      <c r="CR95" s="1577"/>
      <c r="CS95" s="1577"/>
      <c r="CT95" s="1577"/>
      <c r="CU95" s="1577"/>
      <c r="CV95" s="1577"/>
      <c r="CW95" s="1577"/>
      <c r="CX95" s="1577"/>
      <c r="CY95" s="1577"/>
      <c r="CZ95" s="1577"/>
      <c r="DA95" s="1577"/>
      <c r="DB95" s="1577"/>
      <c r="DC95" s="1577"/>
      <c r="DD95" s="1577"/>
      <c r="DE95" s="1577"/>
      <c r="DF95" s="1577"/>
      <c r="DG95" s="1577"/>
      <c r="DH95" s="1577"/>
      <c r="DI95" s="1577"/>
      <c r="DJ95" s="1578"/>
      <c r="DL95" s="8"/>
      <c r="DN95" s="1576"/>
      <c r="DO95" s="1577"/>
      <c r="DP95" s="1577"/>
      <c r="DQ95" s="1577"/>
      <c r="DR95" s="1577"/>
      <c r="DS95" s="1577"/>
      <c r="DT95" s="1577"/>
      <c r="DU95" s="1577"/>
      <c r="DV95" s="1577"/>
      <c r="DW95" s="1577"/>
      <c r="DX95" s="1577"/>
      <c r="DY95" s="1577"/>
      <c r="DZ95" s="1577"/>
      <c r="EA95" s="1577"/>
      <c r="EB95" s="1577"/>
      <c r="EC95" s="1577"/>
      <c r="ED95" s="1577"/>
      <c r="EE95" s="1577"/>
      <c r="EF95" s="1577"/>
      <c r="EG95" s="1577"/>
      <c r="EH95" s="1577"/>
      <c r="EI95" s="1577"/>
      <c r="EJ95" s="1577"/>
      <c r="EK95" s="1577"/>
      <c r="EL95" s="1577"/>
      <c r="EM95" s="1578"/>
      <c r="EO95" s="8"/>
      <c r="EQ95" s="1576"/>
      <c r="ER95" s="1577"/>
      <c r="ES95" s="1577"/>
      <c r="ET95" s="1577"/>
      <c r="EU95" s="1577"/>
      <c r="EV95" s="1577"/>
      <c r="EW95" s="1577"/>
      <c r="EX95" s="1577"/>
      <c r="EY95" s="1577"/>
      <c r="EZ95" s="1577"/>
      <c r="FA95" s="1577"/>
      <c r="FB95" s="1577"/>
      <c r="FC95" s="1577"/>
      <c r="FD95" s="1577"/>
      <c r="FE95" s="1577"/>
      <c r="FF95" s="1577"/>
      <c r="FG95" s="1577"/>
      <c r="FH95" s="1577"/>
      <c r="FI95" s="1577"/>
      <c r="FJ95" s="1577"/>
      <c r="FK95" s="1577"/>
      <c r="FL95" s="1577"/>
      <c r="FM95" s="1577"/>
      <c r="FN95" s="1577"/>
      <c r="FO95" s="1577"/>
      <c r="FP95" s="1578"/>
      <c r="FT95" s="1576"/>
      <c r="FU95" s="1577"/>
      <c r="FV95" s="1577"/>
      <c r="FW95" s="1577"/>
      <c r="FX95" s="1577"/>
      <c r="FY95" s="1577"/>
      <c r="FZ95" s="1577"/>
      <c r="GA95" s="1577"/>
      <c r="GB95" s="1577"/>
      <c r="GC95" s="1577"/>
      <c r="GD95" s="1577"/>
      <c r="GE95" s="1577"/>
      <c r="GF95" s="1577"/>
      <c r="GG95" s="1577"/>
      <c r="GH95" s="1577"/>
      <c r="GI95" s="1577"/>
      <c r="GJ95" s="1577"/>
      <c r="GK95" s="1577"/>
      <c r="GL95" s="1577"/>
      <c r="GM95" s="1577"/>
      <c r="GN95" s="1577"/>
      <c r="GO95" s="1577"/>
      <c r="GP95" s="1577"/>
      <c r="GQ95" s="1577"/>
      <c r="GR95" s="1577"/>
      <c r="GS95" s="1578"/>
      <c r="GU95" s="8"/>
      <c r="GW95" s="1576"/>
      <c r="GX95" s="1577"/>
      <c r="GY95" s="1577"/>
      <c r="GZ95" s="1577"/>
      <c r="HA95" s="1577"/>
      <c r="HB95" s="1577"/>
      <c r="HC95" s="1577"/>
      <c r="HD95" s="1577"/>
      <c r="HE95" s="1577"/>
      <c r="HF95" s="1577"/>
      <c r="HG95" s="1577"/>
      <c r="HH95" s="1577"/>
      <c r="HI95" s="1577"/>
      <c r="HJ95" s="1577"/>
      <c r="HK95" s="1577"/>
      <c r="HL95" s="1577"/>
      <c r="HM95" s="1577"/>
      <c r="HN95" s="1577"/>
      <c r="HO95" s="1577"/>
      <c r="HP95" s="1577"/>
      <c r="HQ95" s="1577"/>
      <c r="HR95" s="1577"/>
      <c r="HS95" s="1577"/>
      <c r="HT95" s="1577"/>
      <c r="HU95" s="1577"/>
      <c r="HV95" s="1578"/>
      <c r="HX95" s="8"/>
      <c r="HZ95" s="1576"/>
      <c r="IA95" s="1577"/>
      <c r="IB95" s="1577"/>
      <c r="IC95" s="1577"/>
      <c r="ID95" s="1577"/>
      <c r="IE95" s="1577"/>
      <c r="IF95" s="1577"/>
      <c r="IG95" s="1577"/>
      <c r="IH95" s="1577"/>
      <c r="II95" s="1577"/>
      <c r="IJ95" s="1577"/>
      <c r="IK95" s="1577"/>
      <c r="IL95" s="1577"/>
      <c r="IM95" s="1577"/>
      <c r="IN95" s="1577"/>
      <c r="IO95" s="1577"/>
      <c r="IP95" s="1577"/>
      <c r="IQ95" s="1577"/>
      <c r="IR95" s="1577"/>
      <c r="IS95" s="1577"/>
      <c r="IT95" s="1577"/>
      <c r="IU95" s="1577"/>
      <c r="IV95" s="1577"/>
      <c r="IW95" s="1577"/>
      <c r="IX95" s="1577"/>
      <c r="IY95" s="1578"/>
      <c r="JA95" s="8"/>
      <c r="JC95" s="1576"/>
      <c r="JD95" s="1577"/>
      <c r="JE95" s="1577"/>
      <c r="JF95" s="1577"/>
      <c r="JG95" s="1577"/>
      <c r="JH95" s="1577"/>
      <c r="JI95" s="1577"/>
      <c r="JJ95" s="1577"/>
      <c r="JK95" s="1577"/>
      <c r="JL95" s="1577"/>
      <c r="JM95" s="1577"/>
      <c r="JN95" s="1577"/>
      <c r="JO95" s="1577"/>
      <c r="JP95" s="1577"/>
      <c r="JQ95" s="1577"/>
      <c r="JR95" s="1577"/>
      <c r="JS95" s="1577"/>
      <c r="JT95" s="1577"/>
      <c r="JU95" s="1577"/>
      <c r="JV95" s="1577"/>
      <c r="JW95" s="1577"/>
      <c r="JX95" s="1577"/>
      <c r="JY95" s="1577"/>
      <c r="JZ95" s="1577"/>
      <c r="KA95" s="1577"/>
      <c r="KB95" s="1578"/>
      <c r="KD95" s="8"/>
      <c r="KF95" s="1576"/>
      <c r="KG95" s="1577"/>
      <c r="KH95" s="1577"/>
      <c r="KI95" s="1577"/>
      <c r="KJ95" s="1577"/>
      <c r="KK95" s="1577"/>
      <c r="KL95" s="1577"/>
      <c r="KM95" s="1577"/>
      <c r="KN95" s="1577"/>
      <c r="KO95" s="1577"/>
      <c r="KP95" s="1577"/>
      <c r="KQ95" s="1577"/>
      <c r="KR95" s="1577"/>
      <c r="KS95" s="1577"/>
      <c r="KT95" s="1577"/>
      <c r="KU95" s="1577"/>
      <c r="KV95" s="1577"/>
      <c r="KW95" s="1577"/>
      <c r="KX95" s="1577"/>
      <c r="KY95" s="1577"/>
      <c r="KZ95" s="1577"/>
      <c r="LA95" s="1577"/>
      <c r="LB95" s="1577"/>
      <c r="LC95" s="1577"/>
      <c r="LD95" s="1577"/>
      <c r="LE95" s="1578"/>
      <c r="LG95" s="8"/>
      <c r="LI95" s="1576"/>
      <c r="LJ95" s="1577"/>
      <c r="LK95" s="1577"/>
      <c r="LL95" s="1577"/>
      <c r="LM95" s="1577"/>
      <c r="LN95" s="1577"/>
      <c r="LO95" s="1577"/>
      <c r="LP95" s="1577"/>
      <c r="LQ95" s="1577"/>
      <c r="LR95" s="1577"/>
      <c r="LS95" s="1577"/>
      <c r="LT95" s="1577"/>
      <c r="LU95" s="1577"/>
      <c r="LV95" s="1577"/>
      <c r="LW95" s="1577"/>
      <c r="LX95" s="1577"/>
      <c r="LY95" s="1577"/>
      <c r="LZ95" s="1577"/>
      <c r="MA95" s="1577"/>
      <c r="MB95" s="1577"/>
      <c r="MC95" s="1577"/>
      <c r="MD95" s="1577"/>
      <c r="ME95" s="1577"/>
      <c r="MF95" s="1577"/>
      <c r="MG95" s="1577"/>
      <c r="MH95" s="1578"/>
      <c r="MJ95" s="8"/>
      <c r="ML95" s="1576"/>
      <c r="MM95" s="1577"/>
      <c r="MN95" s="1577"/>
      <c r="MO95" s="1577"/>
      <c r="MP95" s="1577"/>
      <c r="MQ95" s="1577"/>
      <c r="MR95" s="1577"/>
      <c r="MS95" s="1577"/>
      <c r="MT95" s="1577"/>
      <c r="MU95" s="1577"/>
      <c r="MV95" s="1577"/>
      <c r="MW95" s="1577"/>
      <c r="MX95" s="1577"/>
      <c r="MY95" s="1577"/>
      <c r="MZ95" s="1577"/>
      <c r="NA95" s="1577"/>
      <c r="NB95" s="1577"/>
      <c r="NC95" s="1577"/>
      <c r="ND95" s="1577"/>
      <c r="NE95" s="1577"/>
      <c r="NF95" s="1577"/>
      <c r="NG95" s="1577"/>
      <c r="NH95" s="1577"/>
      <c r="NI95" s="1577"/>
      <c r="NJ95" s="1577"/>
      <c r="NK95" s="1578"/>
      <c r="NM95" s="8"/>
      <c r="NO95" s="1576"/>
      <c r="NP95" s="1577"/>
      <c r="NQ95" s="1577"/>
      <c r="NR95" s="1577"/>
      <c r="NS95" s="1577"/>
      <c r="NT95" s="1577"/>
      <c r="NU95" s="1577"/>
      <c r="NV95" s="1577"/>
      <c r="NW95" s="1577"/>
      <c r="NX95" s="1577"/>
      <c r="NY95" s="1577"/>
      <c r="NZ95" s="1577"/>
      <c r="OA95" s="1577"/>
      <c r="OB95" s="1577"/>
      <c r="OC95" s="1577"/>
      <c r="OD95" s="1577"/>
      <c r="OE95" s="1577"/>
      <c r="OF95" s="1577"/>
      <c r="OG95" s="1577"/>
      <c r="OH95" s="1577"/>
      <c r="OI95" s="1577"/>
      <c r="OJ95" s="1577"/>
      <c r="OK95" s="1577"/>
      <c r="OL95" s="1577"/>
      <c r="OM95" s="1577"/>
      <c r="ON95" s="1578"/>
      <c r="OP95" s="8"/>
      <c r="OR95" s="1576"/>
      <c r="OS95" s="1577"/>
      <c r="OT95" s="1577"/>
      <c r="OU95" s="1577"/>
      <c r="OV95" s="1577"/>
      <c r="OW95" s="1577"/>
      <c r="OX95" s="1577"/>
      <c r="OY95" s="1577"/>
      <c r="OZ95" s="1577"/>
      <c r="PA95" s="1577"/>
      <c r="PB95" s="1577"/>
      <c r="PC95" s="1577"/>
      <c r="PD95" s="1577"/>
      <c r="PE95" s="1577"/>
      <c r="PF95" s="1577"/>
      <c r="PG95" s="1577"/>
      <c r="PH95" s="1577"/>
      <c r="PI95" s="1577"/>
      <c r="PJ95" s="1577"/>
      <c r="PK95" s="1577"/>
      <c r="PL95" s="1577"/>
      <c r="PM95" s="1577"/>
      <c r="PN95" s="1577"/>
      <c r="PO95" s="1577"/>
      <c r="PP95" s="1577"/>
      <c r="PQ95" s="1578"/>
      <c r="PS95" s="8"/>
      <c r="PU95" s="1576"/>
      <c r="PV95" s="1577"/>
      <c r="PW95" s="1577"/>
      <c r="PX95" s="1577"/>
      <c r="PY95" s="1577"/>
      <c r="PZ95" s="1577"/>
      <c r="QA95" s="1577"/>
      <c r="QB95" s="1577"/>
      <c r="QC95" s="1577"/>
      <c r="QD95" s="1577"/>
      <c r="QE95" s="1577"/>
      <c r="QF95" s="1577"/>
      <c r="QG95" s="1577"/>
      <c r="QH95" s="1577"/>
      <c r="QI95" s="1577"/>
      <c r="QJ95" s="1577"/>
      <c r="QK95" s="1577"/>
      <c r="QL95" s="1577"/>
      <c r="QM95" s="1577"/>
      <c r="QN95" s="1577"/>
      <c r="QO95" s="1577"/>
      <c r="QP95" s="1577"/>
      <c r="QQ95" s="1577"/>
      <c r="QR95" s="1577"/>
      <c r="QS95" s="1577"/>
      <c r="QT95" s="1578"/>
    </row>
    <row r="96" spans="2:462" s="26" customFormat="1" ht="9.9499999999999993" customHeight="1">
      <c r="B96" s="1576"/>
      <c r="C96" s="1577"/>
      <c r="D96" s="1577"/>
      <c r="E96" s="1577"/>
      <c r="F96" s="1577"/>
      <c r="G96" s="1577"/>
      <c r="H96" s="1577"/>
      <c r="I96" s="1577"/>
      <c r="J96" s="1577"/>
      <c r="K96" s="1577"/>
      <c r="L96" s="1577"/>
      <c r="M96" s="1577"/>
      <c r="N96" s="1577"/>
      <c r="O96" s="1577"/>
      <c r="P96" s="1577"/>
      <c r="Q96" s="1577"/>
      <c r="R96" s="1577"/>
      <c r="S96" s="1577"/>
      <c r="T96" s="1577"/>
      <c r="U96" s="1577"/>
      <c r="V96" s="1577"/>
      <c r="W96" s="1577"/>
      <c r="X96" s="1577"/>
      <c r="Y96" s="1577"/>
      <c r="Z96" s="1577"/>
      <c r="AA96" s="1578"/>
      <c r="AC96" s="8"/>
      <c r="AE96" s="1576"/>
      <c r="AF96" s="1577"/>
      <c r="AG96" s="1577"/>
      <c r="AH96" s="1577"/>
      <c r="AI96" s="1577"/>
      <c r="AJ96" s="1577"/>
      <c r="AK96" s="1577"/>
      <c r="AL96" s="1577"/>
      <c r="AM96" s="1577"/>
      <c r="AN96" s="1577"/>
      <c r="AO96" s="1577"/>
      <c r="AP96" s="1577"/>
      <c r="AQ96" s="1577"/>
      <c r="AR96" s="1577"/>
      <c r="AS96" s="1577"/>
      <c r="AT96" s="1577"/>
      <c r="AU96" s="1577"/>
      <c r="AV96" s="1577"/>
      <c r="AW96" s="1577"/>
      <c r="AX96" s="1577"/>
      <c r="AY96" s="1577"/>
      <c r="AZ96" s="1577"/>
      <c r="BA96" s="1577"/>
      <c r="BB96" s="1577"/>
      <c r="BC96" s="1577"/>
      <c r="BD96" s="1578"/>
      <c r="BF96" s="8"/>
      <c r="BH96" s="1576"/>
      <c r="BI96" s="1577"/>
      <c r="BJ96" s="1577"/>
      <c r="BK96" s="1577"/>
      <c r="BL96" s="1577"/>
      <c r="BM96" s="1577"/>
      <c r="BN96" s="1577"/>
      <c r="BO96" s="1577"/>
      <c r="BP96" s="1577"/>
      <c r="BQ96" s="1577"/>
      <c r="BR96" s="1577"/>
      <c r="BS96" s="1577"/>
      <c r="BT96" s="1577"/>
      <c r="BU96" s="1577"/>
      <c r="BV96" s="1577"/>
      <c r="BW96" s="1577"/>
      <c r="BX96" s="1577"/>
      <c r="BY96" s="1577"/>
      <c r="BZ96" s="1577"/>
      <c r="CA96" s="1577"/>
      <c r="CB96" s="1577"/>
      <c r="CC96" s="1577"/>
      <c r="CD96" s="1577"/>
      <c r="CE96" s="1577"/>
      <c r="CF96" s="1577"/>
      <c r="CG96" s="1578"/>
      <c r="CI96" s="8"/>
      <c r="CK96" s="1576"/>
      <c r="CL96" s="1577"/>
      <c r="CM96" s="1577"/>
      <c r="CN96" s="1577"/>
      <c r="CO96" s="1577"/>
      <c r="CP96" s="1577"/>
      <c r="CQ96" s="1577"/>
      <c r="CR96" s="1577"/>
      <c r="CS96" s="1577"/>
      <c r="CT96" s="1577"/>
      <c r="CU96" s="1577"/>
      <c r="CV96" s="1577"/>
      <c r="CW96" s="1577"/>
      <c r="CX96" s="1577"/>
      <c r="CY96" s="1577"/>
      <c r="CZ96" s="1577"/>
      <c r="DA96" s="1577"/>
      <c r="DB96" s="1577"/>
      <c r="DC96" s="1577"/>
      <c r="DD96" s="1577"/>
      <c r="DE96" s="1577"/>
      <c r="DF96" s="1577"/>
      <c r="DG96" s="1577"/>
      <c r="DH96" s="1577"/>
      <c r="DI96" s="1577"/>
      <c r="DJ96" s="1578"/>
      <c r="DL96" s="8"/>
      <c r="DN96" s="1576"/>
      <c r="DO96" s="1577"/>
      <c r="DP96" s="1577"/>
      <c r="DQ96" s="1577"/>
      <c r="DR96" s="1577"/>
      <c r="DS96" s="1577"/>
      <c r="DT96" s="1577"/>
      <c r="DU96" s="1577"/>
      <c r="DV96" s="1577"/>
      <c r="DW96" s="1577"/>
      <c r="DX96" s="1577"/>
      <c r="DY96" s="1577"/>
      <c r="DZ96" s="1577"/>
      <c r="EA96" s="1577"/>
      <c r="EB96" s="1577"/>
      <c r="EC96" s="1577"/>
      <c r="ED96" s="1577"/>
      <c r="EE96" s="1577"/>
      <c r="EF96" s="1577"/>
      <c r="EG96" s="1577"/>
      <c r="EH96" s="1577"/>
      <c r="EI96" s="1577"/>
      <c r="EJ96" s="1577"/>
      <c r="EK96" s="1577"/>
      <c r="EL96" s="1577"/>
      <c r="EM96" s="1578"/>
      <c r="EO96" s="8"/>
      <c r="EQ96" s="1576"/>
      <c r="ER96" s="1577"/>
      <c r="ES96" s="1577"/>
      <c r="ET96" s="1577"/>
      <c r="EU96" s="1577"/>
      <c r="EV96" s="1577"/>
      <c r="EW96" s="1577"/>
      <c r="EX96" s="1577"/>
      <c r="EY96" s="1577"/>
      <c r="EZ96" s="1577"/>
      <c r="FA96" s="1577"/>
      <c r="FB96" s="1577"/>
      <c r="FC96" s="1577"/>
      <c r="FD96" s="1577"/>
      <c r="FE96" s="1577"/>
      <c r="FF96" s="1577"/>
      <c r="FG96" s="1577"/>
      <c r="FH96" s="1577"/>
      <c r="FI96" s="1577"/>
      <c r="FJ96" s="1577"/>
      <c r="FK96" s="1577"/>
      <c r="FL96" s="1577"/>
      <c r="FM96" s="1577"/>
      <c r="FN96" s="1577"/>
      <c r="FO96" s="1577"/>
      <c r="FP96" s="1578"/>
      <c r="FT96" s="1576"/>
      <c r="FU96" s="1577"/>
      <c r="FV96" s="1577"/>
      <c r="FW96" s="1577"/>
      <c r="FX96" s="1577"/>
      <c r="FY96" s="1577"/>
      <c r="FZ96" s="1577"/>
      <c r="GA96" s="1577"/>
      <c r="GB96" s="1577"/>
      <c r="GC96" s="1577"/>
      <c r="GD96" s="1577"/>
      <c r="GE96" s="1577"/>
      <c r="GF96" s="1577"/>
      <c r="GG96" s="1577"/>
      <c r="GH96" s="1577"/>
      <c r="GI96" s="1577"/>
      <c r="GJ96" s="1577"/>
      <c r="GK96" s="1577"/>
      <c r="GL96" s="1577"/>
      <c r="GM96" s="1577"/>
      <c r="GN96" s="1577"/>
      <c r="GO96" s="1577"/>
      <c r="GP96" s="1577"/>
      <c r="GQ96" s="1577"/>
      <c r="GR96" s="1577"/>
      <c r="GS96" s="1578"/>
      <c r="GU96" s="8"/>
      <c r="GW96" s="1576"/>
      <c r="GX96" s="1577"/>
      <c r="GY96" s="1577"/>
      <c r="GZ96" s="1577"/>
      <c r="HA96" s="1577"/>
      <c r="HB96" s="1577"/>
      <c r="HC96" s="1577"/>
      <c r="HD96" s="1577"/>
      <c r="HE96" s="1577"/>
      <c r="HF96" s="1577"/>
      <c r="HG96" s="1577"/>
      <c r="HH96" s="1577"/>
      <c r="HI96" s="1577"/>
      <c r="HJ96" s="1577"/>
      <c r="HK96" s="1577"/>
      <c r="HL96" s="1577"/>
      <c r="HM96" s="1577"/>
      <c r="HN96" s="1577"/>
      <c r="HO96" s="1577"/>
      <c r="HP96" s="1577"/>
      <c r="HQ96" s="1577"/>
      <c r="HR96" s="1577"/>
      <c r="HS96" s="1577"/>
      <c r="HT96" s="1577"/>
      <c r="HU96" s="1577"/>
      <c r="HV96" s="1578"/>
      <c r="HX96" s="8"/>
      <c r="HZ96" s="1576"/>
      <c r="IA96" s="1577"/>
      <c r="IB96" s="1577"/>
      <c r="IC96" s="1577"/>
      <c r="ID96" s="1577"/>
      <c r="IE96" s="1577"/>
      <c r="IF96" s="1577"/>
      <c r="IG96" s="1577"/>
      <c r="IH96" s="1577"/>
      <c r="II96" s="1577"/>
      <c r="IJ96" s="1577"/>
      <c r="IK96" s="1577"/>
      <c r="IL96" s="1577"/>
      <c r="IM96" s="1577"/>
      <c r="IN96" s="1577"/>
      <c r="IO96" s="1577"/>
      <c r="IP96" s="1577"/>
      <c r="IQ96" s="1577"/>
      <c r="IR96" s="1577"/>
      <c r="IS96" s="1577"/>
      <c r="IT96" s="1577"/>
      <c r="IU96" s="1577"/>
      <c r="IV96" s="1577"/>
      <c r="IW96" s="1577"/>
      <c r="IX96" s="1577"/>
      <c r="IY96" s="1578"/>
      <c r="JA96" s="8"/>
      <c r="JC96" s="1576"/>
      <c r="JD96" s="1577"/>
      <c r="JE96" s="1577"/>
      <c r="JF96" s="1577"/>
      <c r="JG96" s="1577"/>
      <c r="JH96" s="1577"/>
      <c r="JI96" s="1577"/>
      <c r="JJ96" s="1577"/>
      <c r="JK96" s="1577"/>
      <c r="JL96" s="1577"/>
      <c r="JM96" s="1577"/>
      <c r="JN96" s="1577"/>
      <c r="JO96" s="1577"/>
      <c r="JP96" s="1577"/>
      <c r="JQ96" s="1577"/>
      <c r="JR96" s="1577"/>
      <c r="JS96" s="1577"/>
      <c r="JT96" s="1577"/>
      <c r="JU96" s="1577"/>
      <c r="JV96" s="1577"/>
      <c r="JW96" s="1577"/>
      <c r="JX96" s="1577"/>
      <c r="JY96" s="1577"/>
      <c r="JZ96" s="1577"/>
      <c r="KA96" s="1577"/>
      <c r="KB96" s="1578"/>
      <c r="KD96" s="8"/>
      <c r="KF96" s="1576"/>
      <c r="KG96" s="1577"/>
      <c r="KH96" s="1577"/>
      <c r="KI96" s="1577"/>
      <c r="KJ96" s="1577"/>
      <c r="KK96" s="1577"/>
      <c r="KL96" s="1577"/>
      <c r="KM96" s="1577"/>
      <c r="KN96" s="1577"/>
      <c r="KO96" s="1577"/>
      <c r="KP96" s="1577"/>
      <c r="KQ96" s="1577"/>
      <c r="KR96" s="1577"/>
      <c r="KS96" s="1577"/>
      <c r="KT96" s="1577"/>
      <c r="KU96" s="1577"/>
      <c r="KV96" s="1577"/>
      <c r="KW96" s="1577"/>
      <c r="KX96" s="1577"/>
      <c r="KY96" s="1577"/>
      <c r="KZ96" s="1577"/>
      <c r="LA96" s="1577"/>
      <c r="LB96" s="1577"/>
      <c r="LC96" s="1577"/>
      <c r="LD96" s="1577"/>
      <c r="LE96" s="1578"/>
      <c r="LG96" s="8"/>
      <c r="LI96" s="1576"/>
      <c r="LJ96" s="1577"/>
      <c r="LK96" s="1577"/>
      <c r="LL96" s="1577"/>
      <c r="LM96" s="1577"/>
      <c r="LN96" s="1577"/>
      <c r="LO96" s="1577"/>
      <c r="LP96" s="1577"/>
      <c r="LQ96" s="1577"/>
      <c r="LR96" s="1577"/>
      <c r="LS96" s="1577"/>
      <c r="LT96" s="1577"/>
      <c r="LU96" s="1577"/>
      <c r="LV96" s="1577"/>
      <c r="LW96" s="1577"/>
      <c r="LX96" s="1577"/>
      <c r="LY96" s="1577"/>
      <c r="LZ96" s="1577"/>
      <c r="MA96" s="1577"/>
      <c r="MB96" s="1577"/>
      <c r="MC96" s="1577"/>
      <c r="MD96" s="1577"/>
      <c r="ME96" s="1577"/>
      <c r="MF96" s="1577"/>
      <c r="MG96" s="1577"/>
      <c r="MH96" s="1578"/>
      <c r="MJ96" s="8"/>
      <c r="ML96" s="1576"/>
      <c r="MM96" s="1577"/>
      <c r="MN96" s="1577"/>
      <c r="MO96" s="1577"/>
      <c r="MP96" s="1577"/>
      <c r="MQ96" s="1577"/>
      <c r="MR96" s="1577"/>
      <c r="MS96" s="1577"/>
      <c r="MT96" s="1577"/>
      <c r="MU96" s="1577"/>
      <c r="MV96" s="1577"/>
      <c r="MW96" s="1577"/>
      <c r="MX96" s="1577"/>
      <c r="MY96" s="1577"/>
      <c r="MZ96" s="1577"/>
      <c r="NA96" s="1577"/>
      <c r="NB96" s="1577"/>
      <c r="NC96" s="1577"/>
      <c r="ND96" s="1577"/>
      <c r="NE96" s="1577"/>
      <c r="NF96" s="1577"/>
      <c r="NG96" s="1577"/>
      <c r="NH96" s="1577"/>
      <c r="NI96" s="1577"/>
      <c r="NJ96" s="1577"/>
      <c r="NK96" s="1578"/>
      <c r="NM96" s="8"/>
      <c r="NO96" s="1576"/>
      <c r="NP96" s="1577"/>
      <c r="NQ96" s="1577"/>
      <c r="NR96" s="1577"/>
      <c r="NS96" s="1577"/>
      <c r="NT96" s="1577"/>
      <c r="NU96" s="1577"/>
      <c r="NV96" s="1577"/>
      <c r="NW96" s="1577"/>
      <c r="NX96" s="1577"/>
      <c r="NY96" s="1577"/>
      <c r="NZ96" s="1577"/>
      <c r="OA96" s="1577"/>
      <c r="OB96" s="1577"/>
      <c r="OC96" s="1577"/>
      <c r="OD96" s="1577"/>
      <c r="OE96" s="1577"/>
      <c r="OF96" s="1577"/>
      <c r="OG96" s="1577"/>
      <c r="OH96" s="1577"/>
      <c r="OI96" s="1577"/>
      <c r="OJ96" s="1577"/>
      <c r="OK96" s="1577"/>
      <c r="OL96" s="1577"/>
      <c r="OM96" s="1577"/>
      <c r="ON96" s="1578"/>
      <c r="OP96" s="8"/>
      <c r="OR96" s="1576"/>
      <c r="OS96" s="1577"/>
      <c r="OT96" s="1577"/>
      <c r="OU96" s="1577"/>
      <c r="OV96" s="1577"/>
      <c r="OW96" s="1577"/>
      <c r="OX96" s="1577"/>
      <c r="OY96" s="1577"/>
      <c r="OZ96" s="1577"/>
      <c r="PA96" s="1577"/>
      <c r="PB96" s="1577"/>
      <c r="PC96" s="1577"/>
      <c r="PD96" s="1577"/>
      <c r="PE96" s="1577"/>
      <c r="PF96" s="1577"/>
      <c r="PG96" s="1577"/>
      <c r="PH96" s="1577"/>
      <c r="PI96" s="1577"/>
      <c r="PJ96" s="1577"/>
      <c r="PK96" s="1577"/>
      <c r="PL96" s="1577"/>
      <c r="PM96" s="1577"/>
      <c r="PN96" s="1577"/>
      <c r="PO96" s="1577"/>
      <c r="PP96" s="1577"/>
      <c r="PQ96" s="1578"/>
      <c r="PS96" s="8"/>
      <c r="PU96" s="1576"/>
      <c r="PV96" s="1577"/>
      <c r="PW96" s="1577"/>
      <c r="PX96" s="1577"/>
      <c r="PY96" s="1577"/>
      <c r="PZ96" s="1577"/>
      <c r="QA96" s="1577"/>
      <c r="QB96" s="1577"/>
      <c r="QC96" s="1577"/>
      <c r="QD96" s="1577"/>
      <c r="QE96" s="1577"/>
      <c r="QF96" s="1577"/>
      <c r="QG96" s="1577"/>
      <c r="QH96" s="1577"/>
      <c r="QI96" s="1577"/>
      <c r="QJ96" s="1577"/>
      <c r="QK96" s="1577"/>
      <c r="QL96" s="1577"/>
      <c r="QM96" s="1577"/>
      <c r="QN96" s="1577"/>
      <c r="QO96" s="1577"/>
      <c r="QP96" s="1577"/>
      <c r="QQ96" s="1577"/>
      <c r="QR96" s="1577"/>
      <c r="QS96" s="1577"/>
      <c r="QT96" s="1578"/>
    </row>
    <row r="97" spans="2:462" s="26" customFormat="1" ht="9.9499999999999993" customHeight="1">
      <c r="B97" s="1576"/>
      <c r="C97" s="1577"/>
      <c r="D97" s="1577"/>
      <c r="E97" s="1577"/>
      <c r="F97" s="1577"/>
      <c r="G97" s="1577"/>
      <c r="H97" s="1577"/>
      <c r="I97" s="1577"/>
      <c r="J97" s="1577"/>
      <c r="K97" s="1577"/>
      <c r="L97" s="1577"/>
      <c r="M97" s="1577"/>
      <c r="N97" s="1577"/>
      <c r="O97" s="1577"/>
      <c r="P97" s="1577"/>
      <c r="Q97" s="1577"/>
      <c r="R97" s="1577"/>
      <c r="S97" s="1577"/>
      <c r="T97" s="1577"/>
      <c r="U97" s="1577"/>
      <c r="V97" s="1577"/>
      <c r="W97" s="1577"/>
      <c r="X97" s="1577"/>
      <c r="Y97" s="1577"/>
      <c r="Z97" s="1577"/>
      <c r="AA97" s="1578"/>
      <c r="AC97" s="8"/>
      <c r="AE97" s="1576"/>
      <c r="AF97" s="1577"/>
      <c r="AG97" s="1577"/>
      <c r="AH97" s="1577"/>
      <c r="AI97" s="1577"/>
      <c r="AJ97" s="1577"/>
      <c r="AK97" s="1577"/>
      <c r="AL97" s="1577"/>
      <c r="AM97" s="1577"/>
      <c r="AN97" s="1577"/>
      <c r="AO97" s="1577"/>
      <c r="AP97" s="1577"/>
      <c r="AQ97" s="1577"/>
      <c r="AR97" s="1577"/>
      <c r="AS97" s="1577"/>
      <c r="AT97" s="1577"/>
      <c r="AU97" s="1577"/>
      <c r="AV97" s="1577"/>
      <c r="AW97" s="1577"/>
      <c r="AX97" s="1577"/>
      <c r="AY97" s="1577"/>
      <c r="AZ97" s="1577"/>
      <c r="BA97" s="1577"/>
      <c r="BB97" s="1577"/>
      <c r="BC97" s="1577"/>
      <c r="BD97" s="1578"/>
      <c r="BF97" s="8"/>
      <c r="BH97" s="1576"/>
      <c r="BI97" s="1577"/>
      <c r="BJ97" s="1577"/>
      <c r="BK97" s="1577"/>
      <c r="BL97" s="1577"/>
      <c r="BM97" s="1577"/>
      <c r="BN97" s="1577"/>
      <c r="BO97" s="1577"/>
      <c r="BP97" s="1577"/>
      <c r="BQ97" s="1577"/>
      <c r="BR97" s="1577"/>
      <c r="BS97" s="1577"/>
      <c r="BT97" s="1577"/>
      <c r="BU97" s="1577"/>
      <c r="BV97" s="1577"/>
      <c r="BW97" s="1577"/>
      <c r="BX97" s="1577"/>
      <c r="BY97" s="1577"/>
      <c r="BZ97" s="1577"/>
      <c r="CA97" s="1577"/>
      <c r="CB97" s="1577"/>
      <c r="CC97" s="1577"/>
      <c r="CD97" s="1577"/>
      <c r="CE97" s="1577"/>
      <c r="CF97" s="1577"/>
      <c r="CG97" s="1578"/>
      <c r="CI97" s="8"/>
      <c r="CK97" s="1576"/>
      <c r="CL97" s="1577"/>
      <c r="CM97" s="1577"/>
      <c r="CN97" s="1577"/>
      <c r="CO97" s="1577"/>
      <c r="CP97" s="1577"/>
      <c r="CQ97" s="1577"/>
      <c r="CR97" s="1577"/>
      <c r="CS97" s="1577"/>
      <c r="CT97" s="1577"/>
      <c r="CU97" s="1577"/>
      <c r="CV97" s="1577"/>
      <c r="CW97" s="1577"/>
      <c r="CX97" s="1577"/>
      <c r="CY97" s="1577"/>
      <c r="CZ97" s="1577"/>
      <c r="DA97" s="1577"/>
      <c r="DB97" s="1577"/>
      <c r="DC97" s="1577"/>
      <c r="DD97" s="1577"/>
      <c r="DE97" s="1577"/>
      <c r="DF97" s="1577"/>
      <c r="DG97" s="1577"/>
      <c r="DH97" s="1577"/>
      <c r="DI97" s="1577"/>
      <c r="DJ97" s="1578"/>
      <c r="DL97" s="8"/>
      <c r="DN97" s="1576"/>
      <c r="DO97" s="1577"/>
      <c r="DP97" s="1577"/>
      <c r="DQ97" s="1577"/>
      <c r="DR97" s="1577"/>
      <c r="DS97" s="1577"/>
      <c r="DT97" s="1577"/>
      <c r="DU97" s="1577"/>
      <c r="DV97" s="1577"/>
      <c r="DW97" s="1577"/>
      <c r="DX97" s="1577"/>
      <c r="DY97" s="1577"/>
      <c r="DZ97" s="1577"/>
      <c r="EA97" s="1577"/>
      <c r="EB97" s="1577"/>
      <c r="EC97" s="1577"/>
      <c r="ED97" s="1577"/>
      <c r="EE97" s="1577"/>
      <c r="EF97" s="1577"/>
      <c r="EG97" s="1577"/>
      <c r="EH97" s="1577"/>
      <c r="EI97" s="1577"/>
      <c r="EJ97" s="1577"/>
      <c r="EK97" s="1577"/>
      <c r="EL97" s="1577"/>
      <c r="EM97" s="1578"/>
      <c r="EO97" s="8"/>
      <c r="EQ97" s="1576"/>
      <c r="ER97" s="1577"/>
      <c r="ES97" s="1577"/>
      <c r="ET97" s="1577"/>
      <c r="EU97" s="1577"/>
      <c r="EV97" s="1577"/>
      <c r="EW97" s="1577"/>
      <c r="EX97" s="1577"/>
      <c r="EY97" s="1577"/>
      <c r="EZ97" s="1577"/>
      <c r="FA97" s="1577"/>
      <c r="FB97" s="1577"/>
      <c r="FC97" s="1577"/>
      <c r="FD97" s="1577"/>
      <c r="FE97" s="1577"/>
      <c r="FF97" s="1577"/>
      <c r="FG97" s="1577"/>
      <c r="FH97" s="1577"/>
      <c r="FI97" s="1577"/>
      <c r="FJ97" s="1577"/>
      <c r="FK97" s="1577"/>
      <c r="FL97" s="1577"/>
      <c r="FM97" s="1577"/>
      <c r="FN97" s="1577"/>
      <c r="FO97" s="1577"/>
      <c r="FP97" s="1578"/>
      <c r="FT97" s="1576"/>
      <c r="FU97" s="1577"/>
      <c r="FV97" s="1577"/>
      <c r="FW97" s="1577"/>
      <c r="FX97" s="1577"/>
      <c r="FY97" s="1577"/>
      <c r="FZ97" s="1577"/>
      <c r="GA97" s="1577"/>
      <c r="GB97" s="1577"/>
      <c r="GC97" s="1577"/>
      <c r="GD97" s="1577"/>
      <c r="GE97" s="1577"/>
      <c r="GF97" s="1577"/>
      <c r="GG97" s="1577"/>
      <c r="GH97" s="1577"/>
      <c r="GI97" s="1577"/>
      <c r="GJ97" s="1577"/>
      <c r="GK97" s="1577"/>
      <c r="GL97" s="1577"/>
      <c r="GM97" s="1577"/>
      <c r="GN97" s="1577"/>
      <c r="GO97" s="1577"/>
      <c r="GP97" s="1577"/>
      <c r="GQ97" s="1577"/>
      <c r="GR97" s="1577"/>
      <c r="GS97" s="1578"/>
      <c r="GU97" s="8"/>
      <c r="GW97" s="1576"/>
      <c r="GX97" s="1577"/>
      <c r="GY97" s="1577"/>
      <c r="GZ97" s="1577"/>
      <c r="HA97" s="1577"/>
      <c r="HB97" s="1577"/>
      <c r="HC97" s="1577"/>
      <c r="HD97" s="1577"/>
      <c r="HE97" s="1577"/>
      <c r="HF97" s="1577"/>
      <c r="HG97" s="1577"/>
      <c r="HH97" s="1577"/>
      <c r="HI97" s="1577"/>
      <c r="HJ97" s="1577"/>
      <c r="HK97" s="1577"/>
      <c r="HL97" s="1577"/>
      <c r="HM97" s="1577"/>
      <c r="HN97" s="1577"/>
      <c r="HO97" s="1577"/>
      <c r="HP97" s="1577"/>
      <c r="HQ97" s="1577"/>
      <c r="HR97" s="1577"/>
      <c r="HS97" s="1577"/>
      <c r="HT97" s="1577"/>
      <c r="HU97" s="1577"/>
      <c r="HV97" s="1578"/>
      <c r="HX97" s="8"/>
      <c r="HZ97" s="1576"/>
      <c r="IA97" s="1577"/>
      <c r="IB97" s="1577"/>
      <c r="IC97" s="1577"/>
      <c r="ID97" s="1577"/>
      <c r="IE97" s="1577"/>
      <c r="IF97" s="1577"/>
      <c r="IG97" s="1577"/>
      <c r="IH97" s="1577"/>
      <c r="II97" s="1577"/>
      <c r="IJ97" s="1577"/>
      <c r="IK97" s="1577"/>
      <c r="IL97" s="1577"/>
      <c r="IM97" s="1577"/>
      <c r="IN97" s="1577"/>
      <c r="IO97" s="1577"/>
      <c r="IP97" s="1577"/>
      <c r="IQ97" s="1577"/>
      <c r="IR97" s="1577"/>
      <c r="IS97" s="1577"/>
      <c r="IT97" s="1577"/>
      <c r="IU97" s="1577"/>
      <c r="IV97" s="1577"/>
      <c r="IW97" s="1577"/>
      <c r="IX97" s="1577"/>
      <c r="IY97" s="1578"/>
      <c r="JA97" s="8"/>
      <c r="JC97" s="1576"/>
      <c r="JD97" s="1577"/>
      <c r="JE97" s="1577"/>
      <c r="JF97" s="1577"/>
      <c r="JG97" s="1577"/>
      <c r="JH97" s="1577"/>
      <c r="JI97" s="1577"/>
      <c r="JJ97" s="1577"/>
      <c r="JK97" s="1577"/>
      <c r="JL97" s="1577"/>
      <c r="JM97" s="1577"/>
      <c r="JN97" s="1577"/>
      <c r="JO97" s="1577"/>
      <c r="JP97" s="1577"/>
      <c r="JQ97" s="1577"/>
      <c r="JR97" s="1577"/>
      <c r="JS97" s="1577"/>
      <c r="JT97" s="1577"/>
      <c r="JU97" s="1577"/>
      <c r="JV97" s="1577"/>
      <c r="JW97" s="1577"/>
      <c r="JX97" s="1577"/>
      <c r="JY97" s="1577"/>
      <c r="JZ97" s="1577"/>
      <c r="KA97" s="1577"/>
      <c r="KB97" s="1578"/>
      <c r="KD97" s="8"/>
      <c r="KF97" s="1576"/>
      <c r="KG97" s="1577"/>
      <c r="KH97" s="1577"/>
      <c r="KI97" s="1577"/>
      <c r="KJ97" s="1577"/>
      <c r="KK97" s="1577"/>
      <c r="KL97" s="1577"/>
      <c r="KM97" s="1577"/>
      <c r="KN97" s="1577"/>
      <c r="KO97" s="1577"/>
      <c r="KP97" s="1577"/>
      <c r="KQ97" s="1577"/>
      <c r="KR97" s="1577"/>
      <c r="KS97" s="1577"/>
      <c r="KT97" s="1577"/>
      <c r="KU97" s="1577"/>
      <c r="KV97" s="1577"/>
      <c r="KW97" s="1577"/>
      <c r="KX97" s="1577"/>
      <c r="KY97" s="1577"/>
      <c r="KZ97" s="1577"/>
      <c r="LA97" s="1577"/>
      <c r="LB97" s="1577"/>
      <c r="LC97" s="1577"/>
      <c r="LD97" s="1577"/>
      <c r="LE97" s="1578"/>
      <c r="LG97" s="8"/>
      <c r="LI97" s="1576"/>
      <c r="LJ97" s="1577"/>
      <c r="LK97" s="1577"/>
      <c r="LL97" s="1577"/>
      <c r="LM97" s="1577"/>
      <c r="LN97" s="1577"/>
      <c r="LO97" s="1577"/>
      <c r="LP97" s="1577"/>
      <c r="LQ97" s="1577"/>
      <c r="LR97" s="1577"/>
      <c r="LS97" s="1577"/>
      <c r="LT97" s="1577"/>
      <c r="LU97" s="1577"/>
      <c r="LV97" s="1577"/>
      <c r="LW97" s="1577"/>
      <c r="LX97" s="1577"/>
      <c r="LY97" s="1577"/>
      <c r="LZ97" s="1577"/>
      <c r="MA97" s="1577"/>
      <c r="MB97" s="1577"/>
      <c r="MC97" s="1577"/>
      <c r="MD97" s="1577"/>
      <c r="ME97" s="1577"/>
      <c r="MF97" s="1577"/>
      <c r="MG97" s="1577"/>
      <c r="MH97" s="1578"/>
      <c r="MJ97" s="8"/>
      <c r="ML97" s="1576"/>
      <c r="MM97" s="1577"/>
      <c r="MN97" s="1577"/>
      <c r="MO97" s="1577"/>
      <c r="MP97" s="1577"/>
      <c r="MQ97" s="1577"/>
      <c r="MR97" s="1577"/>
      <c r="MS97" s="1577"/>
      <c r="MT97" s="1577"/>
      <c r="MU97" s="1577"/>
      <c r="MV97" s="1577"/>
      <c r="MW97" s="1577"/>
      <c r="MX97" s="1577"/>
      <c r="MY97" s="1577"/>
      <c r="MZ97" s="1577"/>
      <c r="NA97" s="1577"/>
      <c r="NB97" s="1577"/>
      <c r="NC97" s="1577"/>
      <c r="ND97" s="1577"/>
      <c r="NE97" s="1577"/>
      <c r="NF97" s="1577"/>
      <c r="NG97" s="1577"/>
      <c r="NH97" s="1577"/>
      <c r="NI97" s="1577"/>
      <c r="NJ97" s="1577"/>
      <c r="NK97" s="1578"/>
      <c r="NM97" s="8"/>
      <c r="NO97" s="1576"/>
      <c r="NP97" s="1577"/>
      <c r="NQ97" s="1577"/>
      <c r="NR97" s="1577"/>
      <c r="NS97" s="1577"/>
      <c r="NT97" s="1577"/>
      <c r="NU97" s="1577"/>
      <c r="NV97" s="1577"/>
      <c r="NW97" s="1577"/>
      <c r="NX97" s="1577"/>
      <c r="NY97" s="1577"/>
      <c r="NZ97" s="1577"/>
      <c r="OA97" s="1577"/>
      <c r="OB97" s="1577"/>
      <c r="OC97" s="1577"/>
      <c r="OD97" s="1577"/>
      <c r="OE97" s="1577"/>
      <c r="OF97" s="1577"/>
      <c r="OG97" s="1577"/>
      <c r="OH97" s="1577"/>
      <c r="OI97" s="1577"/>
      <c r="OJ97" s="1577"/>
      <c r="OK97" s="1577"/>
      <c r="OL97" s="1577"/>
      <c r="OM97" s="1577"/>
      <c r="ON97" s="1578"/>
      <c r="OP97" s="8"/>
      <c r="OR97" s="1576"/>
      <c r="OS97" s="1577"/>
      <c r="OT97" s="1577"/>
      <c r="OU97" s="1577"/>
      <c r="OV97" s="1577"/>
      <c r="OW97" s="1577"/>
      <c r="OX97" s="1577"/>
      <c r="OY97" s="1577"/>
      <c r="OZ97" s="1577"/>
      <c r="PA97" s="1577"/>
      <c r="PB97" s="1577"/>
      <c r="PC97" s="1577"/>
      <c r="PD97" s="1577"/>
      <c r="PE97" s="1577"/>
      <c r="PF97" s="1577"/>
      <c r="PG97" s="1577"/>
      <c r="PH97" s="1577"/>
      <c r="PI97" s="1577"/>
      <c r="PJ97" s="1577"/>
      <c r="PK97" s="1577"/>
      <c r="PL97" s="1577"/>
      <c r="PM97" s="1577"/>
      <c r="PN97" s="1577"/>
      <c r="PO97" s="1577"/>
      <c r="PP97" s="1577"/>
      <c r="PQ97" s="1578"/>
      <c r="PS97" s="8"/>
      <c r="PU97" s="1576"/>
      <c r="PV97" s="1577"/>
      <c r="PW97" s="1577"/>
      <c r="PX97" s="1577"/>
      <c r="PY97" s="1577"/>
      <c r="PZ97" s="1577"/>
      <c r="QA97" s="1577"/>
      <c r="QB97" s="1577"/>
      <c r="QC97" s="1577"/>
      <c r="QD97" s="1577"/>
      <c r="QE97" s="1577"/>
      <c r="QF97" s="1577"/>
      <c r="QG97" s="1577"/>
      <c r="QH97" s="1577"/>
      <c r="QI97" s="1577"/>
      <c r="QJ97" s="1577"/>
      <c r="QK97" s="1577"/>
      <c r="QL97" s="1577"/>
      <c r="QM97" s="1577"/>
      <c r="QN97" s="1577"/>
      <c r="QO97" s="1577"/>
      <c r="QP97" s="1577"/>
      <c r="QQ97" s="1577"/>
      <c r="QR97" s="1577"/>
      <c r="QS97" s="1577"/>
      <c r="QT97" s="1578"/>
    </row>
    <row r="98" spans="2:462" s="26" customFormat="1" ht="9.9499999999999993" customHeight="1">
      <c r="B98" s="1576"/>
      <c r="C98" s="1577"/>
      <c r="D98" s="1577"/>
      <c r="E98" s="1577"/>
      <c r="F98" s="1577"/>
      <c r="G98" s="1577"/>
      <c r="H98" s="1577"/>
      <c r="I98" s="1577"/>
      <c r="J98" s="1577"/>
      <c r="K98" s="1577"/>
      <c r="L98" s="1577"/>
      <c r="M98" s="1577"/>
      <c r="N98" s="1577"/>
      <c r="O98" s="1577"/>
      <c r="P98" s="1577"/>
      <c r="Q98" s="1577"/>
      <c r="R98" s="1577"/>
      <c r="S98" s="1577"/>
      <c r="T98" s="1577"/>
      <c r="U98" s="1577"/>
      <c r="V98" s="1577"/>
      <c r="W98" s="1577"/>
      <c r="X98" s="1577"/>
      <c r="Y98" s="1577"/>
      <c r="Z98" s="1577"/>
      <c r="AA98" s="1578"/>
      <c r="AC98" s="8"/>
      <c r="AE98" s="1576"/>
      <c r="AF98" s="1577"/>
      <c r="AG98" s="1577"/>
      <c r="AH98" s="1577"/>
      <c r="AI98" s="1577"/>
      <c r="AJ98" s="1577"/>
      <c r="AK98" s="1577"/>
      <c r="AL98" s="1577"/>
      <c r="AM98" s="1577"/>
      <c r="AN98" s="1577"/>
      <c r="AO98" s="1577"/>
      <c r="AP98" s="1577"/>
      <c r="AQ98" s="1577"/>
      <c r="AR98" s="1577"/>
      <c r="AS98" s="1577"/>
      <c r="AT98" s="1577"/>
      <c r="AU98" s="1577"/>
      <c r="AV98" s="1577"/>
      <c r="AW98" s="1577"/>
      <c r="AX98" s="1577"/>
      <c r="AY98" s="1577"/>
      <c r="AZ98" s="1577"/>
      <c r="BA98" s="1577"/>
      <c r="BB98" s="1577"/>
      <c r="BC98" s="1577"/>
      <c r="BD98" s="1578"/>
      <c r="BF98" s="8"/>
      <c r="BH98" s="1576"/>
      <c r="BI98" s="1577"/>
      <c r="BJ98" s="1577"/>
      <c r="BK98" s="1577"/>
      <c r="BL98" s="1577"/>
      <c r="BM98" s="1577"/>
      <c r="BN98" s="1577"/>
      <c r="BO98" s="1577"/>
      <c r="BP98" s="1577"/>
      <c r="BQ98" s="1577"/>
      <c r="BR98" s="1577"/>
      <c r="BS98" s="1577"/>
      <c r="BT98" s="1577"/>
      <c r="BU98" s="1577"/>
      <c r="BV98" s="1577"/>
      <c r="BW98" s="1577"/>
      <c r="BX98" s="1577"/>
      <c r="BY98" s="1577"/>
      <c r="BZ98" s="1577"/>
      <c r="CA98" s="1577"/>
      <c r="CB98" s="1577"/>
      <c r="CC98" s="1577"/>
      <c r="CD98" s="1577"/>
      <c r="CE98" s="1577"/>
      <c r="CF98" s="1577"/>
      <c r="CG98" s="1578"/>
      <c r="CI98" s="8"/>
      <c r="CK98" s="1576"/>
      <c r="CL98" s="1577"/>
      <c r="CM98" s="1577"/>
      <c r="CN98" s="1577"/>
      <c r="CO98" s="1577"/>
      <c r="CP98" s="1577"/>
      <c r="CQ98" s="1577"/>
      <c r="CR98" s="1577"/>
      <c r="CS98" s="1577"/>
      <c r="CT98" s="1577"/>
      <c r="CU98" s="1577"/>
      <c r="CV98" s="1577"/>
      <c r="CW98" s="1577"/>
      <c r="CX98" s="1577"/>
      <c r="CY98" s="1577"/>
      <c r="CZ98" s="1577"/>
      <c r="DA98" s="1577"/>
      <c r="DB98" s="1577"/>
      <c r="DC98" s="1577"/>
      <c r="DD98" s="1577"/>
      <c r="DE98" s="1577"/>
      <c r="DF98" s="1577"/>
      <c r="DG98" s="1577"/>
      <c r="DH98" s="1577"/>
      <c r="DI98" s="1577"/>
      <c r="DJ98" s="1578"/>
      <c r="DL98" s="8"/>
      <c r="DN98" s="1576"/>
      <c r="DO98" s="1577"/>
      <c r="DP98" s="1577"/>
      <c r="DQ98" s="1577"/>
      <c r="DR98" s="1577"/>
      <c r="DS98" s="1577"/>
      <c r="DT98" s="1577"/>
      <c r="DU98" s="1577"/>
      <c r="DV98" s="1577"/>
      <c r="DW98" s="1577"/>
      <c r="DX98" s="1577"/>
      <c r="DY98" s="1577"/>
      <c r="DZ98" s="1577"/>
      <c r="EA98" s="1577"/>
      <c r="EB98" s="1577"/>
      <c r="EC98" s="1577"/>
      <c r="ED98" s="1577"/>
      <c r="EE98" s="1577"/>
      <c r="EF98" s="1577"/>
      <c r="EG98" s="1577"/>
      <c r="EH98" s="1577"/>
      <c r="EI98" s="1577"/>
      <c r="EJ98" s="1577"/>
      <c r="EK98" s="1577"/>
      <c r="EL98" s="1577"/>
      <c r="EM98" s="1578"/>
      <c r="EO98" s="8"/>
      <c r="EQ98" s="1576"/>
      <c r="ER98" s="1577"/>
      <c r="ES98" s="1577"/>
      <c r="ET98" s="1577"/>
      <c r="EU98" s="1577"/>
      <c r="EV98" s="1577"/>
      <c r="EW98" s="1577"/>
      <c r="EX98" s="1577"/>
      <c r="EY98" s="1577"/>
      <c r="EZ98" s="1577"/>
      <c r="FA98" s="1577"/>
      <c r="FB98" s="1577"/>
      <c r="FC98" s="1577"/>
      <c r="FD98" s="1577"/>
      <c r="FE98" s="1577"/>
      <c r="FF98" s="1577"/>
      <c r="FG98" s="1577"/>
      <c r="FH98" s="1577"/>
      <c r="FI98" s="1577"/>
      <c r="FJ98" s="1577"/>
      <c r="FK98" s="1577"/>
      <c r="FL98" s="1577"/>
      <c r="FM98" s="1577"/>
      <c r="FN98" s="1577"/>
      <c r="FO98" s="1577"/>
      <c r="FP98" s="1578"/>
      <c r="FT98" s="1576"/>
      <c r="FU98" s="1577"/>
      <c r="FV98" s="1577"/>
      <c r="FW98" s="1577"/>
      <c r="FX98" s="1577"/>
      <c r="FY98" s="1577"/>
      <c r="FZ98" s="1577"/>
      <c r="GA98" s="1577"/>
      <c r="GB98" s="1577"/>
      <c r="GC98" s="1577"/>
      <c r="GD98" s="1577"/>
      <c r="GE98" s="1577"/>
      <c r="GF98" s="1577"/>
      <c r="GG98" s="1577"/>
      <c r="GH98" s="1577"/>
      <c r="GI98" s="1577"/>
      <c r="GJ98" s="1577"/>
      <c r="GK98" s="1577"/>
      <c r="GL98" s="1577"/>
      <c r="GM98" s="1577"/>
      <c r="GN98" s="1577"/>
      <c r="GO98" s="1577"/>
      <c r="GP98" s="1577"/>
      <c r="GQ98" s="1577"/>
      <c r="GR98" s="1577"/>
      <c r="GS98" s="1578"/>
      <c r="GU98" s="8"/>
      <c r="GW98" s="1576"/>
      <c r="GX98" s="1577"/>
      <c r="GY98" s="1577"/>
      <c r="GZ98" s="1577"/>
      <c r="HA98" s="1577"/>
      <c r="HB98" s="1577"/>
      <c r="HC98" s="1577"/>
      <c r="HD98" s="1577"/>
      <c r="HE98" s="1577"/>
      <c r="HF98" s="1577"/>
      <c r="HG98" s="1577"/>
      <c r="HH98" s="1577"/>
      <c r="HI98" s="1577"/>
      <c r="HJ98" s="1577"/>
      <c r="HK98" s="1577"/>
      <c r="HL98" s="1577"/>
      <c r="HM98" s="1577"/>
      <c r="HN98" s="1577"/>
      <c r="HO98" s="1577"/>
      <c r="HP98" s="1577"/>
      <c r="HQ98" s="1577"/>
      <c r="HR98" s="1577"/>
      <c r="HS98" s="1577"/>
      <c r="HT98" s="1577"/>
      <c r="HU98" s="1577"/>
      <c r="HV98" s="1578"/>
      <c r="HX98" s="8"/>
      <c r="HZ98" s="1576"/>
      <c r="IA98" s="1577"/>
      <c r="IB98" s="1577"/>
      <c r="IC98" s="1577"/>
      <c r="ID98" s="1577"/>
      <c r="IE98" s="1577"/>
      <c r="IF98" s="1577"/>
      <c r="IG98" s="1577"/>
      <c r="IH98" s="1577"/>
      <c r="II98" s="1577"/>
      <c r="IJ98" s="1577"/>
      <c r="IK98" s="1577"/>
      <c r="IL98" s="1577"/>
      <c r="IM98" s="1577"/>
      <c r="IN98" s="1577"/>
      <c r="IO98" s="1577"/>
      <c r="IP98" s="1577"/>
      <c r="IQ98" s="1577"/>
      <c r="IR98" s="1577"/>
      <c r="IS98" s="1577"/>
      <c r="IT98" s="1577"/>
      <c r="IU98" s="1577"/>
      <c r="IV98" s="1577"/>
      <c r="IW98" s="1577"/>
      <c r="IX98" s="1577"/>
      <c r="IY98" s="1578"/>
      <c r="JA98" s="8"/>
      <c r="JC98" s="1576"/>
      <c r="JD98" s="1577"/>
      <c r="JE98" s="1577"/>
      <c r="JF98" s="1577"/>
      <c r="JG98" s="1577"/>
      <c r="JH98" s="1577"/>
      <c r="JI98" s="1577"/>
      <c r="JJ98" s="1577"/>
      <c r="JK98" s="1577"/>
      <c r="JL98" s="1577"/>
      <c r="JM98" s="1577"/>
      <c r="JN98" s="1577"/>
      <c r="JO98" s="1577"/>
      <c r="JP98" s="1577"/>
      <c r="JQ98" s="1577"/>
      <c r="JR98" s="1577"/>
      <c r="JS98" s="1577"/>
      <c r="JT98" s="1577"/>
      <c r="JU98" s="1577"/>
      <c r="JV98" s="1577"/>
      <c r="JW98" s="1577"/>
      <c r="JX98" s="1577"/>
      <c r="JY98" s="1577"/>
      <c r="JZ98" s="1577"/>
      <c r="KA98" s="1577"/>
      <c r="KB98" s="1578"/>
      <c r="KD98" s="8"/>
      <c r="KF98" s="1576"/>
      <c r="KG98" s="1577"/>
      <c r="KH98" s="1577"/>
      <c r="KI98" s="1577"/>
      <c r="KJ98" s="1577"/>
      <c r="KK98" s="1577"/>
      <c r="KL98" s="1577"/>
      <c r="KM98" s="1577"/>
      <c r="KN98" s="1577"/>
      <c r="KO98" s="1577"/>
      <c r="KP98" s="1577"/>
      <c r="KQ98" s="1577"/>
      <c r="KR98" s="1577"/>
      <c r="KS98" s="1577"/>
      <c r="KT98" s="1577"/>
      <c r="KU98" s="1577"/>
      <c r="KV98" s="1577"/>
      <c r="KW98" s="1577"/>
      <c r="KX98" s="1577"/>
      <c r="KY98" s="1577"/>
      <c r="KZ98" s="1577"/>
      <c r="LA98" s="1577"/>
      <c r="LB98" s="1577"/>
      <c r="LC98" s="1577"/>
      <c r="LD98" s="1577"/>
      <c r="LE98" s="1578"/>
      <c r="LG98" s="8"/>
      <c r="LI98" s="1576"/>
      <c r="LJ98" s="1577"/>
      <c r="LK98" s="1577"/>
      <c r="LL98" s="1577"/>
      <c r="LM98" s="1577"/>
      <c r="LN98" s="1577"/>
      <c r="LO98" s="1577"/>
      <c r="LP98" s="1577"/>
      <c r="LQ98" s="1577"/>
      <c r="LR98" s="1577"/>
      <c r="LS98" s="1577"/>
      <c r="LT98" s="1577"/>
      <c r="LU98" s="1577"/>
      <c r="LV98" s="1577"/>
      <c r="LW98" s="1577"/>
      <c r="LX98" s="1577"/>
      <c r="LY98" s="1577"/>
      <c r="LZ98" s="1577"/>
      <c r="MA98" s="1577"/>
      <c r="MB98" s="1577"/>
      <c r="MC98" s="1577"/>
      <c r="MD98" s="1577"/>
      <c r="ME98" s="1577"/>
      <c r="MF98" s="1577"/>
      <c r="MG98" s="1577"/>
      <c r="MH98" s="1578"/>
      <c r="MJ98" s="8"/>
      <c r="ML98" s="1576"/>
      <c r="MM98" s="1577"/>
      <c r="MN98" s="1577"/>
      <c r="MO98" s="1577"/>
      <c r="MP98" s="1577"/>
      <c r="MQ98" s="1577"/>
      <c r="MR98" s="1577"/>
      <c r="MS98" s="1577"/>
      <c r="MT98" s="1577"/>
      <c r="MU98" s="1577"/>
      <c r="MV98" s="1577"/>
      <c r="MW98" s="1577"/>
      <c r="MX98" s="1577"/>
      <c r="MY98" s="1577"/>
      <c r="MZ98" s="1577"/>
      <c r="NA98" s="1577"/>
      <c r="NB98" s="1577"/>
      <c r="NC98" s="1577"/>
      <c r="ND98" s="1577"/>
      <c r="NE98" s="1577"/>
      <c r="NF98" s="1577"/>
      <c r="NG98" s="1577"/>
      <c r="NH98" s="1577"/>
      <c r="NI98" s="1577"/>
      <c r="NJ98" s="1577"/>
      <c r="NK98" s="1578"/>
      <c r="NM98" s="8"/>
      <c r="NO98" s="1576"/>
      <c r="NP98" s="1577"/>
      <c r="NQ98" s="1577"/>
      <c r="NR98" s="1577"/>
      <c r="NS98" s="1577"/>
      <c r="NT98" s="1577"/>
      <c r="NU98" s="1577"/>
      <c r="NV98" s="1577"/>
      <c r="NW98" s="1577"/>
      <c r="NX98" s="1577"/>
      <c r="NY98" s="1577"/>
      <c r="NZ98" s="1577"/>
      <c r="OA98" s="1577"/>
      <c r="OB98" s="1577"/>
      <c r="OC98" s="1577"/>
      <c r="OD98" s="1577"/>
      <c r="OE98" s="1577"/>
      <c r="OF98" s="1577"/>
      <c r="OG98" s="1577"/>
      <c r="OH98" s="1577"/>
      <c r="OI98" s="1577"/>
      <c r="OJ98" s="1577"/>
      <c r="OK98" s="1577"/>
      <c r="OL98" s="1577"/>
      <c r="OM98" s="1577"/>
      <c r="ON98" s="1578"/>
      <c r="OP98" s="8"/>
      <c r="OR98" s="1576"/>
      <c r="OS98" s="1577"/>
      <c r="OT98" s="1577"/>
      <c r="OU98" s="1577"/>
      <c r="OV98" s="1577"/>
      <c r="OW98" s="1577"/>
      <c r="OX98" s="1577"/>
      <c r="OY98" s="1577"/>
      <c r="OZ98" s="1577"/>
      <c r="PA98" s="1577"/>
      <c r="PB98" s="1577"/>
      <c r="PC98" s="1577"/>
      <c r="PD98" s="1577"/>
      <c r="PE98" s="1577"/>
      <c r="PF98" s="1577"/>
      <c r="PG98" s="1577"/>
      <c r="PH98" s="1577"/>
      <c r="PI98" s="1577"/>
      <c r="PJ98" s="1577"/>
      <c r="PK98" s="1577"/>
      <c r="PL98" s="1577"/>
      <c r="PM98" s="1577"/>
      <c r="PN98" s="1577"/>
      <c r="PO98" s="1577"/>
      <c r="PP98" s="1577"/>
      <c r="PQ98" s="1578"/>
      <c r="PS98" s="8"/>
      <c r="PU98" s="1576"/>
      <c r="PV98" s="1577"/>
      <c r="PW98" s="1577"/>
      <c r="PX98" s="1577"/>
      <c r="PY98" s="1577"/>
      <c r="PZ98" s="1577"/>
      <c r="QA98" s="1577"/>
      <c r="QB98" s="1577"/>
      <c r="QC98" s="1577"/>
      <c r="QD98" s="1577"/>
      <c r="QE98" s="1577"/>
      <c r="QF98" s="1577"/>
      <c r="QG98" s="1577"/>
      <c r="QH98" s="1577"/>
      <c r="QI98" s="1577"/>
      <c r="QJ98" s="1577"/>
      <c r="QK98" s="1577"/>
      <c r="QL98" s="1577"/>
      <c r="QM98" s="1577"/>
      <c r="QN98" s="1577"/>
      <c r="QO98" s="1577"/>
      <c r="QP98" s="1577"/>
      <c r="QQ98" s="1577"/>
      <c r="QR98" s="1577"/>
      <c r="QS98" s="1577"/>
      <c r="QT98" s="1578"/>
    </row>
    <row r="99" spans="2:462" s="26" customFormat="1" ht="9.9499999999999993" customHeight="1">
      <c r="B99" s="1576"/>
      <c r="C99" s="1577"/>
      <c r="D99" s="1577"/>
      <c r="E99" s="1577"/>
      <c r="F99" s="1577"/>
      <c r="G99" s="1577"/>
      <c r="H99" s="1577"/>
      <c r="I99" s="1577"/>
      <c r="J99" s="1577"/>
      <c r="K99" s="1577"/>
      <c r="L99" s="1577"/>
      <c r="M99" s="1577"/>
      <c r="N99" s="1577"/>
      <c r="O99" s="1577"/>
      <c r="P99" s="1577"/>
      <c r="Q99" s="1577"/>
      <c r="R99" s="1577"/>
      <c r="S99" s="1577"/>
      <c r="T99" s="1577"/>
      <c r="U99" s="1577"/>
      <c r="V99" s="1577"/>
      <c r="W99" s="1577"/>
      <c r="X99" s="1577"/>
      <c r="Y99" s="1577"/>
      <c r="Z99" s="1577"/>
      <c r="AA99" s="1578"/>
      <c r="AC99" s="8"/>
      <c r="AE99" s="1576"/>
      <c r="AF99" s="1577"/>
      <c r="AG99" s="1577"/>
      <c r="AH99" s="1577"/>
      <c r="AI99" s="1577"/>
      <c r="AJ99" s="1577"/>
      <c r="AK99" s="1577"/>
      <c r="AL99" s="1577"/>
      <c r="AM99" s="1577"/>
      <c r="AN99" s="1577"/>
      <c r="AO99" s="1577"/>
      <c r="AP99" s="1577"/>
      <c r="AQ99" s="1577"/>
      <c r="AR99" s="1577"/>
      <c r="AS99" s="1577"/>
      <c r="AT99" s="1577"/>
      <c r="AU99" s="1577"/>
      <c r="AV99" s="1577"/>
      <c r="AW99" s="1577"/>
      <c r="AX99" s="1577"/>
      <c r="AY99" s="1577"/>
      <c r="AZ99" s="1577"/>
      <c r="BA99" s="1577"/>
      <c r="BB99" s="1577"/>
      <c r="BC99" s="1577"/>
      <c r="BD99" s="1578"/>
      <c r="BF99" s="8"/>
      <c r="BH99" s="1576"/>
      <c r="BI99" s="1577"/>
      <c r="BJ99" s="1577"/>
      <c r="BK99" s="1577"/>
      <c r="BL99" s="1577"/>
      <c r="BM99" s="1577"/>
      <c r="BN99" s="1577"/>
      <c r="BO99" s="1577"/>
      <c r="BP99" s="1577"/>
      <c r="BQ99" s="1577"/>
      <c r="BR99" s="1577"/>
      <c r="BS99" s="1577"/>
      <c r="BT99" s="1577"/>
      <c r="BU99" s="1577"/>
      <c r="BV99" s="1577"/>
      <c r="BW99" s="1577"/>
      <c r="BX99" s="1577"/>
      <c r="BY99" s="1577"/>
      <c r="BZ99" s="1577"/>
      <c r="CA99" s="1577"/>
      <c r="CB99" s="1577"/>
      <c r="CC99" s="1577"/>
      <c r="CD99" s="1577"/>
      <c r="CE99" s="1577"/>
      <c r="CF99" s="1577"/>
      <c r="CG99" s="1578"/>
      <c r="CI99" s="8"/>
      <c r="CK99" s="1576"/>
      <c r="CL99" s="1577"/>
      <c r="CM99" s="1577"/>
      <c r="CN99" s="1577"/>
      <c r="CO99" s="1577"/>
      <c r="CP99" s="1577"/>
      <c r="CQ99" s="1577"/>
      <c r="CR99" s="1577"/>
      <c r="CS99" s="1577"/>
      <c r="CT99" s="1577"/>
      <c r="CU99" s="1577"/>
      <c r="CV99" s="1577"/>
      <c r="CW99" s="1577"/>
      <c r="CX99" s="1577"/>
      <c r="CY99" s="1577"/>
      <c r="CZ99" s="1577"/>
      <c r="DA99" s="1577"/>
      <c r="DB99" s="1577"/>
      <c r="DC99" s="1577"/>
      <c r="DD99" s="1577"/>
      <c r="DE99" s="1577"/>
      <c r="DF99" s="1577"/>
      <c r="DG99" s="1577"/>
      <c r="DH99" s="1577"/>
      <c r="DI99" s="1577"/>
      <c r="DJ99" s="1578"/>
      <c r="DL99" s="8"/>
      <c r="DN99" s="1576"/>
      <c r="DO99" s="1577"/>
      <c r="DP99" s="1577"/>
      <c r="DQ99" s="1577"/>
      <c r="DR99" s="1577"/>
      <c r="DS99" s="1577"/>
      <c r="DT99" s="1577"/>
      <c r="DU99" s="1577"/>
      <c r="DV99" s="1577"/>
      <c r="DW99" s="1577"/>
      <c r="DX99" s="1577"/>
      <c r="DY99" s="1577"/>
      <c r="DZ99" s="1577"/>
      <c r="EA99" s="1577"/>
      <c r="EB99" s="1577"/>
      <c r="EC99" s="1577"/>
      <c r="ED99" s="1577"/>
      <c r="EE99" s="1577"/>
      <c r="EF99" s="1577"/>
      <c r="EG99" s="1577"/>
      <c r="EH99" s="1577"/>
      <c r="EI99" s="1577"/>
      <c r="EJ99" s="1577"/>
      <c r="EK99" s="1577"/>
      <c r="EL99" s="1577"/>
      <c r="EM99" s="1578"/>
      <c r="EO99" s="8"/>
      <c r="EQ99" s="1576"/>
      <c r="ER99" s="1577"/>
      <c r="ES99" s="1577"/>
      <c r="ET99" s="1577"/>
      <c r="EU99" s="1577"/>
      <c r="EV99" s="1577"/>
      <c r="EW99" s="1577"/>
      <c r="EX99" s="1577"/>
      <c r="EY99" s="1577"/>
      <c r="EZ99" s="1577"/>
      <c r="FA99" s="1577"/>
      <c r="FB99" s="1577"/>
      <c r="FC99" s="1577"/>
      <c r="FD99" s="1577"/>
      <c r="FE99" s="1577"/>
      <c r="FF99" s="1577"/>
      <c r="FG99" s="1577"/>
      <c r="FH99" s="1577"/>
      <c r="FI99" s="1577"/>
      <c r="FJ99" s="1577"/>
      <c r="FK99" s="1577"/>
      <c r="FL99" s="1577"/>
      <c r="FM99" s="1577"/>
      <c r="FN99" s="1577"/>
      <c r="FO99" s="1577"/>
      <c r="FP99" s="1578"/>
      <c r="FT99" s="1576"/>
      <c r="FU99" s="1577"/>
      <c r="FV99" s="1577"/>
      <c r="FW99" s="1577"/>
      <c r="FX99" s="1577"/>
      <c r="FY99" s="1577"/>
      <c r="FZ99" s="1577"/>
      <c r="GA99" s="1577"/>
      <c r="GB99" s="1577"/>
      <c r="GC99" s="1577"/>
      <c r="GD99" s="1577"/>
      <c r="GE99" s="1577"/>
      <c r="GF99" s="1577"/>
      <c r="GG99" s="1577"/>
      <c r="GH99" s="1577"/>
      <c r="GI99" s="1577"/>
      <c r="GJ99" s="1577"/>
      <c r="GK99" s="1577"/>
      <c r="GL99" s="1577"/>
      <c r="GM99" s="1577"/>
      <c r="GN99" s="1577"/>
      <c r="GO99" s="1577"/>
      <c r="GP99" s="1577"/>
      <c r="GQ99" s="1577"/>
      <c r="GR99" s="1577"/>
      <c r="GS99" s="1578"/>
      <c r="GU99" s="8"/>
      <c r="GW99" s="1576"/>
      <c r="GX99" s="1577"/>
      <c r="GY99" s="1577"/>
      <c r="GZ99" s="1577"/>
      <c r="HA99" s="1577"/>
      <c r="HB99" s="1577"/>
      <c r="HC99" s="1577"/>
      <c r="HD99" s="1577"/>
      <c r="HE99" s="1577"/>
      <c r="HF99" s="1577"/>
      <c r="HG99" s="1577"/>
      <c r="HH99" s="1577"/>
      <c r="HI99" s="1577"/>
      <c r="HJ99" s="1577"/>
      <c r="HK99" s="1577"/>
      <c r="HL99" s="1577"/>
      <c r="HM99" s="1577"/>
      <c r="HN99" s="1577"/>
      <c r="HO99" s="1577"/>
      <c r="HP99" s="1577"/>
      <c r="HQ99" s="1577"/>
      <c r="HR99" s="1577"/>
      <c r="HS99" s="1577"/>
      <c r="HT99" s="1577"/>
      <c r="HU99" s="1577"/>
      <c r="HV99" s="1578"/>
      <c r="HX99" s="8"/>
      <c r="HZ99" s="1576"/>
      <c r="IA99" s="1577"/>
      <c r="IB99" s="1577"/>
      <c r="IC99" s="1577"/>
      <c r="ID99" s="1577"/>
      <c r="IE99" s="1577"/>
      <c r="IF99" s="1577"/>
      <c r="IG99" s="1577"/>
      <c r="IH99" s="1577"/>
      <c r="II99" s="1577"/>
      <c r="IJ99" s="1577"/>
      <c r="IK99" s="1577"/>
      <c r="IL99" s="1577"/>
      <c r="IM99" s="1577"/>
      <c r="IN99" s="1577"/>
      <c r="IO99" s="1577"/>
      <c r="IP99" s="1577"/>
      <c r="IQ99" s="1577"/>
      <c r="IR99" s="1577"/>
      <c r="IS99" s="1577"/>
      <c r="IT99" s="1577"/>
      <c r="IU99" s="1577"/>
      <c r="IV99" s="1577"/>
      <c r="IW99" s="1577"/>
      <c r="IX99" s="1577"/>
      <c r="IY99" s="1578"/>
      <c r="JA99" s="8"/>
      <c r="JC99" s="1576"/>
      <c r="JD99" s="1577"/>
      <c r="JE99" s="1577"/>
      <c r="JF99" s="1577"/>
      <c r="JG99" s="1577"/>
      <c r="JH99" s="1577"/>
      <c r="JI99" s="1577"/>
      <c r="JJ99" s="1577"/>
      <c r="JK99" s="1577"/>
      <c r="JL99" s="1577"/>
      <c r="JM99" s="1577"/>
      <c r="JN99" s="1577"/>
      <c r="JO99" s="1577"/>
      <c r="JP99" s="1577"/>
      <c r="JQ99" s="1577"/>
      <c r="JR99" s="1577"/>
      <c r="JS99" s="1577"/>
      <c r="JT99" s="1577"/>
      <c r="JU99" s="1577"/>
      <c r="JV99" s="1577"/>
      <c r="JW99" s="1577"/>
      <c r="JX99" s="1577"/>
      <c r="JY99" s="1577"/>
      <c r="JZ99" s="1577"/>
      <c r="KA99" s="1577"/>
      <c r="KB99" s="1578"/>
      <c r="KD99" s="8"/>
      <c r="KF99" s="1576"/>
      <c r="KG99" s="1577"/>
      <c r="KH99" s="1577"/>
      <c r="KI99" s="1577"/>
      <c r="KJ99" s="1577"/>
      <c r="KK99" s="1577"/>
      <c r="KL99" s="1577"/>
      <c r="KM99" s="1577"/>
      <c r="KN99" s="1577"/>
      <c r="KO99" s="1577"/>
      <c r="KP99" s="1577"/>
      <c r="KQ99" s="1577"/>
      <c r="KR99" s="1577"/>
      <c r="KS99" s="1577"/>
      <c r="KT99" s="1577"/>
      <c r="KU99" s="1577"/>
      <c r="KV99" s="1577"/>
      <c r="KW99" s="1577"/>
      <c r="KX99" s="1577"/>
      <c r="KY99" s="1577"/>
      <c r="KZ99" s="1577"/>
      <c r="LA99" s="1577"/>
      <c r="LB99" s="1577"/>
      <c r="LC99" s="1577"/>
      <c r="LD99" s="1577"/>
      <c r="LE99" s="1578"/>
      <c r="LG99" s="8"/>
      <c r="LI99" s="1576"/>
      <c r="LJ99" s="1577"/>
      <c r="LK99" s="1577"/>
      <c r="LL99" s="1577"/>
      <c r="LM99" s="1577"/>
      <c r="LN99" s="1577"/>
      <c r="LO99" s="1577"/>
      <c r="LP99" s="1577"/>
      <c r="LQ99" s="1577"/>
      <c r="LR99" s="1577"/>
      <c r="LS99" s="1577"/>
      <c r="LT99" s="1577"/>
      <c r="LU99" s="1577"/>
      <c r="LV99" s="1577"/>
      <c r="LW99" s="1577"/>
      <c r="LX99" s="1577"/>
      <c r="LY99" s="1577"/>
      <c r="LZ99" s="1577"/>
      <c r="MA99" s="1577"/>
      <c r="MB99" s="1577"/>
      <c r="MC99" s="1577"/>
      <c r="MD99" s="1577"/>
      <c r="ME99" s="1577"/>
      <c r="MF99" s="1577"/>
      <c r="MG99" s="1577"/>
      <c r="MH99" s="1578"/>
      <c r="MJ99" s="8"/>
      <c r="ML99" s="1576"/>
      <c r="MM99" s="1577"/>
      <c r="MN99" s="1577"/>
      <c r="MO99" s="1577"/>
      <c r="MP99" s="1577"/>
      <c r="MQ99" s="1577"/>
      <c r="MR99" s="1577"/>
      <c r="MS99" s="1577"/>
      <c r="MT99" s="1577"/>
      <c r="MU99" s="1577"/>
      <c r="MV99" s="1577"/>
      <c r="MW99" s="1577"/>
      <c r="MX99" s="1577"/>
      <c r="MY99" s="1577"/>
      <c r="MZ99" s="1577"/>
      <c r="NA99" s="1577"/>
      <c r="NB99" s="1577"/>
      <c r="NC99" s="1577"/>
      <c r="ND99" s="1577"/>
      <c r="NE99" s="1577"/>
      <c r="NF99" s="1577"/>
      <c r="NG99" s="1577"/>
      <c r="NH99" s="1577"/>
      <c r="NI99" s="1577"/>
      <c r="NJ99" s="1577"/>
      <c r="NK99" s="1578"/>
      <c r="NM99" s="8"/>
      <c r="NO99" s="1576"/>
      <c r="NP99" s="1577"/>
      <c r="NQ99" s="1577"/>
      <c r="NR99" s="1577"/>
      <c r="NS99" s="1577"/>
      <c r="NT99" s="1577"/>
      <c r="NU99" s="1577"/>
      <c r="NV99" s="1577"/>
      <c r="NW99" s="1577"/>
      <c r="NX99" s="1577"/>
      <c r="NY99" s="1577"/>
      <c r="NZ99" s="1577"/>
      <c r="OA99" s="1577"/>
      <c r="OB99" s="1577"/>
      <c r="OC99" s="1577"/>
      <c r="OD99" s="1577"/>
      <c r="OE99" s="1577"/>
      <c r="OF99" s="1577"/>
      <c r="OG99" s="1577"/>
      <c r="OH99" s="1577"/>
      <c r="OI99" s="1577"/>
      <c r="OJ99" s="1577"/>
      <c r="OK99" s="1577"/>
      <c r="OL99" s="1577"/>
      <c r="OM99" s="1577"/>
      <c r="ON99" s="1578"/>
      <c r="OP99" s="8"/>
      <c r="OR99" s="1576"/>
      <c r="OS99" s="1577"/>
      <c r="OT99" s="1577"/>
      <c r="OU99" s="1577"/>
      <c r="OV99" s="1577"/>
      <c r="OW99" s="1577"/>
      <c r="OX99" s="1577"/>
      <c r="OY99" s="1577"/>
      <c r="OZ99" s="1577"/>
      <c r="PA99" s="1577"/>
      <c r="PB99" s="1577"/>
      <c r="PC99" s="1577"/>
      <c r="PD99" s="1577"/>
      <c r="PE99" s="1577"/>
      <c r="PF99" s="1577"/>
      <c r="PG99" s="1577"/>
      <c r="PH99" s="1577"/>
      <c r="PI99" s="1577"/>
      <c r="PJ99" s="1577"/>
      <c r="PK99" s="1577"/>
      <c r="PL99" s="1577"/>
      <c r="PM99" s="1577"/>
      <c r="PN99" s="1577"/>
      <c r="PO99" s="1577"/>
      <c r="PP99" s="1577"/>
      <c r="PQ99" s="1578"/>
      <c r="PS99" s="8"/>
      <c r="PU99" s="1576"/>
      <c r="PV99" s="1577"/>
      <c r="PW99" s="1577"/>
      <c r="PX99" s="1577"/>
      <c r="PY99" s="1577"/>
      <c r="PZ99" s="1577"/>
      <c r="QA99" s="1577"/>
      <c r="QB99" s="1577"/>
      <c r="QC99" s="1577"/>
      <c r="QD99" s="1577"/>
      <c r="QE99" s="1577"/>
      <c r="QF99" s="1577"/>
      <c r="QG99" s="1577"/>
      <c r="QH99" s="1577"/>
      <c r="QI99" s="1577"/>
      <c r="QJ99" s="1577"/>
      <c r="QK99" s="1577"/>
      <c r="QL99" s="1577"/>
      <c r="QM99" s="1577"/>
      <c r="QN99" s="1577"/>
      <c r="QO99" s="1577"/>
      <c r="QP99" s="1577"/>
      <c r="QQ99" s="1577"/>
      <c r="QR99" s="1577"/>
      <c r="QS99" s="1577"/>
      <c r="QT99" s="1578"/>
    </row>
    <row r="100" spans="2:462" s="26" customFormat="1" ht="9.9499999999999993" customHeight="1">
      <c r="B100" s="1576"/>
      <c r="C100" s="1577"/>
      <c r="D100" s="1577"/>
      <c r="E100" s="1577"/>
      <c r="F100" s="1577"/>
      <c r="G100" s="1577"/>
      <c r="H100" s="1577"/>
      <c r="I100" s="1577"/>
      <c r="J100" s="1577"/>
      <c r="K100" s="1577"/>
      <c r="L100" s="1577"/>
      <c r="M100" s="1577"/>
      <c r="N100" s="1577"/>
      <c r="O100" s="1577"/>
      <c r="P100" s="1577"/>
      <c r="Q100" s="1577"/>
      <c r="R100" s="1577"/>
      <c r="S100" s="1577"/>
      <c r="T100" s="1577"/>
      <c r="U100" s="1577"/>
      <c r="V100" s="1577"/>
      <c r="W100" s="1577"/>
      <c r="X100" s="1577"/>
      <c r="Y100" s="1577"/>
      <c r="Z100" s="1577"/>
      <c r="AA100" s="1578"/>
      <c r="AC100" s="8"/>
      <c r="AE100" s="1576"/>
      <c r="AF100" s="1577"/>
      <c r="AG100" s="1577"/>
      <c r="AH100" s="1577"/>
      <c r="AI100" s="1577"/>
      <c r="AJ100" s="1577"/>
      <c r="AK100" s="1577"/>
      <c r="AL100" s="1577"/>
      <c r="AM100" s="1577"/>
      <c r="AN100" s="1577"/>
      <c r="AO100" s="1577"/>
      <c r="AP100" s="1577"/>
      <c r="AQ100" s="1577"/>
      <c r="AR100" s="1577"/>
      <c r="AS100" s="1577"/>
      <c r="AT100" s="1577"/>
      <c r="AU100" s="1577"/>
      <c r="AV100" s="1577"/>
      <c r="AW100" s="1577"/>
      <c r="AX100" s="1577"/>
      <c r="AY100" s="1577"/>
      <c r="AZ100" s="1577"/>
      <c r="BA100" s="1577"/>
      <c r="BB100" s="1577"/>
      <c r="BC100" s="1577"/>
      <c r="BD100" s="1578"/>
      <c r="BF100" s="8"/>
      <c r="BH100" s="1576"/>
      <c r="BI100" s="1577"/>
      <c r="BJ100" s="1577"/>
      <c r="BK100" s="1577"/>
      <c r="BL100" s="1577"/>
      <c r="BM100" s="1577"/>
      <c r="BN100" s="1577"/>
      <c r="BO100" s="1577"/>
      <c r="BP100" s="1577"/>
      <c r="BQ100" s="1577"/>
      <c r="BR100" s="1577"/>
      <c r="BS100" s="1577"/>
      <c r="BT100" s="1577"/>
      <c r="BU100" s="1577"/>
      <c r="BV100" s="1577"/>
      <c r="BW100" s="1577"/>
      <c r="BX100" s="1577"/>
      <c r="BY100" s="1577"/>
      <c r="BZ100" s="1577"/>
      <c r="CA100" s="1577"/>
      <c r="CB100" s="1577"/>
      <c r="CC100" s="1577"/>
      <c r="CD100" s="1577"/>
      <c r="CE100" s="1577"/>
      <c r="CF100" s="1577"/>
      <c r="CG100" s="1578"/>
      <c r="CI100" s="8"/>
      <c r="CK100" s="1576"/>
      <c r="CL100" s="1577"/>
      <c r="CM100" s="1577"/>
      <c r="CN100" s="1577"/>
      <c r="CO100" s="1577"/>
      <c r="CP100" s="1577"/>
      <c r="CQ100" s="1577"/>
      <c r="CR100" s="1577"/>
      <c r="CS100" s="1577"/>
      <c r="CT100" s="1577"/>
      <c r="CU100" s="1577"/>
      <c r="CV100" s="1577"/>
      <c r="CW100" s="1577"/>
      <c r="CX100" s="1577"/>
      <c r="CY100" s="1577"/>
      <c r="CZ100" s="1577"/>
      <c r="DA100" s="1577"/>
      <c r="DB100" s="1577"/>
      <c r="DC100" s="1577"/>
      <c r="DD100" s="1577"/>
      <c r="DE100" s="1577"/>
      <c r="DF100" s="1577"/>
      <c r="DG100" s="1577"/>
      <c r="DH100" s="1577"/>
      <c r="DI100" s="1577"/>
      <c r="DJ100" s="1578"/>
      <c r="DL100" s="8"/>
      <c r="DN100" s="1576"/>
      <c r="DO100" s="1577"/>
      <c r="DP100" s="1577"/>
      <c r="DQ100" s="1577"/>
      <c r="DR100" s="1577"/>
      <c r="DS100" s="1577"/>
      <c r="DT100" s="1577"/>
      <c r="DU100" s="1577"/>
      <c r="DV100" s="1577"/>
      <c r="DW100" s="1577"/>
      <c r="DX100" s="1577"/>
      <c r="DY100" s="1577"/>
      <c r="DZ100" s="1577"/>
      <c r="EA100" s="1577"/>
      <c r="EB100" s="1577"/>
      <c r="EC100" s="1577"/>
      <c r="ED100" s="1577"/>
      <c r="EE100" s="1577"/>
      <c r="EF100" s="1577"/>
      <c r="EG100" s="1577"/>
      <c r="EH100" s="1577"/>
      <c r="EI100" s="1577"/>
      <c r="EJ100" s="1577"/>
      <c r="EK100" s="1577"/>
      <c r="EL100" s="1577"/>
      <c r="EM100" s="1578"/>
      <c r="EO100" s="8"/>
      <c r="EQ100" s="1576"/>
      <c r="ER100" s="1577"/>
      <c r="ES100" s="1577"/>
      <c r="ET100" s="1577"/>
      <c r="EU100" s="1577"/>
      <c r="EV100" s="1577"/>
      <c r="EW100" s="1577"/>
      <c r="EX100" s="1577"/>
      <c r="EY100" s="1577"/>
      <c r="EZ100" s="1577"/>
      <c r="FA100" s="1577"/>
      <c r="FB100" s="1577"/>
      <c r="FC100" s="1577"/>
      <c r="FD100" s="1577"/>
      <c r="FE100" s="1577"/>
      <c r="FF100" s="1577"/>
      <c r="FG100" s="1577"/>
      <c r="FH100" s="1577"/>
      <c r="FI100" s="1577"/>
      <c r="FJ100" s="1577"/>
      <c r="FK100" s="1577"/>
      <c r="FL100" s="1577"/>
      <c r="FM100" s="1577"/>
      <c r="FN100" s="1577"/>
      <c r="FO100" s="1577"/>
      <c r="FP100" s="1578"/>
      <c r="FT100" s="1576"/>
      <c r="FU100" s="1577"/>
      <c r="FV100" s="1577"/>
      <c r="FW100" s="1577"/>
      <c r="FX100" s="1577"/>
      <c r="FY100" s="1577"/>
      <c r="FZ100" s="1577"/>
      <c r="GA100" s="1577"/>
      <c r="GB100" s="1577"/>
      <c r="GC100" s="1577"/>
      <c r="GD100" s="1577"/>
      <c r="GE100" s="1577"/>
      <c r="GF100" s="1577"/>
      <c r="GG100" s="1577"/>
      <c r="GH100" s="1577"/>
      <c r="GI100" s="1577"/>
      <c r="GJ100" s="1577"/>
      <c r="GK100" s="1577"/>
      <c r="GL100" s="1577"/>
      <c r="GM100" s="1577"/>
      <c r="GN100" s="1577"/>
      <c r="GO100" s="1577"/>
      <c r="GP100" s="1577"/>
      <c r="GQ100" s="1577"/>
      <c r="GR100" s="1577"/>
      <c r="GS100" s="1578"/>
      <c r="GU100" s="8"/>
      <c r="GW100" s="1576"/>
      <c r="GX100" s="1577"/>
      <c r="GY100" s="1577"/>
      <c r="GZ100" s="1577"/>
      <c r="HA100" s="1577"/>
      <c r="HB100" s="1577"/>
      <c r="HC100" s="1577"/>
      <c r="HD100" s="1577"/>
      <c r="HE100" s="1577"/>
      <c r="HF100" s="1577"/>
      <c r="HG100" s="1577"/>
      <c r="HH100" s="1577"/>
      <c r="HI100" s="1577"/>
      <c r="HJ100" s="1577"/>
      <c r="HK100" s="1577"/>
      <c r="HL100" s="1577"/>
      <c r="HM100" s="1577"/>
      <c r="HN100" s="1577"/>
      <c r="HO100" s="1577"/>
      <c r="HP100" s="1577"/>
      <c r="HQ100" s="1577"/>
      <c r="HR100" s="1577"/>
      <c r="HS100" s="1577"/>
      <c r="HT100" s="1577"/>
      <c r="HU100" s="1577"/>
      <c r="HV100" s="1578"/>
      <c r="HX100" s="8"/>
      <c r="HZ100" s="1576"/>
      <c r="IA100" s="1577"/>
      <c r="IB100" s="1577"/>
      <c r="IC100" s="1577"/>
      <c r="ID100" s="1577"/>
      <c r="IE100" s="1577"/>
      <c r="IF100" s="1577"/>
      <c r="IG100" s="1577"/>
      <c r="IH100" s="1577"/>
      <c r="II100" s="1577"/>
      <c r="IJ100" s="1577"/>
      <c r="IK100" s="1577"/>
      <c r="IL100" s="1577"/>
      <c r="IM100" s="1577"/>
      <c r="IN100" s="1577"/>
      <c r="IO100" s="1577"/>
      <c r="IP100" s="1577"/>
      <c r="IQ100" s="1577"/>
      <c r="IR100" s="1577"/>
      <c r="IS100" s="1577"/>
      <c r="IT100" s="1577"/>
      <c r="IU100" s="1577"/>
      <c r="IV100" s="1577"/>
      <c r="IW100" s="1577"/>
      <c r="IX100" s="1577"/>
      <c r="IY100" s="1578"/>
      <c r="JA100" s="8"/>
      <c r="JC100" s="1576"/>
      <c r="JD100" s="1577"/>
      <c r="JE100" s="1577"/>
      <c r="JF100" s="1577"/>
      <c r="JG100" s="1577"/>
      <c r="JH100" s="1577"/>
      <c r="JI100" s="1577"/>
      <c r="JJ100" s="1577"/>
      <c r="JK100" s="1577"/>
      <c r="JL100" s="1577"/>
      <c r="JM100" s="1577"/>
      <c r="JN100" s="1577"/>
      <c r="JO100" s="1577"/>
      <c r="JP100" s="1577"/>
      <c r="JQ100" s="1577"/>
      <c r="JR100" s="1577"/>
      <c r="JS100" s="1577"/>
      <c r="JT100" s="1577"/>
      <c r="JU100" s="1577"/>
      <c r="JV100" s="1577"/>
      <c r="JW100" s="1577"/>
      <c r="JX100" s="1577"/>
      <c r="JY100" s="1577"/>
      <c r="JZ100" s="1577"/>
      <c r="KA100" s="1577"/>
      <c r="KB100" s="1578"/>
      <c r="KD100" s="8"/>
      <c r="KF100" s="1576"/>
      <c r="KG100" s="1577"/>
      <c r="KH100" s="1577"/>
      <c r="KI100" s="1577"/>
      <c r="KJ100" s="1577"/>
      <c r="KK100" s="1577"/>
      <c r="KL100" s="1577"/>
      <c r="KM100" s="1577"/>
      <c r="KN100" s="1577"/>
      <c r="KO100" s="1577"/>
      <c r="KP100" s="1577"/>
      <c r="KQ100" s="1577"/>
      <c r="KR100" s="1577"/>
      <c r="KS100" s="1577"/>
      <c r="KT100" s="1577"/>
      <c r="KU100" s="1577"/>
      <c r="KV100" s="1577"/>
      <c r="KW100" s="1577"/>
      <c r="KX100" s="1577"/>
      <c r="KY100" s="1577"/>
      <c r="KZ100" s="1577"/>
      <c r="LA100" s="1577"/>
      <c r="LB100" s="1577"/>
      <c r="LC100" s="1577"/>
      <c r="LD100" s="1577"/>
      <c r="LE100" s="1578"/>
      <c r="LG100" s="8"/>
      <c r="LI100" s="1576"/>
      <c r="LJ100" s="1577"/>
      <c r="LK100" s="1577"/>
      <c r="LL100" s="1577"/>
      <c r="LM100" s="1577"/>
      <c r="LN100" s="1577"/>
      <c r="LO100" s="1577"/>
      <c r="LP100" s="1577"/>
      <c r="LQ100" s="1577"/>
      <c r="LR100" s="1577"/>
      <c r="LS100" s="1577"/>
      <c r="LT100" s="1577"/>
      <c r="LU100" s="1577"/>
      <c r="LV100" s="1577"/>
      <c r="LW100" s="1577"/>
      <c r="LX100" s="1577"/>
      <c r="LY100" s="1577"/>
      <c r="LZ100" s="1577"/>
      <c r="MA100" s="1577"/>
      <c r="MB100" s="1577"/>
      <c r="MC100" s="1577"/>
      <c r="MD100" s="1577"/>
      <c r="ME100" s="1577"/>
      <c r="MF100" s="1577"/>
      <c r="MG100" s="1577"/>
      <c r="MH100" s="1578"/>
      <c r="MJ100" s="8"/>
      <c r="ML100" s="1576"/>
      <c r="MM100" s="1577"/>
      <c r="MN100" s="1577"/>
      <c r="MO100" s="1577"/>
      <c r="MP100" s="1577"/>
      <c r="MQ100" s="1577"/>
      <c r="MR100" s="1577"/>
      <c r="MS100" s="1577"/>
      <c r="MT100" s="1577"/>
      <c r="MU100" s="1577"/>
      <c r="MV100" s="1577"/>
      <c r="MW100" s="1577"/>
      <c r="MX100" s="1577"/>
      <c r="MY100" s="1577"/>
      <c r="MZ100" s="1577"/>
      <c r="NA100" s="1577"/>
      <c r="NB100" s="1577"/>
      <c r="NC100" s="1577"/>
      <c r="ND100" s="1577"/>
      <c r="NE100" s="1577"/>
      <c r="NF100" s="1577"/>
      <c r="NG100" s="1577"/>
      <c r="NH100" s="1577"/>
      <c r="NI100" s="1577"/>
      <c r="NJ100" s="1577"/>
      <c r="NK100" s="1578"/>
      <c r="NM100" s="8"/>
      <c r="NO100" s="1576"/>
      <c r="NP100" s="1577"/>
      <c r="NQ100" s="1577"/>
      <c r="NR100" s="1577"/>
      <c r="NS100" s="1577"/>
      <c r="NT100" s="1577"/>
      <c r="NU100" s="1577"/>
      <c r="NV100" s="1577"/>
      <c r="NW100" s="1577"/>
      <c r="NX100" s="1577"/>
      <c r="NY100" s="1577"/>
      <c r="NZ100" s="1577"/>
      <c r="OA100" s="1577"/>
      <c r="OB100" s="1577"/>
      <c r="OC100" s="1577"/>
      <c r="OD100" s="1577"/>
      <c r="OE100" s="1577"/>
      <c r="OF100" s="1577"/>
      <c r="OG100" s="1577"/>
      <c r="OH100" s="1577"/>
      <c r="OI100" s="1577"/>
      <c r="OJ100" s="1577"/>
      <c r="OK100" s="1577"/>
      <c r="OL100" s="1577"/>
      <c r="OM100" s="1577"/>
      <c r="ON100" s="1578"/>
      <c r="OP100" s="8"/>
      <c r="OR100" s="1576"/>
      <c r="OS100" s="1577"/>
      <c r="OT100" s="1577"/>
      <c r="OU100" s="1577"/>
      <c r="OV100" s="1577"/>
      <c r="OW100" s="1577"/>
      <c r="OX100" s="1577"/>
      <c r="OY100" s="1577"/>
      <c r="OZ100" s="1577"/>
      <c r="PA100" s="1577"/>
      <c r="PB100" s="1577"/>
      <c r="PC100" s="1577"/>
      <c r="PD100" s="1577"/>
      <c r="PE100" s="1577"/>
      <c r="PF100" s="1577"/>
      <c r="PG100" s="1577"/>
      <c r="PH100" s="1577"/>
      <c r="PI100" s="1577"/>
      <c r="PJ100" s="1577"/>
      <c r="PK100" s="1577"/>
      <c r="PL100" s="1577"/>
      <c r="PM100" s="1577"/>
      <c r="PN100" s="1577"/>
      <c r="PO100" s="1577"/>
      <c r="PP100" s="1577"/>
      <c r="PQ100" s="1578"/>
      <c r="PS100" s="8"/>
      <c r="PU100" s="1576"/>
      <c r="PV100" s="1577"/>
      <c r="PW100" s="1577"/>
      <c r="PX100" s="1577"/>
      <c r="PY100" s="1577"/>
      <c r="PZ100" s="1577"/>
      <c r="QA100" s="1577"/>
      <c r="QB100" s="1577"/>
      <c r="QC100" s="1577"/>
      <c r="QD100" s="1577"/>
      <c r="QE100" s="1577"/>
      <c r="QF100" s="1577"/>
      <c r="QG100" s="1577"/>
      <c r="QH100" s="1577"/>
      <c r="QI100" s="1577"/>
      <c r="QJ100" s="1577"/>
      <c r="QK100" s="1577"/>
      <c r="QL100" s="1577"/>
      <c r="QM100" s="1577"/>
      <c r="QN100" s="1577"/>
      <c r="QO100" s="1577"/>
      <c r="QP100" s="1577"/>
      <c r="QQ100" s="1577"/>
      <c r="QR100" s="1577"/>
      <c r="QS100" s="1577"/>
      <c r="QT100" s="1578"/>
    </row>
    <row r="101" spans="2:462" s="26" customFormat="1" ht="9.9499999999999993" customHeight="1">
      <c r="B101" s="1576"/>
      <c r="C101" s="1577"/>
      <c r="D101" s="1577"/>
      <c r="E101" s="1577"/>
      <c r="F101" s="1577"/>
      <c r="G101" s="1577"/>
      <c r="H101" s="1577"/>
      <c r="I101" s="1577"/>
      <c r="J101" s="1577"/>
      <c r="K101" s="1577"/>
      <c r="L101" s="1577"/>
      <c r="M101" s="1577"/>
      <c r="N101" s="1577"/>
      <c r="O101" s="1577"/>
      <c r="P101" s="1577"/>
      <c r="Q101" s="1577"/>
      <c r="R101" s="1577"/>
      <c r="S101" s="1577"/>
      <c r="T101" s="1577"/>
      <c r="U101" s="1577"/>
      <c r="V101" s="1577"/>
      <c r="W101" s="1577"/>
      <c r="X101" s="1577"/>
      <c r="Y101" s="1577"/>
      <c r="Z101" s="1577"/>
      <c r="AA101" s="1578"/>
      <c r="AC101" s="8"/>
      <c r="AE101" s="1576"/>
      <c r="AF101" s="1577"/>
      <c r="AG101" s="1577"/>
      <c r="AH101" s="1577"/>
      <c r="AI101" s="1577"/>
      <c r="AJ101" s="1577"/>
      <c r="AK101" s="1577"/>
      <c r="AL101" s="1577"/>
      <c r="AM101" s="1577"/>
      <c r="AN101" s="1577"/>
      <c r="AO101" s="1577"/>
      <c r="AP101" s="1577"/>
      <c r="AQ101" s="1577"/>
      <c r="AR101" s="1577"/>
      <c r="AS101" s="1577"/>
      <c r="AT101" s="1577"/>
      <c r="AU101" s="1577"/>
      <c r="AV101" s="1577"/>
      <c r="AW101" s="1577"/>
      <c r="AX101" s="1577"/>
      <c r="AY101" s="1577"/>
      <c r="AZ101" s="1577"/>
      <c r="BA101" s="1577"/>
      <c r="BB101" s="1577"/>
      <c r="BC101" s="1577"/>
      <c r="BD101" s="1578"/>
      <c r="BF101" s="8"/>
      <c r="BH101" s="1576"/>
      <c r="BI101" s="1577"/>
      <c r="BJ101" s="1577"/>
      <c r="BK101" s="1577"/>
      <c r="BL101" s="1577"/>
      <c r="BM101" s="1577"/>
      <c r="BN101" s="1577"/>
      <c r="BO101" s="1577"/>
      <c r="BP101" s="1577"/>
      <c r="BQ101" s="1577"/>
      <c r="BR101" s="1577"/>
      <c r="BS101" s="1577"/>
      <c r="BT101" s="1577"/>
      <c r="BU101" s="1577"/>
      <c r="BV101" s="1577"/>
      <c r="BW101" s="1577"/>
      <c r="BX101" s="1577"/>
      <c r="BY101" s="1577"/>
      <c r="BZ101" s="1577"/>
      <c r="CA101" s="1577"/>
      <c r="CB101" s="1577"/>
      <c r="CC101" s="1577"/>
      <c r="CD101" s="1577"/>
      <c r="CE101" s="1577"/>
      <c r="CF101" s="1577"/>
      <c r="CG101" s="1578"/>
      <c r="CI101" s="8"/>
      <c r="CK101" s="1576"/>
      <c r="CL101" s="1577"/>
      <c r="CM101" s="1577"/>
      <c r="CN101" s="1577"/>
      <c r="CO101" s="1577"/>
      <c r="CP101" s="1577"/>
      <c r="CQ101" s="1577"/>
      <c r="CR101" s="1577"/>
      <c r="CS101" s="1577"/>
      <c r="CT101" s="1577"/>
      <c r="CU101" s="1577"/>
      <c r="CV101" s="1577"/>
      <c r="CW101" s="1577"/>
      <c r="CX101" s="1577"/>
      <c r="CY101" s="1577"/>
      <c r="CZ101" s="1577"/>
      <c r="DA101" s="1577"/>
      <c r="DB101" s="1577"/>
      <c r="DC101" s="1577"/>
      <c r="DD101" s="1577"/>
      <c r="DE101" s="1577"/>
      <c r="DF101" s="1577"/>
      <c r="DG101" s="1577"/>
      <c r="DH101" s="1577"/>
      <c r="DI101" s="1577"/>
      <c r="DJ101" s="1578"/>
      <c r="DL101" s="8"/>
      <c r="DN101" s="1576"/>
      <c r="DO101" s="1577"/>
      <c r="DP101" s="1577"/>
      <c r="DQ101" s="1577"/>
      <c r="DR101" s="1577"/>
      <c r="DS101" s="1577"/>
      <c r="DT101" s="1577"/>
      <c r="DU101" s="1577"/>
      <c r="DV101" s="1577"/>
      <c r="DW101" s="1577"/>
      <c r="DX101" s="1577"/>
      <c r="DY101" s="1577"/>
      <c r="DZ101" s="1577"/>
      <c r="EA101" s="1577"/>
      <c r="EB101" s="1577"/>
      <c r="EC101" s="1577"/>
      <c r="ED101" s="1577"/>
      <c r="EE101" s="1577"/>
      <c r="EF101" s="1577"/>
      <c r="EG101" s="1577"/>
      <c r="EH101" s="1577"/>
      <c r="EI101" s="1577"/>
      <c r="EJ101" s="1577"/>
      <c r="EK101" s="1577"/>
      <c r="EL101" s="1577"/>
      <c r="EM101" s="1578"/>
      <c r="EO101" s="8"/>
      <c r="EQ101" s="1576"/>
      <c r="ER101" s="1577"/>
      <c r="ES101" s="1577"/>
      <c r="ET101" s="1577"/>
      <c r="EU101" s="1577"/>
      <c r="EV101" s="1577"/>
      <c r="EW101" s="1577"/>
      <c r="EX101" s="1577"/>
      <c r="EY101" s="1577"/>
      <c r="EZ101" s="1577"/>
      <c r="FA101" s="1577"/>
      <c r="FB101" s="1577"/>
      <c r="FC101" s="1577"/>
      <c r="FD101" s="1577"/>
      <c r="FE101" s="1577"/>
      <c r="FF101" s="1577"/>
      <c r="FG101" s="1577"/>
      <c r="FH101" s="1577"/>
      <c r="FI101" s="1577"/>
      <c r="FJ101" s="1577"/>
      <c r="FK101" s="1577"/>
      <c r="FL101" s="1577"/>
      <c r="FM101" s="1577"/>
      <c r="FN101" s="1577"/>
      <c r="FO101" s="1577"/>
      <c r="FP101" s="1578"/>
      <c r="FT101" s="1576"/>
      <c r="FU101" s="1577"/>
      <c r="FV101" s="1577"/>
      <c r="FW101" s="1577"/>
      <c r="FX101" s="1577"/>
      <c r="FY101" s="1577"/>
      <c r="FZ101" s="1577"/>
      <c r="GA101" s="1577"/>
      <c r="GB101" s="1577"/>
      <c r="GC101" s="1577"/>
      <c r="GD101" s="1577"/>
      <c r="GE101" s="1577"/>
      <c r="GF101" s="1577"/>
      <c r="GG101" s="1577"/>
      <c r="GH101" s="1577"/>
      <c r="GI101" s="1577"/>
      <c r="GJ101" s="1577"/>
      <c r="GK101" s="1577"/>
      <c r="GL101" s="1577"/>
      <c r="GM101" s="1577"/>
      <c r="GN101" s="1577"/>
      <c r="GO101" s="1577"/>
      <c r="GP101" s="1577"/>
      <c r="GQ101" s="1577"/>
      <c r="GR101" s="1577"/>
      <c r="GS101" s="1578"/>
      <c r="GU101" s="8"/>
      <c r="GW101" s="1576"/>
      <c r="GX101" s="1577"/>
      <c r="GY101" s="1577"/>
      <c r="GZ101" s="1577"/>
      <c r="HA101" s="1577"/>
      <c r="HB101" s="1577"/>
      <c r="HC101" s="1577"/>
      <c r="HD101" s="1577"/>
      <c r="HE101" s="1577"/>
      <c r="HF101" s="1577"/>
      <c r="HG101" s="1577"/>
      <c r="HH101" s="1577"/>
      <c r="HI101" s="1577"/>
      <c r="HJ101" s="1577"/>
      <c r="HK101" s="1577"/>
      <c r="HL101" s="1577"/>
      <c r="HM101" s="1577"/>
      <c r="HN101" s="1577"/>
      <c r="HO101" s="1577"/>
      <c r="HP101" s="1577"/>
      <c r="HQ101" s="1577"/>
      <c r="HR101" s="1577"/>
      <c r="HS101" s="1577"/>
      <c r="HT101" s="1577"/>
      <c r="HU101" s="1577"/>
      <c r="HV101" s="1578"/>
      <c r="HX101" s="8"/>
      <c r="HZ101" s="1576"/>
      <c r="IA101" s="1577"/>
      <c r="IB101" s="1577"/>
      <c r="IC101" s="1577"/>
      <c r="ID101" s="1577"/>
      <c r="IE101" s="1577"/>
      <c r="IF101" s="1577"/>
      <c r="IG101" s="1577"/>
      <c r="IH101" s="1577"/>
      <c r="II101" s="1577"/>
      <c r="IJ101" s="1577"/>
      <c r="IK101" s="1577"/>
      <c r="IL101" s="1577"/>
      <c r="IM101" s="1577"/>
      <c r="IN101" s="1577"/>
      <c r="IO101" s="1577"/>
      <c r="IP101" s="1577"/>
      <c r="IQ101" s="1577"/>
      <c r="IR101" s="1577"/>
      <c r="IS101" s="1577"/>
      <c r="IT101" s="1577"/>
      <c r="IU101" s="1577"/>
      <c r="IV101" s="1577"/>
      <c r="IW101" s="1577"/>
      <c r="IX101" s="1577"/>
      <c r="IY101" s="1578"/>
      <c r="JA101" s="8"/>
      <c r="JC101" s="1576"/>
      <c r="JD101" s="1577"/>
      <c r="JE101" s="1577"/>
      <c r="JF101" s="1577"/>
      <c r="JG101" s="1577"/>
      <c r="JH101" s="1577"/>
      <c r="JI101" s="1577"/>
      <c r="JJ101" s="1577"/>
      <c r="JK101" s="1577"/>
      <c r="JL101" s="1577"/>
      <c r="JM101" s="1577"/>
      <c r="JN101" s="1577"/>
      <c r="JO101" s="1577"/>
      <c r="JP101" s="1577"/>
      <c r="JQ101" s="1577"/>
      <c r="JR101" s="1577"/>
      <c r="JS101" s="1577"/>
      <c r="JT101" s="1577"/>
      <c r="JU101" s="1577"/>
      <c r="JV101" s="1577"/>
      <c r="JW101" s="1577"/>
      <c r="JX101" s="1577"/>
      <c r="JY101" s="1577"/>
      <c r="JZ101" s="1577"/>
      <c r="KA101" s="1577"/>
      <c r="KB101" s="1578"/>
      <c r="KD101" s="8"/>
      <c r="KF101" s="1576"/>
      <c r="KG101" s="1577"/>
      <c r="KH101" s="1577"/>
      <c r="KI101" s="1577"/>
      <c r="KJ101" s="1577"/>
      <c r="KK101" s="1577"/>
      <c r="KL101" s="1577"/>
      <c r="KM101" s="1577"/>
      <c r="KN101" s="1577"/>
      <c r="KO101" s="1577"/>
      <c r="KP101" s="1577"/>
      <c r="KQ101" s="1577"/>
      <c r="KR101" s="1577"/>
      <c r="KS101" s="1577"/>
      <c r="KT101" s="1577"/>
      <c r="KU101" s="1577"/>
      <c r="KV101" s="1577"/>
      <c r="KW101" s="1577"/>
      <c r="KX101" s="1577"/>
      <c r="KY101" s="1577"/>
      <c r="KZ101" s="1577"/>
      <c r="LA101" s="1577"/>
      <c r="LB101" s="1577"/>
      <c r="LC101" s="1577"/>
      <c r="LD101" s="1577"/>
      <c r="LE101" s="1578"/>
      <c r="LG101" s="8"/>
      <c r="LI101" s="1576"/>
      <c r="LJ101" s="1577"/>
      <c r="LK101" s="1577"/>
      <c r="LL101" s="1577"/>
      <c r="LM101" s="1577"/>
      <c r="LN101" s="1577"/>
      <c r="LO101" s="1577"/>
      <c r="LP101" s="1577"/>
      <c r="LQ101" s="1577"/>
      <c r="LR101" s="1577"/>
      <c r="LS101" s="1577"/>
      <c r="LT101" s="1577"/>
      <c r="LU101" s="1577"/>
      <c r="LV101" s="1577"/>
      <c r="LW101" s="1577"/>
      <c r="LX101" s="1577"/>
      <c r="LY101" s="1577"/>
      <c r="LZ101" s="1577"/>
      <c r="MA101" s="1577"/>
      <c r="MB101" s="1577"/>
      <c r="MC101" s="1577"/>
      <c r="MD101" s="1577"/>
      <c r="ME101" s="1577"/>
      <c r="MF101" s="1577"/>
      <c r="MG101" s="1577"/>
      <c r="MH101" s="1578"/>
      <c r="MJ101" s="8"/>
      <c r="ML101" s="1576"/>
      <c r="MM101" s="1577"/>
      <c r="MN101" s="1577"/>
      <c r="MO101" s="1577"/>
      <c r="MP101" s="1577"/>
      <c r="MQ101" s="1577"/>
      <c r="MR101" s="1577"/>
      <c r="MS101" s="1577"/>
      <c r="MT101" s="1577"/>
      <c r="MU101" s="1577"/>
      <c r="MV101" s="1577"/>
      <c r="MW101" s="1577"/>
      <c r="MX101" s="1577"/>
      <c r="MY101" s="1577"/>
      <c r="MZ101" s="1577"/>
      <c r="NA101" s="1577"/>
      <c r="NB101" s="1577"/>
      <c r="NC101" s="1577"/>
      <c r="ND101" s="1577"/>
      <c r="NE101" s="1577"/>
      <c r="NF101" s="1577"/>
      <c r="NG101" s="1577"/>
      <c r="NH101" s="1577"/>
      <c r="NI101" s="1577"/>
      <c r="NJ101" s="1577"/>
      <c r="NK101" s="1578"/>
      <c r="NM101" s="8"/>
      <c r="NO101" s="1576"/>
      <c r="NP101" s="1577"/>
      <c r="NQ101" s="1577"/>
      <c r="NR101" s="1577"/>
      <c r="NS101" s="1577"/>
      <c r="NT101" s="1577"/>
      <c r="NU101" s="1577"/>
      <c r="NV101" s="1577"/>
      <c r="NW101" s="1577"/>
      <c r="NX101" s="1577"/>
      <c r="NY101" s="1577"/>
      <c r="NZ101" s="1577"/>
      <c r="OA101" s="1577"/>
      <c r="OB101" s="1577"/>
      <c r="OC101" s="1577"/>
      <c r="OD101" s="1577"/>
      <c r="OE101" s="1577"/>
      <c r="OF101" s="1577"/>
      <c r="OG101" s="1577"/>
      <c r="OH101" s="1577"/>
      <c r="OI101" s="1577"/>
      <c r="OJ101" s="1577"/>
      <c r="OK101" s="1577"/>
      <c r="OL101" s="1577"/>
      <c r="OM101" s="1577"/>
      <c r="ON101" s="1578"/>
      <c r="OP101" s="8"/>
      <c r="OR101" s="1576"/>
      <c r="OS101" s="1577"/>
      <c r="OT101" s="1577"/>
      <c r="OU101" s="1577"/>
      <c r="OV101" s="1577"/>
      <c r="OW101" s="1577"/>
      <c r="OX101" s="1577"/>
      <c r="OY101" s="1577"/>
      <c r="OZ101" s="1577"/>
      <c r="PA101" s="1577"/>
      <c r="PB101" s="1577"/>
      <c r="PC101" s="1577"/>
      <c r="PD101" s="1577"/>
      <c r="PE101" s="1577"/>
      <c r="PF101" s="1577"/>
      <c r="PG101" s="1577"/>
      <c r="PH101" s="1577"/>
      <c r="PI101" s="1577"/>
      <c r="PJ101" s="1577"/>
      <c r="PK101" s="1577"/>
      <c r="PL101" s="1577"/>
      <c r="PM101" s="1577"/>
      <c r="PN101" s="1577"/>
      <c r="PO101" s="1577"/>
      <c r="PP101" s="1577"/>
      <c r="PQ101" s="1578"/>
      <c r="PS101" s="8"/>
      <c r="PU101" s="1576"/>
      <c r="PV101" s="1577"/>
      <c r="PW101" s="1577"/>
      <c r="PX101" s="1577"/>
      <c r="PY101" s="1577"/>
      <c r="PZ101" s="1577"/>
      <c r="QA101" s="1577"/>
      <c r="QB101" s="1577"/>
      <c r="QC101" s="1577"/>
      <c r="QD101" s="1577"/>
      <c r="QE101" s="1577"/>
      <c r="QF101" s="1577"/>
      <c r="QG101" s="1577"/>
      <c r="QH101" s="1577"/>
      <c r="QI101" s="1577"/>
      <c r="QJ101" s="1577"/>
      <c r="QK101" s="1577"/>
      <c r="QL101" s="1577"/>
      <c r="QM101" s="1577"/>
      <c r="QN101" s="1577"/>
      <c r="QO101" s="1577"/>
      <c r="QP101" s="1577"/>
      <c r="QQ101" s="1577"/>
      <c r="QR101" s="1577"/>
      <c r="QS101" s="1577"/>
      <c r="QT101" s="1578"/>
    </row>
    <row r="102" spans="2:462" s="26" customFormat="1" ht="9.9499999999999993" customHeight="1">
      <c r="B102" s="1576"/>
      <c r="C102" s="1577"/>
      <c r="D102" s="1577"/>
      <c r="E102" s="1577"/>
      <c r="F102" s="1577"/>
      <c r="G102" s="1577"/>
      <c r="H102" s="1577"/>
      <c r="I102" s="1577"/>
      <c r="J102" s="1577"/>
      <c r="K102" s="1577"/>
      <c r="L102" s="1577"/>
      <c r="M102" s="1577"/>
      <c r="N102" s="1577"/>
      <c r="O102" s="1577"/>
      <c r="P102" s="1577"/>
      <c r="Q102" s="1577"/>
      <c r="R102" s="1577"/>
      <c r="S102" s="1577"/>
      <c r="T102" s="1577"/>
      <c r="U102" s="1577"/>
      <c r="V102" s="1577"/>
      <c r="W102" s="1577"/>
      <c r="X102" s="1577"/>
      <c r="Y102" s="1577"/>
      <c r="Z102" s="1577"/>
      <c r="AA102" s="1578"/>
      <c r="AC102" s="8"/>
      <c r="AE102" s="1576"/>
      <c r="AF102" s="1577"/>
      <c r="AG102" s="1577"/>
      <c r="AH102" s="1577"/>
      <c r="AI102" s="1577"/>
      <c r="AJ102" s="1577"/>
      <c r="AK102" s="1577"/>
      <c r="AL102" s="1577"/>
      <c r="AM102" s="1577"/>
      <c r="AN102" s="1577"/>
      <c r="AO102" s="1577"/>
      <c r="AP102" s="1577"/>
      <c r="AQ102" s="1577"/>
      <c r="AR102" s="1577"/>
      <c r="AS102" s="1577"/>
      <c r="AT102" s="1577"/>
      <c r="AU102" s="1577"/>
      <c r="AV102" s="1577"/>
      <c r="AW102" s="1577"/>
      <c r="AX102" s="1577"/>
      <c r="AY102" s="1577"/>
      <c r="AZ102" s="1577"/>
      <c r="BA102" s="1577"/>
      <c r="BB102" s="1577"/>
      <c r="BC102" s="1577"/>
      <c r="BD102" s="1578"/>
      <c r="BF102" s="8"/>
      <c r="BH102" s="1576"/>
      <c r="BI102" s="1577"/>
      <c r="BJ102" s="1577"/>
      <c r="BK102" s="1577"/>
      <c r="BL102" s="1577"/>
      <c r="BM102" s="1577"/>
      <c r="BN102" s="1577"/>
      <c r="BO102" s="1577"/>
      <c r="BP102" s="1577"/>
      <c r="BQ102" s="1577"/>
      <c r="BR102" s="1577"/>
      <c r="BS102" s="1577"/>
      <c r="BT102" s="1577"/>
      <c r="BU102" s="1577"/>
      <c r="BV102" s="1577"/>
      <c r="BW102" s="1577"/>
      <c r="BX102" s="1577"/>
      <c r="BY102" s="1577"/>
      <c r="BZ102" s="1577"/>
      <c r="CA102" s="1577"/>
      <c r="CB102" s="1577"/>
      <c r="CC102" s="1577"/>
      <c r="CD102" s="1577"/>
      <c r="CE102" s="1577"/>
      <c r="CF102" s="1577"/>
      <c r="CG102" s="1578"/>
      <c r="CI102" s="8"/>
      <c r="CK102" s="1576"/>
      <c r="CL102" s="1577"/>
      <c r="CM102" s="1577"/>
      <c r="CN102" s="1577"/>
      <c r="CO102" s="1577"/>
      <c r="CP102" s="1577"/>
      <c r="CQ102" s="1577"/>
      <c r="CR102" s="1577"/>
      <c r="CS102" s="1577"/>
      <c r="CT102" s="1577"/>
      <c r="CU102" s="1577"/>
      <c r="CV102" s="1577"/>
      <c r="CW102" s="1577"/>
      <c r="CX102" s="1577"/>
      <c r="CY102" s="1577"/>
      <c r="CZ102" s="1577"/>
      <c r="DA102" s="1577"/>
      <c r="DB102" s="1577"/>
      <c r="DC102" s="1577"/>
      <c r="DD102" s="1577"/>
      <c r="DE102" s="1577"/>
      <c r="DF102" s="1577"/>
      <c r="DG102" s="1577"/>
      <c r="DH102" s="1577"/>
      <c r="DI102" s="1577"/>
      <c r="DJ102" s="1578"/>
      <c r="DL102" s="8"/>
      <c r="DN102" s="1576"/>
      <c r="DO102" s="1577"/>
      <c r="DP102" s="1577"/>
      <c r="DQ102" s="1577"/>
      <c r="DR102" s="1577"/>
      <c r="DS102" s="1577"/>
      <c r="DT102" s="1577"/>
      <c r="DU102" s="1577"/>
      <c r="DV102" s="1577"/>
      <c r="DW102" s="1577"/>
      <c r="DX102" s="1577"/>
      <c r="DY102" s="1577"/>
      <c r="DZ102" s="1577"/>
      <c r="EA102" s="1577"/>
      <c r="EB102" s="1577"/>
      <c r="EC102" s="1577"/>
      <c r="ED102" s="1577"/>
      <c r="EE102" s="1577"/>
      <c r="EF102" s="1577"/>
      <c r="EG102" s="1577"/>
      <c r="EH102" s="1577"/>
      <c r="EI102" s="1577"/>
      <c r="EJ102" s="1577"/>
      <c r="EK102" s="1577"/>
      <c r="EL102" s="1577"/>
      <c r="EM102" s="1578"/>
      <c r="EO102" s="8"/>
      <c r="EQ102" s="1576"/>
      <c r="ER102" s="1577"/>
      <c r="ES102" s="1577"/>
      <c r="ET102" s="1577"/>
      <c r="EU102" s="1577"/>
      <c r="EV102" s="1577"/>
      <c r="EW102" s="1577"/>
      <c r="EX102" s="1577"/>
      <c r="EY102" s="1577"/>
      <c r="EZ102" s="1577"/>
      <c r="FA102" s="1577"/>
      <c r="FB102" s="1577"/>
      <c r="FC102" s="1577"/>
      <c r="FD102" s="1577"/>
      <c r="FE102" s="1577"/>
      <c r="FF102" s="1577"/>
      <c r="FG102" s="1577"/>
      <c r="FH102" s="1577"/>
      <c r="FI102" s="1577"/>
      <c r="FJ102" s="1577"/>
      <c r="FK102" s="1577"/>
      <c r="FL102" s="1577"/>
      <c r="FM102" s="1577"/>
      <c r="FN102" s="1577"/>
      <c r="FO102" s="1577"/>
      <c r="FP102" s="1578"/>
      <c r="FT102" s="1576"/>
      <c r="FU102" s="1577"/>
      <c r="FV102" s="1577"/>
      <c r="FW102" s="1577"/>
      <c r="FX102" s="1577"/>
      <c r="FY102" s="1577"/>
      <c r="FZ102" s="1577"/>
      <c r="GA102" s="1577"/>
      <c r="GB102" s="1577"/>
      <c r="GC102" s="1577"/>
      <c r="GD102" s="1577"/>
      <c r="GE102" s="1577"/>
      <c r="GF102" s="1577"/>
      <c r="GG102" s="1577"/>
      <c r="GH102" s="1577"/>
      <c r="GI102" s="1577"/>
      <c r="GJ102" s="1577"/>
      <c r="GK102" s="1577"/>
      <c r="GL102" s="1577"/>
      <c r="GM102" s="1577"/>
      <c r="GN102" s="1577"/>
      <c r="GO102" s="1577"/>
      <c r="GP102" s="1577"/>
      <c r="GQ102" s="1577"/>
      <c r="GR102" s="1577"/>
      <c r="GS102" s="1578"/>
      <c r="GU102" s="8"/>
      <c r="GW102" s="1576"/>
      <c r="GX102" s="1577"/>
      <c r="GY102" s="1577"/>
      <c r="GZ102" s="1577"/>
      <c r="HA102" s="1577"/>
      <c r="HB102" s="1577"/>
      <c r="HC102" s="1577"/>
      <c r="HD102" s="1577"/>
      <c r="HE102" s="1577"/>
      <c r="HF102" s="1577"/>
      <c r="HG102" s="1577"/>
      <c r="HH102" s="1577"/>
      <c r="HI102" s="1577"/>
      <c r="HJ102" s="1577"/>
      <c r="HK102" s="1577"/>
      <c r="HL102" s="1577"/>
      <c r="HM102" s="1577"/>
      <c r="HN102" s="1577"/>
      <c r="HO102" s="1577"/>
      <c r="HP102" s="1577"/>
      <c r="HQ102" s="1577"/>
      <c r="HR102" s="1577"/>
      <c r="HS102" s="1577"/>
      <c r="HT102" s="1577"/>
      <c r="HU102" s="1577"/>
      <c r="HV102" s="1578"/>
      <c r="HX102" s="8"/>
      <c r="HZ102" s="1576"/>
      <c r="IA102" s="1577"/>
      <c r="IB102" s="1577"/>
      <c r="IC102" s="1577"/>
      <c r="ID102" s="1577"/>
      <c r="IE102" s="1577"/>
      <c r="IF102" s="1577"/>
      <c r="IG102" s="1577"/>
      <c r="IH102" s="1577"/>
      <c r="II102" s="1577"/>
      <c r="IJ102" s="1577"/>
      <c r="IK102" s="1577"/>
      <c r="IL102" s="1577"/>
      <c r="IM102" s="1577"/>
      <c r="IN102" s="1577"/>
      <c r="IO102" s="1577"/>
      <c r="IP102" s="1577"/>
      <c r="IQ102" s="1577"/>
      <c r="IR102" s="1577"/>
      <c r="IS102" s="1577"/>
      <c r="IT102" s="1577"/>
      <c r="IU102" s="1577"/>
      <c r="IV102" s="1577"/>
      <c r="IW102" s="1577"/>
      <c r="IX102" s="1577"/>
      <c r="IY102" s="1578"/>
      <c r="JA102" s="8"/>
      <c r="JC102" s="1576"/>
      <c r="JD102" s="1577"/>
      <c r="JE102" s="1577"/>
      <c r="JF102" s="1577"/>
      <c r="JG102" s="1577"/>
      <c r="JH102" s="1577"/>
      <c r="JI102" s="1577"/>
      <c r="JJ102" s="1577"/>
      <c r="JK102" s="1577"/>
      <c r="JL102" s="1577"/>
      <c r="JM102" s="1577"/>
      <c r="JN102" s="1577"/>
      <c r="JO102" s="1577"/>
      <c r="JP102" s="1577"/>
      <c r="JQ102" s="1577"/>
      <c r="JR102" s="1577"/>
      <c r="JS102" s="1577"/>
      <c r="JT102" s="1577"/>
      <c r="JU102" s="1577"/>
      <c r="JV102" s="1577"/>
      <c r="JW102" s="1577"/>
      <c r="JX102" s="1577"/>
      <c r="JY102" s="1577"/>
      <c r="JZ102" s="1577"/>
      <c r="KA102" s="1577"/>
      <c r="KB102" s="1578"/>
      <c r="KD102" s="8"/>
      <c r="KF102" s="1576"/>
      <c r="KG102" s="1577"/>
      <c r="KH102" s="1577"/>
      <c r="KI102" s="1577"/>
      <c r="KJ102" s="1577"/>
      <c r="KK102" s="1577"/>
      <c r="KL102" s="1577"/>
      <c r="KM102" s="1577"/>
      <c r="KN102" s="1577"/>
      <c r="KO102" s="1577"/>
      <c r="KP102" s="1577"/>
      <c r="KQ102" s="1577"/>
      <c r="KR102" s="1577"/>
      <c r="KS102" s="1577"/>
      <c r="KT102" s="1577"/>
      <c r="KU102" s="1577"/>
      <c r="KV102" s="1577"/>
      <c r="KW102" s="1577"/>
      <c r="KX102" s="1577"/>
      <c r="KY102" s="1577"/>
      <c r="KZ102" s="1577"/>
      <c r="LA102" s="1577"/>
      <c r="LB102" s="1577"/>
      <c r="LC102" s="1577"/>
      <c r="LD102" s="1577"/>
      <c r="LE102" s="1578"/>
      <c r="LG102" s="8"/>
      <c r="LI102" s="1576"/>
      <c r="LJ102" s="1577"/>
      <c r="LK102" s="1577"/>
      <c r="LL102" s="1577"/>
      <c r="LM102" s="1577"/>
      <c r="LN102" s="1577"/>
      <c r="LO102" s="1577"/>
      <c r="LP102" s="1577"/>
      <c r="LQ102" s="1577"/>
      <c r="LR102" s="1577"/>
      <c r="LS102" s="1577"/>
      <c r="LT102" s="1577"/>
      <c r="LU102" s="1577"/>
      <c r="LV102" s="1577"/>
      <c r="LW102" s="1577"/>
      <c r="LX102" s="1577"/>
      <c r="LY102" s="1577"/>
      <c r="LZ102" s="1577"/>
      <c r="MA102" s="1577"/>
      <c r="MB102" s="1577"/>
      <c r="MC102" s="1577"/>
      <c r="MD102" s="1577"/>
      <c r="ME102" s="1577"/>
      <c r="MF102" s="1577"/>
      <c r="MG102" s="1577"/>
      <c r="MH102" s="1578"/>
      <c r="MJ102" s="8"/>
      <c r="ML102" s="1576"/>
      <c r="MM102" s="1577"/>
      <c r="MN102" s="1577"/>
      <c r="MO102" s="1577"/>
      <c r="MP102" s="1577"/>
      <c r="MQ102" s="1577"/>
      <c r="MR102" s="1577"/>
      <c r="MS102" s="1577"/>
      <c r="MT102" s="1577"/>
      <c r="MU102" s="1577"/>
      <c r="MV102" s="1577"/>
      <c r="MW102" s="1577"/>
      <c r="MX102" s="1577"/>
      <c r="MY102" s="1577"/>
      <c r="MZ102" s="1577"/>
      <c r="NA102" s="1577"/>
      <c r="NB102" s="1577"/>
      <c r="NC102" s="1577"/>
      <c r="ND102" s="1577"/>
      <c r="NE102" s="1577"/>
      <c r="NF102" s="1577"/>
      <c r="NG102" s="1577"/>
      <c r="NH102" s="1577"/>
      <c r="NI102" s="1577"/>
      <c r="NJ102" s="1577"/>
      <c r="NK102" s="1578"/>
      <c r="NM102" s="8"/>
      <c r="NO102" s="1576"/>
      <c r="NP102" s="1577"/>
      <c r="NQ102" s="1577"/>
      <c r="NR102" s="1577"/>
      <c r="NS102" s="1577"/>
      <c r="NT102" s="1577"/>
      <c r="NU102" s="1577"/>
      <c r="NV102" s="1577"/>
      <c r="NW102" s="1577"/>
      <c r="NX102" s="1577"/>
      <c r="NY102" s="1577"/>
      <c r="NZ102" s="1577"/>
      <c r="OA102" s="1577"/>
      <c r="OB102" s="1577"/>
      <c r="OC102" s="1577"/>
      <c r="OD102" s="1577"/>
      <c r="OE102" s="1577"/>
      <c r="OF102" s="1577"/>
      <c r="OG102" s="1577"/>
      <c r="OH102" s="1577"/>
      <c r="OI102" s="1577"/>
      <c r="OJ102" s="1577"/>
      <c r="OK102" s="1577"/>
      <c r="OL102" s="1577"/>
      <c r="OM102" s="1577"/>
      <c r="ON102" s="1578"/>
      <c r="OP102" s="8"/>
      <c r="OR102" s="1576"/>
      <c r="OS102" s="1577"/>
      <c r="OT102" s="1577"/>
      <c r="OU102" s="1577"/>
      <c r="OV102" s="1577"/>
      <c r="OW102" s="1577"/>
      <c r="OX102" s="1577"/>
      <c r="OY102" s="1577"/>
      <c r="OZ102" s="1577"/>
      <c r="PA102" s="1577"/>
      <c r="PB102" s="1577"/>
      <c r="PC102" s="1577"/>
      <c r="PD102" s="1577"/>
      <c r="PE102" s="1577"/>
      <c r="PF102" s="1577"/>
      <c r="PG102" s="1577"/>
      <c r="PH102" s="1577"/>
      <c r="PI102" s="1577"/>
      <c r="PJ102" s="1577"/>
      <c r="PK102" s="1577"/>
      <c r="PL102" s="1577"/>
      <c r="PM102" s="1577"/>
      <c r="PN102" s="1577"/>
      <c r="PO102" s="1577"/>
      <c r="PP102" s="1577"/>
      <c r="PQ102" s="1578"/>
      <c r="PS102" s="8"/>
      <c r="PU102" s="1576"/>
      <c r="PV102" s="1577"/>
      <c r="PW102" s="1577"/>
      <c r="PX102" s="1577"/>
      <c r="PY102" s="1577"/>
      <c r="PZ102" s="1577"/>
      <c r="QA102" s="1577"/>
      <c r="QB102" s="1577"/>
      <c r="QC102" s="1577"/>
      <c r="QD102" s="1577"/>
      <c r="QE102" s="1577"/>
      <c r="QF102" s="1577"/>
      <c r="QG102" s="1577"/>
      <c r="QH102" s="1577"/>
      <c r="QI102" s="1577"/>
      <c r="QJ102" s="1577"/>
      <c r="QK102" s="1577"/>
      <c r="QL102" s="1577"/>
      <c r="QM102" s="1577"/>
      <c r="QN102" s="1577"/>
      <c r="QO102" s="1577"/>
      <c r="QP102" s="1577"/>
      <c r="QQ102" s="1577"/>
      <c r="QR102" s="1577"/>
      <c r="QS102" s="1577"/>
      <c r="QT102" s="1578"/>
    </row>
    <row r="103" spans="2:462" s="26" customFormat="1" ht="9.9499999999999993" customHeight="1">
      <c r="B103" s="1576"/>
      <c r="C103" s="1577"/>
      <c r="D103" s="1577"/>
      <c r="E103" s="1577"/>
      <c r="F103" s="1577"/>
      <c r="G103" s="1577"/>
      <c r="H103" s="1577"/>
      <c r="I103" s="1577"/>
      <c r="J103" s="1577"/>
      <c r="K103" s="1577"/>
      <c r="L103" s="1577"/>
      <c r="M103" s="1577"/>
      <c r="N103" s="1577"/>
      <c r="O103" s="1577"/>
      <c r="P103" s="1577"/>
      <c r="Q103" s="1577"/>
      <c r="R103" s="1577"/>
      <c r="S103" s="1577"/>
      <c r="T103" s="1577"/>
      <c r="U103" s="1577"/>
      <c r="V103" s="1577"/>
      <c r="W103" s="1577"/>
      <c r="X103" s="1577"/>
      <c r="Y103" s="1577"/>
      <c r="Z103" s="1577"/>
      <c r="AA103" s="1578"/>
      <c r="AC103" s="8"/>
      <c r="AE103" s="1576"/>
      <c r="AF103" s="1577"/>
      <c r="AG103" s="1577"/>
      <c r="AH103" s="1577"/>
      <c r="AI103" s="1577"/>
      <c r="AJ103" s="1577"/>
      <c r="AK103" s="1577"/>
      <c r="AL103" s="1577"/>
      <c r="AM103" s="1577"/>
      <c r="AN103" s="1577"/>
      <c r="AO103" s="1577"/>
      <c r="AP103" s="1577"/>
      <c r="AQ103" s="1577"/>
      <c r="AR103" s="1577"/>
      <c r="AS103" s="1577"/>
      <c r="AT103" s="1577"/>
      <c r="AU103" s="1577"/>
      <c r="AV103" s="1577"/>
      <c r="AW103" s="1577"/>
      <c r="AX103" s="1577"/>
      <c r="AY103" s="1577"/>
      <c r="AZ103" s="1577"/>
      <c r="BA103" s="1577"/>
      <c r="BB103" s="1577"/>
      <c r="BC103" s="1577"/>
      <c r="BD103" s="1578"/>
      <c r="BF103" s="8"/>
      <c r="BH103" s="1576"/>
      <c r="BI103" s="1577"/>
      <c r="BJ103" s="1577"/>
      <c r="BK103" s="1577"/>
      <c r="BL103" s="1577"/>
      <c r="BM103" s="1577"/>
      <c r="BN103" s="1577"/>
      <c r="BO103" s="1577"/>
      <c r="BP103" s="1577"/>
      <c r="BQ103" s="1577"/>
      <c r="BR103" s="1577"/>
      <c r="BS103" s="1577"/>
      <c r="BT103" s="1577"/>
      <c r="BU103" s="1577"/>
      <c r="BV103" s="1577"/>
      <c r="BW103" s="1577"/>
      <c r="BX103" s="1577"/>
      <c r="BY103" s="1577"/>
      <c r="BZ103" s="1577"/>
      <c r="CA103" s="1577"/>
      <c r="CB103" s="1577"/>
      <c r="CC103" s="1577"/>
      <c r="CD103" s="1577"/>
      <c r="CE103" s="1577"/>
      <c r="CF103" s="1577"/>
      <c r="CG103" s="1578"/>
      <c r="CI103" s="8"/>
      <c r="CK103" s="1576"/>
      <c r="CL103" s="1577"/>
      <c r="CM103" s="1577"/>
      <c r="CN103" s="1577"/>
      <c r="CO103" s="1577"/>
      <c r="CP103" s="1577"/>
      <c r="CQ103" s="1577"/>
      <c r="CR103" s="1577"/>
      <c r="CS103" s="1577"/>
      <c r="CT103" s="1577"/>
      <c r="CU103" s="1577"/>
      <c r="CV103" s="1577"/>
      <c r="CW103" s="1577"/>
      <c r="CX103" s="1577"/>
      <c r="CY103" s="1577"/>
      <c r="CZ103" s="1577"/>
      <c r="DA103" s="1577"/>
      <c r="DB103" s="1577"/>
      <c r="DC103" s="1577"/>
      <c r="DD103" s="1577"/>
      <c r="DE103" s="1577"/>
      <c r="DF103" s="1577"/>
      <c r="DG103" s="1577"/>
      <c r="DH103" s="1577"/>
      <c r="DI103" s="1577"/>
      <c r="DJ103" s="1578"/>
      <c r="DL103" s="8"/>
      <c r="DN103" s="1576"/>
      <c r="DO103" s="1577"/>
      <c r="DP103" s="1577"/>
      <c r="DQ103" s="1577"/>
      <c r="DR103" s="1577"/>
      <c r="DS103" s="1577"/>
      <c r="DT103" s="1577"/>
      <c r="DU103" s="1577"/>
      <c r="DV103" s="1577"/>
      <c r="DW103" s="1577"/>
      <c r="DX103" s="1577"/>
      <c r="DY103" s="1577"/>
      <c r="DZ103" s="1577"/>
      <c r="EA103" s="1577"/>
      <c r="EB103" s="1577"/>
      <c r="EC103" s="1577"/>
      <c r="ED103" s="1577"/>
      <c r="EE103" s="1577"/>
      <c r="EF103" s="1577"/>
      <c r="EG103" s="1577"/>
      <c r="EH103" s="1577"/>
      <c r="EI103" s="1577"/>
      <c r="EJ103" s="1577"/>
      <c r="EK103" s="1577"/>
      <c r="EL103" s="1577"/>
      <c r="EM103" s="1578"/>
      <c r="EO103" s="8"/>
      <c r="EQ103" s="1576"/>
      <c r="ER103" s="1577"/>
      <c r="ES103" s="1577"/>
      <c r="ET103" s="1577"/>
      <c r="EU103" s="1577"/>
      <c r="EV103" s="1577"/>
      <c r="EW103" s="1577"/>
      <c r="EX103" s="1577"/>
      <c r="EY103" s="1577"/>
      <c r="EZ103" s="1577"/>
      <c r="FA103" s="1577"/>
      <c r="FB103" s="1577"/>
      <c r="FC103" s="1577"/>
      <c r="FD103" s="1577"/>
      <c r="FE103" s="1577"/>
      <c r="FF103" s="1577"/>
      <c r="FG103" s="1577"/>
      <c r="FH103" s="1577"/>
      <c r="FI103" s="1577"/>
      <c r="FJ103" s="1577"/>
      <c r="FK103" s="1577"/>
      <c r="FL103" s="1577"/>
      <c r="FM103" s="1577"/>
      <c r="FN103" s="1577"/>
      <c r="FO103" s="1577"/>
      <c r="FP103" s="1578"/>
      <c r="FT103" s="1576"/>
      <c r="FU103" s="1577"/>
      <c r="FV103" s="1577"/>
      <c r="FW103" s="1577"/>
      <c r="FX103" s="1577"/>
      <c r="FY103" s="1577"/>
      <c r="FZ103" s="1577"/>
      <c r="GA103" s="1577"/>
      <c r="GB103" s="1577"/>
      <c r="GC103" s="1577"/>
      <c r="GD103" s="1577"/>
      <c r="GE103" s="1577"/>
      <c r="GF103" s="1577"/>
      <c r="GG103" s="1577"/>
      <c r="GH103" s="1577"/>
      <c r="GI103" s="1577"/>
      <c r="GJ103" s="1577"/>
      <c r="GK103" s="1577"/>
      <c r="GL103" s="1577"/>
      <c r="GM103" s="1577"/>
      <c r="GN103" s="1577"/>
      <c r="GO103" s="1577"/>
      <c r="GP103" s="1577"/>
      <c r="GQ103" s="1577"/>
      <c r="GR103" s="1577"/>
      <c r="GS103" s="1578"/>
      <c r="GU103" s="8"/>
      <c r="GW103" s="1576"/>
      <c r="GX103" s="1577"/>
      <c r="GY103" s="1577"/>
      <c r="GZ103" s="1577"/>
      <c r="HA103" s="1577"/>
      <c r="HB103" s="1577"/>
      <c r="HC103" s="1577"/>
      <c r="HD103" s="1577"/>
      <c r="HE103" s="1577"/>
      <c r="HF103" s="1577"/>
      <c r="HG103" s="1577"/>
      <c r="HH103" s="1577"/>
      <c r="HI103" s="1577"/>
      <c r="HJ103" s="1577"/>
      <c r="HK103" s="1577"/>
      <c r="HL103" s="1577"/>
      <c r="HM103" s="1577"/>
      <c r="HN103" s="1577"/>
      <c r="HO103" s="1577"/>
      <c r="HP103" s="1577"/>
      <c r="HQ103" s="1577"/>
      <c r="HR103" s="1577"/>
      <c r="HS103" s="1577"/>
      <c r="HT103" s="1577"/>
      <c r="HU103" s="1577"/>
      <c r="HV103" s="1578"/>
      <c r="HX103" s="8"/>
      <c r="HZ103" s="1576"/>
      <c r="IA103" s="1577"/>
      <c r="IB103" s="1577"/>
      <c r="IC103" s="1577"/>
      <c r="ID103" s="1577"/>
      <c r="IE103" s="1577"/>
      <c r="IF103" s="1577"/>
      <c r="IG103" s="1577"/>
      <c r="IH103" s="1577"/>
      <c r="II103" s="1577"/>
      <c r="IJ103" s="1577"/>
      <c r="IK103" s="1577"/>
      <c r="IL103" s="1577"/>
      <c r="IM103" s="1577"/>
      <c r="IN103" s="1577"/>
      <c r="IO103" s="1577"/>
      <c r="IP103" s="1577"/>
      <c r="IQ103" s="1577"/>
      <c r="IR103" s="1577"/>
      <c r="IS103" s="1577"/>
      <c r="IT103" s="1577"/>
      <c r="IU103" s="1577"/>
      <c r="IV103" s="1577"/>
      <c r="IW103" s="1577"/>
      <c r="IX103" s="1577"/>
      <c r="IY103" s="1578"/>
      <c r="JA103" s="8"/>
      <c r="JC103" s="1576"/>
      <c r="JD103" s="1577"/>
      <c r="JE103" s="1577"/>
      <c r="JF103" s="1577"/>
      <c r="JG103" s="1577"/>
      <c r="JH103" s="1577"/>
      <c r="JI103" s="1577"/>
      <c r="JJ103" s="1577"/>
      <c r="JK103" s="1577"/>
      <c r="JL103" s="1577"/>
      <c r="JM103" s="1577"/>
      <c r="JN103" s="1577"/>
      <c r="JO103" s="1577"/>
      <c r="JP103" s="1577"/>
      <c r="JQ103" s="1577"/>
      <c r="JR103" s="1577"/>
      <c r="JS103" s="1577"/>
      <c r="JT103" s="1577"/>
      <c r="JU103" s="1577"/>
      <c r="JV103" s="1577"/>
      <c r="JW103" s="1577"/>
      <c r="JX103" s="1577"/>
      <c r="JY103" s="1577"/>
      <c r="JZ103" s="1577"/>
      <c r="KA103" s="1577"/>
      <c r="KB103" s="1578"/>
      <c r="KD103" s="8"/>
      <c r="KF103" s="1576"/>
      <c r="KG103" s="1577"/>
      <c r="KH103" s="1577"/>
      <c r="KI103" s="1577"/>
      <c r="KJ103" s="1577"/>
      <c r="KK103" s="1577"/>
      <c r="KL103" s="1577"/>
      <c r="KM103" s="1577"/>
      <c r="KN103" s="1577"/>
      <c r="KO103" s="1577"/>
      <c r="KP103" s="1577"/>
      <c r="KQ103" s="1577"/>
      <c r="KR103" s="1577"/>
      <c r="KS103" s="1577"/>
      <c r="KT103" s="1577"/>
      <c r="KU103" s="1577"/>
      <c r="KV103" s="1577"/>
      <c r="KW103" s="1577"/>
      <c r="KX103" s="1577"/>
      <c r="KY103" s="1577"/>
      <c r="KZ103" s="1577"/>
      <c r="LA103" s="1577"/>
      <c r="LB103" s="1577"/>
      <c r="LC103" s="1577"/>
      <c r="LD103" s="1577"/>
      <c r="LE103" s="1578"/>
      <c r="LG103" s="8"/>
      <c r="LI103" s="1576"/>
      <c r="LJ103" s="1577"/>
      <c r="LK103" s="1577"/>
      <c r="LL103" s="1577"/>
      <c r="LM103" s="1577"/>
      <c r="LN103" s="1577"/>
      <c r="LO103" s="1577"/>
      <c r="LP103" s="1577"/>
      <c r="LQ103" s="1577"/>
      <c r="LR103" s="1577"/>
      <c r="LS103" s="1577"/>
      <c r="LT103" s="1577"/>
      <c r="LU103" s="1577"/>
      <c r="LV103" s="1577"/>
      <c r="LW103" s="1577"/>
      <c r="LX103" s="1577"/>
      <c r="LY103" s="1577"/>
      <c r="LZ103" s="1577"/>
      <c r="MA103" s="1577"/>
      <c r="MB103" s="1577"/>
      <c r="MC103" s="1577"/>
      <c r="MD103" s="1577"/>
      <c r="ME103" s="1577"/>
      <c r="MF103" s="1577"/>
      <c r="MG103" s="1577"/>
      <c r="MH103" s="1578"/>
      <c r="MJ103" s="8"/>
      <c r="ML103" s="1576"/>
      <c r="MM103" s="1577"/>
      <c r="MN103" s="1577"/>
      <c r="MO103" s="1577"/>
      <c r="MP103" s="1577"/>
      <c r="MQ103" s="1577"/>
      <c r="MR103" s="1577"/>
      <c r="MS103" s="1577"/>
      <c r="MT103" s="1577"/>
      <c r="MU103" s="1577"/>
      <c r="MV103" s="1577"/>
      <c r="MW103" s="1577"/>
      <c r="MX103" s="1577"/>
      <c r="MY103" s="1577"/>
      <c r="MZ103" s="1577"/>
      <c r="NA103" s="1577"/>
      <c r="NB103" s="1577"/>
      <c r="NC103" s="1577"/>
      <c r="ND103" s="1577"/>
      <c r="NE103" s="1577"/>
      <c r="NF103" s="1577"/>
      <c r="NG103" s="1577"/>
      <c r="NH103" s="1577"/>
      <c r="NI103" s="1577"/>
      <c r="NJ103" s="1577"/>
      <c r="NK103" s="1578"/>
      <c r="NM103" s="8"/>
      <c r="NO103" s="1576"/>
      <c r="NP103" s="1577"/>
      <c r="NQ103" s="1577"/>
      <c r="NR103" s="1577"/>
      <c r="NS103" s="1577"/>
      <c r="NT103" s="1577"/>
      <c r="NU103" s="1577"/>
      <c r="NV103" s="1577"/>
      <c r="NW103" s="1577"/>
      <c r="NX103" s="1577"/>
      <c r="NY103" s="1577"/>
      <c r="NZ103" s="1577"/>
      <c r="OA103" s="1577"/>
      <c r="OB103" s="1577"/>
      <c r="OC103" s="1577"/>
      <c r="OD103" s="1577"/>
      <c r="OE103" s="1577"/>
      <c r="OF103" s="1577"/>
      <c r="OG103" s="1577"/>
      <c r="OH103" s="1577"/>
      <c r="OI103" s="1577"/>
      <c r="OJ103" s="1577"/>
      <c r="OK103" s="1577"/>
      <c r="OL103" s="1577"/>
      <c r="OM103" s="1577"/>
      <c r="ON103" s="1578"/>
      <c r="OP103" s="8"/>
      <c r="OR103" s="1576"/>
      <c r="OS103" s="1577"/>
      <c r="OT103" s="1577"/>
      <c r="OU103" s="1577"/>
      <c r="OV103" s="1577"/>
      <c r="OW103" s="1577"/>
      <c r="OX103" s="1577"/>
      <c r="OY103" s="1577"/>
      <c r="OZ103" s="1577"/>
      <c r="PA103" s="1577"/>
      <c r="PB103" s="1577"/>
      <c r="PC103" s="1577"/>
      <c r="PD103" s="1577"/>
      <c r="PE103" s="1577"/>
      <c r="PF103" s="1577"/>
      <c r="PG103" s="1577"/>
      <c r="PH103" s="1577"/>
      <c r="PI103" s="1577"/>
      <c r="PJ103" s="1577"/>
      <c r="PK103" s="1577"/>
      <c r="PL103" s="1577"/>
      <c r="PM103" s="1577"/>
      <c r="PN103" s="1577"/>
      <c r="PO103" s="1577"/>
      <c r="PP103" s="1577"/>
      <c r="PQ103" s="1578"/>
      <c r="PS103" s="8"/>
      <c r="PU103" s="1576"/>
      <c r="PV103" s="1577"/>
      <c r="PW103" s="1577"/>
      <c r="PX103" s="1577"/>
      <c r="PY103" s="1577"/>
      <c r="PZ103" s="1577"/>
      <c r="QA103" s="1577"/>
      <c r="QB103" s="1577"/>
      <c r="QC103" s="1577"/>
      <c r="QD103" s="1577"/>
      <c r="QE103" s="1577"/>
      <c r="QF103" s="1577"/>
      <c r="QG103" s="1577"/>
      <c r="QH103" s="1577"/>
      <c r="QI103" s="1577"/>
      <c r="QJ103" s="1577"/>
      <c r="QK103" s="1577"/>
      <c r="QL103" s="1577"/>
      <c r="QM103" s="1577"/>
      <c r="QN103" s="1577"/>
      <c r="QO103" s="1577"/>
      <c r="QP103" s="1577"/>
      <c r="QQ103" s="1577"/>
      <c r="QR103" s="1577"/>
      <c r="QS103" s="1577"/>
      <c r="QT103" s="1578"/>
    </row>
    <row r="104" spans="2:462" s="26" customFormat="1" ht="9.9499999999999993" customHeight="1">
      <c r="B104" s="1576"/>
      <c r="C104" s="1577"/>
      <c r="D104" s="1577"/>
      <c r="E104" s="1577"/>
      <c r="F104" s="1577"/>
      <c r="G104" s="1577"/>
      <c r="H104" s="1577"/>
      <c r="I104" s="1577"/>
      <c r="J104" s="1577"/>
      <c r="K104" s="1577"/>
      <c r="L104" s="1577"/>
      <c r="M104" s="1577"/>
      <c r="N104" s="1577"/>
      <c r="O104" s="1577"/>
      <c r="P104" s="1577"/>
      <c r="Q104" s="1577"/>
      <c r="R104" s="1577"/>
      <c r="S104" s="1577"/>
      <c r="T104" s="1577"/>
      <c r="U104" s="1577"/>
      <c r="V104" s="1577"/>
      <c r="W104" s="1577"/>
      <c r="X104" s="1577"/>
      <c r="Y104" s="1577"/>
      <c r="Z104" s="1577"/>
      <c r="AA104" s="1578"/>
      <c r="AC104" s="8"/>
      <c r="AE104" s="1576"/>
      <c r="AF104" s="1577"/>
      <c r="AG104" s="1577"/>
      <c r="AH104" s="1577"/>
      <c r="AI104" s="1577"/>
      <c r="AJ104" s="1577"/>
      <c r="AK104" s="1577"/>
      <c r="AL104" s="1577"/>
      <c r="AM104" s="1577"/>
      <c r="AN104" s="1577"/>
      <c r="AO104" s="1577"/>
      <c r="AP104" s="1577"/>
      <c r="AQ104" s="1577"/>
      <c r="AR104" s="1577"/>
      <c r="AS104" s="1577"/>
      <c r="AT104" s="1577"/>
      <c r="AU104" s="1577"/>
      <c r="AV104" s="1577"/>
      <c r="AW104" s="1577"/>
      <c r="AX104" s="1577"/>
      <c r="AY104" s="1577"/>
      <c r="AZ104" s="1577"/>
      <c r="BA104" s="1577"/>
      <c r="BB104" s="1577"/>
      <c r="BC104" s="1577"/>
      <c r="BD104" s="1578"/>
      <c r="BF104" s="8"/>
      <c r="BH104" s="1576"/>
      <c r="BI104" s="1577"/>
      <c r="BJ104" s="1577"/>
      <c r="BK104" s="1577"/>
      <c r="BL104" s="1577"/>
      <c r="BM104" s="1577"/>
      <c r="BN104" s="1577"/>
      <c r="BO104" s="1577"/>
      <c r="BP104" s="1577"/>
      <c r="BQ104" s="1577"/>
      <c r="BR104" s="1577"/>
      <c r="BS104" s="1577"/>
      <c r="BT104" s="1577"/>
      <c r="BU104" s="1577"/>
      <c r="BV104" s="1577"/>
      <c r="BW104" s="1577"/>
      <c r="BX104" s="1577"/>
      <c r="BY104" s="1577"/>
      <c r="BZ104" s="1577"/>
      <c r="CA104" s="1577"/>
      <c r="CB104" s="1577"/>
      <c r="CC104" s="1577"/>
      <c r="CD104" s="1577"/>
      <c r="CE104" s="1577"/>
      <c r="CF104" s="1577"/>
      <c r="CG104" s="1578"/>
      <c r="CI104" s="8"/>
      <c r="CK104" s="1576"/>
      <c r="CL104" s="1577"/>
      <c r="CM104" s="1577"/>
      <c r="CN104" s="1577"/>
      <c r="CO104" s="1577"/>
      <c r="CP104" s="1577"/>
      <c r="CQ104" s="1577"/>
      <c r="CR104" s="1577"/>
      <c r="CS104" s="1577"/>
      <c r="CT104" s="1577"/>
      <c r="CU104" s="1577"/>
      <c r="CV104" s="1577"/>
      <c r="CW104" s="1577"/>
      <c r="CX104" s="1577"/>
      <c r="CY104" s="1577"/>
      <c r="CZ104" s="1577"/>
      <c r="DA104" s="1577"/>
      <c r="DB104" s="1577"/>
      <c r="DC104" s="1577"/>
      <c r="DD104" s="1577"/>
      <c r="DE104" s="1577"/>
      <c r="DF104" s="1577"/>
      <c r="DG104" s="1577"/>
      <c r="DH104" s="1577"/>
      <c r="DI104" s="1577"/>
      <c r="DJ104" s="1578"/>
      <c r="DL104" s="8"/>
      <c r="DN104" s="1576"/>
      <c r="DO104" s="1577"/>
      <c r="DP104" s="1577"/>
      <c r="DQ104" s="1577"/>
      <c r="DR104" s="1577"/>
      <c r="DS104" s="1577"/>
      <c r="DT104" s="1577"/>
      <c r="DU104" s="1577"/>
      <c r="DV104" s="1577"/>
      <c r="DW104" s="1577"/>
      <c r="DX104" s="1577"/>
      <c r="DY104" s="1577"/>
      <c r="DZ104" s="1577"/>
      <c r="EA104" s="1577"/>
      <c r="EB104" s="1577"/>
      <c r="EC104" s="1577"/>
      <c r="ED104" s="1577"/>
      <c r="EE104" s="1577"/>
      <c r="EF104" s="1577"/>
      <c r="EG104" s="1577"/>
      <c r="EH104" s="1577"/>
      <c r="EI104" s="1577"/>
      <c r="EJ104" s="1577"/>
      <c r="EK104" s="1577"/>
      <c r="EL104" s="1577"/>
      <c r="EM104" s="1578"/>
      <c r="EO104" s="8"/>
      <c r="EQ104" s="1576"/>
      <c r="ER104" s="1577"/>
      <c r="ES104" s="1577"/>
      <c r="ET104" s="1577"/>
      <c r="EU104" s="1577"/>
      <c r="EV104" s="1577"/>
      <c r="EW104" s="1577"/>
      <c r="EX104" s="1577"/>
      <c r="EY104" s="1577"/>
      <c r="EZ104" s="1577"/>
      <c r="FA104" s="1577"/>
      <c r="FB104" s="1577"/>
      <c r="FC104" s="1577"/>
      <c r="FD104" s="1577"/>
      <c r="FE104" s="1577"/>
      <c r="FF104" s="1577"/>
      <c r="FG104" s="1577"/>
      <c r="FH104" s="1577"/>
      <c r="FI104" s="1577"/>
      <c r="FJ104" s="1577"/>
      <c r="FK104" s="1577"/>
      <c r="FL104" s="1577"/>
      <c r="FM104" s="1577"/>
      <c r="FN104" s="1577"/>
      <c r="FO104" s="1577"/>
      <c r="FP104" s="1578"/>
      <c r="FT104" s="1576"/>
      <c r="FU104" s="1577"/>
      <c r="FV104" s="1577"/>
      <c r="FW104" s="1577"/>
      <c r="FX104" s="1577"/>
      <c r="FY104" s="1577"/>
      <c r="FZ104" s="1577"/>
      <c r="GA104" s="1577"/>
      <c r="GB104" s="1577"/>
      <c r="GC104" s="1577"/>
      <c r="GD104" s="1577"/>
      <c r="GE104" s="1577"/>
      <c r="GF104" s="1577"/>
      <c r="GG104" s="1577"/>
      <c r="GH104" s="1577"/>
      <c r="GI104" s="1577"/>
      <c r="GJ104" s="1577"/>
      <c r="GK104" s="1577"/>
      <c r="GL104" s="1577"/>
      <c r="GM104" s="1577"/>
      <c r="GN104" s="1577"/>
      <c r="GO104" s="1577"/>
      <c r="GP104" s="1577"/>
      <c r="GQ104" s="1577"/>
      <c r="GR104" s="1577"/>
      <c r="GS104" s="1578"/>
      <c r="GU104" s="8"/>
      <c r="GW104" s="1576"/>
      <c r="GX104" s="1577"/>
      <c r="GY104" s="1577"/>
      <c r="GZ104" s="1577"/>
      <c r="HA104" s="1577"/>
      <c r="HB104" s="1577"/>
      <c r="HC104" s="1577"/>
      <c r="HD104" s="1577"/>
      <c r="HE104" s="1577"/>
      <c r="HF104" s="1577"/>
      <c r="HG104" s="1577"/>
      <c r="HH104" s="1577"/>
      <c r="HI104" s="1577"/>
      <c r="HJ104" s="1577"/>
      <c r="HK104" s="1577"/>
      <c r="HL104" s="1577"/>
      <c r="HM104" s="1577"/>
      <c r="HN104" s="1577"/>
      <c r="HO104" s="1577"/>
      <c r="HP104" s="1577"/>
      <c r="HQ104" s="1577"/>
      <c r="HR104" s="1577"/>
      <c r="HS104" s="1577"/>
      <c r="HT104" s="1577"/>
      <c r="HU104" s="1577"/>
      <c r="HV104" s="1578"/>
      <c r="HX104" s="8"/>
      <c r="HZ104" s="1576"/>
      <c r="IA104" s="1577"/>
      <c r="IB104" s="1577"/>
      <c r="IC104" s="1577"/>
      <c r="ID104" s="1577"/>
      <c r="IE104" s="1577"/>
      <c r="IF104" s="1577"/>
      <c r="IG104" s="1577"/>
      <c r="IH104" s="1577"/>
      <c r="II104" s="1577"/>
      <c r="IJ104" s="1577"/>
      <c r="IK104" s="1577"/>
      <c r="IL104" s="1577"/>
      <c r="IM104" s="1577"/>
      <c r="IN104" s="1577"/>
      <c r="IO104" s="1577"/>
      <c r="IP104" s="1577"/>
      <c r="IQ104" s="1577"/>
      <c r="IR104" s="1577"/>
      <c r="IS104" s="1577"/>
      <c r="IT104" s="1577"/>
      <c r="IU104" s="1577"/>
      <c r="IV104" s="1577"/>
      <c r="IW104" s="1577"/>
      <c r="IX104" s="1577"/>
      <c r="IY104" s="1578"/>
      <c r="JA104" s="8"/>
      <c r="JC104" s="1576"/>
      <c r="JD104" s="1577"/>
      <c r="JE104" s="1577"/>
      <c r="JF104" s="1577"/>
      <c r="JG104" s="1577"/>
      <c r="JH104" s="1577"/>
      <c r="JI104" s="1577"/>
      <c r="JJ104" s="1577"/>
      <c r="JK104" s="1577"/>
      <c r="JL104" s="1577"/>
      <c r="JM104" s="1577"/>
      <c r="JN104" s="1577"/>
      <c r="JO104" s="1577"/>
      <c r="JP104" s="1577"/>
      <c r="JQ104" s="1577"/>
      <c r="JR104" s="1577"/>
      <c r="JS104" s="1577"/>
      <c r="JT104" s="1577"/>
      <c r="JU104" s="1577"/>
      <c r="JV104" s="1577"/>
      <c r="JW104" s="1577"/>
      <c r="JX104" s="1577"/>
      <c r="JY104" s="1577"/>
      <c r="JZ104" s="1577"/>
      <c r="KA104" s="1577"/>
      <c r="KB104" s="1578"/>
      <c r="KD104" s="8"/>
      <c r="KF104" s="1576"/>
      <c r="KG104" s="1577"/>
      <c r="KH104" s="1577"/>
      <c r="KI104" s="1577"/>
      <c r="KJ104" s="1577"/>
      <c r="KK104" s="1577"/>
      <c r="KL104" s="1577"/>
      <c r="KM104" s="1577"/>
      <c r="KN104" s="1577"/>
      <c r="KO104" s="1577"/>
      <c r="KP104" s="1577"/>
      <c r="KQ104" s="1577"/>
      <c r="KR104" s="1577"/>
      <c r="KS104" s="1577"/>
      <c r="KT104" s="1577"/>
      <c r="KU104" s="1577"/>
      <c r="KV104" s="1577"/>
      <c r="KW104" s="1577"/>
      <c r="KX104" s="1577"/>
      <c r="KY104" s="1577"/>
      <c r="KZ104" s="1577"/>
      <c r="LA104" s="1577"/>
      <c r="LB104" s="1577"/>
      <c r="LC104" s="1577"/>
      <c r="LD104" s="1577"/>
      <c r="LE104" s="1578"/>
      <c r="LG104" s="8"/>
      <c r="LI104" s="1576"/>
      <c r="LJ104" s="1577"/>
      <c r="LK104" s="1577"/>
      <c r="LL104" s="1577"/>
      <c r="LM104" s="1577"/>
      <c r="LN104" s="1577"/>
      <c r="LO104" s="1577"/>
      <c r="LP104" s="1577"/>
      <c r="LQ104" s="1577"/>
      <c r="LR104" s="1577"/>
      <c r="LS104" s="1577"/>
      <c r="LT104" s="1577"/>
      <c r="LU104" s="1577"/>
      <c r="LV104" s="1577"/>
      <c r="LW104" s="1577"/>
      <c r="LX104" s="1577"/>
      <c r="LY104" s="1577"/>
      <c r="LZ104" s="1577"/>
      <c r="MA104" s="1577"/>
      <c r="MB104" s="1577"/>
      <c r="MC104" s="1577"/>
      <c r="MD104" s="1577"/>
      <c r="ME104" s="1577"/>
      <c r="MF104" s="1577"/>
      <c r="MG104" s="1577"/>
      <c r="MH104" s="1578"/>
      <c r="MJ104" s="8"/>
      <c r="ML104" s="1576"/>
      <c r="MM104" s="1577"/>
      <c r="MN104" s="1577"/>
      <c r="MO104" s="1577"/>
      <c r="MP104" s="1577"/>
      <c r="MQ104" s="1577"/>
      <c r="MR104" s="1577"/>
      <c r="MS104" s="1577"/>
      <c r="MT104" s="1577"/>
      <c r="MU104" s="1577"/>
      <c r="MV104" s="1577"/>
      <c r="MW104" s="1577"/>
      <c r="MX104" s="1577"/>
      <c r="MY104" s="1577"/>
      <c r="MZ104" s="1577"/>
      <c r="NA104" s="1577"/>
      <c r="NB104" s="1577"/>
      <c r="NC104" s="1577"/>
      <c r="ND104" s="1577"/>
      <c r="NE104" s="1577"/>
      <c r="NF104" s="1577"/>
      <c r="NG104" s="1577"/>
      <c r="NH104" s="1577"/>
      <c r="NI104" s="1577"/>
      <c r="NJ104" s="1577"/>
      <c r="NK104" s="1578"/>
      <c r="NM104" s="8"/>
      <c r="NO104" s="1576"/>
      <c r="NP104" s="1577"/>
      <c r="NQ104" s="1577"/>
      <c r="NR104" s="1577"/>
      <c r="NS104" s="1577"/>
      <c r="NT104" s="1577"/>
      <c r="NU104" s="1577"/>
      <c r="NV104" s="1577"/>
      <c r="NW104" s="1577"/>
      <c r="NX104" s="1577"/>
      <c r="NY104" s="1577"/>
      <c r="NZ104" s="1577"/>
      <c r="OA104" s="1577"/>
      <c r="OB104" s="1577"/>
      <c r="OC104" s="1577"/>
      <c r="OD104" s="1577"/>
      <c r="OE104" s="1577"/>
      <c r="OF104" s="1577"/>
      <c r="OG104" s="1577"/>
      <c r="OH104" s="1577"/>
      <c r="OI104" s="1577"/>
      <c r="OJ104" s="1577"/>
      <c r="OK104" s="1577"/>
      <c r="OL104" s="1577"/>
      <c r="OM104" s="1577"/>
      <c r="ON104" s="1578"/>
      <c r="OP104" s="8"/>
      <c r="OR104" s="1576"/>
      <c r="OS104" s="1577"/>
      <c r="OT104" s="1577"/>
      <c r="OU104" s="1577"/>
      <c r="OV104" s="1577"/>
      <c r="OW104" s="1577"/>
      <c r="OX104" s="1577"/>
      <c r="OY104" s="1577"/>
      <c r="OZ104" s="1577"/>
      <c r="PA104" s="1577"/>
      <c r="PB104" s="1577"/>
      <c r="PC104" s="1577"/>
      <c r="PD104" s="1577"/>
      <c r="PE104" s="1577"/>
      <c r="PF104" s="1577"/>
      <c r="PG104" s="1577"/>
      <c r="PH104" s="1577"/>
      <c r="PI104" s="1577"/>
      <c r="PJ104" s="1577"/>
      <c r="PK104" s="1577"/>
      <c r="PL104" s="1577"/>
      <c r="PM104" s="1577"/>
      <c r="PN104" s="1577"/>
      <c r="PO104" s="1577"/>
      <c r="PP104" s="1577"/>
      <c r="PQ104" s="1578"/>
      <c r="PS104" s="8"/>
      <c r="PU104" s="1576"/>
      <c r="PV104" s="1577"/>
      <c r="PW104" s="1577"/>
      <c r="PX104" s="1577"/>
      <c r="PY104" s="1577"/>
      <c r="PZ104" s="1577"/>
      <c r="QA104" s="1577"/>
      <c r="QB104" s="1577"/>
      <c r="QC104" s="1577"/>
      <c r="QD104" s="1577"/>
      <c r="QE104" s="1577"/>
      <c r="QF104" s="1577"/>
      <c r="QG104" s="1577"/>
      <c r="QH104" s="1577"/>
      <c r="QI104" s="1577"/>
      <c r="QJ104" s="1577"/>
      <c r="QK104" s="1577"/>
      <c r="QL104" s="1577"/>
      <c r="QM104" s="1577"/>
      <c r="QN104" s="1577"/>
      <c r="QO104" s="1577"/>
      <c r="QP104" s="1577"/>
      <c r="QQ104" s="1577"/>
      <c r="QR104" s="1577"/>
      <c r="QS104" s="1577"/>
      <c r="QT104" s="1578"/>
    </row>
    <row r="105" spans="2:462" s="26" customFormat="1" ht="9.9499999999999993" customHeight="1">
      <c r="B105" s="1576"/>
      <c r="C105" s="1577"/>
      <c r="D105" s="1577"/>
      <c r="E105" s="1577"/>
      <c r="F105" s="1577"/>
      <c r="G105" s="1577"/>
      <c r="H105" s="1577"/>
      <c r="I105" s="1577"/>
      <c r="J105" s="1577"/>
      <c r="K105" s="1577"/>
      <c r="L105" s="1577"/>
      <c r="M105" s="1577"/>
      <c r="N105" s="1577"/>
      <c r="O105" s="1577"/>
      <c r="P105" s="1577"/>
      <c r="Q105" s="1577"/>
      <c r="R105" s="1577"/>
      <c r="S105" s="1577"/>
      <c r="T105" s="1577"/>
      <c r="U105" s="1577"/>
      <c r="V105" s="1577"/>
      <c r="W105" s="1577"/>
      <c r="X105" s="1577"/>
      <c r="Y105" s="1577"/>
      <c r="Z105" s="1577"/>
      <c r="AA105" s="1578"/>
      <c r="AC105" s="8"/>
      <c r="AE105" s="1576"/>
      <c r="AF105" s="1577"/>
      <c r="AG105" s="1577"/>
      <c r="AH105" s="1577"/>
      <c r="AI105" s="1577"/>
      <c r="AJ105" s="1577"/>
      <c r="AK105" s="1577"/>
      <c r="AL105" s="1577"/>
      <c r="AM105" s="1577"/>
      <c r="AN105" s="1577"/>
      <c r="AO105" s="1577"/>
      <c r="AP105" s="1577"/>
      <c r="AQ105" s="1577"/>
      <c r="AR105" s="1577"/>
      <c r="AS105" s="1577"/>
      <c r="AT105" s="1577"/>
      <c r="AU105" s="1577"/>
      <c r="AV105" s="1577"/>
      <c r="AW105" s="1577"/>
      <c r="AX105" s="1577"/>
      <c r="AY105" s="1577"/>
      <c r="AZ105" s="1577"/>
      <c r="BA105" s="1577"/>
      <c r="BB105" s="1577"/>
      <c r="BC105" s="1577"/>
      <c r="BD105" s="1578"/>
      <c r="BF105" s="8"/>
      <c r="BH105" s="1576"/>
      <c r="BI105" s="1577"/>
      <c r="BJ105" s="1577"/>
      <c r="BK105" s="1577"/>
      <c r="BL105" s="1577"/>
      <c r="BM105" s="1577"/>
      <c r="BN105" s="1577"/>
      <c r="BO105" s="1577"/>
      <c r="BP105" s="1577"/>
      <c r="BQ105" s="1577"/>
      <c r="BR105" s="1577"/>
      <c r="BS105" s="1577"/>
      <c r="BT105" s="1577"/>
      <c r="BU105" s="1577"/>
      <c r="BV105" s="1577"/>
      <c r="BW105" s="1577"/>
      <c r="BX105" s="1577"/>
      <c r="BY105" s="1577"/>
      <c r="BZ105" s="1577"/>
      <c r="CA105" s="1577"/>
      <c r="CB105" s="1577"/>
      <c r="CC105" s="1577"/>
      <c r="CD105" s="1577"/>
      <c r="CE105" s="1577"/>
      <c r="CF105" s="1577"/>
      <c r="CG105" s="1578"/>
      <c r="CI105" s="8"/>
      <c r="CK105" s="1576"/>
      <c r="CL105" s="1577"/>
      <c r="CM105" s="1577"/>
      <c r="CN105" s="1577"/>
      <c r="CO105" s="1577"/>
      <c r="CP105" s="1577"/>
      <c r="CQ105" s="1577"/>
      <c r="CR105" s="1577"/>
      <c r="CS105" s="1577"/>
      <c r="CT105" s="1577"/>
      <c r="CU105" s="1577"/>
      <c r="CV105" s="1577"/>
      <c r="CW105" s="1577"/>
      <c r="CX105" s="1577"/>
      <c r="CY105" s="1577"/>
      <c r="CZ105" s="1577"/>
      <c r="DA105" s="1577"/>
      <c r="DB105" s="1577"/>
      <c r="DC105" s="1577"/>
      <c r="DD105" s="1577"/>
      <c r="DE105" s="1577"/>
      <c r="DF105" s="1577"/>
      <c r="DG105" s="1577"/>
      <c r="DH105" s="1577"/>
      <c r="DI105" s="1577"/>
      <c r="DJ105" s="1578"/>
      <c r="DL105" s="8"/>
      <c r="DN105" s="1576"/>
      <c r="DO105" s="1577"/>
      <c r="DP105" s="1577"/>
      <c r="DQ105" s="1577"/>
      <c r="DR105" s="1577"/>
      <c r="DS105" s="1577"/>
      <c r="DT105" s="1577"/>
      <c r="DU105" s="1577"/>
      <c r="DV105" s="1577"/>
      <c r="DW105" s="1577"/>
      <c r="DX105" s="1577"/>
      <c r="DY105" s="1577"/>
      <c r="DZ105" s="1577"/>
      <c r="EA105" s="1577"/>
      <c r="EB105" s="1577"/>
      <c r="EC105" s="1577"/>
      <c r="ED105" s="1577"/>
      <c r="EE105" s="1577"/>
      <c r="EF105" s="1577"/>
      <c r="EG105" s="1577"/>
      <c r="EH105" s="1577"/>
      <c r="EI105" s="1577"/>
      <c r="EJ105" s="1577"/>
      <c r="EK105" s="1577"/>
      <c r="EL105" s="1577"/>
      <c r="EM105" s="1578"/>
      <c r="EO105" s="8"/>
      <c r="EQ105" s="1576"/>
      <c r="ER105" s="1577"/>
      <c r="ES105" s="1577"/>
      <c r="ET105" s="1577"/>
      <c r="EU105" s="1577"/>
      <c r="EV105" s="1577"/>
      <c r="EW105" s="1577"/>
      <c r="EX105" s="1577"/>
      <c r="EY105" s="1577"/>
      <c r="EZ105" s="1577"/>
      <c r="FA105" s="1577"/>
      <c r="FB105" s="1577"/>
      <c r="FC105" s="1577"/>
      <c r="FD105" s="1577"/>
      <c r="FE105" s="1577"/>
      <c r="FF105" s="1577"/>
      <c r="FG105" s="1577"/>
      <c r="FH105" s="1577"/>
      <c r="FI105" s="1577"/>
      <c r="FJ105" s="1577"/>
      <c r="FK105" s="1577"/>
      <c r="FL105" s="1577"/>
      <c r="FM105" s="1577"/>
      <c r="FN105" s="1577"/>
      <c r="FO105" s="1577"/>
      <c r="FP105" s="1578"/>
      <c r="FT105" s="1576"/>
      <c r="FU105" s="1577"/>
      <c r="FV105" s="1577"/>
      <c r="FW105" s="1577"/>
      <c r="FX105" s="1577"/>
      <c r="FY105" s="1577"/>
      <c r="FZ105" s="1577"/>
      <c r="GA105" s="1577"/>
      <c r="GB105" s="1577"/>
      <c r="GC105" s="1577"/>
      <c r="GD105" s="1577"/>
      <c r="GE105" s="1577"/>
      <c r="GF105" s="1577"/>
      <c r="GG105" s="1577"/>
      <c r="GH105" s="1577"/>
      <c r="GI105" s="1577"/>
      <c r="GJ105" s="1577"/>
      <c r="GK105" s="1577"/>
      <c r="GL105" s="1577"/>
      <c r="GM105" s="1577"/>
      <c r="GN105" s="1577"/>
      <c r="GO105" s="1577"/>
      <c r="GP105" s="1577"/>
      <c r="GQ105" s="1577"/>
      <c r="GR105" s="1577"/>
      <c r="GS105" s="1578"/>
      <c r="GU105" s="8"/>
      <c r="GW105" s="1576"/>
      <c r="GX105" s="1577"/>
      <c r="GY105" s="1577"/>
      <c r="GZ105" s="1577"/>
      <c r="HA105" s="1577"/>
      <c r="HB105" s="1577"/>
      <c r="HC105" s="1577"/>
      <c r="HD105" s="1577"/>
      <c r="HE105" s="1577"/>
      <c r="HF105" s="1577"/>
      <c r="HG105" s="1577"/>
      <c r="HH105" s="1577"/>
      <c r="HI105" s="1577"/>
      <c r="HJ105" s="1577"/>
      <c r="HK105" s="1577"/>
      <c r="HL105" s="1577"/>
      <c r="HM105" s="1577"/>
      <c r="HN105" s="1577"/>
      <c r="HO105" s="1577"/>
      <c r="HP105" s="1577"/>
      <c r="HQ105" s="1577"/>
      <c r="HR105" s="1577"/>
      <c r="HS105" s="1577"/>
      <c r="HT105" s="1577"/>
      <c r="HU105" s="1577"/>
      <c r="HV105" s="1578"/>
      <c r="HX105" s="8"/>
      <c r="HZ105" s="1576"/>
      <c r="IA105" s="1577"/>
      <c r="IB105" s="1577"/>
      <c r="IC105" s="1577"/>
      <c r="ID105" s="1577"/>
      <c r="IE105" s="1577"/>
      <c r="IF105" s="1577"/>
      <c r="IG105" s="1577"/>
      <c r="IH105" s="1577"/>
      <c r="II105" s="1577"/>
      <c r="IJ105" s="1577"/>
      <c r="IK105" s="1577"/>
      <c r="IL105" s="1577"/>
      <c r="IM105" s="1577"/>
      <c r="IN105" s="1577"/>
      <c r="IO105" s="1577"/>
      <c r="IP105" s="1577"/>
      <c r="IQ105" s="1577"/>
      <c r="IR105" s="1577"/>
      <c r="IS105" s="1577"/>
      <c r="IT105" s="1577"/>
      <c r="IU105" s="1577"/>
      <c r="IV105" s="1577"/>
      <c r="IW105" s="1577"/>
      <c r="IX105" s="1577"/>
      <c r="IY105" s="1578"/>
      <c r="JA105" s="8"/>
      <c r="JC105" s="1576"/>
      <c r="JD105" s="1577"/>
      <c r="JE105" s="1577"/>
      <c r="JF105" s="1577"/>
      <c r="JG105" s="1577"/>
      <c r="JH105" s="1577"/>
      <c r="JI105" s="1577"/>
      <c r="JJ105" s="1577"/>
      <c r="JK105" s="1577"/>
      <c r="JL105" s="1577"/>
      <c r="JM105" s="1577"/>
      <c r="JN105" s="1577"/>
      <c r="JO105" s="1577"/>
      <c r="JP105" s="1577"/>
      <c r="JQ105" s="1577"/>
      <c r="JR105" s="1577"/>
      <c r="JS105" s="1577"/>
      <c r="JT105" s="1577"/>
      <c r="JU105" s="1577"/>
      <c r="JV105" s="1577"/>
      <c r="JW105" s="1577"/>
      <c r="JX105" s="1577"/>
      <c r="JY105" s="1577"/>
      <c r="JZ105" s="1577"/>
      <c r="KA105" s="1577"/>
      <c r="KB105" s="1578"/>
      <c r="KD105" s="8"/>
      <c r="KF105" s="1576"/>
      <c r="KG105" s="1577"/>
      <c r="KH105" s="1577"/>
      <c r="KI105" s="1577"/>
      <c r="KJ105" s="1577"/>
      <c r="KK105" s="1577"/>
      <c r="KL105" s="1577"/>
      <c r="KM105" s="1577"/>
      <c r="KN105" s="1577"/>
      <c r="KO105" s="1577"/>
      <c r="KP105" s="1577"/>
      <c r="KQ105" s="1577"/>
      <c r="KR105" s="1577"/>
      <c r="KS105" s="1577"/>
      <c r="KT105" s="1577"/>
      <c r="KU105" s="1577"/>
      <c r="KV105" s="1577"/>
      <c r="KW105" s="1577"/>
      <c r="KX105" s="1577"/>
      <c r="KY105" s="1577"/>
      <c r="KZ105" s="1577"/>
      <c r="LA105" s="1577"/>
      <c r="LB105" s="1577"/>
      <c r="LC105" s="1577"/>
      <c r="LD105" s="1577"/>
      <c r="LE105" s="1578"/>
      <c r="LG105" s="8"/>
      <c r="LI105" s="1576"/>
      <c r="LJ105" s="1577"/>
      <c r="LK105" s="1577"/>
      <c r="LL105" s="1577"/>
      <c r="LM105" s="1577"/>
      <c r="LN105" s="1577"/>
      <c r="LO105" s="1577"/>
      <c r="LP105" s="1577"/>
      <c r="LQ105" s="1577"/>
      <c r="LR105" s="1577"/>
      <c r="LS105" s="1577"/>
      <c r="LT105" s="1577"/>
      <c r="LU105" s="1577"/>
      <c r="LV105" s="1577"/>
      <c r="LW105" s="1577"/>
      <c r="LX105" s="1577"/>
      <c r="LY105" s="1577"/>
      <c r="LZ105" s="1577"/>
      <c r="MA105" s="1577"/>
      <c r="MB105" s="1577"/>
      <c r="MC105" s="1577"/>
      <c r="MD105" s="1577"/>
      <c r="ME105" s="1577"/>
      <c r="MF105" s="1577"/>
      <c r="MG105" s="1577"/>
      <c r="MH105" s="1578"/>
      <c r="MJ105" s="8"/>
      <c r="ML105" s="1576"/>
      <c r="MM105" s="1577"/>
      <c r="MN105" s="1577"/>
      <c r="MO105" s="1577"/>
      <c r="MP105" s="1577"/>
      <c r="MQ105" s="1577"/>
      <c r="MR105" s="1577"/>
      <c r="MS105" s="1577"/>
      <c r="MT105" s="1577"/>
      <c r="MU105" s="1577"/>
      <c r="MV105" s="1577"/>
      <c r="MW105" s="1577"/>
      <c r="MX105" s="1577"/>
      <c r="MY105" s="1577"/>
      <c r="MZ105" s="1577"/>
      <c r="NA105" s="1577"/>
      <c r="NB105" s="1577"/>
      <c r="NC105" s="1577"/>
      <c r="ND105" s="1577"/>
      <c r="NE105" s="1577"/>
      <c r="NF105" s="1577"/>
      <c r="NG105" s="1577"/>
      <c r="NH105" s="1577"/>
      <c r="NI105" s="1577"/>
      <c r="NJ105" s="1577"/>
      <c r="NK105" s="1578"/>
      <c r="NM105" s="8"/>
      <c r="NO105" s="1576"/>
      <c r="NP105" s="1577"/>
      <c r="NQ105" s="1577"/>
      <c r="NR105" s="1577"/>
      <c r="NS105" s="1577"/>
      <c r="NT105" s="1577"/>
      <c r="NU105" s="1577"/>
      <c r="NV105" s="1577"/>
      <c r="NW105" s="1577"/>
      <c r="NX105" s="1577"/>
      <c r="NY105" s="1577"/>
      <c r="NZ105" s="1577"/>
      <c r="OA105" s="1577"/>
      <c r="OB105" s="1577"/>
      <c r="OC105" s="1577"/>
      <c r="OD105" s="1577"/>
      <c r="OE105" s="1577"/>
      <c r="OF105" s="1577"/>
      <c r="OG105" s="1577"/>
      <c r="OH105" s="1577"/>
      <c r="OI105" s="1577"/>
      <c r="OJ105" s="1577"/>
      <c r="OK105" s="1577"/>
      <c r="OL105" s="1577"/>
      <c r="OM105" s="1577"/>
      <c r="ON105" s="1578"/>
      <c r="OP105" s="8"/>
      <c r="OR105" s="1576"/>
      <c r="OS105" s="1577"/>
      <c r="OT105" s="1577"/>
      <c r="OU105" s="1577"/>
      <c r="OV105" s="1577"/>
      <c r="OW105" s="1577"/>
      <c r="OX105" s="1577"/>
      <c r="OY105" s="1577"/>
      <c r="OZ105" s="1577"/>
      <c r="PA105" s="1577"/>
      <c r="PB105" s="1577"/>
      <c r="PC105" s="1577"/>
      <c r="PD105" s="1577"/>
      <c r="PE105" s="1577"/>
      <c r="PF105" s="1577"/>
      <c r="PG105" s="1577"/>
      <c r="PH105" s="1577"/>
      <c r="PI105" s="1577"/>
      <c r="PJ105" s="1577"/>
      <c r="PK105" s="1577"/>
      <c r="PL105" s="1577"/>
      <c r="PM105" s="1577"/>
      <c r="PN105" s="1577"/>
      <c r="PO105" s="1577"/>
      <c r="PP105" s="1577"/>
      <c r="PQ105" s="1578"/>
      <c r="PS105" s="8"/>
      <c r="PU105" s="1576"/>
      <c r="PV105" s="1577"/>
      <c r="PW105" s="1577"/>
      <c r="PX105" s="1577"/>
      <c r="PY105" s="1577"/>
      <c r="PZ105" s="1577"/>
      <c r="QA105" s="1577"/>
      <c r="QB105" s="1577"/>
      <c r="QC105" s="1577"/>
      <c r="QD105" s="1577"/>
      <c r="QE105" s="1577"/>
      <c r="QF105" s="1577"/>
      <c r="QG105" s="1577"/>
      <c r="QH105" s="1577"/>
      <c r="QI105" s="1577"/>
      <c r="QJ105" s="1577"/>
      <c r="QK105" s="1577"/>
      <c r="QL105" s="1577"/>
      <c r="QM105" s="1577"/>
      <c r="QN105" s="1577"/>
      <c r="QO105" s="1577"/>
      <c r="QP105" s="1577"/>
      <c r="QQ105" s="1577"/>
      <c r="QR105" s="1577"/>
      <c r="QS105" s="1577"/>
      <c r="QT105" s="1578"/>
    </row>
    <row r="106" spans="2:462" s="26" customFormat="1" ht="9.9499999999999993" customHeight="1">
      <c r="B106" s="1576"/>
      <c r="C106" s="1577"/>
      <c r="D106" s="1577"/>
      <c r="E106" s="1577"/>
      <c r="F106" s="1577"/>
      <c r="G106" s="1577"/>
      <c r="H106" s="1577"/>
      <c r="I106" s="1577"/>
      <c r="J106" s="1577"/>
      <c r="K106" s="1577"/>
      <c r="L106" s="1577"/>
      <c r="M106" s="1577"/>
      <c r="N106" s="1577"/>
      <c r="O106" s="1577"/>
      <c r="P106" s="1577"/>
      <c r="Q106" s="1577"/>
      <c r="R106" s="1577"/>
      <c r="S106" s="1577"/>
      <c r="T106" s="1577"/>
      <c r="U106" s="1577"/>
      <c r="V106" s="1577"/>
      <c r="W106" s="1577"/>
      <c r="X106" s="1577"/>
      <c r="Y106" s="1577"/>
      <c r="Z106" s="1577"/>
      <c r="AA106" s="1578"/>
      <c r="AC106" s="8"/>
      <c r="AE106" s="1576"/>
      <c r="AF106" s="1577"/>
      <c r="AG106" s="1577"/>
      <c r="AH106" s="1577"/>
      <c r="AI106" s="1577"/>
      <c r="AJ106" s="1577"/>
      <c r="AK106" s="1577"/>
      <c r="AL106" s="1577"/>
      <c r="AM106" s="1577"/>
      <c r="AN106" s="1577"/>
      <c r="AO106" s="1577"/>
      <c r="AP106" s="1577"/>
      <c r="AQ106" s="1577"/>
      <c r="AR106" s="1577"/>
      <c r="AS106" s="1577"/>
      <c r="AT106" s="1577"/>
      <c r="AU106" s="1577"/>
      <c r="AV106" s="1577"/>
      <c r="AW106" s="1577"/>
      <c r="AX106" s="1577"/>
      <c r="AY106" s="1577"/>
      <c r="AZ106" s="1577"/>
      <c r="BA106" s="1577"/>
      <c r="BB106" s="1577"/>
      <c r="BC106" s="1577"/>
      <c r="BD106" s="1578"/>
      <c r="BF106" s="8"/>
      <c r="BH106" s="1576"/>
      <c r="BI106" s="1577"/>
      <c r="BJ106" s="1577"/>
      <c r="BK106" s="1577"/>
      <c r="BL106" s="1577"/>
      <c r="BM106" s="1577"/>
      <c r="BN106" s="1577"/>
      <c r="BO106" s="1577"/>
      <c r="BP106" s="1577"/>
      <c r="BQ106" s="1577"/>
      <c r="BR106" s="1577"/>
      <c r="BS106" s="1577"/>
      <c r="BT106" s="1577"/>
      <c r="BU106" s="1577"/>
      <c r="BV106" s="1577"/>
      <c r="BW106" s="1577"/>
      <c r="BX106" s="1577"/>
      <c r="BY106" s="1577"/>
      <c r="BZ106" s="1577"/>
      <c r="CA106" s="1577"/>
      <c r="CB106" s="1577"/>
      <c r="CC106" s="1577"/>
      <c r="CD106" s="1577"/>
      <c r="CE106" s="1577"/>
      <c r="CF106" s="1577"/>
      <c r="CG106" s="1578"/>
      <c r="CI106" s="8"/>
      <c r="CK106" s="1576"/>
      <c r="CL106" s="1577"/>
      <c r="CM106" s="1577"/>
      <c r="CN106" s="1577"/>
      <c r="CO106" s="1577"/>
      <c r="CP106" s="1577"/>
      <c r="CQ106" s="1577"/>
      <c r="CR106" s="1577"/>
      <c r="CS106" s="1577"/>
      <c r="CT106" s="1577"/>
      <c r="CU106" s="1577"/>
      <c r="CV106" s="1577"/>
      <c r="CW106" s="1577"/>
      <c r="CX106" s="1577"/>
      <c r="CY106" s="1577"/>
      <c r="CZ106" s="1577"/>
      <c r="DA106" s="1577"/>
      <c r="DB106" s="1577"/>
      <c r="DC106" s="1577"/>
      <c r="DD106" s="1577"/>
      <c r="DE106" s="1577"/>
      <c r="DF106" s="1577"/>
      <c r="DG106" s="1577"/>
      <c r="DH106" s="1577"/>
      <c r="DI106" s="1577"/>
      <c r="DJ106" s="1578"/>
      <c r="DL106" s="8"/>
      <c r="DN106" s="1576"/>
      <c r="DO106" s="1577"/>
      <c r="DP106" s="1577"/>
      <c r="DQ106" s="1577"/>
      <c r="DR106" s="1577"/>
      <c r="DS106" s="1577"/>
      <c r="DT106" s="1577"/>
      <c r="DU106" s="1577"/>
      <c r="DV106" s="1577"/>
      <c r="DW106" s="1577"/>
      <c r="DX106" s="1577"/>
      <c r="DY106" s="1577"/>
      <c r="DZ106" s="1577"/>
      <c r="EA106" s="1577"/>
      <c r="EB106" s="1577"/>
      <c r="EC106" s="1577"/>
      <c r="ED106" s="1577"/>
      <c r="EE106" s="1577"/>
      <c r="EF106" s="1577"/>
      <c r="EG106" s="1577"/>
      <c r="EH106" s="1577"/>
      <c r="EI106" s="1577"/>
      <c r="EJ106" s="1577"/>
      <c r="EK106" s="1577"/>
      <c r="EL106" s="1577"/>
      <c r="EM106" s="1578"/>
      <c r="EO106" s="8"/>
      <c r="EQ106" s="1576"/>
      <c r="ER106" s="1577"/>
      <c r="ES106" s="1577"/>
      <c r="ET106" s="1577"/>
      <c r="EU106" s="1577"/>
      <c r="EV106" s="1577"/>
      <c r="EW106" s="1577"/>
      <c r="EX106" s="1577"/>
      <c r="EY106" s="1577"/>
      <c r="EZ106" s="1577"/>
      <c r="FA106" s="1577"/>
      <c r="FB106" s="1577"/>
      <c r="FC106" s="1577"/>
      <c r="FD106" s="1577"/>
      <c r="FE106" s="1577"/>
      <c r="FF106" s="1577"/>
      <c r="FG106" s="1577"/>
      <c r="FH106" s="1577"/>
      <c r="FI106" s="1577"/>
      <c r="FJ106" s="1577"/>
      <c r="FK106" s="1577"/>
      <c r="FL106" s="1577"/>
      <c r="FM106" s="1577"/>
      <c r="FN106" s="1577"/>
      <c r="FO106" s="1577"/>
      <c r="FP106" s="1578"/>
      <c r="FT106" s="1576"/>
      <c r="FU106" s="1577"/>
      <c r="FV106" s="1577"/>
      <c r="FW106" s="1577"/>
      <c r="FX106" s="1577"/>
      <c r="FY106" s="1577"/>
      <c r="FZ106" s="1577"/>
      <c r="GA106" s="1577"/>
      <c r="GB106" s="1577"/>
      <c r="GC106" s="1577"/>
      <c r="GD106" s="1577"/>
      <c r="GE106" s="1577"/>
      <c r="GF106" s="1577"/>
      <c r="GG106" s="1577"/>
      <c r="GH106" s="1577"/>
      <c r="GI106" s="1577"/>
      <c r="GJ106" s="1577"/>
      <c r="GK106" s="1577"/>
      <c r="GL106" s="1577"/>
      <c r="GM106" s="1577"/>
      <c r="GN106" s="1577"/>
      <c r="GO106" s="1577"/>
      <c r="GP106" s="1577"/>
      <c r="GQ106" s="1577"/>
      <c r="GR106" s="1577"/>
      <c r="GS106" s="1578"/>
      <c r="GU106" s="8"/>
      <c r="GW106" s="1576"/>
      <c r="GX106" s="1577"/>
      <c r="GY106" s="1577"/>
      <c r="GZ106" s="1577"/>
      <c r="HA106" s="1577"/>
      <c r="HB106" s="1577"/>
      <c r="HC106" s="1577"/>
      <c r="HD106" s="1577"/>
      <c r="HE106" s="1577"/>
      <c r="HF106" s="1577"/>
      <c r="HG106" s="1577"/>
      <c r="HH106" s="1577"/>
      <c r="HI106" s="1577"/>
      <c r="HJ106" s="1577"/>
      <c r="HK106" s="1577"/>
      <c r="HL106" s="1577"/>
      <c r="HM106" s="1577"/>
      <c r="HN106" s="1577"/>
      <c r="HO106" s="1577"/>
      <c r="HP106" s="1577"/>
      <c r="HQ106" s="1577"/>
      <c r="HR106" s="1577"/>
      <c r="HS106" s="1577"/>
      <c r="HT106" s="1577"/>
      <c r="HU106" s="1577"/>
      <c r="HV106" s="1578"/>
      <c r="HX106" s="8"/>
      <c r="HZ106" s="1576"/>
      <c r="IA106" s="1577"/>
      <c r="IB106" s="1577"/>
      <c r="IC106" s="1577"/>
      <c r="ID106" s="1577"/>
      <c r="IE106" s="1577"/>
      <c r="IF106" s="1577"/>
      <c r="IG106" s="1577"/>
      <c r="IH106" s="1577"/>
      <c r="II106" s="1577"/>
      <c r="IJ106" s="1577"/>
      <c r="IK106" s="1577"/>
      <c r="IL106" s="1577"/>
      <c r="IM106" s="1577"/>
      <c r="IN106" s="1577"/>
      <c r="IO106" s="1577"/>
      <c r="IP106" s="1577"/>
      <c r="IQ106" s="1577"/>
      <c r="IR106" s="1577"/>
      <c r="IS106" s="1577"/>
      <c r="IT106" s="1577"/>
      <c r="IU106" s="1577"/>
      <c r="IV106" s="1577"/>
      <c r="IW106" s="1577"/>
      <c r="IX106" s="1577"/>
      <c r="IY106" s="1578"/>
      <c r="JA106" s="8"/>
      <c r="JC106" s="1576"/>
      <c r="JD106" s="1577"/>
      <c r="JE106" s="1577"/>
      <c r="JF106" s="1577"/>
      <c r="JG106" s="1577"/>
      <c r="JH106" s="1577"/>
      <c r="JI106" s="1577"/>
      <c r="JJ106" s="1577"/>
      <c r="JK106" s="1577"/>
      <c r="JL106" s="1577"/>
      <c r="JM106" s="1577"/>
      <c r="JN106" s="1577"/>
      <c r="JO106" s="1577"/>
      <c r="JP106" s="1577"/>
      <c r="JQ106" s="1577"/>
      <c r="JR106" s="1577"/>
      <c r="JS106" s="1577"/>
      <c r="JT106" s="1577"/>
      <c r="JU106" s="1577"/>
      <c r="JV106" s="1577"/>
      <c r="JW106" s="1577"/>
      <c r="JX106" s="1577"/>
      <c r="JY106" s="1577"/>
      <c r="JZ106" s="1577"/>
      <c r="KA106" s="1577"/>
      <c r="KB106" s="1578"/>
      <c r="KD106" s="8"/>
      <c r="KF106" s="1576"/>
      <c r="KG106" s="1577"/>
      <c r="KH106" s="1577"/>
      <c r="KI106" s="1577"/>
      <c r="KJ106" s="1577"/>
      <c r="KK106" s="1577"/>
      <c r="KL106" s="1577"/>
      <c r="KM106" s="1577"/>
      <c r="KN106" s="1577"/>
      <c r="KO106" s="1577"/>
      <c r="KP106" s="1577"/>
      <c r="KQ106" s="1577"/>
      <c r="KR106" s="1577"/>
      <c r="KS106" s="1577"/>
      <c r="KT106" s="1577"/>
      <c r="KU106" s="1577"/>
      <c r="KV106" s="1577"/>
      <c r="KW106" s="1577"/>
      <c r="KX106" s="1577"/>
      <c r="KY106" s="1577"/>
      <c r="KZ106" s="1577"/>
      <c r="LA106" s="1577"/>
      <c r="LB106" s="1577"/>
      <c r="LC106" s="1577"/>
      <c r="LD106" s="1577"/>
      <c r="LE106" s="1578"/>
      <c r="LG106" s="8"/>
      <c r="LI106" s="1576"/>
      <c r="LJ106" s="1577"/>
      <c r="LK106" s="1577"/>
      <c r="LL106" s="1577"/>
      <c r="LM106" s="1577"/>
      <c r="LN106" s="1577"/>
      <c r="LO106" s="1577"/>
      <c r="LP106" s="1577"/>
      <c r="LQ106" s="1577"/>
      <c r="LR106" s="1577"/>
      <c r="LS106" s="1577"/>
      <c r="LT106" s="1577"/>
      <c r="LU106" s="1577"/>
      <c r="LV106" s="1577"/>
      <c r="LW106" s="1577"/>
      <c r="LX106" s="1577"/>
      <c r="LY106" s="1577"/>
      <c r="LZ106" s="1577"/>
      <c r="MA106" s="1577"/>
      <c r="MB106" s="1577"/>
      <c r="MC106" s="1577"/>
      <c r="MD106" s="1577"/>
      <c r="ME106" s="1577"/>
      <c r="MF106" s="1577"/>
      <c r="MG106" s="1577"/>
      <c r="MH106" s="1578"/>
      <c r="MJ106" s="8"/>
      <c r="ML106" s="1576"/>
      <c r="MM106" s="1577"/>
      <c r="MN106" s="1577"/>
      <c r="MO106" s="1577"/>
      <c r="MP106" s="1577"/>
      <c r="MQ106" s="1577"/>
      <c r="MR106" s="1577"/>
      <c r="MS106" s="1577"/>
      <c r="MT106" s="1577"/>
      <c r="MU106" s="1577"/>
      <c r="MV106" s="1577"/>
      <c r="MW106" s="1577"/>
      <c r="MX106" s="1577"/>
      <c r="MY106" s="1577"/>
      <c r="MZ106" s="1577"/>
      <c r="NA106" s="1577"/>
      <c r="NB106" s="1577"/>
      <c r="NC106" s="1577"/>
      <c r="ND106" s="1577"/>
      <c r="NE106" s="1577"/>
      <c r="NF106" s="1577"/>
      <c r="NG106" s="1577"/>
      <c r="NH106" s="1577"/>
      <c r="NI106" s="1577"/>
      <c r="NJ106" s="1577"/>
      <c r="NK106" s="1578"/>
      <c r="NM106" s="8"/>
      <c r="NO106" s="1576"/>
      <c r="NP106" s="1577"/>
      <c r="NQ106" s="1577"/>
      <c r="NR106" s="1577"/>
      <c r="NS106" s="1577"/>
      <c r="NT106" s="1577"/>
      <c r="NU106" s="1577"/>
      <c r="NV106" s="1577"/>
      <c r="NW106" s="1577"/>
      <c r="NX106" s="1577"/>
      <c r="NY106" s="1577"/>
      <c r="NZ106" s="1577"/>
      <c r="OA106" s="1577"/>
      <c r="OB106" s="1577"/>
      <c r="OC106" s="1577"/>
      <c r="OD106" s="1577"/>
      <c r="OE106" s="1577"/>
      <c r="OF106" s="1577"/>
      <c r="OG106" s="1577"/>
      <c r="OH106" s="1577"/>
      <c r="OI106" s="1577"/>
      <c r="OJ106" s="1577"/>
      <c r="OK106" s="1577"/>
      <c r="OL106" s="1577"/>
      <c r="OM106" s="1577"/>
      <c r="ON106" s="1578"/>
      <c r="OP106" s="8"/>
      <c r="OR106" s="1576"/>
      <c r="OS106" s="1577"/>
      <c r="OT106" s="1577"/>
      <c r="OU106" s="1577"/>
      <c r="OV106" s="1577"/>
      <c r="OW106" s="1577"/>
      <c r="OX106" s="1577"/>
      <c r="OY106" s="1577"/>
      <c r="OZ106" s="1577"/>
      <c r="PA106" s="1577"/>
      <c r="PB106" s="1577"/>
      <c r="PC106" s="1577"/>
      <c r="PD106" s="1577"/>
      <c r="PE106" s="1577"/>
      <c r="PF106" s="1577"/>
      <c r="PG106" s="1577"/>
      <c r="PH106" s="1577"/>
      <c r="PI106" s="1577"/>
      <c r="PJ106" s="1577"/>
      <c r="PK106" s="1577"/>
      <c r="PL106" s="1577"/>
      <c r="PM106" s="1577"/>
      <c r="PN106" s="1577"/>
      <c r="PO106" s="1577"/>
      <c r="PP106" s="1577"/>
      <c r="PQ106" s="1578"/>
      <c r="PS106" s="8"/>
      <c r="PU106" s="1576"/>
      <c r="PV106" s="1577"/>
      <c r="PW106" s="1577"/>
      <c r="PX106" s="1577"/>
      <c r="PY106" s="1577"/>
      <c r="PZ106" s="1577"/>
      <c r="QA106" s="1577"/>
      <c r="QB106" s="1577"/>
      <c r="QC106" s="1577"/>
      <c r="QD106" s="1577"/>
      <c r="QE106" s="1577"/>
      <c r="QF106" s="1577"/>
      <c r="QG106" s="1577"/>
      <c r="QH106" s="1577"/>
      <c r="QI106" s="1577"/>
      <c r="QJ106" s="1577"/>
      <c r="QK106" s="1577"/>
      <c r="QL106" s="1577"/>
      <c r="QM106" s="1577"/>
      <c r="QN106" s="1577"/>
      <c r="QO106" s="1577"/>
      <c r="QP106" s="1577"/>
      <c r="QQ106" s="1577"/>
      <c r="QR106" s="1577"/>
      <c r="QS106" s="1577"/>
      <c r="QT106" s="1578"/>
    </row>
    <row r="107" spans="2:462" s="26" customFormat="1" ht="9.9499999999999993" customHeight="1">
      <c r="B107" s="1576"/>
      <c r="C107" s="1577"/>
      <c r="D107" s="1577"/>
      <c r="E107" s="1577"/>
      <c r="F107" s="1577"/>
      <c r="G107" s="1577"/>
      <c r="H107" s="1577"/>
      <c r="I107" s="1577"/>
      <c r="J107" s="1577"/>
      <c r="K107" s="1577"/>
      <c r="L107" s="1577"/>
      <c r="M107" s="1577"/>
      <c r="N107" s="1577"/>
      <c r="O107" s="1577"/>
      <c r="P107" s="1577"/>
      <c r="Q107" s="1577"/>
      <c r="R107" s="1577"/>
      <c r="S107" s="1577"/>
      <c r="T107" s="1577"/>
      <c r="U107" s="1577"/>
      <c r="V107" s="1577"/>
      <c r="W107" s="1577"/>
      <c r="X107" s="1577"/>
      <c r="Y107" s="1577"/>
      <c r="Z107" s="1577"/>
      <c r="AA107" s="1578"/>
      <c r="AC107" s="8"/>
      <c r="AE107" s="1576"/>
      <c r="AF107" s="1577"/>
      <c r="AG107" s="1577"/>
      <c r="AH107" s="1577"/>
      <c r="AI107" s="1577"/>
      <c r="AJ107" s="1577"/>
      <c r="AK107" s="1577"/>
      <c r="AL107" s="1577"/>
      <c r="AM107" s="1577"/>
      <c r="AN107" s="1577"/>
      <c r="AO107" s="1577"/>
      <c r="AP107" s="1577"/>
      <c r="AQ107" s="1577"/>
      <c r="AR107" s="1577"/>
      <c r="AS107" s="1577"/>
      <c r="AT107" s="1577"/>
      <c r="AU107" s="1577"/>
      <c r="AV107" s="1577"/>
      <c r="AW107" s="1577"/>
      <c r="AX107" s="1577"/>
      <c r="AY107" s="1577"/>
      <c r="AZ107" s="1577"/>
      <c r="BA107" s="1577"/>
      <c r="BB107" s="1577"/>
      <c r="BC107" s="1577"/>
      <c r="BD107" s="1578"/>
      <c r="BF107" s="8"/>
      <c r="BH107" s="1576"/>
      <c r="BI107" s="1577"/>
      <c r="BJ107" s="1577"/>
      <c r="BK107" s="1577"/>
      <c r="BL107" s="1577"/>
      <c r="BM107" s="1577"/>
      <c r="BN107" s="1577"/>
      <c r="BO107" s="1577"/>
      <c r="BP107" s="1577"/>
      <c r="BQ107" s="1577"/>
      <c r="BR107" s="1577"/>
      <c r="BS107" s="1577"/>
      <c r="BT107" s="1577"/>
      <c r="BU107" s="1577"/>
      <c r="BV107" s="1577"/>
      <c r="BW107" s="1577"/>
      <c r="BX107" s="1577"/>
      <c r="BY107" s="1577"/>
      <c r="BZ107" s="1577"/>
      <c r="CA107" s="1577"/>
      <c r="CB107" s="1577"/>
      <c r="CC107" s="1577"/>
      <c r="CD107" s="1577"/>
      <c r="CE107" s="1577"/>
      <c r="CF107" s="1577"/>
      <c r="CG107" s="1578"/>
      <c r="CI107" s="8"/>
      <c r="CK107" s="1576"/>
      <c r="CL107" s="1577"/>
      <c r="CM107" s="1577"/>
      <c r="CN107" s="1577"/>
      <c r="CO107" s="1577"/>
      <c r="CP107" s="1577"/>
      <c r="CQ107" s="1577"/>
      <c r="CR107" s="1577"/>
      <c r="CS107" s="1577"/>
      <c r="CT107" s="1577"/>
      <c r="CU107" s="1577"/>
      <c r="CV107" s="1577"/>
      <c r="CW107" s="1577"/>
      <c r="CX107" s="1577"/>
      <c r="CY107" s="1577"/>
      <c r="CZ107" s="1577"/>
      <c r="DA107" s="1577"/>
      <c r="DB107" s="1577"/>
      <c r="DC107" s="1577"/>
      <c r="DD107" s="1577"/>
      <c r="DE107" s="1577"/>
      <c r="DF107" s="1577"/>
      <c r="DG107" s="1577"/>
      <c r="DH107" s="1577"/>
      <c r="DI107" s="1577"/>
      <c r="DJ107" s="1578"/>
      <c r="DL107" s="8"/>
      <c r="DN107" s="1576"/>
      <c r="DO107" s="1577"/>
      <c r="DP107" s="1577"/>
      <c r="DQ107" s="1577"/>
      <c r="DR107" s="1577"/>
      <c r="DS107" s="1577"/>
      <c r="DT107" s="1577"/>
      <c r="DU107" s="1577"/>
      <c r="DV107" s="1577"/>
      <c r="DW107" s="1577"/>
      <c r="DX107" s="1577"/>
      <c r="DY107" s="1577"/>
      <c r="DZ107" s="1577"/>
      <c r="EA107" s="1577"/>
      <c r="EB107" s="1577"/>
      <c r="EC107" s="1577"/>
      <c r="ED107" s="1577"/>
      <c r="EE107" s="1577"/>
      <c r="EF107" s="1577"/>
      <c r="EG107" s="1577"/>
      <c r="EH107" s="1577"/>
      <c r="EI107" s="1577"/>
      <c r="EJ107" s="1577"/>
      <c r="EK107" s="1577"/>
      <c r="EL107" s="1577"/>
      <c r="EM107" s="1578"/>
      <c r="EO107" s="8"/>
      <c r="EQ107" s="1576"/>
      <c r="ER107" s="1577"/>
      <c r="ES107" s="1577"/>
      <c r="ET107" s="1577"/>
      <c r="EU107" s="1577"/>
      <c r="EV107" s="1577"/>
      <c r="EW107" s="1577"/>
      <c r="EX107" s="1577"/>
      <c r="EY107" s="1577"/>
      <c r="EZ107" s="1577"/>
      <c r="FA107" s="1577"/>
      <c r="FB107" s="1577"/>
      <c r="FC107" s="1577"/>
      <c r="FD107" s="1577"/>
      <c r="FE107" s="1577"/>
      <c r="FF107" s="1577"/>
      <c r="FG107" s="1577"/>
      <c r="FH107" s="1577"/>
      <c r="FI107" s="1577"/>
      <c r="FJ107" s="1577"/>
      <c r="FK107" s="1577"/>
      <c r="FL107" s="1577"/>
      <c r="FM107" s="1577"/>
      <c r="FN107" s="1577"/>
      <c r="FO107" s="1577"/>
      <c r="FP107" s="1578"/>
      <c r="FT107" s="1576"/>
      <c r="FU107" s="1577"/>
      <c r="FV107" s="1577"/>
      <c r="FW107" s="1577"/>
      <c r="FX107" s="1577"/>
      <c r="FY107" s="1577"/>
      <c r="FZ107" s="1577"/>
      <c r="GA107" s="1577"/>
      <c r="GB107" s="1577"/>
      <c r="GC107" s="1577"/>
      <c r="GD107" s="1577"/>
      <c r="GE107" s="1577"/>
      <c r="GF107" s="1577"/>
      <c r="GG107" s="1577"/>
      <c r="GH107" s="1577"/>
      <c r="GI107" s="1577"/>
      <c r="GJ107" s="1577"/>
      <c r="GK107" s="1577"/>
      <c r="GL107" s="1577"/>
      <c r="GM107" s="1577"/>
      <c r="GN107" s="1577"/>
      <c r="GO107" s="1577"/>
      <c r="GP107" s="1577"/>
      <c r="GQ107" s="1577"/>
      <c r="GR107" s="1577"/>
      <c r="GS107" s="1578"/>
      <c r="GU107" s="8"/>
      <c r="GW107" s="1576"/>
      <c r="GX107" s="1577"/>
      <c r="GY107" s="1577"/>
      <c r="GZ107" s="1577"/>
      <c r="HA107" s="1577"/>
      <c r="HB107" s="1577"/>
      <c r="HC107" s="1577"/>
      <c r="HD107" s="1577"/>
      <c r="HE107" s="1577"/>
      <c r="HF107" s="1577"/>
      <c r="HG107" s="1577"/>
      <c r="HH107" s="1577"/>
      <c r="HI107" s="1577"/>
      <c r="HJ107" s="1577"/>
      <c r="HK107" s="1577"/>
      <c r="HL107" s="1577"/>
      <c r="HM107" s="1577"/>
      <c r="HN107" s="1577"/>
      <c r="HO107" s="1577"/>
      <c r="HP107" s="1577"/>
      <c r="HQ107" s="1577"/>
      <c r="HR107" s="1577"/>
      <c r="HS107" s="1577"/>
      <c r="HT107" s="1577"/>
      <c r="HU107" s="1577"/>
      <c r="HV107" s="1578"/>
      <c r="HX107" s="8"/>
      <c r="HZ107" s="1576"/>
      <c r="IA107" s="1577"/>
      <c r="IB107" s="1577"/>
      <c r="IC107" s="1577"/>
      <c r="ID107" s="1577"/>
      <c r="IE107" s="1577"/>
      <c r="IF107" s="1577"/>
      <c r="IG107" s="1577"/>
      <c r="IH107" s="1577"/>
      <c r="II107" s="1577"/>
      <c r="IJ107" s="1577"/>
      <c r="IK107" s="1577"/>
      <c r="IL107" s="1577"/>
      <c r="IM107" s="1577"/>
      <c r="IN107" s="1577"/>
      <c r="IO107" s="1577"/>
      <c r="IP107" s="1577"/>
      <c r="IQ107" s="1577"/>
      <c r="IR107" s="1577"/>
      <c r="IS107" s="1577"/>
      <c r="IT107" s="1577"/>
      <c r="IU107" s="1577"/>
      <c r="IV107" s="1577"/>
      <c r="IW107" s="1577"/>
      <c r="IX107" s="1577"/>
      <c r="IY107" s="1578"/>
      <c r="JA107" s="8"/>
      <c r="JC107" s="1576"/>
      <c r="JD107" s="1577"/>
      <c r="JE107" s="1577"/>
      <c r="JF107" s="1577"/>
      <c r="JG107" s="1577"/>
      <c r="JH107" s="1577"/>
      <c r="JI107" s="1577"/>
      <c r="JJ107" s="1577"/>
      <c r="JK107" s="1577"/>
      <c r="JL107" s="1577"/>
      <c r="JM107" s="1577"/>
      <c r="JN107" s="1577"/>
      <c r="JO107" s="1577"/>
      <c r="JP107" s="1577"/>
      <c r="JQ107" s="1577"/>
      <c r="JR107" s="1577"/>
      <c r="JS107" s="1577"/>
      <c r="JT107" s="1577"/>
      <c r="JU107" s="1577"/>
      <c r="JV107" s="1577"/>
      <c r="JW107" s="1577"/>
      <c r="JX107" s="1577"/>
      <c r="JY107" s="1577"/>
      <c r="JZ107" s="1577"/>
      <c r="KA107" s="1577"/>
      <c r="KB107" s="1578"/>
      <c r="KD107" s="8"/>
      <c r="KF107" s="1576"/>
      <c r="KG107" s="1577"/>
      <c r="KH107" s="1577"/>
      <c r="KI107" s="1577"/>
      <c r="KJ107" s="1577"/>
      <c r="KK107" s="1577"/>
      <c r="KL107" s="1577"/>
      <c r="KM107" s="1577"/>
      <c r="KN107" s="1577"/>
      <c r="KO107" s="1577"/>
      <c r="KP107" s="1577"/>
      <c r="KQ107" s="1577"/>
      <c r="KR107" s="1577"/>
      <c r="KS107" s="1577"/>
      <c r="KT107" s="1577"/>
      <c r="KU107" s="1577"/>
      <c r="KV107" s="1577"/>
      <c r="KW107" s="1577"/>
      <c r="KX107" s="1577"/>
      <c r="KY107" s="1577"/>
      <c r="KZ107" s="1577"/>
      <c r="LA107" s="1577"/>
      <c r="LB107" s="1577"/>
      <c r="LC107" s="1577"/>
      <c r="LD107" s="1577"/>
      <c r="LE107" s="1578"/>
      <c r="LG107" s="8"/>
      <c r="LI107" s="1576"/>
      <c r="LJ107" s="1577"/>
      <c r="LK107" s="1577"/>
      <c r="LL107" s="1577"/>
      <c r="LM107" s="1577"/>
      <c r="LN107" s="1577"/>
      <c r="LO107" s="1577"/>
      <c r="LP107" s="1577"/>
      <c r="LQ107" s="1577"/>
      <c r="LR107" s="1577"/>
      <c r="LS107" s="1577"/>
      <c r="LT107" s="1577"/>
      <c r="LU107" s="1577"/>
      <c r="LV107" s="1577"/>
      <c r="LW107" s="1577"/>
      <c r="LX107" s="1577"/>
      <c r="LY107" s="1577"/>
      <c r="LZ107" s="1577"/>
      <c r="MA107" s="1577"/>
      <c r="MB107" s="1577"/>
      <c r="MC107" s="1577"/>
      <c r="MD107" s="1577"/>
      <c r="ME107" s="1577"/>
      <c r="MF107" s="1577"/>
      <c r="MG107" s="1577"/>
      <c r="MH107" s="1578"/>
      <c r="MJ107" s="8"/>
      <c r="ML107" s="1576"/>
      <c r="MM107" s="1577"/>
      <c r="MN107" s="1577"/>
      <c r="MO107" s="1577"/>
      <c r="MP107" s="1577"/>
      <c r="MQ107" s="1577"/>
      <c r="MR107" s="1577"/>
      <c r="MS107" s="1577"/>
      <c r="MT107" s="1577"/>
      <c r="MU107" s="1577"/>
      <c r="MV107" s="1577"/>
      <c r="MW107" s="1577"/>
      <c r="MX107" s="1577"/>
      <c r="MY107" s="1577"/>
      <c r="MZ107" s="1577"/>
      <c r="NA107" s="1577"/>
      <c r="NB107" s="1577"/>
      <c r="NC107" s="1577"/>
      <c r="ND107" s="1577"/>
      <c r="NE107" s="1577"/>
      <c r="NF107" s="1577"/>
      <c r="NG107" s="1577"/>
      <c r="NH107" s="1577"/>
      <c r="NI107" s="1577"/>
      <c r="NJ107" s="1577"/>
      <c r="NK107" s="1578"/>
      <c r="NM107" s="8"/>
      <c r="NO107" s="1576"/>
      <c r="NP107" s="1577"/>
      <c r="NQ107" s="1577"/>
      <c r="NR107" s="1577"/>
      <c r="NS107" s="1577"/>
      <c r="NT107" s="1577"/>
      <c r="NU107" s="1577"/>
      <c r="NV107" s="1577"/>
      <c r="NW107" s="1577"/>
      <c r="NX107" s="1577"/>
      <c r="NY107" s="1577"/>
      <c r="NZ107" s="1577"/>
      <c r="OA107" s="1577"/>
      <c r="OB107" s="1577"/>
      <c r="OC107" s="1577"/>
      <c r="OD107" s="1577"/>
      <c r="OE107" s="1577"/>
      <c r="OF107" s="1577"/>
      <c r="OG107" s="1577"/>
      <c r="OH107" s="1577"/>
      <c r="OI107" s="1577"/>
      <c r="OJ107" s="1577"/>
      <c r="OK107" s="1577"/>
      <c r="OL107" s="1577"/>
      <c r="OM107" s="1577"/>
      <c r="ON107" s="1578"/>
      <c r="OP107" s="8"/>
      <c r="OR107" s="1576"/>
      <c r="OS107" s="1577"/>
      <c r="OT107" s="1577"/>
      <c r="OU107" s="1577"/>
      <c r="OV107" s="1577"/>
      <c r="OW107" s="1577"/>
      <c r="OX107" s="1577"/>
      <c r="OY107" s="1577"/>
      <c r="OZ107" s="1577"/>
      <c r="PA107" s="1577"/>
      <c r="PB107" s="1577"/>
      <c r="PC107" s="1577"/>
      <c r="PD107" s="1577"/>
      <c r="PE107" s="1577"/>
      <c r="PF107" s="1577"/>
      <c r="PG107" s="1577"/>
      <c r="PH107" s="1577"/>
      <c r="PI107" s="1577"/>
      <c r="PJ107" s="1577"/>
      <c r="PK107" s="1577"/>
      <c r="PL107" s="1577"/>
      <c r="PM107" s="1577"/>
      <c r="PN107" s="1577"/>
      <c r="PO107" s="1577"/>
      <c r="PP107" s="1577"/>
      <c r="PQ107" s="1578"/>
      <c r="PS107" s="8"/>
      <c r="PU107" s="1576"/>
      <c r="PV107" s="1577"/>
      <c r="PW107" s="1577"/>
      <c r="PX107" s="1577"/>
      <c r="PY107" s="1577"/>
      <c r="PZ107" s="1577"/>
      <c r="QA107" s="1577"/>
      <c r="QB107" s="1577"/>
      <c r="QC107" s="1577"/>
      <c r="QD107" s="1577"/>
      <c r="QE107" s="1577"/>
      <c r="QF107" s="1577"/>
      <c r="QG107" s="1577"/>
      <c r="QH107" s="1577"/>
      <c r="QI107" s="1577"/>
      <c r="QJ107" s="1577"/>
      <c r="QK107" s="1577"/>
      <c r="QL107" s="1577"/>
      <c r="QM107" s="1577"/>
      <c r="QN107" s="1577"/>
      <c r="QO107" s="1577"/>
      <c r="QP107" s="1577"/>
      <c r="QQ107" s="1577"/>
      <c r="QR107" s="1577"/>
      <c r="QS107" s="1577"/>
      <c r="QT107" s="1578"/>
    </row>
    <row r="108" spans="2:462" s="26" customFormat="1" ht="9.9499999999999993" customHeight="1">
      <c r="B108" s="1576"/>
      <c r="C108" s="1577"/>
      <c r="D108" s="1577"/>
      <c r="E108" s="1577"/>
      <c r="F108" s="1577"/>
      <c r="G108" s="1577"/>
      <c r="H108" s="1577"/>
      <c r="I108" s="1577"/>
      <c r="J108" s="1577"/>
      <c r="K108" s="1577"/>
      <c r="L108" s="1577"/>
      <c r="M108" s="1577"/>
      <c r="N108" s="1577"/>
      <c r="O108" s="1577"/>
      <c r="P108" s="1577"/>
      <c r="Q108" s="1577"/>
      <c r="R108" s="1577"/>
      <c r="S108" s="1577"/>
      <c r="T108" s="1577"/>
      <c r="U108" s="1577"/>
      <c r="V108" s="1577"/>
      <c r="W108" s="1577"/>
      <c r="X108" s="1577"/>
      <c r="Y108" s="1577"/>
      <c r="Z108" s="1577"/>
      <c r="AA108" s="1578"/>
      <c r="AC108" s="8"/>
      <c r="AE108" s="1576"/>
      <c r="AF108" s="1577"/>
      <c r="AG108" s="1577"/>
      <c r="AH108" s="1577"/>
      <c r="AI108" s="1577"/>
      <c r="AJ108" s="1577"/>
      <c r="AK108" s="1577"/>
      <c r="AL108" s="1577"/>
      <c r="AM108" s="1577"/>
      <c r="AN108" s="1577"/>
      <c r="AO108" s="1577"/>
      <c r="AP108" s="1577"/>
      <c r="AQ108" s="1577"/>
      <c r="AR108" s="1577"/>
      <c r="AS108" s="1577"/>
      <c r="AT108" s="1577"/>
      <c r="AU108" s="1577"/>
      <c r="AV108" s="1577"/>
      <c r="AW108" s="1577"/>
      <c r="AX108" s="1577"/>
      <c r="AY108" s="1577"/>
      <c r="AZ108" s="1577"/>
      <c r="BA108" s="1577"/>
      <c r="BB108" s="1577"/>
      <c r="BC108" s="1577"/>
      <c r="BD108" s="1578"/>
      <c r="BF108" s="8"/>
      <c r="BH108" s="1576"/>
      <c r="BI108" s="1577"/>
      <c r="BJ108" s="1577"/>
      <c r="BK108" s="1577"/>
      <c r="BL108" s="1577"/>
      <c r="BM108" s="1577"/>
      <c r="BN108" s="1577"/>
      <c r="BO108" s="1577"/>
      <c r="BP108" s="1577"/>
      <c r="BQ108" s="1577"/>
      <c r="BR108" s="1577"/>
      <c r="BS108" s="1577"/>
      <c r="BT108" s="1577"/>
      <c r="BU108" s="1577"/>
      <c r="BV108" s="1577"/>
      <c r="BW108" s="1577"/>
      <c r="BX108" s="1577"/>
      <c r="BY108" s="1577"/>
      <c r="BZ108" s="1577"/>
      <c r="CA108" s="1577"/>
      <c r="CB108" s="1577"/>
      <c r="CC108" s="1577"/>
      <c r="CD108" s="1577"/>
      <c r="CE108" s="1577"/>
      <c r="CF108" s="1577"/>
      <c r="CG108" s="1578"/>
      <c r="CI108" s="8"/>
      <c r="CK108" s="1576"/>
      <c r="CL108" s="1577"/>
      <c r="CM108" s="1577"/>
      <c r="CN108" s="1577"/>
      <c r="CO108" s="1577"/>
      <c r="CP108" s="1577"/>
      <c r="CQ108" s="1577"/>
      <c r="CR108" s="1577"/>
      <c r="CS108" s="1577"/>
      <c r="CT108" s="1577"/>
      <c r="CU108" s="1577"/>
      <c r="CV108" s="1577"/>
      <c r="CW108" s="1577"/>
      <c r="CX108" s="1577"/>
      <c r="CY108" s="1577"/>
      <c r="CZ108" s="1577"/>
      <c r="DA108" s="1577"/>
      <c r="DB108" s="1577"/>
      <c r="DC108" s="1577"/>
      <c r="DD108" s="1577"/>
      <c r="DE108" s="1577"/>
      <c r="DF108" s="1577"/>
      <c r="DG108" s="1577"/>
      <c r="DH108" s="1577"/>
      <c r="DI108" s="1577"/>
      <c r="DJ108" s="1578"/>
      <c r="DL108" s="8"/>
      <c r="DN108" s="1576"/>
      <c r="DO108" s="1577"/>
      <c r="DP108" s="1577"/>
      <c r="DQ108" s="1577"/>
      <c r="DR108" s="1577"/>
      <c r="DS108" s="1577"/>
      <c r="DT108" s="1577"/>
      <c r="DU108" s="1577"/>
      <c r="DV108" s="1577"/>
      <c r="DW108" s="1577"/>
      <c r="DX108" s="1577"/>
      <c r="DY108" s="1577"/>
      <c r="DZ108" s="1577"/>
      <c r="EA108" s="1577"/>
      <c r="EB108" s="1577"/>
      <c r="EC108" s="1577"/>
      <c r="ED108" s="1577"/>
      <c r="EE108" s="1577"/>
      <c r="EF108" s="1577"/>
      <c r="EG108" s="1577"/>
      <c r="EH108" s="1577"/>
      <c r="EI108" s="1577"/>
      <c r="EJ108" s="1577"/>
      <c r="EK108" s="1577"/>
      <c r="EL108" s="1577"/>
      <c r="EM108" s="1578"/>
      <c r="EO108" s="8"/>
      <c r="EQ108" s="1576"/>
      <c r="ER108" s="1577"/>
      <c r="ES108" s="1577"/>
      <c r="ET108" s="1577"/>
      <c r="EU108" s="1577"/>
      <c r="EV108" s="1577"/>
      <c r="EW108" s="1577"/>
      <c r="EX108" s="1577"/>
      <c r="EY108" s="1577"/>
      <c r="EZ108" s="1577"/>
      <c r="FA108" s="1577"/>
      <c r="FB108" s="1577"/>
      <c r="FC108" s="1577"/>
      <c r="FD108" s="1577"/>
      <c r="FE108" s="1577"/>
      <c r="FF108" s="1577"/>
      <c r="FG108" s="1577"/>
      <c r="FH108" s="1577"/>
      <c r="FI108" s="1577"/>
      <c r="FJ108" s="1577"/>
      <c r="FK108" s="1577"/>
      <c r="FL108" s="1577"/>
      <c r="FM108" s="1577"/>
      <c r="FN108" s="1577"/>
      <c r="FO108" s="1577"/>
      <c r="FP108" s="1578"/>
      <c r="FT108" s="1576"/>
      <c r="FU108" s="1577"/>
      <c r="FV108" s="1577"/>
      <c r="FW108" s="1577"/>
      <c r="FX108" s="1577"/>
      <c r="FY108" s="1577"/>
      <c r="FZ108" s="1577"/>
      <c r="GA108" s="1577"/>
      <c r="GB108" s="1577"/>
      <c r="GC108" s="1577"/>
      <c r="GD108" s="1577"/>
      <c r="GE108" s="1577"/>
      <c r="GF108" s="1577"/>
      <c r="GG108" s="1577"/>
      <c r="GH108" s="1577"/>
      <c r="GI108" s="1577"/>
      <c r="GJ108" s="1577"/>
      <c r="GK108" s="1577"/>
      <c r="GL108" s="1577"/>
      <c r="GM108" s="1577"/>
      <c r="GN108" s="1577"/>
      <c r="GO108" s="1577"/>
      <c r="GP108" s="1577"/>
      <c r="GQ108" s="1577"/>
      <c r="GR108" s="1577"/>
      <c r="GS108" s="1578"/>
      <c r="GU108" s="8"/>
      <c r="GW108" s="1576"/>
      <c r="GX108" s="1577"/>
      <c r="GY108" s="1577"/>
      <c r="GZ108" s="1577"/>
      <c r="HA108" s="1577"/>
      <c r="HB108" s="1577"/>
      <c r="HC108" s="1577"/>
      <c r="HD108" s="1577"/>
      <c r="HE108" s="1577"/>
      <c r="HF108" s="1577"/>
      <c r="HG108" s="1577"/>
      <c r="HH108" s="1577"/>
      <c r="HI108" s="1577"/>
      <c r="HJ108" s="1577"/>
      <c r="HK108" s="1577"/>
      <c r="HL108" s="1577"/>
      <c r="HM108" s="1577"/>
      <c r="HN108" s="1577"/>
      <c r="HO108" s="1577"/>
      <c r="HP108" s="1577"/>
      <c r="HQ108" s="1577"/>
      <c r="HR108" s="1577"/>
      <c r="HS108" s="1577"/>
      <c r="HT108" s="1577"/>
      <c r="HU108" s="1577"/>
      <c r="HV108" s="1578"/>
      <c r="HX108" s="8"/>
      <c r="HZ108" s="1576"/>
      <c r="IA108" s="1577"/>
      <c r="IB108" s="1577"/>
      <c r="IC108" s="1577"/>
      <c r="ID108" s="1577"/>
      <c r="IE108" s="1577"/>
      <c r="IF108" s="1577"/>
      <c r="IG108" s="1577"/>
      <c r="IH108" s="1577"/>
      <c r="II108" s="1577"/>
      <c r="IJ108" s="1577"/>
      <c r="IK108" s="1577"/>
      <c r="IL108" s="1577"/>
      <c r="IM108" s="1577"/>
      <c r="IN108" s="1577"/>
      <c r="IO108" s="1577"/>
      <c r="IP108" s="1577"/>
      <c r="IQ108" s="1577"/>
      <c r="IR108" s="1577"/>
      <c r="IS108" s="1577"/>
      <c r="IT108" s="1577"/>
      <c r="IU108" s="1577"/>
      <c r="IV108" s="1577"/>
      <c r="IW108" s="1577"/>
      <c r="IX108" s="1577"/>
      <c r="IY108" s="1578"/>
      <c r="JA108" s="8"/>
      <c r="JC108" s="1576"/>
      <c r="JD108" s="1577"/>
      <c r="JE108" s="1577"/>
      <c r="JF108" s="1577"/>
      <c r="JG108" s="1577"/>
      <c r="JH108" s="1577"/>
      <c r="JI108" s="1577"/>
      <c r="JJ108" s="1577"/>
      <c r="JK108" s="1577"/>
      <c r="JL108" s="1577"/>
      <c r="JM108" s="1577"/>
      <c r="JN108" s="1577"/>
      <c r="JO108" s="1577"/>
      <c r="JP108" s="1577"/>
      <c r="JQ108" s="1577"/>
      <c r="JR108" s="1577"/>
      <c r="JS108" s="1577"/>
      <c r="JT108" s="1577"/>
      <c r="JU108" s="1577"/>
      <c r="JV108" s="1577"/>
      <c r="JW108" s="1577"/>
      <c r="JX108" s="1577"/>
      <c r="JY108" s="1577"/>
      <c r="JZ108" s="1577"/>
      <c r="KA108" s="1577"/>
      <c r="KB108" s="1578"/>
      <c r="KD108" s="8"/>
      <c r="KF108" s="1576"/>
      <c r="KG108" s="1577"/>
      <c r="KH108" s="1577"/>
      <c r="KI108" s="1577"/>
      <c r="KJ108" s="1577"/>
      <c r="KK108" s="1577"/>
      <c r="KL108" s="1577"/>
      <c r="KM108" s="1577"/>
      <c r="KN108" s="1577"/>
      <c r="KO108" s="1577"/>
      <c r="KP108" s="1577"/>
      <c r="KQ108" s="1577"/>
      <c r="KR108" s="1577"/>
      <c r="KS108" s="1577"/>
      <c r="KT108" s="1577"/>
      <c r="KU108" s="1577"/>
      <c r="KV108" s="1577"/>
      <c r="KW108" s="1577"/>
      <c r="KX108" s="1577"/>
      <c r="KY108" s="1577"/>
      <c r="KZ108" s="1577"/>
      <c r="LA108" s="1577"/>
      <c r="LB108" s="1577"/>
      <c r="LC108" s="1577"/>
      <c r="LD108" s="1577"/>
      <c r="LE108" s="1578"/>
      <c r="LG108" s="8"/>
      <c r="LI108" s="1576"/>
      <c r="LJ108" s="1577"/>
      <c r="LK108" s="1577"/>
      <c r="LL108" s="1577"/>
      <c r="LM108" s="1577"/>
      <c r="LN108" s="1577"/>
      <c r="LO108" s="1577"/>
      <c r="LP108" s="1577"/>
      <c r="LQ108" s="1577"/>
      <c r="LR108" s="1577"/>
      <c r="LS108" s="1577"/>
      <c r="LT108" s="1577"/>
      <c r="LU108" s="1577"/>
      <c r="LV108" s="1577"/>
      <c r="LW108" s="1577"/>
      <c r="LX108" s="1577"/>
      <c r="LY108" s="1577"/>
      <c r="LZ108" s="1577"/>
      <c r="MA108" s="1577"/>
      <c r="MB108" s="1577"/>
      <c r="MC108" s="1577"/>
      <c r="MD108" s="1577"/>
      <c r="ME108" s="1577"/>
      <c r="MF108" s="1577"/>
      <c r="MG108" s="1577"/>
      <c r="MH108" s="1578"/>
      <c r="MJ108" s="8"/>
      <c r="ML108" s="1576"/>
      <c r="MM108" s="1577"/>
      <c r="MN108" s="1577"/>
      <c r="MO108" s="1577"/>
      <c r="MP108" s="1577"/>
      <c r="MQ108" s="1577"/>
      <c r="MR108" s="1577"/>
      <c r="MS108" s="1577"/>
      <c r="MT108" s="1577"/>
      <c r="MU108" s="1577"/>
      <c r="MV108" s="1577"/>
      <c r="MW108" s="1577"/>
      <c r="MX108" s="1577"/>
      <c r="MY108" s="1577"/>
      <c r="MZ108" s="1577"/>
      <c r="NA108" s="1577"/>
      <c r="NB108" s="1577"/>
      <c r="NC108" s="1577"/>
      <c r="ND108" s="1577"/>
      <c r="NE108" s="1577"/>
      <c r="NF108" s="1577"/>
      <c r="NG108" s="1577"/>
      <c r="NH108" s="1577"/>
      <c r="NI108" s="1577"/>
      <c r="NJ108" s="1577"/>
      <c r="NK108" s="1578"/>
      <c r="NM108" s="8"/>
      <c r="NO108" s="1576"/>
      <c r="NP108" s="1577"/>
      <c r="NQ108" s="1577"/>
      <c r="NR108" s="1577"/>
      <c r="NS108" s="1577"/>
      <c r="NT108" s="1577"/>
      <c r="NU108" s="1577"/>
      <c r="NV108" s="1577"/>
      <c r="NW108" s="1577"/>
      <c r="NX108" s="1577"/>
      <c r="NY108" s="1577"/>
      <c r="NZ108" s="1577"/>
      <c r="OA108" s="1577"/>
      <c r="OB108" s="1577"/>
      <c r="OC108" s="1577"/>
      <c r="OD108" s="1577"/>
      <c r="OE108" s="1577"/>
      <c r="OF108" s="1577"/>
      <c r="OG108" s="1577"/>
      <c r="OH108" s="1577"/>
      <c r="OI108" s="1577"/>
      <c r="OJ108" s="1577"/>
      <c r="OK108" s="1577"/>
      <c r="OL108" s="1577"/>
      <c r="OM108" s="1577"/>
      <c r="ON108" s="1578"/>
      <c r="OP108" s="8"/>
      <c r="OR108" s="1576"/>
      <c r="OS108" s="1577"/>
      <c r="OT108" s="1577"/>
      <c r="OU108" s="1577"/>
      <c r="OV108" s="1577"/>
      <c r="OW108" s="1577"/>
      <c r="OX108" s="1577"/>
      <c r="OY108" s="1577"/>
      <c r="OZ108" s="1577"/>
      <c r="PA108" s="1577"/>
      <c r="PB108" s="1577"/>
      <c r="PC108" s="1577"/>
      <c r="PD108" s="1577"/>
      <c r="PE108" s="1577"/>
      <c r="PF108" s="1577"/>
      <c r="PG108" s="1577"/>
      <c r="PH108" s="1577"/>
      <c r="PI108" s="1577"/>
      <c r="PJ108" s="1577"/>
      <c r="PK108" s="1577"/>
      <c r="PL108" s="1577"/>
      <c r="PM108" s="1577"/>
      <c r="PN108" s="1577"/>
      <c r="PO108" s="1577"/>
      <c r="PP108" s="1577"/>
      <c r="PQ108" s="1578"/>
      <c r="PS108" s="8"/>
      <c r="PU108" s="1576"/>
      <c r="PV108" s="1577"/>
      <c r="PW108" s="1577"/>
      <c r="PX108" s="1577"/>
      <c r="PY108" s="1577"/>
      <c r="PZ108" s="1577"/>
      <c r="QA108" s="1577"/>
      <c r="QB108" s="1577"/>
      <c r="QC108" s="1577"/>
      <c r="QD108" s="1577"/>
      <c r="QE108" s="1577"/>
      <c r="QF108" s="1577"/>
      <c r="QG108" s="1577"/>
      <c r="QH108" s="1577"/>
      <c r="QI108" s="1577"/>
      <c r="QJ108" s="1577"/>
      <c r="QK108" s="1577"/>
      <c r="QL108" s="1577"/>
      <c r="QM108" s="1577"/>
      <c r="QN108" s="1577"/>
      <c r="QO108" s="1577"/>
      <c r="QP108" s="1577"/>
      <c r="QQ108" s="1577"/>
      <c r="QR108" s="1577"/>
      <c r="QS108" s="1577"/>
      <c r="QT108" s="1578"/>
    </row>
    <row r="109" spans="2:462" s="26" customFormat="1" ht="9.9499999999999993" customHeight="1">
      <c r="B109" s="1576"/>
      <c r="C109" s="1577"/>
      <c r="D109" s="1577"/>
      <c r="E109" s="1577"/>
      <c r="F109" s="1577"/>
      <c r="G109" s="1577"/>
      <c r="H109" s="1577"/>
      <c r="I109" s="1577"/>
      <c r="J109" s="1577"/>
      <c r="K109" s="1577"/>
      <c r="L109" s="1577"/>
      <c r="M109" s="1577"/>
      <c r="N109" s="1577"/>
      <c r="O109" s="1577"/>
      <c r="P109" s="1577"/>
      <c r="Q109" s="1577"/>
      <c r="R109" s="1577"/>
      <c r="S109" s="1577"/>
      <c r="T109" s="1577"/>
      <c r="U109" s="1577"/>
      <c r="V109" s="1577"/>
      <c r="W109" s="1577"/>
      <c r="X109" s="1577"/>
      <c r="Y109" s="1577"/>
      <c r="Z109" s="1577"/>
      <c r="AA109" s="1578"/>
      <c r="AC109" s="8"/>
      <c r="AE109" s="1576"/>
      <c r="AF109" s="1577"/>
      <c r="AG109" s="1577"/>
      <c r="AH109" s="1577"/>
      <c r="AI109" s="1577"/>
      <c r="AJ109" s="1577"/>
      <c r="AK109" s="1577"/>
      <c r="AL109" s="1577"/>
      <c r="AM109" s="1577"/>
      <c r="AN109" s="1577"/>
      <c r="AO109" s="1577"/>
      <c r="AP109" s="1577"/>
      <c r="AQ109" s="1577"/>
      <c r="AR109" s="1577"/>
      <c r="AS109" s="1577"/>
      <c r="AT109" s="1577"/>
      <c r="AU109" s="1577"/>
      <c r="AV109" s="1577"/>
      <c r="AW109" s="1577"/>
      <c r="AX109" s="1577"/>
      <c r="AY109" s="1577"/>
      <c r="AZ109" s="1577"/>
      <c r="BA109" s="1577"/>
      <c r="BB109" s="1577"/>
      <c r="BC109" s="1577"/>
      <c r="BD109" s="1578"/>
      <c r="BF109" s="8"/>
      <c r="BH109" s="1576"/>
      <c r="BI109" s="1577"/>
      <c r="BJ109" s="1577"/>
      <c r="BK109" s="1577"/>
      <c r="BL109" s="1577"/>
      <c r="BM109" s="1577"/>
      <c r="BN109" s="1577"/>
      <c r="BO109" s="1577"/>
      <c r="BP109" s="1577"/>
      <c r="BQ109" s="1577"/>
      <c r="BR109" s="1577"/>
      <c r="BS109" s="1577"/>
      <c r="BT109" s="1577"/>
      <c r="BU109" s="1577"/>
      <c r="BV109" s="1577"/>
      <c r="BW109" s="1577"/>
      <c r="BX109" s="1577"/>
      <c r="BY109" s="1577"/>
      <c r="BZ109" s="1577"/>
      <c r="CA109" s="1577"/>
      <c r="CB109" s="1577"/>
      <c r="CC109" s="1577"/>
      <c r="CD109" s="1577"/>
      <c r="CE109" s="1577"/>
      <c r="CF109" s="1577"/>
      <c r="CG109" s="1578"/>
      <c r="CI109" s="8"/>
      <c r="CK109" s="1576"/>
      <c r="CL109" s="1577"/>
      <c r="CM109" s="1577"/>
      <c r="CN109" s="1577"/>
      <c r="CO109" s="1577"/>
      <c r="CP109" s="1577"/>
      <c r="CQ109" s="1577"/>
      <c r="CR109" s="1577"/>
      <c r="CS109" s="1577"/>
      <c r="CT109" s="1577"/>
      <c r="CU109" s="1577"/>
      <c r="CV109" s="1577"/>
      <c r="CW109" s="1577"/>
      <c r="CX109" s="1577"/>
      <c r="CY109" s="1577"/>
      <c r="CZ109" s="1577"/>
      <c r="DA109" s="1577"/>
      <c r="DB109" s="1577"/>
      <c r="DC109" s="1577"/>
      <c r="DD109" s="1577"/>
      <c r="DE109" s="1577"/>
      <c r="DF109" s="1577"/>
      <c r="DG109" s="1577"/>
      <c r="DH109" s="1577"/>
      <c r="DI109" s="1577"/>
      <c r="DJ109" s="1578"/>
      <c r="DL109" s="8"/>
      <c r="DN109" s="1576"/>
      <c r="DO109" s="1577"/>
      <c r="DP109" s="1577"/>
      <c r="DQ109" s="1577"/>
      <c r="DR109" s="1577"/>
      <c r="DS109" s="1577"/>
      <c r="DT109" s="1577"/>
      <c r="DU109" s="1577"/>
      <c r="DV109" s="1577"/>
      <c r="DW109" s="1577"/>
      <c r="DX109" s="1577"/>
      <c r="DY109" s="1577"/>
      <c r="DZ109" s="1577"/>
      <c r="EA109" s="1577"/>
      <c r="EB109" s="1577"/>
      <c r="EC109" s="1577"/>
      <c r="ED109" s="1577"/>
      <c r="EE109" s="1577"/>
      <c r="EF109" s="1577"/>
      <c r="EG109" s="1577"/>
      <c r="EH109" s="1577"/>
      <c r="EI109" s="1577"/>
      <c r="EJ109" s="1577"/>
      <c r="EK109" s="1577"/>
      <c r="EL109" s="1577"/>
      <c r="EM109" s="1578"/>
      <c r="EO109" s="8"/>
      <c r="EQ109" s="1576"/>
      <c r="ER109" s="1577"/>
      <c r="ES109" s="1577"/>
      <c r="ET109" s="1577"/>
      <c r="EU109" s="1577"/>
      <c r="EV109" s="1577"/>
      <c r="EW109" s="1577"/>
      <c r="EX109" s="1577"/>
      <c r="EY109" s="1577"/>
      <c r="EZ109" s="1577"/>
      <c r="FA109" s="1577"/>
      <c r="FB109" s="1577"/>
      <c r="FC109" s="1577"/>
      <c r="FD109" s="1577"/>
      <c r="FE109" s="1577"/>
      <c r="FF109" s="1577"/>
      <c r="FG109" s="1577"/>
      <c r="FH109" s="1577"/>
      <c r="FI109" s="1577"/>
      <c r="FJ109" s="1577"/>
      <c r="FK109" s="1577"/>
      <c r="FL109" s="1577"/>
      <c r="FM109" s="1577"/>
      <c r="FN109" s="1577"/>
      <c r="FO109" s="1577"/>
      <c r="FP109" s="1578"/>
      <c r="FT109" s="1576"/>
      <c r="FU109" s="1577"/>
      <c r="FV109" s="1577"/>
      <c r="FW109" s="1577"/>
      <c r="FX109" s="1577"/>
      <c r="FY109" s="1577"/>
      <c r="FZ109" s="1577"/>
      <c r="GA109" s="1577"/>
      <c r="GB109" s="1577"/>
      <c r="GC109" s="1577"/>
      <c r="GD109" s="1577"/>
      <c r="GE109" s="1577"/>
      <c r="GF109" s="1577"/>
      <c r="GG109" s="1577"/>
      <c r="GH109" s="1577"/>
      <c r="GI109" s="1577"/>
      <c r="GJ109" s="1577"/>
      <c r="GK109" s="1577"/>
      <c r="GL109" s="1577"/>
      <c r="GM109" s="1577"/>
      <c r="GN109" s="1577"/>
      <c r="GO109" s="1577"/>
      <c r="GP109" s="1577"/>
      <c r="GQ109" s="1577"/>
      <c r="GR109" s="1577"/>
      <c r="GS109" s="1578"/>
      <c r="GU109" s="8"/>
      <c r="GW109" s="1576"/>
      <c r="GX109" s="1577"/>
      <c r="GY109" s="1577"/>
      <c r="GZ109" s="1577"/>
      <c r="HA109" s="1577"/>
      <c r="HB109" s="1577"/>
      <c r="HC109" s="1577"/>
      <c r="HD109" s="1577"/>
      <c r="HE109" s="1577"/>
      <c r="HF109" s="1577"/>
      <c r="HG109" s="1577"/>
      <c r="HH109" s="1577"/>
      <c r="HI109" s="1577"/>
      <c r="HJ109" s="1577"/>
      <c r="HK109" s="1577"/>
      <c r="HL109" s="1577"/>
      <c r="HM109" s="1577"/>
      <c r="HN109" s="1577"/>
      <c r="HO109" s="1577"/>
      <c r="HP109" s="1577"/>
      <c r="HQ109" s="1577"/>
      <c r="HR109" s="1577"/>
      <c r="HS109" s="1577"/>
      <c r="HT109" s="1577"/>
      <c r="HU109" s="1577"/>
      <c r="HV109" s="1578"/>
      <c r="HX109" s="8"/>
      <c r="HZ109" s="1576"/>
      <c r="IA109" s="1577"/>
      <c r="IB109" s="1577"/>
      <c r="IC109" s="1577"/>
      <c r="ID109" s="1577"/>
      <c r="IE109" s="1577"/>
      <c r="IF109" s="1577"/>
      <c r="IG109" s="1577"/>
      <c r="IH109" s="1577"/>
      <c r="II109" s="1577"/>
      <c r="IJ109" s="1577"/>
      <c r="IK109" s="1577"/>
      <c r="IL109" s="1577"/>
      <c r="IM109" s="1577"/>
      <c r="IN109" s="1577"/>
      <c r="IO109" s="1577"/>
      <c r="IP109" s="1577"/>
      <c r="IQ109" s="1577"/>
      <c r="IR109" s="1577"/>
      <c r="IS109" s="1577"/>
      <c r="IT109" s="1577"/>
      <c r="IU109" s="1577"/>
      <c r="IV109" s="1577"/>
      <c r="IW109" s="1577"/>
      <c r="IX109" s="1577"/>
      <c r="IY109" s="1578"/>
      <c r="JA109" s="8"/>
      <c r="JC109" s="1576"/>
      <c r="JD109" s="1577"/>
      <c r="JE109" s="1577"/>
      <c r="JF109" s="1577"/>
      <c r="JG109" s="1577"/>
      <c r="JH109" s="1577"/>
      <c r="JI109" s="1577"/>
      <c r="JJ109" s="1577"/>
      <c r="JK109" s="1577"/>
      <c r="JL109" s="1577"/>
      <c r="JM109" s="1577"/>
      <c r="JN109" s="1577"/>
      <c r="JO109" s="1577"/>
      <c r="JP109" s="1577"/>
      <c r="JQ109" s="1577"/>
      <c r="JR109" s="1577"/>
      <c r="JS109" s="1577"/>
      <c r="JT109" s="1577"/>
      <c r="JU109" s="1577"/>
      <c r="JV109" s="1577"/>
      <c r="JW109" s="1577"/>
      <c r="JX109" s="1577"/>
      <c r="JY109" s="1577"/>
      <c r="JZ109" s="1577"/>
      <c r="KA109" s="1577"/>
      <c r="KB109" s="1578"/>
      <c r="KD109" s="8"/>
      <c r="KF109" s="1576"/>
      <c r="KG109" s="1577"/>
      <c r="KH109" s="1577"/>
      <c r="KI109" s="1577"/>
      <c r="KJ109" s="1577"/>
      <c r="KK109" s="1577"/>
      <c r="KL109" s="1577"/>
      <c r="KM109" s="1577"/>
      <c r="KN109" s="1577"/>
      <c r="KO109" s="1577"/>
      <c r="KP109" s="1577"/>
      <c r="KQ109" s="1577"/>
      <c r="KR109" s="1577"/>
      <c r="KS109" s="1577"/>
      <c r="KT109" s="1577"/>
      <c r="KU109" s="1577"/>
      <c r="KV109" s="1577"/>
      <c r="KW109" s="1577"/>
      <c r="KX109" s="1577"/>
      <c r="KY109" s="1577"/>
      <c r="KZ109" s="1577"/>
      <c r="LA109" s="1577"/>
      <c r="LB109" s="1577"/>
      <c r="LC109" s="1577"/>
      <c r="LD109" s="1577"/>
      <c r="LE109" s="1578"/>
      <c r="LG109" s="8"/>
      <c r="LI109" s="1576"/>
      <c r="LJ109" s="1577"/>
      <c r="LK109" s="1577"/>
      <c r="LL109" s="1577"/>
      <c r="LM109" s="1577"/>
      <c r="LN109" s="1577"/>
      <c r="LO109" s="1577"/>
      <c r="LP109" s="1577"/>
      <c r="LQ109" s="1577"/>
      <c r="LR109" s="1577"/>
      <c r="LS109" s="1577"/>
      <c r="LT109" s="1577"/>
      <c r="LU109" s="1577"/>
      <c r="LV109" s="1577"/>
      <c r="LW109" s="1577"/>
      <c r="LX109" s="1577"/>
      <c r="LY109" s="1577"/>
      <c r="LZ109" s="1577"/>
      <c r="MA109" s="1577"/>
      <c r="MB109" s="1577"/>
      <c r="MC109" s="1577"/>
      <c r="MD109" s="1577"/>
      <c r="ME109" s="1577"/>
      <c r="MF109" s="1577"/>
      <c r="MG109" s="1577"/>
      <c r="MH109" s="1578"/>
      <c r="MJ109" s="8"/>
      <c r="ML109" s="1576"/>
      <c r="MM109" s="1577"/>
      <c r="MN109" s="1577"/>
      <c r="MO109" s="1577"/>
      <c r="MP109" s="1577"/>
      <c r="MQ109" s="1577"/>
      <c r="MR109" s="1577"/>
      <c r="MS109" s="1577"/>
      <c r="MT109" s="1577"/>
      <c r="MU109" s="1577"/>
      <c r="MV109" s="1577"/>
      <c r="MW109" s="1577"/>
      <c r="MX109" s="1577"/>
      <c r="MY109" s="1577"/>
      <c r="MZ109" s="1577"/>
      <c r="NA109" s="1577"/>
      <c r="NB109" s="1577"/>
      <c r="NC109" s="1577"/>
      <c r="ND109" s="1577"/>
      <c r="NE109" s="1577"/>
      <c r="NF109" s="1577"/>
      <c r="NG109" s="1577"/>
      <c r="NH109" s="1577"/>
      <c r="NI109" s="1577"/>
      <c r="NJ109" s="1577"/>
      <c r="NK109" s="1578"/>
      <c r="NM109" s="8"/>
      <c r="NO109" s="1576"/>
      <c r="NP109" s="1577"/>
      <c r="NQ109" s="1577"/>
      <c r="NR109" s="1577"/>
      <c r="NS109" s="1577"/>
      <c r="NT109" s="1577"/>
      <c r="NU109" s="1577"/>
      <c r="NV109" s="1577"/>
      <c r="NW109" s="1577"/>
      <c r="NX109" s="1577"/>
      <c r="NY109" s="1577"/>
      <c r="NZ109" s="1577"/>
      <c r="OA109" s="1577"/>
      <c r="OB109" s="1577"/>
      <c r="OC109" s="1577"/>
      <c r="OD109" s="1577"/>
      <c r="OE109" s="1577"/>
      <c r="OF109" s="1577"/>
      <c r="OG109" s="1577"/>
      <c r="OH109" s="1577"/>
      <c r="OI109" s="1577"/>
      <c r="OJ109" s="1577"/>
      <c r="OK109" s="1577"/>
      <c r="OL109" s="1577"/>
      <c r="OM109" s="1577"/>
      <c r="ON109" s="1578"/>
      <c r="OP109" s="8"/>
      <c r="OR109" s="1576"/>
      <c r="OS109" s="1577"/>
      <c r="OT109" s="1577"/>
      <c r="OU109" s="1577"/>
      <c r="OV109" s="1577"/>
      <c r="OW109" s="1577"/>
      <c r="OX109" s="1577"/>
      <c r="OY109" s="1577"/>
      <c r="OZ109" s="1577"/>
      <c r="PA109" s="1577"/>
      <c r="PB109" s="1577"/>
      <c r="PC109" s="1577"/>
      <c r="PD109" s="1577"/>
      <c r="PE109" s="1577"/>
      <c r="PF109" s="1577"/>
      <c r="PG109" s="1577"/>
      <c r="PH109" s="1577"/>
      <c r="PI109" s="1577"/>
      <c r="PJ109" s="1577"/>
      <c r="PK109" s="1577"/>
      <c r="PL109" s="1577"/>
      <c r="PM109" s="1577"/>
      <c r="PN109" s="1577"/>
      <c r="PO109" s="1577"/>
      <c r="PP109" s="1577"/>
      <c r="PQ109" s="1578"/>
      <c r="PS109" s="8"/>
      <c r="PU109" s="1576"/>
      <c r="PV109" s="1577"/>
      <c r="PW109" s="1577"/>
      <c r="PX109" s="1577"/>
      <c r="PY109" s="1577"/>
      <c r="PZ109" s="1577"/>
      <c r="QA109" s="1577"/>
      <c r="QB109" s="1577"/>
      <c r="QC109" s="1577"/>
      <c r="QD109" s="1577"/>
      <c r="QE109" s="1577"/>
      <c r="QF109" s="1577"/>
      <c r="QG109" s="1577"/>
      <c r="QH109" s="1577"/>
      <c r="QI109" s="1577"/>
      <c r="QJ109" s="1577"/>
      <c r="QK109" s="1577"/>
      <c r="QL109" s="1577"/>
      <c r="QM109" s="1577"/>
      <c r="QN109" s="1577"/>
      <c r="QO109" s="1577"/>
      <c r="QP109" s="1577"/>
      <c r="QQ109" s="1577"/>
      <c r="QR109" s="1577"/>
      <c r="QS109" s="1577"/>
      <c r="QT109" s="1578"/>
    </row>
    <row r="110" spans="2:462" s="26" customFormat="1" ht="9.9499999999999993" customHeight="1">
      <c r="B110" s="1576"/>
      <c r="C110" s="1577"/>
      <c r="D110" s="1577"/>
      <c r="E110" s="1577"/>
      <c r="F110" s="1577"/>
      <c r="G110" s="1577"/>
      <c r="H110" s="1577"/>
      <c r="I110" s="1577"/>
      <c r="J110" s="1577"/>
      <c r="K110" s="1577"/>
      <c r="L110" s="1577"/>
      <c r="M110" s="1577"/>
      <c r="N110" s="1577"/>
      <c r="O110" s="1577"/>
      <c r="P110" s="1577"/>
      <c r="Q110" s="1577"/>
      <c r="R110" s="1577"/>
      <c r="S110" s="1577"/>
      <c r="T110" s="1577"/>
      <c r="U110" s="1577"/>
      <c r="V110" s="1577"/>
      <c r="W110" s="1577"/>
      <c r="X110" s="1577"/>
      <c r="Y110" s="1577"/>
      <c r="Z110" s="1577"/>
      <c r="AA110" s="1578"/>
      <c r="AC110" s="8"/>
      <c r="AE110" s="1576"/>
      <c r="AF110" s="1577"/>
      <c r="AG110" s="1577"/>
      <c r="AH110" s="1577"/>
      <c r="AI110" s="1577"/>
      <c r="AJ110" s="1577"/>
      <c r="AK110" s="1577"/>
      <c r="AL110" s="1577"/>
      <c r="AM110" s="1577"/>
      <c r="AN110" s="1577"/>
      <c r="AO110" s="1577"/>
      <c r="AP110" s="1577"/>
      <c r="AQ110" s="1577"/>
      <c r="AR110" s="1577"/>
      <c r="AS110" s="1577"/>
      <c r="AT110" s="1577"/>
      <c r="AU110" s="1577"/>
      <c r="AV110" s="1577"/>
      <c r="AW110" s="1577"/>
      <c r="AX110" s="1577"/>
      <c r="AY110" s="1577"/>
      <c r="AZ110" s="1577"/>
      <c r="BA110" s="1577"/>
      <c r="BB110" s="1577"/>
      <c r="BC110" s="1577"/>
      <c r="BD110" s="1578"/>
      <c r="BF110" s="8"/>
      <c r="BH110" s="1576"/>
      <c r="BI110" s="1577"/>
      <c r="BJ110" s="1577"/>
      <c r="BK110" s="1577"/>
      <c r="BL110" s="1577"/>
      <c r="BM110" s="1577"/>
      <c r="BN110" s="1577"/>
      <c r="BO110" s="1577"/>
      <c r="BP110" s="1577"/>
      <c r="BQ110" s="1577"/>
      <c r="BR110" s="1577"/>
      <c r="BS110" s="1577"/>
      <c r="BT110" s="1577"/>
      <c r="BU110" s="1577"/>
      <c r="BV110" s="1577"/>
      <c r="BW110" s="1577"/>
      <c r="BX110" s="1577"/>
      <c r="BY110" s="1577"/>
      <c r="BZ110" s="1577"/>
      <c r="CA110" s="1577"/>
      <c r="CB110" s="1577"/>
      <c r="CC110" s="1577"/>
      <c r="CD110" s="1577"/>
      <c r="CE110" s="1577"/>
      <c r="CF110" s="1577"/>
      <c r="CG110" s="1578"/>
      <c r="CI110" s="8"/>
      <c r="CK110" s="1576"/>
      <c r="CL110" s="1577"/>
      <c r="CM110" s="1577"/>
      <c r="CN110" s="1577"/>
      <c r="CO110" s="1577"/>
      <c r="CP110" s="1577"/>
      <c r="CQ110" s="1577"/>
      <c r="CR110" s="1577"/>
      <c r="CS110" s="1577"/>
      <c r="CT110" s="1577"/>
      <c r="CU110" s="1577"/>
      <c r="CV110" s="1577"/>
      <c r="CW110" s="1577"/>
      <c r="CX110" s="1577"/>
      <c r="CY110" s="1577"/>
      <c r="CZ110" s="1577"/>
      <c r="DA110" s="1577"/>
      <c r="DB110" s="1577"/>
      <c r="DC110" s="1577"/>
      <c r="DD110" s="1577"/>
      <c r="DE110" s="1577"/>
      <c r="DF110" s="1577"/>
      <c r="DG110" s="1577"/>
      <c r="DH110" s="1577"/>
      <c r="DI110" s="1577"/>
      <c r="DJ110" s="1578"/>
      <c r="DL110" s="8"/>
      <c r="DN110" s="1576"/>
      <c r="DO110" s="1577"/>
      <c r="DP110" s="1577"/>
      <c r="DQ110" s="1577"/>
      <c r="DR110" s="1577"/>
      <c r="DS110" s="1577"/>
      <c r="DT110" s="1577"/>
      <c r="DU110" s="1577"/>
      <c r="DV110" s="1577"/>
      <c r="DW110" s="1577"/>
      <c r="DX110" s="1577"/>
      <c r="DY110" s="1577"/>
      <c r="DZ110" s="1577"/>
      <c r="EA110" s="1577"/>
      <c r="EB110" s="1577"/>
      <c r="EC110" s="1577"/>
      <c r="ED110" s="1577"/>
      <c r="EE110" s="1577"/>
      <c r="EF110" s="1577"/>
      <c r="EG110" s="1577"/>
      <c r="EH110" s="1577"/>
      <c r="EI110" s="1577"/>
      <c r="EJ110" s="1577"/>
      <c r="EK110" s="1577"/>
      <c r="EL110" s="1577"/>
      <c r="EM110" s="1578"/>
      <c r="EO110" s="8"/>
      <c r="EQ110" s="1576"/>
      <c r="ER110" s="1577"/>
      <c r="ES110" s="1577"/>
      <c r="ET110" s="1577"/>
      <c r="EU110" s="1577"/>
      <c r="EV110" s="1577"/>
      <c r="EW110" s="1577"/>
      <c r="EX110" s="1577"/>
      <c r="EY110" s="1577"/>
      <c r="EZ110" s="1577"/>
      <c r="FA110" s="1577"/>
      <c r="FB110" s="1577"/>
      <c r="FC110" s="1577"/>
      <c r="FD110" s="1577"/>
      <c r="FE110" s="1577"/>
      <c r="FF110" s="1577"/>
      <c r="FG110" s="1577"/>
      <c r="FH110" s="1577"/>
      <c r="FI110" s="1577"/>
      <c r="FJ110" s="1577"/>
      <c r="FK110" s="1577"/>
      <c r="FL110" s="1577"/>
      <c r="FM110" s="1577"/>
      <c r="FN110" s="1577"/>
      <c r="FO110" s="1577"/>
      <c r="FP110" s="1578"/>
      <c r="FT110" s="1576"/>
      <c r="FU110" s="1577"/>
      <c r="FV110" s="1577"/>
      <c r="FW110" s="1577"/>
      <c r="FX110" s="1577"/>
      <c r="FY110" s="1577"/>
      <c r="FZ110" s="1577"/>
      <c r="GA110" s="1577"/>
      <c r="GB110" s="1577"/>
      <c r="GC110" s="1577"/>
      <c r="GD110" s="1577"/>
      <c r="GE110" s="1577"/>
      <c r="GF110" s="1577"/>
      <c r="GG110" s="1577"/>
      <c r="GH110" s="1577"/>
      <c r="GI110" s="1577"/>
      <c r="GJ110" s="1577"/>
      <c r="GK110" s="1577"/>
      <c r="GL110" s="1577"/>
      <c r="GM110" s="1577"/>
      <c r="GN110" s="1577"/>
      <c r="GO110" s="1577"/>
      <c r="GP110" s="1577"/>
      <c r="GQ110" s="1577"/>
      <c r="GR110" s="1577"/>
      <c r="GS110" s="1578"/>
      <c r="GU110" s="8"/>
      <c r="GW110" s="1576"/>
      <c r="GX110" s="1577"/>
      <c r="GY110" s="1577"/>
      <c r="GZ110" s="1577"/>
      <c r="HA110" s="1577"/>
      <c r="HB110" s="1577"/>
      <c r="HC110" s="1577"/>
      <c r="HD110" s="1577"/>
      <c r="HE110" s="1577"/>
      <c r="HF110" s="1577"/>
      <c r="HG110" s="1577"/>
      <c r="HH110" s="1577"/>
      <c r="HI110" s="1577"/>
      <c r="HJ110" s="1577"/>
      <c r="HK110" s="1577"/>
      <c r="HL110" s="1577"/>
      <c r="HM110" s="1577"/>
      <c r="HN110" s="1577"/>
      <c r="HO110" s="1577"/>
      <c r="HP110" s="1577"/>
      <c r="HQ110" s="1577"/>
      <c r="HR110" s="1577"/>
      <c r="HS110" s="1577"/>
      <c r="HT110" s="1577"/>
      <c r="HU110" s="1577"/>
      <c r="HV110" s="1578"/>
      <c r="HX110" s="8"/>
      <c r="HZ110" s="1576"/>
      <c r="IA110" s="1577"/>
      <c r="IB110" s="1577"/>
      <c r="IC110" s="1577"/>
      <c r="ID110" s="1577"/>
      <c r="IE110" s="1577"/>
      <c r="IF110" s="1577"/>
      <c r="IG110" s="1577"/>
      <c r="IH110" s="1577"/>
      <c r="II110" s="1577"/>
      <c r="IJ110" s="1577"/>
      <c r="IK110" s="1577"/>
      <c r="IL110" s="1577"/>
      <c r="IM110" s="1577"/>
      <c r="IN110" s="1577"/>
      <c r="IO110" s="1577"/>
      <c r="IP110" s="1577"/>
      <c r="IQ110" s="1577"/>
      <c r="IR110" s="1577"/>
      <c r="IS110" s="1577"/>
      <c r="IT110" s="1577"/>
      <c r="IU110" s="1577"/>
      <c r="IV110" s="1577"/>
      <c r="IW110" s="1577"/>
      <c r="IX110" s="1577"/>
      <c r="IY110" s="1578"/>
      <c r="JA110" s="8"/>
      <c r="JC110" s="1576"/>
      <c r="JD110" s="1577"/>
      <c r="JE110" s="1577"/>
      <c r="JF110" s="1577"/>
      <c r="JG110" s="1577"/>
      <c r="JH110" s="1577"/>
      <c r="JI110" s="1577"/>
      <c r="JJ110" s="1577"/>
      <c r="JK110" s="1577"/>
      <c r="JL110" s="1577"/>
      <c r="JM110" s="1577"/>
      <c r="JN110" s="1577"/>
      <c r="JO110" s="1577"/>
      <c r="JP110" s="1577"/>
      <c r="JQ110" s="1577"/>
      <c r="JR110" s="1577"/>
      <c r="JS110" s="1577"/>
      <c r="JT110" s="1577"/>
      <c r="JU110" s="1577"/>
      <c r="JV110" s="1577"/>
      <c r="JW110" s="1577"/>
      <c r="JX110" s="1577"/>
      <c r="JY110" s="1577"/>
      <c r="JZ110" s="1577"/>
      <c r="KA110" s="1577"/>
      <c r="KB110" s="1578"/>
      <c r="KD110" s="8"/>
      <c r="KF110" s="1576"/>
      <c r="KG110" s="1577"/>
      <c r="KH110" s="1577"/>
      <c r="KI110" s="1577"/>
      <c r="KJ110" s="1577"/>
      <c r="KK110" s="1577"/>
      <c r="KL110" s="1577"/>
      <c r="KM110" s="1577"/>
      <c r="KN110" s="1577"/>
      <c r="KO110" s="1577"/>
      <c r="KP110" s="1577"/>
      <c r="KQ110" s="1577"/>
      <c r="KR110" s="1577"/>
      <c r="KS110" s="1577"/>
      <c r="KT110" s="1577"/>
      <c r="KU110" s="1577"/>
      <c r="KV110" s="1577"/>
      <c r="KW110" s="1577"/>
      <c r="KX110" s="1577"/>
      <c r="KY110" s="1577"/>
      <c r="KZ110" s="1577"/>
      <c r="LA110" s="1577"/>
      <c r="LB110" s="1577"/>
      <c r="LC110" s="1577"/>
      <c r="LD110" s="1577"/>
      <c r="LE110" s="1578"/>
      <c r="LG110" s="8"/>
      <c r="LI110" s="1576"/>
      <c r="LJ110" s="1577"/>
      <c r="LK110" s="1577"/>
      <c r="LL110" s="1577"/>
      <c r="LM110" s="1577"/>
      <c r="LN110" s="1577"/>
      <c r="LO110" s="1577"/>
      <c r="LP110" s="1577"/>
      <c r="LQ110" s="1577"/>
      <c r="LR110" s="1577"/>
      <c r="LS110" s="1577"/>
      <c r="LT110" s="1577"/>
      <c r="LU110" s="1577"/>
      <c r="LV110" s="1577"/>
      <c r="LW110" s="1577"/>
      <c r="LX110" s="1577"/>
      <c r="LY110" s="1577"/>
      <c r="LZ110" s="1577"/>
      <c r="MA110" s="1577"/>
      <c r="MB110" s="1577"/>
      <c r="MC110" s="1577"/>
      <c r="MD110" s="1577"/>
      <c r="ME110" s="1577"/>
      <c r="MF110" s="1577"/>
      <c r="MG110" s="1577"/>
      <c r="MH110" s="1578"/>
      <c r="MJ110" s="8"/>
      <c r="ML110" s="1576"/>
      <c r="MM110" s="1577"/>
      <c r="MN110" s="1577"/>
      <c r="MO110" s="1577"/>
      <c r="MP110" s="1577"/>
      <c r="MQ110" s="1577"/>
      <c r="MR110" s="1577"/>
      <c r="MS110" s="1577"/>
      <c r="MT110" s="1577"/>
      <c r="MU110" s="1577"/>
      <c r="MV110" s="1577"/>
      <c r="MW110" s="1577"/>
      <c r="MX110" s="1577"/>
      <c r="MY110" s="1577"/>
      <c r="MZ110" s="1577"/>
      <c r="NA110" s="1577"/>
      <c r="NB110" s="1577"/>
      <c r="NC110" s="1577"/>
      <c r="ND110" s="1577"/>
      <c r="NE110" s="1577"/>
      <c r="NF110" s="1577"/>
      <c r="NG110" s="1577"/>
      <c r="NH110" s="1577"/>
      <c r="NI110" s="1577"/>
      <c r="NJ110" s="1577"/>
      <c r="NK110" s="1578"/>
      <c r="NM110" s="8"/>
      <c r="NO110" s="1576"/>
      <c r="NP110" s="1577"/>
      <c r="NQ110" s="1577"/>
      <c r="NR110" s="1577"/>
      <c r="NS110" s="1577"/>
      <c r="NT110" s="1577"/>
      <c r="NU110" s="1577"/>
      <c r="NV110" s="1577"/>
      <c r="NW110" s="1577"/>
      <c r="NX110" s="1577"/>
      <c r="NY110" s="1577"/>
      <c r="NZ110" s="1577"/>
      <c r="OA110" s="1577"/>
      <c r="OB110" s="1577"/>
      <c r="OC110" s="1577"/>
      <c r="OD110" s="1577"/>
      <c r="OE110" s="1577"/>
      <c r="OF110" s="1577"/>
      <c r="OG110" s="1577"/>
      <c r="OH110" s="1577"/>
      <c r="OI110" s="1577"/>
      <c r="OJ110" s="1577"/>
      <c r="OK110" s="1577"/>
      <c r="OL110" s="1577"/>
      <c r="OM110" s="1577"/>
      <c r="ON110" s="1578"/>
      <c r="OP110" s="8"/>
      <c r="OR110" s="1576"/>
      <c r="OS110" s="1577"/>
      <c r="OT110" s="1577"/>
      <c r="OU110" s="1577"/>
      <c r="OV110" s="1577"/>
      <c r="OW110" s="1577"/>
      <c r="OX110" s="1577"/>
      <c r="OY110" s="1577"/>
      <c r="OZ110" s="1577"/>
      <c r="PA110" s="1577"/>
      <c r="PB110" s="1577"/>
      <c r="PC110" s="1577"/>
      <c r="PD110" s="1577"/>
      <c r="PE110" s="1577"/>
      <c r="PF110" s="1577"/>
      <c r="PG110" s="1577"/>
      <c r="PH110" s="1577"/>
      <c r="PI110" s="1577"/>
      <c r="PJ110" s="1577"/>
      <c r="PK110" s="1577"/>
      <c r="PL110" s="1577"/>
      <c r="PM110" s="1577"/>
      <c r="PN110" s="1577"/>
      <c r="PO110" s="1577"/>
      <c r="PP110" s="1577"/>
      <c r="PQ110" s="1578"/>
      <c r="PS110" s="8"/>
      <c r="PU110" s="1576"/>
      <c r="PV110" s="1577"/>
      <c r="PW110" s="1577"/>
      <c r="PX110" s="1577"/>
      <c r="PY110" s="1577"/>
      <c r="PZ110" s="1577"/>
      <c r="QA110" s="1577"/>
      <c r="QB110" s="1577"/>
      <c r="QC110" s="1577"/>
      <c r="QD110" s="1577"/>
      <c r="QE110" s="1577"/>
      <c r="QF110" s="1577"/>
      <c r="QG110" s="1577"/>
      <c r="QH110" s="1577"/>
      <c r="QI110" s="1577"/>
      <c r="QJ110" s="1577"/>
      <c r="QK110" s="1577"/>
      <c r="QL110" s="1577"/>
      <c r="QM110" s="1577"/>
      <c r="QN110" s="1577"/>
      <c r="QO110" s="1577"/>
      <c r="QP110" s="1577"/>
      <c r="QQ110" s="1577"/>
      <c r="QR110" s="1577"/>
      <c r="QS110" s="1577"/>
      <c r="QT110" s="1578"/>
    </row>
    <row r="111" spans="2:462" s="26" customFormat="1" ht="9.9499999999999993" customHeight="1">
      <c r="B111" s="1576"/>
      <c r="C111" s="1577"/>
      <c r="D111" s="1577"/>
      <c r="E111" s="1577"/>
      <c r="F111" s="1577"/>
      <c r="G111" s="1577"/>
      <c r="H111" s="1577"/>
      <c r="I111" s="1577"/>
      <c r="J111" s="1577"/>
      <c r="K111" s="1577"/>
      <c r="L111" s="1577"/>
      <c r="M111" s="1577"/>
      <c r="N111" s="1577"/>
      <c r="O111" s="1577"/>
      <c r="P111" s="1577"/>
      <c r="Q111" s="1577"/>
      <c r="R111" s="1577"/>
      <c r="S111" s="1577"/>
      <c r="T111" s="1577"/>
      <c r="U111" s="1577"/>
      <c r="V111" s="1577"/>
      <c r="W111" s="1577"/>
      <c r="X111" s="1577"/>
      <c r="Y111" s="1577"/>
      <c r="Z111" s="1577"/>
      <c r="AA111" s="1578"/>
      <c r="AC111" s="8"/>
      <c r="AE111" s="1576"/>
      <c r="AF111" s="1577"/>
      <c r="AG111" s="1577"/>
      <c r="AH111" s="1577"/>
      <c r="AI111" s="1577"/>
      <c r="AJ111" s="1577"/>
      <c r="AK111" s="1577"/>
      <c r="AL111" s="1577"/>
      <c r="AM111" s="1577"/>
      <c r="AN111" s="1577"/>
      <c r="AO111" s="1577"/>
      <c r="AP111" s="1577"/>
      <c r="AQ111" s="1577"/>
      <c r="AR111" s="1577"/>
      <c r="AS111" s="1577"/>
      <c r="AT111" s="1577"/>
      <c r="AU111" s="1577"/>
      <c r="AV111" s="1577"/>
      <c r="AW111" s="1577"/>
      <c r="AX111" s="1577"/>
      <c r="AY111" s="1577"/>
      <c r="AZ111" s="1577"/>
      <c r="BA111" s="1577"/>
      <c r="BB111" s="1577"/>
      <c r="BC111" s="1577"/>
      <c r="BD111" s="1578"/>
      <c r="BF111" s="8"/>
      <c r="BH111" s="1576"/>
      <c r="BI111" s="1577"/>
      <c r="BJ111" s="1577"/>
      <c r="BK111" s="1577"/>
      <c r="BL111" s="1577"/>
      <c r="BM111" s="1577"/>
      <c r="BN111" s="1577"/>
      <c r="BO111" s="1577"/>
      <c r="BP111" s="1577"/>
      <c r="BQ111" s="1577"/>
      <c r="BR111" s="1577"/>
      <c r="BS111" s="1577"/>
      <c r="BT111" s="1577"/>
      <c r="BU111" s="1577"/>
      <c r="BV111" s="1577"/>
      <c r="BW111" s="1577"/>
      <c r="BX111" s="1577"/>
      <c r="BY111" s="1577"/>
      <c r="BZ111" s="1577"/>
      <c r="CA111" s="1577"/>
      <c r="CB111" s="1577"/>
      <c r="CC111" s="1577"/>
      <c r="CD111" s="1577"/>
      <c r="CE111" s="1577"/>
      <c r="CF111" s="1577"/>
      <c r="CG111" s="1578"/>
      <c r="CI111" s="8"/>
      <c r="CK111" s="1576"/>
      <c r="CL111" s="1577"/>
      <c r="CM111" s="1577"/>
      <c r="CN111" s="1577"/>
      <c r="CO111" s="1577"/>
      <c r="CP111" s="1577"/>
      <c r="CQ111" s="1577"/>
      <c r="CR111" s="1577"/>
      <c r="CS111" s="1577"/>
      <c r="CT111" s="1577"/>
      <c r="CU111" s="1577"/>
      <c r="CV111" s="1577"/>
      <c r="CW111" s="1577"/>
      <c r="CX111" s="1577"/>
      <c r="CY111" s="1577"/>
      <c r="CZ111" s="1577"/>
      <c r="DA111" s="1577"/>
      <c r="DB111" s="1577"/>
      <c r="DC111" s="1577"/>
      <c r="DD111" s="1577"/>
      <c r="DE111" s="1577"/>
      <c r="DF111" s="1577"/>
      <c r="DG111" s="1577"/>
      <c r="DH111" s="1577"/>
      <c r="DI111" s="1577"/>
      <c r="DJ111" s="1578"/>
      <c r="DL111" s="8"/>
      <c r="DN111" s="1576"/>
      <c r="DO111" s="1577"/>
      <c r="DP111" s="1577"/>
      <c r="DQ111" s="1577"/>
      <c r="DR111" s="1577"/>
      <c r="DS111" s="1577"/>
      <c r="DT111" s="1577"/>
      <c r="DU111" s="1577"/>
      <c r="DV111" s="1577"/>
      <c r="DW111" s="1577"/>
      <c r="DX111" s="1577"/>
      <c r="DY111" s="1577"/>
      <c r="DZ111" s="1577"/>
      <c r="EA111" s="1577"/>
      <c r="EB111" s="1577"/>
      <c r="EC111" s="1577"/>
      <c r="ED111" s="1577"/>
      <c r="EE111" s="1577"/>
      <c r="EF111" s="1577"/>
      <c r="EG111" s="1577"/>
      <c r="EH111" s="1577"/>
      <c r="EI111" s="1577"/>
      <c r="EJ111" s="1577"/>
      <c r="EK111" s="1577"/>
      <c r="EL111" s="1577"/>
      <c r="EM111" s="1578"/>
      <c r="EO111" s="8"/>
      <c r="EQ111" s="1576"/>
      <c r="ER111" s="1577"/>
      <c r="ES111" s="1577"/>
      <c r="ET111" s="1577"/>
      <c r="EU111" s="1577"/>
      <c r="EV111" s="1577"/>
      <c r="EW111" s="1577"/>
      <c r="EX111" s="1577"/>
      <c r="EY111" s="1577"/>
      <c r="EZ111" s="1577"/>
      <c r="FA111" s="1577"/>
      <c r="FB111" s="1577"/>
      <c r="FC111" s="1577"/>
      <c r="FD111" s="1577"/>
      <c r="FE111" s="1577"/>
      <c r="FF111" s="1577"/>
      <c r="FG111" s="1577"/>
      <c r="FH111" s="1577"/>
      <c r="FI111" s="1577"/>
      <c r="FJ111" s="1577"/>
      <c r="FK111" s="1577"/>
      <c r="FL111" s="1577"/>
      <c r="FM111" s="1577"/>
      <c r="FN111" s="1577"/>
      <c r="FO111" s="1577"/>
      <c r="FP111" s="1578"/>
      <c r="FT111" s="1576"/>
      <c r="FU111" s="1577"/>
      <c r="FV111" s="1577"/>
      <c r="FW111" s="1577"/>
      <c r="FX111" s="1577"/>
      <c r="FY111" s="1577"/>
      <c r="FZ111" s="1577"/>
      <c r="GA111" s="1577"/>
      <c r="GB111" s="1577"/>
      <c r="GC111" s="1577"/>
      <c r="GD111" s="1577"/>
      <c r="GE111" s="1577"/>
      <c r="GF111" s="1577"/>
      <c r="GG111" s="1577"/>
      <c r="GH111" s="1577"/>
      <c r="GI111" s="1577"/>
      <c r="GJ111" s="1577"/>
      <c r="GK111" s="1577"/>
      <c r="GL111" s="1577"/>
      <c r="GM111" s="1577"/>
      <c r="GN111" s="1577"/>
      <c r="GO111" s="1577"/>
      <c r="GP111" s="1577"/>
      <c r="GQ111" s="1577"/>
      <c r="GR111" s="1577"/>
      <c r="GS111" s="1578"/>
      <c r="GU111" s="8"/>
      <c r="GW111" s="1576"/>
      <c r="GX111" s="1577"/>
      <c r="GY111" s="1577"/>
      <c r="GZ111" s="1577"/>
      <c r="HA111" s="1577"/>
      <c r="HB111" s="1577"/>
      <c r="HC111" s="1577"/>
      <c r="HD111" s="1577"/>
      <c r="HE111" s="1577"/>
      <c r="HF111" s="1577"/>
      <c r="HG111" s="1577"/>
      <c r="HH111" s="1577"/>
      <c r="HI111" s="1577"/>
      <c r="HJ111" s="1577"/>
      <c r="HK111" s="1577"/>
      <c r="HL111" s="1577"/>
      <c r="HM111" s="1577"/>
      <c r="HN111" s="1577"/>
      <c r="HO111" s="1577"/>
      <c r="HP111" s="1577"/>
      <c r="HQ111" s="1577"/>
      <c r="HR111" s="1577"/>
      <c r="HS111" s="1577"/>
      <c r="HT111" s="1577"/>
      <c r="HU111" s="1577"/>
      <c r="HV111" s="1578"/>
      <c r="HX111" s="8"/>
      <c r="HZ111" s="1576"/>
      <c r="IA111" s="1577"/>
      <c r="IB111" s="1577"/>
      <c r="IC111" s="1577"/>
      <c r="ID111" s="1577"/>
      <c r="IE111" s="1577"/>
      <c r="IF111" s="1577"/>
      <c r="IG111" s="1577"/>
      <c r="IH111" s="1577"/>
      <c r="II111" s="1577"/>
      <c r="IJ111" s="1577"/>
      <c r="IK111" s="1577"/>
      <c r="IL111" s="1577"/>
      <c r="IM111" s="1577"/>
      <c r="IN111" s="1577"/>
      <c r="IO111" s="1577"/>
      <c r="IP111" s="1577"/>
      <c r="IQ111" s="1577"/>
      <c r="IR111" s="1577"/>
      <c r="IS111" s="1577"/>
      <c r="IT111" s="1577"/>
      <c r="IU111" s="1577"/>
      <c r="IV111" s="1577"/>
      <c r="IW111" s="1577"/>
      <c r="IX111" s="1577"/>
      <c r="IY111" s="1578"/>
      <c r="JA111" s="8"/>
      <c r="JC111" s="1576"/>
      <c r="JD111" s="1577"/>
      <c r="JE111" s="1577"/>
      <c r="JF111" s="1577"/>
      <c r="JG111" s="1577"/>
      <c r="JH111" s="1577"/>
      <c r="JI111" s="1577"/>
      <c r="JJ111" s="1577"/>
      <c r="JK111" s="1577"/>
      <c r="JL111" s="1577"/>
      <c r="JM111" s="1577"/>
      <c r="JN111" s="1577"/>
      <c r="JO111" s="1577"/>
      <c r="JP111" s="1577"/>
      <c r="JQ111" s="1577"/>
      <c r="JR111" s="1577"/>
      <c r="JS111" s="1577"/>
      <c r="JT111" s="1577"/>
      <c r="JU111" s="1577"/>
      <c r="JV111" s="1577"/>
      <c r="JW111" s="1577"/>
      <c r="JX111" s="1577"/>
      <c r="JY111" s="1577"/>
      <c r="JZ111" s="1577"/>
      <c r="KA111" s="1577"/>
      <c r="KB111" s="1578"/>
      <c r="KD111" s="8"/>
      <c r="KF111" s="1576"/>
      <c r="KG111" s="1577"/>
      <c r="KH111" s="1577"/>
      <c r="KI111" s="1577"/>
      <c r="KJ111" s="1577"/>
      <c r="KK111" s="1577"/>
      <c r="KL111" s="1577"/>
      <c r="KM111" s="1577"/>
      <c r="KN111" s="1577"/>
      <c r="KO111" s="1577"/>
      <c r="KP111" s="1577"/>
      <c r="KQ111" s="1577"/>
      <c r="KR111" s="1577"/>
      <c r="KS111" s="1577"/>
      <c r="KT111" s="1577"/>
      <c r="KU111" s="1577"/>
      <c r="KV111" s="1577"/>
      <c r="KW111" s="1577"/>
      <c r="KX111" s="1577"/>
      <c r="KY111" s="1577"/>
      <c r="KZ111" s="1577"/>
      <c r="LA111" s="1577"/>
      <c r="LB111" s="1577"/>
      <c r="LC111" s="1577"/>
      <c r="LD111" s="1577"/>
      <c r="LE111" s="1578"/>
      <c r="LG111" s="8"/>
      <c r="LI111" s="1576"/>
      <c r="LJ111" s="1577"/>
      <c r="LK111" s="1577"/>
      <c r="LL111" s="1577"/>
      <c r="LM111" s="1577"/>
      <c r="LN111" s="1577"/>
      <c r="LO111" s="1577"/>
      <c r="LP111" s="1577"/>
      <c r="LQ111" s="1577"/>
      <c r="LR111" s="1577"/>
      <c r="LS111" s="1577"/>
      <c r="LT111" s="1577"/>
      <c r="LU111" s="1577"/>
      <c r="LV111" s="1577"/>
      <c r="LW111" s="1577"/>
      <c r="LX111" s="1577"/>
      <c r="LY111" s="1577"/>
      <c r="LZ111" s="1577"/>
      <c r="MA111" s="1577"/>
      <c r="MB111" s="1577"/>
      <c r="MC111" s="1577"/>
      <c r="MD111" s="1577"/>
      <c r="ME111" s="1577"/>
      <c r="MF111" s="1577"/>
      <c r="MG111" s="1577"/>
      <c r="MH111" s="1578"/>
      <c r="MJ111" s="8"/>
      <c r="ML111" s="1576"/>
      <c r="MM111" s="1577"/>
      <c r="MN111" s="1577"/>
      <c r="MO111" s="1577"/>
      <c r="MP111" s="1577"/>
      <c r="MQ111" s="1577"/>
      <c r="MR111" s="1577"/>
      <c r="MS111" s="1577"/>
      <c r="MT111" s="1577"/>
      <c r="MU111" s="1577"/>
      <c r="MV111" s="1577"/>
      <c r="MW111" s="1577"/>
      <c r="MX111" s="1577"/>
      <c r="MY111" s="1577"/>
      <c r="MZ111" s="1577"/>
      <c r="NA111" s="1577"/>
      <c r="NB111" s="1577"/>
      <c r="NC111" s="1577"/>
      <c r="ND111" s="1577"/>
      <c r="NE111" s="1577"/>
      <c r="NF111" s="1577"/>
      <c r="NG111" s="1577"/>
      <c r="NH111" s="1577"/>
      <c r="NI111" s="1577"/>
      <c r="NJ111" s="1577"/>
      <c r="NK111" s="1578"/>
      <c r="NM111" s="8"/>
      <c r="NO111" s="1576"/>
      <c r="NP111" s="1577"/>
      <c r="NQ111" s="1577"/>
      <c r="NR111" s="1577"/>
      <c r="NS111" s="1577"/>
      <c r="NT111" s="1577"/>
      <c r="NU111" s="1577"/>
      <c r="NV111" s="1577"/>
      <c r="NW111" s="1577"/>
      <c r="NX111" s="1577"/>
      <c r="NY111" s="1577"/>
      <c r="NZ111" s="1577"/>
      <c r="OA111" s="1577"/>
      <c r="OB111" s="1577"/>
      <c r="OC111" s="1577"/>
      <c r="OD111" s="1577"/>
      <c r="OE111" s="1577"/>
      <c r="OF111" s="1577"/>
      <c r="OG111" s="1577"/>
      <c r="OH111" s="1577"/>
      <c r="OI111" s="1577"/>
      <c r="OJ111" s="1577"/>
      <c r="OK111" s="1577"/>
      <c r="OL111" s="1577"/>
      <c r="OM111" s="1577"/>
      <c r="ON111" s="1578"/>
      <c r="OP111" s="8"/>
      <c r="OR111" s="1576"/>
      <c r="OS111" s="1577"/>
      <c r="OT111" s="1577"/>
      <c r="OU111" s="1577"/>
      <c r="OV111" s="1577"/>
      <c r="OW111" s="1577"/>
      <c r="OX111" s="1577"/>
      <c r="OY111" s="1577"/>
      <c r="OZ111" s="1577"/>
      <c r="PA111" s="1577"/>
      <c r="PB111" s="1577"/>
      <c r="PC111" s="1577"/>
      <c r="PD111" s="1577"/>
      <c r="PE111" s="1577"/>
      <c r="PF111" s="1577"/>
      <c r="PG111" s="1577"/>
      <c r="PH111" s="1577"/>
      <c r="PI111" s="1577"/>
      <c r="PJ111" s="1577"/>
      <c r="PK111" s="1577"/>
      <c r="PL111" s="1577"/>
      <c r="PM111" s="1577"/>
      <c r="PN111" s="1577"/>
      <c r="PO111" s="1577"/>
      <c r="PP111" s="1577"/>
      <c r="PQ111" s="1578"/>
      <c r="PS111" s="8"/>
      <c r="PU111" s="1576"/>
      <c r="PV111" s="1577"/>
      <c r="PW111" s="1577"/>
      <c r="PX111" s="1577"/>
      <c r="PY111" s="1577"/>
      <c r="PZ111" s="1577"/>
      <c r="QA111" s="1577"/>
      <c r="QB111" s="1577"/>
      <c r="QC111" s="1577"/>
      <c r="QD111" s="1577"/>
      <c r="QE111" s="1577"/>
      <c r="QF111" s="1577"/>
      <c r="QG111" s="1577"/>
      <c r="QH111" s="1577"/>
      <c r="QI111" s="1577"/>
      <c r="QJ111" s="1577"/>
      <c r="QK111" s="1577"/>
      <c r="QL111" s="1577"/>
      <c r="QM111" s="1577"/>
      <c r="QN111" s="1577"/>
      <c r="QO111" s="1577"/>
      <c r="QP111" s="1577"/>
      <c r="QQ111" s="1577"/>
      <c r="QR111" s="1577"/>
      <c r="QS111" s="1577"/>
      <c r="QT111" s="1578"/>
    </row>
    <row r="112" spans="2:462" s="26" customFormat="1" ht="9.9499999999999993" customHeight="1">
      <c r="B112" s="1576"/>
      <c r="C112" s="1577"/>
      <c r="D112" s="1577"/>
      <c r="E112" s="1577"/>
      <c r="F112" s="1577"/>
      <c r="G112" s="1577"/>
      <c r="H112" s="1577"/>
      <c r="I112" s="1577"/>
      <c r="J112" s="1577"/>
      <c r="K112" s="1577"/>
      <c r="L112" s="1577"/>
      <c r="M112" s="1577"/>
      <c r="N112" s="1577"/>
      <c r="O112" s="1577"/>
      <c r="P112" s="1577"/>
      <c r="Q112" s="1577"/>
      <c r="R112" s="1577"/>
      <c r="S112" s="1577"/>
      <c r="T112" s="1577"/>
      <c r="U112" s="1577"/>
      <c r="V112" s="1577"/>
      <c r="W112" s="1577"/>
      <c r="X112" s="1577"/>
      <c r="Y112" s="1577"/>
      <c r="Z112" s="1577"/>
      <c r="AA112" s="1578"/>
      <c r="AC112" s="8"/>
      <c r="AE112" s="1576"/>
      <c r="AF112" s="1577"/>
      <c r="AG112" s="1577"/>
      <c r="AH112" s="1577"/>
      <c r="AI112" s="1577"/>
      <c r="AJ112" s="1577"/>
      <c r="AK112" s="1577"/>
      <c r="AL112" s="1577"/>
      <c r="AM112" s="1577"/>
      <c r="AN112" s="1577"/>
      <c r="AO112" s="1577"/>
      <c r="AP112" s="1577"/>
      <c r="AQ112" s="1577"/>
      <c r="AR112" s="1577"/>
      <c r="AS112" s="1577"/>
      <c r="AT112" s="1577"/>
      <c r="AU112" s="1577"/>
      <c r="AV112" s="1577"/>
      <c r="AW112" s="1577"/>
      <c r="AX112" s="1577"/>
      <c r="AY112" s="1577"/>
      <c r="AZ112" s="1577"/>
      <c r="BA112" s="1577"/>
      <c r="BB112" s="1577"/>
      <c r="BC112" s="1577"/>
      <c r="BD112" s="1578"/>
      <c r="BF112" s="8"/>
      <c r="BH112" s="1576"/>
      <c r="BI112" s="1577"/>
      <c r="BJ112" s="1577"/>
      <c r="BK112" s="1577"/>
      <c r="BL112" s="1577"/>
      <c r="BM112" s="1577"/>
      <c r="BN112" s="1577"/>
      <c r="BO112" s="1577"/>
      <c r="BP112" s="1577"/>
      <c r="BQ112" s="1577"/>
      <c r="BR112" s="1577"/>
      <c r="BS112" s="1577"/>
      <c r="BT112" s="1577"/>
      <c r="BU112" s="1577"/>
      <c r="BV112" s="1577"/>
      <c r="BW112" s="1577"/>
      <c r="BX112" s="1577"/>
      <c r="BY112" s="1577"/>
      <c r="BZ112" s="1577"/>
      <c r="CA112" s="1577"/>
      <c r="CB112" s="1577"/>
      <c r="CC112" s="1577"/>
      <c r="CD112" s="1577"/>
      <c r="CE112" s="1577"/>
      <c r="CF112" s="1577"/>
      <c r="CG112" s="1578"/>
      <c r="CI112" s="8"/>
      <c r="CK112" s="1576"/>
      <c r="CL112" s="1577"/>
      <c r="CM112" s="1577"/>
      <c r="CN112" s="1577"/>
      <c r="CO112" s="1577"/>
      <c r="CP112" s="1577"/>
      <c r="CQ112" s="1577"/>
      <c r="CR112" s="1577"/>
      <c r="CS112" s="1577"/>
      <c r="CT112" s="1577"/>
      <c r="CU112" s="1577"/>
      <c r="CV112" s="1577"/>
      <c r="CW112" s="1577"/>
      <c r="CX112" s="1577"/>
      <c r="CY112" s="1577"/>
      <c r="CZ112" s="1577"/>
      <c r="DA112" s="1577"/>
      <c r="DB112" s="1577"/>
      <c r="DC112" s="1577"/>
      <c r="DD112" s="1577"/>
      <c r="DE112" s="1577"/>
      <c r="DF112" s="1577"/>
      <c r="DG112" s="1577"/>
      <c r="DH112" s="1577"/>
      <c r="DI112" s="1577"/>
      <c r="DJ112" s="1578"/>
      <c r="DL112" s="8"/>
      <c r="DN112" s="1576"/>
      <c r="DO112" s="1577"/>
      <c r="DP112" s="1577"/>
      <c r="DQ112" s="1577"/>
      <c r="DR112" s="1577"/>
      <c r="DS112" s="1577"/>
      <c r="DT112" s="1577"/>
      <c r="DU112" s="1577"/>
      <c r="DV112" s="1577"/>
      <c r="DW112" s="1577"/>
      <c r="DX112" s="1577"/>
      <c r="DY112" s="1577"/>
      <c r="DZ112" s="1577"/>
      <c r="EA112" s="1577"/>
      <c r="EB112" s="1577"/>
      <c r="EC112" s="1577"/>
      <c r="ED112" s="1577"/>
      <c r="EE112" s="1577"/>
      <c r="EF112" s="1577"/>
      <c r="EG112" s="1577"/>
      <c r="EH112" s="1577"/>
      <c r="EI112" s="1577"/>
      <c r="EJ112" s="1577"/>
      <c r="EK112" s="1577"/>
      <c r="EL112" s="1577"/>
      <c r="EM112" s="1578"/>
      <c r="EO112" s="8"/>
      <c r="EQ112" s="1576"/>
      <c r="ER112" s="1577"/>
      <c r="ES112" s="1577"/>
      <c r="ET112" s="1577"/>
      <c r="EU112" s="1577"/>
      <c r="EV112" s="1577"/>
      <c r="EW112" s="1577"/>
      <c r="EX112" s="1577"/>
      <c r="EY112" s="1577"/>
      <c r="EZ112" s="1577"/>
      <c r="FA112" s="1577"/>
      <c r="FB112" s="1577"/>
      <c r="FC112" s="1577"/>
      <c r="FD112" s="1577"/>
      <c r="FE112" s="1577"/>
      <c r="FF112" s="1577"/>
      <c r="FG112" s="1577"/>
      <c r="FH112" s="1577"/>
      <c r="FI112" s="1577"/>
      <c r="FJ112" s="1577"/>
      <c r="FK112" s="1577"/>
      <c r="FL112" s="1577"/>
      <c r="FM112" s="1577"/>
      <c r="FN112" s="1577"/>
      <c r="FO112" s="1577"/>
      <c r="FP112" s="1578"/>
      <c r="FT112" s="1576"/>
      <c r="FU112" s="1577"/>
      <c r="FV112" s="1577"/>
      <c r="FW112" s="1577"/>
      <c r="FX112" s="1577"/>
      <c r="FY112" s="1577"/>
      <c r="FZ112" s="1577"/>
      <c r="GA112" s="1577"/>
      <c r="GB112" s="1577"/>
      <c r="GC112" s="1577"/>
      <c r="GD112" s="1577"/>
      <c r="GE112" s="1577"/>
      <c r="GF112" s="1577"/>
      <c r="GG112" s="1577"/>
      <c r="GH112" s="1577"/>
      <c r="GI112" s="1577"/>
      <c r="GJ112" s="1577"/>
      <c r="GK112" s="1577"/>
      <c r="GL112" s="1577"/>
      <c r="GM112" s="1577"/>
      <c r="GN112" s="1577"/>
      <c r="GO112" s="1577"/>
      <c r="GP112" s="1577"/>
      <c r="GQ112" s="1577"/>
      <c r="GR112" s="1577"/>
      <c r="GS112" s="1578"/>
      <c r="GU112" s="8"/>
      <c r="GW112" s="1576"/>
      <c r="GX112" s="1577"/>
      <c r="GY112" s="1577"/>
      <c r="GZ112" s="1577"/>
      <c r="HA112" s="1577"/>
      <c r="HB112" s="1577"/>
      <c r="HC112" s="1577"/>
      <c r="HD112" s="1577"/>
      <c r="HE112" s="1577"/>
      <c r="HF112" s="1577"/>
      <c r="HG112" s="1577"/>
      <c r="HH112" s="1577"/>
      <c r="HI112" s="1577"/>
      <c r="HJ112" s="1577"/>
      <c r="HK112" s="1577"/>
      <c r="HL112" s="1577"/>
      <c r="HM112" s="1577"/>
      <c r="HN112" s="1577"/>
      <c r="HO112" s="1577"/>
      <c r="HP112" s="1577"/>
      <c r="HQ112" s="1577"/>
      <c r="HR112" s="1577"/>
      <c r="HS112" s="1577"/>
      <c r="HT112" s="1577"/>
      <c r="HU112" s="1577"/>
      <c r="HV112" s="1578"/>
      <c r="HX112" s="8"/>
      <c r="HZ112" s="1576"/>
      <c r="IA112" s="1577"/>
      <c r="IB112" s="1577"/>
      <c r="IC112" s="1577"/>
      <c r="ID112" s="1577"/>
      <c r="IE112" s="1577"/>
      <c r="IF112" s="1577"/>
      <c r="IG112" s="1577"/>
      <c r="IH112" s="1577"/>
      <c r="II112" s="1577"/>
      <c r="IJ112" s="1577"/>
      <c r="IK112" s="1577"/>
      <c r="IL112" s="1577"/>
      <c r="IM112" s="1577"/>
      <c r="IN112" s="1577"/>
      <c r="IO112" s="1577"/>
      <c r="IP112" s="1577"/>
      <c r="IQ112" s="1577"/>
      <c r="IR112" s="1577"/>
      <c r="IS112" s="1577"/>
      <c r="IT112" s="1577"/>
      <c r="IU112" s="1577"/>
      <c r="IV112" s="1577"/>
      <c r="IW112" s="1577"/>
      <c r="IX112" s="1577"/>
      <c r="IY112" s="1578"/>
      <c r="JA112" s="8"/>
      <c r="JC112" s="1576"/>
      <c r="JD112" s="1577"/>
      <c r="JE112" s="1577"/>
      <c r="JF112" s="1577"/>
      <c r="JG112" s="1577"/>
      <c r="JH112" s="1577"/>
      <c r="JI112" s="1577"/>
      <c r="JJ112" s="1577"/>
      <c r="JK112" s="1577"/>
      <c r="JL112" s="1577"/>
      <c r="JM112" s="1577"/>
      <c r="JN112" s="1577"/>
      <c r="JO112" s="1577"/>
      <c r="JP112" s="1577"/>
      <c r="JQ112" s="1577"/>
      <c r="JR112" s="1577"/>
      <c r="JS112" s="1577"/>
      <c r="JT112" s="1577"/>
      <c r="JU112" s="1577"/>
      <c r="JV112" s="1577"/>
      <c r="JW112" s="1577"/>
      <c r="JX112" s="1577"/>
      <c r="JY112" s="1577"/>
      <c r="JZ112" s="1577"/>
      <c r="KA112" s="1577"/>
      <c r="KB112" s="1578"/>
      <c r="KD112" s="8"/>
      <c r="KF112" s="1576"/>
      <c r="KG112" s="1577"/>
      <c r="KH112" s="1577"/>
      <c r="KI112" s="1577"/>
      <c r="KJ112" s="1577"/>
      <c r="KK112" s="1577"/>
      <c r="KL112" s="1577"/>
      <c r="KM112" s="1577"/>
      <c r="KN112" s="1577"/>
      <c r="KO112" s="1577"/>
      <c r="KP112" s="1577"/>
      <c r="KQ112" s="1577"/>
      <c r="KR112" s="1577"/>
      <c r="KS112" s="1577"/>
      <c r="KT112" s="1577"/>
      <c r="KU112" s="1577"/>
      <c r="KV112" s="1577"/>
      <c r="KW112" s="1577"/>
      <c r="KX112" s="1577"/>
      <c r="KY112" s="1577"/>
      <c r="KZ112" s="1577"/>
      <c r="LA112" s="1577"/>
      <c r="LB112" s="1577"/>
      <c r="LC112" s="1577"/>
      <c r="LD112" s="1577"/>
      <c r="LE112" s="1578"/>
      <c r="LG112" s="8"/>
      <c r="LI112" s="1576"/>
      <c r="LJ112" s="1577"/>
      <c r="LK112" s="1577"/>
      <c r="LL112" s="1577"/>
      <c r="LM112" s="1577"/>
      <c r="LN112" s="1577"/>
      <c r="LO112" s="1577"/>
      <c r="LP112" s="1577"/>
      <c r="LQ112" s="1577"/>
      <c r="LR112" s="1577"/>
      <c r="LS112" s="1577"/>
      <c r="LT112" s="1577"/>
      <c r="LU112" s="1577"/>
      <c r="LV112" s="1577"/>
      <c r="LW112" s="1577"/>
      <c r="LX112" s="1577"/>
      <c r="LY112" s="1577"/>
      <c r="LZ112" s="1577"/>
      <c r="MA112" s="1577"/>
      <c r="MB112" s="1577"/>
      <c r="MC112" s="1577"/>
      <c r="MD112" s="1577"/>
      <c r="ME112" s="1577"/>
      <c r="MF112" s="1577"/>
      <c r="MG112" s="1577"/>
      <c r="MH112" s="1578"/>
      <c r="MJ112" s="8"/>
      <c r="ML112" s="1576"/>
      <c r="MM112" s="1577"/>
      <c r="MN112" s="1577"/>
      <c r="MO112" s="1577"/>
      <c r="MP112" s="1577"/>
      <c r="MQ112" s="1577"/>
      <c r="MR112" s="1577"/>
      <c r="MS112" s="1577"/>
      <c r="MT112" s="1577"/>
      <c r="MU112" s="1577"/>
      <c r="MV112" s="1577"/>
      <c r="MW112" s="1577"/>
      <c r="MX112" s="1577"/>
      <c r="MY112" s="1577"/>
      <c r="MZ112" s="1577"/>
      <c r="NA112" s="1577"/>
      <c r="NB112" s="1577"/>
      <c r="NC112" s="1577"/>
      <c r="ND112" s="1577"/>
      <c r="NE112" s="1577"/>
      <c r="NF112" s="1577"/>
      <c r="NG112" s="1577"/>
      <c r="NH112" s="1577"/>
      <c r="NI112" s="1577"/>
      <c r="NJ112" s="1577"/>
      <c r="NK112" s="1578"/>
      <c r="NM112" s="8"/>
      <c r="NO112" s="1576"/>
      <c r="NP112" s="1577"/>
      <c r="NQ112" s="1577"/>
      <c r="NR112" s="1577"/>
      <c r="NS112" s="1577"/>
      <c r="NT112" s="1577"/>
      <c r="NU112" s="1577"/>
      <c r="NV112" s="1577"/>
      <c r="NW112" s="1577"/>
      <c r="NX112" s="1577"/>
      <c r="NY112" s="1577"/>
      <c r="NZ112" s="1577"/>
      <c r="OA112" s="1577"/>
      <c r="OB112" s="1577"/>
      <c r="OC112" s="1577"/>
      <c r="OD112" s="1577"/>
      <c r="OE112" s="1577"/>
      <c r="OF112" s="1577"/>
      <c r="OG112" s="1577"/>
      <c r="OH112" s="1577"/>
      <c r="OI112" s="1577"/>
      <c r="OJ112" s="1577"/>
      <c r="OK112" s="1577"/>
      <c r="OL112" s="1577"/>
      <c r="OM112" s="1577"/>
      <c r="ON112" s="1578"/>
      <c r="OP112" s="8"/>
      <c r="OR112" s="1576"/>
      <c r="OS112" s="1577"/>
      <c r="OT112" s="1577"/>
      <c r="OU112" s="1577"/>
      <c r="OV112" s="1577"/>
      <c r="OW112" s="1577"/>
      <c r="OX112" s="1577"/>
      <c r="OY112" s="1577"/>
      <c r="OZ112" s="1577"/>
      <c r="PA112" s="1577"/>
      <c r="PB112" s="1577"/>
      <c r="PC112" s="1577"/>
      <c r="PD112" s="1577"/>
      <c r="PE112" s="1577"/>
      <c r="PF112" s="1577"/>
      <c r="PG112" s="1577"/>
      <c r="PH112" s="1577"/>
      <c r="PI112" s="1577"/>
      <c r="PJ112" s="1577"/>
      <c r="PK112" s="1577"/>
      <c r="PL112" s="1577"/>
      <c r="PM112" s="1577"/>
      <c r="PN112" s="1577"/>
      <c r="PO112" s="1577"/>
      <c r="PP112" s="1577"/>
      <c r="PQ112" s="1578"/>
      <c r="PS112" s="8"/>
      <c r="PU112" s="1576"/>
      <c r="PV112" s="1577"/>
      <c r="PW112" s="1577"/>
      <c r="PX112" s="1577"/>
      <c r="PY112" s="1577"/>
      <c r="PZ112" s="1577"/>
      <c r="QA112" s="1577"/>
      <c r="QB112" s="1577"/>
      <c r="QC112" s="1577"/>
      <c r="QD112" s="1577"/>
      <c r="QE112" s="1577"/>
      <c r="QF112" s="1577"/>
      <c r="QG112" s="1577"/>
      <c r="QH112" s="1577"/>
      <c r="QI112" s="1577"/>
      <c r="QJ112" s="1577"/>
      <c r="QK112" s="1577"/>
      <c r="QL112" s="1577"/>
      <c r="QM112" s="1577"/>
      <c r="QN112" s="1577"/>
      <c r="QO112" s="1577"/>
      <c r="QP112" s="1577"/>
      <c r="QQ112" s="1577"/>
      <c r="QR112" s="1577"/>
      <c r="QS112" s="1577"/>
      <c r="QT112" s="1578"/>
    </row>
    <row r="113" spans="2:462" s="26" customFormat="1" ht="9.9499999999999993" customHeight="1">
      <c r="B113" s="1576"/>
      <c r="C113" s="1577"/>
      <c r="D113" s="1577"/>
      <c r="E113" s="1577"/>
      <c r="F113" s="1577"/>
      <c r="G113" s="1577"/>
      <c r="H113" s="1577"/>
      <c r="I113" s="1577"/>
      <c r="J113" s="1577"/>
      <c r="K113" s="1577"/>
      <c r="L113" s="1577"/>
      <c r="M113" s="1577"/>
      <c r="N113" s="1577"/>
      <c r="O113" s="1577"/>
      <c r="P113" s="1577"/>
      <c r="Q113" s="1577"/>
      <c r="R113" s="1577"/>
      <c r="S113" s="1577"/>
      <c r="T113" s="1577"/>
      <c r="U113" s="1577"/>
      <c r="V113" s="1577"/>
      <c r="W113" s="1577"/>
      <c r="X113" s="1577"/>
      <c r="Y113" s="1577"/>
      <c r="Z113" s="1577"/>
      <c r="AA113" s="1578"/>
      <c r="AC113" s="8"/>
      <c r="AE113" s="1576"/>
      <c r="AF113" s="1577"/>
      <c r="AG113" s="1577"/>
      <c r="AH113" s="1577"/>
      <c r="AI113" s="1577"/>
      <c r="AJ113" s="1577"/>
      <c r="AK113" s="1577"/>
      <c r="AL113" s="1577"/>
      <c r="AM113" s="1577"/>
      <c r="AN113" s="1577"/>
      <c r="AO113" s="1577"/>
      <c r="AP113" s="1577"/>
      <c r="AQ113" s="1577"/>
      <c r="AR113" s="1577"/>
      <c r="AS113" s="1577"/>
      <c r="AT113" s="1577"/>
      <c r="AU113" s="1577"/>
      <c r="AV113" s="1577"/>
      <c r="AW113" s="1577"/>
      <c r="AX113" s="1577"/>
      <c r="AY113" s="1577"/>
      <c r="AZ113" s="1577"/>
      <c r="BA113" s="1577"/>
      <c r="BB113" s="1577"/>
      <c r="BC113" s="1577"/>
      <c r="BD113" s="1578"/>
      <c r="BF113" s="8"/>
      <c r="BH113" s="1576"/>
      <c r="BI113" s="1577"/>
      <c r="BJ113" s="1577"/>
      <c r="BK113" s="1577"/>
      <c r="BL113" s="1577"/>
      <c r="BM113" s="1577"/>
      <c r="BN113" s="1577"/>
      <c r="BO113" s="1577"/>
      <c r="BP113" s="1577"/>
      <c r="BQ113" s="1577"/>
      <c r="BR113" s="1577"/>
      <c r="BS113" s="1577"/>
      <c r="BT113" s="1577"/>
      <c r="BU113" s="1577"/>
      <c r="BV113" s="1577"/>
      <c r="BW113" s="1577"/>
      <c r="BX113" s="1577"/>
      <c r="BY113" s="1577"/>
      <c r="BZ113" s="1577"/>
      <c r="CA113" s="1577"/>
      <c r="CB113" s="1577"/>
      <c r="CC113" s="1577"/>
      <c r="CD113" s="1577"/>
      <c r="CE113" s="1577"/>
      <c r="CF113" s="1577"/>
      <c r="CG113" s="1578"/>
      <c r="CI113" s="8"/>
      <c r="CK113" s="1576"/>
      <c r="CL113" s="1577"/>
      <c r="CM113" s="1577"/>
      <c r="CN113" s="1577"/>
      <c r="CO113" s="1577"/>
      <c r="CP113" s="1577"/>
      <c r="CQ113" s="1577"/>
      <c r="CR113" s="1577"/>
      <c r="CS113" s="1577"/>
      <c r="CT113" s="1577"/>
      <c r="CU113" s="1577"/>
      <c r="CV113" s="1577"/>
      <c r="CW113" s="1577"/>
      <c r="CX113" s="1577"/>
      <c r="CY113" s="1577"/>
      <c r="CZ113" s="1577"/>
      <c r="DA113" s="1577"/>
      <c r="DB113" s="1577"/>
      <c r="DC113" s="1577"/>
      <c r="DD113" s="1577"/>
      <c r="DE113" s="1577"/>
      <c r="DF113" s="1577"/>
      <c r="DG113" s="1577"/>
      <c r="DH113" s="1577"/>
      <c r="DI113" s="1577"/>
      <c r="DJ113" s="1578"/>
      <c r="DL113" s="8"/>
      <c r="DN113" s="1576"/>
      <c r="DO113" s="1577"/>
      <c r="DP113" s="1577"/>
      <c r="DQ113" s="1577"/>
      <c r="DR113" s="1577"/>
      <c r="DS113" s="1577"/>
      <c r="DT113" s="1577"/>
      <c r="DU113" s="1577"/>
      <c r="DV113" s="1577"/>
      <c r="DW113" s="1577"/>
      <c r="DX113" s="1577"/>
      <c r="DY113" s="1577"/>
      <c r="DZ113" s="1577"/>
      <c r="EA113" s="1577"/>
      <c r="EB113" s="1577"/>
      <c r="EC113" s="1577"/>
      <c r="ED113" s="1577"/>
      <c r="EE113" s="1577"/>
      <c r="EF113" s="1577"/>
      <c r="EG113" s="1577"/>
      <c r="EH113" s="1577"/>
      <c r="EI113" s="1577"/>
      <c r="EJ113" s="1577"/>
      <c r="EK113" s="1577"/>
      <c r="EL113" s="1577"/>
      <c r="EM113" s="1578"/>
      <c r="EO113" s="8"/>
      <c r="EQ113" s="1576"/>
      <c r="ER113" s="1577"/>
      <c r="ES113" s="1577"/>
      <c r="ET113" s="1577"/>
      <c r="EU113" s="1577"/>
      <c r="EV113" s="1577"/>
      <c r="EW113" s="1577"/>
      <c r="EX113" s="1577"/>
      <c r="EY113" s="1577"/>
      <c r="EZ113" s="1577"/>
      <c r="FA113" s="1577"/>
      <c r="FB113" s="1577"/>
      <c r="FC113" s="1577"/>
      <c r="FD113" s="1577"/>
      <c r="FE113" s="1577"/>
      <c r="FF113" s="1577"/>
      <c r="FG113" s="1577"/>
      <c r="FH113" s="1577"/>
      <c r="FI113" s="1577"/>
      <c r="FJ113" s="1577"/>
      <c r="FK113" s="1577"/>
      <c r="FL113" s="1577"/>
      <c r="FM113" s="1577"/>
      <c r="FN113" s="1577"/>
      <c r="FO113" s="1577"/>
      <c r="FP113" s="1578"/>
      <c r="FT113" s="1576"/>
      <c r="FU113" s="1577"/>
      <c r="FV113" s="1577"/>
      <c r="FW113" s="1577"/>
      <c r="FX113" s="1577"/>
      <c r="FY113" s="1577"/>
      <c r="FZ113" s="1577"/>
      <c r="GA113" s="1577"/>
      <c r="GB113" s="1577"/>
      <c r="GC113" s="1577"/>
      <c r="GD113" s="1577"/>
      <c r="GE113" s="1577"/>
      <c r="GF113" s="1577"/>
      <c r="GG113" s="1577"/>
      <c r="GH113" s="1577"/>
      <c r="GI113" s="1577"/>
      <c r="GJ113" s="1577"/>
      <c r="GK113" s="1577"/>
      <c r="GL113" s="1577"/>
      <c r="GM113" s="1577"/>
      <c r="GN113" s="1577"/>
      <c r="GO113" s="1577"/>
      <c r="GP113" s="1577"/>
      <c r="GQ113" s="1577"/>
      <c r="GR113" s="1577"/>
      <c r="GS113" s="1578"/>
      <c r="GU113" s="8"/>
      <c r="GW113" s="1576"/>
      <c r="GX113" s="1577"/>
      <c r="GY113" s="1577"/>
      <c r="GZ113" s="1577"/>
      <c r="HA113" s="1577"/>
      <c r="HB113" s="1577"/>
      <c r="HC113" s="1577"/>
      <c r="HD113" s="1577"/>
      <c r="HE113" s="1577"/>
      <c r="HF113" s="1577"/>
      <c r="HG113" s="1577"/>
      <c r="HH113" s="1577"/>
      <c r="HI113" s="1577"/>
      <c r="HJ113" s="1577"/>
      <c r="HK113" s="1577"/>
      <c r="HL113" s="1577"/>
      <c r="HM113" s="1577"/>
      <c r="HN113" s="1577"/>
      <c r="HO113" s="1577"/>
      <c r="HP113" s="1577"/>
      <c r="HQ113" s="1577"/>
      <c r="HR113" s="1577"/>
      <c r="HS113" s="1577"/>
      <c r="HT113" s="1577"/>
      <c r="HU113" s="1577"/>
      <c r="HV113" s="1578"/>
      <c r="HX113" s="8"/>
      <c r="HZ113" s="1576"/>
      <c r="IA113" s="1577"/>
      <c r="IB113" s="1577"/>
      <c r="IC113" s="1577"/>
      <c r="ID113" s="1577"/>
      <c r="IE113" s="1577"/>
      <c r="IF113" s="1577"/>
      <c r="IG113" s="1577"/>
      <c r="IH113" s="1577"/>
      <c r="II113" s="1577"/>
      <c r="IJ113" s="1577"/>
      <c r="IK113" s="1577"/>
      <c r="IL113" s="1577"/>
      <c r="IM113" s="1577"/>
      <c r="IN113" s="1577"/>
      <c r="IO113" s="1577"/>
      <c r="IP113" s="1577"/>
      <c r="IQ113" s="1577"/>
      <c r="IR113" s="1577"/>
      <c r="IS113" s="1577"/>
      <c r="IT113" s="1577"/>
      <c r="IU113" s="1577"/>
      <c r="IV113" s="1577"/>
      <c r="IW113" s="1577"/>
      <c r="IX113" s="1577"/>
      <c r="IY113" s="1578"/>
      <c r="JA113" s="8"/>
      <c r="JC113" s="1576"/>
      <c r="JD113" s="1577"/>
      <c r="JE113" s="1577"/>
      <c r="JF113" s="1577"/>
      <c r="JG113" s="1577"/>
      <c r="JH113" s="1577"/>
      <c r="JI113" s="1577"/>
      <c r="JJ113" s="1577"/>
      <c r="JK113" s="1577"/>
      <c r="JL113" s="1577"/>
      <c r="JM113" s="1577"/>
      <c r="JN113" s="1577"/>
      <c r="JO113" s="1577"/>
      <c r="JP113" s="1577"/>
      <c r="JQ113" s="1577"/>
      <c r="JR113" s="1577"/>
      <c r="JS113" s="1577"/>
      <c r="JT113" s="1577"/>
      <c r="JU113" s="1577"/>
      <c r="JV113" s="1577"/>
      <c r="JW113" s="1577"/>
      <c r="JX113" s="1577"/>
      <c r="JY113" s="1577"/>
      <c r="JZ113" s="1577"/>
      <c r="KA113" s="1577"/>
      <c r="KB113" s="1578"/>
      <c r="KD113" s="8"/>
      <c r="KF113" s="1576"/>
      <c r="KG113" s="1577"/>
      <c r="KH113" s="1577"/>
      <c r="KI113" s="1577"/>
      <c r="KJ113" s="1577"/>
      <c r="KK113" s="1577"/>
      <c r="KL113" s="1577"/>
      <c r="KM113" s="1577"/>
      <c r="KN113" s="1577"/>
      <c r="KO113" s="1577"/>
      <c r="KP113" s="1577"/>
      <c r="KQ113" s="1577"/>
      <c r="KR113" s="1577"/>
      <c r="KS113" s="1577"/>
      <c r="KT113" s="1577"/>
      <c r="KU113" s="1577"/>
      <c r="KV113" s="1577"/>
      <c r="KW113" s="1577"/>
      <c r="KX113" s="1577"/>
      <c r="KY113" s="1577"/>
      <c r="KZ113" s="1577"/>
      <c r="LA113" s="1577"/>
      <c r="LB113" s="1577"/>
      <c r="LC113" s="1577"/>
      <c r="LD113" s="1577"/>
      <c r="LE113" s="1578"/>
      <c r="LG113" s="8"/>
      <c r="LI113" s="1576"/>
      <c r="LJ113" s="1577"/>
      <c r="LK113" s="1577"/>
      <c r="LL113" s="1577"/>
      <c r="LM113" s="1577"/>
      <c r="LN113" s="1577"/>
      <c r="LO113" s="1577"/>
      <c r="LP113" s="1577"/>
      <c r="LQ113" s="1577"/>
      <c r="LR113" s="1577"/>
      <c r="LS113" s="1577"/>
      <c r="LT113" s="1577"/>
      <c r="LU113" s="1577"/>
      <c r="LV113" s="1577"/>
      <c r="LW113" s="1577"/>
      <c r="LX113" s="1577"/>
      <c r="LY113" s="1577"/>
      <c r="LZ113" s="1577"/>
      <c r="MA113" s="1577"/>
      <c r="MB113" s="1577"/>
      <c r="MC113" s="1577"/>
      <c r="MD113" s="1577"/>
      <c r="ME113" s="1577"/>
      <c r="MF113" s="1577"/>
      <c r="MG113" s="1577"/>
      <c r="MH113" s="1578"/>
      <c r="MJ113" s="8"/>
      <c r="ML113" s="1576"/>
      <c r="MM113" s="1577"/>
      <c r="MN113" s="1577"/>
      <c r="MO113" s="1577"/>
      <c r="MP113" s="1577"/>
      <c r="MQ113" s="1577"/>
      <c r="MR113" s="1577"/>
      <c r="MS113" s="1577"/>
      <c r="MT113" s="1577"/>
      <c r="MU113" s="1577"/>
      <c r="MV113" s="1577"/>
      <c r="MW113" s="1577"/>
      <c r="MX113" s="1577"/>
      <c r="MY113" s="1577"/>
      <c r="MZ113" s="1577"/>
      <c r="NA113" s="1577"/>
      <c r="NB113" s="1577"/>
      <c r="NC113" s="1577"/>
      <c r="ND113" s="1577"/>
      <c r="NE113" s="1577"/>
      <c r="NF113" s="1577"/>
      <c r="NG113" s="1577"/>
      <c r="NH113" s="1577"/>
      <c r="NI113" s="1577"/>
      <c r="NJ113" s="1577"/>
      <c r="NK113" s="1578"/>
      <c r="NM113" s="8"/>
      <c r="NO113" s="1576"/>
      <c r="NP113" s="1577"/>
      <c r="NQ113" s="1577"/>
      <c r="NR113" s="1577"/>
      <c r="NS113" s="1577"/>
      <c r="NT113" s="1577"/>
      <c r="NU113" s="1577"/>
      <c r="NV113" s="1577"/>
      <c r="NW113" s="1577"/>
      <c r="NX113" s="1577"/>
      <c r="NY113" s="1577"/>
      <c r="NZ113" s="1577"/>
      <c r="OA113" s="1577"/>
      <c r="OB113" s="1577"/>
      <c r="OC113" s="1577"/>
      <c r="OD113" s="1577"/>
      <c r="OE113" s="1577"/>
      <c r="OF113" s="1577"/>
      <c r="OG113" s="1577"/>
      <c r="OH113" s="1577"/>
      <c r="OI113" s="1577"/>
      <c r="OJ113" s="1577"/>
      <c r="OK113" s="1577"/>
      <c r="OL113" s="1577"/>
      <c r="OM113" s="1577"/>
      <c r="ON113" s="1578"/>
      <c r="OP113" s="8"/>
      <c r="OR113" s="1576"/>
      <c r="OS113" s="1577"/>
      <c r="OT113" s="1577"/>
      <c r="OU113" s="1577"/>
      <c r="OV113" s="1577"/>
      <c r="OW113" s="1577"/>
      <c r="OX113" s="1577"/>
      <c r="OY113" s="1577"/>
      <c r="OZ113" s="1577"/>
      <c r="PA113" s="1577"/>
      <c r="PB113" s="1577"/>
      <c r="PC113" s="1577"/>
      <c r="PD113" s="1577"/>
      <c r="PE113" s="1577"/>
      <c r="PF113" s="1577"/>
      <c r="PG113" s="1577"/>
      <c r="PH113" s="1577"/>
      <c r="PI113" s="1577"/>
      <c r="PJ113" s="1577"/>
      <c r="PK113" s="1577"/>
      <c r="PL113" s="1577"/>
      <c r="PM113" s="1577"/>
      <c r="PN113" s="1577"/>
      <c r="PO113" s="1577"/>
      <c r="PP113" s="1577"/>
      <c r="PQ113" s="1578"/>
      <c r="PS113" s="8"/>
      <c r="PU113" s="1576"/>
      <c r="PV113" s="1577"/>
      <c r="PW113" s="1577"/>
      <c r="PX113" s="1577"/>
      <c r="PY113" s="1577"/>
      <c r="PZ113" s="1577"/>
      <c r="QA113" s="1577"/>
      <c r="QB113" s="1577"/>
      <c r="QC113" s="1577"/>
      <c r="QD113" s="1577"/>
      <c r="QE113" s="1577"/>
      <c r="QF113" s="1577"/>
      <c r="QG113" s="1577"/>
      <c r="QH113" s="1577"/>
      <c r="QI113" s="1577"/>
      <c r="QJ113" s="1577"/>
      <c r="QK113" s="1577"/>
      <c r="QL113" s="1577"/>
      <c r="QM113" s="1577"/>
      <c r="QN113" s="1577"/>
      <c r="QO113" s="1577"/>
      <c r="QP113" s="1577"/>
      <c r="QQ113" s="1577"/>
      <c r="QR113" s="1577"/>
      <c r="QS113" s="1577"/>
      <c r="QT113" s="1578"/>
    </row>
    <row r="114" spans="2:462" s="26" customFormat="1" ht="9.9499999999999993" customHeight="1">
      <c r="B114" s="1576"/>
      <c r="C114" s="1577"/>
      <c r="D114" s="1577"/>
      <c r="E114" s="1577"/>
      <c r="F114" s="1577"/>
      <c r="G114" s="1577"/>
      <c r="H114" s="1577"/>
      <c r="I114" s="1577"/>
      <c r="J114" s="1577"/>
      <c r="K114" s="1577"/>
      <c r="L114" s="1577"/>
      <c r="M114" s="1577"/>
      <c r="N114" s="1577"/>
      <c r="O114" s="1577"/>
      <c r="P114" s="1577"/>
      <c r="Q114" s="1577"/>
      <c r="R114" s="1577"/>
      <c r="S114" s="1577"/>
      <c r="T114" s="1577"/>
      <c r="U114" s="1577"/>
      <c r="V114" s="1577"/>
      <c r="W114" s="1577"/>
      <c r="X114" s="1577"/>
      <c r="Y114" s="1577"/>
      <c r="Z114" s="1577"/>
      <c r="AA114" s="1578"/>
      <c r="AC114" s="8"/>
      <c r="AE114" s="1576"/>
      <c r="AF114" s="1577"/>
      <c r="AG114" s="1577"/>
      <c r="AH114" s="1577"/>
      <c r="AI114" s="1577"/>
      <c r="AJ114" s="1577"/>
      <c r="AK114" s="1577"/>
      <c r="AL114" s="1577"/>
      <c r="AM114" s="1577"/>
      <c r="AN114" s="1577"/>
      <c r="AO114" s="1577"/>
      <c r="AP114" s="1577"/>
      <c r="AQ114" s="1577"/>
      <c r="AR114" s="1577"/>
      <c r="AS114" s="1577"/>
      <c r="AT114" s="1577"/>
      <c r="AU114" s="1577"/>
      <c r="AV114" s="1577"/>
      <c r="AW114" s="1577"/>
      <c r="AX114" s="1577"/>
      <c r="AY114" s="1577"/>
      <c r="AZ114" s="1577"/>
      <c r="BA114" s="1577"/>
      <c r="BB114" s="1577"/>
      <c r="BC114" s="1577"/>
      <c r="BD114" s="1578"/>
      <c r="BF114" s="8"/>
      <c r="BH114" s="1576"/>
      <c r="BI114" s="1577"/>
      <c r="BJ114" s="1577"/>
      <c r="BK114" s="1577"/>
      <c r="BL114" s="1577"/>
      <c r="BM114" s="1577"/>
      <c r="BN114" s="1577"/>
      <c r="BO114" s="1577"/>
      <c r="BP114" s="1577"/>
      <c r="BQ114" s="1577"/>
      <c r="BR114" s="1577"/>
      <c r="BS114" s="1577"/>
      <c r="BT114" s="1577"/>
      <c r="BU114" s="1577"/>
      <c r="BV114" s="1577"/>
      <c r="BW114" s="1577"/>
      <c r="BX114" s="1577"/>
      <c r="BY114" s="1577"/>
      <c r="BZ114" s="1577"/>
      <c r="CA114" s="1577"/>
      <c r="CB114" s="1577"/>
      <c r="CC114" s="1577"/>
      <c r="CD114" s="1577"/>
      <c r="CE114" s="1577"/>
      <c r="CF114" s="1577"/>
      <c r="CG114" s="1578"/>
      <c r="CI114" s="8"/>
      <c r="CK114" s="1576"/>
      <c r="CL114" s="1577"/>
      <c r="CM114" s="1577"/>
      <c r="CN114" s="1577"/>
      <c r="CO114" s="1577"/>
      <c r="CP114" s="1577"/>
      <c r="CQ114" s="1577"/>
      <c r="CR114" s="1577"/>
      <c r="CS114" s="1577"/>
      <c r="CT114" s="1577"/>
      <c r="CU114" s="1577"/>
      <c r="CV114" s="1577"/>
      <c r="CW114" s="1577"/>
      <c r="CX114" s="1577"/>
      <c r="CY114" s="1577"/>
      <c r="CZ114" s="1577"/>
      <c r="DA114" s="1577"/>
      <c r="DB114" s="1577"/>
      <c r="DC114" s="1577"/>
      <c r="DD114" s="1577"/>
      <c r="DE114" s="1577"/>
      <c r="DF114" s="1577"/>
      <c r="DG114" s="1577"/>
      <c r="DH114" s="1577"/>
      <c r="DI114" s="1577"/>
      <c r="DJ114" s="1578"/>
      <c r="DL114" s="8"/>
      <c r="DN114" s="1576"/>
      <c r="DO114" s="1577"/>
      <c r="DP114" s="1577"/>
      <c r="DQ114" s="1577"/>
      <c r="DR114" s="1577"/>
      <c r="DS114" s="1577"/>
      <c r="DT114" s="1577"/>
      <c r="DU114" s="1577"/>
      <c r="DV114" s="1577"/>
      <c r="DW114" s="1577"/>
      <c r="DX114" s="1577"/>
      <c r="DY114" s="1577"/>
      <c r="DZ114" s="1577"/>
      <c r="EA114" s="1577"/>
      <c r="EB114" s="1577"/>
      <c r="EC114" s="1577"/>
      <c r="ED114" s="1577"/>
      <c r="EE114" s="1577"/>
      <c r="EF114" s="1577"/>
      <c r="EG114" s="1577"/>
      <c r="EH114" s="1577"/>
      <c r="EI114" s="1577"/>
      <c r="EJ114" s="1577"/>
      <c r="EK114" s="1577"/>
      <c r="EL114" s="1577"/>
      <c r="EM114" s="1578"/>
      <c r="EO114" s="8"/>
      <c r="EQ114" s="1576"/>
      <c r="ER114" s="1577"/>
      <c r="ES114" s="1577"/>
      <c r="ET114" s="1577"/>
      <c r="EU114" s="1577"/>
      <c r="EV114" s="1577"/>
      <c r="EW114" s="1577"/>
      <c r="EX114" s="1577"/>
      <c r="EY114" s="1577"/>
      <c r="EZ114" s="1577"/>
      <c r="FA114" s="1577"/>
      <c r="FB114" s="1577"/>
      <c r="FC114" s="1577"/>
      <c r="FD114" s="1577"/>
      <c r="FE114" s="1577"/>
      <c r="FF114" s="1577"/>
      <c r="FG114" s="1577"/>
      <c r="FH114" s="1577"/>
      <c r="FI114" s="1577"/>
      <c r="FJ114" s="1577"/>
      <c r="FK114" s="1577"/>
      <c r="FL114" s="1577"/>
      <c r="FM114" s="1577"/>
      <c r="FN114" s="1577"/>
      <c r="FO114" s="1577"/>
      <c r="FP114" s="1578"/>
      <c r="FT114" s="1576"/>
      <c r="FU114" s="1577"/>
      <c r="FV114" s="1577"/>
      <c r="FW114" s="1577"/>
      <c r="FX114" s="1577"/>
      <c r="FY114" s="1577"/>
      <c r="FZ114" s="1577"/>
      <c r="GA114" s="1577"/>
      <c r="GB114" s="1577"/>
      <c r="GC114" s="1577"/>
      <c r="GD114" s="1577"/>
      <c r="GE114" s="1577"/>
      <c r="GF114" s="1577"/>
      <c r="GG114" s="1577"/>
      <c r="GH114" s="1577"/>
      <c r="GI114" s="1577"/>
      <c r="GJ114" s="1577"/>
      <c r="GK114" s="1577"/>
      <c r="GL114" s="1577"/>
      <c r="GM114" s="1577"/>
      <c r="GN114" s="1577"/>
      <c r="GO114" s="1577"/>
      <c r="GP114" s="1577"/>
      <c r="GQ114" s="1577"/>
      <c r="GR114" s="1577"/>
      <c r="GS114" s="1578"/>
      <c r="GU114" s="8"/>
      <c r="GW114" s="1576"/>
      <c r="GX114" s="1577"/>
      <c r="GY114" s="1577"/>
      <c r="GZ114" s="1577"/>
      <c r="HA114" s="1577"/>
      <c r="HB114" s="1577"/>
      <c r="HC114" s="1577"/>
      <c r="HD114" s="1577"/>
      <c r="HE114" s="1577"/>
      <c r="HF114" s="1577"/>
      <c r="HG114" s="1577"/>
      <c r="HH114" s="1577"/>
      <c r="HI114" s="1577"/>
      <c r="HJ114" s="1577"/>
      <c r="HK114" s="1577"/>
      <c r="HL114" s="1577"/>
      <c r="HM114" s="1577"/>
      <c r="HN114" s="1577"/>
      <c r="HO114" s="1577"/>
      <c r="HP114" s="1577"/>
      <c r="HQ114" s="1577"/>
      <c r="HR114" s="1577"/>
      <c r="HS114" s="1577"/>
      <c r="HT114" s="1577"/>
      <c r="HU114" s="1577"/>
      <c r="HV114" s="1578"/>
      <c r="HX114" s="8"/>
      <c r="HZ114" s="1576"/>
      <c r="IA114" s="1577"/>
      <c r="IB114" s="1577"/>
      <c r="IC114" s="1577"/>
      <c r="ID114" s="1577"/>
      <c r="IE114" s="1577"/>
      <c r="IF114" s="1577"/>
      <c r="IG114" s="1577"/>
      <c r="IH114" s="1577"/>
      <c r="II114" s="1577"/>
      <c r="IJ114" s="1577"/>
      <c r="IK114" s="1577"/>
      <c r="IL114" s="1577"/>
      <c r="IM114" s="1577"/>
      <c r="IN114" s="1577"/>
      <c r="IO114" s="1577"/>
      <c r="IP114" s="1577"/>
      <c r="IQ114" s="1577"/>
      <c r="IR114" s="1577"/>
      <c r="IS114" s="1577"/>
      <c r="IT114" s="1577"/>
      <c r="IU114" s="1577"/>
      <c r="IV114" s="1577"/>
      <c r="IW114" s="1577"/>
      <c r="IX114" s="1577"/>
      <c r="IY114" s="1578"/>
      <c r="JA114" s="8"/>
      <c r="JC114" s="1576"/>
      <c r="JD114" s="1577"/>
      <c r="JE114" s="1577"/>
      <c r="JF114" s="1577"/>
      <c r="JG114" s="1577"/>
      <c r="JH114" s="1577"/>
      <c r="JI114" s="1577"/>
      <c r="JJ114" s="1577"/>
      <c r="JK114" s="1577"/>
      <c r="JL114" s="1577"/>
      <c r="JM114" s="1577"/>
      <c r="JN114" s="1577"/>
      <c r="JO114" s="1577"/>
      <c r="JP114" s="1577"/>
      <c r="JQ114" s="1577"/>
      <c r="JR114" s="1577"/>
      <c r="JS114" s="1577"/>
      <c r="JT114" s="1577"/>
      <c r="JU114" s="1577"/>
      <c r="JV114" s="1577"/>
      <c r="JW114" s="1577"/>
      <c r="JX114" s="1577"/>
      <c r="JY114" s="1577"/>
      <c r="JZ114" s="1577"/>
      <c r="KA114" s="1577"/>
      <c r="KB114" s="1578"/>
      <c r="KD114" s="8"/>
      <c r="KF114" s="1576"/>
      <c r="KG114" s="1577"/>
      <c r="KH114" s="1577"/>
      <c r="KI114" s="1577"/>
      <c r="KJ114" s="1577"/>
      <c r="KK114" s="1577"/>
      <c r="KL114" s="1577"/>
      <c r="KM114" s="1577"/>
      <c r="KN114" s="1577"/>
      <c r="KO114" s="1577"/>
      <c r="KP114" s="1577"/>
      <c r="KQ114" s="1577"/>
      <c r="KR114" s="1577"/>
      <c r="KS114" s="1577"/>
      <c r="KT114" s="1577"/>
      <c r="KU114" s="1577"/>
      <c r="KV114" s="1577"/>
      <c r="KW114" s="1577"/>
      <c r="KX114" s="1577"/>
      <c r="KY114" s="1577"/>
      <c r="KZ114" s="1577"/>
      <c r="LA114" s="1577"/>
      <c r="LB114" s="1577"/>
      <c r="LC114" s="1577"/>
      <c r="LD114" s="1577"/>
      <c r="LE114" s="1578"/>
      <c r="LG114" s="8"/>
      <c r="LI114" s="1576"/>
      <c r="LJ114" s="1577"/>
      <c r="LK114" s="1577"/>
      <c r="LL114" s="1577"/>
      <c r="LM114" s="1577"/>
      <c r="LN114" s="1577"/>
      <c r="LO114" s="1577"/>
      <c r="LP114" s="1577"/>
      <c r="LQ114" s="1577"/>
      <c r="LR114" s="1577"/>
      <c r="LS114" s="1577"/>
      <c r="LT114" s="1577"/>
      <c r="LU114" s="1577"/>
      <c r="LV114" s="1577"/>
      <c r="LW114" s="1577"/>
      <c r="LX114" s="1577"/>
      <c r="LY114" s="1577"/>
      <c r="LZ114" s="1577"/>
      <c r="MA114" s="1577"/>
      <c r="MB114" s="1577"/>
      <c r="MC114" s="1577"/>
      <c r="MD114" s="1577"/>
      <c r="ME114" s="1577"/>
      <c r="MF114" s="1577"/>
      <c r="MG114" s="1577"/>
      <c r="MH114" s="1578"/>
      <c r="MJ114" s="8"/>
      <c r="ML114" s="1576"/>
      <c r="MM114" s="1577"/>
      <c r="MN114" s="1577"/>
      <c r="MO114" s="1577"/>
      <c r="MP114" s="1577"/>
      <c r="MQ114" s="1577"/>
      <c r="MR114" s="1577"/>
      <c r="MS114" s="1577"/>
      <c r="MT114" s="1577"/>
      <c r="MU114" s="1577"/>
      <c r="MV114" s="1577"/>
      <c r="MW114" s="1577"/>
      <c r="MX114" s="1577"/>
      <c r="MY114" s="1577"/>
      <c r="MZ114" s="1577"/>
      <c r="NA114" s="1577"/>
      <c r="NB114" s="1577"/>
      <c r="NC114" s="1577"/>
      <c r="ND114" s="1577"/>
      <c r="NE114" s="1577"/>
      <c r="NF114" s="1577"/>
      <c r="NG114" s="1577"/>
      <c r="NH114" s="1577"/>
      <c r="NI114" s="1577"/>
      <c r="NJ114" s="1577"/>
      <c r="NK114" s="1578"/>
      <c r="NM114" s="8"/>
      <c r="NO114" s="1576"/>
      <c r="NP114" s="1577"/>
      <c r="NQ114" s="1577"/>
      <c r="NR114" s="1577"/>
      <c r="NS114" s="1577"/>
      <c r="NT114" s="1577"/>
      <c r="NU114" s="1577"/>
      <c r="NV114" s="1577"/>
      <c r="NW114" s="1577"/>
      <c r="NX114" s="1577"/>
      <c r="NY114" s="1577"/>
      <c r="NZ114" s="1577"/>
      <c r="OA114" s="1577"/>
      <c r="OB114" s="1577"/>
      <c r="OC114" s="1577"/>
      <c r="OD114" s="1577"/>
      <c r="OE114" s="1577"/>
      <c r="OF114" s="1577"/>
      <c r="OG114" s="1577"/>
      <c r="OH114" s="1577"/>
      <c r="OI114" s="1577"/>
      <c r="OJ114" s="1577"/>
      <c r="OK114" s="1577"/>
      <c r="OL114" s="1577"/>
      <c r="OM114" s="1577"/>
      <c r="ON114" s="1578"/>
      <c r="OP114" s="8"/>
      <c r="OR114" s="1576"/>
      <c r="OS114" s="1577"/>
      <c r="OT114" s="1577"/>
      <c r="OU114" s="1577"/>
      <c r="OV114" s="1577"/>
      <c r="OW114" s="1577"/>
      <c r="OX114" s="1577"/>
      <c r="OY114" s="1577"/>
      <c r="OZ114" s="1577"/>
      <c r="PA114" s="1577"/>
      <c r="PB114" s="1577"/>
      <c r="PC114" s="1577"/>
      <c r="PD114" s="1577"/>
      <c r="PE114" s="1577"/>
      <c r="PF114" s="1577"/>
      <c r="PG114" s="1577"/>
      <c r="PH114" s="1577"/>
      <c r="PI114" s="1577"/>
      <c r="PJ114" s="1577"/>
      <c r="PK114" s="1577"/>
      <c r="PL114" s="1577"/>
      <c r="PM114" s="1577"/>
      <c r="PN114" s="1577"/>
      <c r="PO114" s="1577"/>
      <c r="PP114" s="1577"/>
      <c r="PQ114" s="1578"/>
      <c r="PS114" s="8"/>
      <c r="PU114" s="1576"/>
      <c r="PV114" s="1577"/>
      <c r="PW114" s="1577"/>
      <c r="PX114" s="1577"/>
      <c r="PY114" s="1577"/>
      <c r="PZ114" s="1577"/>
      <c r="QA114" s="1577"/>
      <c r="QB114" s="1577"/>
      <c r="QC114" s="1577"/>
      <c r="QD114" s="1577"/>
      <c r="QE114" s="1577"/>
      <c r="QF114" s="1577"/>
      <c r="QG114" s="1577"/>
      <c r="QH114" s="1577"/>
      <c r="QI114" s="1577"/>
      <c r="QJ114" s="1577"/>
      <c r="QK114" s="1577"/>
      <c r="QL114" s="1577"/>
      <c r="QM114" s="1577"/>
      <c r="QN114" s="1577"/>
      <c r="QO114" s="1577"/>
      <c r="QP114" s="1577"/>
      <c r="QQ114" s="1577"/>
      <c r="QR114" s="1577"/>
      <c r="QS114" s="1577"/>
      <c r="QT114" s="1578"/>
    </row>
    <row r="115" spans="2:462" s="26" customFormat="1" ht="9.9499999999999993" customHeight="1">
      <c r="B115" s="1576"/>
      <c r="C115" s="1577"/>
      <c r="D115" s="1577"/>
      <c r="E115" s="1577"/>
      <c r="F115" s="1577"/>
      <c r="G115" s="1577"/>
      <c r="H115" s="1577"/>
      <c r="I115" s="1577"/>
      <c r="J115" s="1577"/>
      <c r="K115" s="1577"/>
      <c r="L115" s="1577"/>
      <c r="M115" s="1577"/>
      <c r="N115" s="1577"/>
      <c r="O115" s="1577"/>
      <c r="P115" s="1577"/>
      <c r="Q115" s="1577"/>
      <c r="R115" s="1577"/>
      <c r="S115" s="1577"/>
      <c r="T115" s="1577"/>
      <c r="U115" s="1577"/>
      <c r="V115" s="1577"/>
      <c r="W115" s="1577"/>
      <c r="X115" s="1577"/>
      <c r="Y115" s="1577"/>
      <c r="Z115" s="1577"/>
      <c r="AA115" s="1578"/>
      <c r="AC115" s="8"/>
      <c r="AE115" s="1576"/>
      <c r="AF115" s="1577"/>
      <c r="AG115" s="1577"/>
      <c r="AH115" s="1577"/>
      <c r="AI115" s="1577"/>
      <c r="AJ115" s="1577"/>
      <c r="AK115" s="1577"/>
      <c r="AL115" s="1577"/>
      <c r="AM115" s="1577"/>
      <c r="AN115" s="1577"/>
      <c r="AO115" s="1577"/>
      <c r="AP115" s="1577"/>
      <c r="AQ115" s="1577"/>
      <c r="AR115" s="1577"/>
      <c r="AS115" s="1577"/>
      <c r="AT115" s="1577"/>
      <c r="AU115" s="1577"/>
      <c r="AV115" s="1577"/>
      <c r="AW115" s="1577"/>
      <c r="AX115" s="1577"/>
      <c r="AY115" s="1577"/>
      <c r="AZ115" s="1577"/>
      <c r="BA115" s="1577"/>
      <c r="BB115" s="1577"/>
      <c r="BC115" s="1577"/>
      <c r="BD115" s="1578"/>
      <c r="BF115" s="8"/>
      <c r="BH115" s="1576"/>
      <c r="BI115" s="1577"/>
      <c r="BJ115" s="1577"/>
      <c r="BK115" s="1577"/>
      <c r="BL115" s="1577"/>
      <c r="BM115" s="1577"/>
      <c r="BN115" s="1577"/>
      <c r="BO115" s="1577"/>
      <c r="BP115" s="1577"/>
      <c r="BQ115" s="1577"/>
      <c r="BR115" s="1577"/>
      <c r="BS115" s="1577"/>
      <c r="BT115" s="1577"/>
      <c r="BU115" s="1577"/>
      <c r="BV115" s="1577"/>
      <c r="BW115" s="1577"/>
      <c r="BX115" s="1577"/>
      <c r="BY115" s="1577"/>
      <c r="BZ115" s="1577"/>
      <c r="CA115" s="1577"/>
      <c r="CB115" s="1577"/>
      <c r="CC115" s="1577"/>
      <c r="CD115" s="1577"/>
      <c r="CE115" s="1577"/>
      <c r="CF115" s="1577"/>
      <c r="CG115" s="1578"/>
      <c r="CI115" s="8"/>
      <c r="CK115" s="1576"/>
      <c r="CL115" s="1577"/>
      <c r="CM115" s="1577"/>
      <c r="CN115" s="1577"/>
      <c r="CO115" s="1577"/>
      <c r="CP115" s="1577"/>
      <c r="CQ115" s="1577"/>
      <c r="CR115" s="1577"/>
      <c r="CS115" s="1577"/>
      <c r="CT115" s="1577"/>
      <c r="CU115" s="1577"/>
      <c r="CV115" s="1577"/>
      <c r="CW115" s="1577"/>
      <c r="CX115" s="1577"/>
      <c r="CY115" s="1577"/>
      <c r="CZ115" s="1577"/>
      <c r="DA115" s="1577"/>
      <c r="DB115" s="1577"/>
      <c r="DC115" s="1577"/>
      <c r="DD115" s="1577"/>
      <c r="DE115" s="1577"/>
      <c r="DF115" s="1577"/>
      <c r="DG115" s="1577"/>
      <c r="DH115" s="1577"/>
      <c r="DI115" s="1577"/>
      <c r="DJ115" s="1578"/>
      <c r="DL115" s="8"/>
      <c r="DN115" s="1576"/>
      <c r="DO115" s="1577"/>
      <c r="DP115" s="1577"/>
      <c r="DQ115" s="1577"/>
      <c r="DR115" s="1577"/>
      <c r="DS115" s="1577"/>
      <c r="DT115" s="1577"/>
      <c r="DU115" s="1577"/>
      <c r="DV115" s="1577"/>
      <c r="DW115" s="1577"/>
      <c r="DX115" s="1577"/>
      <c r="DY115" s="1577"/>
      <c r="DZ115" s="1577"/>
      <c r="EA115" s="1577"/>
      <c r="EB115" s="1577"/>
      <c r="EC115" s="1577"/>
      <c r="ED115" s="1577"/>
      <c r="EE115" s="1577"/>
      <c r="EF115" s="1577"/>
      <c r="EG115" s="1577"/>
      <c r="EH115" s="1577"/>
      <c r="EI115" s="1577"/>
      <c r="EJ115" s="1577"/>
      <c r="EK115" s="1577"/>
      <c r="EL115" s="1577"/>
      <c r="EM115" s="1578"/>
      <c r="EO115" s="8"/>
      <c r="EQ115" s="1576"/>
      <c r="ER115" s="1577"/>
      <c r="ES115" s="1577"/>
      <c r="ET115" s="1577"/>
      <c r="EU115" s="1577"/>
      <c r="EV115" s="1577"/>
      <c r="EW115" s="1577"/>
      <c r="EX115" s="1577"/>
      <c r="EY115" s="1577"/>
      <c r="EZ115" s="1577"/>
      <c r="FA115" s="1577"/>
      <c r="FB115" s="1577"/>
      <c r="FC115" s="1577"/>
      <c r="FD115" s="1577"/>
      <c r="FE115" s="1577"/>
      <c r="FF115" s="1577"/>
      <c r="FG115" s="1577"/>
      <c r="FH115" s="1577"/>
      <c r="FI115" s="1577"/>
      <c r="FJ115" s="1577"/>
      <c r="FK115" s="1577"/>
      <c r="FL115" s="1577"/>
      <c r="FM115" s="1577"/>
      <c r="FN115" s="1577"/>
      <c r="FO115" s="1577"/>
      <c r="FP115" s="1578"/>
      <c r="FT115" s="1576"/>
      <c r="FU115" s="1577"/>
      <c r="FV115" s="1577"/>
      <c r="FW115" s="1577"/>
      <c r="FX115" s="1577"/>
      <c r="FY115" s="1577"/>
      <c r="FZ115" s="1577"/>
      <c r="GA115" s="1577"/>
      <c r="GB115" s="1577"/>
      <c r="GC115" s="1577"/>
      <c r="GD115" s="1577"/>
      <c r="GE115" s="1577"/>
      <c r="GF115" s="1577"/>
      <c r="GG115" s="1577"/>
      <c r="GH115" s="1577"/>
      <c r="GI115" s="1577"/>
      <c r="GJ115" s="1577"/>
      <c r="GK115" s="1577"/>
      <c r="GL115" s="1577"/>
      <c r="GM115" s="1577"/>
      <c r="GN115" s="1577"/>
      <c r="GO115" s="1577"/>
      <c r="GP115" s="1577"/>
      <c r="GQ115" s="1577"/>
      <c r="GR115" s="1577"/>
      <c r="GS115" s="1578"/>
      <c r="GU115" s="8"/>
      <c r="GW115" s="1576"/>
      <c r="GX115" s="1577"/>
      <c r="GY115" s="1577"/>
      <c r="GZ115" s="1577"/>
      <c r="HA115" s="1577"/>
      <c r="HB115" s="1577"/>
      <c r="HC115" s="1577"/>
      <c r="HD115" s="1577"/>
      <c r="HE115" s="1577"/>
      <c r="HF115" s="1577"/>
      <c r="HG115" s="1577"/>
      <c r="HH115" s="1577"/>
      <c r="HI115" s="1577"/>
      <c r="HJ115" s="1577"/>
      <c r="HK115" s="1577"/>
      <c r="HL115" s="1577"/>
      <c r="HM115" s="1577"/>
      <c r="HN115" s="1577"/>
      <c r="HO115" s="1577"/>
      <c r="HP115" s="1577"/>
      <c r="HQ115" s="1577"/>
      <c r="HR115" s="1577"/>
      <c r="HS115" s="1577"/>
      <c r="HT115" s="1577"/>
      <c r="HU115" s="1577"/>
      <c r="HV115" s="1578"/>
      <c r="HX115" s="8"/>
      <c r="HZ115" s="1576"/>
      <c r="IA115" s="1577"/>
      <c r="IB115" s="1577"/>
      <c r="IC115" s="1577"/>
      <c r="ID115" s="1577"/>
      <c r="IE115" s="1577"/>
      <c r="IF115" s="1577"/>
      <c r="IG115" s="1577"/>
      <c r="IH115" s="1577"/>
      <c r="II115" s="1577"/>
      <c r="IJ115" s="1577"/>
      <c r="IK115" s="1577"/>
      <c r="IL115" s="1577"/>
      <c r="IM115" s="1577"/>
      <c r="IN115" s="1577"/>
      <c r="IO115" s="1577"/>
      <c r="IP115" s="1577"/>
      <c r="IQ115" s="1577"/>
      <c r="IR115" s="1577"/>
      <c r="IS115" s="1577"/>
      <c r="IT115" s="1577"/>
      <c r="IU115" s="1577"/>
      <c r="IV115" s="1577"/>
      <c r="IW115" s="1577"/>
      <c r="IX115" s="1577"/>
      <c r="IY115" s="1578"/>
      <c r="JA115" s="8"/>
      <c r="JC115" s="1576"/>
      <c r="JD115" s="1577"/>
      <c r="JE115" s="1577"/>
      <c r="JF115" s="1577"/>
      <c r="JG115" s="1577"/>
      <c r="JH115" s="1577"/>
      <c r="JI115" s="1577"/>
      <c r="JJ115" s="1577"/>
      <c r="JK115" s="1577"/>
      <c r="JL115" s="1577"/>
      <c r="JM115" s="1577"/>
      <c r="JN115" s="1577"/>
      <c r="JO115" s="1577"/>
      <c r="JP115" s="1577"/>
      <c r="JQ115" s="1577"/>
      <c r="JR115" s="1577"/>
      <c r="JS115" s="1577"/>
      <c r="JT115" s="1577"/>
      <c r="JU115" s="1577"/>
      <c r="JV115" s="1577"/>
      <c r="JW115" s="1577"/>
      <c r="JX115" s="1577"/>
      <c r="JY115" s="1577"/>
      <c r="JZ115" s="1577"/>
      <c r="KA115" s="1577"/>
      <c r="KB115" s="1578"/>
      <c r="KD115" s="8"/>
      <c r="KF115" s="1576"/>
      <c r="KG115" s="1577"/>
      <c r="KH115" s="1577"/>
      <c r="KI115" s="1577"/>
      <c r="KJ115" s="1577"/>
      <c r="KK115" s="1577"/>
      <c r="KL115" s="1577"/>
      <c r="KM115" s="1577"/>
      <c r="KN115" s="1577"/>
      <c r="KO115" s="1577"/>
      <c r="KP115" s="1577"/>
      <c r="KQ115" s="1577"/>
      <c r="KR115" s="1577"/>
      <c r="KS115" s="1577"/>
      <c r="KT115" s="1577"/>
      <c r="KU115" s="1577"/>
      <c r="KV115" s="1577"/>
      <c r="KW115" s="1577"/>
      <c r="KX115" s="1577"/>
      <c r="KY115" s="1577"/>
      <c r="KZ115" s="1577"/>
      <c r="LA115" s="1577"/>
      <c r="LB115" s="1577"/>
      <c r="LC115" s="1577"/>
      <c r="LD115" s="1577"/>
      <c r="LE115" s="1578"/>
      <c r="LG115" s="8"/>
      <c r="LI115" s="1576"/>
      <c r="LJ115" s="1577"/>
      <c r="LK115" s="1577"/>
      <c r="LL115" s="1577"/>
      <c r="LM115" s="1577"/>
      <c r="LN115" s="1577"/>
      <c r="LO115" s="1577"/>
      <c r="LP115" s="1577"/>
      <c r="LQ115" s="1577"/>
      <c r="LR115" s="1577"/>
      <c r="LS115" s="1577"/>
      <c r="LT115" s="1577"/>
      <c r="LU115" s="1577"/>
      <c r="LV115" s="1577"/>
      <c r="LW115" s="1577"/>
      <c r="LX115" s="1577"/>
      <c r="LY115" s="1577"/>
      <c r="LZ115" s="1577"/>
      <c r="MA115" s="1577"/>
      <c r="MB115" s="1577"/>
      <c r="MC115" s="1577"/>
      <c r="MD115" s="1577"/>
      <c r="ME115" s="1577"/>
      <c r="MF115" s="1577"/>
      <c r="MG115" s="1577"/>
      <c r="MH115" s="1578"/>
      <c r="MJ115" s="8"/>
      <c r="ML115" s="1576"/>
      <c r="MM115" s="1577"/>
      <c r="MN115" s="1577"/>
      <c r="MO115" s="1577"/>
      <c r="MP115" s="1577"/>
      <c r="MQ115" s="1577"/>
      <c r="MR115" s="1577"/>
      <c r="MS115" s="1577"/>
      <c r="MT115" s="1577"/>
      <c r="MU115" s="1577"/>
      <c r="MV115" s="1577"/>
      <c r="MW115" s="1577"/>
      <c r="MX115" s="1577"/>
      <c r="MY115" s="1577"/>
      <c r="MZ115" s="1577"/>
      <c r="NA115" s="1577"/>
      <c r="NB115" s="1577"/>
      <c r="NC115" s="1577"/>
      <c r="ND115" s="1577"/>
      <c r="NE115" s="1577"/>
      <c r="NF115" s="1577"/>
      <c r="NG115" s="1577"/>
      <c r="NH115" s="1577"/>
      <c r="NI115" s="1577"/>
      <c r="NJ115" s="1577"/>
      <c r="NK115" s="1578"/>
      <c r="NM115" s="8"/>
      <c r="NO115" s="1576"/>
      <c r="NP115" s="1577"/>
      <c r="NQ115" s="1577"/>
      <c r="NR115" s="1577"/>
      <c r="NS115" s="1577"/>
      <c r="NT115" s="1577"/>
      <c r="NU115" s="1577"/>
      <c r="NV115" s="1577"/>
      <c r="NW115" s="1577"/>
      <c r="NX115" s="1577"/>
      <c r="NY115" s="1577"/>
      <c r="NZ115" s="1577"/>
      <c r="OA115" s="1577"/>
      <c r="OB115" s="1577"/>
      <c r="OC115" s="1577"/>
      <c r="OD115" s="1577"/>
      <c r="OE115" s="1577"/>
      <c r="OF115" s="1577"/>
      <c r="OG115" s="1577"/>
      <c r="OH115" s="1577"/>
      <c r="OI115" s="1577"/>
      <c r="OJ115" s="1577"/>
      <c r="OK115" s="1577"/>
      <c r="OL115" s="1577"/>
      <c r="OM115" s="1577"/>
      <c r="ON115" s="1578"/>
      <c r="OP115" s="8"/>
      <c r="OR115" s="1576"/>
      <c r="OS115" s="1577"/>
      <c r="OT115" s="1577"/>
      <c r="OU115" s="1577"/>
      <c r="OV115" s="1577"/>
      <c r="OW115" s="1577"/>
      <c r="OX115" s="1577"/>
      <c r="OY115" s="1577"/>
      <c r="OZ115" s="1577"/>
      <c r="PA115" s="1577"/>
      <c r="PB115" s="1577"/>
      <c r="PC115" s="1577"/>
      <c r="PD115" s="1577"/>
      <c r="PE115" s="1577"/>
      <c r="PF115" s="1577"/>
      <c r="PG115" s="1577"/>
      <c r="PH115" s="1577"/>
      <c r="PI115" s="1577"/>
      <c r="PJ115" s="1577"/>
      <c r="PK115" s="1577"/>
      <c r="PL115" s="1577"/>
      <c r="PM115" s="1577"/>
      <c r="PN115" s="1577"/>
      <c r="PO115" s="1577"/>
      <c r="PP115" s="1577"/>
      <c r="PQ115" s="1578"/>
      <c r="PS115" s="8"/>
      <c r="PU115" s="1576"/>
      <c r="PV115" s="1577"/>
      <c r="PW115" s="1577"/>
      <c r="PX115" s="1577"/>
      <c r="PY115" s="1577"/>
      <c r="PZ115" s="1577"/>
      <c r="QA115" s="1577"/>
      <c r="QB115" s="1577"/>
      <c r="QC115" s="1577"/>
      <c r="QD115" s="1577"/>
      <c r="QE115" s="1577"/>
      <c r="QF115" s="1577"/>
      <c r="QG115" s="1577"/>
      <c r="QH115" s="1577"/>
      <c r="QI115" s="1577"/>
      <c r="QJ115" s="1577"/>
      <c r="QK115" s="1577"/>
      <c r="QL115" s="1577"/>
      <c r="QM115" s="1577"/>
      <c r="QN115" s="1577"/>
      <c r="QO115" s="1577"/>
      <c r="QP115" s="1577"/>
      <c r="QQ115" s="1577"/>
      <c r="QR115" s="1577"/>
      <c r="QS115" s="1577"/>
      <c r="QT115" s="1578"/>
    </row>
    <row r="116" spans="2:462" s="26" customFormat="1" ht="9.9499999999999993" customHeight="1">
      <c r="B116" s="1576"/>
      <c r="C116" s="1577"/>
      <c r="D116" s="1577"/>
      <c r="E116" s="1577"/>
      <c r="F116" s="1577"/>
      <c r="G116" s="1577"/>
      <c r="H116" s="1577"/>
      <c r="I116" s="1577"/>
      <c r="J116" s="1577"/>
      <c r="K116" s="1577"/>
      <c r="L116" s="1577"/>
      <c r="M116" s="1577"/>
      <c r="N116" s="1577"/>
      <c r="O116" s="1577"/>
      <c r="P116" s="1577"/>
      <c r="Q116" s="1577"/>
      <c r="R116" s="1577"/>
      <c r="S116" s="1577"/>
      <c r="T116" s="1577"/>
      <c r="U116" s="1577"/>
      <c r="V116" s="1577"/>
      <c r="W116" s="1577"/>
      <c r="X116" s="1577"/>
      <c r="Y116" s="1577"/>
      <c r="Z116" s="1577"/>
      <c r="AA116" s="1578"/>
      <c r="AC116" s="8"/>
      <c r="AE116" s="1576"/>
      <c r="AF116" s="1577"/>
      <c r="AG116" s="1577"/>
      <c r="AH116" s="1577"/>
      <c r="AI116" s="1577"/>
      <c r="AJ116" s="1577"/>
      <c r="AK116" s="1577"/>
      <c r="AL116" s="1577"/>
      <c r="AM116" s="1577"/>
      <c r="AN116" s="1577"/>
      <c r="AO116" s="1577"/>
      <c r="AP116" s="1577"/>
      <c r="AQ116" s="1577"/>
      <c r="AR116" s="1577"/>
      <c r="AS116" s="1577"/>
      <c r="AT116" s="1577"/>
      <c r="AU116" s="1577"/>
      <c r="AV116" s="1577"/>
      <c r="AW116" s="1577"/>
      <c r="AX116" s="1577"/>
      <c r="AY116" s="1577"/>
      <c r="AZ116" s="1577"/>
      <c r="BA116" s="1577"/>
      <c r="BB116" s="1577"/>
      <c r="BC116" s="1577"/>
      <c r="BD116" s="1578"/>
      <c r="BF116" s="8"/>
      <c r="BH116" s="1576"/>
      <c r="BI116" s="1577"/>
      <c r="BJ116" s="1577"/>
      <c r="BK116" s="1577"/>
      <c r="BL116" s="1577"/>
      <c r="BM116" s="1577"/>
      <c r="BN116" s="1577"/>
      <c r="BO116" s="1577"/>
      <c r="BP116" s="1577"/>
      <c r="BQ116" s="1577"/>
      <c r="BR116" s="1577"/>
      <c r="BS116" s="1577"/>
      <c r="BT116" s="1577"/>
      <c r="BU116" s="1577"/>
      <c r="BV116" s="1577"/>
      <c r="BW116" s="1577"/>
      <c r="BX116" s="1577"/>
      <c r="BY116" s="1577"/>
      <c r="BZ116" s="1577"/>
      <c r="CA116" s="1577"/>
      <c r="CB116" s="1577"/>
      <c r="CC116" s="1577"/>
      <c r="CD116" s="1577"/>
      <c r="CE116" s="1577"/>
      <c r="CF116" s="1577"/>
      <c r="CG116" s="1578"/>
      <c r="CI116" s="8"/>
      <c r="CK116" s="1576"/>
      <c r="CL116" s="1577"/>
      <c r="CM116" s="1577"/>
      <c r="CN116" s="1577"/>
      <c r="CO116" s="1577"/>
      <c r="CP116" s="1577"/>
      <c r="CQ116" s="1577"/>
      <c r="CR116" s="1577"/>
      <c r="CS116" s="1577"/>
      <c r="CT116" s="1577"/>
      <c r="CU116" s="1577"/>
      <c r="CV116" s="1577"/>
      <c r="CW116" s="1577"/>
      <c r="CX116" s="1577"/>
      <c r="CY116" s="1577"/>
      <c r="CZ116" s="1577"/>
      <c r="DA116" s="1577"/>
      <c r="DB116" s="1577"/>
      <c r="DC116" s="1577"/>
      <c r="DD116" s="1577"/>
      <c r="DE116" s="1577"/>
      <c r="DF116" s="1577"/>
      <c r="DG116" s="1577"/>
      <c r="DH116" s="1577"/>
      <c r="DI116" s="1577"/>
      <c r="DJ116" s="1578"/>
      <c r="DL116" s="8"/>
      <c r="DN116" s="1576"/>
      <c r="DO116" s="1577"/>
      <c r="DP116" s="1577"/>
      <c r="DQ116" s="1577"/>
      <c r="DR116" s="1577"/>
      <c r="DS116" s="1577"/>
      <c r="DT116" s="1577"/>
      <c r="DU116" s="1577"/>
      <c r="DV116" s="1577"/>
      <c r="DW116" s="1577"/>
      <c r="DX116" s="1577"/>
      <c r="DY116" s="1577"/>
      <c r="DZ116" s="1577"/>
      <c r="EA116" s="1577"/>
      <c r="EB116" s="1577"/>
      <c r="EC116" s="1577"/>
      <c r="ED116" s="1577"/>
      <c r="EE116" s="1577"/>
      <c r="EF116" s="1577"/>
      <c r="EG116" s="1577"/>
      <c r="EH116" s="1577"/>
      <c r="EI116" s="1577"/>
      <c r="EJ116" s="1577"/>
      <c r="EK116" s="1577"/>
      <c r="EL116" s="1577"/>
      <c r="EM116" s="1578"/>
      <c r="EO116" s="8"/>
      <c r="EQ116" s="1576"/>
      <c r="ER116" s="1577"/>
      <c r="ES116" s="1577"/>
      <c r="ET116" s="1577"/>
      <c r="EU116" s="1577"/>
      <c r="EV116" s="1577"/>
      <c r="EW116" s="1577"/>
      <c r="EX116" s="1577"/>
      <c r="EY116" s="1577"/>
      <c r="EZ116" s="1577"/>
      <c r="FA116" s="1577"/>
      <c r="FB116" s="1577"/>
      <c r="FC116" s="1577"/>
      <c r="FD116" s="1577"/>
      <c r="FE116" s="1577"/>
      <c r="FF116" s="1577"/>
      <c r="FG116" s="1577"/>
      <c r="FH116" s="1577"/>
      <c r="FI116" s="1577"/>
      <c r="FJ116" s="1577"/>
      <c r="FK116" s="1577"/>
      <c r="FL116" s="1577"/>
      <c r="FM116" s="1577"/>
      <c r="FN116" s="1577"/>
      <c r="FO116" s="1577"/>
      <c r="FP116" s="1578"/>
      <c r="FT116" s="1576"/>
      <c r="FU116" s="1577"/>
      <c r="FV116" s="1577"/>
      <c r="FW116" s="1577"/>
      <c r="FX116" s="1577"/>
      <c r="FY116" s="1577"/>
      <c r="FZ116" s="1577"/>
      <c r="GA116" s="1577"/>
      <c r="GB116" s="1577"/>
      <c r="GC116" s="1577"/>
      <c r="GD116" s="1577"/>
      <c r="GE116" s="1577"/>
      <c r="GF116" s="1577"/>
      <c r="GG116" s="1577"/>
      <c r="GH116" s="1577"/>
      <c r="GI116" s="1577"/>
      <c r="GJ116" s="1577"/>
      <c r="GK116" s="1577"/>
      <c r="GL116" s="1577"/>
      <c r="GM116" s="1577"/>
      <c r="GN116" s="1577"/>
      <c r="GO116" s="1577"/>
      <c r="GP116" s="1577"/>
      <c r="GQ116" s="1577"/>
      <c r="GR116" s="1577"/>
      <c r="GS116" s="1578"/>
      <c r="GU116" s="8"/>
      <c r="GW116" s="1576"/>
      <c r="GX116" s="1577"/>
      <c r="GY116" s="1577"/>
      <c r="GZ116" s="1577"/>
      <c r="HA116" s="1577"/>
      <c r="HB116" s="1577"/>
      <c r="HC116" s="1577"/>
      <c r="HD116" s="1577"/>
      <c r="HE116" s="1577"/>
      <c r="HF116" s="1577"/>
      <c r="HG116" s="1577"/>
      <c r="HH116" s="1577"/>
      <c r="HI116" s="1577"/>
      <c r="HJ116" s="1577"/>
      <c r="HK116" s="1577"/>
      <c r="HL116" s="1577"/>
      <c r="HM116" s="1577"/>
      <c r="HN116" s="1577"/>
      <c r="HO116" s="1577"/>
      <c r="HP116" s="1577"/>
      <c r="HQ116" s="1577"/>
      <c r="HR116" s="1577"/>
      <c r="HS116" s="1577"/>
      <c r="HT116" s="1577"/>
      <c r="HU116" s="1577"/>
      <c r="HV116" s="1578"/>
      <c r="HX116" s="8"/>
      <c r="HZ116" s="1576"/>
      <c r="IA116" s="1577"/>
      <c r="IB116" s="1577"/>
      <c r="IC116" s="1577"/>
      <c r="ID116" s="1577"/>
      <c r="IE116" s="1577"/>
      <c r="IF116" s="1577"/>
      <c r="IG116" s="1577"/>
      <c r="IH116" s="1577"/>
      <c r="II116" s="1577"/>
      <c r="IJ116" s="1577"/>
      <c r="IK116" s="1577"/>
      <c r="IL116" s="1577"/>
      <c r="IM116" s="1577"/>
      <c r="IN116" s="1577"/>
      <c r="IO116" s="1577"/>
      <c r="IP116" s="1577"/>
      <c r="IQ116" s="1577"/>
      <c r="IR116" s="1577"/>
      <c r="IS116" s="1577"/>
      <c r="IT116" s="1577"/>
      <c r="IU116" s="1577"/>
      <c r="IV116" s="1577"/>
      <c r="IW116" s="1577"/>
      <c r="IX116" s="1577"/>
      <c r="IY116" s="1578"/>
      <c r="JA116" s="8"/>
      <c r="JC116" s="1576"/>
      <c r="JD116" s="1577"/>
      <c r="JE116" s="1577"/>
      <c r="JF116" s="1577"/>
      <c r="JG116" s="1577"/>
      <c r="JH116" s="1577"/>
      <c r="JI116" s="1577"/>
      <c r="JJ116" s="1577"/>
      <c r="JK116" s="1577"/>
      <c r="JL116" s="1577"/>
      <c r="JM116" s="1577"/>
      <c r="JN116" s="1577"/>
      <c r="JO116" s="1577"/>
      <c r="JP116" s="1577"/>
      <c r="JQ116" s="1577"/>
      <c r="JR116" s="1577"/>
      <c r="JS116" s="1577"/>
      <c r="JT116" s="1577"/>
      <c r="JU116" s="1577"/>
      <c r="JV116" s="1577"/>
      <c r="JW116" s="1577"/>
      <c r="JX116" s="1577"/>
      <c r="JY116" s="1577"/>
      <c r="JZ116" s="1577"/>
      <c r="KA116" s="1577"/>
      <c r="KB116" s="1578"/>
      <c r="KD116" s="8"/>
      <c r="KF116" s="1576"/>
      <c r="KG116" s="1577"/>
      <c r="KH116" s="1577"/>
      <c r="KI116" s="1577"/>
      <c r="KJ116" s="1577"/>
      <c r="KK116" s="1577"/>
      <c r="KL116" s="1577"/>
      <c r="KM116" s="1577"/>
      <c r="KN116" s="1577"/>
      <c r="KO116" s="1577"/>
      <c r="KP116" s="1577"/>
      <c r="KQ116" s="1577"/>
      <c r="KR116" s="1577"/>
      <c r="KS116" s="1577"/>
      <c r="KT116" s="1577"/>
      <c r="KU116" s="1577"/>
      <c r="KV116" s="1577"/>
      <c r="KW116" s="1577"/>
      <c r="KX116" s="1577"/>
      <c r="KY116" s="1577"/>
      <c r="KZ116" s="1577"/>
      <c r="LA116" s="1577"/>
      <c r="LB116" s="1577"/>
      <c r="LC116" s="1577"/>
      <c r="LD116" s="1577"/>
      <c r="LE116" s="1578"/>
      <c r="LG116" s="8"/>
      <c r="LI116" s="1576"/>
      <c r="LJ116" s="1577"/>
      <c r="LK116" s="1577"/>
      <c r="LL116" s="1577"/>
      <c r="LM116" s="1577"/>
      <c r="LN116" s="1577"/>
      <c r="LO116" s="1577"/>
      <c r="LP116" s="1577"/>
      <c r="LQ116" s="1577"/>
      <c r="LR116" s="1577"/>
      <c r="LS116" s="1577"/>
      <c r="LT116" s="1577"/>
      <c r="LU116" s="1577"/>
      <c r="LV116" s="1577"/>
      <c r="LW116" s="1577"/>
      <c r="LX116" s="1577"/>
      <c r="LY116" s="1577"/>
      <c r="LZ116" s="1577"/>
      <c r="MA116" s="1577"/>
      <c r="MB116" s="1577"/>
      <c r="MC116" s="1577"/>
      <c r="MD116" s="1577"/>
      <c r="ME116" s="1577"/>
      <c r="MF116" s="1577"/>
      <c r="MG116" s="1577"/>
      <c r="MH116" s="1578"/>
      <c r="MJ116" s="8"/>
      <c r="ML116" s="1576"/>
      <c r="MM116" s="1577"/>
      <c r="MN116" s="1577"/>
      <c r="MO116" s="1577"/>
      <c r="MP116" s="1577"/>
      <c r="MQ116" s="1577"/>
      <c r="MR116" s="1577"/>
      <c r="MS116" s="1577"/>
      <c r="MT116" s="1577"/>
      <c r="MU116" s="1577"/>
      <c r="MV116" s="1577"/>
      <c r="MW116" s="1577"/>
      <c r="MX116" s="1577"/>
      <c r="MY116" s="1577"/>
      <c r="MZ116" s="1577"/>
      <c r="NA116" s="1577"/>
      <c r="NB116" s="1577"/>
      <c r="NC116" s="1577"/>
      <c r="ND116" s="1577"/>
      <c r="NE116" s="1577"/>
      <c r="NF116" s="1577"/>
      <c r="NG116" s="1577"/>
      <c r="NH116" s="1577"/>
      <c r="NI116" s="1577"/>
      <c r="NJ116" s="1577"/>
      <c r="NK116" s="1578"/>
      <c r="NM116" s="8"/>
      <c r="NO116" s="1576"/>
      <c r="NP116" s="1577"/>
      <c r="NQ116" s="1577"/>
      <c r="NR116" s="1577"/>
      <c r="NS116" s="1577"/>
      <c r="NT116" s="1577"/>
      <c r="NU116" s="1577"/>
      <c r="NV116" s="1577"/>
      <c r="NW116" s="1577"/>
      <c r="NX116" s="1577"/>
      <c r="NY116" s="1577"/>
      <c r="NZ116" s="1577"/>
      <c r="OA116" s="1577"/>
      <c r="OB116" s="1577"/>
      <c r="OC116" s="1577"/>
      <c r="OD116" s="1577"/>
      <c r="OE116" s="1577"/>
      <c r="OF116" s="1577"/>
      <c r="OG116" s="1577"/>
      <c r="OH116" s="1577"/>
      <c r="OI116" s="1577"/>
      <c r="OJ116" s="1577"/>
      <c r="OK116" s="1577"/>
      <c r="OL116" s="1577"/>
      <c r="OM116" s="1577"/>
      <c r="ON116" s="1578"/>
      <c r="OP116" s="8"/>
      <c r="OR116" s="1576"/>
      <c r="OS116" s="1577"/>
      <c r="OT116" s="1577"/>
      <c r="OU116" s="1577"/>
      <c r="OV116" s="1577"/>
      <c r="OW116" s="1577"/>
      <c r="OX116" s="1577"/>
      <c r="OY116" s="1577"/>
      <c r="OZ116" s="1577"/>
      <c r="PA116" s="1577"/>
      <c r="PB116" s="1577"/>
      <c r="PC116" s="1577"/>
      <c r="PD116" s="1577"/>
      <c r="PE116" s="1577"/>
      <c r="PF116" s="1577"/>
      <c r="PG116" s="1577"/>
      <c r="PH116" s="1577"/>
      <c r="PI116" s="1577"/>
      <c r="PJ116" s="1577"/>
      <c r="PK116" s="1577"/>
      <c r="PL116" s="1577"/>
      <c r="PM116" s="1577"/>
      <c r="PN116" s="1577"/>
      <c r="PO116" s="1577"/>
      <c r="PP116" s="1577"/>
      <c r="PQ116" s="1578"/>
      <c r="PS116" s="8"/>
      <c r="PU116" s="1576"/>
      <c r="PV116" s="1577"/>
      <c r="PW116" s="1577"/>
      <c r="PX116" s="1577"/>
      <c r="PY116" s="1577"/>
      <c r="PZ116" s="1577"/>
      <c r="QA116" s="1577"/>
      <c r="QB116" s="1577"/>
      <c r="QC116" s="1577"/>
      <c r="QD116" s="1577"/>
      <c r="QE116" s="1577"/>
      <c r="QF116" s="1577"/>
      <c r="QG116" s="1577"/>
      <c r="QH116" s="1577"/>
      <c r="QI116" s="1577"/>
      <c r="QJ116" s="1577"/>
      <c r="QK116" s="1577"/>
      <c r="QL116" s="1577"/>
      <c r="QM116" s="1577"/>
      <c r="QN116" s="1577"/>
      <c r="QO116" s="1577"/>
      <c r="QP116" s="1577"/>
      <c r="QQ116" s="1577"/>
      <c r="QR116" s="1577"/>
      <c r="QS116" s="1577"/>
      <c r="QT116" s="1578"/>
    </row>
    <row r="117" spans="2:462" s="26" customFormat="1" ht="9.9499999999999993" customHeight="1">
      <c r="B117" s="1576"/>
      <c r="C117" s="1577"/>
      <c r="D117" s="1577"/>
      <c r="E117" s="1577"/>
      <c r="F117" s="1577"/>
      <c r="G117" s="1577"/>
      <c r="H117" s="1577"/>
      <c r="I117" s="1577"/>
      <c r="J117" s="1577"/>
      <c r="K117" s="1577"/>
      <c r="L117" s="1577"/>
      <c r="M117" s="1577"/>
      <c r="N117" s="1577"/>
      <c r="O117" s="1577"/>
      <c r="P117" s="1577"/>
      <c r="Q117" s="1577"/>
      <c r="R117" s="1577"/>
      <c r="S117" s="1577"/>
      <c r="T117" s="1577"/>
      <c r="U117" s="1577"/>
      <c r="V117" s="1577"/>
      <c r="W117" s="1577"/>
      <c r="X117" s="1577"/>
      <c r="Y117" s="1577"/>
      <c r="Z117" s="1577"/>
      <c r="AA117" s="1578"/>
      <c r="AC117" s="8"/>
      <c r="AE117" s="1576"/>
      <c r="AF117" s="1577"/>
      <c r="AG117" s="1577"/>
      <c r="AH117" s="1577"/>
      <c r="AI117" s="1577"/>
      <c r="AJ117" s="1577"/>
      <c r="AK117" s="1577"/>
      <c r="AL117" s="1577"/>
      <c r="AM117" s="1577"/>
      <c r="AN117" s="1577"/>
      <c r="AO117" s="1577"/>
      <c r="AP117" s="1577"/>
      <c r="AQ117" s="1577"/>
      <c r="AR117" s="1577"/>
      <c r="AS117" s="1577"/>
      <c r="AT117" s="1577"/>
      <c r="AU117" s="1577"/>
      <c r="AV117" s="1577"/>
      <c r="AW117" s="1577"/>
      <c r="AX117" s="1577"/>
      <c r="AY117" s="1577"/>
      <c r="AZ117" s="1577"/>
      <c r="BA117" s="1577"/>
      <c r="BB117" s="1577"/>
      <c r="BC117" s="1577"/>
      <c r="BD117" s="1578"/>
      <c r="BF117" s="8"/>
      <c r="BH117" s="1576"/>
      <c r="BI117" s="1577"/>
      <c r="BJ117" s="1577"/>
      <c r="BK117" s="1577"/>
      <c r="BL117" s="1577"/>
      <c r="BM117" s="1577"/>
      <c r="BN117" s="1577"/>
      <c r="BO117" s="1577"/>
      <c r="BP117" s="1577"/>
      <c r="BQ117" s="1577"/>
      <c r="BR117" s="1577"/>
      <c r="BS117" s="1577"/>
      <c r="BT117" s="1577"/>
      <c r="BU117" s="1577"/>
      <c r="BV117" s="1577"/>
      <c r="BW117" s="1577"/>
      <c r="BX117" s="1577"/>
      <c r="BY117" s="1577"/>
      <c r="BZ117" s="1577"/>
      <c r="CA117" s="1577"/>
      <c r="CB117" s="1577"/>
      <c r="CC117" s="1577"/>
      <c r="CD117" s="1577"/>
      <c r="CE117" s="1577"/>
      <c r="CF117" s="1577"/>
      <c r="CG117" s="1578"/>
      <c r="CI117" s="8"/>
      <c r="CK117" s="1576"/>
      <c r="CL117" s="1577"/>
      <c r="CM117" s="1577"/>
      <c r="CN117" s="1577"/>
      <c r="CO117" s="1577"/>
      <c r="CP117" s="1577"/>
      <c r="CQ117" s="1577"/>
      <c r="CR117" s="1577"/>
      <c r="CS117" s="1577"/>
      <c r="CT117" s="1577"/>
      <c r="CU117" s="1577"/>
      <c r="CV117" s="1577"/>
      <c r="CW117" s="1577"/>
      <c r="CX117" s="1577"/>
      <c r="CY117" s="1577"/>
      <c r="CZ117" s="1577"/>
      <c r="DA117" s="1577"/>
      <c r="DB117" s="1577"/>
      <c r="DC117" s="1577"/>
      <c r="DD117" s="1577"/>
      <c r="DE117" s="1577"/>
      <c r="DF117" s="1577"/>
      <c r="DG117" s="1577"/>
      <c r="DH117" s="1577"/>
      <c r="DI117" s="1577"/>
      <c r="DJ117" s="1578"/>
      <c r="DL117" s="8"/>
      <c r="DN117" s="1576"/>
      <c r="DO117" s="1577"/>
      <c r="DP117" s="1577"/>
      <c r="DQ117" s="1577"/>
      <c r="DR117" s="1577"/>
      <c r="DS117" s="1577"/>
      <c r="DT117" s="1577"/>
      <c r="DU117" s="1577"/>
      <c r="DV117" s="1577"/>
      <c r="DW117" s="1577"/>
      <c r="DX117" s="1577"/>
      <c r="DY117" s="1577"/>
      <c r="DZ117" s="1577"/>
      <c r="EA117" s="1577"/>
      <c r="EB117" s="1577"/>
      <c r="EC117" s="1577"/>
      <c r="ED117" s="1577"/>
      <c r="EE117" s="1577"/>
      <c r="EF117" s="1577"/>
      <c r="EG117" s="1577"/>
      <c r="EH117" s="1577"/>
      <c r="EI117" s="1577"/>
      <c r="EJ117" s="1577"/>
      <c r="EK117" s="1577"/>
      <c r="EL117" s="1577"/>
      <c r="EM117" s="1578"/>
      <c r="EO117" s="8"/>
      <c r="EQ117" s="1576"/>
      <c r="ER117" s="1577"/>
      <c r="ES117" s="1577"/>
      <c r="ET117" s="1577"/>
      <c r="EU117" s="1577"/>
      <c r="EV117" s="1577"/>
      <c r="EW117" s="1577"/>
      <c r="EX117" s="1577"/>
      <c r="EY117" s="1577"/>
      <c r="EZ117" s="1577"/>
      <c r="FA117" s="1577"/>
      <c r="FB117" s="1577"/>
      <c r="FC117" s="1577"/>
      <c r="FD117" s="1577"/>
      <c r="FE117" s="1577"/>
      <c r="FF117" s="1577"/>
      <c r="FG117" s="1577"/>
      <c r="FH117" s="1577"/>
      <c r="FI117" s="1577"/>
      <c r="FJ117" s="1577"/>
      <c r="FK117" s="1577"/>
      <c r="FL117" s="1577"/>
      <c r="FM117" s="1577"/>
      <c r="FN117" s="1577"/>
      <c r="FO117" s="1577"/>
      <c r="FP117" s="1578"/>
      <c r="FT117" s="1576"/>
      <c r="FU117" s="1577"/>
      <c r="FV117" s="1577"/>
      <c r="FW117" s="1577"/>
      <c r="FX117" s="1577"/>
      <c r="FY117" s="1577"/>
      <c r="FZ117" s="1577"/>
      <c r="GA117" s="1577"/>
      <c r="GB117" s="1577"/>
      <c r="GC117" s="1577"/>
      <c r="GD117" s="1577"/>
      <c r="GE117" s="1577"/>
      <c r="GF117" s="1577"/>
      <c r="GG117" s="1577"/>
      <c r="GH117" s="1577"/>
      <c r="GI117" s="1577"/>
      <c r="GJ117" s="1577"/>
      <c r="GK117" s="1577"/>
      <c r="GL117" s="1577"/>
      <c r="GM117" s="1577"/>
      <c r="GN117" s="1577"/>
      <c r="GO117" s="1577"/>
      <c r="GP117" s="1577"/>
      <c r="GQ117" s="1577"/>
      <c r="GR117" s="1577"/>
      <c r="GS117" s="1578"/>
      <c r="GU117" s="8"/>
      <c r="GW117" s="1576"/>
      <c r="GX117" s="1577"/>
      <c r="GY117" s="1577"/>
      <c r="GZ117" s="1577"/>
      <c r="HA117" s="1577"/>
      <c r="HB117" s="1577"/>
      <c r="HC117" s="1577"/>
      <c r="HD117" s="1577"/>
      <c r="HE117" s="1577"/>
      <c r="HF117" s="1577"/>
      <c r="HG117" s="1577"/>
      <c r="HH117" s="1577"/>
      <c r="HI117" s="1577"/>
      <c r="HJ117" s="1577"/>
      <c r="HK117" s="1577"/>
      <c r="HL117" s="1577"/>
      <c r="HM117" s="1577"/>
      <c r="HN117" s="1577"/>
      <c r="HO117" s="1577"/>
      <c r="HP117" s="1577"/>
      <c r="HQ117" s="1577"/>
      <c r="HR117" s="1577"/>
      <c r="HS117" s="1577"/>
      <c r="HT117" s="1577"/>
      <c r="HU117" s="1577"/>
      <c r="HV117" s="1578"/>
      <c r="HX117" s="8"/>
      <c r="HZ117" s="1576"/>
      <c r="IA117" s="1577"/>
      <c r="IB117" s="1577"/>
      <c r="IC117" s="1577"/>
      <c r="ID117" s="1577"/>
      <c r="IE117" s="1577"/>
      <c r="IF117" s="1577"/>
      <c r="IG117" s="1577"/>
      <c r="IH117" s="1577"/>
      <c r="II117" s="1577"/>
      <c r="IJ117" s="1577"/>
      <c r="IK117" s="1577"/>
      <c r="IL117" s="1577"/>
      <c r="IM117" s="1577"/>
      <c r="IN117" s="1577"/>
      <c r="IO117" s="1577"/>
      <c r="IP117" s="1577"/>
      <c r="IQ117" s="1577"/>
      <c r="IR117" s="1577"/>
      <c r="IS117" s="1577"/>
      <c r="IT117" s="1577"/>
      <c r="IU117" s="1577"/>
      <c r="IV117" s="1577"/>
      <c r="IW117" s="1577"/>
      <c r="IX117" s="1577"/>
      <c r="IY117" s="1578"/>
      <c r="JA117" s="8"/>
      <c r="JC117" s="1576"/>
      <c r="JD117" s="1577"/>
      <c r="JE117" s="1577"/>
      <c r="JF117" s="1577"/>
      <c r="JG117" s="1577"/>
      <c r="JH117" s="1577"/>
      <c r="JI117" s="1577"/>
      <c r="JJ117" s="1577"/>
      <c r="JK117" s="1577"/>
      <c r="JL117" s="1577"/>
      <c r="JM117" s="1577"/>
      <c r="JN117" s="1577"/>
      <c r="JO117" s="1577"/>
      <c r="JP117" s="1577"/>
      <c r="JQ117" s="1577"/>
      <c r="JR117" s="1577"/>
      <c r="JS117" s="1577"/>
      <c r="JT117" s="1577"/>
      <c r="JU117" s="1577"/>
      <c r="JV117" s="1577"/>
      <c r="JW117" s="1577"/>
      <c r="JX117" s="1577"/>
      <c r="JY117" s="1577"/>
      <c r="JZ117" s="1577"/>
      <c r="KA117" s="1577"/>
      <c r="KB117" s="1578"/>
      <c r="KD117" s="8"/>
      <c r="KF117" s="1576"/>
      <c r="KG117" s="1577"/>
      <c r="KH117" s="1577"/>
      <c r="KI117" s="1577"/>
      <c r="KJ117" s="1577"/>
      <c r="KK117" s="1577"/>
      <c r="KL117" s="1577"/>
      <c r="KM117" s="1577"/>
      <c r="KN117" s="1577"/>
      <c r="KO117" s="1577"/>
      <c r="KP117" s="1577"/>
      <c r="KQ117" s="1577"/>
      <c r="KR117" s="1577"/>
      <c r="KS117" s="1577"/>
      <c r="KT117" s="1577"/>
      <c r="KU117" s="1577"/>
      <c r="KV117" s="1577"/>
      <c r="KW117" s="1577"/>
      <c r="KX117" s="1577"/>
      <c r="KY117" s="1577"/>
      <c r="KZ117" s="1577"/>
      <c r="LA117" s="1577"/>
      <c r="LB117" s="1577"/>
      <c r="LC117" s="1577"/>
      <c r="LD117" s="1577"/>
      <c r="LE117" s="1578"/>
      <c r="LG117" s="8"/>
      <c r="LI117" s="1576"/>
      <c r="LJ117" s="1577"/>
      <c r="LK117" s="1577"/>
      <c r="LL117" s="1577"/>
      <c r="LM117" s="1577"/>
      <c r="LN117" s="1577"/>
      <c r="LO117" s="1577"/>
      <c r="LP117" s="1577"/>
      <c r="LQ117" s="1577"/>
      <c r="LR117" s="1577"/>
      <c r="LS117" s="1577"/>
      <c r="LT117" s="1577"/>
      <c r="LU117" s="1577"/>
      <c r="LV117" s="1577"/>
      <c r="LW117" s="1577"/>
      <c r="LX117" s="1577"/>
      <c r="LY117" s="1577"/>
      <c r="LZ117" s="1577"/>
      <c r="MA117" s="1577"/>
      <c r="MB117" s="1577"/>
      <c r="MC117" s="1577"/>
      <c r="MD117" s="1577"/>
      <c r="ME117" s="1577"/>
      <c r="MF117" s="1577"/>
      <c r="MG117" s="1577"/>
      <c r="MH117" s="1578"/>
      <c r="MJ117" s="8"/>
      <c r="ML117" s="1576"/>
      <c r="MM117" s="1577"/>
      <c r="MN117" s="1577"/>
      <c r="MO117" s="1577"/>
      <c r="MP117" s="1577"/>
      <c r="MQ117" s="1577"/>
      <c r="MR117" s="1577"/>
      <c r="MS117" s="1577"/>
      <c r="MT117" s="1577"/>
      <c r="MU117" s="1577"/>
      <c r="MV117" s="1577"/>
      <c r="MW117" s="1577"/>
      <c r="MX117" s="1577"/>
      <c r="MY117" s="1577"/>
      <c r="MZ117" s="1577"/>
      <c r="NA117" s="1577"/>
      <c r="NB117" s="1577"/>
      <c r="NC117" s="1577"/>
      <c r="ND117" s="1577"/>
      <c r="NE117" s="1577"/>
      <c r="NF117" s="1577"/>
      <c r="NG117" s="1577"/>
      <c r="NH117" s="1577"/>
      <c r="NI117" s="1577"/>
      <c r="NJ117" s="1577"/>
      <c r="NK117" s="1578"/>
      <c r="NM117" s="8"/>
      <c r="NO117" s="1576"/>
      <c r="NP117" s="1577"/>
      <c r="NQ117" s="1577"/>
      <c r="NR117" s="1577"/>
      <c r="NS117" s="1577"/>
      <c r="NT117" s="1577"/>
      <c r="NU117" s="1577"/>
      <c r="NV117" s="1577"/>
      <c r="NW117" s="1577"/>
      <c r="NX117" s="1577"/>
      <c r="NY117" s="1577"/>
      <c r="NZ117" s="1577"/>
      <c r="OA117" s="1577"/>
      <c r="OB117" s="1577"/>
      <c r="OC117" s="1577"/>
      <c r="OD117" s="1577"/>
      <c r="OE117" s="1577"/>
      <c r="OF117" s="1577"/>
      <c r="OG117" s="1577"/>
      <c r="OH117" s="1577"/>
      <c r="OI117" s="1577"/>
      <c r="OJ117" s="1577"/>
      <c r="OK117" s="1577"/>
      <c r="OL117" s="1577"/>
      <c r="OM117" s="1577"/>
      <c r="ON117" s="1578"/>
      <c r="OP117" s="8"/>
      <c r="OR117" s="1576"/>
      <c r="OS117" s="1577"/>
      <c r="OT117" s="1577"/>
      <c r="OU117" s="1577"/>
      <c r="OV117" s="1577"/>
      <c r="OW117" s="1577"/>
      <c r="OX117" s="1577"/>
      <c r="OY117" s="1577"/>
      <c r="OZ117" s="1577"/>
      <c r="PA117" s="1577"/>
      <c r="PB117" s="1577"/>
      <c r="PC117" s="1577"/>
      <c r="PD117" s="1577"/>
      <c r="PE117" s="1577"/>
      <c r="PF117" s="1577"/>
      <c r="PG117" s="1577"/>
      <c r="PH117" s="1577"/>
      <c r="PI117" s="1577"/>
      <c r="PJ117" s="1577"/>
      <c r="PK117" s="1577"/>
      <c r="PL117" s="1577"/>
      <c r="PM117" s="1577"/>
      <c r="PN117" s="1577"/>
      <c r="PO117" s="1577"/>
      <c r="PP117" s="1577"/>
      <c r="PQ117" s="1578"/>
      <c r="PS117" s="8"/>
      <c r="PU117" s="1576"/>
      <c r="PV117" s="1577"/>
      <c r="PW117" s="1577"/>
      <c r="PX117" s="1577"/>
      <c r="PY117" s="1577"/>
      <c r="PZ117" s="1577"/>
      <c r="QA117" s="1577"/>
      <c r="QB117" s="1577"/>
      <c r="QC117" s="1577"/>
      <c r="QD117" s="1577"/>
      <c r="QE117" s="1577"/>
      <c r="QF117" s="1577"/>
      <c r="QG117" s="1577"/>
      <c r="QH117" s="1577"/>
      <c r="QI117" s="1577"/>
      <c r="QJ117" s="1577"/>
      <c r="QK117" s="1577"/>
      <c r="QL117" s="1577"/>
      <c r="QM117" s="1577"/>
      <c r="QN117" s="1577"/>
      <c r="QO117" s="1577"/>
      <c r="QP117" s="1577"/>
      <c r="QQ117" s="1577"/>
      <c r="QR117" s="1577"/>
      <c r="QS117" s="1577"/>
      <c r="QT117" s="1578"/>
    </row>
    <row r="118" spans="2:462" s="26" customFormat="1" ht="9.9499999999999993" customHeight="1">
      <c r="B118" s="1576"/>
      <c r="C118" s="1577"/>
      <c r="D118" s="1577"/>
      <c r="E118" s="1577"/>
      <c r="F118" s="1577"/>
      <c r="G118" s="1577"/>
      <c r="H118" s="1577"/>
      <c r="I118" s="1577"/>
      <c r="J118" s="1577"/>
      <c r="K118" s="1577"/>
      <c r="L118" s="1577"/>
      <c r="M118" s="1577"/>
      <c r="N118" s="1577"/>
      <c r="O118" s="1577"/>
      <c r="P118" s="1577"/>
      <c r="Q118" s="1577"/>
      <c r="R118" s="1577"/>
      <c r="S118" s="1577"/>
      <c r="T118" s="1577"/>
      <c r="U118" s="1577"/>
      <c r="V118" s="1577"/>
      <c r="W118" s="1577"/>
      <c r="X118" s="1577"/>
      <c r="Y118" s="1577"/>
      <c r="Z118" s="1577"/>
      <c r="AA118" s="1578"/>
      <c r="AC118" s="8"/>
      <c r="AE118" s="1576"/>
      <c r="AF118" s="1577"/>
      <c r="AG118" s="1577"/>
      <c r="AH118" s="1577"/>
      <c r="AI118" s="1577"/>
      <c r="AJ118" s="1577"/>
      <c r="AK118" s="1577"/>
      <c r="AL118" s="1577"/>
      <c r="AM118" s="1577"/>
      <c r="AN118" s="1577"/>
      <c r="AO118" s="1577"/>
      <c r="AP118" s="1577"/>
      <c r="AQ118" s="1577"/>
      <c r="AR118" s="1577"/>
      <c r="AS118" s="1577"/>
      <c r="AT118" s="1577"/>
      <c r="AU118" s="1577"/>
      <c r="AV118" s="1577"/>
      <c r="AW118" s="1577"/>
      <c r="AX118" s="1577"/>
      <c r="AY118" s="1577"/>
      <c r="AZ118" s="1577"/>
      <c r="BA118" s="1577"/>
      <c r="BB118" s="1577"/>
      <c r="BC118" s="1577"/>
      <c r="BD118" s="1578"/>
      <c r="BF118" s="8"/>
      <c r="BH118" s="1576"/>
      <c r="BI118" s="1577"/>
      <c r="BJ118" s="1577"/>
      <c r="BK118" s="1577"/>
      <c r="BL118" s="1577"/>
      <c r="BM118" s="1577"/>
      <c r="BN118" s="1577"/>
      <c r="BO118" s="1577"/>
      <c r="BP118" s="1577"/>
      <c r="BQ118" s="1577"/>
      <c r="BR118" s="1577"/>
      <c r="BS118" s="1577"/>
      <c r="BT118" s="1577"/>
      <c r="BU118" s="1577"/>
      <c r="BV118" s="1577"/>
      <c r="BW118" s="1577"/>
      <c r="BX118" s="1577"/>
      <c r="BY118" s="1577"/>
      <c r="BZ118" s="1577"/>
      <c r="CA118" s="1577"/>
      <c r="CB118" s="1577"/>
      <c r="CC118" s="1577"/>
      <c r="CD118" s="1577"/>
      <c r="CE118" s="1577"/>
      <c r="CF118" s="1577"/>
      <c r="CG118" s="1578"/>
      <c r="CI118" s="8"/>
      <c r="CK118" s="1576"/>
      <c r="CL118" s="1577"/>
      <c r="CM118" s="1577"/>
      <c r="CN118" s="1577"/>
      <c r="CO118" s="1577"/>
      <c r="CP118" s="1577"/>
      <c r="CQ118" s="1577"/>
      <c r="CR118" s="1577"/>
      <c r="CS118" s="1577"/>
      <c r="CT118" s="1577"/>
      <c r="CU118" s="1577"/>
      <c r="CV118" s="1577"/>
      <c r="CW118" s="1577"/>
      <c r="CX118" s="1577"/>
      <c r="CY118" s="1577"/>
      <c r="CZ118" s="1577"/>
      <c r="DA118" s="1577"/>
      <c r="DB118" s="1577"/>
      <c r="DC118" s="1577"/>
      <c r="DD118" s="1577"/>
      <c r="DE118" s="1577"/>
      <c r="DF118" s="1577"/>
      <c r="DG118" s="1577"/>
      <c r="DH118" s="1577"/>
      <c r="DI118" s="1577"/>
      <c r="DJ118" s="1578"/>
      <c r="DL118" s="8"/>
      <c r="DN118" s="1576"/>
      <c r="DO118" s="1577"/>
      <c r="DP118" s="1577"/>
      <c r="DQ118" s="1577"/>
      <c r="DR118" s="1577"/>
      <c r="DS118" s="1577"/>
      <c r="DT118" s="1577"/>
      <c r="DU118" s="1577"/>
      <c r="DV118" s="1577"/>
      <c r="DW118" s="1577"/>
      <c r="DX118" s="1577"/>
      <c r="DY118" s="1577"/>
      <c r="DZ118" s="1577"/>
      <c r="EA118" s="1577"/>
      <c r="EB118" s="1577"/>
      <c r="EC118" s="1577"/>
      <c r="ED118" s="1577"/>
      <c r="EE118" s="1577"/>
      <c r="EF118" s="1577"/>
      <c r="EG118" s="1577"/>
      <c r="EH118" s="1577"/>
      <c r="EI118" s="1577"/>
      <c r="EJ118" s="1577"/>
      <c r="EK118" s="1577"/>
      <c r="EL118" s="1577"/>
      <c r="EM118" s="1578"/>
      <c r="EO118" s="8"/>
      <c r="EQ118" s="1576"/>
      <c r="ER118" s="1577"/>
      <c r="ES118" s="1577"/>
      <c r="ET118" s="1577"/>
      <c r="EU118" s="1577"/>
      <c r="EV118" s="1577"/>
      <c r="EW118" s="1577"/>
      <c r="EX118" s="1577"/>
      <c r="EY118" s="1577"/>
      <c r="EZ118" s="1577"/>
      <c r="FA118" s="1577"/>
      <c r="FB118" s="1577"/>
      <c r="FC118" s="1577"/>
      <c r="FD118" s="1577"/>
      <c r="FE118" s="1577"/>
      <c r="FF118" s="1577"/>
      <c r="FG118" s="1577"/>
      <c r="FH118" s="1577"/>
      <c r="FI118" s="1577"/>
      <c r="FJ118" s="1577"/>
      <c r="FK118" s="1577"/>
      <c r="FL118" s="1577"/>
      <c r="FM118" s="1577"/>
      <c r="FN118" s="1577"/>
      <c r="FO118" s="1577"/>
      <c r="FP118" s="1578"/>
      <c r="FT118" s="1576"/>
      <c r="FU118" s="1577"/>
      <c r="FV118" s="1577"/>
      <c r="FW118" s="1577"/>
      <c r="FX118" s="1577"/>
      <c r="FY118" s="1577"/>
      <c r="FZ118" s="1577"/>
      <c r="GA118" s="1577"/>
      <c r="GB118" s="1577"/>
      <c r="GC118" s="1577"/>
      <c r="GD118" s="1577"/>
      <c r="GE118" s="1577"/>
      <c r="GF118" s="1577"/>
      <c r="GG118" s="1577"/>
      <c r="GH118" s="1577"/>
      <c r="GI118" s="1577"/>
      <c r="GJ118" s="1577"/>
      <c r="GK118" s="1577"/>
      <c r="GL118" s="1577"/>
      <c r="GM118" s="1577"/>
      <c r="GN118" s="1577"/>
      <c r="GO118" s="1577"/>
      <c r="GP118" s="1577"/>
      <c r="GQ118" s="1577"/>
      <c r="GR118" s="1577"/>
      <c r="GS118" s="1578"/>
      <c r="GU118" s="8"/>
      <c r="GW118" s="1576"/>
      <c r="GX118" s="1577"/>
      <c r="GY118" s="1577"/>
      <c r="GZ118" s="1577"/>
      <c r="HA118" s="1577"/>
      <c r="HB118" s="1577"/>
      <c r="HC118" s="1577"/>
      <c r="HD118" s="1577"/>
      <c r="HE118" s="1577"/>
      <c r="HF118" s="1577"/>
      <c r="HG118" s="1577"/>
      <c r="HH118" s="1577"/>
      <c r="HI118" s="1577"/>
      <c r="HJ118" s="1577"/>
      <c r="HK118" s="1577"/>
      <c r="HL118" s="1577"/>
      <c r="HM118" s="1577"/>
      <c r="HN118" s="1577"/>
      <c r="HO118" s="1577"/>
      <c r="HP118" s="1577"/>
      <c r="HQ118" s="1577"/>
      <c r="HR118" s="1577"/>
      <c r="HS118" s="1577"/>
      <c r="HT118" s="1577"/>
      <c r="HU118" s="1577"/>
      <c r="HV118" s="1578"/>
      <c r="HX118" s="8"/>
      <c r="HZ118" s="1576"/>
      <c r="IA118" s="1577"/>
      <c r="IB118" s="1577"/>
      <c r="IC118" s="1577"/>
      <c r="ID118" s="1577"/>
      <c r="IE118" s="1577"/>
      <c r="IF118" s="1577"/>
      <c r="IG118" s="1577"/>
      <c r="IH118" s="1577"/>
      <c r="II118" s="1577"/>
      <c r="IJ118" s="1577"/>
      <c r="IK118" s="1577"/>
      <c r="IL118" s="1577"/>
      <c r="IM118" s="1577"/>
      <c r="IN118" s="1577"/>
      <c r="IO118" s="1577"/>
      <c r="IP118" s="1577"/>
      <c r="IQ118" s="1577"/>
      <c r="IR118" s="1577"/>
      <c r="IS118" s="1577"/>
      <c r="IT118" s="1577"/>
      <c r="IU118" s="1577"/>
      <c r="IV118" s="1577"/>
      <c r="IW118" s="1577"/>
      <c r="IX118" s="1577"/>
      <c r="IY118" s="1578"/>
      <c r="JA118" s="8"/>
      <c r="JC118" s="1576"/>
      <c r="JD118" s="1577"/>
      <c r="JE118" s="1577"/>
      <c r="JF118" s="1577"/>
      <c r="JG118" s="1577"/>
      <c r="JH118" s="1577"/>
      <c r="JI118" s="1577"/>
      <c r="JJ118" s="1577"/>
      <c r="JK118" s="1577"/>
      <c r="JL118" s="1577"/>
      <c r="JM118" s="1577"/>
      <c r="JN118" s="1577"/>
      <c r="JO118" s="1577"/>
      <c r="JP118" s="1577"/>
      <c r="JQ118" s="1577"/>
      <c r="JR118" s="1577"/>
      <c r="JS118" s="1577"/>
      <c r="JT118" s="1577"/>
      <c r="JU118" s="1577"/>
      <c r="JV118" s="1577"/>
      <c r="JW118" s="1577"/>
      <c r="JX118" s="1577"/>
      <c r="JY118" s="1577"/>
      <c r="JZ118" s="1577"/>
      <c r="KA118" s="1577"/>
      <c r="KB118" s="1578"/>
      <c r="KD118" s="8"/>
      <c r="KF118" s="1576"/>
      <c r="KG118" s="1577"/>
      <c r="KH118" s="1577"/>
      <c r="KI118" s="1577"/>
      <c r="KJ118" s="1577"/>
      <c r="KK118" s="1577"/>
      <c r="KL118" s="1577"/>
      <c r="KM118" s="1577"/>
      <c r="KN118" s="1577"/>
      <c r="KO118" s="1577"/>
      <c r="KP118" s="1577"/>
      <c r="KQ118" s="1577"/>
      <c r="KR118" s="1577"/>
      <c r="KS118" s="1577"/>
      <c r="KT118" s="1577"/>
      <c r="KU118" s="1577"/>
      <c r="KV118" s="1577"/>
      <c r="KW118" s="1577"/>
      <c r="KX118" s="1577"/>
      <c r="KY118" s="1577"/>
      <c r="KZ118" s="1577"/>
      <c r="LA118" s="1577"/>
      <c r="LB118" s="1577"/>
      <c r="LC118" s="1577"/>
      <c r="LD118" s="1577"/>
      <c r="LE118" s="1578"/>
      <c r="LG118" s="8"/>
      <c r="LI118" s="1576"/>
      <c r="LJ118" s="1577"/>
      <c r="LK118" s="1577"/>
      <c r="LL118" s="1577"/>
      <c r="LM118" s="1577"/>
      <c r="LN118" s="1577"/>
      <c r="LO118" s="1577"/>
      <c r="LP118" s="1577"/>
      <c r="LQ118" s="1577"/>
      <c r="LR118" s="1577"/>
      <c r="LS118" s="1577"/>
      <c r="LT118" s="1577"/>
      <c r="LU118" s="1577"/>
      <c r="LV118" s="1577"/>
      <c r="LW118" s="1577"/>
      <c r="LX118" s="1577"/>
      <c r="LY118" s="1577"/>
      <c r="LZ118" s="1577"/>
      <c r="MA118" s="1577"/>
      <c r="MB118" s="1577"/>
      <c r="MC118" s="1577"/>
      <c r="MD118" s="1577"/>
      <c r="ME118" s="1577"/>
      <c r="MF118" s="1577"/>
      <c r="MG118" s="1577"/>
      <c r="MH118" s="1578"/>
      <c r="MJ118" s="8"/>
      <c r="ML118" s="1576"/>
      <c r="MM118" s="1577"/>
      <c r="MN118" s="1577"/>
      <c r="MO118" s="1577"/>
      <c r="MP118" s="1577"/>
      <c r="MQ118" s="1577"/>
      <c r="MR118" s="1577"/>
      <c r="MS118" s="1577"/>
      <c r="MT118" s="1577"/>
      <c r="MU118" s="1577"/>
      <c r="MV118" s="1577"/>
      <c r="MW118" s="1577"/>
      <c r="MX118" s="1577"/>
      <c r="MY118" s="1577"/>
      <c r="MZ118" s="1577"/>
      <c r="NA118" s="1577"/>
      <c r="NB118" s="1577"/>
      <c r="NC118" s="1577"/>
      <c r="ND118" s="1577"/>
      <c r="NE118" s="1577"/>
      <c r="NF118" s="1577"/>
      <c r="NG118" s="1577"/>
      <c r="NH118" s="1577"/>
      <c r="NI118" s="1577"/>
      <c r="NJ118" s="1577"/>
      <c r="NK118" s="1578"/>
      <c r="NM118" s="8"/>
      <c r="NO118" s="1576"/>
      <c r="NP118" s="1577"/>
      <c r="NQ118" s="1577"/>
      <c r="NR118" s="1577"/>
      <c r="NS118" s="1577"/>
      <c r="NT118" s="1577"/>
      <c r="NU118" s="1577"/>
      <c r="NV118" s="1577"/>
      <c r="NW118" s="1577"/>
      <c r="NX118" s="1577"/>
      <c r="NY118" s="1577"/>
      <c r="NZ118" s="1577"/>
      <c r="OA118" s="1577"/>
      <c r="OB118" s="1577"/>
      <c r="OC118" s="1577"/>
      <c r="OD118" s="1577"/>
      <c r="OE118" s="1577"/>
      <c r="OF118" s="1577"/>
      <c r="OG118" s="1577"/>
      <c r="OH118" s="1577"/>
      <c r="OI118" s="1577"/>
      <c r="OJ118" s="1577"/>
      <c r="OK118" s="1577"/>
      <c r="OL118" s="1577"/>
      <c r="OM118" s="1577"/>
      <c r="ON118" s="1578"/>
      <c r="OP118" s="8"/>
      <c r="OR118" s="1576"/>
      <c r="OS118" s="1577"/>
      <c r="OT118" s="1577"/>
      <c r="OU118" s="1577"/>
      <c r="OV118" s="1577"/>
      <c r="OW118" s="1577"/>
      <c r="OX118" s="1577"/>
      <c r="OY118" s="1577"/>
      <c r="OZ118" s="1577"/>
      <c r="PA118" s="1577"/>
      <c r="PB118" s="1577"/>
      <c r="PC118" s="1577"/>
      <c r="PD118" s="1577"/>
      <c r="PE118" s="1577"/>
      <c r="PF118" s="1577"/>
      <c r="PG118" s="1577"/>
      <c r="PH118" s="1577"/>
      <c r="PI118" s="1577"/>
      <c r="PJ118" s="1577"/>
      <c r="PK118" s="1577"/>
      <c r="PL118" s="1577"/>
      <c r="PM118" s="1577"/>
      <c r="PN118" s="1577"/>
      <c r="PO118" s="1577"/>
      <c r="PP118" s="1577"/>
      <c r="PQ118" s="1578"/>
      <c r="PS118" s="8"/>
      <c r="PU118" s="1576"/>
      <c r="PV118" s="1577"/>
      <c r="PW118" s="1577"/>
      <c r="PX118" s="1577"/>
      <c r="PY118" s="1577"/>
      <c r="PZ118" s="1577"/>
      <c r="QA118" s="1577"/>
      <c r="QB118" s="1577"/>
      <c r="QC118" s="1577"/>
      <c r="QD118" s="1577"/>
      <c r="QE118" s="1577"/>
      <c r="QF118" s="1577"/>
      <c r="QG118" s="1577"/>
      <c r="QH118" s="1577"/>
      <c r="QI118" s="1577"/>
      <c r="QJ118" s="1577"/>
      <c r="QK118" s="1577"/>
      <c r="QL118" s="1577"/>
      <c r="QM118" s="1577"/>
      <c r="QN118" s="1577"/>
      <c r="QO118" s="1577"/>
      <c r="QP118" s="1577"/>
      <c r="QQ118" s="1577"/>
      <c r="QR118" s="1577"/>
      <c r="QS118" s="1577"/>
      <c r="QT118" s="1578"/>
    </row>
    <row r="119" spans="2:462" s="26" customFormat="1" ht="9.9499999999999993" customHeight="1">
      <c r="B119" s="1576"/>
      <c r="C119" s="1577"/>
      <c r="D119" s="1577"/>
      <c r="E119" s="1577"/>
      <c r="F119" s="1577"/>
      <c r="G119" s="1577"/>
      <c r="H119" s="1577"/>
      <c r="I119" s="1577"/>
      <c r="J119" s="1577"/>
      <c r="K119" s="1577"/>
      <c r="L119" s="1577"/>
      <c r="M119" s="1577"/>
      <c r="N119" s="1577"/>
      <c r="O119" s="1577"/>
      <c r="P119" s="1577"/>
      <c r="Q119" s="1577"/>
      <c r="R119" s="1577"/>
      <c r="S119" s="1577"/>
      <c r="T119" s="1577"/>
      <c r="U119" s="1577"/>
      <c r="V119" s="1577"/>
      <c r="W119" s="1577"/>
      <c r="X119" s="1577"/>
      <c r="Y119" s="1577"/>
      <c r="Z119" s="1577"/>
      <c r="AA119" s="1578"/>
      <c r="AC119" s="8"/>
      <c r="AE119" s="1576"/>
      <c r="AF119" s="1577"/>
      <c r="AG119" s="1577"/>
      <c r="AH119" s="1577"/>
      <c r="AI119" s="1577"/>
      <c r="AJ119" s="1577"/>
      <c r="AK119" s="1577"/>
      <c r="AL119" s="1577"/>
      <c r="AM119" s="1577"/>
      <c r="AN119" s="1577"/>
      <c r="AO119" s="1577"/>
      <c r="AP119" s="1577"/>
      <c r="AQ119" s="1577"/>
      <c r="AR119" s="1577"/>
      <c r="AS119" s="1577"/>
      <c r="AT119" s="1577"/>
      <c r="AU119" s="1577"/>
      <c r="AV119" s="1577"/>
      <c r="AW119" s="1577"/>
      <c r="AX119" s="1577"/>
      <c r="AY119" s="1577"/>
      <c r="AZ119" s="1577"/>
      <c r="BA119" s="1577"/>
      <c r="BB119" s="1577"/>
      <c r="BC119" s="1577"/>
      <c r="BD119" s="1578"/>
      <c r="BF119" s="8"/>
      <c r="BH119" s="1576"/>
      <c r="BI119" s="1577"/>
      <c r="BJ119" s="1577"/>
      <c r="BK119" s="1577"/>
      <c r="BL119" s="1577"/>
      <c r="BM119" s="1577"/>
      <c r="BN119" s="1577"/>
      <c r="BO119" s="1577"/>
      <c r="BP119" s="1577"/>
      <c r="BQ119" s="1577"/>
      <c r="BR119" s="1577"/>
      <c r="BS119" s="1577"/>
      <c r="BT119" s="1577"/>
      <c r="BU119" s="1577"/>
      <c r="BV119" s="1577"/>
      <c r="BW119" s="1577"/>
      <c r="BX119" s="1577"/>
      <c r="BY119" s="1577"/>
      <c r="BZ119" s="1577"/>
      <c r="CA119" s="1577"/>
      <c r="CB119" s="1577"/>
      <c r="CC119" s="1577"/>
      <c r="CD119" s="1577"/>
      <c r="CE119" s="1577"/>
      <c r="CF119" s="1577"/>
      <c r="CG119" s="1578"/>
      <c r="CI119" s="8"/>
      <c r="CK119" s="1576"/>
      <c r="CL119" s="1577"/>
      <c r="CM119" s="1577"/>
      <c r="CN119" s="1577"/>
      <c r="CO119" s="1577"/>
      <c r="CP119" s="1577"/>
      <c r="CQ119" s="1577"/>
      <c r="CR119" s="1577"/>
      <c r="CS119" s="1577"/>
      <c r="CT119" s="1577"/>
      <c r="CU119" s="1577"/>
      <c r="CV119" s="1577"/>
      <c r="CW119" s="1577"/>
      <c r="CX119" s="1577"/>
      <c r="CY119" s="1577"/>
      <c r="CZ119" s="1577"/>
      <c r="DA119" s="1577"/>
      <c r="DB119" s="1577"/>
      <c r="DC119" s="1577"/>
      <c r="DD119" s="1577"/>
      <c r="DE119" s="1577"/>
      <c r="DF119" s="1577"/>
      <c r="DG119" s="1577"/>
      <c r="DH119" s="1577"/>
      <c r="DI119" s="1577"/>
      <c r="DJ119" s="1578"/>
      <c r="DL119" s="8"/>
      <c r="DN119" s="1576"/>
      <c r="DO119" s="1577"/>
      <c r="DP119" s="1577"/>
      <c r="DQ119" s="1577"/>
      <c r="DR119" s="1577"/>
      <c r="DS119" s="1577"/>
      <c r="DT119" s="1577"/>
      <c r="DU119" s="1577"/>
      <c r="DV119" s="1577"/>
      <c r="DW119" s="1577"/>
      <c r="DX119" s="1577"/>
      <c r="DY119" s="1577"/>
      <c r="DZ119" s="1577"/>
      <c r="EA119" s="1577"/>
      <c r="EB119" s="1577"/>
      <c r="EC119" s="1577"/>
      <c r="ED119" s="1577"/>
      <c r="EE119" s="1577"/>
      <c r="EF119" s="1577"/>
      <c r="EG119" s="1577"/>
      <c r="EH119" s="1577"/>
      <c r="EI119" s="1577"/>
      <c r="EJ119" s="1577"/>
      <c r="EK119" s="1577"/>
      <c r="EL119" s="1577"/>
      <c r="EM119" s="1578"/>
      <c r="EO119" s="8"/>
      <c r="EQ119" s="1576"/>
      <c r="ER119" s="1577"/>
      <c r="ES119" s="1577"/>
      <c r="ET119" s="1577"/>
      <c r="EU119" s="1577"/>
      <c r="EV119" s="1577"/>
      <c r="EW119" s="1577"/>
      <c r="EX119" s="1577"/>
      <c r="EY119" s="1577"/>
      <c r="EZ119" s="1577"/>
      <c r="FA119" s="1577"/>
      <c r="FB119" s="1577"/>
      <c r="FC119" s="1577"/>
      <c r="FD119" s="1577"/>
      <c r="FE119" s="1577"/>
      <c r="FF119" s="1577"/>
      <c r="FG119" s="1577"/>
      <c r="FH119" s="1577"/>
      <c r="FI119" s="1577"/>
      <c r="FJ119" s="1577"/>
      <c r="FK119" s="1577"/>
      <c r="FL119" s="1577"/>
      <c r="FM119" s="1577"/>
      <c r="FN119" s="1577"/>
      <c r="FO119" s="1577"/>
      <c r="FP119" s="1578"/>
      <c r="FT119" s="1576"/>
      <c r="FU119" s="1577"/>
      <c r="FV119" s="1577"/>
      <c r="FW119" s="1577"/>
      <c r="FX119" s="1577"/>
      <c r="FY119" s="1577"/>
      <c r="FZ119" s="1577"/>
      <c r="GA119" s="1577"/>
      <c r="GB119" s="1577"/>
      <c r="GC119" s="1577"/>
      <c r="GD119" s="1577"/>
      <c r="GE119" s="1577"/>
      <c r="GF119" s="1577"/>
      <c r="GG119" s="1577"/>
      <c r="GH119" s="1577"/>
      <c r="GI119" s="1577"/>
      <c r="GJ119" s="1577"/>
      <c r="GK119" s="1577"/>
      <c r="GL119" s="1577"/>
      <c r="GM119" s="1577"/>
      <c r="GN119" s="1577"/>
      <c r="GO119" s="1577"/>
      <c r="GP119" s="1577"/>
      <c r="GQ119" s="1577"/>
      <c r="GR119" s="1577"/>
      <c r="GS119" s="1578"/>
      <c r="GU119" s="8"/>
      <c r="GW119" s="1576"/>
      <c r="GX119" s="1577"/>
      <c r="GY119" s="1577"/>
      <c r="GZ119" s="1577"/>
      <c r="HA119" s="1577"/>
      <c r="HB119" s="1577"/>
      <c r="HC119" s="1577"/>
      <c r="HD119" s="1577"/>
      <c r="HE119" s="1577"/>
      <c r="HF119" s="1577"/>
      <c r="HG119" s="1577"/>
      <c r="HH119" s="1577"/>
      <c r="HI119" s="1577"/>
      <c r="HJ119" s="1577"/>
      <c r="HK119" s="1577"/>
      <c r="HL119" s="1577"/>
      <c r="HM119" s="1577"/>
      <c r="HN119" s="1577"/>
      <c r="HO119" s="1577"/>
      <c r="HP119" s="1577"/>
      <c r="HQ119" s="1577"/>
      <c r="HR119" s="1577"/>
      <c r="HS119" s="1577"/>
      <c r="HT119" s="1577"/>
      <c r="HU119" s="1577"/>
      <c r="HV119" s="1578"/>
      <c r="HX119" s="8"/>
      <c r="HZ119" s="1576"/>
      <c r="IA119" s="1577"/>
      <c r="IB119" s="1577"/>
      <c r="IC119" s="1577"/>
      <c r="ID119" s="1577"/>
      <c r="IE119" s="1577"/>
      <c r="IF119" s="1577"/>
      <c r="IG119" s="1577"/>
      <c r="IH119" s="1577"/>
      <c r="II119" s="1577"/>
      <c r="IJ119" s="1577"/>
      <c r="IK119" s="1577"/>
      <c r="IL119" s="1577"/>
      <c r="IM119" s="1577"/>
      <c r="IN119" s="1577"/>
      <c r="IO119" s="1577"/>
      <c r="IP119" s="1577"/>
      <c r="IQ119" s="1577"/>
      <c r="IR119" s="1577"/>
      <c r="IS119" s="1577"/>
      <c r="IT119" s="1577"/>
      <c r="IU119" s="1577"/>
      <c r="IV119" s="1577"/>
      <c r="IW119" s="1577"/>
      <c r="IX119" s="1577"/>
      <c r="IY119" s="1578"/>
      <c r="JA119" s="8"/>
      <c r="JC119" s="1576"/>
      <c r="JD119" s="1577"/>
      <c r="JE119" s="1577"/>
      <c r="JF119" s="1577"/>
      <c r="JG119" s="1577"/>
      <c r="JH119" s="1577"/>
      <c r="JI119" s="1577"/>
      <c r="JJ119" s="1577"/>
      <c r="JK119" s="1577"/>
      <c r="JL119" s="1577"/>
      <c r="JM119" s="1577"/>
      <c r="JN119" s="1577"/>
      <c r="JO119" s="1577"/>
      <c r="JP119" s="1577"/>
      <c r="JQ119" s="1577"/>
      <c r="JR119" s="1577"/>
      <c r="JS119" s="1577"/>
      <c r="JT119" s="1577"/>
      <c r="JU119" s="1577"/>
      <c r="JV119" s="1577"/>
      <c r="JW119" s="1577"/>
      <c r="JX119" s="1577"/>
      <c r="JY119" s="1577"/>
      <c r="JZ119" s="1577"/>
      <c r="KA119" s="1577"/>
      <c r="KB119" s="1578"/>
      <c r="KD119" s="8"/>
      <c r="KF119" s="1576"/>
      <c r="KG119" s="1577"/>
      <c r="KH119" s="1577"/>
      <c r="KI119" s="1577"/>
      <c r="KJ119" s="1577"/>
      <c r="KK119" s="1577"/>
      <c r="KL119" s="1577"/>
      <c r="KM119" s="1577"/>
      <c r="KN119" s="1577"/>
      <c r="KO119" s="1577"/>
      <c r="KP119" s="1577"/>
      <c r="KQ119" s="1577"/>
      <c r="KR119" s="1577"/>
      <c r="KS119" s="1577"/>
      <c r="KT119" s="1577"/>
      <c r="KU119" s="1577"/>
      <c r="KV119" s="1577"/>
      <c r="KW119" s="1577"/>
      <c r="KX119" s="1577"/>
      <c r="KY119" s="1577"/>
      <c r="KZ119" s="1577"/>
      <c r="LA119" s="1577"/>
      <c r="LB119" s="1577"/>
      <c r="LC119" s="1577"/>
      <c r="LD119" s="1577"/>
      <c r="LE119" s="1578"/>
      <c r="LG119" s="8"/>
      <c r="LI119" s="1576"/>
      <c r="LJ119" s="1577"/>
      <c r="LK119" s="1577"/>
      <c r="LL119" s="1577"/>
      <c r="LM119" s="1577"/>
      <c r="LN119" s="1577"/>
      <c r="LO119" s="1577"/>
      <c r="LP119" s="1577"/>
      <c r="LQ119" s="1577"/>
      <c r="LR119" s="1577"/>
      <c r="LS119" s="1577"/>
      <c r="LT119" s="1577"/>
      <c r="LU119" s="1577"/>
      <c r="LV119" s="1577"/>
      <c r="LW119" s="1577"/>
      <c r="LX119" s="1577"/>
      <c r="LY119" s="1577"/>
      <c r="LZ119" s="1577"/>
      <c r="MA119" s="1577"/>
      <c r="MB119" s="1577"/>
      <c r="MC119" s="1577"/>
      <c r="MD119" s="1577"/>
      <c r="ME119" s="1577"/>
      <c r="MF119" s="1577"/>
      <c r="MG119" s="1577"/>
      <c r="MH119" s="1578"/>
      <c r="MJ119" s="8"/>
      <c r="ML119" s="1576"/>
      <c r="MM119" s="1577"/>
      <c r="MN119" s="1577"/>
      <c r="MO119" s="1577"/>
      <c r="MP119" s="1577"/>
      <c r="MQ119" s="1577"/>
      <c r="MR119" s="1577"/>
      <c r="MS119" s="1577"/>
      <c r="MT119" s="1577"/>
      <c r="MU119" s="1577"/>
      <c r="MV119" s="1577"/>
      <c r="MW119" s="1577"/>
      <c r="MX119" s="1577"/>
      <c r="MY119" s="1577"/>
      <c r="MZ119" s="1577"/>
      <c r="NA119" s="1577"/>
      <c r="NB119" s="1577"/>
      <c r="NC119" s="1577"/>
      <c r="ND119" s="1577"/>
      <c r="NE119" s="1577"/>
      <c r="NF119" s="1577"/>
      <c r="NG119" s="1577"/>
      <c r="NH119" s="1577"/>
      <c r="NI119" s="1577"/>
      <c r="NJ119" s="1577"/>
      <c r="NK119" s="1578"/>
      <c r="NM119" s="8"/>
      <c r="NO119" s="1576"/>
      <c r="NP119" s="1577"/>
      <c r="NQ119" s="1577"/>
      <c r="NR119" s="1577"/>
      <c r="NS119" s="1577"/>
      <c r="NT119" s="1577"/>
      <c r="NU119" s="1577"/>
      <c r="NV119" s="1577"/>
      <c r="NW119" s="1577"/>
      <c r="NX119" s="1577"/>
      <c r="NY119" s="1577"/>
      <c r="NZ119" s="1577"/>
      <c r="OA119" s="1577"/>
      <c r="OB119" s="1577"/>
      <c r="OC119" s="1577"/>
      <c r="OD119" s="1577"/>
      <c r="OE119" s="1577"/>
      <c r="OF119" s="1577"/>
      <c r="OG119" s="1577"/>
      <c r="OH119" s="1577"/>
      <c r="OI119" s="1577"/>
      <c r="OJ119" s="1577"/>
      <c r="OK119" s="1577"/>
      <c r="OL119" s="1577"/>
      <c r="OM119" s="1577"/>
      <c r="ON119" s="1578"/>
      <c r="OP119" s="8"/>
      <c r="OR119" s="1576"/>
      <c r="OS119" s="1577"/>
      <c r="OT119" s="1577"/>
      <c r="OU119" s="1577"/>
      <c r="OV119" s="1577"/>
      <c r="OW119" s="1577"/>
      <c r="OX119" s="1577"/>
      <c r="OY119" s="1577"/>
      <c r="OZ119" s="1577"/>
      <c r="PA119" s="1577"/>
      <c r="PB119" s="1577"/>
      <c r="PC119" s="1577"/>
      <c r="PD119" s="1577"/>
      <c r="PE119" s="1577"/>
      <c r="PF119" s="1577"/>
      <c r="PG119" s="1577"/>
      <c r="PH119" s="1577"/>
      <c r="PI119" s="1577"/>
      <c r="PJ119" s="1577"/>
      <c r="PK119" s="1577"/>
      <c r="PL119" s="1577"/>
      <c r="PM119" s="1577"/>
      <c r="PN119" s="1577"/>
      <c r="PO119" s="1577"/>
      <c r="PP119" s="1577"/>
      <c r="PQ119" s="1578"/>
      <c r="PS119" s="8"/>
      <c r="PU119" s="1576"/>
      <c r="PV119" s="1577"/>
      <c r="PW119" s="1577"/>
      <c r="PX119" s="1577"/>
      <c r="PY119" s="1577"/>
      <c r="PZ119" s="1577"/>
      <c r="QA119" s="1577"/>
      <c r="QB119" s="1577"/>
      <c r="QC119" s="1577"/>
      <c r="QD119" s="1577"/>
      <c r="QE119" s="1577"/>
      <c r="QF119" s="1577"/>
      <c r="QG119" s="1577"/>
      <c r="QH119" s="1577"/>
      <c r="QI119" s="1577"/>
      <c r="QJ119" s="1577"/>
      <c r="QK119" s="1577"/>
      <c r="QL119" s="1577"/>
      <c r="QM119" s="1577"/>
      <c r="QN119" s="1577"/>
      <c r="QO119" s="1577"/>
      <c r="QP119" s="1577"/>
      <c r="QQ119" s="1577"/>
      <c r="QR119" s="1577"/>
      <c r="QS119" s="1577"/>
      <c r="QT119" s="1578"/>
    </row>
    <row r="120" spans="2:462" s="26" customFormat="1" ht="9.9499999999999993" customHeight="1">
      <c r="B120" s="1576"/>
      <c r="C120" s="1577"/>
      <c r="D120" s="1577"/>
      <c r="E120" s="1577"/>
      <c r="F120" s="1577"/>
      <c r="G120" s="1577"/>
      <c r="H120" s="1577"/>
      <c r="I120" s="1577"/>
      <c r="J120" s="1577"/>
      <c r="K120" s="1577"/>
      <c r="L120" s="1577"/>
      <c r="M120" s="1577"/>
      <c r="N120" s="1577"/>
      <c r="O120" s="1577"/>
      <c r="P120" s="1577"/>
      <c r="Q120" s="1577"/>
      <c r="R120" s="1577"/>
      <c r="S120" s="1577"/>
      <c r="T120" s="1577"/>
      <c r="U120" s="1577"/>
      <c r="V120" s="1577"/>
      <c r="W120" s="1577"/>
      <c r="X120" s="1577"/>
      <c r="Y120" s="1577"/>
      <c r="Z120" s="1577"/>
      <c r="AA120" s="1578"/>
      <c r="AC120" s="8"/>
      <c r="AE120" s="1576"/>
      <c r="AF120" s="1577"/>
      <c r="AG120" s="1577"/>
      <c r="AH120" s="1577"/>
      <c r="AI120" s="1577"/>
      <c r="AJ120" s="1577"/>
      <c r="AK120" s="1577"/>
      <c r="AL120" s="1577"/>
      <c r="AM120" s="1577"/>
      <c r="AN120" s="1577"/>
      <c r="AO120" s="1577"/>
      <c r="AP120" s="1577"/>
      <c r="AQ120" s="1577"/>
      <c r="AR120" s="1577"/>
      <c r="AS120" s="1577"/>
      <c r="AT120" s="1577"/>
      <c r="AU120" s="1577"/>
      <c r="AV120" s="1577"/>
      <c r="AW120" s="1577"/>
      <c r="AX120" s="1577"/>
      <c r="AY120" s="1577"/>
      <c r="AZ120" s="1577"/>
      <c r="BA120" s="1577"/>
      <c r="BB120" s="1577"/>
      <c r="BC120" s="1577"/>
      <c r="BD120" s="1578"/>
      <c r="BF120" s="8"/>
      <c r="BH120" s="1576"/>
      <c r="BI120" s="1577"/>
      <c r="BJ120" s="1577"/>
      <c r="BK120" s="1577"/>
      <c r="BL120" s="1577"/>
      <c r="BM120" s="1577"/>
      <c r="BN120" s="1577"/>
      <c r="BO120" s="1577"/>
      <c r="BP120" s="1577"/>
      <c r="BQ120" s="1577"/>
      <c r="BR120" s="1577"/>
      <c r="BS120" s="1577"/>
      <c r="BT120" s="1577"/>
      <c r="BU120" s="1577"/>
      <c r="BV120" s="1577"/>
      <c r="BW120" s="1577"/>
      <c r="BX120" s="1577"/>
      <c r="BY120" s="1577"/>
      <c r="BZ120" s="1577"/>
      <c r="CA120" s="1577"/>
      <c r="CB120" s="1577"/>
      <c r="CC120" s="1577"/>
      <c r="CD120" s="1577"/>
      <c r="CE120" s="1577"/>
      <c r="CF120" s="1577"/>
      <c r="CG120" s="1578"/>
      <c r="CI120" s="8"/>
      <c r="CK120" s="1576"/>
      <c r="CL120" s="1577"/>
      <c r="CM120" s="1577"/>
      <c r="CN120" s="1577"/>
      <c r="CO120" s="1577"/>
      <c r="CP120" s="1577"/>
      <c r="CQ120" s="1577"/>
      <c r="CR120" s="1577"/>
      <c r="CS120" s="1577"/>
      <c r="CT120" s="1577"/>
      <c r="CU120" s="1577"/>
      <c r="CV120" s="1577"/>
      <c r="CW120" s="1577"/>
      <c r="CX120" s="1577"/>
      <c r="CY120" s="1577"/>
      <c r="CZ120" s="1577"/>
      <c r="DA120" s="1577"/>
      <c r="DB120" s="1577"/>
      <c r="DC120" s="1577"/>
      <c r="DD120" s="1577"/>
      <c r="DE120" s="1577"/>
      <c r="DF120" s="1577"/>
      <c r="DG120" s="1577"/>
      <c r="DH120" s="1577"/>
      <c r="DI120" s="1577"/>
      <c r="DJ120" s="1578"/>
      <c r="DL120" s="8"/>
      <c r="DN120" s="1576"/>
      <c r="DO120" s="1577"/>
      <c r="DP120" s="1577"/>
      <c r="DQ120" s="1577"/>
      <c r="DR120" s="1577"/>
      <c r="DS120" s="1577"/>
      <c r="DT120" s="1577"/>
      <c r="DU120" s="1577"/>
      <c r="DV120" s="1577"/>
      <c r="DW120" s="1577"/>
      <c r="DX120" s="1577"/>
      <c r="DY120" s="1577"/>
      <c r="DZ120" s="1577"/>
      <c r="EA120" s="1577"/>
      <c r="EB120" s="1577"/>
      <c r="EC120" s="1577"/>
      <c r="ED120" s="1577"/>
      <c r="EE120" s="1577"/>
      <c r="EF120" s="1577"/>
      <c r="EG120" s="1577"/>
      <c r="EH120" s="1577"/>
      <c r="EI120" s="1577"/>
      <c r="EJ120" s="1577"/>
      <c r="EK120" s="1577"/>
      <c r="EL120" s="1577"/>
      <c r="EM120" s="1578"/>
      <c r="EO120" s="8"/>
      <c r="EQ120" s="1576"/>
      <c r="ER120" s="1577"/>
      <c r="ES120" s="1577"/>
      <c r="ET120" s="1577"/>
      <c r="EU120" s="1577"/>
      <c r="EV120" s="1577"/>
      <c r="EW120" s="1577"/>
      <c r="EX120" s="1577"/>
      <c r="EY120" s="1577"/>
      <c r="EZ120" s="1577"/>
      <c r="FA120" s="1577"/>
      <c r="FB120" s="1577"/>
      <c r="FC120" s="1577"/>
      <c r="FD120" s="1577"/>
      <c r="FE120" s="1577"/>
      <c r="FF120" s="1577"/>
      <c r="FG120" s="1577"/>
      <c r="FH120" s="1577"/>
      <c r="FI120" s="1577"/>
      <c r="FJ120" s="1577"/>
      <c r="FK120" s="1577"/>
      <c r="FL120" s="1577"/>
      <c r="FM120" s="1577"/>
      <c r="FN120" s="1577"/>
      <c r="FO120" s="1577"/>
      <c r="FP120" s="1578"/>
      <c r="FT120" s="1576"/>
      <c r="FU120" s="1577"/>
      <c r="FV120" s="1577"/>
      <c r="FW120" s="1577"/>
      <c r="FX120" s="1577"/>
      <c r="FY120" s="1577"/>
      <c r="FZ120" s="1577"/>
      <c r="GA120" s="1577"/>
      <c r="GB120" s="1577"/>
      <c r="GC120" s="1577"/>
      <c r="GD120" s="1577"/>
      <c r="GE120" s="1577"/>
      <c r="GF120" s="1577"/>
      <c r="GG120" s="1577"/>
      <c r="GH120" s="1577"/>
      <c r="GI120" s="1577"/>
      <c r="GJ120" s="1577"/>
      <c r="GK120" s="1577"/>
      <c r="GL120" s="1577"/>
      <c r="GM120" s="1577"/>
      <c r="GN120" s="1577"/>
      <c r="GO120" s="1577"/>
      <c r="GP120" s="1577"/>
      <c r="GQ120" s="1577"/>
      <c r="GR120" s="1577"/>
      <c r="GS120" s="1578"/>
      <c r="GU120" s="8"/>
      <c r="GW120" s="1576"/>
      <c r="GX120" s="1577"/>
      <c r="GY120" s="1577"/>
      <c r="GZ120" s="1577"/>
      <c r="HA120" s="1577"/>
      <c r="HB120" s="1577"/>
      <c r="HC120" s="1577"/>
      <c r="HD120" s="1577"/>
      <c r="HE120" s="1577"/>
      <c r="HF120" s="1577"/>
      <c r="HG120" s="1577"/>
      <c r="HH120" s="1577"/>
      <c r="HI120" s="1577"/>
      <c r="HJ120" s="1577"/>
      <c r="HK120" s="1577"/>
      <c r="HL120" s="1577"/>
      <c r="HM120" s="1577"/>
      <c r="HN120" s="1577"/>
      <c r="HO120" s="1577"/>
      <c r="HP120" s="1577"/>
      <c r="HQ120" s="1577"/>
      <c r="HR120" s="1577"/>
      <c r="HS120" s="1577"/>
      <c r="HT120" s="1577"/>
      <c r="HU120" s="1577"/>
      <c r="HV120" s="1578"/>
      <c r="HX120" s="8"/>
      <c r="HZ120" s="1576"/>
      <c r="IA120" s="1577"/>
      <c r="IB120" s="1577"/>
      <c r="IC120" s="1577"/>
      <c r="ID120" s="1577"/>
      <c r="IE120" s="1577"/>
      <c r="IF120" s="1577"/>
      <c r="IG120" s="1577"/>
      <c r="IH120" s="1577"/>
      <c r="II120" s="1577"/>
      <c r="IJ120" s="1577"/>
      <c r="IK120" s="1577"/>
      <c r="IL120" s="1577"/>
      <c r="IM120" s="1577"/>
      <c r="IN120" s="1577"/>
      <c r="IO120" s="1577"/>
      <c r="IP120" s="1577"/>
      <c r="IQ120" s="1577"/>
      <c r="IR120" s="1577"/>
      <c r="IS120" s="1577"/>
      <c r="IT120" s="1577"/>
      <c r="IU120" s="1577"/>
      <c r="IV120" s="1577"/>
      <c r="IW120" s="1577"/>
      <c r="IX120" s="1577"/>
      <c r="IY120" s="1578"/>
      <c r="JA120" s="8"/>
      <c r="JC120" s="1576"/>
      <c r="JD120" s="1577"/>
      <c r="JE120" s="1577"/>
      <c r="JF120" s="1577"/>
      <c r="JG120" s="1577"/>
      <c r="JH120" s="1577"/>
      <c r="JI120" s="1577"/>
      <c r="JJ120" s="1577"/>
      <c r="JK120" s="1577"/>
      <c r="JL120" s="1577"/>
      <c r="JM120" s="1577"/>
      <c r="JN120" s="1577"/>
      <c r="JO120" s="1577"/>
      <c r="JP120" s="1577"/>
      <c r="JQ120" s="1577"/>
      <c r="JR120" s="1577"/>
      <c r="JS120" s="1577"/>
      <c r="JT120" s="1577"/>
      <c r="JU120" s="1577"/>
      <c r="JV120" s="1577"/>
      <c r="JW120" s="1577"/>
      <c r="JX120" s="1577"/>
      <c r="JY120" s="1577"/>
      <c r="JZ120" s="1577"/>
      <c r="KA120" s="1577"/>
      <c r="KB120" s="1578"/>
      <c r="KD120" s="8"/>
      <c r="KF120" s="1576"/>
      <c r="KG120" s="1577"/>
      <c r="KH120" s="1577"/>
      <c r="KI120" s="1577"/>
      <c r="KJ120" s="1577"/>
      <c r="KK120" s="1577"/>
      <c r="KL120" s="1577"/>
      <c r="KM120" s="1577"/>
      <c r="KN120" s="1577"/>
      <c r="KO120" s="1577"/>
      <c r="KP120" s="1577"/>
      <c r="KQ120" s="1577"/>
      <c r="KR120" s="1577"/>
      <c r="KS120" s="1577"/>
      <c r="KT120" s="1577"/>
      <c r="KU120" s="1577"/>
      <c r="KV120" s="1577"/>
      <c r="KW120" s="1577"/>
      <c r="KX120" s="1577"/>
      <c r="KY120" s="1577"/>
      <c r="KZ120" s="1577"/>
      <c r="LA120" s="1577"/>
      <c r="LB120" s="1577"/>
      <c r="LC120" s="1577"/>
      <c r="LD120" s="1577"/>
      <c r="LE120" s="1578"/>
      <c r="LG120" s="8"/>
      <c r="LI120" s="1576"/>
      <c r="LJ120" s="1577"/>
      <c r="LK120" s="1577"/>
      <c r="LL120" s="1577"/>
      <c r="LM120" s="1577"/>
      <c r="LN120" s="1577"/>
      <c r="LO120" s="1577"/>
      <c r="LP120" s="1577"/>
      <c r="LQ120" s="1577"/>
      <c r="LR120" s="1577"/>
      <c r="LS120" s="1577"/>
      <c r="LT120" s="1577"/>
      <c r="LU120" s="1577"/>
      <c r="LV120" s="1577"/>
      <c r="LW120" s="1577"/>
      <c r="LX120" s="1577"/>
      <c r="LY120" s="1577"/>
      <c r="LZ120" s="1577"/>
      <c r="MA120" s="1577"/>
      <c r="MB120" s="1577"/>
      <c r="MC120" s="1577"/>
      <c r="MD120" s="1577"/>
      <c r="ME120" s="1577"/>
      <c r="MF120" s="1577"/>
      <c r="MG120" s="1577"/>
      <c r="MH120" s="1578"/>
      <c r="MJ120" s="8"/>
      <c r="ML120" s="1576"/>
      <c r="MM120" s="1577"/>
      <c r="MN120" s="1577"/>
      <c r="MO120" s="1577"/>
      <c r="MP120" s="1577"/>
      <c r="MQ120" s="1577"/>
      <c r="MR120" s="1577"/>
      <c r="MS120" s="1577"/>
      <c r="MT120" s="1577"/>
      <c r="MU120" s="1577"/>
      <c r="MV120" s="1577"/>
      <c r="MW120" s="1577"/>
      <c r="MX120" s="1577"/>
      <c r="MY120" s="1577"/>
      <c r="MZ120" s="1577"/>
      <c r="NA120" s="1577"/>
      <c r="NB120" s="1577"/>
      <c r="NC120" s="1577"/>
      <c r="ND120" s="1577"/>
      <c r="NE120" s="1577"/>
      <c r="NF120" s="1577"/>
      <c r="NG120" s="1577"/>
      <c r="NH120" s="1577"/>
      <c r="NI120" s="1577"/>
      <c r="NJ120" s="1577"/>
      <c r="NK120" s="1578"/>
      <c r="NM120" s="8"/>
      <c r="NO120" s="1576"/>
      <c r="NP120" s="1577"/>
      <c r="NQ120" s="1577"/>
      <c r="NR120" s="1577"/>
      <c r="NS120" s="1577"/>
      <c r="NT120" s="1577"/>
      <c r="NU120" s="1577"/>
      <c r="NV120" s="1577"/>
      <c r="NW120" s="1577"/>
      <c r="NX120" s="1577"/>
      <c r="NY120" s="1577"/>
      <c r="NZ120" s="1577"/>
      <c r="OA120" s="1577"/>
      <c r="OB120" s="1577"/>
      <c r="OC120" s="1577"/>
      <c r="OD120" s="1577"/>
      <c r="OE120" s="1577"/>
      <c r="OF120" s="1577"/>
      <c r="OG120" s="1577"/>
      <c r="OH120" s="1577"/>
      <c r="OI120" s="1577"/>
      <c r="OJ120" s="1577"/>
      <c r="OK120" s="1577"/>
      <c r="OL120" s="1577"/>
      <c r="OM120" s="1577"/>
      <c r="ON120" s="1578"/>
      <c r="OP120" s="8"/>
      <c r="OR120" s="1576"/>
      <c r="OS120" s="1577"/>
      <c r="OT120" s="1577"/>
      <c r="OU120" s="1577"/>
      <c r="OV120" s="1577"/>
      <c r="OW120" s="1577"/>
      <c r="OX120" s="1577"/>
      <c r="OY120" s="1577"/>
      <c r="OZ120" s="1577"/>
      <c r="PA120" s="1577"/>
      <c r="PB120" s="1577"/>
      <c r="PC120" s="1577"/>
      <c r="PD120" s="1577"/>
      <c r="PE120" s="1577"/>
      <c r="PF120" s="1577"/>
      <c r="PG120" s="1577"/>
      <c r="PH120" s="1577"/>
      <c r="PI120" s="1577"/>
      <c r="PJ120" s="1577"/>
      <c r="PK120" s="1577"/>
      <c r="PL120" s="1577"/>
      <c r="PM120" s="1577"/>
      <c r="PN120" s="1577"/>
      <c r="PO120" s="1577"/>
      <c r="PP120" s="1577"/>
      <c r="PQ120" s="1578"/>
      <c r="PS120" s="8"/>
      <c r="PU120" s="1576"/>
      <c r="PV120" s="1577"/>
      <c r="PW120" s="1577"/>
      <c r="PX120" s="1577"/>
      <c r="PY120" s="1577"/>
      <c r="PZ120" s="1577"/>
      <c r="QA120" s="1577"/>
      <c r="QB120" s="1577"/>
      <c r="QC120" s="1577"/>
      <c r="QD120" s="1577"/>
      <c r="QE120" s="1577"/>
      <c r="QF120" s="1577"/>
      <c r="QG120" s="1577"/>
      <c r="QH120" s="1577"/>
      <c r="QI120" s="1577"/>
      <c r="QJ120" s="1577"/>
      <c r="QK120" s="1577"/>
      <c r="QL120" s="1577"/>
      <c r="QM120" s="1577"/>
      <c r="QN120" s="1577"/>
      <c r="QO120" s="1577"/>
      <c r="QP120" s="1577"/>
      <c r="QQ120" s="1577"/>
      <c r="QR120" s="1577"/>
      <c r="QS120" s="1577"/>
      <c r="QT120" s="1578"/>
    </row>
    <row r="121" spans="2:462" s="26" customFormat="1" ht="9.9499999999999993" customHeight="1">
      <c r="B121" s="1576"/>
      <c r="C121" s="1577"/>
      <c r="D121" s="1577"/>
      <c r="E121" s="1577"/>
      <c r="F121" s="1577"/>
      <c r="G121" s="1577"/>
      <c r="H121" s="1577"/>
      <c r="I121" s="1577"/>
      <c r="J121" s="1577"/>
      <c r="K121" s="1577"/>
      <c r="L121" s="1577"/>
      <c r="M121" s="1577"/>
      <c r="N121" s="1577"/>
      <c r="O121" s="1577"/>
      <c r="P121" s="1577"/>
      <c r="Q121" s="1577"/>
      <c r="R121" s="1577"/>
      <c r="S121" s="1577"/>
      <c r="T121" s="1577"/>
      <c r="U121" s="1577"/>
      <c r="V121" s="1577"/>
      <c r="W121" s="1577"/>
      <c r="X121" s="1577"/>
      <c r="Y121" s="1577"/>
      <c r="Z121" s="1577"/>
      <c r="AA121" s="1578"/>
      <c r="AC121" s="8"/>
      <c r="AE121" s="1576"/>
      <c r="AF121" s="1577"/>
      <c r="AG121" s="1577"/>
      <c r="AH121" s="1577"/>
      <c r="AI121" s="1577"/>
      <c r="AJ121" s="1577"/>
      <c r="AK121" s="1577"/>
      <c r="AL121" s="1577"/>
      <c r="AM121" s="1577"/>
      <c r="AN121" s="1577"/>
      <c r="AO121" s="1577"/>
      <c r="AP121" s="1577"/>
      <c r="AQ121" s="1577"/>
      <c r="AR121" s="1577"/>
      <c r="AS121" s="1577"/>
      <c r="AT121" s="1577"/>
      <c r="AU121" s="1577"/>
      <c r="AV121" s="1577"/>
      <c r="AW121" s="1577"/>
      <c r="AX121" s="1577"/>
      <c r="AY121" s="1577"/>
      <c r="AZ121" s="1577"/>
      <c r="BA121" s="1577"/>
      <c r="BB121" s="1577"/>
      <c r="BC121" s="1577"/>
      <c r="BD121" s="1578"/>
      <c r="BF121" s="8"/>
      <c r="BH121" s="1576"/>
      <c r="BI121" s="1577"/>
      <c r="BJ121" s="1577"/>
      <c r="BK121" s="1577"/>
      <c r="BL121" s="1577"/>
      <c r="BM121" s="1577"/>
      <c r="BN121" s="1577"/>
      <c r="BO121" s="1577"/>
      <c r="BP121" s="1577"/>
      <c r="BQ121" s="1577"/>
      <c r="BR121" s="1577"/>
      <c r="BS121" s="1577"/>
      <c r="BT121" s="1577"/>
      <c r="BU121" s="1577"/>
      <c r="BV121" s="1577"/>
      <c r="BW121" s="1577"/>
      <c r="BX121" s="1577"/>
      <c r="BY121" s="1577"/>
      <c r="BZ121" s="1577"/>
      <c r="CA121" s="1577"/>
      <c r="CB121" s="1577"/>
      <c r="CC121" s="1577"/>
      <c r="CD121" s="1577"/>
      <c r="CE121" s="1577"/>
      <c r="CF121" s="1577"/>
      <c r="CG121" s="1578"/>
      <c r="CI121" s="8"/>
      <c r="CK121" s="1576"/>
      <c r="CL121" s="1577"/>
      <c r="CM121" s="1577"/>
      <c r="CN121" s="1577"/>
      <c r="CO121" s="1577"/>
      <c r="CP121" s="1577"/>
      <c r="CQ121" s="1577"/>
      <c r="CR121" s="1577"/>
      <c r="CS121" s="1577"/>
      <c r="CT121" s="1577"/>
      <c r="CU121" s="1577"/>
      <c r="CV121" s="1577"/>
      <c r="CW121" s="1577"/>
      <c r="CX121" s="1577"/>
      <c r="CY121" s="1577"/>
      <c r="CZ121" s="1577"/>
      <c r="DA121" s="1577"/>
      <c r="DB121" s="1577"/>
      <c r="DC121" s="1577"/>
      <c r="DD121" s="1577"/>
      <c r="DE121" s="1577"/>
      <c r="DF121" s="1577"/>
      <c r="DG121" s="1577"/>
      <c r="DH121" s="1577"/>
      <c r="DI121" s="1577"/>
      <c r="DJ121" s="1578"/>
      <c r="DL121" s="8"/>
      <c r="DN121" s="1576"/>
      <c r="DO121" s="1577"/>
      <c r="DP121" s="1577"/>
      <c r="DQ121" s="1577"/>
      <c r="DR121" s="1577"/>
      <c r="DS121" s="1577"/>
      <c r="DT121" s="1577"/>
      <c r="DU121" s="1577"/>
      <c r="DV121" s="1577"/>
      <c r="DW121" s="1577"/>
      <c r="DX121" s="1577"/>
      <c r="DY121" s="1577"/>
      <c r="DZ121" s="1577"/>
      <c r="EA121" s="1577"/>
      <c r="EB121" s="1577"/>
      <c r="EC121" s="1577"/>
      <c r="ED121" s="1577"/>
      <c r="EE121" s="1577"/>
      <c r="EF121" s="1577"/>
      <c r="EG121" s="1577"/>
      <c r="EH121" s="1577"/>
      <c r="EI121" s="1577"/>
      <c r="EJ121" s="1577"/>
      <c r="EK121" s="1577"/>
      <c r="EL121" s="1577"/>
      <c r="EM121" s="1578"/>
      <c r="EO121" s="8"/>
      <c r="EQ121" s="1576"/>
      <c r="ER121" s="1577"/>
      <c r="ES121" s="1577"/>
      <c r="ET121" s="1577"/>
      <c r="EU121" s="1577"/>
      <c r="EV121" s="1577"/>
      <c r="EW121" s="1577"/>
      <c r="EX121" s="1577"/>
      <c r="EY121" s="1577"/>
      <c r="EZ121" s="1577"/>
      <c r="FA121" s="1577"/>
      <c r="FB121" s="1577"/>
      <c r="FC121" s="1577"/>
      <c r="FD121" s="1577"/>
      <c r="FE121" s="1577"/>
      <c r="FF121" s="1577"/>
      <c r="FG121" s="1577"/>
      <c r="FH121" s="1577"/>
      <c r="FI121" s="1577"/>
      <c r="FJ121" s="1577"/>
      <c r="FK121" s="1577"/>
      <c r="FL121" s="1577"/>
      <c r="FM121" s="1577"/>
      <c r="FN121" s="1577"/>
      <c r="FO121" s="1577"/>
      <c r="FP121" s="1578"/>
      <c r="FT121" s="1576"/>
      <c r="FU121" s="1577"/>
      <c r="FV121" s="1577"/>
      <c r="FW121" s="1577"/>
      <c r="FX121" s="1577"/>
      <c r="FY121" s="1577"/>
      <c r="FZ121" s="1577"/>
      <c r="GA121" s="1577"/>
      <c r="GB121" s="1577"/>
      <c r="GC121" s="1577"/>
      <c r="GD121" s="1577"/>
      <c r="GE121" s="1577"/>
      <c r="GF121" s="1577"/>
      <c r="GG121" s="1577"/>
      <c r="GH121" s="1577"/>
      <c r="GI121" s="1577"/>
      <c r="GJ121" s="1577"/>
      <c r="GK121" s="1577"/>
      <c r="GL121" s="1577"/>
      <c r="GM121" s="1577"/>
      <c r="GN121" s="1577"/>
      <c r="GO121" s="1577"/>
      <c r="GP121" s="1577"/>
      <c r="GQ121" s="1577"/>
      <c r="GR121" s="1577"/>
      <c r="GS121" s="1578"/>
      <c r="GU121" s="8"/>
      <c r="GW121" s="1576"/>
      <c r="GX121" s="1577"/>
      <c r="GY121" s="1577"/>
      <c r="GZ121" s="1577"/>
      <c r="HA121" s="1577"/>
      <c r="HB121" s="1577"/>
      <c r="HC121" s="1577"/>
      <c r="HD121" s="1577"/>
      <c r="HE121" s="1577"/>
      <c r="HF121" s="1577"/>
      <c r="HG121" s="1577"/>
      <c r="HH121" s="1577"/>
      <c r="HI121" s="1577"/>
      <c r="HJ121" s="1577"/>
      <c r="HK121" s="1577"/>
      <c r="HL121" s="1577"/>
      <c r="HM121" s="1577"/>
      <c r="HN121" s="1577"/>
      <c r="HO121" s="1577"/>
      <c r="HP121" s="1577"/>
      <c r="HQ121" s="1577"/>
      <c r="HR121" s="1577"/>
      <c r="HS121" s="1577"/>
      <c r="HT121" s="1577"/>
      <c r="HU121" s="1577"/>
      <c r="HV121" s="1578"/>
      <c r="HX121" s="8"/>
      <c r="HZ121" s="1576"/>
      <c r="IA121" s="1577"/>
      <c r="IB121" s="1577"/>
      <c r="IC121" s="1577"/>
      <c r="ID121" s="1577"/>
      <c r="IE121" s="1577"/>
      <c r="IF121" s="1577"/>
      <c r="IG121" s="1577"/>
      <c r="IH121" s="1577"/>
      <c r="II121" s="1577"/>
      <c r="IJ121" s="1577"/>
      <c r="IK121" s="1577"/>
      <c r="IL121" s="1577"/>
      <c r="IM121" s="1577"/>
      <c r="IN121" s="1577"/>
      <c r="IO121" s="1577"/>
      <c r="IP121" s="1577"/>
      <c r="IQ121" s="1577"/>
      <c r="IR121" s="1577"/>
      <c r="IS121" s="1577"/>
      <c r="IT121" s="1577"/>
      <c r="IU121" s="1577"/>
      <c r="IV121" s="1577"/>
      <c r="IW121" s="1577"/>
      <c r="IX121" s="1577"/>
      <c r="IY121" s="1578"/>
      <c r="JA121" s="8"/>
      <c r="JC121" s="1576"/>
      <c r="JD121" s="1577"/>
      <c r="JE121" s="1577"/>
      <c r="JF121" s="1577"/>
      <c r="JG121" s="1577"/>
      <c r="JH121" s="1577"/>
      <c r="JI121" s="1577"/>
      <c r="JJ121" s="1577"/>
      <c r="JK121" s="1577"/>
      <c r="JL121" s="1577"/>
      <c r="JM121" s="1577"/>
      <c r="JN121" s="1577"/>
      <c r="JO121" s="1577"/>
      <c r="JP121" s="1577"/>
      <c r="JQ121" s="1577"/>
      <c r="JR121" s="1577"/>
      <c r="JS121" s="1577"/>
      <c r="JT121" s="1577"/>
      <c r="JU121" s="1577"/>
      <c r="JV121" s="1577"/>
      <c r="JW121" s="1577"/>
      <c r="JX121" s="1577"/>
      <c r="JY121" s="1577"/>
      <c r="JZ121" s="1577"/>
      <c r="KA121" s="1577"/>
      <c r="KB121" s="1578"/>
      <c r="KD121" s="8"/>
      <c r="KF121" s="1576"/>
      <c r="KG121" s="1577"/>
      <c r="KH121" s="1577"/>
      <c r="KI121" s="1577"/>
      <c r="KJ121" s="1577"/>
      <c r="KK121" s="1577"/>
      <c r="KL121" s="1577"/>
      <c r="KM121" s="1577"/>
      <c r="KN121" s="1577"/>
      <c r="KO121" s="1577"/>
      <c r="KP121" s="1577"/>
      <c r="KQ121" s="1577"/>
      <c r="KR121" s="1577"/>
      <c r="KS121" s="1577"/>
      <c r="KT121" s="1577"/>
      <c r="KU121" s="1577"/>
      <c r="KV121" s="1577"/>
      <c r="KW121" s="1577"/>
      <c r="KX121" s="1577"/>
      <c r="KY121" s="1577"/>
      <c r="KZ121" s="1577"/>
      <c r="LA121" s="1577"/>
      <c r="LB121" s="1577"/>
      <c r="LC121" s="1577"/>
      <c r="LD121" s="1577"/>
      <c r="LE121" s="1578"/>
      <c r="LG121" s="8"/>
      <c r="LI121" s="1576"/>
      <c r="LJ121" s="1577"/>
      <c r="LK121" s="1577"/>
      <c r="LL121" s="1577"/>
      <c r="LM121" s="1577"/>
      <c r="LN121" s="1577"/>
      <c r="LO121" s="1577"/>
      <c r="LP121" s="1577"/>
      <c r="LQ121" s="1577"/>
      <c r="LR121" s="1577"/>
      <c r="LS121" s="1577"/>
      <c r="LT121" s="1577"/>
      <c r="LU121" s="1577"/>
      <c r="LV121" s="1577"/>
      <c r="LW121" s="1577"/>
      <c r="LX121" s="1577"/>
      <c r="LY121" s="1577"/>
      <c r="LZ121" s="1577"/>
      <c r="MA121" s="1577"/>
      <c r="MB121" s="1577"/>
      <c r="MC121" s="1577"/>
      <c r="MD121" s="1577"/>
      <c r="ME121" s="1577"/>
      <c r="MF121" s="1577"/>
      <c r="MG121" s="1577"/>
      <c r="MH121" s="1578"/>
      <c r="MJ121" s="8"/>
      <c r="ML121" s="1576"/>
      <c r="MM121" s="1577"/>
      <c r="MN121" s="1577"/>
      <c r="MO121" s="1577"/>
      <c r="MP121" s="1577"/>
      <c r="MQ121" s="1577"/>
      <c r="MR121" s="1577"/>
      <c r="MS121" s="1577"/>
      <c r="MT121" s="1577"/>
      <c r="MU121" s="1577"/>
      <c r="MV121" s="1577"/>
      <c r="MW121" s="1577"/>
      <c r="MX121" s="1577"/>
      <c r="MY121" s="1577"/>
      <c r="MZ121" s="1577"/>
      <c r="NA121" s="1577"/>
      <c r="NB121" s="1577"/>
      <c r="NC121" s="1577"/>
      <c r="ND121" s="1577"/>
      <c r="NE121" s="1577"/>
      <c r="NF121" s="1577"/>
      <c r="NG121" s="1577"/>
      <c r="NH121" s="1577"/>
      <c r="NI121" s="1577"/>
      <c r="NJ121" s="1577"/>
      <c r="NK121" s="1578"/>
      <c r="NM121" s="8"/>
      <c r="NO121" s="1576"/>
      <c r="NP121" s="1577"/>
      <c r="NQ121" s="1577"/>
      <c r="NR121" s="1577"/>
      <c r="NS121" s="1577"/>
      <c r="NT121" s="1577"/>
      <c r="NU121" s="1577"/>
      <c r="NV121" s="1577"/>
      <c r="NW121" s="1577"/>
      <c r="NX121" s="1577"/>
      <c r="NY121" s="1577"/>
      <c r="NZ121" s="1577"/>
      <c r="OA121" s="1577"/>
      <c r="OB121" s="1577"/>
      <c r="OC121" s="1577"/>
      <c r="OD121" s="1577"/>
      <c r="OE121" s="1577"/>
      <c r="OF121" s="1577"/>
      <c r="OG121" s="1577"/>
      <c r="OH121" s="1577"/>
      <c r="OI121" s="1577"/>
      <c r="OJ121" s="1577"/>
      <c r="OK121" s="1577"/>
      <c r="OL121" s="1577"/>
      <c r="OM121" s="1577"/>
      <c r="ON121" s="1578"/>
      <c r="OP121" s="8"/>
      <c r="OR121" s="1576"/>
      <c r="OS121" s="1577"/>
      <c r="OT121" s="1577"/>
      <c r="OU121" s="1577"/>
      <c r="OV121" s="1577"/>
      <c r="OW121" s="1577"/>
      <c r="OX121" s="1577"/>
      <c r="OY121" s="1577"/>
      <c r="OZ121" s="1577"/>
      <c r="PA121" s="1577"/>
      <c r="PB121" s="1577"/>
      <c r="PC121" s="1577"/>
      <c r="PD121" s="1577"/>
      <c r="PE121" s="1577"/>
      <c r="PF121" s="1577"/>
      <c r="PG121" s="1577"/>
      <c r="PH121" s="1577"/>
      <c r="PI121" s="1577"/>
      <c r="PJ121" s="1577"/>
      <c r="PK121" s="1577"/>
      <c r="PL121" s="1577"/>
      <c r="PM121" s="1577"/>
      <c r="PN121" s="1577"/>
      <c r="PO121" s="1577"/>
      <c r="PP121" s="1577"/>
      <c r="PQ121" s="1578"/>
      <c r="PS121" s="8"/>
      <c r="PU121" s="1576"/>
      <c r="PV121" s="1577"/>
      <c r="PW121" s="1577"/>
      <c r="PX121" s="1577"/>
      <c r="PY121" s="1577"/>
      <c r="PZ121" s="1577"/>
      <c r="QA121" s="1577"/>
      <c r="QB121" s="1577"/>
      <c r="QC121" s="1577"/>
      <c r="QD121" s="1577"/>
      <c r="QE121" s="1577"/>
      <c r="QF121" s="1577"/>
      <c r="QG121" s="1577"/>
      <c r="QH121" s="1577"/>
      <c r="QI121" s="1577"/>
      <c r="QJ121" s="1577"/>
      <c r="QK121" s="1577"/>
      <c r="QL121" s="1577"/>
      <c r="QM121" s="1577"/>
      <c r="QN121" s="1577"/>
      <c r="QO121" s="1577"/>
      <c r="QP121" s="1577"/>
      <c r="QQ121" s="1577"/>
      <c r="QR121" s="1577"/>
      <c r="QS121" s="1577"/>
      <c r="QT121" s="1578"/>
    </row>
    <row r="122" spans="2:462" s="26" customFormat="1" ht="9.9499999999999993" customHeight="1">
      <c r="B122" s="1576"/>
      <c r="C122" s="1577"/>
      <c r="D122" s="1577"/>
      <c r="E122" s="1577"/>
      <c r="F122" s="1577"/>
      <c r="G122" s="1577"/>
      <c r="H122" s="1577"/>
      <c r="I122" s="1577"/>
      <c r="J122" s="1577"/>
      <c r="K122" s="1577"/>
      <c r="L122" s="1577"/>
      <c r="M122" s="1577"/>
      <c r="N122" s="1577"/>
      <c r="O122" s="1577"/>
      <c r="P122" s="1577"/>
      <c r="Q122" s="1577"/>
      <c r="R122" s="1577"/>
      <c r="S122" s="1577"/>
      <c r="T122" s="1577"/>
      <c r="U122" s="1577"/>
      <c r="V122" s="1577"/>
      <c r="W122" s="1577"/>
      <c r="X122" s="1577"/>
      <c r="Y122" s="1577"/>
      <c r="Z122" s="1577"/>
      <c r="AA122" s="1578"/>
      <c r="AC122" s="8"/>
      <c r="AE122" s="1576"/>
      <c r="AF122" s="1577"/>
      <c r="AG122" s="1577"/>
      <c r="AH122" s="1577"/>
      <c r="AI122" s="1577"/>
      <c r="AJ122" s="1577"/>
      <c r="AK122" s="1577"/>
      <c r="AL122" s="1577"/>
      <c r="AM122" s="1577"/>
      <c r="AN122" s="1577"/>
      <c r="AO122" s="1577"/>
      <c r="AP122" s="1577"/>
      <c r="AQ122" s="1577"/>
      <c r="AR122" s="1577"/>
      <c r="AS122" s="1577"/>
      <c r="AT122" s="1577"/>
      <c r="AU122" s="1577"/>
      <c r="AV122" s="1577"/>
      <c r="AW122" s="1577"/>
      <c r="AX122" s="1577"/>
      <c r="AY122" s="1577"/>
      <c r="AZ122" s="1577"/>
      <c r="BA122" s="1577"/>
      <c r="BB122" s="1577"/>
      <c r="BC122" s="1577"/>
      <c r="BD122" s="1578"/>
      <c r="BF122" s="8"/>
      <c r="BH122" s="1576"/>
      <c r="BI122" s="1577"/>
      <c r="BJ122" s="1577"/>
      <c r="BK122" s="1577"/>
      <c r="BL122" s="1577"/>
      <c r="BM122" s="1577"/>
      <c r="BN122" s="1577"/>
      <c r="BO122" s="1577"/>
      <c r="BP122" s="1577"/>
      <c r="BQ122" s="1577"/>
      <c r="BR122" s="1577"/>
      <c r="BS122" s="1577"/>
      <c r="BT122" s="1577"/>
      <c r="BU122" s="1577"/>
      <c r="BV122" s="1577"/>
      <c r="BW122" s="1577"/>
      <c r="BX122" s="1577"/>
      <c r="BY122" s="1577"/>
      <c r="BZ122" s="1577"/>
      <c r="CA122" s="1577"/>
      <c r="CB122" s="1577"/>
      <c r="CC122" s="1577"/>
      <c r="CD122" s="1577"/>
      <c r="CE122" s="1577"/>
      <c r="CF122" s="1577"/>
      <c r="CG122" s="1578"/>
      <c r="CI122" s="8"/>
      <c r="CK122" s="1576"/>
      <c r="CL122" s="1577"/>
      <c r="CM122" s="1577"/>
      <c r="CN122" s="1577"/>
      <c r="CO122" s="1577"/>
      <c r="CP122" s="1577"/>
      <c r="CQ122" s="1577"/>
      <c r="CR122" s="1577"/>
      <c r="CS122" s="1577"/>
      <c r="CT122" s="1577"/>
      <c r="CU122" s="1577"/>
      <c r="CV122" s="1577"/>
      <c r="CW122" s="1577"/>
      <c r="CX122" s="1577"/>
      <c r="CY122" s="1577"/>
      <c r="CZ122" s="1577"/>
      <c r="DA122" s="1577"/>
      <c r="DB122" s="1577"/>
      <c r="DC122" s="1577"/>
      <c r="DD122" s="1577"/>
      <c r="DE122" s="1577"/>
      <c r="DF122" s="1577"/>
      <c r="DG122" s="1577"/>
      <c r="DH122" s="1577"/>
      <c r="DI122" s="1577"/>
      <c r="DJ122" s="1578"/>
      <c r="DL122" s="8"/>
      <c r="DN122" s="1576"/>
      <c r="DO122" s="1577"/>
      <c r="DP122" s="1577"/>
      <c r="DQ122" s="1577"/>
      <c r="DR122" s="1577"/>
      <c r="DS122" s="1577"/>
      <c r="DT122" s="1577"/>
      <c r="DU122" s="1577"/>
      <c r="DV122" s="1577"/>
      <c r="DW122" s="1577"/>
      <c r="DX122" s="1577"/>
      <c r="DY122" s="1577"/>
      <c r="DZ122" s="1577"/>
      <c r="EA122" s="1577"/>
      <c r="EB122" s="1577"/>
      <c r="EC122" s="1577"/>
      <c r="ED122" s="1577"/>
      <c r="EE122" s="1577"/>
      <c r="EF122" s="1577"/>
      <c r="EG122" s="1577"/>
      <c r="EH122" s="1577"/>
      <c r="EI122" s="1577"/>
      <c r="EJ122" s="1577"/>
      <c r="EK122" s="1577"/>
      <c r="EL122" s="1577"/>
      <c r="EM122" s="1578"/>
      <c r="EO122" s="8"/>
      <c r="EQ122" s="1576"/>
      <c r="ER122" s="1577"/>
      <c r="ES122" s="1577"/>
      <c r="ET122" s="1577"/>
      <c r="EU122" s="1577"/>
      <c r="EV122" s="1577"/>
      <c r="EW122" s="1577"/>
      <c r="EX122" s="1577"/>
      <c r="EY122" s="1577"/>
      <c r="EZ122" s="1577"/>
      <c r="FA122" s="1577"/>
      <c r="FB122" s="1577"/>
      <c r="FC122" s="1577"/>
      <c r="FD122" s="1577"/>
      <c r="FE122" s="1577"/>
      <c r="FF122" s="1577"/>
      <c r="FG122" s="1577"/>
      <c r="FH122" s="1577"/>
      <c r="FI122" s="1577"/>
      <c r="FJ122" s="1577"/>
      <c r="FK122" s="1577"/>
      <c r="FL122" s="1577"/>
      <c r="FM122" s="1577"/>
      <c r="FN122" s="1577"/>
      <c r="FO122" s="1577"/>
      <c r="FP122" s="1578"/>
      <c r="FT122" s="1576"/>
      <c r="FU122" s="1577"/>
      <c r="FV122" s="1577"/>
      <c r="FW122" s="1577"/>
      <c r="FX122" s="1577"/>
      <c r="FY122" s="1577"/>
      <c r="FZ122" s="1577"/>
      <c r="GA122" s="1577"/>
      <c r="GB122" s="1577"/>
      <c r="GC122" s="1577"/>
      <c r="GD122" s="1577"/>
      <c r="GE122" s="1577"/>
      <c r="GF122" s="1577"/>
      <c r="GG122" s="1577"/>
      <c r="GH122" s="1577"/>
      <c r="GI122" s="1577"/>
      <c r="GJ122" s="1577"/>
      <c r="GK122" s="1577"/>
      <c r="GL122" s="1577"/>
      <c r="GM122" s="1577"/>
      <c r="GN122" s="1577"/>
      <c r="GO122" s="1577"/>
      <c r="GP122" s="1577"/>
      <c r="GQ122" s="1577"/>
      <c r="GR122" s="1577"/>
      <c r="GS122" s="1578"/>
      <c r="GU122" s="8"/>
      <c r="GW122" s="1576"/>
      <c r="GX122" s="1577"/>
      <c r="GY122" s="1577"/>
      <c r="GZ122" s="1577"/>
      <c r="HA122" s="1577"/>
      <c r="HB122" s="1577"/>
      <c r="HC122" s="1577"/>
      <c r="HD122" s="1577"/>
      <c r="HE122" s="1577"/>
      <c r="HF122" s="1577"/>
      <c r="HG122" s="1577"/>
      <c r="HH122" s="1577"/>
      <c r="HI122" s="1577"/>
      <c r="HJ122" s="1577"/>
      <c r="HK122" s="1577"/>
      <c r="HL122" s="1577"/>
      <c r="HM122" s="1577"/>
      <c r="HN122" s="1577"/>
      <c r="HO122" s="1577"/>
      <c r="HP122" s="1577"/>
      <c r="HQ122" s="1577"/>
      <c r="HR122" s="1577"/>
      <c r="HS122" s="1577"/>
      <c r="HT122" s="1577"/>
      <c r="HU122" s="1577"/>
      <c r="HV122" s="1578"/>
      <c r="HX122" s="8"/>
      <c r="HZ122" s="1576"/>
      <c r="IA122" s="1577"/>
      <c r="IB122" s="1577"/>
      <c r="IC122" s="1577"/>
      <c r="ID122" s="1577"/>
      <c r="IE122" s="1577"/>
      <c r="IF122" s="1577"/>
      <c r="IG122" s="1577"/>
      <c r="IH122" s="1577"/>
      <c r="II122" s="1577"/>
      <c r="IJ122" s="1577"/>
      <c r="IK122" s="1577"/>
      <c r="IL122" s="1577"/>
      <c r="IM122" s="1577"/>
      <c r="IN122" s="1577"/>
      <c r="IO122" s="1577"/>
      <c r="IP122" s="1577"/>
      <c r="IQ122" s="1577"/>
      <c r="IR122" s="1577"/>
      <c r="IS122" s="1577"/>
      <c r="IT122" s="1577"/>
      <c r="IU122" s="1577"/>
      <c r="IV122" s="1577"/>
      <c r="IW122" s="1577"/>
      <c r="IX122" s="1577"/>
      <c r="IY122" s="1578"/>
      <c r="JA122" s="8"/>
      <c r="JC122" s="1576"/>
      <c r="JD122" s="1577"/>
      <c r="JE122" s="1577"/>
      <c r="JF122" s="1577"/>
      <c r="JG122" s="1577"/>
      <c r="JH122" s="1577"/>
      <c r="JI122" s="1577"/>
      <c r="JJ122" s="1577"/>
      <c r="JK122" s="1577"/>
      <c r="JL122" s="1577"/>
      <c r="JM122" s="1577"/>
      <c r="JN122" s="1577"/>
      <c r="JO122" s="1577"/>
      <c r="JP122" s="1577"/>
      <c r="JQ122" s="1577"/>
      <c r="JR122" s="1577"/>
      <c r="JS122" s="1577"/>
      <c r="JT122" s="1577"/>
      <c r="JU122" s="1577"/>
      <c r="JV122" s="1577"/>
      <c r="JW122" s="1577"/>
      <c r="JX122" s="1577"/>
      <c r="JY122" s="1577"/>
      <c r="JZ122" s="1577"/>
      <c r="KA122" s="1577"/>
      <c r="KB122" s="1578"/>
      <c r="KD122" s="8"/>
      <c r="KF122" s="1576"/>
      <c r="KG122" s="1577"/>
      <c r="KH122" s="1577"/>
      <c r="KI122" s="1577"/>
      <c r="KJ122" s="1577"/>
      <c r="KK122" s="1577"/>
      <c r="KL122" s="1577"/>
      <c r="KM122" s="1577"/>
      <c r="KN122" s="1577"/>
      <c r="KO122" s="1577"/>
      <c r="KP122" s="1577"/>
      <c r="KQ122" s="1577"/>
      <c r="KR122" s="1577"/>
      <c r="KS122" s="1577"/>
      <c r="KT122" s="1577"/>
      <c r="KU122" s="1577"/>
      <c r="KV122" s="1577"/>
      <c r="KW122" s="1577"/>
      <c r="KX122" s="1577"/>
      <c r="KY122" s="1577"/>
      <c r="KZ122" s="1577"/>
      <c r="LA122" s="1577"/>
      <c r="LB122" s="1577"/>
      <c r="LC122" s="1577"/>
      <c r="LD122" s="1577"/>
      <c r="LE122" s="1578"/>
      <c r="LG122" s="8"/>
      <c r="LI122" s="1576"/>
      <c r="LJ122" s="1577"/>
      <c r="LK122" s="1577"/>
      <c r="LL122" s="1577"/>
      <c r="LM122" s="1577"/>
      <c r="LN122" s="1577"/>
      <c r="LO122" s="1577"/>
      <c r="LP122" s="1577"/>
      <c r="LQ122" s="1577"/>
      <c r="LR122" s="1577"/>
      <c r="LS122" s="1577"/>
      <c r="LT122" s="1577"/>
      <c r="LU122" s="1577"/>
      <c r="LV122" s="1577"/>
      <c r="LW122" s="1577"/>
      <c r="LX122" s="1577"/>
      <c r="LY122" s="1577"/>
      <c r="LZ122" s="1577"/>
      <c r="MA122" s="1577"/>
      <c r="MB122" s="1577"/>
      <c r="MC122" s="1577"/>
      <c r="MD122" s="1577"/>
      <c r="ME122" s="1577"/>
      <c r="MF122" s="1577"/>
      <c r="MG122" s="1577"/>
      <c r="MH122" s="1578"/>
      <c r="MJ122" s="8"/>
      <c r="ML122" s="1576"/>
      <c r="MM122" s="1577"/>
      <c r="MN122" s="1577"/>
      <c r="MO122" s="1577"/>
      <c r="MP122" s="1577"/>
      <c r="MQ122" s="1577"/>
      <c r="MR122" s="1577"/>
      <c r="MS122" s="1577"/>
      <c r="MT122" s="1577"/>
      <c r="MU122" s="1577"/>
      <c r="MV122" s="1577"/>
      <c r="MW122" s="1577"/>
      <c r="MX122" s="1577"/>
      <c r="MY122" s="1577"/>
      <c r="MZ122" s="1577"/>
      <c r="NA122" s="1577"/>
      <c r="NB122" s="1577"/>
      <c r="NC122" s="1577"/>
      <c r="ND122" s="1577"/>
      <c r="NE122" s="1577"/>
      <c r="NF122" s="1577"/>
      <c r="NG122" s="1577"/>
      <c r="NH122" s="1577"/>
      <c r="NI122" s="1577"/>
      <c r="NJ122" s="1577"/>
      <c r="NK122" s="1578"/>
      <c r="NM122" s="8"/>
      <c r="NO122" s="1576"/>
      <c r="NP122" s="1577"/>
      <c r="NQ122" s="1577"/>
      <c r="NR122" s="1577"/>
      <c r="NS122" s="1577"/>
      <c r="NT122" s="1577"/>
      <c r="NU122" s="1577"/>
      <c r="NV122" s="1577"/>
      <c r="NW122" s="1577"/>
      <c r="NX122" s="1577"/>
      <c r="NY122" s="1577"/>
      <c r="NZ122" s="1577"/>
      <c r="OA122" s="1577"/>
      <c r="OB122" s="1577"/>
      <c r="OC122" s="1577"/>
      <c r="OD122" s="1577"/>
      <c r="OE122" s="1577"/>
      <c r="OF122" s="1577"/>
      <c r="OG122" s="1577"/>
      <c r="OH122" s="1577"/>
      <c r="OI122" s="1577"/>
      <c r="OJ122" s="1577"/>
      <c r="OK122" s="1577"/>
      <c r="OL122" s="1577"/>
      <c r="OM122" s="1577"/>
      <c r="ON122" s="1578"/>
      <c r="OP122" s="8"/>
      <c r="OR122" s="1576"/>
      <c r="OS122" s="1577"/>
      <c r="OT122" s="1577"/>
      <c r="OU122" s="1577"/>
      <c r="OV122" s="1577"/>
      <c r="OW122" s="1577"/>
      <c r="OX122" s="1577"/>
      <c r="OY122" s="1577"/>
      <c r="OZ122" s="1577"/>
      <c r="PA122" s="1577"/>
      <c r="PB122" s="1577"/>
      <c r="PC122" s="1577"/>
      <c r="PD122" s="1577"/>
      <c r="PE122" s="1577"/>
      <c r="PF122" s="1577"/>
      <c r="PG122" s="1577"/>
      <c r="PH122" s="1577"/>
      <c r="PI122" s="1577"/>
      <c r="PJ122" s="1577"/>
      <c r="PK122" s="1577"/>
      <c r="PL122" s="1577"/>
      <c r="PM122" s="1577"/>
      <c r="PN122" s="1577"/>
      <c r="PO122" s="1577"/>
      <c r="PP122" s="1577"/>
      <c r="PQ122" s="1578"/>
      <c r="PS122" s="8"/>
      <c r="PU122" s="1576"/>
      <c r="PV122" s="1577"/>
      <c r="PW122" s="1577"/>
      <c r="PX122" s="1577"/>
      <c r="PY122" s="1577"/>
      <c r="PZ122" s="1577"/>
      <c r="QA122" s="1577"/>
      <c r="QB122" s="1577"/>
      <c r="QC122" s="1577"/>
      <c r="QD122" s="1577"/>
      <c r="QE122" s="1577"/>
      <c r="QF122" s="1577"/>
      <c r="QG122" s="1577"/>
      <c r="QH122" s="1577"/>
      <c r="QI122" s="1577"/>
      <c r="QJ122" s="1577"/>
      <c r="QK122" s="1577"/>
      <c r="QL122" s="1577"/>
      <c r="QM122" s="1577"/>
      <c r="QN122" s="1577"/>
      <c r="QO122" s="1577"/>
      <c r="QP122" s="1577"/>
      <c r="QQ122" s="1577"/>
      <c r="QR122" s="1577"/>
      <c r="QS122" s="1577"/>
      <c r="QT122" s="1578"/>
    </row>
    <row r="123" spans="2:462" s="26" customFormat="1" ht="9.9499999999999993" customHeight="1">
      <c r="B123" s="1576"/>
      <c r="C123" s="1577"/>
      <c r="D123" s="1577"/>
      <c r="E123" s="1577"/>
      <c r="F123" s="1577"/>
      <c r="G123" s="1577"/>
      <c r="H123" s="1577"/>
      <c r="I123" s="1577"/>
      <c r="J123" s="1577"/>
      <c r="K123" s="1577"/>
      <c r="L123" s="1577"/>
      <c r="M123" s="1577"/>
      <c r="N123" s="1577"/>
      <c r="O123" s="1577"/>
      <c r="P123" s="1577"/>
      <c r="Q123" s="1577"/>
      <c r="R123" s="1577"/>
      <c r="S123" s="1577"/>
      <c r="T123" s="1577"/>
      <c r="U123" s="1577"/>
      <c r="V123" s="1577"/>
      <c r="W123" s="1577"/>
      <c r="X123" s="1577"/>
      <c r="Y123" s="1577"/>
      <c r="Z123" s="1577"/>
      <c r="AA123" s="1578"/>
      <c r="AC123" s="8"/>
      <c r="AE123" s="1576"/>
      <c r="AF123" s="1577"/>
      <c r="AG123" s="1577"/>
      <c r="AH123" s="1577"/>
      <c r="AI123" s="1577"/>
      <c r="AJ123" s="1577"/>
      <c r="AK123" s="1577"/>
      <c r="AL123" s="1577"/>
      <c r="AM123" s="1577"/>
      <c r="AN123" s="1577"/>
      <c r="AO123" s="1577"/>
      <c r="AP123" s="1577"/>
      <c r="AQ123" s="1577"/>
      <c r="AR123" s="1577"/>
      <c r="AS123" s="1577"/>
      <c r="AT123" s="1577"/>
      <c r="AU123" s="1577"/>
      <c r="AV123" s="1577"/>
      <c r="AW123" s="1577"/>
      <c r="AX123" s="1577"/>
      <c r="AY123" s="1577"/>
      <c r="AZ123" s="1577"/>
      <c r="BA123" s="1577"/>
      <c r="BB123" s="1577"/>
      <c r="BC123" s="1577"/>
      <c r="BD123" s="1578"/>
      <c r="BF123" s="8"/>
      <c r="BH123" s="1576"/>
      <c r="BI123" s="1577"/>
      <c r="BJ123" s="1577"/>
      <c r="BK123" s="1577"/>
      <c r="BL123" s="1577"/>
      <c r="BM123" s="1577"/>
      <c r="BN123" s="1577"/>
      <c r="BO123" s="1577"/>
      <c r="BP123" s="1577"/>
      <c r="BQ123" s="1577"/>
      <c r="BR123" s="1577"/>
      <c r="BS123" s="1577"/>
      <c r="BT123" s="1577"/>
      <c r="BU123" s="1577"/>
      <c r="BV123" s="1577"/>
      <c r="BW123" s="1577"/>
      <c r="BX123" s="1577"/>
      <c r="BY123" s="1577"/>
      <c r="BZ123" s="1577"/>
      <c r="CA123" s="1577"/>
      <c r="CB123" s="1577"/>
      <c r="CC123" s="1577"/>
      <c r="CD123" s="1577"/>
      <c r="CE123" s="1577"/>
      <c r="CF123" s="1577"/>
      <c r="CG123" s="1578"/>
      <c r="CI123" s="8"/>
      <c r="CK123" s="1576"/>
      <c r="CL123" s="1577"/>
      <c r="CM123" s="1577"/>
      <c r="CN123" s="1577"/>
      <c r="CO123" s="1577"/>
      <c r="CP123" s="1577"/>
      <c r="CQ123" s="1577"/>
      <c r="CR123" s="1577"/>
      <c r="CS123" s="1577"/>
      <c r="CT123" s="1577"/>
      <c r="CU123" s="1577"/>
      <c r="CV123" s="1577"/>
      <c r="CW123" s="1577"/>
      <c r="CX123" s="1577"/>
      <c r="CY123" s="1577"/>
      <c r="CZ123" s="1577"/>
      <c r="DA123" s="1577"/>
      <c r="DB123" s="1577"/>
      <c r="DC123" s="1577"/>
      <c r="DD123" s="1577"/>
      <c r="DE123" s="1577"/>
      <c r="DF123" s="1577"/>
      <c r="DG123" s="1577"/>
      <c r="DH123" s="1577"/>
      <c r="DI123" s="1577"/>
      <c r="DJ123" s="1578"/>
      <c r="DL123" s="8"/>
      <c r="DN123" s="1576"/>
      <c r="DO123" s="1577"/>
      <c r="DP123" s="1577"/>
      <c r="DQ123" s="1577"/>
      <c r="DR123" s="1577"/>
      <c r="DS123" s="1577"/>
      <c r="DT123" s="1577"/>
      <c r="DU123" s="1577"/>
      <c r="DV123" s="1577"/>
      <c r="DW123" s="1577"/>
      <c r="DX123" s="1577"/>
      <c r="DY123" s="1577"/>
      <c r="DZ123" s="1577"/>
      <c r="EA123" s="1577"/>
      <c r="EB123" s="1577"/>
      <c r="EC123" s="1577"/>
      <c r="ED123" s="1577"/>
      <c r="EE123" s="1577"/>
      <c r="EF123" s="1577"/>
      <c r="EG123" s="1577"/>
      <c r="EH123" s="1577"/>
      <c r="EI123" s="1577"/>
      <c r="EJ123" s="1577"/>
      <c r="EK123" s="1577"/>
      <c r="EL123" s="1577"/>
      <c r="EM123" s="1578"/>
      <c r="EO123" s="8"/>
      <c r="EQ123" s="1576"/>
      <c r="ER123" s="1577"/>
      <c r="ES123" s="1577"/>
      <c r="ET123" s="1577"/>
      <c r="EU123" s="1577"/>
      <c r="EV123" s="1577"/>
      <c r="EW123" s="1577"/>
      <c r="EX123" s="1577"/>
      <c r="EY123" s="1577"/>
      <c r="EZ123" s="1577"/>
      <c r="FA123" s="1577"/>
      <c r="FB123" s="1577"/>
      <c r="FC123" s="1577"/>
      <c r="FD123" s="1577"/>
      <c r="FE123" s="1577"/>
      <c r="FF123" s="1577"/>
      <c r="FG123" s="1577"/>
      <c r="FH123" s="1577"/>
      <c r="FI123" s="1577"/>
      <c r="FJ123" s="1577"/>
      <c r="FK123" s="1577"/>
      <c r="FL123" s="1577"/>
      <c r="FM123" s="1577"/>
      <c r="FN123" s="1577"/>
      <c r="FO123" s="1577"/>
      <c r="FP123" s="1578"/>
      <c r="FT123" s="1576"/>
      <c r="FU123" s="1577"/>
      <c r="FV123" s="1577"/>
      <c r="FW123" s="1577"/>
      <c r="FX123" s="1577"/>
      <c r="FY123" s="1577"/>
      <c r="FZ123" s="1577"/>
      <c r="GA123" s="1577"/>
      <c r="GB123" s="1577"/>
      <c r="GC123" s="1577"/>
      <c r="GD123" s="1577"/>
      <c r="GE123" s="1577"/>
      <c r="GF123" s="1577"/>
      <c r="GG123" s="1577"/>
      <c r="GH123" s="1577"/>
      <c r="GI123" s="1577"/>
      <c r="GJ123" s="1577"/>
      <c r="GK123" s="1577"/>
      <c r="GL123" s="1577"/>
      <c r="GM123" s="1577"/>
      <c r="GN123" s="1577"/>
      <c r="GO123" s="1577"/>
      <c r="GP123" s="1577"/>
      <c r="GQ123" s="1577"/>
      <c r="GR123" s="1577"/>
      <c r="GS123" s="1578"/>
      <c r="GU123" s="8"/>
      <c r="GW123" s="1576"/>
      <c r="GX123" s="1577"/>
      <c r="GY123" s="1577"/>
      <c r="GZ123" s="1577"/>
      <c r="HA123" s="1577"/>
      <c r="HB123" s="1577"/>
      <c r="HC123" s="1577"/>
      <c r="HD123" s="1577"/>
      <c r="HE123" s="1577"/>
      <c r="HF123" s="1577"/>
      <c r="HG123" s="1577"/>
      <c r="HH123" s="1577"/>
      <c r="HI123" s="1577"/>
      <c r="HJ123" s="1577"/>
      <c r="HK123" s="1577"/>
      <c r="HL123" s="1577"/>
      <c r="HM123" s="1577"/>
      <c r="HN123" s="1577"/>
      <c r="HO123" s="1577"/>
      <c r="HP123" s="1577"/>
      <c r="HQ123" s="1577"/>
      <c r="HR123" s="1577"/>
      <c r="HS123" s="1577"/>
      <c r="HT123" s="1577"/>
      <c r="HU123" s="1577"/>
      <c r="HV123" s="1578"/>
      <c r="HX123" s="8"/>
      <c r="HZ123" s="1576"/>
      <c r="IA123" s="1577"/>
      <c r="IB123" s="1577"/>
      <c r="IC123" s="1577"/>
      <c r="ID123" s="1577"/>
      <c r="IE123" s="1577"/>
      <c r="IF123" s="1577"/>
      <c r="IG123" s="1577"/>
      <c r="IH123" s="1577"/>
      <c r="II123" s="1577"/>
      <c r="IJ123" s="1577"/>
      <c r="IK123" s="1577"/>
      <c r="IL123" s="1577"/>
      <c r="IM123" s="1577"/>
      <c r="IN123" s="1577"/>
      <c r="IO123" s="1577"/>
      <c r="IP123" s="1577"/>
      <c r="IQ123" s="1577"/>
      <c r="IR123" s="1577"/>
      <c r="IS123" s="1577"/>
      <c r="IT123" s="1577"/>
      <c r="IU123" s="1577"/>
      <c r="IV123" s="1577"/>
      <c r="IW123" s="1577"/>
      <c r="IX123" s="1577"/>
      <c r="IY123" s="1578"/>
      <c r="JA123" s="8"/>
      <c r="JC123" s="1576"/>
      <c r="JD123" s="1577"/>
      <c r="JE123" s="1577"/>
      <c r="JF123" s="1577"/>
      <c r="JG123" s="1577"/>
      <c r="JH123" s="1577"/>
      <c r="JI123" s="1577"/>
      <c r="JJ123" s="1577"/>
      <c r="JK123" s="1577"/>
      <c r="JL123" s="1577"/>
      <c r="JM123" s="1577"/>
      <c r="JN123" s="1577"/>
      <c r="JO123" s="1577"/>
      <c r="JP123" s="1577"/>
      <c r="JQ123" s="1577"/>
      <c r="JR123" s="1577"/>
      <c r="JS123" s="1577"/>
      <c r="JT123" s="1577"/>
      <c r="JU123" s="1577"/>
      <c r="JV123" s="1577"/>
      <c r="JW123" s="1577"/>
      <c r="JX123" s="1577"/>
      <c r="JY123" s="1577"/>
      <c r="JZ123" s="1577"/>
      <c r="KA123" s="1577"/>
      <c r="KB123" s="1578"/>
      <c r="KD123" s="8"/>
      <c r="KF123" s="1576"/>
      <c r="KG123" s="1577"/>
      <c r="KH123" s="1577"/>
      <c r="KI123" s="1577"/>
      <c r="KJ123" s="1577"/>
      <c r="KK123" s="1577"/>
      <c r="KL123" s="1577"/>
      <c r="KM123" s="1577"/>
      <c r="KN123" s="1577"/>
      <c r="KO123" s="1577"/>
      <c r="KP123" s="1577"/>
      <c r="KQ123" s="1577"/>
      <c r="KR123" s="1577"/>
      <c r="KS123" s="1577"/>
      <c r="KT123" s="1577"/>
      <c r="KU123" s="1577"/>
      <c r="KV123" s="1577"/>
      <c r="KW123" s="1577"/>
      <c r="KX123" s="1577"/>
      <c r="KY123" s="1577"/>
      <c r="KZ123" s="1577"/>
      <c r="LA123" s="1577"/>
      <c r="LB123" s="1577"/>
      <c r="LC123" s="1577"/>
      <c r="LD123" s="1577"/>
      <c r="LE123" s="1578"/>
      <c r="LG123" s="8"/>
      <c r="LI123" s="1576"/>
      <c r="LJ123" s="1577"/>
      <c r="LK123" s="1577"/>
      <c r="LL123" s="1577"/>
      <c r="LM123" s="1577"/>
      <c r="LN123" s="1577"/>
      <c r="LO123" s="1577"/>
      <c r="LP123" s="1577"/>
      <c r="LQ123" s="1577"/>
      <c r="LR123" s="1577"/>
      <c r="LS123" s="1577"/>
      <c r="LT123" s="1577"/>
      <c r="LU123" s="1577"/>
      <c r="LV123" s="1577"/>
      <c r="LW123" s="1577"/>
      <c r="LX123" s="1577"/>
      <c r="LY123" s="1577"/>
      <c r="LZ123" s="1577"/>
      <c r="MA123" s="1577"/>
      <c r="MB123" s="1577"/>
      <c r="MC123" s="1577"/>
      <c r="MD123" s="1577"/>
      <c r="ME123" s="1577"/>
      <c r="MF123" s="1577"/>
      <c r="MG123" s="1577"/>
      <c r="MH123" s="1578"/>
      <c r="MJ123" s="8"/>
      <c r="ML123" s="1576"/>
      <c r="MM123" s="1577"/>
      <c r="MN123" s="1577"/>
      <c r="MO123" s="1577"/>
      <c r="MP123" s="1577"/>
      <c r="MQ123" s="1577"/>
      <c r="MR123" s="1577"/>
      <c r="MS123" s="1577"/>
      <c r="MT123" s="1577"/>
      <c r="MU123" s="1577"/>
      <c r="MV123" s="1577"/>
      <c r="MW123" s="1577"/>
      <c r="MX123" s="1577"/>
      <c r="MY123" s="1577"/>
      <c r="MZ123" s="1577"/>
      <c r="NA123" s="1577"/>
      <c r="NB123" s="1577"/>
      <c r="NC123" s="1577"/>
      <c r="ND123" s="1577"/>
      <c r="NE123" s="1577"/>
      <c r="NF123" s="1577"/>
      <c r="NG123" s="1577"/>
      <c r="NH123" s="1577"/>
      <c r="NI123" s="1577"/>
      <c r="NJ123" s="1577"/>
      <c r="NK123" s="1578"/>
      <c r="NM123" s="8"/>
      <c r="NO123" s="1576"/>
      <c r="NP123" s="1577"/>
      <c r="NQ123" s="1577"/>
      <c r="NR123" s="1577"/>
      <c r="NS123" s="1577"/>
      <c r="NT123" s="1577"/>
      <c r="NU123" s="1577"/>
      <c r="NV123" s="1577"/>
      <c r="NW123" s="1577"/>
      <c r="NX123" s="1577"/>
      <c r="NY123" s="1577"/>
      <c r="NZ123" s="1577"/>
      <c r="OA123" s="1577"/>
      <c r="OB123" s="1577"/>
      <c r="OC123" s="1577"/>
      <c r="OD123" s="1577"/>
      <c r="OE123" s="1577"/>
      <c r="OF123" s="1577"/>
      <c r="OG123" s="1577"/>
      <c r="OH123" s="1577"/>
      <c r="OI123" s="1577"/>
      <c r="OJ123" s="1577"/>
      <c r="OK123" s="1577"/>
      <c r="OL123" s="1577"/>
      <c r="OM123" s="1577"/>
      <c r="ON123" s="1578"/>
      <c r="OP123" s="8"/>
      <c r="OR123" s="1576"/>
      <c r="OS123" s="1577"/>
      <c r="OT123" s="1577"/>
      <c r="OU123" s="1577"/>
      <c r="OV123" s="1577"/>
      <c r="OW123" s="1577"/>
      <c r="OX123" s="1577"/>
      <c r="OY123" s="1577"/>
      <c r="OZ123" s="1577"/>
      <c r="PA123" s="1577"/>
      <c r="PB123" s="1577"/>
      <c r="PC123" s="1577"/>
      <c r="PD123" s="1577"/>
      <c r="PE123" s="1577"/>
      <c r="PF123" s="1577"/>
      <c r="PG123" s="1577"/>
      <c r="PH123" s="1577"/>
      <c r="PI123" s="1577"/>
      <c r="PJ123" s="1577"/>
      <c r="PK123" s="1577"/>
      <c r="PL123" s="1577"/>
      <c r="PM123" s="1577"/>
      <c r="PN123" s="1577"/>
      <c r="PO123" s="1577"/>
      <c r="PP123" s="1577"/>
      <c r="PQ123" s="1578"/>
      <c r="PS123" s="8"/>
      <c r="PU123" s="1576"/>
      <c r="PV123" s="1577"/>
      <c r="PW123" s="1577"/>
      <c r="PX123" s="1577"/>
      <c r="PY123" s="1577"/>
      <c r="PZ123" s="1577"/>
      <c r="QA123" s="1577"/>
      <c r="QB123" s="1577"/>
      <c r="QC123" s="1577"/>
      <c r="QD123" s="1577"/>
      <c r="QE123" s="1577"/>
      <c r="QF123" s="1577"/>
      <c r="QG123" s="1577"/>
      <c r="QH123" s="1577"/>
      <c r="QI123" s="1577"/>
      <c r="QJ123" s="1577"/>
      <c r="QK123" s="1577"/>
      <c r="QL123" s="1577"/>
      <c r="QM123" s="1577"/>
      <c r="QN123" s="1577"/>
      <c r="QO123" s="1577"/>
      <c r="QP123" s="1577"/>
      <c r="QQ123" s="1577"/>
      <c r="QR123" s="1577"/>
      <c r="QS123" s="1577"/>
      <c r="QT123" s="1578"/>
    </row>
    <row r="124" spans="2:462" s="26" customFormat="1" ht="9.9499999999999993" customHeight="1">
      <c r="B124" s="1576"/>
      <c r="C124" s="1577"/>
      <c r="D124" s="1577"/>
      <c r="E124" s="1577"/>
      <c r="F124" s="1577"/>
      <c r="G124" s="1577"/>
      <c r="H124" s="1577"/>
      <c r="I124" s="1577"/>
      <c r="J124" s="1577"/>
      <c r="K124" s="1577"/>
      <c r="L124" s="1577"/>
      <c r="M124" s="1577"/>
      <c r="N124" s="1577"/>
      <c r="O124" s="1577"/>
      <c r="P124" s="1577"/>
      <c r="Q124" s="1577"/>
      <c r="R124" s="1577"/>
      <c r="S124" s="1577"/>
      <c r="T124" s="1577"/>
      <c r="U124" s="1577"/>
      <c r="V124" s="1577"/>
      <c r="W124" s="1577"/>
      <c r="X124" s="1577"/>
      <c r="Y124" s="1577"/>
      <c r="Z124" s="1577"/>
      <c r="AA124" s="1578"/>
      <c r="AC124" s="8"/>
      <c r="AE124" s="1576"/>
      <c r="AF124" s="1577"/>
      <c r="AG124" s="1577"/>
      <c r="AH124" s="1577"/>
      <c r="AI124" s="1577"/>
      <c r="AJ124" s="1577"/>
      <c r="AK124" s="1577"/>
      <c r="AL124" s="1577"/>
      <c r="AM124" s="1577"/>
      <c r="AN124" s="1577"/>
      <c r="AO124" s="1577"/>
      <c r="AP124" s="1577"/>
      <c r="AQ124" s="1577"/>
      <c r="AR124" s="1577"/>
      <c r="AS124" s="1577"/>
      <c r="AT124" s="1577"/>
      <c r="AU124" s="1577"/>
      <c r="AV124" s="1577"/>
      <c r="AW124" s="1577"/>
      <c r="AX124" s="1577"/>
      <c r="AY124" s="1577"/>
      <c r="AZ124" s="1577"/>
      <c r="BA124" s="1577"/>
      <c r="BB124" s="1577"/>
      <c r="BC124" s="1577"/>
      <c r="BD124" s="1578"/>
      <c r="BF124" s="8"/>
      <c r="BH124" s="1576"/>
      <c r="BI124" s="1577"/>
      <c r="BJ124" s="1577"/>
      <c r="BK124" s="1577"/>
      <c r="BL124" s="1577"/>
      <c r="BM124" s="1577"/>
      <c r="BN124" s="1577"/>
      <c r="BO124" s="1577"/>
      <c r="BP124" s="1577"/>
      <c r="BQ124" s="1577"/>
      <c r="BR124" s="1577"/>
      <c r="BS124" s="1577"/>
      <c r="BT124" s="1577"/>
      <c r="BU124" s="1577"/>
      <c r="BV124" s="1577"/>
      <c r="BW124" s="1577"/>
      <c r="BX124" s="1577"/>
      <c r="BY124" s="1577"/>
      <c r="BZ124" s="1577"/>
      <c r="CA124" s="1577"/>
      <c r="CB124" s="1577"/>
      <c r="CC124" s="1577"/>
      <c r="CD124" s="1577"/>
      <c r="CE124" s="1577"/>
      <c r="CF124" s="1577"/>
      <c r="CG124" s="1578"/>
      <c r="CI124" s="8"/>
      <c r="CK124" s="1576"/>
      <c r="CL124" s="1577"/>
      <c r="CM124" s="1577"/>
      <c r="CN124" s="1577"/>
      <c r="CO124" s="1577"/>
      <c r="CP124" s="1577"/>
      <c r="CQ124" s="1577"/>
      <c r="CR124" s="1577"/>
      <c r="CS124" s="1577"/>
      <c r="CT124" s="1577"/>
      <c r="CU124" s="1577"/>
      <c r="CV124" s="1577"/>
      <c r="CW124" s="1577"/>
      <c r="CX124" s="1577"/>
      <c r="CY124" s="1577"/>
      <c r="CZ124" s="1577"/>
      <c r="DA124" s="1577"/>
      <c r="DB124" s="1577"/>
      <c r="DC124" s="1577"/>
      <c r="DD124" s="1577"/>
      <c r="DE124" s="1577"/>
      <c r="DF124" s="1577"/>
      <c r="DG124" s="1577"/>
      <c r="DH124" s="1577"/>
      <c r="DI124" s="1577"/>
      <c r="DJ124" s="1578"/>
      <c r="DL124" s="8"/>
      <c r="DN124" s="1576"/>
      <c r="DO124" s="1577"/>
      <c r="DP124" s="1577"/>
      <c r="DQ124" s="1577"/>
      <c r="DR124" s="1577"/>
      <c r="DS124" s="1577"/>
      <c r="DT124" s="1577"/>
      <c r="DU124" s="1577"/>
      <c r="DV124" s="1577"/>
      <c r="DW124" s="1577"/>
      <c r="DX124" s="1577"/>
      <c r="DY124" s="1577"/>
      <c r="DZ124" s="1577"/>
      <c r="EA124" s="1577"/>
      <c r="EB124" s="1577"/>
      <c r="EC124" s="1577"/>
      <c r="ED124" s="1577"/>
      <c r="EE124" s="1577"/>
      <c r="EF124" s="1577"/>
      <c r="EG124" s="1577"/>
      <c r="EH124" s="1577"/>
      <c r="EI124" s="1577"/>
      <c r="EJ124" s="1577"/>
      <c r="EK124" s="1577"/>
      <c r="EL124" s="1577"/>
      <c r="EM124" s="1578"/>
      <c r="EO124" s="8"/>
      <c r="EQ124" s="1576"/>
      <c r="ER124" s="1577"/>
      <c r="ES124" s="1577"/>
      <c r="ET124" s="1577"/>
      <c r="EU124" s="1577"/>
      <c r="EV124" s="1577"/>
      <c r="EW124" s="1577"/>
      <c r="EX124" s="1577"/>
      <c r="EY124" s="1577"/>
      <c r="EZ124" s="1577"/>
      <c r="FA124" s="1577"/>
      <c r="FB124" s="1577"/>
      <c r="FC124" s="1577"/>
      <c r="FD124" s="1577"/>
      <c r="FE124" s="1577"/>
      <c r="FF124" s="1577"/>
      <c r="FG124" s="1577"/>
      <c r="FH124" s="1577"/>
      <c r="FI124" s="1577"/>
      <c r="FJ124" s="1577"/>
      <c r="FK124" s="1577"/>
      <c r="FL124" s="1577"/>
      <c r="FM124" s="1577"/>
      <c r="FN124" s="1577"/>
      <c r="FO124" s="1577"/>
      <c r="FP124" s="1578"/>
      <c r="FT124" s="1576"/>
      <c r="FU124" s="1577"/>
      <c r="FV124" s="1577"/>
      <c r="FW124" s="1577"/>
      <c r="FX124" s="1577"/>
      <c r="FY124" s="1577"/>
      <c r="FZ124" s="1577"/>
      <c r="GA124" s="1577"/>
      <c r="GB124" s="1577"/>
      <c r="GC124" s="1577"/>
      <c r="GD124" s="1577"/>
      <c r="GE124" s="1577"/>
      <c r="GF124" s="1577"/>
      <c r="GG124" s="1577"/>
      <c r="GH124" s="1577"/>
      <c r="GI124" s="1577"/>
      <c r="GJ124" s="1577"/>
      <c r="GK124" s="1577"/>
      <c r="GL124" s="1577"/>
      <c r="GM124" s="1577"/>
      <c r="GN124" s="1577"/>
      <c r="GO124" s="1577"/>
      <c r="GP124" s="1577"/>
      <c r="GQ124" s="1577"/>
      <c r="GR124" s="1577"/>
      <c r="GS124" s="1578"/>
      <c r="GU124" s="8"/>
      <c r="GW124" s="1576"/>
      <c r="GX124" s="1577"/>
      <c r="GY124" s="1577"/>
      <c r="GZ124" s="1577"/>
      <c r="HA124" s="1577"/>
      <c r="HB124" s="1577"/>
      <c r="HC124" s="1577"/>
      <c r="HD124" s="1577"/>
      <c r="HE124" s="1577"/>
      <c r="HF124" s="1577"/>
      <c r="HG124" s="1577"/>
      <c r="HH124" s="1577"/>
      <c r="HI124" s="1577"/>
      <c r="HJ124" s="1577"/>
      <c r="HK124" s="1577"/>
      <c r="HL124" s="1577"/>
      <c r="HM124" s="1577"/>
      <c r="HN124" s="1577"/>
      <c r="HO124" s="1577"/>
      <c r="HP124" s="1577"/>
      <c r="HQ124" s="1577"/>
      <c r="HR124" s="1577"/>
      <c r="HS124" s="1577"/>
      <c r="HT124" s="1577"/>
      <c r="HU124" s="1577"/>
      <c r="HV124" s="1578"/>
      <c r="HX124" s="8"/>
      <c r="HZ124" s="1576"/>
      <c r="IA124" s="1577"/>
      <c r="IB124" s="1577"/>
      <c r="IC124" s="1577"/>
      <c r="ID124" s="1577"/>
      <c r="IE124" s="1577"/>
      <c r="IF124" s="1577"/>
      <c r="IG124" s="1577"/>
      <c r="IH124" s="1577"/>
      <c r="II124" s="1577"/>
      <c r="IJ124" s="1577"/>
      <c r="IK124" s="1577"/>
      <c r="IL124" s="1577"/>
      <c r="IM124" s="1577"/>
      <c r="IN124" s="1577"/>
      <c r="IO124" s="1577"/>
      <c r="IP124" s="1577"/>
      <c r="IQ124" s="1577"/>
      <c r="IR124" s="1577"/>
      <c r="IS124" s="1577"/>
      <c r="IT124" s="1577"/>
      <c r="IU124" s="1577"/>
      <c r="IV124" s="1577"/>
      <c r="IW124" s="1577"/>
      <c r="IX124" s="1577"/>
      <c r="IY124" s="1578"/>
      <c r="JA124" s="8"/>
      <c r="JC124" s="1576"/>
      <c r="JD124" s="1577"/>
      <c r="JE124" s="1577"/>
      <c r="JF124" s="1577"/>
      <c r="JG124" s="1577"/>
      <c r="JH124" s="1577"/>
      <c r="JI124" s="1577"/>
      <c r="JJ124" s="1577"/>
      <c r="JK124" s="1577"/>
      <c r="JL124" s="1577"/>
      <c r="JM124" s="1577"/>
      <c r="JN124" s="1577"/>
      <c r="JO124" s="1577"/>
      <c r="JP124" s="1577"/>
      <c r="JQ124" s="1577"/>
      <c r="JR124" s="1577"/>
      <c r="JS124" s="1577"/>
      <c r="JT124" s="1577"/>
      <c r="JU124" s="1577"/>
      <c r="JV124" s="1577"/>
      <c r="JW124" s="1577"/>
      <c r="JX124" s="1577"/>
      <c r="JY124" s="1577"/>
      <c r="JZ124" s="1577"/>
      <c r="KA124" s="1577"/>
      <c r="KB124" s="1578"/>
      <c r="KD124" s="8"/>
      <c r="KF124" s="1576"/>
      <c r="KG124" s="1577"/>
      <c r="KH124" s="1577"/>
      <c r="KI124" s="1577"/>
      <c r="KJ124" s="1577"/>
      <c r="KK124" s="1577"/>
      <c r="KL124" s="1577"/>
      <c r="KM124" s="1577"/>
      <c r="KN124" s="1577"/>
      <c r="KO124" s="1577"/>
      <c r="KP124" s="1577"/>
      <c r="KQ124" s="1577"/>
      <c r="KR124" s="1577"/>
      <c r="KS124" s="1577"/>
      <c r="KT124" s="1577"/>
      <c r="KU124" s="1577"/>
      <c r="KV124" s="1577"/>
      <c r="KW124" s="1577"/>
      <c r="KX124" s="1577"/>
      <c r="KY124" s="1577"/>
      <c r="KZ124" s="1577"/>
      <c r="LA124" s="1577"/>
      <c r="LB124" s="1577"/>
      <c r="LC124" s="1577"/>
      <c r="LD124" s="1577"/>
      <c r="LE124" s="1578"/>
      <c r="LG124" s="8"/>
      <c r="LI124" s="1576"/>
      <c r="LJ124" s="1577"/>
      <c r="LK124" s="1577"/>
      <c r="LL124" s="1577"/>
      <c r="LM124" s="1577"/>
      <c r="LN124" s="1577"/>
      <c r="LO124" s="1577"/>
      <c r="LP124" s="1577"/>
      <c r="LQ124" s="1577"/>
      <c r="LR124" s="1577"/>
      <c r="LS124" s="1577"/>
      <c r="LT124" s="1577"/>
      <c r="LU124" s="1577"/>
      <c r="LV124" s="1577"/>
      <c r="LW124" s="1577"/>
      <c r="LX124" s="1577"/>
      <c r="LY124" s="1577"/>
      <c r="LZ124" s="1577"/>
      <c r="MA124" s="1577"/>
      <c r="MB124" s="1577"/>
      <c r="MC124" s="1577"/>
      <c r="MD124" s="1577"/>
      <c r="ME124" s="1577"/>
      <c r="MF124" s="1577"/>
      <c r="MG124" s="1577"/>
      <c r="MH124" s="1578"/>
      <c r="MJ124" s="8"/>
      <c r="ML124" s="1576"/>
      <c r="MM124" s="1577"/>
      <c r="MN124" s="1577"/>
      <c r="MO124" s="1577"/>
      <c r="MP124" s="1577"/>
      <c r="MQ124" s="1577"/>
      <c r="MR124" s="1577"/>
      <c r="MS124" s="1577"/>
      <c r="MT124" s="1577"/>
      <c r="MU124" s="1577"/>
      <c r="MV124" s="1577"/>
      <c r="MW124" s="1577"/>
      <c r="MX124" s="1577"/>
      <c r="MY124" s="1577"/>
      <c r="MZ124" s="1577"/>
      <c r="NA124" s="1577"/>
      <c r="NB124" s="1577"/>
      <c r="NC124" s="1577"/>
      <c r="ND124" s="1577"/>
      <c r="NE124" s="1577"/>
      <c r="NF124" s="1577"/>
      <c r="NG124" s="1577"/>
      <c r="NH124" s="1577"/>
      <c r="NI124" s="1577"/>
      <c r="NJ124" s="1577"/>
      <c r="NK124" s="1578"/>
      <c r="NM124" s="8"/>
      <c r="NO124" s="1576"/>
      <c r="NP124" s="1577"/>
      <c r="NQ124" s="1577"/>
      <c r="NR124" s="1577"/>
      <c r="NS124" s="1577"/>
      <c r="NT124" s="1577"/>
      <c r="NU124" s="1577"/>
      <c r="NV124" s="1577"/>
      <c r="NW124" s="1577"/>
      <c r="NX124" s="1577"/>
      <c r="NY124" s="1577"/>
      <c r="NZ124" s="1577"/>
      <c r="OA124" s="1577"/>
      <c r="OB124" s="1577"/>
      <c r="OC124" s="1577"/>
      <c r="OD124" s="1577"/>
      <c r="OE124" s="1577"/>
      <c r="OF124" s="1577"/>
      <c r="OG124" s="1577"/>
      <c r="OH124" s="1577"/>
      <c r="OI124" s="1577"/>
      <c r="OJ124" s="1577"/>
      <c r="OK124" s="1577"/>
      <c r="OL124" s="1577"/>
      <c r="OM124" s="1577"/>
      <c r="ON124" s="1578"/>
      <c r="OP124" s="8"/>
      <c r="OR124" s="1576"/>
      <c r="OS124" s="1577"/>
      <c r="OT124" s="1577"/>
      <c r="OU124" s="1577"/>
      <c r="OV124" s="1577"/>
      <c r="OW124" s="1577"/>
      <c r="OX124" s="1577"/>
      <c r="OY124" s="1577"/>
      <c r="OZ124" s="1577"/>
      <c r="PA124" s="1577"/>
      <c r="PB124" s="1577"/>
      <c r="PC124" s="1577"/>
      <c r="PD124" s="1577"/>
      <c r="PE124" s="1577"/>
      <c r="PF124" s="1577"/>
      <c r="PG124" s="1577"/>
      <c r="PH124" s="1577"/>
      <c r="PI124" s="1577"/>
      <c r="PJ124" s="1577"/>
      <c r="PK124" s="1577"/>
      <c r="PL124" s="1577"/>
      <c r="PM124" s="1577"/>
      <c r="PN124" s="1577"/>
      <c r="PO124" s="1577"/>
      <c r="PP124" s="1577"/>
      <c r="PQ124" s="1578"/>
      <c r="PS124" s="8"/>
      <c r="PU124" s="1576"/>
      <c r="PV124" s="1577"/>
      <c r="PW124" s="1577"/>
      <c r="PX124" s="1577"/>
      <c r="PY124" s="1577"/>
      <c r="PZ124" s="1577"/>
      <c r="QA124" s="1577"/>
      <c r="QB124" s="1577"/>
      <c r="QC124" s="1577"/>
      <c r="QD124" s="1577"/>
      <c r="QE124" s="1577"/>
      <c r="QF124" s="1577"/>
      <c r="QG124" s="1577"/>
      <c r="QH124" s="1577"/>
      <c r="QI124" s="1577"/>
      <c r="QJ124" s="1577"/>
      <c r="QK124" s="1577"/>
      <c r="QL124" s="1577"/>
      <c r="QM124" s="1577"/>
      <c r="QN124" s="1577"/>
      <c r="QO124" s="1577"/>
      <c r="QP124" s="1577"/>
      <c r="QQ124" s="1577"/>
      <c r="QR124" s="1577"/>
      <c r="QS124" s="1577"/>
      <c r="QT124" s="1578"/>
    </row>
    <row r="125" spans="2:462" s="26" customFormat="1" ht="9.9499999999999993" customHeight="1">
      <c r="B125" s="1576"/>
      <c r="C125" s="1577"/>
      <c r="D125" s="1577"/>
      <c r="E125" s="1577"/>
      <c r="F125" s="1577"/>
      <c r="G125" s="1577"/>
      <c r="H125" s="1577"/>
      <c r="I125" s="1577"/>
      <c r="J125" s="1577"/>
      <c r="K125" s="1577"/>
      <c r="L125" s="1577"/>
      <c r="M125" s="1577"/>
      <c r="N125" s="1577"/>
      <c r="O125" s="1577"/>
      <c r="P125" s="1577"/>
      <c r="Q125" s="1577"/>
      <c r="R125" s="1577"/>
      <c r="S125" s="1577"/>
      <c r="T125" s="1577"/>
      <c r="U125" s="1577"/>
      <c r="V125" s="1577"/>
      <c r="W125" s="1577"/>
      <c r="X125" s="1577"/>
      <c r="Y125" s="1577"/>
      <c r="Z125" s="1577"/>
      <c r="AA125" s="1578"/>
      <c r="AC125" s="8"/>
      <c r="AE125" s="1576"/>
      <c r="AF125" s="1577"/>
      <c r="AG125" s="1577"/>
      <c r="AH125" s="1577"/>
      <c r="AI125" s="1577"/>
      <c r="AJ125" s="1577"/>
      <c r="AK125" s="1577"/>
      <c r="AL125" s="1577"/>
      <c r="AM125" s="1577"/>
      <c r="AN125" s="1577"/>
      <c r="AO125" s="1577"/>
      <c r="AP125" s="1577"/>
      <c r="AQ125" s="1577"/>
      <c r="AR125" s="1577"/>
      <c r="AS125" s="1577"/>
      <c r="AT125" s="1577"/>
      <c r="AU125" s="1577"/>
      <c r="AV125" s="1577"/>
      <c r="AW125" s="1577"/>
      <c r="AX125" s="1577"/>
      <c r="AY125" s="1577"/>
      <c r="AZ125" s="1577"/>
      <c r="BA125" s="1577"/>
      <c r="BB125" s="1577"/>
      <c r="BC125" s="1577"/>
      <c r="BD125" s="1578"/>
      <c r="BF125" s="8"/>
      <c r="BH125" s="1576"/>
      <c r="BI125" s="1577"/>
      <c r="BJ125" s="1577"/>
      <c r="BK125" s="1577"/>
      <c r="BL125" s="1577"/>
      <c r="BM125" s="1577"/>
      <c r="BN125" s="1577"/>
      <c r="BO125" s="1577"/>
      <c r="BP125" s="1577"/>
      <c r="BQ125" s="1577"/>
      <c r="BR125" s="1577"/>
      <c r="BS125" s="1577"/>
      <c r="BT125" s="1577"/>
      <c r="BU125" s="1577"/>
      <c r="BV125" s="1577"/>
      <c r="BW125" s="1577"/>
      <c r="BX125" s="1577"/>
      <c r="BY125" s="1577"/>
      <c r="BZ125" s="1577"/>
      <c r="CA125" s="1577"/>
      <c r="CB125" s="1577"/>
      <c r="CC125" s="1577"/>
      <c r="CD125" s="1577"/>
      <c r="CE125" s="1577"/>
      <c r="CF125" s="1577"/>
      <c r="CG125" s="1578"/>
      <c r="CI125" s="8"/>
      <c r="CK125" s="1576"/>
      <c r="CL125" s="1577"/>
      <c r="CM125" s="1577"/>
      <c r="CN125" s="1577"/>
      <c r="CO125" s="1577"/>
      <c r="CP125" s="1577"/>
      <c r="CQ125" s="1577"/>
      <c r="CR125" s="1577"/>
      <c r="CS125" s="1577"/>
      <c r="CT125" s="1577"/>
      <c r="CU125" s="1577"/>
      <c r="CV125" s="1577"/>
      <c r="CW125" s="1577"/>
      <c r="CX125" s="1577"/>
      <c r="CY125" s="1577"/>
      <c r="CZ125" s="1577"/>
      <c r="DA125" s="1577"/>
      <c r="DB125" s="1577"/>
      <c r="DC125" s="1577"/>
      <c r="DD125" s="1577"/>
      <c r="DE125" s="1577"/>
      <c r="DF125" s="1577"/>
      <c r="DG125" s="1577"/>
      <c r="DH125" s="1577"/>
      <c r="DI125" s="1577"/>
      <c r="DJ125" s="1578"/>
      <c r="DL125" s="8"/>
      <c r="DN125" s="1576"/>
      <c r="DO125" s="1577"/>
      <c r="DP125" s="1577"/>
      <c r="DQ125" s="1577"/>
      <c r="DR125" s="1577"/>
      <c r="DS125" s="1577"/>
      <c r="DT125" s="1577"/>
      <c r="DU125" s="1577"/>
      <c r="DV125" s="1577"/>
      <c r="DW125" s="1577"/>
      <c r="DX125" s="1577"/>
      <c r="DY125" s="1577"/>
      <c r="DZ125" s="1577"/>
      <c r="EA125" s="1577"/>
      <c r="EB125" s="1577"/>
      <c r="EC125" s="1577"/>
      <c r="ED125" s="1577"/>
      <c r="EE125" s="1577"/>
      <c r="EF125" s="1577"/>
      <c r="EG125" s="1577"/>
      <c r="EH125" s="1577"/>
      <c r="EI125" s="1577"/>
      <c r="EJ125" s="1577"/>
      <c r="EK125" s="1577"/>
      <c r="EL125" s="1577"/>
      <c r="EM125" s="1578"/>
      <c r="EO125" s="8"/>
      <c r="EQ125" s="1576"/>
      <c r="ER125" s="1577"/>
      <c r="ES125" s="1577"/>
      <c r="ET125" s="1577"/>
      <c r="EU125" s="1577"/>
      <c r="EV125" s="1577"/>
      <c r="EW125" s="1577"/>
      <c r="EX125" s="1577"/>
      <c r="EY125" s="1577"/>
      <c r="EZ125" s="1577"/>
      <c r="FA125" s="1577"/>
      <c r="FB125" s="1577"/>
      <c r="FC125" s="1577"/>
      <c r="FD125" s="1577"/>
      <c r="FE125" s="1577"/>
      <c r="FF125" s="1577"/>
      <c r="FG125" s="1577"/>
      <c r="FH125" s="1577"/>
      <c r="FI125" s="1577"/>
      <c r="FJ125" s="1577"/>
      <c r="FK125" s="1577"/>
      <c r="FL125" s="1577"/>
      <c r="FM125" s="1577"/>
      <c r="FN125" s="1577"/>
      <c r="FO125" s="1577"/>
      <c r="FP125" s="1578"/>
      <c r="FT125" s="1576"/>
      <c r="FU125" s="1577"/>
      <c r="FV125" s="1577"/>
      <c r="FW125" s="1577"/>
      <c r="FX125" s="1577"/>
      <c r="FY125" s="1577"/>
      <c r="FZ125" s="1577"/>
      <c r="GA125" s="1577"/>
      <c r="GB125" s="1577"/>
      <c r="GC125" s="1577"/>
      <c r="GD125" s="1577"/>
      <c r="GE125" s="1577"/>
      <c r="GF125" s="1577"/>
      <c r="GG125" s="1577"/>
      <c r="GH125" s="1577"/>
      <c r="GI125" s="1577"/>
      <c r="GJ125" s="1577"/>
      <c r="GK125" s="1577"/>
      <c r="GL125" s="1577"/>
      <c r="GM125" s="1577"/>
      <c r="GN125" s="1577"/>
      <c r="GO125" s="1577"/>
      <c r="GP125" s="1577"/>
      <c r="GQ125" s="1577"/>
      <c r="GR125" s="1577"/>
      <c r="GS125" s="1578"/>
      <c r="GU125" s="8"/>
      <c r="GW125" s="1576"/>
      <c r="GX125" s="1577"/>
      <c r="GY125" s="1577"/>
      <c r="GZ125" s="1577"/>
      <c r="HA125" s="1577"/>
      <c r="HB125" s="1577"/>
      <c r="HC125" s="1577"/>
      <c r="HD125" s="1577"/>
      <c r="HE125" s="1577"/>
      <c r="HF125" s="1577"/>
      <c r="HG125" s="1577"/>
      <c r="HH125" s="1577"/>
      <c r="HI125" s="1577"/>
      <c r="HJ125" s="1577"/>
      <c r="HK125" s="1577"/>
      <c r="HL125" s="1577"/>
      <c r="HM125" s="1577"/>
      <c r="HN125" s="1577"/>
      <c r="HO125" s="1577"/>
      <c r="HP125" s="1577"/>
      <c r="HQ125" s="1577"/>
      <c r="HR125" s="1577"/>
      <c r="HS125" s="1577"/>
      <c r="HT125" s="1577"/>
      <c r="HU125" s="1577"/>
      <c r="HV125" s="1578"/>
      <c r="HX125" s="8"/>
      <c r="HZ125" s="1576"/>
      <c r="IA125" s="1577"/>
      <c r="IB125" s="1577"/>
      <c r="IC125" s="1577"/>
      <c r="ID125" s="1577"/>
      <c r="IE125" s="1577"/>
      <c r="IF125" s="1577"/>
      <c r="IG125" s="1577"/>
      <c r="IH125" s="1577"/>
      <c r="II125" s="1577"/>
      <c r="IJ125" s="1577"/>
      <c r="IK125" s="1577"/>
      <c r="IL125" s="1577"/>
      <c r="IM125" s="1577"/>
      <c r="IN125" s="1577"/>
      <c r="IO125" s="1577"/>
      <c r="IP125" s="1577"/>
      <c r="IQ125" s="1577"/>
      <c r="IR125" s="1577"/>
      <c r="IS125" s="1577"/>
      <c r="IT125" s="1577"/>
      <c r="IU125" s="1577"/>
      <c r="IV125" s="1577"/>
      <c r="IW125" s="1577"/>
      <c r="IX125" s="1577"/>
      <c r="IY125" s="1578"/>
      <c r="JA125" s="8"/>
      <c r="JC125" s="1576"/>
      <c r="JD125" s="1577"/>
      <c r="JE125" s="1577"/>
      <c r="JF125" s="1577"/>
      <c r="JG125" s="1577"/>
      <c r="JH125" s="1577"/>
      <c r="JI125" s="1577"/>
      <c r="JJ125" s="1577"/>
      <c r="JK125" s="1577"/>
      <c r="JL125" s="1577"/>
      <c r="JM125" s="1577"/>
      <c r="JN125" s="1577"/>
      <c r="JO125" s="1577"/>
      <c r="JP125" s="1577"/>
      <c r="JQ125" s="1577"/>
      <c r="JR125" s="1577"/>
      <c r="JS125" s="1577"/>
      <c r="JT125" s="1577"/>
      <c r="JU125" s="1577"/>
      <c r="JV125" s="1577"/>
      <c r="JW125" s="1577"/>
      <c r="JX125" s="1577"/>
      <c r="JY125" s="1577"/>
      <c r="JZ125" s="1577"/>
      <c r="KA125" s="1577"/>
      <c r="KB125" s="1578"/>
      <c r="KD125" s="8"/>
      <c r="KF125" s="1576"/>
      <c r="KG125" s="1577"/>
      <c r="KH125" s="1577"/>
      <c r="KI125" s="1577"/>
      <c r="KJ125" s="1577"/>
      <c r="KK125" s="1577"/>
      <c r="KL125" s="1577"/>
      <c r="KM125" s="1577"/>
      <c r="KN125" s="1577"/>
      <c r="KO125" s="1577"/>
      <c r="KP125" s="1577"/>
      <c r="KQ125" s="1577"/>
      <c r="KR125" s="1577"/>
      <c r="KS125" s="1577"/>
      <c r="KT125" s="1577"/>
      <c r="KU125" s="1577"/>
      <c r="KV125" s="1577"/>
      <c r="KW125" s="1577"/>
      <c r="KX125" s="1577"/>
      <c r="KY125" s="1577"/>
      <c r="KZ125" s="1577"/>
      <c r="LA125" s="1577"/>
      <c r="LB125" s="1577"/>
      <c r="LC125" s="1577"/>
      <c r="LD125" s="1577"/>
      <c r="LE125" s="1578"/>
      <c r="LG125" s="8"/>
      <c r="LI125" s="1576"/>
      <c r="LJ125" s="1577"/>
      <c r="LK125" s="1577"/>
      <c r="LL125" s="1577"/>
      <c r="LM125" s="1577"/>
      <c r="LN125" s="1577"/>
      <c r="LO125" s="1577"/>
      <c r="LP125" s="1577"/>
      <c r="LQ125" s="1577"/>
      <c r="LR125" s="1577"/>
      <c r="LS125" s="1577"/>
      <c r="LT125" s="1577"/>
      <c r="LU125" s="1577"/>
      <c r="LV125" s="1577"/>
      <c r="LW125" s="1577"/>
      <c r="LX125" s="1577"/>
      <c r="LY125" s="1577"/>
      <c r="LZ125" s="1577"/>
      <c r="MA125" s="1577"/>
      <c r="MB125" s="1577"/>
      <c r="MC125" s="1577"/>
      <c r="MD125" s="1577"/>
      <c r="ME125" s="1577"/>
      <c r="MF125" s="1577"/>
      <c r="MG125" s="1577"/>
      <c r="MH125" s="1578"/>
      <c r="MJ125" s="8"/>
      <c r="ML125" s="1576"/>
      <c r="MM125" s="1577"/>
      <c r="MN125" s="1577"/>
      <c r="MO125" s="1577"/>
      <c r="MP125" s="1577"/>
      <c r="MQ125" s="1577"/>
      <c r="MR125" s="1577"/>
      <c r="MS125" s="1577"/>
      <c r="MT125" s="1577"/>
      <c r="MU125" s="1577"/>
      <c r="MV125" s="1577"/>
      <c r="MW125" s="1577"/>
      <c r="MX125" s="1577"/>
      <c r="MY125" s="1577"/>
      <c r="MZ125" s="1577"/>
      <c r="NA125" s="1577"/>
      <c r="NB125" s="1577"/>
      <c r="NC125" s="1577"/>
      <c r="ND125" s="1577"/>
      <c r="NE125" s="1577"/>
      <c r="NF125" s="1577"/>
      <c r="NG125" s="1577"/>
      <c r="NH125" s="1577"/>
      <c r="NI125" s="1577"/>
      <c r="NJ125" s="1577"/>
      <c r="NK125" s="1578"/>
      <c r="NM125" s="8"/>
      <c r="NO125" s="1576"/>
      <c r="NP125" s="1577"/>
      <c r="NQ125" s="1577"/>
      <c r="NR125" s="1577"/>
      <c r="NS125" s="1577"/>
      <c r="NT125" s="1577"/>
      <c r="NU125" s="1577"/>
      <c r="NV125" s="1577"/>
      <c r="NW125" s="1577"/>
      <c r="NX125" s="1577"/>
      <c r="NY125" s="1577"/>
      <c r="NZ125" s="1577"/>
      <c r="OA125" s="1577"/>
      <c r="OB125" s="1577"/>
      <c r="OC125" s="1577"/>
      <c r="OD125" s="1577"/>
      <c r="OE125" s="1577"/>
      <c r="OF125" s="1577"/>
      <c r="OG125" s="1577"/>
      <c r="OH125" s="1577"/>
      <c r="OI125" s="1577"/>
      <c r="OJ125" s="1577"/>
      <c r="OK125" s="1577"/>
      <c r="OL125" s="1577"/>
      <c r="OM125" s="1577"/>
      <c r="ON125" s="1578"/>
      <c r="OP125" s="8"/>
      <c r="OR125" s="1576"/>
      <c r="OS125" s="1577"/>
      <c r="OT125" s="1577"/>
      <c r="OU125" s="1577"/>
      <c r="OV125" s="1577"/>
      <c r="OW125" s="1577"/>
      <c r="OX125" s="1577"/>
      <c r="OY125" s="1577"/>
      <c r="OZ125" s="1577"/>
      <c r="PA125" s="1577"/>
      <c r="PB125" s="1577"/>
      <c r="PC125" s="1577"/>
      <c r="PD125" s="1577"/>
      <c r="PE125" s="1577"/>
      <c r="PF125" s="1577"/>
      <c r="PG125" s="1577"/>
      <c r="PH125" s="1577"/>
      <c r="PI125" s="1577"/>
      <c r="PJ125" s="1577"/>
      <c r="PK125" s="1577"/>
      <c r="PL125" s="1577"/>
      <c r="PM125" s="1577"/>
      <c r="PN125" s="1577"/>
      <c r="PO125" s="1577"/>
      <c r="PP125" s="1577"/>
      <c r="PQ125" s="1578"/>
      <c r="PS125" s="8"/>
      <c r="PU125" s="1576"/>
      <c r="PV125" s="1577"/>
      <c r="PW125" s="1577"/>
      <c r="PX125" s="1577"/>
      <c r="PY125" s="1577"/>
      <c r="PZ125" s="1577"/>
      <c r="QA125" s="1577"/>
      <c r="QB125" s="1577"/>
      <c r="QC125" s="1577"/>
      <c r="QD125" s="1577"/>
      <c r="QE125" s="1577"/>
      <c r="QF125" s="1577"/>
      <c r="QG125" s="1577"/>
      <c r="QH125" s="1577"/>
      <c r="QI125" s="1577"/>
      <c r="QJ125" s="1577"/>
      <c r="QK125" s="1577"/>
      <c r="QL125" s="1577"/>
      <c r="QM125" s="1577"/>
      <c r="QN125" s="1577"/>
      <c r="QO125" s="1577"/>
      <c r="QP125" s="1577"/>
      <c r="QQ125" s="1577"/>
      <c r="QR125" s="1577"/>
      <c r="QS125" s="1577"/>
      <c r="QT125" s="1578"/>
    </row>
    <row r="126" spans="2:462" s="26" customFormat="1" ht="9.9499999999999993" customHeight="1">
      <c r="B126" s="1576"/>
      <c r="C126" s="1577"/>
      <c r="D126" s="1577"/>
      <c r="E126" s="1577"/>
      <c r="F126" s="1577"/>
      <c r="G126" s="1577"/>
      <c r="H126" s="1577"/>
      <c r="I126" s="1577"/>
      <c r="J126" s="1577"/>
      <c r="K126" s="1577"/>
      <c r="L126" s="1577"/>
      <c r="M126" s="1577"/>
      <c r="N126" s="1577"/>
      <c r="O126" s="1577"/>
      <c r="P126" s="1577"/>
      <c r="Q126" s="1577"/>
      <c r="R126" s="1577"/>
      <c r="S126" s="1577"/>
      <c r="T126" s="1577"/>
      <c r="U126" s="1577"/>
      <c r="V126" s="1577"/>
      <c r="W126" s="1577"/>
      <c r="X126" s="1577"/>
      <c r="Y126" s="1577"/>
      <c r="Z126" s="1577"/>
      <c r="AA126" s="1578"/>
      <c r="AC126" s="8"/>
      <c r="AE126" s="1576"/>
      <c r="AF126" s="1577"/>
      <c r="AG126" s="1577"/>
      <c r="AH126" s="1577"/>
      <c r="AI126" s="1577"/>
      <c r="AJ126" s="1577"/>
      <c r="AK126" s="1577"/>
      <c r="AL126" s="1577"/>
      <c r="AM126" s="1577"/>
      <c r="AN126" s="1577"/>
      <c r="AO126" s="1577"/>
      <c r="AP126" s="1577"/>
      <c r="AQ126" s="1577"/>
      <c r="AR126" s="1577"/>
      <c r="AS126" s="1577"/>
      <c r="AT126" s="1577"/>
      <c r="AU126" s="1577"/>
      <c r="AV126" s="1577"/>
      <c r="AW126" s="1577"/>
      <c r="AX126" s="1577"/>
      <c r="AY126" s="1577"/>
      <c r="AZ126" s="1577"/>
      <c r="BA126" s="1577"/>
      <c r="BB126" s="1577"/>
      <c r="BC126" s="1577"/>
      <c r="BD126" s="1578"/>
      <c r="BF126" s="8"/>
      <c r="BH126" s="1576"/>
      <c r="BI126" s="1577"/>
      <c r="BJ126" s="1577"/>
      <c r="BK126" s="1577"/>
      <c r="BL126" s="1577"/>
      <c r="BM126" s="1577"/>
      <c r="BN126" s="1577"/>
      <c r="BO126" s="1577"/>
      <c r="BP126" s="1577"/>
      <c r="BQ126" s="1577"/>
      <c r="BR126" s="1577"/>
      <c r="BS126" s="1577"/>
      <c r="BT126" s="1577"/>
      <c r="BU126" s="1577"/>
      <c r="BV126" s="1577"/>
      <c r="BW126" s="1577"/>
      <c r="BX126" s="1577"/>
      <c r="BY126" s="1577"/>
      <c r="BZ126" s="1577"/>
      <c r="CA126" s="1577"/>
      <c r="CB126" s="1577"/>
      <c r="CC126" s="1577"/>
      <c r="CD126" s="1577"/>
      <c r="CE126" s="1577"/>
      <c r="CF126" s="1577"/>
      <c r="CG126" s="1578"/>
      <c r="CI126" s="8"/>
      <c r="CK126" s="1576"/>
      <c r="CL126" s="1577"/>
      <c r="CM126" s="1577"/>
      <c r="CN126" s="1577"/>
      <c r="CO126" s="1577"/>
      <c r="CP126" s="1577"/>
      <c r="CQ126" s="1577"/>
      <c r="CR126" s="1577"/>
      <c r="CS126" s="1577"/>
      <c r="CT126" s="1577"/>
      <c r="CU126" s="1577"/>
      <c r="CV126" s="1577"/>
      <c r="CW126" s="1577"/>
      <c r="CX126" s="1577"/>
      <c r="CY126" s="1577"/>
      <c r="CZ126" s="1577"/>
      <c r="DA126" s="1577"/>
      <c r="DB126" s="1577"/>
      <c r="DC126" s="1577"/>
      <c r="DD126" s="1577"/>
      <c r="DE126" s="1577"/>
      <c r="DF126" s="1577"/>
      <c r="DG126" s="1577"/>
      <c r="DH126" s="1577"/>
      <c r="DI126" s="1577"/>
      <c r="DJ126" s="1578"/>
      <c r="DL126" s="8"/>
      <c r="DN126" s="1576"/>
      <c r="DO126" s="1577"/>
      <c r="DP126" s="1577"/>
      <c r="DQ126" s="1577"/>
      <c r="DR126" s="1577"/>
      <c r="DS126" s="1577"/>
      <c r="DT126" s="1577"/>
      <c r="DU126" s="1577"/>
      <c r="DV126" s="1577"/>
      <c r="DW126" s="1577"/>
      <c r="DX126" s="1577"/>
      <c r="DY126" s="1577"/>
      <c r="DZ126" s="1577"/>
      <c r="EA126" s="1577"/>
      <c r="EB126" s="1577"/>
      <c r="EC126" s="1577"/>
      <c r="ED126" s="1577"/>
      <c r="EE126" s="1577"/>
      <c r="EF126" s="1577"/>
      <c r="EG126" s="1577"/>
      <c r="EH126" s="1577"/>
      <c r="EI126" s="1577"/>
      <c r="EJ126" s="1577"/>
      <c r="EK126" s="1577"/>
      <c r="EL126" s="1577"/>
      <c r="EM126" s="1578"/>
      <c r="EO126" s="8"/>
      <c r="EQ126" s="1576"/>
      <c r="ER126" s="1577"/>
      <c r="ES126" s="1577"/>
      <c r="ET126" s="1577"/>
      <c r="EU126" s="1577"/>
      <c r="EV126" s="1577"/>
      <c r="EW126" s="1577"/>
      <c r="EX126" s="1577"/>
      <c r="EY126" s="1577"/>
      <c r="EZ126" s="1577"/>
      <c r="FA126" s="1577"/>
      <c r="FB126" s="1577"/>
      <c r="FC126" s="1577"/>
      <c r="FD126" s="1577"/>
      <c r="FE126" s="1577"/>
      <c r="FF126" s="1577"/>
      <c r="FG126" s="1577"/>
      <c r="FH126" s="1577"/>
      <c r="FI126" s="1577"/>
      <c r="FJ126" s="1577"/>
      <c r="FK126" s="1577"/>
      <c r="FL126" s="1577"/>
      <c r="FM126" s="1577"/>
      <c r="FN126" s="1577"/>
      <c r="FO126" s="1577"/>
      <c r="FP126" s="1578"/>
      <c r="FT126" s="1576"/>
      <c r="FU126" s="1577"/>
      <c r="FV126" s="1577"/>
      <c r="FW126" s="1577"/>
      <c r="FX126" s="1577"/>
      <c r="FY126" s="1577"/>
      <c r="FZ126" s="1577"/>
      <c r="GA126" s="1577"/>
      <c r="GB126" s="1577"/>
      <c r="GC126" s="1577"/>
      <c r="GD126" s="1577"/>
      <c r="GE126" s="1577"/>
      <c r="GF126" s="1577"/>
      <c r="GG126" s="1577"/>
      <c r="GH126" s="1577"/>
      <c r="GI126" s="1577"/>
      <c r="GJ126" s="1577"/>
      <c r="GK126" s="1577"/>
      <c r="GL126" s="1577"/>
      <c r="GM126" s="1577"/>
      <c r="GN126" s="1577"/>
      <c r="GO126" s="1577"/>
      <c r="GP126" s="1577"/>
      <c r="GQ126" s="1577"/>
      <c r="GR126" s="1577"/>
      <c r="GS126" s="1578"/>
      <c r="GU126" s="8"/>
      <c r="GW126" s="1576"/>
      <c r="GX126" s="1577"/>
      <c r="GY126" s="1577"/>
      <c r="GZ126" s="1577"/>
      <c r="HA126" s="1577"/>
      <c r="HB126" s="1577"/>
      <c r="HC126" s="1577"/>
      <c r="HD126" s="1577"/>
      <c r="HE126" s="1577"/>
      <c r="HF126" s="1577"/>
      <c r="HG126" s="1577"/>
      <c r="HH126" s="1577"/>
      <c r="HI126" s="1577"/>
      <c r="HJ126" s="1577"/>
      <c r="HK126" s="1577"/>
      <c r="HL126" s="1577"/>
      <c r="HM126" s="1577"/>
      <c r="HN126" s="1577"/>
      <c r="HO126" s="1577"/>
      <c r="HP126" s="1577"/>
      <c r="HQ126" s="1577"/>
      <c r="HR126" s="1577"/>
      <c r="HS126" s="1577"/>
      <c r="HT126" s="1577"/>
      <c r="HU126" s="1577"/>
      <c r="HV126" s="1578"/>
      <c r="HX126" s="8"/>
      <c r="HZ126" s="1576"/>
      <c r="IA126" s="1577"/>
      <c r="IB126" s="1577"/>
      <c r="IC126" s="1577"/>
      <c r="ID126" s="1577"/>
      <c r="IE126" s="1577"/>
      <c r="IF126" s="1577"/>
      <c r="IG126" s="1577"/>
      <c r="IH126" s="1577"/>
      <c r="II126" s="1577"/>
      <c r="IJ126" s="1577"/>
      <c r="IK126" s="1577"/>
      <c r="IL126" s="1577"/>
      <c r="IM126" s="1577"/>
      <c r="IN126" s="1577"/>
      <c r="IO126" s="1577"/>
      <c r="IP126" s="1577"/>
      <c r="IQ126" s="1577"/>
      <c r="IR126" s="1577"/>
      <c r="IS126" s="1577"/>
      <c r="IT126" s="1577"/>
      <c r="IU126" s="1577"/>
      <c r="IV126" s="1577"/>
      <c r="IW126" s="1577"/>
      <c r="IX126" s="1577"/>
      <c r="IY126" s="1578"/>
      <c r="JA126" s="8"/>
      <c r="JC126" s="1576"/>
      <c r="JD126" s="1577"/>
      <c r="JE126" s="1577"/>
      <c r="JF126" s="1577"/>
      <c r="JG126" s="1577"/>
      <c r="JH126" s="1577"/>
      <c r="JI126" s="1577"/>
      <c r="JJ126" s="1577"/>
      <c r="JK126" s="1577"/>
      <c r="JL126" s="1577"/>
      <c r="JM126" s="1577"/>
      <c r="JN126" s="1577"/>
      <c r="JO126" s="1577"/>
      <c r="JP126" s="1577"/>
      <c r="JQ126" s="1577"/>
      <c r="JR126" s="1577"/>
      <c r="JS126" s="1577"/>
      <c r="JT126" s="1577"/>
      <c r="JU126" s="1577"/>
      <c r="JV126" s="1577"/>
      <c r="JW126" s="1577"/>
      <c r="JX126" s="1577"/>
      <c r="JY126" s="1577"/>
      <c r="JZ126" s="1577"/>
      <c r="KA126" s="1577"/>
      <c r="KB126" s="1578"/>
      <c r="KD126" s="8"/>
      <c r="KF126" s="1576"/>
      <c r="KG126" s="1577"/>
      <c r="KH126" s="1577"/>
      <c r="KI126" s="1577"/>
      <c r="KJ126" s="1577"/>
      <c r="KK126" s="1577"/>
      <c r="KL126" s="1577"/>
      <c r="KM126" s="1577"/>
      <c r="KN126" s="1577"/>
      <c r="KO126" s="1577"/>
      <c r="KP126" s="1577"/>
      <c r="KQ126" s="1577"/>
      <c r="KR126" s="1577"/>
      <c r="KS126" s="1577"/>
      <c r="KT126" s="1577"/>
      <c r="KU126" s="1577"/>
      <c r="KV126" s="1577"/>
      <c r="KW126" s="1577"/>
      <c r="KX126" s="1577"/>
      <c r="KY126" s="1577"/>
      <c r="KZ126" s="1577"/>
      <c r="LA126" s="1577"/>
      <c r="LB126" s="1577"/>
      <c r="LC126" s="1577"/>
      <c r="LD126" s="1577"/>
      <c r="LE126" s="1578"/>
      <c r="LG126" s="8"/>
      <c r="LI126" s="1576"/>
      <c r="LJ126" s="1577"/>
      <c r="LK126" s="1577"/>
      <c r="LL126" s="1577"/>
      <c r="LM126" s="1577"/>
      <c r="LN126" s="1577"/>
      <c r="LO126" s="1577"/>
      <c r="LP126" s="1577"/>
      <c r="LQ126" s="1577"/>
      <c r="LR126" s="1577"/>
      <c r="LS126" s="1577"/>
      <c r="LT126" s="1577"/>
      <c r="LU126" s="1577"/>
      <c r="LV126" s="1577"/>
      <c r="LW126" s="1577"/>
      <c r="LX126" s="1577"/>
      <c r="LY126" s="1577"/>
      <c r="LZ126" s="1577"/>
      <c r="MA126" s="1577"/>
      <c r="MB126" s="1577"/>
      <c r="MC126" s="1577"/>
      <c r="MD126" s="1577"/>
      <c r="ME126" s="1577"/>
      <c r="MF126" s="1577"/>
      <c r="MG126" s="1577"/>
      <c r="MH126" s="1578"/>
      <c r="MJ126" s="8"/>
      <c r="ML126" s="1576"/>
      <c r="MM126" s="1577"/>
      <c r="MN126" s="1577"/>
      <c r="MO126" s="1577"/>
      <c r="MP126" s="1577"/>
      <c r="MQ126" s="1577"/>
      <c r="MR126" s="1577"/>
      <c r="MS126" s="1577"/>
      <c r="MT126" s="1577"/>
      <c r="MU126" s="1577"/>
      <c r="MV126" s="1577"/>
      <c r="MW126" s="1577"/>
      <c r="MX126" s="1577"/>
      <c r="MY126" s="1577"/>
      <c r="MZ126" s="1577"/>
      <c r="NA126" s="1577"/>
      <c r="NB126" s="1577"/>
      <c r="NC126" s="1577"/>
      <c r="ND126" s="1577"/>
      <c r="NE126" s="1577"/>
      <c r="NF126" s="1577"/>
      <c r="NG126" s="1577"/>
      <c r="NH126" s="1577"/>
      <c r="NI126" s="1577"/>
      <c r="NJ126" s="1577"/>
      <c r="NK126" s="1578"/>
      <c r="NM126" s="8"/>
      <c r="NO126" s="1576"/>
      <c r="NP126" s="1577"/>
      <c r="NQ126" s="1577"/>
      <c r="NR126" s="1577"/>
      <c r="NS126" s="1577"/>
      <c r="NT126" s="1577"/>
      <c r="NU126" s="1577"/>
      <c r="NV126" s="1577"/>
      <c r="NW126" s="1577"/>
      <c r="NX126" s="1577"/>
      <c r="NY126" s="1577"/>
      <c r="NZ126" s="1577"/>
      <c r="OA126" s="1577"/>
      <c r="OB126" s="1577"/>
      <c r="OC126" s="1577"/>
      <c r="OD126" s="1577"/>
      <c r="OE126" s="1577"/>
      <c r="OF126" s="1577"/>
      <c r="OG126" s="1577"/>
      <c r="OH126" s="1577"/>
      <c r="OI126" s="1577"/>
      <c r="OJ126" s="1577"/>
      <c r="OK126" s="1577"/>
      <c r="OL126" s="1577"/>
      <c r="OM126" s="1577"/>
      <c r="ON126" s="1578"/>
      <c r="OP126" s="8"/>
      <c r="OR126" s="1576"/>
      <c r="OS126" s="1577"/>
      <c r="OT126" s="1577"/>
      <c r="OU126" s="1577"/>
      <c r="OV126" s="1577"/>
      <c r="OW126" s="1577"/>
      <c r="OX126" s="1577"/>
      <c r="OY126" s="1577"/>
      <c r="OZ126" s="1577"/>
      <c r="PA126" s="1577"/>
      <c r="PB126" s="1577"/>
      <c r="PC126" s="1577"/>
      <c r="PD126" s="1577"/>
      <c r="PE126" s="1577"/>
      <c r="PF126" s="1577"/>
      <c r="PG126" s="1577"/>
      <c r="PH126" s="1577"/>
      <c r="PI126" s="1577"/>
      <c r="PJ126" s="1577"/>
      <c r="PK126" s="1577"/>
      <c r="PL126" s="1577"/>
      <c r="PM126" s="1577"/>
      <c r="PN126" s="1577"/>
      <c r="PO126" s="1577"/>
      <c r="PP126" s="1577"/>
      <c r="PQ126" s="1578"/>
      <c r="PS126" s="8"/>
      <c r="PU126" s="1576"/>
      <c r="PV126" s="1577"/>
      <c r="PW126" s="1577"/>
      <c r="PX126" s="1577"/>
      <c r="PY126" s="1577"/>
      <c r="PZ126" s="1577"/>
      <c r="QA126" s="1577"/>
      <c r="QB126" s="1577"/>
      <c r="QC126" s="1577"/>
      <c r="QD126" s="1577"/>
      <c r="QE126" s="1577"/>
      <c r="QF126" s="1577"/>
      <c r="QG126" s="1577"/>
      <c r="QH126" s="1577"/>
      <c r="QI126" s="1577"/>
      <c r="QJ126" s="1577"/>
      <c r="QK126" s="1577"/>
      <c r="QL126" s="1577"/>
      <c r="QM126" s="1577"/>
      <c r="QN126" s="1577"/>
      <c r="QO126" s="1577"/>
      <c r="QP126" s="1577"/>
      <c r="QQ126" s="1577"/>
      <c r="QR126" s="1577"/>
      <c r="QS126" s="1577"/>
      <c r="QT126" s="1578"/>
    </row>
    <row r="127" spans="2:462" s="26" customFormat="1" ht="9.9499999999999993" customHeight="1">
      <c r="B127" s="1576"/>
      <c r="C127" s="1577"/>
      <c r="D127" s="1577"/>
      <c r="E127" s="1577"/>
      <c r="F127" s="1577"/>
      <c r="G127" s="1577"/>
      <c r="H127" s="1577"/>
      <c r="I127" s="1577"/>
      <c r="J127" s="1577"/>
      <c r="K127" s="1577"/>
      <c r="L127" s="1577"/>
      <c r="M127" s="1577"/>
      <c r="N127" s="1577"/>
      <c r="O127" s="1577"/>
      <c r="P127" s="1577"/>
      <c r="Q127" s="1577"/>
      <c r="R127" s="1577"/>
      <c r="S127" s="1577"/>
      <c r="T127" s="1577"/>
      <c r="U127" s="1577"/>
      <c r="V127" s="1577"/>
      <c r="W127" s="1577"/>
      <c r="X127" s="1577"/>
      <c r="Y127" s="1577"/>
      <c r="Z127" s="1577"/>
      <c r="AA127" s="1578"/>
      <c r="AC127" s="8"/>
      <c r="AE127" s="1576"/>
      <c r="AF127" s="1577"/>
      <c r="AG127" s="1577"/>
      <c r="AH127" s="1577"/>
      <c r="AI127" s="1577"/>
      <c r="AJ127" s="1577"/>
      <c r="AK127" s="1577"/>
      <c r="AL127" s="1577"/>
      <c r="AM127" s="1577"/>
      <c r="AN127" s="1577"/>
      <c r="AO127" s="1577"/>
      <c r="AP127" s="1577"/>
      <c r="AQ127" s="1577"/>
      <c r="AR127" s="1577"/>
      <c r="AS127" s="1577"/>
      <c r="AT127" s="1577"/>
      <c r="AU127" s="1577"/>
      <c r="AV127" s="1577"/>
      <c r="AW127" s="1577"/>
      <c r="AX127" s="1577"/>
      <c r="AY127" s="1577"/>
      <c r="AZ127" s="1577"/>
      <c r="BA127" s="1577"/>
      <c r="BB127" s="1577"/>
      <c r="BC127" s="1577"/>
      <c r="BD127" s="1578"/>
      <c r="BF127" s="8"/>
      <c r="BH127" s="1576"/>
      <c r="BI127" s="1577"/>
      <c r="BJ127" s="1577"/>
      <c r="BK127" s="1577"/>
      <c r="BL127" s="1577"/>
      <c r="BM127" s="1577"/>
      <c r="BN127" s="1577"/>
      <c r="BO127" s="1577"/>
      <c r="BP127" s="1577"/>
      <c r="BQ127" s="1577"/>
      <c r="BR127" s="1577"/>
      <c r="BS127" s="1577"/>
      <c r="BT127" s="1577"/>
      <c r="BU127" s="1577"/>
      <c r="BV127" s="1577"/>
      <c r="BW127" s="1577"/>
      <c r="BX127" s="1577"/>
      <c r="BY127" s="1577"/>
      <c r="BZ127" s="1577"/>
      <c r="CA127" s="1577"/>
      <c r="CB127" s="1577"/>
      <c r="CC127" s="1577"/>
      <c r="CD127" s="1577"/>
      <c r="CE127" s="1577"/>
      <c r="CF127" s="1577"/>
      <c r="CG127" s="1578"/>
      <c r="CI127" s="8"/>
      <c r="CK127" s="1576"/>
      <c r="CL127" s="1577"/>
      <c r="CM127" s="1577"/>
      <c r="CN127" s="1577"/>
      <c r="CO127" s="1577"/>
      <c r="CP127" s="1577"/>
      <c r="CQ127" s="1577"/>
      <c r="CR127" s="1577"/>
      <c r="CS127" s="1577"/>
      <c r="CT127" s="1577"/>
      <c r="CU127" s="1577"/>
      <c r="CV127" s="1577"/>
      <c r="CW127" s="1577"/>
      <c r="CX127" s="1577"/>
      <c r="CY127" s="1577"/>
      <c r="CZ127" s="1577"/>
      <c r="DA127" s="1577"/>
      <c r="DB127" s="1577"/>
      <c r="DC127" s="1577"/>
      <c r="DD127" s="1577"/>
      <c r="DE127" s="1577"/>
      <c r="DF127" s="1577"/>
      <c r="DG127" s="1577"/>
      <c r="DH127" s="1577"/>
      <c r="DI127" s="1577"/>
      <c r="DJ127" s="1578"/>
      <c r="DL127" s="8"/>
      <c r="DN127" s="1576"/>
      <c r="DO127" s="1577"/>
      <c r="DP127" s="1577"/>
      <c r="DQ127" s="1577"/>
      <c r="DR127" s="1577"/>
      <c r="DS127" s="1577"/>
      <c r="DT127" s="1577"/>
      <c r="DU127" s="1577"/>
      <c r="DV127" s="1577"/>
      <c r="DW127" s="1577"/>
      <c r="DX127" s="1577"/>
      <c r="DY127" s="1577"/>
      <c r="DZ127" s="1577"/>
      <c r="EA127" s="1577"/>
      <c r="EB127" s="1577"/>
      <c r="EC127" s="1577"/>
      <c r="ED127" s="1577"/>
      <c r="EE127" s="1577"/>
      <c r="EF127" s="1577"/>
      <c r="EG127" s="1577"/>
      <c r="EH127" s="1577"/>
      <c r="EI127" s="1577"/>
      <c r="EJ127" s="1577"/>
      <c r="EK127" s="1577"/>
      <c r="EL127" s="1577"/>
      <c r="EM127" s="1578"/>
      <c r="EO127" s="8"/>
      <c r="EQ127" s="1576"/>
      <c r="ER127" s="1577"/>
      <c r="ES127" s="1577"/>
      <c r="ET127" s="1577"/>
      <c r="EU127" s="1577"/>
      <c r="EV127" s="1577"/>
      <c r="EW127" s="1577"/>
      <c r="EX127" s="1577"/>
      <c r="EY127" s="1577"/>
      <c r="EZ127" s="1577"/>
      <c r="FA127" s="1577"/>
      <c r="FB127" s="1577"/>
      <c r="FC127" s="1577"/>
      <c r="FD127" s="1577"/>
      <c r="FE127" s="1577"/>
      <c r="FF127" s="1577"/>
      <c r="FG127" s="1577"/>
      <c r="FH127" s="1577"/>
      <c r="FI127" s="1577"/>
      <c r="FJ127" s="1577"/>
      <c r="FK127" s="1577"/>
      <c r="FL127" s="1577"/>
      <c r="FM127" s="1577"/>
      <c r="FN127" s="1577"/>
      <c r="FO127" s="1577"/>
      <c r="FP127" s="1578"/>
      <c r="FT127" s="1576"/>
      <c r="FU127" s="1577"/>
      <c r="FV127" s="1577"/>
      <c r="FW127" s="1577"/>
      <c r="FX127" s="1577"/>
      <c r="FY127" s="1577"/>
      <c r="FZ127" s="1577"/>
      <c r="GA127" s="1577"/>
      <c r="GB127" s="1577"/>
      <c r="GC127" s="1577"/>
      <c r="GD127" s="1577"/>
      <c r="GE127" s="1577"/>
      <c r="GF127" s="1577"/>
      <c r="GG127" s="1577"/>
      <c r="GH127" s="1577"/>
      <c r="GI127" s="1577"/>
      <c r="GJ127" s="1577"/>
      <c r="GK127" s="1577"/>
      <c r="GL127" s="1577"/>
      <c r="GM127" s="1577"/>
      <c r="GN127" s="1577"/>
      <c r="GO127" s="1577"/>
      <c r="GP127" s="1577"/>
      <c r="GQ127" s="1577"/>
      <c r="GR127" s="1577"/>
      <c r="GS127" s="1578"/>
      <c r="GU127" s="8"/>
      <c r="GW127" s="1576"/>
      <c r="GX127" s="1577"/>
      <c r="GY127" s="1577"/>
      <c r="GZ127" s="1577"/>
      <c r="HA127" s="1577"/>
      <c r="HB127" s="1577"/>
      <c r="HC127" s="1577"/>
      <c r="HD127" s="1577"/>
      <c r="HE127" s="1577"/>
      <c r="HF127" s="1577"/>
      <c r="HG127" s="1577"/>
      <c r="HH127" s="1577"/>
      <c r="HI127" s="1577"/>
      <c r="HJ127" s="1577"/>
      <c r="HK127" s="1577"/>
      <c r="HL127" s="1577"/>
      <c r="HM127" s="1577"/>
      <c r="HN127" s="1577"/>
      <c r="HO127" s="1577"/>
      <c r="HP127" s="1577"/>
      <c r="HQ127" s="1577"/>
      <c r="HR127" s="1577"/>
      <c r="HS127" s="1577"/>
      <c r="HT127" s="1577"/>
      <c r="HU127" s="1577"/>
      <c r="HV127" s="1578"/>
      <c r="HX127" s="8"/>
      <c r="HZ127" s="1576"/>
      <c r="IA127" s="1577"/>
      <c r="IB127" s="1577"/>
      <c r="IC127" s="1577"/>
      <c r="ID127" s="1577"/>
      <c r="IE127" s="1577"/>
      <c r="IF127" s="1577"/>
      <c r="IG127" s="1577"/>
      <c r="IH127" s="1577"/>
      <c r="II127" s="1577"/>
      <c r="IJ127" s="1577"/>
      <c r="IK127" s="1577"/>
      <c r="IL127" s="1577"/>
      <c r="IM127" s="1577"/>
      <c r="IN127" s="1577"/>
      <c r="IO127" s="1577"/>
      <c r="IP127" s="1577"/>
      <c r="IQ127" s="1577"/>
      <c r="IR127" s="1577"/>
      <c r="IS127" s="1577"/>
      <c r="IT127" s="1577"/>
      <c r="IU127" s="1577"/>
      <c r="IV127" s="1577"/>
      <c r="IW127" s="1577"/>
      <c r="IX127" s="1577"/>
      <c r="IY127" s="1578"/>
      <c r="JA127" s="8"/>
      <c r="JC127" s="1576"/>
      <c r="JD127" s="1577"/>
      <c r="JE127" s="1577"/>
      <c r="JF127" s="1577"/>
      <c r="JG127" s="1577"/>
      <c r="JH127" s="1577"/>
      <c r="JI127" s="1577"/>
      <c r="JJ127" s="1577"/>
      <c r="JK127" s="1577"/>
      <c r="JL127" s="1577"/>
      <c r="JM127" s="1577"/>
      <c r="JN127" s="1577"/>
      <c r="JO127" s="1577"/>
      <c r="JP127" s="1577"/>
      <c r="JQ127" s="1577"/>
      <c r="JR127" s="1577"/>
      <c r="JS127" s="1577"/>
      <c r="JT127" s="1577"/>
      <c r="JU127" s="1577"/>
      <c r="JV127" s="1577"/>
      <c r="JW127" s="1577"/>
      <c r="JX127" s="1577"/>
      <c r="JY127" s="1577"/>
      <c r="JZ127" s="1577"/>
      <c r="KA127" s="1577"/>
      <c r="KB127" s="1578"/>
      <c r="KD127" s="8"/>
      <c r="KF127" s="1576"/>
      <c r="KG127" s="1577"/>
      <c r="KH127" s="1577"/>
      <c r="KI127" s="1577"/>
      <c r="KJ127" s="1577"/>
      <c r="KK127" s="1577"/>
      <c r="KL127" s="1577"/>
      <c r="KM127" s="1577"/>
      <c r="KN127" s="1577"/>
      <c r="KO127" s="1577"/>
      <c r="KP127" s="1577"/>
      <c r="KQ127" s="1577"/>
      <c r="KR127" s="1577"/>
      <c r="KS127" s="1577"/>
      <c r="KT127" s="1577"/>
      <c r="KU127" s="1577"/>
      <c r="KV127" s="1577"/>
      <c r="KW127" s="1577"/>
      <c r="KX127" s="1577"/>
      <c r="KY127" s="1577"/>
      <c r="KZ127" s="1577"/>
      <c r="LA127" s="1577"/>
      <c r="LB127" s="1577"/>
      <c r="LC127" s="1577"/>
      <c r="LD127" s="1577"/>
      <c r="LE127" s="1578"/>
      <c r="LG127" s="8"/>
      <c r="LI127" s="1576"/>
      <c r="LJ127" s="1577"/>
      <c r="LK127" s="1577"/>
      <c r="LL127" s="1577"/>
      <c r="LM127" s="1577"/>
      <c r="LN127" s="1577"/>
      <c r="LO127" s="1577"/>
      <c r="LP127" s="1577"/>
      <c r="LQ127" s="1577"/>
      <c r="LR127" s="1577"/>
      <c r="LS127" s="1577"/>
      <c r="LT127" s="1577"/>
      <c r="LU127" s="1577"/>
      <c r="LV127" s="1577"/>
      <c r="LW127" s="1577"/>
      <c r="LX127" s="1577"/>
      <c r="LY127" s="1577"/>
      <c r="LZ127" s="1577"/>
      <c r="MA127" s="1577"/>
      <c r="MB127" s="1577"/>
      <c r="MC127" s="1577"/>
      <c r="MD127" s="1577"/>
      <c r="ME127" s="1577"/>
      <c r="MF127" s="1577"/>
      <c r="MG127" s="1577"/>
      <c r="MH127" s="1578"/>
      <c r="MJ127" s="8"/>
      <c r="ML127" s="1576"/>
      <c r="MM127" s="1577"/>
      <c r="MN127" s="1577"/>
      <c r="MO127" s="1577"/>
      <c r="MP127" s="1577"/>
      <c r="MQ127" s="1577"/>
      <c r="MR127" s="1577"/>
      <c r="MS127" s="1577"/>
      <c r="MT127" s="1577"/>
      <c r="MU127" s="1577"/>
      <c r="MV127" s="1577"/>
      <c r="MW127" s="1577"/>
      <c r="MX127" s="1577"/>
      <c r="MY127" s="1577"/>
      <c r="MZ127" s="1577"/>
      <c r="NA127" s="1577"/>
      <c r="NB127" s="1577"/>
      <c r="NC127" s="1577"/>
      <c r="ND127" s="1577"/>
      <c r="NE127" s="1577"/>
      <c r="NF127" s="1577"/>
      <c r="NG127" s="1577"/>
      <c r="NH127" s="1577"/>
      <c r="NI127" s="1577"/>
      <c r="NJ127" s="1577"/>
      <c r="NK127" s="1578"/>
      <c r="NM127" s="8"/>
      <c r="NO127" s="1576"/>
      <c r="NP127" s="1577"/>
      <c r="NQ127" s="1577"/>
      <c r="NR127" s="1577"/>
      <c r="NS127" s="1577"/>
      <c r="NT127" s="1577"/>
      <c r="NU127" s="1577"/>
      <c r="NV127" s="1577"/>
      <c r="NW127" s="1577"/>
      <c r="NX127" s="1577"/>
      <c r="NY127" s="1577"/>
      <c r="NZ127" s="1577"/>
      <c r="OA127" s="1577"/>
      <c r="OB127" s="1577"/>
      <c r="OC127" s="1577"/>
      <c r="OD127" s="1577"/>
      <c r="OE127" s="1577"/>
      <c r="OF127" s="1577"/>
      <c r="OG127" s="1577"/>
      <c r="OH127" s="1577"/>
      <c r="OI127" s="1577"/>
      <c r="OJ127" s="1577"/>
      <c r="OK127" s="1577"/>
      <c r="OL127" s="1577"/>
      <c r="OM127" s="1577"/>
      <c r="ON127" s="1578"/>
      <c r="OP127" s="8"/>
      <c r="OR127" s="1576"/>
      <c r="OS127" s="1577"/>
      <c r="OT127" s="1577"/>
      <c r="OU127" s="1577"/>
      <c r="OV127" s="1577"/>
      <c r="OW127" s="1577"/>
      <c r="OX127" s="1577"/>
      <c r="OY127" s="1577"/>
      <c r="OZ127" s="1577"/>
      <c r="PA127" s="1577"/>
      <c r="PB127" s="1577"/>
      <c r="PC127" s="1577"/>
      <c r="PD127" s="1577"/>
      <c r="PE127" s="1577"/>
      <c r="PF127" s="1577"/>
      <c r="PG127" s="1577"/>
      <c r="PH127" s="1577"/>
      <c r="PI127" s="1577"/>
      <c r="PJ127" s="1577"/>
      <c r="PK127" s="1577"/>
      <c r="PL127" s="1577"/>
      <c r="PM127" s="1577"/>
      <c r="PN127" s="1577"/>
      <c r="PO127" s="1577"/>
      <c r="PP127" s="1577"/>
      <c r="PQ127" s="1578"/>
      <c r="PS127" s="8"/>
      <c r="PU127" s="1576"/>
      <c r="PV127" s="1577"/>
      <c r="PW127" s="1577"/>
      <c r="PX127" s="1577"/>
      <c r="PY127" s="1577"/>
      <c r="PZ127" s="1577"/>
      <c r="QA127" s="1577"/>
      <c r="QB127" s="1577"/>
      <c r="QC127" s="1577"/>
      <c r="QD127" s="1577"/>
      <c r="QE127" s="1577"/>
      <c r="QF127" s="1577"/>
      <c r="QG127" s="1577"/>
      <c r="QH127" s="1577"/>
      <c r="QI127" s="1577"/>
      <c r="QJ127" s="1577"/>
      <c r="QK127" s="1577"/>
      <c r="QL127" s="1577"/>
      <c r="QM127" s="1577"/>
      <c r="QN127" s="1577"/>
      <c r="QO127" s="1577"/>
      <c r="QP127" s="1577"/>
      <c r="QQ127" s="1577"/>
      <c r="QR127" s="1577"/>
      <c r="QS127" s="1577"/>
      <c r="QT127" s="1578"/>
    </row>
    <row r="128" spans="2:462" s="26" customFormat="1" ht="9.9499999999999993" customHeight="1">
      <c r="B128" s="1576"/>
      <c r="C128" s="1577"/>
      <c r="D128" s="1577"/>
      <c r="E128" s="1577"/>
      <c r="F128" s="1577"/>
      <c r="G128" s="1577"/>
      <c r="H128" s="1577"/>
      <c r="I128" s="1577"/>
      <c r="J128" s="1577"/>
      <c r="K128" s="1577"/>
      <c r="L128" s="1577"/>
      <c r="M128" s="1577"/>
      <c r="N128" s="1577"/>
      <c r="O128" s="1577"/>
      <c r="P128" s="1577"/>
      <c r="Q128" s="1577"/>
      <c r="R128" s="1577"/>
      <c r="S128" s="1577"/>
      <c r="T128" s="1577"/>
      <c r="U128" s="1577"/>
      <c r="V128" s="1577"/>
      <c r="W128" s="1577"/>
      <c r="X128" s="1577"/>
      <c r="Y128" s="1577"/>
      <c r="Z128" s="1577"/>
      <c r="AA128" s="1578"/>
      <c r="AC128" s="8"/>
      <c r="AE128" s="1576"/>
      <c r="AF128" s="1577"/>
      <c r="AG128" s="1577"/>
      <c r="AH128" s="1577"/>
      <c r="AI128" s="1577"/>
      <c r="AJ128" s="1577"/>
      <c r="AK128" s="1577"/>
      <c r="AL128" s="1577"/>
      <c r="AM128" s="1577"/>
      <c r="AN128" s="1577"/>
      <c r="AO128" s="1577"/>
      <c r="AP128" s="1577"/>
      <c r="AQ128" s="1577"/>
      <c r="AR128" s="1577"/>
      <c r="AS128" s="1577"/>
      <c r="AT128" s="1577"/>
      <c r="AU128" s="1577"/>
      <c r="AV128" s="1577"/>
      <c r="AW128" s="1577"/>
      <c r="AX128" s="1577"/>
      <c r="AY128" s="1577"/>
      <c r="AZ128" s="1577"/>
      <c r="BA128" s="1577"/>
      <c r="BB128" s="1577"/>
      <c r="BC128" s="1577"/>
      <c r="BD128" s="1578"/>
      <c r="BF128" s="8"/>
      <c r="BH128" s="1576"/>
      <c r="BI128" s="1577"/>
      <c r="BJ128" s="1577"/>
      <c r="BK128" s="1577"/>
      <c r="BL128" s="1577"/>
      <c r="BM128" s="1577"/>
      <c r="BN128" s="1577"/>
      <c r="BO128" s="1577"/>
      <c r="BP128" s="1577"/>
      <c r="BQ128" s="1577"/>
      <c r="BR128" s="1577"/>
      <c r="BS128" s="1577"/>
      <c r="BT128" s="1577"/>
      <c r="BU128" s="1577"/>
      <c r="BV128" s="1577"/>
      <c r="BW128" s="1577"/>
      <c r="BX128" s="1577"/>
      <c r="BY128" s="1577"/>
      <c r="BZ128" s="1577"/>
      <c r="CA128" s="1577"/>
      <c r="CB128" s="1577"/>
      <c r="CC128" s="1577"/>
      <c r="CD128" s="1577"/>
      <c r="CE128" s="1577"/>
      <c r="CF128" s="1577"/>
      <c r="CG128" s="1578"/>
      <c r="CI128" s="8"/>
      <c r="CK128" s="1576"/>
      <c r="CL128" s="1577"/>
      <c r="CM128" s="1577"/>
      <c r="CN128" s="1577"/>
      <c r="CO128" s="1577"/>
      <c r="CP128" s="1577"/>
      <c r="CQ128" s="1577"/>
      <c r="CR128" s="1577"/>
      <c r="CS128" s="1577"/>
      <c r="CT128" s="1577"/>
      <c r="CU128" s="1577"/>
      <c r="CV128" s="1577"/>
      <c r="CW128" s="1577"/>
      <c r="CX128" s="1577"/>
      <c r="CY128" s="1577"/>
      <c r="CZ128" s="1577"/>
      <c r="DA128" s="1577"/>
      <c r="DB128" s="1577"/>
      <c r="DC128" s="1577"/>
      <c r="DD128" s="1577"/>
      <c r="DE128" s="1577"/>
      <c r="DF128" s="1577"/>
      <c r="DG128" s="1577"/>
      <c r="DH128" s="1577"/>
      <c r="DI128" s="1577"/>
      <c r="DJ128" s="1578"/>
      <c r="DL128" s="8"/>
      <c r="DN128" s="1576"/>
      <c r="DO128" s="1577"/>
      <c r="DP128" s="1577"/>
      <c r="DQ128" s="1577"/>
      <c r="DR128" s="1577"/>
      <c r="DS128" s="1577"/>
      <c r="DT128" s="1577"/>
      <c r="DU128" s="1577"/>
      <c r="DV128" s="1577"/>
      <c r="DW128" s="1577"/>
      <c r="DX128" s="1577"/>
      <c r="DY128" s="1577"/>
      <c r="DZ128" s="1577"/>
      <c r="EA128" s="1577"/>
      <c r="EB128" s="1577"/>
      <c r="EC128" s="1577"/>
      <c r="ED128" s="1577"/>
      <c r="EE128" s="1577"/>
      <c r="EF128" s="1577"/>
      <c r="EG128" s="1577"/>
      <c r="EH128" s="1577"/>
      <c r="EI128" s="1577"/>
      <c r="EJ128" s="1577"/>
      <c r="EK128" s="1577"/>
      <c r="EL128" s="1577"/>
      <c r="EM128" s="1578"/>
      <c r="EO128" s="8"/>
      <c r="EQ128" s="1576"/>
      <c r="ER128" s="1577"/>
      <c r="ES128" s="1577"/>
      <c r="ET128" s="1577"/>
      <c r="EU128" s="1577"/>
      <c r="EV128" s="1577"/>
      <c r="EW128" s="1577"/>
      <c r="EX128" s="1577"/>
      <c r="EY128" s="1577"/>
      <c r="EZ128" s="1577"/>
      <c r="FA128" s="1577"/>
      <c r="FB128" s="1577"/>
      <c r="FC128" s="1577"/>
      <c r="FD128" s="1577"/>
      <c r="FE128" s="1577"/>
      <c r="FF128" s="1577"/>
      <c r="FG128" s="1577"/>
      <c r="FH128" s="1577"/>
      <c r="FI128" s="1577"/>
      <c r="FJ128" s="1577"/>
      <c r="FK128" s="1577"/>
      <c r="FL128" s="1577"/>
      <c r="FM128" s="1577"/>
      <c r="FN128" s="1577"/>
      <c r="FO128" s="1577"/>
      <c r="FP128" s="1578"/>
      <c r="FT128" s="1576"/>
      <c r="FU128" s="1577"/>
      <c r="FV128" s="1577"/>
      <c r="FW128" s="1577"/>
      <c r="FX128" s="1577"/>
      <c r="FY128" s="1577"/>
      <c r="FZ128" s="1577"/>
      <c r="GA128" s="1577"/>
      <c r="GB128" s="1577"/>
      <c r="GC128" s="1577"/>
      <c r="GD128" s="1577"/>
      <c r="GE128" s="1577"/>
      <c r="GF128" s="1577"/>
      <c r="GG128" s="1577"/>
      <c r="GH128" s="1577"/>
      <c r="GI128" s="1577"/>
      <c r="GJ128" s="1577"/>
      <c r="GK128" s="1577"/>
      <c r="GL128" s="1577"/>
      <c r="GM128" s="1577"/>
      <c r="GN128" s="1577"/>
      <c r="GO128" s="1577"/>
      <c r="GP128" s="1577"/>
      <c r="GQ128" s="1577"/>
      <c r="GR128" s="1577"/>
      <c r="GS128" s="1578"/>
      <c r="GU128" s="8"/>
      <c r="GW128" s="1576"/>
      <c r="GX128" s="1577"/>
      <c r="GY128" s="1577"/>
      <c r="GZ128" s="1577"/>
      <c r="HA128" s="1577"/>
      <c r="HB128" s="1577"/>
      <c r="HC128" s="1577"/>
      <c r="HD128" s="1577"/>
      <c r="HE128" s="1577"/>
      <c r="HF128" s="1577"/>
      <c r="HG128" s="1577"/>
      <c r="HH128" s="1577"/>
      <c r="HI128" s="1577"/>
      <c r="HJ128" s="1577"/>
      <c r="HK128" s="1577"/>
      <c r="HL128" s="1577"/>
      <c r="HM128" s="1577"/>
      <c r="HN128" s="1577"/>
      <c r="HO128" s="1577"/>
      <c r="HP128" s="1577"/>
      <c r="HQ128" s="1577"/>
      <c r="HR128" s="1577"/>
      <c r="HS128" s="1577"/>
      <c r="HT128" s="1577"/>
      <c r="HU128" s="1577"/>
      <c r="HV128" s="1578"/>
      <c r="HX128" s="8"/>
      <c r="HZ128" s="1576"/>
      <c r="IA128" s="1577"/>
      <c r="IB128" s="1577"/>
      <c r="IC128" s="1577"/>
      <c r="ID128" s="1577"/>
      <c r="IE128" s="1577"/>
      <c r="IF128" s="1577"/>
      <c r="IG128" s="1577"/>
      <c r="IH128" s="1577"/>
      <c r="II128" s="1577"/>
      <c r="IJ128" s="1577"/>
      <c r="IK128" s="1577"/>
      <c r="IL128" s="1577"/>
      <c r="IM128" s="1577"/>
      <c r="IN128" s="1577"/>
      <c r="IO128" s="1577"/>
      <c r="IP128" s="1577"/>
      <c r="IQ128" s="1577"/>
      <c r="IR128" s="1577"/>
      <c r="IS128" s="1577"/>
      <c r="IT128" s="1577"/>
      <c r="IU128" s="1577"/>
      <c r="IV128" s="1577"/>
      <c r="IW128" s="1577"/>
      <c r="IX128" s="1577"/>
      <c r="IY128" s="1578"/>
      <c r="JA128" s="8"/>
      <c r="JC128" s="1576"/>
      <c r="JD128" s="1577"/>
      <c r="JE128" s="1577"/>
      <c r="JF128" s="1577"/>
      <c r="JG128" s="1577"/>
      <c r="JH128" s="1577"/>
      <c r="JI128" s="1577"/>
      <c r="JJ128" s="1577"/>
      <c r="JK128" s="1577"/>
      <c r="JL128" s="1577"/>
      <c r="JM128" s="1577"/>
      <c r="JN128" s="1577"/>
      <c r="JO128" s="1577"/>
      <c r="JP128" s="1577"/>
      <c r="JQ128" s="1577"/>
      <c r="JR128" s="1577"/>
      <c r="JS128" s="1577"/>
      <c r="JT128" s="1577"/>
      <c r="JU128" s="1577"/>
      <c r="JV128" s="1577"/>
      <c r="JW128" s="1577"/>
      <c r="JX128" s="1577"/>
      <c r="JY128" s="1577"/>
      <c r="JZ128" s="1577"/>
      <c r="KA128" s="1577"/>
      <c r="KB128" s="1578"/>
      <c r="KD128" s="8"/>
      <c r="KF128" s="1576"/>
      <c r="KG128" s="1577"/>
      <c r="KH128" s="1577"/>
      <c r="KI128" s="1577"/>
      <c r="KJ128" s="1577"/>
      <c r="KK128" s="1577"/>
      <c r="KL128" s="1577"/>
      <c r="KM128" s="1577"/>
      <c r="KN128" s="1577"/>
      <c r="KO128" s="1577"/>
      <c r="KP128" s="1577"/>
      <c r="KQ128" s="1577"/>
      <c r="KR128" s="1577"/>
      <c r="KS128" s="1577"/>
      <c r="KT128" s="1577"/>
      <c r="KU128" s="1577"/>
      <c r="KV128" s="1577"/>
      <c r="KW128" s="1577"/>
      <c r="KX128" s="1577"/>
      <c r="KY128" s="1577"/>
      <c r="KZ128" s="1577"/>
      <c r="LA128" s="1577"/>
      <c r="LB128" s="1577"/>
      <c r="LC128" s="1577"/>
      <c r="LD128" s="1577"/>
      <c r="LE128" s="1578"/>
      <c r="LG128" s="8"/>
      <c r="LI128" s="1576"/>
      <c r="LJ128" s="1577"/>
      <c r="LK128" s="1577"/>
      <c r="LL128" s="1577"/>
      <c r="LM128" s="1577"/>
      <c r="LN128" s="1577"/>
      <c r="LO128" s="1577"/>
      <c r="LP128" s="1577"/>
      <c r="LQ128" s="1577"/>
      <c r="LR128" s="1577"/>
      <c r="LS128" s="1577"/>
      <c r="LT128" s="1577"/>
      <c r="LU128" s="1577"/>
      <c r="LV128" s="1577"/>
      <c r="LW128" s="1577"/>
      <c r="LX128" s="1577"/>
      <c r="LY128" s="1577"/>
      <c r="LZ128" s="1577"/>
      <c r="MA128" s="1577"/>
      <c r="MB128" s="1577"/>
      <c r="MC128" s="1577"/>
      <c r="MD128" s="1577"/>
      <c r="ME128" s="1577"/>
      <c r="MF128" s="1577"/>
      <c r="MG128" s="1577"/>
      <c r="MH128" s="1578"/>
      <c r="MJ128" s="8"/>
      <c r="ML128" s="1576"/>
      <c r="MM128" s="1577"/>
      <c r="MN128" s="1577"/>
      <c r="MO128" s="1577"/>
      <c r="MP128" s="1577"/>
      <c r="MQ128" s="1577"/>
      <c r="MR128" s="1577"/>
      <c r="MS128" s="1577"/>
      <c r="MT128" s="1577"/>
      <c r="MU128" s="1577"/>
      <c r="MV128" s="1577"/>
      <c r="MW128" s="1577"/>
      <c r="MX128" s="1577"/>
      <c r="MY128" s="1577"/>
      <c r="MZ128" s="1577"/>
      <c r="NA128" s="1577"/>
      <c r="NB128" s="1577"/>
      <c r="NC128" s="1577"/>
      <c r="ND128" s="1577"/>
      <c r="NE128" s="1577"/>
      <c r="NF128" s="1577"/>
      <c r="NG128" s="1577"/>
      <c r="NH128" s="1577"/>
      <c r="NI128" s="1577"/>
      <c r="NJ128" s="1577"/>
      <c r="NK128" s="1578"/>
      <c r="NM128" s="8"/>
      <c r="NO128" s="1576"/>
      <c r="NP128" s="1577"/>
      <c r="NQ128" s="1577"/>
      <c r="NR128" s="1577"/>
      <c r="NS128" s="1577"/>
      <c r="NT128" s="1577"/>
      <c r="NU128" s="1577"/>
      <c r="NV128" s="1577"/>
      <c r="NW128" s="1577"/>
      <c r="NX128" s="1577"/>
      <c r="NY128" s="1577"/>
      <c r="NZ128" s="1577"/>
      <c r="OA128" s="1577"/>
      <c r="OB128" s="1577"/>
      <c r="OC128" s="1577"/>
      <c r="OD128" s="1577"/>
      <c r="OE128" s="1577"/>
      <c r="OF128" s="1577"/>
      <c r="OG128" s="1577"/>
      <c r="OH128" s="1577"/>
      <c r="OI128" s="1577"/>
      <c r="OJ128" s="1577"/>
      <c r="OK128" s="1577"/>
      <c r="OL128" s="1577"/>
      <c r="OM128" s="1577"/>
      <c r="ON128" s="1578"/>
      <c r="OP128" s="8"/>
      <c r="OR128" s="1576"/>
      <c r="OS128" s="1577"/>
      <c r="OT128" s="1577"/>
      <c r="OU128" s="1577"/>
      <c r="OV128" s="1577"/>
      <c r="OW128" s="1577"/>
      <c r="OX128" s="1577"/>
      <c r="OY128" s="1577"/>
      <c r="OZ128" s="1577"/>
      <c r="PA128" s="1577"/>
      <c r="PB128" s="1577"/>
      <c r="PC128" s="1577"/>
      <c r="PD128" s="1577"/>
      <c r="PE128" s="1577"/>
      <c r="PF128" s="1577"/>
      <c r="PG128" s="1577"/>
      <c r="PH128" s="1577"/>
      <c r="PI128" s="1577"/>
      <c r="PJ128" s="1577"/>
      <c r="PK128" s="1577"/>
      <c r="PL128" s="1577"/>
      <c r="PM128" s="1577"/>
      <c r="PN128" s="1577"/>
      <c r="PO128" s="1577"/>
      <c r="PP128" s="1577"/>
      <c r="PQ128" s="1578"/>
      <c r="PS128" s="8"/>
      <c r="PU128" s="1576"/>
      <c r="PV128" s="1577"/>
      <c r="PW128" s="1577"/>
      <c r="PX128" s="1577"/>
      <c r="PY128" s="1577"/>
      <c r="PZ128" s="1577"/>
      <c r="QA128" s="1577"/>
      <c r="QB128" s="1577"/>
      <c r="QC128" s="1577"/>
      <c r="QD128" s="1577"/>
      <c r="QE128" s="1577"/>
      <c r="QF128" s="1577"/>
      <c r="QG128" s="1577"/>
      <c r="QH128" s="1577"/>
      <c r="QI128" s="1577"/>
      <c r="QJ128" s="1577"/>
      <c r="QK128" s="1577"/>
      <c r="QL128" s="1577"/>
      <c r="QM128" s="1577"/>
      <c r="QN128" s="1577"/>
      <c r="QO128" s="1577"/>
      <c r="QP128" s="1577"/>
      <c r="QQ128" s="1577"/>
      <c r="QR128" s="1577"/>
      <c r="QS128" s="1577"/>
      <c r="QT128" s="1578"/>
    </row>
    <row r="129" spans="2:462" s="26" customFormat="1" ht="9.9499999999999993" customHeight="1">
      <c r="B129" s="1576"/>
      <c r="C129" s="1577"/>
      <c r="D129" s="1577"/>
      <c r="E129" s="1577"/>
      <c r="F129" s="1577"/>
      <c r="G129" s="1577"/>
      <c r="H129" s="1577"/>
      <c r="I129" s="1577"/>
      <c r="J129" s="1577"/>
      <c r="K129" s="1577"/>
      <c r="L129" s="1577"/>
      <c r="M129" s="1577"/>
      <c r="N129" s="1577"/>
      <c r="O129" s="1577"/>
      <c r="P129" s="1577"/>
      <c r="Q129" s="1577"/>
      <c r="R129" s="1577"/>
      <c r="S129" s="1577"/>
      <c r="T129" s="1577"/>
      <c r="U129" s="1577"/>
      <c r="V129" s="1577"/>
      <c r="W129" s="1577"/>
      <c r="X129" s="1577"/>
      <c r="Y129" s="1577"/>
      <c r="Z129" s="1577"/>
      <c r="AA129" s="1578"/>
      <c r="AC129" s="8"/>
      <c r="AE129" s="1576"/>
      <c r="AF129" s="1577"/>
      <c r="AG129" s="1577"/>
      <c r="AH129" s="1577"/>
      <c r="AI129" s="1577"/>
      <c r="AJ129" s="1577"/>
      <c r="AK129" s="1577"/>
      <c r="AL129" s="1577"/>
      <c r="AM129" s="1577"/>
      <c r="AN129" s="1577"/>
      <c r="AO129" s="1577"/>
      <c r="AP129" s="1577"/>
      <c r="AQ129" s="1577"/>
      <c r="AR129" s="1577"/>
      <c r="AS129" s="1577"/>
      <c r="AT129" s="1577"/>
      <c r="AU129" s="1577"/>
      <c r="AV129" s="1577"/>
      <c r="AW129" s="1577"/>
      <c r="AX129" s="1577"/>
      <c r="AY129" s="1577"/>
      <c r="AZ129" s="1577"/>
      <c r="BA129" s="1577"/>
      <c r="BB129" s="1577"/>
      <c r="BC129" s="1577"/>
      <c r="BD129" s="1578"/>
      <c r="BF129" s="8"/>
      <c r="BH129" s="1576"/>
      <c r="BI129" s="1577"/>
      <c r="BJ129" s="1577"/>
      <c r="BK129" s="1577"/>
      <c r="BL129" s="1577"/>
      <c r="BM129" s="1577"/>
      <c r="BN129" s="1577"/>
      <c r="BO129" s="1577"/>
      <c r="BP129" s="1577"/>
      <c r="BQ129" s="1577"/>
      <c r="BR129" s="1577"/>
      <c r="BS129" s="1577"/>
      <c r="BT129" s="1577"/>
      <c r="BU129" s="1577"/>
      <c r="BV129" s="1577"/>
      <c r="BW129" s="1577"/>
      <c r="BX129" s="1577"/>
      <c r="BY129" s="1577"/>
      <c r="BZ129" s="1577"/>
      <c r="CA129" s="1577"/>
      <c r="CB129" s="1577"/>
      <c r="CC129" s="1577"/>
      <c r="CD129" s="1577"/>
      <c r="CE129" s="1577"/>
      <c r="CF129" s="1577"/>
      <c r="CG129" s="1578"/>
      <c r="CI129" s="8"/>
      <c r="CK129" s="1576"/>
      <c r="CL129" s="1577"/>
      <c r="CM129" s="1577"/>
      <c r="CN129" s="1577"/>
      <c r="CO129" s="1577"/>
      <c r="CP129" s="1577"/>
      <c r="CQ129" s="1577"/>
      <c r="CR129" s="1577"/>
      <c r="CS129" s="1577"/>
      <c r="CT129" s="1577"/>
      <c r="CU129" s="1577"/>
      <c r="CV129" s="1577"/>
      <c r="CW129" s="1577"/>
      <c r="CX129" s="1577"/>
      <c r="CY129" s="1577"/>
      <c r="CZ129" s="1577"/>
      <c r="DA129" s="1577"/>
      <c r="DB129" s="1577"/>
      <c r="DC129" s="1577"/>
      <c r="DD129" s="1577"/>
      <c r="DE129" s="1577"/>
      <c r="DF129" s="1577"/>
      <c r="DG129" s="1577"/>
      <c r="DH129" s="1577"/>
      <c r="DI129" s="1577"/>
      <c r="DJ129" s="1578"/>
      <c r="DL129" s="8"/>
      <c r="DN129" s="1576"/>
      <c r="DO129" s="1577"/>
      <c r="DP129" s="1577"/>
      <c r="DQ129" s="1577"/>
      <c r="DR129" s="1577"/>
      <c r="DS129" s="1577"/>
      <c r="DT129" s="1577"/>
      <c r="DU129" s="1577"/>
      <c r="DV129" s="1577"/>
      <c r="DW129" s="1577"/>
      <c r="DX129" s="1577"/>
      <c r="DY129" s="1577"/>
      <c r="DZ129" s="1577"/>
      <c r="EA129" s="1577"/>
      <c r="EB129" s="1577"/>
      <c r="EC129" s="1577"/>
      <c r="ED129" s="1577"/>
      <c r="EE129" s="1577"/>
      <c r="EF129" s="1577"/>
      <c r="EG129" s="1577"/>
      <c r="EH129" s="1577"/>
      <c r="EI129" s="1577"/>
      <c r="EJ129" s="1577"/>
      <c r="EK129" s="1577"/>
      <c r="EL129" s="1577"/>
      <c r="EM129" s="1578"/>
      <c r="EO129" s="8"/>
      <c r="EQ129" s="1576"/>
      <c r="ER129" s="1577"/>
      <c r="ES129" s="1577"/>
      <c r="ET129" s="1577"/>
      <c r="EU129" s="1577"/>
      <c r="EV129" s="1577"/>
      <c r="EW129" s="1577"/>
      <c r="EX129" s="1577"/>
      <c r="EY129" s="1577"/>
      <c r="EZ129" s="1577"/>
      <c r="FA129" s="1577"/>
      <c r="FB129" s="1577"/>
      <c r="FC129" s="1577"/>
      <c r="FD129" s="1577"/>
      <c r="FE129" s="1577"/>
      <c r="FF129" s="1577"/>
      <c r="FG129" s="1577"/>
      <c r="FH129" s="1577"/>
      <c r="FI129" s="1577"/>
      <c r="FJ129" s="1577"/>
      <c r="FK129" s="1577"/>
      <c r="FL129" s="1577"/>
      <c r="FM129" s="1577"/>
      <c r="FN129" s="1577"/>
      <c r="FO129" s="1577"/>
      <c r="FP129" s="1578"/>
      <c r="FT129" s="1576"/>
      <c r="FU129" s="1577"/>
      <c r="FV129" s="1577"/>
      <c r="FW129" s="1577"/>
      <c r="FX129" s="1577"/>
      <c r="FY129" s="1577"/>
      <c r="FZ129" s="1577"/>
      <c r="GA129" s="1577"/>
      <c r="GB129" s="1577"/>
      <c r="GC129" s="1577"/>
      <c r="GD129" s="1577"/>
      <c r="GE129" s="1577"/>
      <c r="GF129" s="1577"/>
      <c r="GG129" s="1577"/>
      <c r="GH129" s="1577"/>
      <c r="GI129" s="1577"/>
      <c r="GJ129" s="1577"/>
      <c r="GK129" s="1577"/>
      <c r="GL129" s="1577"/>
      <c r="GM129" s="1577"/>
      <c r="GN129" s="1577"/>
      <c r="GO129" s="1577"/>
      <c r="GP129" s="1577"/>
      <c r="GQ129" s="1577"/>
      <c r="GR129" s="1577"/>
      <c r="GS129" s="1578"/>
      <c r="GU129" s="8"/>
      <c r="GW129" s="1576"/>
      <c r="GX129" s="1577"/>
      <c r="GY129" s="1577"/>
      <c r="GZ129" s="1577"/>
      <c r="HA129" s="1577"/>
      <c r="HB129" s="1577"/>
      <c r="HC129" s="1577"/>
      <c r="HD129" s="1577"/>
      <c r="HE129" s="1577"/>
      <c r="HF129" s="1577"/>
      <c r="HG129" s="1577"/>
      <c r="HH129" s="1577"/>
      <c r="HI129" s="1577"/>
      <c r="HJ129" s="1577"/>
      <c r="HK129" s="1577"/>
      <c r="HL129" s="1577"/>
      <c r="HM129" s="1577"/>
      <c r="HN129" s="1577"/>
      <c r="HO129" s="1577"/>
      <c r="HP129" s="1577"/>
      <c r="HQ129" s="1577"/>
      <c r="HR129" s="1577"/>
      <c r="HS129" s="1577"/>
      <c r="HT129" s="1577"/>
      <c r="HU129" s="1577"/>
      <c r="HV129" s="1578"/>
      <c r="HX129" s="8"/>
      <c r="HZ129" s="1576"/>
      <c r="IA129" s="1577"/>
      <c r="IB129" s="1577"/>
      <c r="IC129" s="1577"/>
      <c r="ID129" s="1577"/>
      <c r="IE129" s="1577"/>
      <c r="IF129" s="1577"/>
      <c r="IG129" s="1577"/>
      <c r="IH129" s="1577"/>
      <c r="II129" s="1577"/>
      <c r="IJ129" s="1577"/>
      <c r="IK129" s="1577"/>
      <c r="IL129" s="1577"/>
      <c r="IM129" s="1577"/>
      <c r="IN129" s="1577"/>
      <c r="IO129" s="1577"/>
      <c r="IP129" s="1577"/>
      <c r="IQ129" s="1577"/>
      <c r="IR129" s="1577"/>
      <c r="IS129" s="1577"/>
      <c r="IT129" s="1577"/>
      <c r="IU129" s="1577"/>
      <c r="IV129" s="1577"/>
      <c r="IW129" s="1577"/>
      <c r="IX129" s="1577"/>
      <c r="IY129" s="1578"/>
      <c r="JA129" s="8"/>
      <c r="JC129" s="1576"/>
      <c r="JD129" s="1577"/>
      <c r="JE129" s="1577"/>
      <c r="JF129" s="1577"/>
      <c r="JG129" s="1577"/>
      <c r="JH129" s="1577"/>
      <c r="JI129" s="1577"/>
      <c r="JJ129" s="1577"/>
      <c r="JK129" s="1577"/>
      <c r="JL129" s="1577"/>
      <c r="JM129" s="1577"/>
      <c r="JN129" s="1577"/>
      <c r="JO129" s="1577"/>
      <c r="JP129" s="1577"/>
      <c r="JQ129" s="1577"/>
      <c r="JR129" s="1577"/>
      <c r="JS129" s="1577"/>
      <c r="JT129" s="1577"/>
      <c r="JU129" s="1577"/>
      <c r="JV129" s="1577"/>
      <c r="JW129" s="1577"/>
      <c r="JX129" s="1577"/>
      <c r="JY129" s="1577"/>
      <c r="JZ129" s="1577"/>
      <c r="KA129" s="1577"/>
      <c r="KB129" s="1578"/>
      <c r="KD129" s="8"/>
      <c r="KF129" s="1576"/>
      <c r="KG129" s="1577"/>
      <c r="KH129" s="1577"/>
      <c r="KI129" s="1577"/>
      <c r="KJ129" s="1577"/>
      <c r="KK129" s="1577"/>
      <c r="KL129" s="1577"/>
      <c r="KM129" s="1577"/>
      <c r="KN129" s="1577"/>
      <c r="KO129" s="1577"/>
      <c r="KP129" s="1577"/>
      <c r="KQ129" s="1577"/>
      <c r="KR129" s="1577"/>
      <c r="KS129" s="1577"/>
      <c r="KT129" s="1577"/>
      <c r="KU129" s="1577"/>
      <c r="KV129" s="1577"/>
      <c r="KW129" s="1577"/>
      <c r="KX129" s="1577"/>
      <c r="KY129" s="1577"/>
      <c r="KZ129" s="1577"/>
      <c r="LA129" s="1577"/>
      <c r="LB129" s="1577"/>
      <c r="LC129" s="1577"/>
      <c r="LD129" s="1577"/>
      <c r="LE129" s="1578"/>
      <c r="LG129" s="8"/>
      <c r="LI129" s="1576"/>
      <c r="LJ129" s="1577"/>
      <c r="LK129" s="1577"/>
      <c r="LL129" s="1577"/>
      <c r="LM129" s="1577"/>
      <c r="LN129" s="1577"/>
      <c r="LO129" s="1577"/>
      <c r="LP129" s="1577"/>
      <c r="LQ129" s="1577"/>
      <c r="LR129" s="1577"/>
      <c r="LS129" s="1577"/>
      <c r="LT129" s="1577"/>
      <c r="LU129" s="1577"/>
      <c r="LV129" s="1577"/>
      <c r="LW129" s="1577"/>
      <c r="LX129" s="1577"/>
      <c r="LY129" s="1577"/>
      <c r="LZ129" s="1577"/>
      <c r="MA129" s="1577"/>
      <c r="MB129" s="1577"/>
      <c r="MC129" s="1577"/>
      <c r="MD129" s="1577"/>
      <c r="ME129" s="1577"/>
      <c r="MF129" s="1577"/>
      <c r="MG129" s="1577"/>
      <c r="MH129" s="1578"/>
      <c r="MJ129" s="8"/>
      <c r="ML129" s="1576"/>
      <c r="MM129" s="1577"/>
      <c r="MN129" s="1577"/>
      <c r="MO129" s="1577"/>
      <c r="MP129" s="1577"/>
      <c r="MQ129" s="1577"/>
      <c r="MR129" s="1577"/>
      <c r="MS129" s="1577"/>
      <c r="MT129" s="1577"/>
      <c r="MU129" s="1577"/>
      <c r="MV129" s="1577"/>
      <c r="MW129" s="1577"/>
      <c r="MX129" s="1577"/>
      <c r="MY129" s="1577"/>
      <c r="MZ129" s="1577"/>
      <c r="NA129" s="1577"/>
      <c r="NB129" s="1577"/>
      <c r="NC129" s="1577"/>
      <c r="ND129" s="1577"/>
      <c r="NE129" s="1577"/>
      <c r="NF129" s="1577"/>
      <c r="NG129" s="1577"/>
      <c r="NH129" s="1577"/>
      <c r="NI129" s="1577"/>
      <c r="NJ129" s="1577"/>
      <c r="NK129" s="1578"/>
      <c r="NM129" s="8"/>
      <c r="NO129" s="1576"/>
      <c r="NP129" s="1577"/>
      <c r="NQ129" s="1577"/>
      <c r="NR129" s="1577"/>
      <c r="NS129" s="1577"/>
      <c r="NT129" s="1577"/>
      <c r="NU129" s="1577"/>
      <c r="NV129" s="1577"/>
      <c r="NW129" s="1577"/>
      <c r="NX129" s="1577"/>
      <c r="NY129" s="1577"/>
      <c r="NZ129" s="1577"/>
      <c r="OA129" s="1577"/>
      <c r="OB129" s="1577"/>
      <c r="OC129" s="1577"/>
      <c r="OD129" s="1577"/>
      <c r="OE129" s="1577"/>
      <c r="OF129" s="1577"/>
      <c r="OG129" s="1577"/>
      <c r="OH129" s="1577"/>
      <c r="OI129" s="1577"/>
      <c r="OJ129" s="1577"/>
      <c r="OK129" s="1577"/>
      <c r="OL129" s="1577"/>
      <c r="OM129" s="1577"/>
      <c r="ON129" s="1578"/>
      <c r="OP129" s="8"/>
      <c r="OR129" s="1576"/>
      <c r="OS129" s="1577"/>
      <c r="OT129" s="1577"/>
      <c r="OU129" s="1577"/>
      <c r="OV129" s="1577"/>
      <c r="OW129" s="1577"/>
      <c r="OX129" s="1577"/>
      <c r="OY129" s="1577"/>
      <c r="OZ129" s="1577"/>
      <c r="PA129" s="1577"/>
      <c r="PB129" s="1577"/>
      <c r="PC129" s="1577"/>
      <c r="PD129" s="1577"/>
      <c r="PE129" s="1577"/>
      <c r="PF129" s="1577"/>
      <c r="PG129" s="1577"/>
      <c r="PH129" s="1577"/>
      <c r="PI129" s="1577"/>
      <c r="PJ129" s="1577"/>
      <c r="PK129" s="1577"/>
      <c r="PL129" s="1577"/>
      <c r="PM129" s="1577"/>
      <c r="PN129" s="1577"/>
      <c r="PO129" s="1577"/>
      <c r="PP129" s="1577"/>
      <c r="PQ129" s="1578"/>
      <c r="PS129" s="8"/>
      <c r="PU129" s="1576"/>
      <c r="PV129" s="1577"/>
      <c r="PW129" s="1577"/>
      <c r="PX129" s="1577"/>
      <c r="PY129" s="1577"/>
      <c r="PZ129" s="1577"/>
      <c r="QA129" s="1577"/>
      <c r="QB129" s="1577"/>
      <c r="QC129" s="1577"/>
      <c r="QD129" s="1577"/>
      <c r="QE129" s="1577"/>
      <c r="QF129" s="1577"/>
      <c r="QG129" s="1577"/>
      <c r="QH129" s="1577"/>
      <c r="QI129" s="1577"/>
      <c r="QJ129" s="1577"/>
      <c r="QK129" s="1577"/>
      <c r="QL129" s="1577"/>
      <c r="QM129" s="1577"/>
      <c r="QN129" s="1577"/>
      <c r="QO129" s="1577"/>
      <c r="QP129" s="1577"/>
      <c r="QQ129" s="1577"/>
      <c r="QR129" s="1577"/>
      <c r="QS129" s="1577"/>
      <c r="QT129" s="1578"/>
    </row>
    <row r="130" spans="2:462" ht="9.9499999999999993" customHeight="1">
      <c r="B130" s="1576"/>
      <c r="C130" s="1577"/>
      <c r="D130" s="1577"/>
      <c r="E130" s="1577"/>
      <c r="F130" s="1577"/>
      <c r="G130" s="1577"/>
      <c r="H130" s="1577"/>
      <c r="I130" s="1577"/>
      <c r="J130" s="1577"/>
      <c r="K130" s="1577"/>
      <c r="L130" s="1577"/>
      <c r="M130" s="1577"/>
      <c r="N130" s="1577"/>
      <c r="O130" s="1577"/>
      <c r="P130" s="1577"/>
      <c r="Q130" s="1577"/>
      <c r="R130" s="1577"/>
      <c r="S130" s="1577"/>
      <c r="T130" s="1577"/>
      <c r="U130" s="1577"/>
      <c r="V130" s="1577"/>
      <c r="W130" s="1577"/>
      <c r="X130" s="1577"/>
      <c r="Y130" s="1577"/>
      <c r="Z130" s="1577"/>
      <c r="AA130" s="1578"/>
      <c r="AE130" s="1576"/>
      <c r="AF130" s="1577"/>
      <c r="AG130" s="1577"/>
      <c r="AH130" s="1577"/>
      <c r="AI130" s="1577"/>
      <c r="AJ130" s="1577"/>
      <c r="AK130" s="1577"/>
      <c r="AL130" s="1577"/>
      <c r="AM130" s="1577"/>
      <c r="AN130" s="1577"/>
      <c r="AO130" s="1577"/>
      <c r="AP130" s="1577"/>
      <c r="AQ130" s="1577"/>
      <c r="AR130" s="1577"/>
      <c r="AS130" s="1577"/>
      <c r="AT130" s="1577"/>
      <c r="AU130" s="1577"/>
      <c r="AV130" s="1577"/>
      <c r="AW130" s="1577"/>
      <c r="AX130" s="1577"/>
      <c r="AY130" s="1577"/>
      <c r="AZ130" s="1577"/>
      <c r="BA130" s="1577"/>
      <c r="BB130" s="1577"/>
      <c r="BC130" s="1577"/>
      <c r="BD130" s="1578"/>
      <c r="BH130" s="1576"/>
      <c r="BI130" s="1577"/>
      <c r="BJ130" s="1577"/>
      <c r="BK130" s="1577"/>
      <c r="BL130" s="1577"/>
      <c r="BM130" s="1577"/>
      <c r="BN130" s="1577"/>
      <c r="BO130" s="1577"/>
      <c r="BP130" s="1577"/>
      <c r="BQ130" s="1577"/>
      <c r="BR130" s="1577"/>
      <c r="BS130" s="1577"/>
      <c r="BT130" s="1577"/>
      <c r="BU130" s="1577"/>
      <c r="BV130" s="1577"/>
      <c r="BW130" s="1577"/>
      <c r="BX130" s="1577"/>
      <c r="BY130" s="1577"/>
      <c r="BZ130" s="1577"/>
      <c r="CA130" s="1577"/>
      <c r="CB130" s="1577"/>
      <c r="CC130" s="1577"/>
      <c r="CD130" s="1577"/>
      <c r="CE130" s="1577"/>
      <c r="CF130" s="1577"/>
      <c r="CG130" s="1578"/>
      <c r="CK130" s="1576"/>
      <c r="CL130" s="1577"/>
      <c r="CM130" s="1577"/>
      <c r="CN130" s="1577"/>
      <c r="CO130" s="1577"/>
      <c r="CP130" s="1577"/>
      <c r="CQ130" s="1577"/>
      <c r="CR130" s="1577"/>
      <c r="CS130" s="1577"/>
      <c r="CT130" s="1577"/>
      <c r="CU130" s="1577"/>
      <c r="CV130" s="1577"/>
      <c r="CW130" s="1577"/>
      <c r="CX130" s="1577"/>
      <c r="CY130" s="1577"/>
      <c r="CZ130" s="1577"/>
      <c r="DA130" s="1577"/>
      <c r="DB130" s="1577"/>
      <c r="DC130" s="1577"/>
      <c r="DD130" s="1577"/>
      <c r="DE130" s="1577"/>
      <c r="DF130" s="1577"/>
      <c r="DG130" s="1577"/>
      <c r="DH130" s="1577"/>
      <c r="DI130" s="1577"/>
      <c r="DJ130" s="1578"/>
      <c r="DN130" s="1576"/>
      <c r="DO130" s="1577"/>
      <c r="DP130" s="1577"/>
      <c r="DQ130" s="1577"/>
      <c r="DR130" s="1577"/>
      <c r="DS130" s="1577"/>
      <c r="DT130" s="1577"/>
      <c r="DU130" s="1577"/>
      <c r="DV130" s="1577"/>
      <c r="DW130" s="1577"/>
      <c r="DX130" s="1577"/>
      <c r="DY130" s="1577"/>
      <c r="DZ130" s="1577"/>
      <c r="EA130" s="1577"/>
      <c r="EB130" s="1577"/>
      <c r="EC130" s="1577"/>
      <c r="ED130" s="1577"/>
      <c r="EE130" s="1577"/>
      <c r="EF130" s="1577"/>
      <c r="EG130" s="1577"/>
      <c r="EH130" s="1577"/>
      <c r="EI130" s="1577"/>
      <c r="EJ130" s="1577"/>
      <c r="EK130" s="1577"/>
      <c r="EL130" s="1577"/>
      <c r="EM130" s="1578"/>
      <c r="EQ130" s="1576"/>
      <c r="ER130" s="1577"/>
      <c r="ES130" s="1577"/>
      <c r="ET130" s="1577"/>
      <c r="EU130" s="1577"/>
      <c r="EV130" s="1577"/>
      <c r="EW130" s="1577"/>
      <c r="EX130" s="1577"/>
      <c r="EY130" s="1577"/>
      <c r="EZ130" s="1577"/>
      <c r="FA130" s="1577"/>
      <c r="FB130" s="1577"/>
      <c r="FC130" s="1577"/>
      <c r="FD130" s="1577"/>
      <c r="FE130" s="1577"/>
      <c r="FF130" s="1577"/>
      <c r="FG130" s="1577"/>
      <c r="FH130" s="1577"/>
      <c r="FI130" s="1577"/>
      <c r="FJ130" s="1577"/>
      <c r="FK130" s="1577"/>
      <c r="FL130" s="1577"/>
      <c r="FM130" s="1577"/>
      <c r="FN130" s="1577"/>
      <c r="FO130" s="1577"/>
      <c r="FP130" s="1578"/>
      <c r="FT130" s="1576"/>
      <c r="FU130" s="1577"/>
      <c r="FV130" s="1577"/>
      <c r="FW130" s="1577"/>
      <c r="FX130" s="1577"/>
      <c r="FY130" s="1577"/>
      <c r="FZ130" s="1577"/>
      <c r="GA130" s="1577"/>
      <c r="GB130" s="1577"/>
      <c r="GC130" s="1577"/>
      <c r="GD130" s="1577"/>
      <c r="GE130" s="1577"/>
      <c r="GF130" s="1577"/>
      <c r="GG130" s="1577"/>
      <c r="GH130" s="1577"/>
      <c r="GI130" s="1577"/>
      <c r="GJ130" s="1577"/>
      <c r="GK130" s="1577"/>
      <c r="GL130" s="1577"/>
      <c r="GM130" s="1577"/>
      <c r="GN130" s="1577"/>
      <c r="GO130" s="1577"/>
      <c r="GP130" s="1577"/>
      <c r="GQ130" s="1577"/>
      <c r="GR130" s="1577"/>
      <c r="GS130" s="1578"/>
      <c r="GW130" s="1576"/>
      <c r="GX130" s="1577"/>
      <c r="GY130" s="1577"/>
      <c r="GZ130" s="1577"/>
      <c r="HA130" s="1577"/>
      <c r="HB130" s="1577"/>
      <c r="HC130" s="1577"/>
      <c r="HD130" s="1577"/>
      <c r="HE130" s="1577"/>
      <c r="HF130" s="1577"/>
      <c r="HG130" s="1577"/>
      <c r="HH130" s="1577"/>
      <c r="HI130" s="1577"/>
      <c r="HJ130" s="1577"/>
      <c r="HK130" s="1577"/>
      <c r="HL130" s="1577"/>
      <c r="HM130" s="1577"/>
      <c r="HN130" s="1577"/>
      <c r="HO130" s="1577"/>
      <c r="HP130" s="1577"/>
      <c r="HQ130" s="1577"/>
      <c r="HR130" s="1577"/>
      <c r="HS130" s="1577"/>
      <c r="HT130" s="1577"/>
      <c r="HU130" s="1577"/>
      <c r="HV130" s="1578"/>
      <c r="HZ130" s="1576"/>
      <c r="IA130" s="1577"/>
      <c r="IB130" s="1577"/>
      <c r="IC130" s="1577"/>
      <c r="ID130" s="1577"/>
      <c r="IE130" s="1577"/>
      <c r="IF130" s="1577"/>
      <c r="IG130" s="1577"/>
      <c r="IH130" s="1577"/>
      <c r="II130" s="1577"/>
      <c r="IJ130" s="1577"/>
      <c r="IK130" s="1577"/>
      <c r="IL130" s="1577"/>
      <c r="IM130" s="1577"/>
      <c r="IN130" s="1577"/>
      <c r="IO130" s="1577"/>
      <c r="IP130" s="1577"/>
      <c r="IQ130" s="1577"/>
      <c r="IR130" s="1577"/>
      <c r="IS130" s="1577"/>
      <c r="IT130" s="1577"/>
      <c r="IU130" s="1577"/>
      <c r="IV130" s="1577"/>
      <c r="IW130" s="1577"/>
      <c r="IX130" s="1577"/>
      <c r="IY130" s="1578"/>
      <c r="JC130" s="1576"/>
      <c r="JD130" s="1577"/>
      <c r="JE130" s="1577"/>
      <c r="JF130" s="1577"/>
      <c r="JG130" s="1577"/>
      <c r="JH130" s="1577"/>
      <c r="JI130" s="1577"/>
      <c r="JJ130" s="1577"/>
      <c r="JK130" s="1577"/>
      <c r="JL130" s="1577"/>
      <c r="JM130" s="1577"/>
      <c r="JN130" s="1577"/>
      <c r="JO130" s="1577"/>
      <c r="JP130" s="1577"/>
      <c r="JQ130" s="1577"/>
      <c r="JR130" s="1577"/>
      <c r="JS130" s="1577"/>
      <c r="JT130" s="1577"/>
      <c r="JU130" s="1577"/>
      <c r="JV130" s="1577"/>
      <c r="JW130" s="1577"/>
      <c r="JX130" s="1577"/>
      <c r="JY130" s="1577"/>
      <c r="JZ130" s="1577"/>
      <c r="KA130" s="1577"/>
      <c r="KB130" s="1578"/>
      <c r="KF130" s="1576"/>
      <c r="KG130" s="1577"/>
      <c r="KH130" s="1577"/>
      <c r="KI130" s="1577"/>
      <c r="KJ130" s="1577"/>
      <c r="KK130" s="1577"/>
      <c r="KL130" s="1577"/>
      <c r="KM130" s="1577"/>
      <c r="KN130" s="1577"/>
      <c r="KO130" s="1577"/>
      <c r="KP130" s="1577"/>
      <c r="KQ130" s="1577"/>
      <c r="KR130" s="1577"/>
      <c r="KS130" s="1577"/>
      <c r="KT130" s="1577"/>
      <c r="KU130" s="1577"/>
      <c r="KV130" s="1577"/>
      <c r="KW130" s="1577"/>
      <c r="KX130" s="1577"/>
      <c r="KY130" s="1577"/>
      <c r="KZ130" s="1577"/>
      <c r="LA130" s="1577"/>
      <c r="LB130" s="1577"/>
      <c r="LC130" s="1577"/>
      <c r="LD130" s="1577"/>
      <c r="LE130" s="1578"/>
      <c r="LI130" s="1576"/>
      <c r="LJ130" s="1577"/>
      <c r="LK130" s="1577"/>
      <c r="LL130" s="1577"/>
      <c r="LM130" s="1577"/>
      <c r="LN130" s="1577"/>
      <c r="LO130" s="1577"/>
      <c r="LP130" s="1577"/>
      <c r="LQ130" s="1577"/>
      <c r="LR130" s="1577"/>
      <c r="LS130" s="1577"/>
      <c r="LT130" s="1577"/>
      <c r="LU130" s="1577"/>
      <c r="LV130" s="1577"/>
      <c r="LW130" s="1577"/>
      <c r="LX130" s="1577"/>
      <c r="LY130" s="1577"/>
      <c r="LZ130" s="1577"/>
      <c r="MA130" s="1577"/>
      <c r="MB130" s="1577"/>
      <c r="MC130" s="1577"/>
      <c r="MD130" s="1577"/>
      <c r="ME130" s="1577"/>
      <c r="MF130" s="1577"/>
      <c r="MG130" s="1577"/>
      <c r="MH130" s="1578"/>
      <c r="ML130" s="1576"/>
      <c r="MM130" s="1577"/>
      <c r="MN130" s="1577"/>
      <c r="MO130" s="1577"/>
      <c r="MP130" s="1577"/>
      <c r="MQ130" s="1577"/>
      <c r="MR130" s="1577"/>
      <c r="MS130" s="1577"/>
      <c r="MT130" s="1577"/>
      <c r="MU130" s="1577"/>
      <c r="MV130" s="1577"/>
      <c r="MW130" s="1577"/>
      <c r="MX130" s="1577"/>
      <c r="MY130" s="1577"/>
      <c r="MZ130" s="1577"/>
      <c r="NA130" s="1577"/>
      <c r="NB130" s="1577"/>
      <c r="NC130" s="1577"/>
      <c r="ND130" s="1577"/>
      <c r="NE130" s="1577"/>
      <c r="NF130" s="1577"/>
      <c r="NG130" s="1577"/>
      <c r="NH130" s="1577"/>
      <c r="NI130" s="1577"/>
      <c r="NJ130" s="1577"/>
      <c r="NK130" s="1578"/>
      <c r="NO130" s="1576"/>
      <c r="NP130" s="1577"/>
      <c r="NQ130" s="1577"/>
      <c r="NR130" s="1577"/>
      <c r="NS130" s="1577"/>
      <c r="NT130" s="1577"/>
      <c r="NU130" s="1577"/>
      <c r="NV130" s="1577"/>
      <c r="NW130" s="1577"/>
      <c r="NX130" s="1577"/>
      <c r="NY130" s="1577"/>
      <c r="NZ130" s="1577"/>
      <c r="OA130" s="1577"/>
      <c r="OB130" s="1577"/>
      <c r="OC130" s="1577"/>
      <c r="OD130" s="1577"/>
      <c r="OE130" s="1577"/>
      <c r="OF130" s="1577"/>
      <c r="OG130" s="1577"/>
      <c r="OH130" s="1577"/>
      <c r="OI130" s="1577"/>
      <c r="OJ130" s="1577"/>
      <c r="OK130" s="1577"/>
      <c r="OL130" s="1577"/>
      <c r="OM130" s="1577"/>
      <c r="ON130" s="1578"/>
      <c r="OR130" s="1576"/>
      <c r="OS130" s="1577"/>
      <c r="OT130" s="1577"/>
      <c r="OU130" s="1577"/>
      <c r="OV130" s="1577"/>
      <c r="OW130" s="1577"/>
      <c r="OX130" s="1577"/>
      <c r="OY130" s="1577"/>
      <c r="OZ130" s="1577"/>
      <c r="PA130" s="1577"/>
      <c r="PB130" s="1577"/>
      <c r="PC130" s="1577"/>
      <c r="PD130" s="1577"/>
      <c r="PE130" s="1577"/>
      <c r="PF130" s="1577"/>
      <c r="PG130" s="1577"/>
      <c r="PH130" s="1577"/>
      <c r="PI130" s="1577"/>
      <c r="PJ130" s="1577"/>
      <c r="PK130" s="1577"/>
      <c r="PL130" s="1577"/>
      <c r="PM130" s="1577"/>
      <c r="PN130" s="1577"/>
      <c r="PO130" s="1577"/>
      <c r="PP130" s="1577"/>
      <c r="PQ130" s="1578"/>
      <c r="PU130" s="1576"/>
      <c r="PV130" s="1577"/>
      <c r="PW130" s="1577"/>
      <c r="PX130" s="1577"/>
      <c r="PY130" s="1577"/>
      <c r="PZ130" s="1577"/>
      <c r="QA130" s="1577"/>
      <c r="QB130" s="1577"/>
      <c r="QC130" s="1577"/>
      <c r="QD130" s="1577"/>
      <c r="QE130" s="1577"/>
      <c r="QF130" s="1577"/>
      <c r="QG130" s="1577"/>
      <c r="QH130" s="1577"/>
      <c r="QI130" s="1577"/>
      <c r="QJ130" s="1577"/>
      <c r="QK130" s="1577"/>
      <c r="QL130" s="1577"/>
      <c r="QM130" s="1577"/>
      <c r="QN130" s="1577"/>
      <c r="QO130" s="1577"/>
      <c r="QP130" s="1577"/>
      <c r="QQ130" s="1577"/>
      <c r="QR130" s="1577"/>
      <c r="QS130" s="1577"/>
      <c r="QT130" s="1578"/>
    </row>
    <row r="131" spans="2:462" ht="9.9499999999999993" customHeight="1">
      <c r="B131" s="1576"/>
      <c r="C131" s="1577"/>
      <c r="D131" s="1577"/>
      <c r="E131" s="1577"/>
      <c r="F131" s="1577"/>
      <c r="G131" s="1577"/>
      <c r="H131" s="1577"/>
      <c r="I131" s="1577"/>
      <c r="J131" s="1577"/>
      <c r="K131" s="1577"/>
      <c r="L131" s="1577"/>
      <c r="M131" s="1577"/>
      <c r="N131" s="1577"/>
      <c r="O131" s="1577"/>
      <c r="P131" s="1577"/>
      <c r="Q131" s="1577"/>
      <c r="R131" s="1577"/>
      <c r="S131" s="1577"/>
      <c r="T131" s="1577"/>
      <c r="U131" s="1577"/>
      <c r="V131" s="1577"/>
      <c r="W131" s="1577"/>
      <c r="X131" s="1577"/>
      <c r="Y131" s="1577"/>
      <c r="Z131" s="1577"/>
      <c r="AA131" s="1578"/>
      <c r="AE131" s="1576"/>
      <c r="AF131" s="1577"/>
      <c r="AG131" s="1577"/>
      <c r="AH131" s="1577"/>
      <c r="AI131" s="1577"/>
      <c r="AJ131" s="1577"/>
      <c r="AK131" s="1577"/>
      <c r="AL131" s="1577"/>
      <c r="AM131" s="1577"/>
      <c r="AN131" s="1577"/>
      <c r="AO131" s="1577"/>
      <c r="AP131" s="1577"/>
      <c r="AQ131" s="1577"/>
      <c r="AR131" s="1577"/>
      <c r="AS131" s="1577"/>
      <c r="AT131" s="1577"/>
      <c r="AU131" s="1577"/>
      <c r="AV131" s="1577"/>
      <c r="AW131" s="1577"/>
      <c r="AX131" s="1577"/>
      <c r="AY131" s="1577"/>
      <c r="AZ131" s="1577"/>
      <c r="BA131" s="1577"/>
      <c r="BB131" s="1577"/>
      <c r="BC131" s="1577"/>
      <c r="BD131" s="1578"/>
      <c r="BH131" s="1576"/>
      <c r="BI131" s="1577"/>
      <c r="BJ131" s="1577"/>
      <c r="BK131" s="1577"/>
      <c r="BL131" s="1577"/>
      <c r="BM131" s="1577"/>
      <c r="BN131" s="1577"/>
      <c r="BO131" s="1577"/>
      <c r="BP131" s="1577"/>
      <c r="BQ131" s="1577"/>
      <c r="BR131" s="1577"/>
      <c r="BS131" s="1577"/>
      <c r="BT131" s="1577"/>
      <c r="BU131" s="1577"/>
      <c r="BV131" s="1577"/>
      <c r="BW131" s="1577"/>
      <c r="BX131" s="1577"/>
      <c r="BY131" s="1577"/>
      <c r="BZ131" s="1577"/>
      <c r="CA131" s="1577"/>
      <c r="CB131" s="1577"/>
      <c r="CC131" s="1577"/>
      <c r="CD131" s="1577"/>
      <c r="CE131" s="1577"/>
      <c r="CF131" s="1577"/>
      <c r="CG131" s="1578"/>
      <c r="CK131" s="1576"/>
      <c r="CL131" s="1577"/>
      <c r="CM131" s="1577"/>
      <c r="CN131" s="1577"/>
      <c r="CO131" s="1577"/>
      <c r="CP131" s="1577"/>
      <c r="CQ131" s="1577"/>
      <c r="CR131" s="1577"/>
      <c r="CS131" s="1577"/>
      <c r="CT131" s="1577"/>
      <c r="CU131" s="1577"/>
      <c r="CV131" s="1577"/>
      <c r="CW131" s="1577"/>
      <c r="CX131" s="1577"/>
      <c r="CY131" s="1577"/>
      <c r="CZ131" s="1577"/>
      <c r="DA131" s="1577"/>
      <c r="DB131" s="1577"/>
      <c r="DC131" s="1577"/>
      <c r="DD131" s="1577"/>
      <c r="DE131" s="1577"/>
      <c r="DF131" s="1577"/>
      <c r="DG131" s="1577"/>
      <c r="DH131" s="1577"/>
      <c r="DI131" s="1577"/>
      <c r="DJ131" s="1578"/>
      <c r="DN131" s="1576"/>
      <c r="DO131" s="1577"/>
      <c r="DP131" s="1577"/>
      <c r="DQ131" s="1577"/>
      <c r="DR131" s="1577"/>
      <c r="DS131" s="1577"/>
      <c r="DT131" s="1577"/>
      <c r="DU131" s="1577"/>
      <c r="DV131" s="1577"/>
      <c r="DW131" s="1577"/>
      <c r="DX131" s="1577"/>
      <c r="DY131" s="1577"/>
      <c r="DZ131" s="1577"/>
      <c r="EA131" s="1577"/>
      <c r="EB131" s="1577"/>
      <c r="EC131" s="1577"/>
      <c r="ED131" s="1577"/>
      <c r="EE131" s="1577"/>
      <c r="EF131" s="1577"/>
      <c r="EG131" s="1577"/>
      <c r="EH131" s="1577"/>
      <c r="EI131" s="1577"/>
      <c r="EJ131" s="1577"/>
      <c r="EK131" s="1577"/>
      <c r="EL131" s="1577"/>
      <c r="EM131" s="1578"/>
      <c r="EQ131" s="1576"/>
      <c r="ER131" s="1577"/>
      <c r="ES131" s="1577"/>
      <c r="ET131" s="1577"/>
      <c r="EU131" s="1577"/>
      <c r="EV131" s="1577"/>
      <c r="EW131" s="1577"/>
      <c r="EX131" s="1577"/>
      <c r="EY131" s="1577"/>
      <c r="EZ131" s="1577"/>
      <c r="FA131" s="1577"/>
      <c r="FB131" s="1577"/>
      <c r="FC131" s="1577"/>
      <c r="FD131" s="1577"/>
      <c r="FE131" s="1577"/>
      <c r="FF131" s="1577"/>
      <c r="FG131" s="1577"/>
      <c r="FH131" s="1577"/>
      <c r="FI131" s="1577"/>
      <c r="FJ131" s="1577"/>
      <c r="FK131" s="1577"/>
      <c r="FL131" s="1577"/>
      <c r="FM131" s="1577"/>
      <c r="FN131" s="1577"/>
      <c r="FO131" s="1577"/>
      <c r="FP131" s="1578"/>
      <c r="FT131" s="1576"/>
      <c r="FU131" s="1577"/>
      <c r="FV131" s="1577"/>
      <c r="FW131" s="1577"/>
      <c r="FX131" s="1577"/>
      <c r="FY131" s="1577"/>
      <c r="FZ131" s="1577"/>
      <c r="GA131" s="1577"/>
      <c r="GB131" s="1577"/>
      <c r="GC131" s="1577"/>
      <c r="GD131" s="1577"/>
      <c r="GE131" s="1577"/>
      <c r="GF131" s="1577"/>
      <c r="GG131" s="1577"/>
      <c r="GH131" s="1577"/>
      <c r="GI131" s="1577"/>
      <c r="GJ131" s="1577"/>
      <c r="GK131" s="1577"/>
      <c r="GL131" s="1577"/>
      <c r="GM131" s="1577"/>
      <c r="GN131" s="1577"/>
      <c r="GO131" s="1577"/>
      <c r="GP131" s="1577"/>
      <c r="GQ131" s="1577"/>
      <c r="GR131" s="1577"/>
      <c r="GS131" s="1578"/>
      <c r="GW131" s="1576"/>
      <c r="GX131" s="1577"/>
      <c r="GY131" s="1577"/>
      <c r="GZ131" s="1577"/>
      <c r="HA131" s="1577"/>
      <c r="HB131" s="1577"/>
      <c r="HC131" s="1577"/>
      <c r="HD131" s="1577"/>
      <c r="HE131" s="1577"/>
      <c r="HF131" s="1577"/>
      <c r="HG131" s="1577"/>
      <c r="HH131" s="1577"/>
      <c r="HI131" s="1577"/>
      <c r="HJ131" s="1577"/>
      <c r="HK131" s="1577"/>
      <c r="HL131" s="1577"/>
      <c r="HM131" s="1577"/>
      <c r="HN131" s="1577"/>
      <c r="HO131" s="1577"/>
      <c r="HP131" s="1577"/>
      <c r="HQ131" s="1577"/>
      <c r="HR131" s="1577"/>
      <c r="HS131" s="1577"/>
      <c r="HT131" s="1577"/>
      <c r="HU131" s="1577"/>
      <c r="HV131" s="1578"/>
      <c r="HZ131" s="1576"/>
      <c r="IA131" s="1577"/>
      <c r="IB131" s="1577"/>
      <c r="IC131" s="1577"/>
      <c r="ID131" s="1577"/>
      <c r="IE131" s="1577"/>
      <c r="IF131" s="1577"/>
      <c r="IG131" s="1577"/>
      <c r="IH131" s="1577"/>
      <c r="II131" s="1577"/>
      <c r="IJ131" s="1577"/>
      <c r="IK131" s="1577"/>
      <c r="IL131" s="1577"/>
      <c r="IM131" s="1577"/>
      <c r="IN131" s="1577"/>
      <c r="IO131" s="1577"/>
      <c r="IP131" s="1577"/>
      <c r="IQ131" s="1577"/>
      <c r="IR131" s="1577"/>
      <c r="IS131" s="1577"/>
      <c r="IT131" s="1577"/>
      <c r="IU131" s="1577"/>
      <c r="IV131" s="1577"/>
      <c r="IW131" s="1577"/>
      <c r="IX131" s="1577"/>
      <c r="IY131" s="1578"/>
      <c r="JC131" s="1576"/>
      <c r="JD131" s="1577"/>
      <c r="JE131" s="1577"/>
      <c r="JF131" s="1577"/>
      <c r="JG131" s="1577"/>
      <c r="JH131" s="1577"/>
      <c r="JI131" s="1577"/>
      <c r="JJ131" s="1577"/>
      <c r="JK131" s="1577"/>
      <c r="JL131" s="1577"/>
      <c r="JM131" s="1577"/>
      <c r="JN131" s="1577"/>
      <c r="JO131" s="1577"/>
      <c r="JP131" s="1577"/>
      <c r="JQ131" s="1577"/>
      <c r="JR131" s="1577"/>
      <c r="JS131" s="1577"/>
      <c r="JT131" s="1577"/>
      <c r="JU131" s="1577"/>
      <c r="JV131" s="1577"/>
      <c r="JW131" s="1577"/>
      <c r="JX131" s="1577"/>
      <c r="JY131" s="1577"/>
      <c r="JZ131" s="1577"/>
      <c r="KA131" s="1577"/>
      <c r="KB131" s="1578"/>
      <c r="KF131" s="1576"/>
      <c r="KG131" s="1577"/>
      <c r="KH131" s="1577"/>
      <c r="KI131" s="1577"/>
      <c r="KJ131" s="1577"/>
      <c r="KK131" s="1577"/>
      <c r="KL131" s="1577"/>
      <c r="KM131" s="1577"/>
      <c r="KN131" s="1577"/>
      <c r="KO131" s="1577"/>
      <c r="KP131" s="1577"/>
      <c r="KQ131" s="1577"/>
      <c r="KR131" s="1577"/>
      <c r="KS131" s="1577"/>
      <c r="KT131" s="1577"/>
      <c r="KU131" s="1577"/>
      <c r="KV131" s="1577"/>
      <c r="KW131" s="1577"/>
      <c r="KX131" s="1577"/>
      <c r="KY131" s="1577"/>
      <c r="KZ131" s="1577"/>
      <c r="LA131" s="1577"/>
      <c r="LB131" s="1577"/>
      <c r="LC131" s="1577"/>
      <c r="LD131" s="1577"/>
      <c r="LE131" s="1578"/>
      <c r="LI131" s="1576"/>
      <c r="LJ131" s="1577"/>
      <c r="LK131" s="1577"/>
      <c r="LL131" s="1577"/>
      <c r="LM131" s="1577"/>
      <c r="LN131" s="1577"/>
      <c r="LO131" s="1577"/>
      <c r="LP131" s="1577"/>
      <c r="LQ131" s="1577"/>
      <c r="LR131" s="1577"/>
      <c r="LS131" s="1577"/>
      <c r="LT131" s="1577"/>
      <c r="LU131" s="1577"/>
      <c r="LV131" s="1577"/>
      <c r="LW131" s="1577"/>
      <c r="LX131" s="1577"/>
      <c r="LY131" s="1577"/>
      <c r="LZ131" s="1577"/>
      <c r="MA131" s="1577"/>
      <c r="MB131" s="1577"/>
      <c r="MC131" s="1577"/>
      <c r="MD131" s="1577"/>
      <c r="ME131" s="1577"/>
      <c r="MF131" s="1577"/>
      <c r="MG131" s="1577"/>
      <c r="MH131" s="1578"/>
      <c r="ML131" s="1576"/>
      <c r="MM131" s="1577"/>
      <c r="MN131" s="1577"/>
      <c r="MO131" s="1577"/>
      <c r="MP131" s="1577"/>
      <c r="MQ131" s="1577"/>
      <c r="MR131" s="1577"/>
      <c r="MS131" s="1577"/>
      <c r="MT131" s="1577"/>
      <c r="MU131" s="1577"/>
      <c r="MV131" s="1577"/>
      <c r="MW131" s="1577"/>
      <c r="MX131" s="1577"/>
      <c r="MY131" s="1577"/>
      <c r="MZ131" s="1577"/>
      <c r="NA131" s="1577"/>
      <c r="NB131" s="1577"/>
      <c r="NC131" s="1577"/>
      <c r="ND131" s="1577"/>
      <c r="NE131" s="1577"/>
      <c r="NF131" s="1577"/>
      <c r="NG131" s="1577"/>
      <c r="NH131" s="1577"/>
      <c r="NI131" s="1577"/>
      <c r="NJ131" s="1577"/>
      <c r="NK131" s="1578"/>
      <c r="NO131" s="1576"/>
      <c r="NP131" s="1577"/>
      <c r="NQ131" s="1577"/>
      <c r="NR131" s="1577"/>
      <c r="NS131" s="1577"/>
      <c r="NT131" s="1577"/>
      <c r="NU131" s="1577"/>
      <c r="NV131" s="1577"/>
      <c r="NW131" s="1577"/>
      <c r="NX131" s="1577"/>
      <c r="NY131" s="1577"/>
      <c r="NZ131" s="1577"/>
      <c r="OA131" s="1577"/>
      <c r="OB131" s="1577"/>
      <c r="OC131" s="1577"/>
      <c r="OD131" s="1577"/>
      <c r="OE131" s="1577"/>
      <c r="OF131" s="1577"/>
      <c r="OG131" s="1577"/>
      <c r="OH131" s="1577"/>
      <c r="OI131" s="1577"/>
      <c r="OJ131" s="1577"/>
      <c r="OK131" s="1577"/>
      <c r="OL131" s="1577"/>
      <c r="OM131" s="1577"/>
      <c r="ON131" s="1578"/>
      <c r="OR131" s="1576"/>
      <c r="OS131" s="1577"/>
      <c r="OT131" s="1577"/>
      <c r="OU131" s="1577"/>
      <c r="OV131" s="1577"/>
      <c r="OW131" s="1577"/>
      <c r="OX131" s="1577"/>
      <c r="OY131" s="1577"/>
      <c r="OZ131" s="1577"/>
      <c r="PA131" s="1577"/>
      <c r="PB131" s="1577"/>
      <c r="PC131" s="1577"/>
      <c r="PD131" s="1577"/>
      <c r="PE131" s="1577"/>
      <c r="PF131" s="1577"/>
      <c r="PG131" s="1577"/>
      <c r="PH131" s="1577"/>
      <c r="PI131" s="1577"/>
      <c r="PJ131" s="1577"/>
      <c r="PK131" s="1577"/>
      <c r="PL131" s="1577"/>
      <c r="PM131" s="1577"/>
      <c r="PN131" s="1577"/>
      <c r="PO131" s="1577"/>
      <c r="PP131" s="1577"/>
      <c r="PQ131" s="1578"/>
      <c r="PU131" s="1576"/>
      <c r="PV131" s="1577"/>
      <c r="PW131" s="1577"/>
      <c r="PX131" s="1577"/>
      <c r="PY131" s="1577"/>
      <c r="PZ131" s="1577"/>
      <c r="QA131" s="1577"/>
      <c r="QB131" s="1577"/>
      <c r="QC131" s="1577"/>
      <c r="QD131" s="1577"/>
      <c r="QE131" s="1577"/>
      <c r="QF131" s="1577"/>
      <c r="QG131" s="1577"/>
      <c r="QH131" s="1577"/>
      <c r="QI131" s="1577"/>
      <c r="QJ131" s="1577"/>
      <c r="QK131" s="1577"/>
      <c r="QL131" s="1577"/>
      <c r="QM131" s="1577"/>
      <c r="QN131" s="1577"/>
      <c r="QO131" s="1577"/>
      <c r="QP131" s="1577"/>
      <c r="QQ131" s="1577"/>
      <c r="QR131" s="1577"/>
      <c r="QS131" s="1577"/>
      <c r="QT131" s="1578"/>
    </row>
    <row r="132" spans="2:462" ht="9.9499999999999993" customHeight="1">
      <c r="B132" s="1576"/>
      <c r="C132" s="1577"/>
      <c r="D132" s="1577"/>
      <c r="E132" s="1577"/>
      <c r="F132" s="1577"/>
      <c r="G132" s="1577"/>
      <c r="H132" s="1577"/>
      <c r="I132" s="1577"/>
      <c r="J132" s="1577"/>
      <c r="K132" s="1577"/>
      <c r="L132" s="1577"/>
      <c r="M132" s="1577"/>
      <c r="N132" s="1577"/>
      <c r="O132" s="1577"/>
      <c r="P132" s="1577"/>
      <c r="Q132" s="1577"/>
      <c r="R132" s="1577"/>
      <c r="S132" s="1577"/>
      <c r="T132" s="1577"/>
      <c r="U132" s="1577"/>
      <c r="V132" s="1577"/>
      <c r="W132" s="1577"/>
      <c r="X132" s="1577"/>
      <c r="Y132" s="1577"/>
      <c r="Z132" s="1577"/>
      <c r="AA132" s="1578"/>
      <c r="AE132" s="1576"/>
      <c r="AF132" s="1577"/>
      <c r="AG132" s="1577"/>
      <c r="AH132" s="1577"/>
      <c r="AI132" s="1577"/>
      <c r="AJ132" s="1577"/>
      <c r="AK132" s="1577"/>
      <c r="AL132" s="1577"/>
      <c r="AM132" s="1577"/>
      <c r="AN132" s="1577"/>
      <c r="AO132" s="1577"/>
      <c r="AP132" s="1577"/>
      <c r="AQ132" s="1577"/>
      <c r="AR132" s="1577"/>
      <c r="AS132" s="1577"/>
      <c r="AT132" s="1577"/>
      <c r="AU132" s="1577"/>
      <c r="AV132" s="1577"/>
      <c r="AW132" s="1577"/>
      <c r="AX132" s="1577"/>
      <c r="AY132" s="1577"/>
      <c r="AZ132" s="1577"/>
      <c r="BA132" s="1577"/>
      <c r="BB132" s="1577"/>
      <c r="BC132" s="1577"/>
      <c r="BD132" s="1578"/>
      <c r="BH132" s="1576"/>
      <c r="BI132" s="1577"/>
      <c r="BJ132" s="1577"/>
      <c r="BK132" s="1577"/>
      <c r="BL132" s="1577"/>
      <c r="BM132" s="1577"/>
      <c r="BN132" s="1577"/>
      <c r="BO132" s="1577"/>
      <c r="BP132" s="1577"/>
      <c r="BQ132" s="1577"/>
      <c r="BR132" s="1577"/>
      <c r="BS132" s="1577"/>
      <c r="BT132" s="1577"/>
      <c r="BU132" s="1577"/>
      <c r="BV132" s="1577"/>
      <c r="BW132" s="1577"/>
      <c r="BX132" s="1577"/>
      <c r="BY132" s="1577"/>
      <c r="BZ132" s="1577"/>
      <c r="CA132" s="1577"/>
      <c r="CB132" s="1577"/>
      <c r="CC132" s="1577"/>
      <c r="CD132" s="1577"/>
      <c r="CE132" s="1577"/>
      <c r="CF132" s="1577"/>
      <c r="CG132" s="1578"/>
      <c r="CK132" s="1576"/>
      <c r="CL132" s="1577"/>
      <c r="CM132" s="1577"/>
      <c r="CN132" s="1577"/>
      <c r="CO132" s="1577"/>
      <c r="CP132" s="1577"/>
      <c r="CQ132" s="1577"/>
      <c r="CR132" s="1577"/>
      <c r="CS132" s="1577"/>
      <c r="CT132" s="1577"/>
      <c r="CU132" s="1577"/>
      <c r="CV132" s="1577"/>
      <c r="CW132" s="1577"/>
      <c r="CX132" s="1577"/>
      <c r="CY132" s="1577"/>
      <c r="CZ132" s="1577"/>
      <c r="DA132" s="1577"/>
      <c r="DB132" s="1577"/>
      <c r="DC132" s="1577"/>
      <c r="DD132" s="1577"/>
      <c r="DE132" s="1577"/>
      <c r="DF132" s="1577"/>
      <c r="DG132" s="1577"/>
      <c r="DH132" s="1577"/>
      <c r="DI132" s="1577"/>
      <c r="DJ132" s="1578"/>
      <c r="DN132" s="1576"/>
      <c r="DO132" s="1577"/>
      <c r="DP132" s="1577"/>
      <c r="DQ132" s="1577"/>
      <c r="DR132" s="1577"/>
      <c r="DS132" s="1577"/>
      <c r="DT132" s="1577"/>
      <c r="DU132" s="1577"/>
      <c r="DV132" s="1577"/>
      <c r="DW132" s="1577"/>
      <c r="DX132" s="1577"/>
      <c r="DY132" s="1577"/>
      <c r="DZ132" s="1577"/>
      <c r="EA132" s="1577"/>
      <c r="EB132" s="1577"/>
      <c r="EC132" s="1577"/>
      <c r="ED132" s="1577"/>
      <c r="EE132" s="1577"/>
      <c r="EF132" s="1577"/>
      <c r="EG132" s="1577"/>
      <c r="EH132" s="1577"/>
      <c r="EI132" s="1577"/>
      <c r="EJ132" s="1577"/>
      <c r="EK132" s="1577"/>
      <c r="EL132" s="1577"/>
      <c r="EM132" s="1578"/>
      <c r="EQ132" s="1576"/>
      <c r="ER132" s="1577"/>
      <c r="ES132" s="1577"/>
      <c r="ET132" s="1577"/>
      <c r="EU132" s="1577"/>
      <c r="EV132" s="1577"/>
      <c r="EW132" s="1577"/>
      <c r="EX132" s="1577"/>
      <c r="EY132" s="1577"/>
      <c r="EZ132" s="1577"/>
      <c r="FA132" s="1577"/>
      <c r="FB132" s="1577"/>
      <c r="FC132" s="1577"/>
      <c r="FD132" s="1577"/>
      <c r="FE132" s="1577"/>
      <c r="FF132" s="1577"/>
      <c r="FG132" s="1577"/>
      <c r="FH132" s="1577"/>
      <c r="FI132" s="1577"/>
      <c r="FJ132" s="1577"/>
      <c r="FK132" s="1577"/>
      <c r="FL132" s="1577"/>
      <c r="FM132" s="1577"/>
      <c r="FN132" s="1577"/>
      <c r="FO132" s="1577"/>
      <c r="FP132" s="1578"/>
      <c r="FT132" s="1576"/>
      <c r="FU132" s="1577"/>
      <c r="FV132" s="1577"/>
      <c r="FW132" s="1577"/>
      <c r="FX132" s="1577"/>
      <c r="FY132" s="1577"/>
      <c r="FZ132" s="1577"/>
      <c r="GA132" s="1577"/>
      <c r="GB132" s="1577"/>
      <c r="GC132" s="1577"/>
      <c r="GD132" s="1577"/>
      <c r="GE132" s="1577"/>
      <c r="GF132" s="1577"/>
      <c r="GG132" s="1577"/>
      <c r="GH132" s="1577"/>
      <c r="GI132" s="1577"/>
      <c r="GJ132" s="1577"/>
      <c r="GK132" s="1577"/>
      <c r="GL132" s="1577"/>
      <c r="GM132" s="1577"/>
      <c r="GN132" s="1577"/>
      <c r="GO132" s="1577"/>
      <c r="GP132" s="1577"/>
      <c r="GQ132" s="1577"/>
      <c r="GR132" s="1577"/>
      <c r="GS132" s="1578"/>
      <c r="GW132" s="1576"/>
      <c r="GX132" s="1577"/>
      <c r="GY132" s="1577"/>
      <c r="GZ132" s="1577"/>
      <c r="HA132" s="1577"/>
      <c r="HB132" s="1577"/>
      <c r="HC132" s="1577"/>
      <c r="HD132" s="1577"/>
      <c r="HE132" s="1577"/>
      <c r="HF132" s="1577"/>
      <c r="HG132" s="1577"/>
      <c r="HH132" s="1577"/>
      <c r="HI132" s="1577"/>
      <c r="HJ132" s="1577"/>
      <c r="HK132" s="1577"/>
      <c r="HL132" s="1577"/>
      <c r="HM132" s="1577"/>
      <c r="HN132" s="1577"/>
      <c r="HO132" s="1577"/>
      <c r="HP132" s="1577"/>
      <c r="HQ132" s="1577"/>
      <c r="HR132" s="1577"/>
      <c r="HS132" s="1577"/>
      <c r="HT132" s="1577"/>
      <c r="HU132" s="1577"/>
      <c r="HV132" s="1578"/>
      <c r="HZ132" s="1576"/>
      <c r="IA132" s="1577"/>
      <c r="IB132" s="1577"/>
      <c r="IC132" s="1577"/>
      <c r="ID132" s="1577"/>
      <c r="IE132" s="1577"/>
      <c r="IF132" s="1577"/>
      <c r="IG132" s="1577"/>
      <c r="IH132" s="1577"/>
      <c r="II132" s="1577"/>
      <c r="IJ132" s="1577"/>
      <c r="IK132" s="1577"/>
      <c r="IL132" s="1577"/>
      <c r="IM132" s="1577"/>
      <c r="IN132" s="1577"/>
      <c r="IO132" s="1577"/>
      <c r="IP132" s="1577"/>
      <c r="IQ132" s="1577"/>
      <c r="IR132" s="1577"/>
      <c r="IS132" s="1577"/>
      <c r="IT132" s="1577"/>
      <c r="IU132" s="1577"/>
      <c r="IV132" s="1577"/>
      <c r="IW132" s="1577"/>
      <c r="IX132" s="1577"/>
      <c r="IY132" s="1578"/>
      <c r="JC132" s="1576"/>
      <c r="JD132" s="1577"/>
      <c r="JE132" s="1577"/>
      <c r="JF132" s="1577"/>
      <c r="JG132" s="1577"/>
      <c r="JH132" s="1577"/>
      <c r="JI132" s="1577"/>
      <c r="JJ132" s="1577"/>
      <c r="JK132" s="1577"/>
      <c r="JL132" s="1577"/>
      <c r="JM132" s="1577"/>
      <c r="JN132" s="1577"/>
      <c r="JO132" s="1577"/>
      <c r="JP132" s="1577"/>
      <c r="JQ132" s="1577"/>
      <c r="JR132" s="1577"/>
      <c r="JS132" s="1577"/>
      <c r="JT132" s="1577"/>
      <c r="JU132" s="1577"/>
      <c r="JV132" s="1577"/>
      <c r="JW132" s="1577"/>
      <c r="JX132" s="1577"/>
      <c r="JY132" s="1577"/>
      <c r="JZ132" s="1577"/>
      <c r="KA132" s="1577"/>
      <c r="KB132" s="1578"/>
      <c r="KF132" s="1576"/>
      <c r="KG132" s="1577"/>
      <c r="KH132" s="1577"/>
      <c r="KI132" s="1577"/>
      <c r="KJ132" s="1577"/>
      <c r="KK132" s="1577"/>
      <c r="KL132" s="1577"/>
      <c r="KM132" s="1577"/>
      <c r="KN132" s="1577"/>
      <c r="KO132" s="1577"/>
      <c r="KP132" s="1577"/>
      <c r="KQ132" s="1577"/>
      <c r="KR132" s="1577"/>
      <c r="KS132" s="1577"/>
      <c r="KT132" s="1577"/>
      <c r="KU132" s="1577"/>
      <c r="KV132" s="1577"/>
      <c r="KW132" s="1577"/>
      <c r="KX132" s="1577"/>
      <c r="KY132" s="1577"/>
      <c r="KZ132" s="1577"/>
      <c r="LA132" s="1577"/>
      <c r="LB132" s="1577"/>
      <c r="LC132" s="1577"/>
      <c r="LD132" s="1577"/>
      <c r="LE132" s="1578"/>
      <c r="LI132" s="1576"/>
      <c r="LJ132" s="1577"/>
      <c r="LK132" s="1577"/>
      <c r="LL132" s="1577"/>
      <c r="LM132" s="1577"/>
      <c r="LN132" s="1577"/>
      <c r="LO132" s="1577"/>
      <c r="LP132" s="1577"/>
      <c r="LQ132" s="1577"/>
      <c r="LR132" s="1577"/>
      <c r="LS132" s="1577"/>
      <c r="LT132" s="1577"/>
      <c r="LU132" s="1577"/>
      <c r="LV132" s="1577"/>
      <c r="LW132" s="1577"/>
      <c r="LX132" s="1577"/>
      <c r="LY132" s="1577"/>
      <c r="LZ132" s="1577"/>
      <c r="MA132" s="1577"/>
      <c r="MB132" s="1577"/>
      <c r="MC132" s="1577"/>
      <c r="MD132" s="1577"/>
      <c r="ME132" s="1577"/>
      <c r="MF132" s="1577"/>
      <c r="MG132" s="1577"/>
      <c r="MH132" s="1578"/>
      <c r="ML132" s="1576"/>
      <c r="MM132" s="1577"/>
      <c r="MN132" s="1577"/>
      <c r="MO132" s="1577"/>
      <c r="MP132" s="1577"/>
      <c r="MQ132" s="1577"/>
      <c r="MR132" s="1577"/>
      <c r="MS132" s="1577"/>
      <c r="MT132" s="1577"/>
      <c r="MU132" s="1577"/>
      <c r="MV132" s="1577"/>
      <c r="MW132" s="1577"/>
      <c r="MX132" s="1577"/>
      <c r="MY132" s="1577"/>
      <c r="MZ132" s="1577"/>
      <c r="NA132" s="1577"/>
      <c r="NB132" s="1577"/>
      <c r="NC132" s="1577"/>
      <c r="ND132" s="1577"/>
      <c r="NE132" s="1577"/>
      <c r="NF132" s="1577"/>
      <c r="NG132" s="1577"/>
      <c r="NH132" s="1577"/>
      <c r="NI132" s="1577"/>
      <c r="NJ132" s="1577"/>
      <c r="NK132" s="1578"/>
      <c r="NO132" s="1576"/>
      <c r="NP132" s="1577"/>
      <c r="NQ132" s="1577"/>
      <c r="NR132" s="1577"/>
      <c r="NS132" s="1577"/>
      <c r="NT132" s="1577"/>
      <c r="NU132" s="1577"/>
      <c r="NV132" s="1577"/>
      <c r="NW132" s="1577"/>
      <c r="NX132" s="1577"/>
      <c r="NY132" s="1577"/>
      <c r="NZ132" s="1577"/>
      <c r="OA132" s="1577"/>
      <c r="OB132" s="1577"/>
      <c r="OC132" s="1577"/>
      <c r="OD132" s="1577"/>
      <c r="OE132" s="1577"/>
      <c r="OF132" s="1577"/>
      <c r="OG132" s="1577"/>
      <c r="OH132" s="1577"/>
      <c r="OI132" s="1577"/>
      <c r="OJ132" s="1577"/>
      <c r="OK132" s="1577"/>
      <c r="OL132" s="1577"/>
      <c r="OM132" s="1577"/>
      <c r="ON132" s="1578"/>
      <c r="OR132" s="1576"/>
      <c r="OS132" s="1577"/>
      <c r="OT132" s="1577"/>
      <c r="OU132" s="1577"/>
      <c r="OV132" s="1577"/>
      <c r="OW132" s="1577"/>
      <c r="OX132" s="1577"/>
      <c r="OY132" s="1577"/>
      <c r="OZ132" s="1577"/>
      <c r="PA132" s="1577"/>
      <c r="PB132" s="1577"/>
      <c r="PC132" s="1577"/>
      <c r="PD132" s="1577"/>
      <c r="PE132" s="1577"/>
      <c r="PF132" s="1577"/>
      <c r="PG132" s="1577"/>
      <c r="PH132" s="1577"/>
      <c r="PI132" s="1577"/>
      <c r="PJ132" s="1577"/>
      <c r="PK132" s="1577"/>
      <c r="PL132" s="1577"/>
      <c r="PM132" s="1577"/>
      <c r="PN132" s="1577"/>
      <c r="PO132" s="1577"/>
      <c r="PP132" s="1577"/>
      <c r="PQ132" s="1578"/>
      <c r="PU132" s="1576"/>
      <c r="PV132" s="1577"/>
      <c r="PW132" s="1577"/>
      <c r="PX132" s="1577"/>
      <c r="PY132" s="1577"/>
      <c r="PZ132" s="1577"/>
      <c r="QA132" s="1577"/>
      <c r="QB132" s="1577"/>
      <c r="QC132" s="1577"/>
      <c r="QD132" s="1577"/>
      <c r="QE132" s="1577"/>
      <c r="QF132" s="1577"/>
      <c r="QG132" s="1577"/>
      <c r="QH132" s="1577"/>
      <c r="QI132" s="1577"/>
      <c r="QJ132" s="1577"/>
      <c r="QK132" s="1577"/>
      <c r="QL132" s="1577"/>
      <c r="QM132" s="1577"/>
      <c r="QN132" s="1577"/>
      <c r="QO132" s="1577"/>
      <c r="QP132" s="1577"/>
      <c r="QQ132" s="1577"/>
      <c r="QR132" s="1577"/>
      <c r="QS132" s="1577"/>
      <c r="QT132" s="1578"/>
    </row>
    <row r="133" spans="2:462" ht="9.9499999999999993" customHeight="1" thickBot="1">
      <c r="B133" s="1579"/>
      <c r="C133" s="1580"/>
      <c r="D133" s="1580"/>
      <c r="E133" s="1580"/>
      <c r="F133" s="1580"/>
      <c r="G133" s="1580"/>
      <c r="H133" s="1580"/>
      <c r="I133" s="1580"/>
      <c r="J133" s="1580"/>
      <c r="K133" s="1580"/>
      <c r="L133" s="1580"/>
      <c r="M133" s="1580"/>
      <c r="N133" s="1580"/>
      <c r="O133" s="1580"/>
      <c r="P133" s="1580"/>
      <c r="Q133" s="1580"/>
      <c r="R133" s="1580"/>
      <c r="S133" s="1580"/>
      <c r="T133" s="1580"/>
      <c r="U133" s="1580"/>
      <c r="V133" s="1580"/>
      <c r="W133" s="1580"/>
      <c r="X133" s="1580"/>
      <c r="Y133" s="1580"/>
      <c r="Z133" s="1580"/>
      <c r="AA133" s="1581"/>
      <c r="AE133" s="1579"/>
      <c r="AF133" s="1580"/>
      <c r="AG133" s="1580"/>
      <c r="AH133" s="1580"/>
      <c r="AI133" s="1580"/>
      <c r="AJ133" s="1580"/>
      <c r="AK133" s="1580"/>
      <c r="AL133" s="1580"/>
      <c r="AM133" s="1580"/>
      <c r="AN133" s="1580"/>
      <c r="AO133" s="1580"/>
      <c r="AP133" s="1580"/>
      <c r="AQ133" s="1580"/>
      <c r="AR133" s="1580"/>
      <c r="AS133" s="1580"/>
      <c r="AT133" s="1580"/>
      <c r="AU133" s="1580"/>
      <c r="AV133" s="1580"/>
      <c r="AW133" s="1580"/>
      <c r="AX133" s="1580"/>
      <c r="AY133" s="1580"/>
      <c r="AZ133" s="1580"/>
      <c r="BA133" s="1580"/>
      <c r="BB133" s="1580"/>
      <c r="BC133" s="1580"/>
      <c r="BD133" s="1581"/>
      <c r="BH133" s="1579"/>
      <c r="BI133" s="1580"/>
      <c r="BJ133" s="1580"/>
      <c r="BK133" s="1580"/>
      <c r="BL133" s="1580"/>
      <c r="BM133" s="1580"/>
      <c r="BN133" s="1580"/>
      <c r="BO133" s="1580"/>
      <c r="BP133" s="1580"/>
      <c r="BQ133" s="1580"/>
      <c r="BR133" s="1580"/>
      <c r="BS133" s="1580"/>
      <c r="BT133" s="1580"/>
      <c r="BU133" s="1580"/>
      <c r="BV133" s="1580"/>
      <c r="BW133" s="1580"/>
      <c r="BX133" s="1580"/>
      <c r="BY133" s="1580"/>
      <c r="BZ133" s="1580"/>
      <c r="CA133" s="1580"/>
      <c r="CB133" s="1580"/>
      <c r="CC133" s="1580"/>
      <c r="CD133" s="1580"/>
      <c r="CE133" s="1580"/>
      <c r="CF133" s="1580"/>
      <c r="CG133" s="1581"/>
      <c r="CK133" s="1579"/>
      <c r="CL133" s="1580"/>
      <c r="CM133" s="1580"/>
      <c r="CN133" s="1580"/>
      <c r="CO133" s="1580"/>
      <c r="CP133" s="1580"/>
      <c r="CQ133" s="1580"/>
      <c r="CR133" s="1580"/>
      <c r="CS133" s="1580"/>
      <c r="CT133" s="1580"/>
      <c r="CU133" s="1580"/>
      <c r="CV133" s="1580"/>
      <c r="CW133" s="1580"/>
      <c r="CX133" s="1580"/>
      <c r="CY133" s="1580"/>
      <c r="CZ133" s="1580"/>
      <c r="DA133" s="1580"/>
      <c r="DB133" s="1580"/>
      <c r="DC133" s="1580"/>
      <c r="DD133" s="1580"/>
      <c r="DE133" s="1580"/>
      <c r="DF133" s="1580"/>
      <c r="DG133" s="1580"/>
      <c r="DH133" s="1580"/>
      <c r="DI133" s="1580"/>
      <c r="DJ133" s="1581"/>
      <c r="DN133" s="1579"/>
      <c r="DO133" s="1580"/>
      <c r="DP133" s="1580"/>
      <c r="DQ133" s="1580"/>
      <c r="DR133" s="1580"/>
      <c r="DS133" s="1580"/>
      <c r="DT133" s="1580"/>
      <c r="DU133" s="1580"/>
      <c r="DV133" s="1580"/>
      <c r="DW133" s="1580"/>
      <c r="DX133" s="1580"/>
      <c r="DY133" s="1580"/>
      <c r="DZ133" s="1580"/>
      <c r="EA133" s="1580"/>
      <c r="EB133" s="1580"/>
      <c r="EC133" s="1580"/>
      <c r="ED133" s="1580"/>
      <c r="EE133" s="1580"/>
      <c r="EF133" s="1580"/>
      <c r="EG133" s="1580"/>
      <c r="EH133" s="1580"/>
      <c r="EI133" s="1580"/>
      <c r="EJ133" s="1580"/>
      <c r="EK133" s="1580"/>
      <c r="EL133" s="1580"/>
      <c r="EM133" s="1581"/>
      <c r="EQ133" s="1579"/>
      <c r="ER133" s="1580"/>
      <c r="ES133" s="1580"/>
      <c r="ET133" s="1580"/>
      <c r="EU133" s="1580"/>
      <c r="EV133" s="1580"/>
      <c r="EW133" s="1580"/>
      <c r="EX133" s="1580"/>
      <c r="EY133" s="1580"/>
      <c r="EZ133" s="1580"/>
      <c r="FA133" s="1580"/>
      <c r="FB133" s="1580"/>
      <c r="FC133" s="1580"/>
      <c r="FD133" s="1580"/>
      <c r="FE133" s="1580"/>
      <c r="FF133" s="1580"/>
      <c r="FG133" s="1580"/>
      <c r="FH133" s="1580"/>
      <c r="FI133" s="1580"/>
      <c r="FJ133" s="1580"/>
      <c r="FK133" s="1580"/>
      <c r="FL133" s="1580"/>
      <c r="FM133" s="1580"/>
      <c r="FN133" s="1580"/>
      <c r="FO133" s="1580"/>
      <c r="FP133" s="1581"/>
      <c r="FT133" s="1579"/>
      <c r="FU133" s="1580"/>
      <c r="FV133" s="1580"/>
      <c r="FW133" s="1580"/>
      <c r="FX133" s="1580"/>
      <c r="FY133" s="1580"/>
      <c r="FZ133" s="1580"/>
      <c r="GA133" s="1580"/>
      <c r="GB133" s="1580"/>
      <c r="GC133" s="1580"/>
      <c r="GD133" s="1580"/>
      <c r="GE133" s="1580"/>
      <c r="GF133" s="1580"/>
      <c r="GG133" s="1580"/>
      <c r="GH133" s="1580"/>
      <c r="GI133" s="1580"/>
      <c r="GJ133" s="1580"/>
      <c r="GK133" s="1580"/>
      <c r="GL133" s="1580"/>
      <c r="GM133" s="1580"/>
      <c r="GN133" s="1580"/>
      <c r="GO133" s="1580"/>
      <c r="GP133" s="1580"/>
      <c r="GQ133" s="1580"/>
      <c r="GR133" s="1580"/>
      <c r="GS133" s="1581"/>
      <c r="GW133" s="1579"/>
      <c r="GX133" s="1580"/>
      <c r="GY133" s="1580"/>
      <c r="GZ133" s="1580"/>
      <c r="HA133" s="1580"/>
      <c r="HB133" s="1580"/>
      <c r="HC133" s="1580"/>
      <c r="HD133" s="1580"/>
      <c r="HE133" s="1580"/>
      <c r="HF133" s="1580"/>
      <c r="HG133" s="1580"/>
      <c r="HH133" s="1580"/>
      <c r="HI133" s="1580"/>
      <c r="HJ133" s="1580"/>
      <c r="HK133" s="1580"/>
      <c r="HL133" s="1580"/>
      <c r="HM133" s="1580"/>
      <c r="HN133" s="1580"/>
      <c r="HO133" s="1580"/>
      <c r="HP133" s="1580"/>
      <c r="HQ133" s="1580"/>
      <c r="HR133" s="1580"/>
      <c r="HS133" s="1580"/>
      <c r="HT133" s="1580"/>
      <c r="HU133" s="1580"/>
      <c r="HV133" s="1581"/>
      <c r="HZ133" s="1579"/>
      <c r="IA133" s="1580"/>
      <c r="IB133" s="1580"/>
      <c r="IC133" s="1580"/>
      <c r="ID133" s="1580"/>
      <c r="IE133" s="1580"/>
      <c r="IF133" s="1580"/>
      <c r="IG133" s="1580"/>
      <c r="IH133" s="1580"/>
      <c r="II133" s="1580"/>
      <c r="IJ133" s="1580"/>
      <c r="IK133" s="1580"/>
      <c r="IL133" s="1580"/>
      <c r="IM133" s="1580"/>
      <c r="IN133" s="1580"/>
      <c r="IO133" s="1580"/>
      <c r="IP133" s="1580"/>
      <c r="IQ133" s="1580"/>
      <c r="IR133" s="1580"/>
      <c r="IS133" s="1580"/>
      <c r="IT133" s="1580"/>
      <c r="IU133" s="1580"/>
      <c r="IV133" s="1580"/>
      <c r="IW133" s="1580"/>
      <c r="IX133" s="1580"/>
      <c r="IY133" s="1581"/>
      <c r="JC133" s="1579"/>
      <c r="JD133" s="1580"/>
      <c r="JE133" s="1580"/>
      <c r="JF133" s="1580"/>
      <c r="JG133" s="1580"/>
      <c r="JH133" s="1580"/>
      <c r="JI133" s="1580"/>
      <c r="JJ133" s="1580"/>
      <c r="JK133" s="1580"/>
      <c r="JL133" s="1580"/>
      <c r="JM133" s="1580"/>
      <c r="JN133" s="1580"/>
      <c r="JO133" s="1580"/>
      <c r="JP133" s="1580"/>
      <c r="JQ133" s="1580"/>
      <c r="JR133" s="1580"/>
      <c r="JS133" s="1580"/>
      <c r="JT133" s="1580"/>
      <c r="JU133" s="1580"/>
      <c r="JV133" s="1580"/>
      <c r="JW133" s="1580"/>
      <c r="JX133" s="1580"/>
      <c r="JY133" s="1580"/>
      <c r="JZ133" s="1580"/>
      <c r="KA133" s="1580"/>
      <c r="KB133" s="1581"/>
      <c r="KF133" s="1579"/>
      <c r="KG133" s="1580"/>
      <c r="KH133" s="1580"/>
      <c r="KI133" s="1580"/>
      <c r="KJ133" s="1580"/>
      <c r="KK133" s="1580"/>
      <c r="KL133" s="1580"/>
      <c r="KM133" s="1580"/>
      <c r="KN133" s="1580"/>
      <c r="KO133" s="1580"/>
      <c r="KP133" s="1580"/>
      <c r="KQ133" s="1580"/>
      <c r="KR133" s="1580"/>
      <c r="KS133" s="1580"/>
      <c r="KT133" s="1580"/>
      <c r="KU133" s="1580"/>
      <c r="KV133" s="1580"/>
      <c r="KW133" s="1580"/>
      <c r="KX133" s="1580"/>
      <c r="KY133" s="1580"/>
      <c r="KZ133" s="1580"/>
      <c r="LA133" s="1580"/>
      <c r="LB133" s="1580"/>
      <c r="LC133" s="1580"/>
      <c r="LD133" s="1580"/>
      <c r="LE133" s="1581"/>
      <c r="LI133" s="1579"/>
      <c r="LJ133" s="1580"/>
      <c r="LK133" s="1580"/>
      <c r="LL133" s="1580"/>
      <c r="LM133" s="1580"/>
      <c r="LN133" s="1580"/>
      <c r="LO133" s="1580"/>
      <c r="LP133" s="1580"/>
      <c r="LQ133" s="1580"/>
      <c r="LR133" s="1580"/>
      <c r="LS133" s="1580"/>
      <c r="LT133" s="1580"/>
      <c r="LU133" s="1580"/>
      <c r="LV133" s="1580"/>
      <c r="LW133" s="1580"/>
      <c r="LX133" s="1580"/>
      <c r="LY133" s="1580"/>
      <c r="LZ133" s="1580"/>
      <c r="MA133" s="1580"/>
      <c r="MB133" s="1580"/>
      <c r="MC133" s="1580"/>
      <c r="MD133" s="1580"/>
      <c r="ME133" s="1580"/>
      <c r="MF133" s="1580"/>
      <c r="MG133" s="1580"/>
      <c r="MH133" s="1581"/>
      <c r="ML133" s="1579"/>
      <c r="MM133" s="1580"/>
      <c r="MN133" s="1580"/>
      <c r="MO133" s="1580"/>
      <c r="MP133" s="1580"/>
      <c r="MQ133" s="1580"/>
      <c r="MR133" s="1580"/>
      <c r="MS133" s="1580"/>
      <c r="MT133" s="1580"/>
      <c r="MU133" s="1580"/>
      <c r="MV133" s="1580"/>
      <c r="MW133" s="1580"/>
      <c r="MX133" s="1580"/>
      <c r="MY133" s="1580"/>
      <c r="MZ133" s="1580"/>
      <c r="NA133" s="1580"/>
      <c r="NB133" s="1580"/>
      <c r="NC133" s="1580"/>
      <c r="ND133" s="1580"/>
      <c r="NE133" s="1580"/>
      <c r="NF133" s="1580"/>
      <c r="NG133" s="1580"/>
      <c r="NH133" s="1580"/>
      <c r="NI133" s="1580"/>
      <c r="NJ133" s="1580"/>
      <c r="NK133" s="1581"/>
      <c r="NO133" s="1579"/>
      <c r="NP133" s="1580"/>
      <c r="NQ133" s="1580"/>
      <c r="NR133" s="1580"/>
      <c r="NS133" s="1580"/>
      <c r="NT133" s="1580"/>
      <c r="NU133" s="1580"/>
      <c r="NV133" s="1580"/>
      <c r="NW133" s="1580"/>
      <c r="NX133" s="1580"/>
      <c r="NY133" s="1580"/>
      <c r="NZ133" s="1580"/>
      <c r="OA133" s="1580"/>
      <c r="OB133" s="1580"/>
      <c r="OC133" s="1580"/>
      <c r="OD133" s="1580"/>
      <c r="OE133" s="1580"/>
      <c r="OF133" s="1580"/>
      <c r="OG133" s="1580"/>
      <c r="OH133" s="1580"/>
      <c r="OI133" s="1580"/>
      <c r="OJ133" s="1580"/>
      <c r="OK133" s="1580"/>
      <c r="OL133" s="1580"/>
      <c r="OM133" s="1580"/>
      <c r="ON133" s="1581"/>
      <c r="OR133" s="1579"/>
      <c r="OS133" s="1580"/>
      <c r="OT133" s="1580"/>
      <c r="OU133" s="1580"/>
      <c r="OV133" s="1580"/>
      <c r="OW133" s="1580"/>
      <c r="OX133" s="1580"/>
      <c r="OY133" s="1580"/>
      <c r="OZ133" s="1580"/>
      <c r="PA133" s="1580"/>
      <c r="PB133" s="1580"/>
      <c r="PC133" s="1580"/>
      <c r="PD133" s="1580"/>
      <c r="PE133" s="1580"/>
      <c r="PF133" s="1580"/>
      <c r="PG133" s="1580"/>
      <c r="PH133" s="1580"/>
      <c r="PI133" s="1580"/>
      <c r="PJ133" s="1580"/>
      <c r="PK133" s="1580"/>
      <c r="PL133" s="1580"/>
      <c r="PM133" s="1580"/>
      <c r="PN133" s="1580"/>
      <c r="PO133" s="1580"/>
      <c r="PP133" s="1580"/>
      <c r="PQ133" s="1581"/>
      <c r="PU133" s="1579"/>
      <c r="PV133" s="1580"/>
      <c r="PW133" s="1580"/>
      <c r="PX133" s="1580"/>
      <c r="PY133" s="1580"/>
      <c r="PZ133" s="1580"/>
      <c r="QA133" s="1580"/>
      <c r="QB133" s="1580"/>
      <c r="QC133" s="1580"/>
      <c r="QD133" s="1580"/>
      <c r="QE133" s="1580"/>
      <c r="QF133" s="1580"/>
      <c r="QG133" s="1580"/>
      <c r="QH133" s="1580"/>
      <c r="QI133" s="1580"/>
      <c r="QJ133" s="1580"/>
      <c r="QK133" s="1580"/>
      <c r="QL133" s="1580"/>
      <c r="QM133" s="1580"/>
      <c r="QN133" s="1580"/>
      <c r="QO133" s="1580"/>
      <c r="QP133" s="1580"/>
      <c r="QQ133" s="1580"/>
      <c r="QR133" s="1580"/>
      <c r="QS133" s="1580"/>
      <c r="QT133" s="1581"/>
    </row>
    <row r="134" spans="2:462" ht="9.9499999999999993" customHeight="1" thickTop="1" thickBot="1"/>
    <row r="135" spans="2:462" ht="9.9499999999999993" customHeight="1">
      <c r="H135" s="1583" t="s">
        <v>217</v>
      </c>
      <c r="I135" s="1584"/>
      <c r="J135" s="1584"/>
      <c r="K135" s="1584"/>
      <c r="L135" s="1584"/>
      <c r="M135" s="1584"/>
      <c r="N135" s="1584"/>
      <c r="O135" s="1584"/>
      <c r="P135" s="1584"/>
      <c r="Q135" s="1585"/>
      <c r="R135" s="1591"/>
      <c r="S135" s="1592"/>
      <c r="T135" s="1592"/>
      <c r="U135" s="1593"/>
      <c r="AK135" s="1583" t="s">
        <v>217</v>
      </c>
      <c r="AL135" s="1584"/>
      <c r="AM135" s="1584"/>
      <c r="AN135" s="1584"/>
      <c r="AO135" s="1584"/>
      <c r="AP135" s="1584"/>
      <c r="AQ135" s="1584"/>
      <c r="AR135" s="1584"/>
      <c r="AS135" s="1584"/>
      <c r="AT135" s="1585"/>
      <c r="AU135" s="1591"/>
      <c r="AV135" s="1592"/>
      <c r="AW135" s="1592"/>
      <c r="AX135" s="1593"/>
      <c r="BN135" s="1583" t="s">
        <v>217</v>
      </c>
      <c r="BO135" s="1584"/>
      <c r="BP135" s="1584"/>
      <c r="BQ135" s="1584"/>
      <c r="BR135" s="1584"/>
      <c r="BS135" s="1584"/>
      <c r="BT135" s="1584"/>
      <c r="BU135" s="1584"/>
      <c r="BV135" s="1584"/>
      <c r="BW135" s="1585"/>
      <c r="BX135" s="1591"/>
      <c r="BY135" s="1592"/>
      <c r="BZ135" s="1592"/>
      <c r="CA135" s="1593"/>
      <c r="CQ135" s="1583" t="s">
        <v>217</v>
      </c>
      <c r="CR135" s="1584"/>
      <c r="CS135" s="1584"/>
      <c r="CT135" s="1584"/>
      <c r="CU135" s="1584"/>
      <c r="CV135" s="1584"/>
      <c r="CW135" s="1584"/>
      <c r="CX135" s="1584"/>
      <c r="CY135" s="1584"/>
      <c r="CZ135" s="1585"/>
      <c r="DA135" s="1591"/>
      <c r="DB135" s="1592"/>
      <c r="DC135" s="1592"/>
      <c r="DD135" s="1593"/>
      <c r="DT135" s="1583" t="s">
        <v>217</v>
      </c>
      <c r="DU135" s="1584"/>
      <c r="DV135" s="1584"/>
      <c r="DW135" s="1584"/>
      <c r="DX135" s="1584"/>
      <c r="DY135" s="1584"/>
      <c r="DZ135" s="1584"/>
      <c r="EA135" s="1584"/>
      <c r="EB135" s="1584"/>
      <c r="EC135" s="1585"/>
      <c r="ED135" s="1591"/>
      <c r="EE135" s="1592"/>
      <c r="EF135" s="1592"/>
      <c r="EG135" s="1593"/>
      <c r="EW135" s="1583" t="s">
        <v>217</v>
      </c>
      <c r="EX135" s="1584"/>
      <c r="EY135" s="1584"/>
      <c r="EZ135" s="1584"/>
      <c r="FA135" s="1584"/>
      <c r="FB135" s="1584"/>
      <c r="FC135" s="1584"/>
      <c r="FD135" s="1584"/>
      <c r="FE135" s="1584"/>
      <c r="FF135" s="1585"/>
      <c r="FG135" s="1591"/>
      <c r="FH135" s="1592"/>
      <c r="FI135" s="1592"/>
      <c r="FJ135" s="1593"/>
      <c r="FZ135" s="1583" t="s">
        <v>217</v>
      </c>
      <c r="GA135" s="1584"/>
      <c r="GB135" s="1584"/>
      <c r="GC135" s="1584"/>
      <c r="GD135" s="1584"/>
      <c r="GE135" s="1584"/>
      <c r="GF135" s="1584"/>
      <c r="GG135" s="1584"/>
      <c r="GH135" s="1584"/>
      <c r="GI135" s="1585"/>
      <c r="GJ135" s="1591"/>
      <c r="GK135" s="1592"/>
      <c r="GL135" s="1592"/>
      <c r="GM135" s="1593"/>
      <c r="HC135" s="1583" t="s">
        <v>217</v>
      </c>
      <c r="HD135" s="1584"/>
      <c r="HE135" s="1584"/>
      <c r="HF135" s="1584"/>
      <c r="HG135" s="1584"/>
      <c r="HH135" s="1584"/>
      <c r="HI135" s="1584"/>
      <c r="HJ135" s="1584"/>
      <c r="HK135" s="1584"/>
      <c r="HL135" s="1585"/>
      <c r="HM135" s="1591"/>
      <c r="HN135" s="1592"/>
      <c r="HO135" s="1592"/>
      <c r="HP135" s="1593"/>
      <c r="IF135" s="1583" t="s">
        <v>217</v>
      </c>
      <c r="IG135" s="1584"/>
      <c r="IH135" s="1584"/>
      <c r="II135" s="1584"/>
      <c r="IJ135" s="1584"/>
      <c r="IK135" s="1584"/>
      <c r="IL135" s="1584"/>
      <c r="IM135" s="1584"/>
      <c r="IN135" s="1584"/>
      <c r="IO135" s="1585"/>
      <c r="IP135" s="1591"/>
      <c r="IQ135" s="1592"/>
      <c r="IR135" s="1592"/>
      <c r="IS135" s="1593"/>
      <c r="JI135" s="1583" t="s">
        <v>217</v>
      </c>
      <c r="JJ135" s="1584"/>
      <c r="JK135" s="1584"/>
      <c r="JL135" s="1584"/>
      <c r="JM135" s="1584"/>
      <c r="JN135" s="1584"/>
      <c r="JO135" s="1584"/>
      <c r="JP135" s="1584"/>
      <c r="JQ135" s="1584"/>
      <c r="JR135" s="1585"/>
      <c r="JS135" s="1591"/>
      <c r="JT135" s="1592"/>
      <c r="JU135" s="1592"/>
      <c r="JV135" s="1593"/>
      <c r="KL135" s="1583" t="s">
        <v>217</v>
      </c>
      <c r="KM135" s="1584"/>
      <c r="KN135" s="1584"/>
      <c r="KO135" s="1584"/>
      <c r="KP135" s="1584"/>
      <c r="KQ135" s="1584"/>
      <c r="KR135" s="1584"/>
      <c r="KS135" s="1584"/>
      <c r="KT135" s="1584"/>
      <c r="KU135" s="1585"/>
      <c r="KV135" s="1591"/>
      <c r="KW135" s="1592"/>
      <c r="KX135" s="1592"/>
      <c r="KY135" s="1593"/>
      <c r="LO135" s="1583" t="s">
        <v>217</v>
      </c>
      <c r="LP135" s="1584"/>
      <c r="LQ135" s="1584"/>
      <c r="LR135" s="1584"/>
      <c r="LS135" s="1584"/>
      <c r="LT135" s="1584"/>
      <c r="LU135" s="1584"/>
      <c r="LV135" s="1584"/>
      <c r="LW135" s="1584"/>
      <c r="LX135" s="1585"/>
      <c r="LY135" s="1591"/>
      <c r="LZ135" s="1592"/>
      <c r="MA135" s="1592"/>
      <c r="MB135" s="1593"/>
      <c r="MR135" s="1583" t="s">
        <v>217</v>
      </c>
      <c r="MS135" s="1584"/>
      <c r="MT135" s="1584"/>
      <c r="MU135" s="1584"/>
      <c r="MV135" s="1584"/>
      <c r="MW135" s="1584"/>
      <c r="MX135" s="1584"/>
      <c r="MY135" s="1584"/>
      <c r="MZ135" s="1584"/>
      <c r="NA135" s="1585"/>
      <c r="NB135" s="1591"/>
      <c r="NC135" s="1592"/>
      <c r="ND135" s="1592"/>
      <c r="NE135" s="1593"/>
      <c r="NU135" s="1583" t="s">
        <v>217</v>
      </c>
      <c r="NV135" s="1584"/>
      <c r="NW135" s="1584"/>
      <c r="NX135" s="1584"/>
      <c r="NY135" s="1584"/>
      <c r="NZ135" s="1584"/>
      <c r="OA135" s="1584"/>
      <c r="OB135" s="1584"/>
      <c r="OC135" s="1584"/>
      <c r="OD135" s="1585"/>
      <c r="OE135" s="1591"/>
      <c r="OF135" s="1592"/>
      <c r="OG135" s="1592"/>
      <c r="OH135" s="1593"/>
      <c r="OX135" s="1583" t="s">
        <v>217</v>
      </c>
      <c r="OY135" s="1584"/>
      <c r="OZ135" s="1584"/>
      <c r="PA135" s="1584"/>
      <c r="PB135" s="1584"/>
      <c r="PC135" s="1584"/>
      <c r="PD135" s="1584"/>
      <c r="PE135" s="1584"/>
      <c r="PF135" s="1584"/>
      <c r="PG135" s="1585"/>
      <c r="PH135" s="1591"/>
      <c r="PI135" s="1592"/>
      <c r="PJ135" s="1592"/>
      <c r="PK135" s="1593"/>
      <c r="QA135" s="1583" t="s">
        <v>217</v>
      </c>
      <c r="QB135" s="1584"/>
      <c r="QC135" s="1584"/>
      <c r="QD135" s="1584"/>
      <c r="QE135" s="1584"/>
      <c r="QF135" s="1584"/>
      <c r="QG135" s="1584"/>
      <c r="QH135" s="1584"/>
      <c r="QI135" s="1584"/>
      <c r="QJ135" s="1585"/>
      <c r="QK135" s="1591"/>
      <c r="QL135" s="1592"/>
      <c r="QM135" s="1592"/>
      <c r="QN135" s="1593"/>
    </row>
    <row r="136" spans="2:462" ht="9.9499999999999993" customHeight="1">
      <c r="H136" s="1586"/>
      <c r="I136" s="1577"/>
      <c r="J136" s="1577"/>
      <c r="K136" s="1577"/>
      <c r="L136" s="1577"/>
      <c r="M136" s="1577"/>
      <c r="N136" s="1577"/>
      <c r="O136" s="1577"/>
      <c r="P136" s="1577"/>
      <c r="Q136" s="1587"/>
      <c r="R136" s="1594"/>
      <c r="S136" s="1595"/>
      <c r="T136" s="1595"/>
      <c r="U136" s="1596"/>
      <c r="AK136" s="1586"/>
      <c r="AL136" s="1577"/>
      <c r="AM136" s="1577"/>
      <c r="AN136" s="1577"/>
      <c r="AO136" s="1577"/>
      <c r="AP136" s="1577"/>
      <c r="AQ136" s="1577"/>
      <c r="AR136" s="1577"/>
      <c r="AS136" s="1577"/>
      <c r="AT136" s="1587"/>
      <c r="AU136" s="1594"/>
      <c r="AV136" s="1595"/>
      <c r="AW136" s="1595"/>
      <c r="AX136" s="1596"/>
      <c r="BN136" s="1586"/>
      <c r="BO136" s="1577"/>
      <c r="BP136" s="1577"/>
      <c r="BQ136" s="1577"/>
      <c r="BR136" s="1577"/>
      <c r="BS136" s="1577"/>
      <c r="BT136" s="1577"/>
      <c r="BU136" s="1577"/>
      <c r="BV136" s="1577"/>
      <c r="BW136" s="1587"/>
      <c r="BX136" s="1594"/>
      <c r="BY136" s="1595"/>
      <c r="BZ136" s="1595"/>
      <c r="CA136" s="1596"/>
      <c r="CQ136" s="1586"/>
      <c r="CR136" s="1577"/>
      <c r="CS136" s="1577"/>
      <c r="CT136" s="1577"/>
      <c r="CU136" s="1577"/>
      <c r="CV136" s="1577"/>
      <c r="CW136" s="1577"/>
      <c r="CX136" s="1577"/>
      <c r="CY136" s="1577"/>
      <c r="CZ136" s="1587"/>
      <c r="DA136" s="1594"/>
      <c r="DB136" s="1595"/>
      <c r="DC136" s="1595"/>
      <c r="DD136" s="1596"/>
      <c r="DT136" s="1586"/>
      <c r="DU136" s="1577"/>
      <c r="DV136" s="1577"/>
      <c r="DW136" s="1577"/>
      <c r="DX136" s="1577"/>
      <c r="DY136" s="1577"/>
      <c r="DZ136" s="1577"/>
      <c r="EA136" s="1577"/>
      <c r="EB136" s="1577"/>
      <c r="EC136" s="1587"/>
      <c r="ED136" s="1594"/>
      <c r="EE136" s="1595"/>
      <c r="EF136" s="1595"/>
      <c r="EG136" s="1596"/>
      <c r="EW136" s="1586"/>
      <c r="EX136" s="1577"/>
      <c r="EY136" s="1577"/>
      <c r="EZ136" s="1577"/>
      <c r="FA136" s="1577"/>
      <c r="FB136" s="1577"/>
      <c r="FC136" s="1577"/>
      <c r="FD136" s="1577"/>
      <c r="FE136" s="1577"/>
      <c r="FF136" s="1587"/>
      <c r="FG136" s="1594"/>
      <c r="FH136" s="1595"/>
      <c r="FI136" s="1595"/>
      <c r="FJ136" s="1596"/>
      <c r="FZ136" s="1586"/>
      <c r="GA136" s="1577"/>
      <c r="GB136" s="1577"/>
      <c r="GC136" s="1577"/>
      <c r="GD136" s="1577"/>
      <c r="GE136" s="1577"/>
      <c r="GF136" s="1577"/>
      <c r="GG136" s="1577"/>
      <c r="GH136" s="1577"/>
      <c r="GI136" s="1587"/>
      <c r="GJ136" s="1594"/>
      <c r="GK136" s="1595"/>
      <c r="GL136" s="1595"/>
      <c r="GM136" s="1596"/>
      <c r="HC136" s="1586"/>
      <c r="HD136" s="1577"/>
      <c r="HE136" s="1577"/>
      <c r="HF136" s="1577"/>
      <c r="HG136" s="1577"/>
      <c r="HH136" s="1577"/>
      <c r="HI136" s="1577"/>
      <c r="HJ136" s="1577"/>
      <c r="HK136" s="1577"/>
      <c r="HL136" s="1587"/>
      <c r="HM136" s="1594"/>
      <c r="HN136" s="1595"/>
      <c r="HO136" s="1595"/>
      <c r="HP136" s="1596"/>
      <c r="IF136" s="1586"/>
      <c r="IG136" s="1577"/>
      <c r="IH136" s="1577"/>
      <c r="II136" s="1577"/>
      <c r="IJ136" s="1577"/>
      <c r="IK136" s="1577"/>
      <c r="IL136" s="1577"/>
      <c r="IM136" s="1577"/>
      <c r="IN136" s="1577"/>
      <c r="IO136" s="1587"/>
      <c r="IP136" s="1594"/>
      <c r="IQ136" s="1595"/>
      <c r="IR136" s="1595"/>
      <c r="IS136" s="1596"/>
      <c r="JI136" s="1586"/>
      <c r="JJ136" s="1577"/>
      <c r="JK136" s="1577"/>
      <c r="JL136" s="1577"/>
      <c r="JM136" s="1577"/>
      <c r="JN136" s="1577"/>
      <c r="JO136" s="1577"/>
      <c r="JP136" s="1577"/>
      <c r="JQ136" s="1577"/>
      <c r="JR136" s="1587"/>
      <c r="JS136" s="1594"/>
      <c r="JT136" s="1595"/>
      <c r="JU136" s="1595"/>
      <c r="JV136" s="1596"/>
      <c r="KL136" s="1586"/>
      <c r="KM136" s="1577"/>
      <c r="KN136" s="1577"/>
      <c r="KO136" s="1577"/>
      <c r="KP136" s="1577"/>
      <c r="KQ136" s="1577"/>
      <c r="KR136" s="1577"/>
      <c r="KS136" s="1577"/>
      <c r="KT136" s="1577"/>
      <c r="KU136" s="1587"/>
      <c r="KV136" s="1594"/>
      <c r="KW136" s="1595"/>
      <c r="KX136" s="1595"/>
      <c r="KY136" s="1596"/>
      <c r="LO136" s="1586"/>
      <c r="LP136" s="1577"/>
      <c r="LQ136" s="1577"/>
      <c r="LR136" s="1577"/>
      <c r="LS136" s="1577"/>
      <c r="LT136" s="1577"/>
      <c r="LU136" s="1577"/>
      <c r="LV136" s="1577"/>
      <c r="LW136" s="1577"/>
      <c r="LX136" s="1587"/>
      <c r="LY136" s="1594"/>
      <c r="LZ136" s="1595"/>
      <c r="MA136" s="1595"/>
      <c r="MB136" s="1596"/>
      <c r="MR136" s="1586"/>
      <c r="MS136" s="1577"/>
      <c r="MT136" s="1577"/>
      <c r="MU136" s="1577"/>
      <c r="MV136" s="1577"/>
      <c r="MW136" s="1577"/>
      <c r="MX136" s="1577"/>
      <c r="MY136" s="1577"/>
      <c r="MZ136" s="1577"/>
      <c r="NA136" s="1587"/>
      <c r="NB136" s="1594"/>
      <c r="NC136" s="1595"/>
      <c r="ND136" s="1595"/>
      <c r="NE136" s="1596"/>
      <c r="NU136" s="1586"/>
      <c r="NV136" s="1577"/>
      <c r="NW136" s="1577"/>
      <c r="NX136" s="1577"/>
      <c r="NY136" s="1577"/>
      <c r="NZ136" s="1577"/>
      <c r="OA136" s="1577"/>
      <c r="OB136" s="1577"/>
      <c r="OC136" s="1577"/>
      <c r="OD136" s="1587"/>
      <c r="OE136" s="1594"/>
      <c r="OF136" s="1595"/>
      <c r="OG136" s="1595"/>
      <c r="OH136" s="1596"/>
      <c r="OX136" s="1586"/>
      <c r="OY136" s="1577"/>
      <c r="OZ136" s="1577"/>
      <c r="PA136" s="1577"/>
      <c r="PB136" s="1577"/>
      <c r="PC136" s="1577"/>
      <c r="PD136" s="1577"/>
      <c r="PE136" s="1577"/>
      <c r="PF136" s="1577"/>
      <c r="PG136" s="1587"/>
      <c r="PH136" s="1594"/>
      <c r="PI136" s="1595"/>
      <c r="PJ136" s="1595"/>
      <c r="PK136" s="1596"/>
      <c r="QA136" s="1586"/>
      <c r="QB136" s="1577"/>
      <c r="QC136" s="1577"/>
      <c r="QD136" s="1577"/>
      <c r="QE136" s="1577"/>
      <c r="QF136" s="1577"/>
      <c r="QG136" s="1577"/>
      <c r="QH136" s="1577"/>
      <c r="QI136" s="1577"/>
      <c r="QJ136" s="1587"/>
      <c r="QK136" s="1594"/>
      <c r="QL136" s="1595"/>
      <c r="QM136" s="1595"/>
      <c r="QN136" s="1596"/>
    </row>
    <row r="137" spans="2:462" ht="9.9499999999999993" customHeight="1">
      <c r="H137" s="1586"/>
      <c r="I137" s="1577"/>
      <c r="J137" s="1577"/>
      <c r="K137" s="1577"/>
      <c r="L137" s="1577"/>
      <c r="M137" s="1577"/>
      <c r="N137" s="1577"/>
      <c r="O137" s="1577"/>
      <c r="P137" s="1577"/>
      <c r="Q137" s="1587"/>
      <c r="R137" s="1594"/>
      <c r="S137" s="1595"/>
      <c r="T137" s="1595"/>
      <c r="U137" s="1596"/>
      <c r="AK137" s="1586"/>
      <c r="AL137" s="1577"/>
      <c r="AM137" s="1577"/>
      <c r="AN137" s="1577"/>
      <c r="AO137" s="1577"/>
      <c r="AP137" s="1577"/>
      <c r="AQ137" s="1577"/>
      <c r="AR137" s="1577"/>
      <c r="AS137" s="1577"/>
      <c r="AT137" s="1587"/>
      <c r="AU137" s="1594"/>
      <c r="AV137" s="1595"/>
      <c r="AW137" s="1595"/>
      <c r="AX137" s="1596"/>
      <c r="BN137" s="1586"/>
      <c r="BO137" s="1577"/>
      <c r="BP137" s="1577"/>
      <c r="BQ137" s="1577"/>
      <c r="BR137" s="1577"/>
      <c r="BS137" s="1577"/>
      <c r="BT137" s="1577"/>
      <c r="BU137" s="1577"/>
      <c r="BV137" s="1577"/>
      <c r="BW137" s="1587"/>
      <c r="BX137" s="1594"/>
      <c r="BY137" s="1595"/>
      <c r="BZ137" s="1595"/>
      <c r="CA137" s="1596"/>
      <c r="CQ137" s="1586"/>
      <c r="CR137" s="1577"/>
      <c r="CS137" s="1577"/>
      <c r="CT137" s="1577"/>
      <c r="CU137" s="1577"/>
      <c r="CV137" s="1577"/>
      <c r="CW137" s="1577"/>
      <c r="CX137" s="1577"/>
      <c r="CY137" s="1577"/>
      <c r="CZ137" s="1587"/>
      <c r="DA137" s="1594"/>
      <c r="DB137" s="1595"/>
      <c r="DC137" s="1595"/>
      <c r="DD137" s="1596"/>
      <c r="DT137" s="1586"/>
      <c r="DU137" s="1577"/>
      <c r="DV137" s="1577"/>
      <c r="DW137" s="1577"/>
      <c r="DX137" s="1577"/>
      <c r="DY137" s="1577"/>
      <c r="DZ137" s="1577"/>
      <c r="EA137" s="1577"/>
      <c r="EB137" s="1577"/>
      <c r="EC137" s="1587"/>
      <c r="ED137" s="1594"/>
      <c r="EE137" s="1595"/>
      <c r="EF137" s="1595"/>
      <c r="EG137" s="1596"/>
      <c r="EW137" s="1586"/>
      <c r="EX137" s="1577"/>
      <c r="EY137" s="1577"/>
      <c r="EZ137" s="1577"/>
      <c r="FA137" s="1577"/>
      <c r="FB137" s="1577"/>
      <c r="FC137" s="1577"/>
      <c r="FD137" s="1577"/>
      <c r="FE137" s="1577"/>
      <c r="FF137" s="1587"/>
      <c r="FG137" s="1594"/>
      <c r="FH137" s="1595"/>
      <c r="FI137" s="1595"/>
      <c r="FJ137" s="1596"/>
      <c r="FZ137" s="1586"/>
      <c r="GA137" s="1577"/>
      <c r="GB137" s="1577"/>
      <c r="GC137" s="1577"/>
      <c r="GD137" s="1577"/>
      <c r="GE137" s="1577"/>
      <c r="GF137" s="1577"/>
      <c r="GG137" s="1577"/>
      <c r="GH137" s="1577"/>
      <c r="GI137" s="1587"/>
      <c r="GJ137" s="1594"/>
      <c r="GK137" s="1595"/>
      <c r="GL137" s="1595"/>
      <c r="GM137" s="1596"/>
      <c r="HC137" s="1586"/>
      <c r="HD137" s="1577"/>
      <c r="HE137" s="1577"/>
      <c r="HF137" s="1577"/>
      <c r="HG137" s="1577"/>
      <c r="HH137" s="1577"/>
      <c r="HI137" s="1577"/>
      <c r="HJ137" s="1577"/>
      <c r="HK137" s="1577"/>
      <c r="HL137" s="1587"/>
      <c r="HM137" s="1594"/>
      <c r="HN137" s="1595"/>
      <c r="HO137" s="1595"/>
      <c r="HP137" s="1596"/>
      <c r="IF137" s="1586"/>
      <c r="IG137" s="1577"/>
      <c r="IH137" s="1577"/>
      <c r="II137" s="1577"/>
      <c r="IJ137" s="1577"/>
      <c r="IK137" s="1577"/>
      <c r="IL137" s="1577"/>
      <c r="IM137" s="1577"/>
      <c r="IN137" s="1577"/>
      <c r="IO137" s="1587"/>
      <c r="IP137" s="1594"/>
      <c r="IQ137" s="1595"/>
      <c r="IR137" s="1595"/>
      <c r="IS137" s="1596"/>
      <c r="JI137" s="1586"/>
      <c r="JJ137" s="1577"/>
      <c r="JK137" s="1577"/>
      <c r="JL137" s="1577"/>
      <c r="JM137" s="1577"/>
      <c r="JN137" s="1577"/>
      <c r="JO137" s="1577"/>
      <c r="JP137" s="1577"/>
      <c r="JQ137" s="1577"/>
      <c r="JR137" s="1587"/>
      <c r="JS137" s="1594"/>
      <c r="JT137" s="1595"/>
      <c r="JU137" s="1595"/>
      <c r="JV137" s="1596"/>
      <c r="KL137" s="1586"/>
      <c r="KM137" s="1577"/>
      <c r="KN137" s="1577"/>
      <c r="KO137" s="1577"/>
      <c r="KP137" s="1577"/>
      <c r="KQ137" s="1577"/>
      <c r="KR137" s="1577"/>
      <c r="KS137" s="1577"/>
      <c r="KT137" s="1577"/>
      <c r="KU137" s="1587"/>
      <c r="KV137" s="1594"/>
      <c r="KW137" s="1595"/>
      <c r="KX137" s="1595"/>
      <c r="KY137" s="1596"/>
      <c r="LO137" s="1586"/>
      <c r="LP137" s="1577"/>
      <c r="LQ137" s="1577"/>
      <c r="LR137" s="1577"/>
      <c r="LS137" s="1577"/>
      <c r="LT137" s="1577"/>
      <c r="LU137" s="1577"/>
      <c r="LV137" s="1577"/>
      <c r="LW137" s="1577"/>
      <c r="LX137" s="1587"/>
      <c r="LY137" s="1594"/>
      <c r="LZ137" s="1595"/>
      <c r="MA137" s="1595"/>
      <c r="MB137" s="1596"/>
      <c r="MR137" s="1586"/>
      <c r="MS137" s="1577"/>
      <c r="MT137" s="1577"/>
      <c r="MU137" s="1577"/>
      <c r="MV137" s="1577"/>
      <c r="MW137" s="1577"/>
      <c r="MX137" s="1577"/>
      <c r="MY137" s="1577"/>
      <c r="MZ137" s="1577"/>
      <c r="NA137" s="1587"/>
      <c r="NB137" s="1594"/>
      <c r="NC137" s="1595"/>
      <c r="ND137" s="1595"/>
      <c r="NE137" s="1596"/>
      <c r="NU137" s="1586"/>
      <c r="NV137" s="1577"/>
      <c r="NW137" s="1577"/>
      <c r="NX137" s="1577"/>
      <c r="NY137" s="1577"/>
      <c r="NZ137" s="1577"/>
      <c r="OA137" s="1577"/>
      <c r="OB137" s="1577"/>
      <c r="OC137" s="1577"/>
      <c r="OD137" s="1587"/>
      <c r="OE137" s="1594"/>
      <c r="OF137" s="1595"/>
      <c r="OG137" s="1595"/>
      <c r="OH137" s="1596"/>
      <c r="OX137" s="1586"/>
      <c r="OY137" s="1577"/>
      <c r="OZ137" s="1577"/>
      <c r="PA137" s="1577"/>
      <c r="PB137" s="1577"/>
      <c r="PC137" s="1577"/>
      <c r="PD137" s="1577"/>
      <c r="PE137" s="1577"/>
      <c r="PF137" s="1577"/>
      <c r="PG137" s="1587"/>
      <c r="PH137" s="1594"/>
      <c r="PI137" s="1595"/>
      <c r="PJ137" s="1595"/>
      <c r="PK137" s="1596"/>
      <c r="QA137" s="1586"/>
      <c r="QB137" s="1577"/>
      <c r="QC137" s="1577"/>
      <c r="QD137" s="1577"/>
      <c r="QE137" s="1577"/>
      <c r="QF137" s="1577"/>
      <c r="QG137" s="1577"/>
      <c r="QH137" s="1577"/>
      <c r="QI137" s="1577"/>
      <c r="QJ137" s="1587"/>
      <c r="QK137" s="1594"/>
      <c r="QL137" s="1595"/>
      <c r="QM137" s="1595"/>
      <c r="QN137" s="1596"/>
    </row>
    <row r="138" spans="2:462" ht="9.9499999999999993" customHeight="1">
      <c r="H138" s="1586"/>
      <c r="I138" s="1577"/>
      <c r="J138" s="1577"/>
      <c r="K138" s="1577"/>
      <c r="L138" s="1577"/>
      <c r="M138" s="1577"/>
      <c r="N138" s="1577"/>
      <c r="O138" s="1577"/>
      <c r="P138" s="1577"/>
      <c r="Q138" s="1587"/>
      <c r="R138" s="1594"/>
      <c r="S138" s="1595"/>
      <c r="T138" s="1595"/>
      <c r="U138" s="1596"/>
      <c r="AK138" s="1586"/>
      <c r="AL138" s="1577"/>
      <c r="AM138" s="1577"/>
      <c r="AN138" s="1577"/>
      <c r="AO138" s="1577"/>
      <c r="AP138" s="1577"/>
      <c r="AQ138" s="1577"/>
      <c r="AR138" s="1577"/>
      <c r="AS138" s="1577"/>
      <c r="AT138" s="1587"/>
      <c r="AU138" s="1594"/>
      <c r="AV138" s="1595"/>
      <c r="AW138" s="1595"/>
      <c r="AX138" s="1596"/>
      <c r="BN138" s="1586"/>
      <c r="BO138" s="1577"/>
      <c r="BP138" s="1577"/>
      <c r="BQ138" s="1577"/>
      <c r="BR138" s="1577"/>
      <c r="BS138" s="1577"/>
      <c r="BT138" s="1577"/>
      <c r="BU138" s="1577"/>
      <c r="BV138" s="1577"/>
      <c r="BW138" s="1587"/>
      <c r="BX138" s="1594"/>
      <c r="BY138" s="1595"/>
      <c r="BZ138" s="1595"/>
      <c r="CA138" s="1596"/>
      <c r="CQ138" s="1586"/>
      <c r="CR138" s="1577"/>
      <c r="CS138" s="1577"/>
      <c r="CT138" s="1577"/>
      <c r="CU138" s="1577"/>
      <c r="CV138" s="1577"/>
      <c r="CW138" s="1577"/>
      <c r="CX138" s="1577"/>
      <c r="CY138" s="1577"/>
      <c r="CZ138" s="1587"/>
      <c r="DA138" s="1594"/>
      <c r="DB138" s="1595"/>
      <c r="DC138" s="1595"/>
      <c r="DD138" s="1596"/>
      <c r="DT138" s="1586"/>
      <c r="DU138" s="1577"/>
      <c r="DV138" s="1577"/>
      <c r="DW138" s="1577"/>
      <c r="DX138" s="1577"/>
      <c r="DY138" s="1577"/>
      <c r="DZ138" s="1577"/>
      <c r="EA138" s="1577"/>
      <c r="EB138" s="1577"/>
      <c r="EC138" s="1587"/>
      <c r="ED138" s="1594"/>
      <c r="EE138" s="1595"/>
      <c r="EF138" s="1595"/>
      <c r="EG138" s="1596"/>
      <c r="EW138" s="1586"/>
      <c r="EX138" s="1577"/>
      <c r="EY138" s="1577"/>
      <c r="EZ138" s="1577"/>
      <c r="FA138" s="1577"/>
      <c r="FB138" s="1577"/>
      <c r="FC138" s="1577"/>
      <c r="FD138" s="1577"/>
      <c r="FE138" s="1577"/>
      <c r="FF138" s="1587"/>
      <c r="FG138" s="1594"/>
      <c r="FH138" s="1595"/>
      <c r="FI138" s="1595"/>
      <c r="FJ138" s="1596"/>
      <c r="FZ138" s="1586"/>
      <c r="GA138" s="1577"/>
      <c r="GB138" s="1577"/>
      <c r="GC138" s="1577"/>
      <c r="GD138" s="1577"/>
      <c r="GE138" s="1577"/>
      <c r="GF138" s="1577"/>
      <c r="GG138" s="1577"/>
      <c r="GH138" s="1577"/>
      <c r="GI138" s="1587"/>
      <c r="GJ138" s="1594"/>
      <c r="GK138" s="1595"/>
      <c r="GL138" s="1595"/>
      <c r="GM138" s="1596"/>
      <c r="HC138" s="1586"/>
      <c r="HD138" s="1577"/>
      <c r="HE138" s="1577"/>
      <c r="HF138" s="1577"/>
      <c r="HG138" s="1577"/>
      <c r="HH138" s="1577"/>
      <c r="HI138" s="1577"/>
      <c r="HJ138" s="1577"/>
      <c r="HK138" s="1577"/>
      <c r="HL138" s="1587"/>
      <c r="HM138" s="1594"/>
      <c r="HN138" s="1595"/>
      <c r="HO138" s="1595"/>
      <c r="HP138" s="1596"/>
      <c r="IF138" s="1586"/>
      <c r="IG138" s="1577"/>
      <c r="IH138" s="1577"/>
      <c r="II138" s="1577"/>
      <c r="IJ138" s="1577"/>
      <c r="IK138" s="1577"/>
      <c r="IL138" s="1577"/>
      <c r="IM138" s="1577"/>
      <c r="IN138" s="1577"/>
      <c r="IO138" s="1587"/>
      <c r="IP138" s="1594"/>
      <c r="IQ138" s="1595"/>
      <c r="IR138" s="1595"/>
      <c r="IS138" s="1596"/>
      <c r="JI138" s="1586"/>
      <c r="JJ138" s="1577"/>
      <c r="JK138" s="1577"/>
      <c r="JL138" s="1577"/>
      <c r="JM138" s="1577"/>
      <c r="JN138" s="1577"/>
      <c r="JO138" s="1577"/>
      <c r="JP138" s="1577"/>
      <c r="JQ138" s="1577"/>
      <c r="JR138" s="1587"/>
      <c r="JS138" s="1594"/>
      <c r="JT138" s="1595"/>
      <c r="JU138" s="1595"/>
      <c r="JV138" s="1596"/>
      <c r="KL138" s="1586"/>
      <c r="KM138" s="1577"/>
      <c r="KN138" s="1577"/>
      <c r="KO138" s="1577"/>
      <c r="KP138" s="1577"/>
      <c r="KQ138" s="1577"/>
      <c r="KR138" s="1577"/>
      <c r="KS138" s="1577"/>
      <c r="KT138" s="1577"/>
      <c r="KU138" s="1587"/>
      <c r="KV138" s="1594"/>
      <c r="KW138" s="1595"/>
      <c r="KX138" s="1595"/>
      <c r="KY138" s="1596"/>
      <c r="LO138" s="1586"/>
      <c r="LP138" s="1577"/>
      <c r="LQ138" s="1577"/>
      <c r="LR138" s="1577"/>
      <c r="LS138" s="1577"/>
      <c r="LT138" s="1577"/>
      <c r="LU138" s="1577"/>
      <c r="LV138" s="1577"/>
      <c r="LW138" s="1577"/>
      <c r="LX138" s="1587"/>
      <c r="LY138" s="1594"/>
      <c r="LZ138" s="1595"/>
      <c r="MA138" s="1595"/>
      <c r="MB138" s="1596"/>
      <c r="MR138" s="1586"/>
      <c r="MS138" s="1577"/>
      <c r="MT138" s="1577"/>
      <c r="MU138" s="1577"/>
      <c r="MV138" s="1577"/>
      <c r="MW138" s="1577"/>
      <c r="MX138" s="1577"/>
      <c r="MY138" s="1577"/>
      <c r="MZ138" s="1577"/>
      <c r="NA138" s="1587"/>
      <c r="NB138" s="1594"/>
      <c r="NC138" s="1595"/>
      <c r="ND138" s="1595"/>
      <c r="NE138" s="1596"/>
      <c r="NU138" s="1586"/>
      <c r="NV138" s="1577"/>
      <c r="NW138" s="1577"/>
      <c r="NX138" s="1577"/>
      <c r="NY138" s="1577"/>
      <c r="NZ138" s="1577"/>
      <c r="OA138" s="1577"/>
      <c r="OB138" s="1577"/>
      <c r="OC138" s="1577"/>
      <c r="OD138" s="1587"/>
      <c r="OE138" s="1594"/>
      <c r="OF138" s="1595"/>
      <c r="OG138" s="1595"/>
      <c r="OH138" s="1596"/>
      <c r="OX138" s="1586"/>
      <c r="OY138" s="1577"/>
      <c r="OZ138" s="1577"/>
      <c r="PA138" s="1577"/>
      <c r="PB138" s="1577"/>
      <c r="PC138" s="1577"/>
      <c r="PD138" s="1577"/>
      <c r="PE138" s="1577"/>
      <c r="PF138" s="1577"/>
      <c r="PG138" s="1587"/>
      <c r="PH138" s="1594"/>
      <c r="PI138" s="1595"/>
      <c r="PJ138" s="1595"/>
      <c r="PK138" s="1596"/>
      <c r="QA138" s="1586"/>
      <c r="QB138" s="1577"/>
      <c r="QC138" s="1577"/>
      <c r="QD138" s="1577"/>
      <c r="QE138" s="1577"/>
      <c r="QF138" s="1577"/>
      <c r="QG138" s="1577"/>
      <c r="QH138" s="1577"/>
      <c r="QI138" s="1577"/>
      <c r="QJ138" s="1587"/>
      <c r="QK138" s="1594"/>
      <c r="QL138" s="1595"/>
      <c r="QM138" s="1595"/>
      <c r="QN138" s="1596"/>
    </row>
    <row r="139" spans="2:462" ht="9.9499999999999993" customHeight="1">
      <c r="H139" s="1586"/>
      <c r="I139" s="1577"/>
      <c r="J139" s="1577"/>
      <c r="K139" s="1577"/>
      <c r="L139" s="1577"/>
      <c r="M139" s="1577"/>
      <c r="N139" s="1577"/>
      <c r="O139" s="1577"/>
      <c r="P139" s="1577"/>
      <c r="Q139" s="1587"/>
      <c r="R139" s="1594"/>
      <c r="S139" s="1595"/>
      <c r="T139" s="1595"/>
      <c r="U139" s="1596"/>
      <c r="AK139" s="1586"/>
      <c r="AL139" s="1577"/>
      <c r="AM139" s="1577"/>
      <c r="AN139" s="1577"/>
      <c r="AO139" s="1577"/>
      <c r="AP139" s="1577"/>
      <c r="AQ139" s="1577"/>
      <c r="AR139" s="1577"/>
      <c r="AS139" s="1577"/>
      <c r="AT139" s="1587"/>
      <c r="AU139" s="1594"/>
      <c r="AV139" s="1595"/>
      <c r="AW139" s="1595"/>
      <c r="AX139" s="1596"/>
      <c r="BN139" s="1586"/>
      <c r="BO139" s="1577"/>
      <c r="BP139" s="1577"/>
      <c r="BQ139" s="1577"/>
      <c r="BR139" s="1577"/>
      <c r="BS139" s="1577"/>
      <c r="BT139" s="1577"/>
      <c r="BU139" s="1577"/>
      <c r="BV139" s="1577"/>
      <c r="BW139" s="1587"/>
      <c r="BX139" s="1594"/>
      <c r="BY139" s="1595"/>
      <c r="BZ139" s="1595"/>
      <c r="CA139" s="1596"/>
      <c r="CQ139" s="1586"/>
      <c r="CR139" s="1577"/>
      <c r="CS139" s="1577"/>
      <c r="CT139" s="1577"/>
      <c r="CU139" s="1577"/>
      <c r="CV139" s="1577"/>
      <c r="CW139" s="1577"/>
      <c r="CX139" s="1577"/>
      <c r="CY139" s="1577"/>
      <c r="CZ139" s="1587"/>
      <c r="DA139" s="1594"/>
      <c r="DB139" s="1595"/>
      <c r="DC139" s="1595"/>
      <c r="DD139" s="1596"/>
      <c r="DT139" s="1586"/>
      <c r="DU139" s="1577"/>
      <c r="DV139" s="1577"/>
      <c r="DW139" s="1577"/>
      <c r="DX139" s="1577"/>
      <c r="DY139" s="1577"/>
      <c r="DZ139" s="1577"/>
      <c r="EA139" s="1577"/>
      <c r="EB139" s="1577"/>
      <c r="EC139" s="1587"/>
      <c r="ED139" s="1594"/>
      <c r="EE139" s="1595"/>
      <c r="EF139" s="1595"/>
      <c r="EG139" s="1596"/>
      <c r="EW139" s="1586"/>
      <c r="EX139" s="1577"/>
      <c r="EY139" s="1577"/>
      <c r="EZ139" s="1577"/>
      <c r="FA139" s="1577"/>
      <c r="FB139" s="1577"/>
      <c r="FC139" s="1577"/>
      <c r="FD139" s="1577"/>
      <c r="FE139" s="1577"/>
      <c r="FF139" s="1587"/>
      <c r="FG139" s="1594"/>
      <c r="FH139" s="1595"/>
      <c r="FI139" s="1595"/>
      <c r="FJ139" s="1596"/>
      <c r="FZ139" s="1586"/>
      <c r="GA139" s="1577"/>
      <c r="GB139" s="1577"/>
      <c r="GC139" s="1577"/>
      <c r="GD139" s="1577"/>
      <c r="GE139" s="1577"/>
      <c r="GF139" s="1577"/>
      <c r="GG139" s="1577"/>
      <c r="GH139" s="1577"/>
      <c r="GI139" s="1587"/>
      <c r="GJ139" s="1594"/>
      <c r="GK139" s="1595"/>
      <c r="GL139" s="1595"/>
      <c r="GM139" s="1596"/>
      <c r="HC139" s="1586"/>
      <c r="HD139" s="1577"/>
      <c r="HE139" s="1577"/>
      <c r="HF139" s="1577"/>
      <c r="HG139" s="1577"/>
      <c r="HH139" s="1577"/>
      <c r="HI139" s="1577"/>
      <c r="HJ139" s="1577"/>
      <c r="HK139" s="1577"/>
      <c r="HL139" s="1587"/>
      <c r="HM139" s="1594"/>
      <c r="HN139" s="1595"/>
      <c r="HO139" s="1595"/>
      <c r="HP139" s="1596"/>
      <c r="IF139" s="1586"/>
      <c r="IG139" s="1577"/>
      <c r="IH139" s="1577"/>
      <c r="II139" s="1577"/>
      <c r="IJ139" s="1577"/>
      <c r="IK139" s="1577"/>
      <c r="IL139" s="1577"/>
      <c r="IM139" s="1577"/>
      <c r="IN139" s="1577"/>
      <c r="IO139" s="1587"/>
      <c r="IP139" s="1594"/>
      <c r="IQ139" s="1595"/>
      <c r="IR139" s="1595"/>
      <c r="IS139" s="1596"/>
      <c r="JI139" s="1586"/>
      <c r="JJ139" s="1577"/>
      <c r="JK139" s="1577"/>
      <c r="JL139" s="1577"/>
      <c r="JM139" s="1577"/>
      <c r="JN139" s="1577"/>
      <c r="JO139" s="1577"/>
      <c r="JP139" s="1577"/>
      <c r="JQ139" s="1577"/>
      <c r="JR139" s="1587"/>
      <c r="JS139" s="1594"/>
      <c r="JT139" s="1595"/>
      <c r="JU139" s="1595"/>
      <c r="JV139" s="1596"/>
      <c r="KL139" s="1586"/>
      <c r="KM139" s="1577"/>
      <c r="KN139" s="1577"/>
      <c r="KO139" s="1577"/>
      <c r="KP139" s="1577"/>
      <c r="KQ139" s="1577"/>
      <c r="KR139" s="1577"/>
      <c r="KS139" s="1577"/>
      <c r="KT139" s="1577"/>
      <c r="KU139" s="1587"/>
      <c r="KV139" s="1594"/>
      <c r="KW139" s="1595"/>
      <c r="KX139" s="1595"/>
      <c r="KY139" s="1596"/>
      <c r="LO139" s="1586"/>
      <c r="LP139" s="1577"/>
      <c r="LQ139" s="1577"/>
      <c r="LR139" s="1577"/>
      <c r="LS139" s="1577"/>
      <c r="LT139" s="1577"/>
      <c r="LU139" s="1577"/>
      <c r="LV139" s="1577"/>
      <c r="LW139" s="1577"/>
      <c r="LX139" s="1587"/>
      <c r="LY139" s="1594"/>
      <c r="LZ139" s="1595"/>
      <c r="MA139" s="1595"/>
      <c r="MB139" s="1596"/>
      <c r="MR139" s="1586"/>
      <c r="MS139" s="1577"/>
      <c r="MT139" s="1577"/>
      <c r="MU139" s="1577"/>
      <c r="MV139" s="1577"/>
      <c r="MW139" s="1577"/>
      <c r="MX139" s="1577"/>
      <c r="MY139" s="1577"/>
      <c r="MZ139" s="1577"/>
      <c r="NA139" s="1587"/>
      <c r="NB139" s="1594"/>
      <c r="NC139" s="1595"/>
      <c r="ND139" s="1595"/>
      <c r="NE139" s="1596"/>
      <c r="NU139" s="1586"/>
      <c r="NV139" s="1577"/>
      <c r="NW139" s="1577"/>
      <c r="NX139" s="1577"/>
      <c r="NY139" s="1577"/>
      <c r="NZ139" s="1577"/>
      <c r="OA139" s="1577"/>
      <c r="OB139" s="1577"/>
      <c r="OC139" s="1577"/>
      <c r="OD139" s="1587"/>
      <c r="OE139" s="1594"/>
      <c r="OF139" s="1595"/>
      <c r="OG139" s="1595"/>
      <c r="OH139" s="1596"/>
      <c r="OX139" s="1586"/>
      <c r="OY139" s="1577"/>
      <c r="OZ139" s="1577"/>
      <c r="PA139" s="1577"/>
      <c r="PB139" s="1577"/>
      <c r="PC139" s="1577"/>
      <c r="PD139" s="1577"/>
      <c r="PE139" s="1577"/>
      <c r="PF139" s="1577"/>
      <c r="PG139" s="1587"/>
      <c r="PH139" s="1594"/>
      <c r="PI139" s="1595"/>
      <c r="PJ139" s="1595"/>
      <c r="PK139" s="1596"/>
      <c r="QA139" s="1586"/>
      <c r="QB139" s="1577"/>
      <c r="QC139" s="1577"/>
      <c r="QD139" s="1577"/>
      <c r="QE139" s="1577"/>
      <c r="QF139" s="1577"/>
      <c r="QG139" s="1577"/>
      <c r="QH139" s="1577"/>
      <c r="QI139" s="1577"/>
      <c r="QJ139" s="1587"/>
      <c r="QK139" s="1594"/>
      <c r="QL139" s="1595"/>
      <c r="QM139" s="1595"/>
      <c r="QN139" s="1596"/>
    </row>
    <row r="140" spans="2:462" ht="9.9499999999999993" customHeight="1" thickBot="1">
      <c r="H140" s="1588"/>
      <c r="I140" s="1589"/>
      <c r="J140" s="1589"/>
      <c r="K140" s="1589"/>
      <c r="L140" s="1589"/>
      <c r="M140" s="1589"/>
      <c r="N140" s="1589"/>
      <c r="O140" s="1589"/>
      <c r="P140" s="1589"/>
      <c r="Q140" s="1590"/>
      <c r="R140" s="1597"/>
      <c r="S140" s="1598"/>
      <c r="T140" s="1598"/>
      <c r="U140" s="1599"/>
      <c r="AK140" s="1588"/>
      <c r="AL140" s="1589"/>
      <c r="AM140" s="1589"/>
      <c r="AN140" s="1589"/>
      <c r="AO140" s="1589"/>
      <c r="AP140" s="1589"/>
      <c r="AQ140" s="1589"/>
      <c r="AR140" s="1589"/>
      <c r="AS140" s="1589"/>
      <c r="AT140" s="1590"/>
      <c r="AU140" s="1597"/>
      <c r="AV140" s="1598"/>
      <c r="AW140" s="1598"/>
      <c r="AX140" s="1599"/>
      <c r="BN140" s="1588"/>
      <c r="BO140" s="1589"/>
      <c r="BP140" s="1589"/>
      <c r="BQ140" s="1589"/>
      <c r="BR140" s="1589"/>
      <c r="BS140" s="1589"/>
      <c r="BT140" s="1589"/>
      <c r="BU140" s="1589"/>
      <c r="BV140" s="1589"/>
      <c r="BW140" s="1590"/>
      <c r="BX140" s="1597"/>
      <c r="BY140" s="1598"/>
      <c r="BZ140" s="1598"/>
      <c r="CA140" s="1599"/>
      <c r="CQ140" s="1588"/>
      <c r="CR140" s="1589"/>
      <c r="CS140" s="1589"/>
      <c r="CT140" s="1589"/>
      <c r="CU140" s="1589"/>
      <c r="CV140" s="1589"/>
      <c r="CW140" s="1589"/>
      <c r="CX140" s="1589"/>
      <c r="CY140" s="1589"/>
      <c r="CZ140" s="1590"/>
      <c r="DA140" s="1597"/>
      <c r="DB140" s="1598"/>
      <c r="DC140" s="1598"/>
      <c r="DD140" s="1599"/>
      <c r="DT140" s="1588"/>
      <c r="DU140" s="1589"/>
      <c r="DV140" s="1589"/>
      <c r="DW140" s="1589"/>
      <c r="DX140" s="1589"/>
      <c r="DY140" s="1589"/>
      <c r="DZ140" s="1589"/>
      <c r="EA140" s="1589"/>
      <c r="EB140" s="1589"/>
      <c r="EC140" s="1590"/>
      <c r="ED140" s="1597"/>
      <c r="EE140" s="1598"/>
      <c r="EF140" s="1598"/>
      <c r="EG140" s="1599"/>
      <c r="EW140" s="1588"/>
      <c r="EX140" s="1589"/>
      <c r="EY140" s="1589"/>
      <c r="EZ140" s="1589"/>
      <c r="FA140" s="1589"/>
      <c r="FB140" s="1589"/>
      <c r="FC140" s="1589"/>
      <c r="FD140" s="1589"/>
      <c r="FE140" s="1589"/>
      <c r="FF140" s="1590"/>
      <c r="FG140" s="1597"/>
      <c r="FH140" s="1598"/>
      <c r="FI140" s="1598"/>
      <c r="FJ140" s="1599"/>
      <c r="FZ140" s="1588"/>
      <c r="GA140" s="1589"/>
      <c r="GB140" s="1589"/>
      <c r="GC140" s="1589"/>
      <c r="GD140" s="1589"/>
      <c r="GE140" s="1589"/>
      <c r="GF140" s="1589"/>
      <c r="GG140" s="1589"/>
      <c r="GH140" s="1589"/>
      <c r="GI140" s="1590"/>
      <c r="GJ140" s="1597"/>
      <c r="GK140" s="1598"/>
      <c r="GL140" s="1598"/>
      <c r="GM140" s="1599"/>
      <c r="HC140" s="1588"/>
      <c r="HD140" s="1589"/>
      <c r="HE140" s="1589"/>
      <c r="HF140" s="1589"/>
      <c r="HG140" s="1589"/>
      <c r="HH140" s="1589"/>
      <c r="HI140" s="1589"/>
      <c r="HJ140" s="1589"/>
      <c r="HK140" s="1589"/>
      <c r="HL140" s="1590"/>
      <c r="HM140" s="1597"/>
      <c r="HN140" s="1598"/>
      <c r="HO140" s="1598"/>
      <c r="HP140" s="1599"/>
      <c r="IF140" s="1588"/>
      <c r="IG140" s="1589"/>
      <c r="IH140" s="1589"/>
      <c r="II140" s="1589"/>
      <c r="IJ140" s="1589"/>
      <c r="IK140" s="1589"/>
      <c r="IL140" s="1589"/>
      <c r="IM140" s="1589"/>
      <c r="IN140" s="1589"/>
      <c r="IO140" s="1590"/>
      <c r="IP140" s="1597"/>
      <c r="IQ140" s="1598"/>
      <c r="IR140" s="1598"/>
      <c r="IS140" s="1599"/>
      <c r="JI140" s="1588"/>
      <c r="JJ140" s="1589"/>
      <c r="JK140" s="1589"/>
      <c r="JL140" s="1589"/>
      <c r="JM140" s="1589"/>
      <c r="JN140" s="1589"/>
      <c r="JO140" s="1589"/>
      <c r="JP140" s="1589"/>
      <c r="JQ140" s="1589"/>
      <c r="JR140" s="1590"/>
      <c r="JS140" s="1597"/>
      <c r="JT140" s="1598"/>
      <c r="JU140" s="1598"/>
      <c r="JV140" s="1599"/>
      <c r="KL140" s="1588"/>
      <c r="KM140" s="1589"/>
      <c r="KN140" s="1589"/>
      <c r="KO140" s="1589"/>
      <c r="KP140" s="1589"/>
      <c r="KQ140" s="1589"/>
      <c r="KR140" s="1589"/>
      <c r="KS140" s="1589"/>
      <c r="KT140" s="1589"/>
      <c r="KU140" s="1590"/>
      <c r="KV140" s="1597"/>
      <c r="KW140" s="1598"/>
      <c r="KX140" s="1598"/>
      <c r="KY140" s="1599"/>
      <c r="LO140" s="1588"/>
      <c r="LP140" s="1589"/>
      <c r="LQ140" s="1589"/>
      <c r="LR140" s="1589"/>
      <c r="LS140" s="1589"/>
      <c r="LT140" s="1589"/>
      <c r="LU140" s="1589"/>
      <c r="LV140" s="1589"/>
      <c r="LW140" s="1589"/>
      <c r="LX140" s="1590"/>
      <c r="LY140" s="1597"/>
      <c r="LZ140" s="1598"/>
      <c r="MA140" s="1598"/>
      <c r="MB140" s="1599"/>
      <c r="MR140" s="1588"/>
      <c r="MS140" s="1589"/>
      <c r="MT140" s="1589"/>
      <c r="MU140" s="1589"/>
      <c r="MV140" s="1589"/>
      <c r="MW140" s="1589"/>
      <c r="MX140" s="1589"/>
      <c r="MY140" s="1589"/>
      <c r="MZ140" s="1589"/>
      <c r="NA140" s="1590"/>
      <c r="NB140" s="1597"/>
      <c r="NC140" s="1598"/>
      <c r="ND140" s="1598"/>
      <c r="NE140" s="1599"/>
      <c r="NU140" s="1588"/>
      <c r="NV140" s="1589"/>
      <c r="NW140" s="1589"/>
      <c r="NX140" s="1589"/>
      <c r="NY140" s="1589"/>
      <c r="NZ140" s="1589"/>
      <c r="OA140" s="1589"/>
      <c r="OB140" s="1589"/>
      <c r="OC140" s="1589"/>
      <c r="OD140" s="1590"/>
      <c r="OE140" s="1597"/>
      <c r="OF140" s="1598"/>
      <c r="OG140" s="1598"/>
      <c r="OH140" s="1599"/>
      <c r="OX140" s="1588"/>
      <c r="OY140" s="1589"/>
      <c r="OZ140" s="1589"/>
      <c r="PA140" s="1589"/>
      <c r="PB140" s="1589"/>
      <c r="PC140" s="1589"/>
      <c r="PD140" s="1589"/>
      <c r="PE140" s="1589"/>
      <c r="PF140" s="1589"/>
      <c r="PG140" s="1590"/>
      <c r="PH140" s="1597"/>
      <c r="PI140" s="1598"/>
      <c r="PJ140" s="1598"/>
      <c r="PK140" s="1599"/>
      <c r="QA140" s="1588"/>
      <c r="QB140" s="1589"/>
      <c r="QC140" s="1589"/>
      <c r="QD140" s="1589"/>
      <c r="QE140" s="1589"/>
      <c r="QF140" s="1589"/>
      <c r="QG140" s="1589"/>
      <c r="QH140" s="1589"/>
      <c r="QI140" s="1589"/>
      <c r="QJ140" s="1590"/>
      <c r="QK140" s="1597"/>
      <c r="QL140" s="1598"/>
      <c r="QM140" s="1598"/>
      <c r="QN140" s="1599"/>
    </row>
  </sheetData>
  <mergeCells count="128">
    <mergeCell ref="NB65:NE70"/>
    <mergeCell ref="NU65:OD70"/>
    <mergeCell ref="OE65:OH70"/>
    <mergeCell ref="OX65:PG70"/>
    <mergeCell ref="PH65:PK70"/>
    <mergeCell ref="QA135:QJ140"/>
    <mergeCell ref="QK135:QN140"/>
    <mergeCell ref="ML74:NK133"/>
    <mergeCell ref="NO74:ON133"/>
    <mergeCell ref="OR74:PQ133"/>
    <mergeCell ref="PU74:QT133"/>
    <mergeCell ref="MR135:NA140"/>
    <mergeCell ref="NB135:NE140"/>
    <mergeCell ref="NU135:OD140"/>
    <mergeCell ref="OE135:OH140"/>
    <mergeCell ref="OX135:PG140"/>
    <mergeCell ref="PH135:PK140"/>
    <mergeCell ref="MK1:NL3"/>
    <mergeCell ref="NN1:OO3"/>
    <mergeCell ref="OQ1:PR3"/>
    <mergeCell ref="PT1:QU3"/>
    <mergeCell ref="ML4:NK63"/>
    <mergeCell ref="NO4:ON63"/>
    <mergeCell ref="OR4:PQ63"/>
    <mergeCell ref="PU4:QT63"/>
    <mergeCell ref="JI135:JR140"/>
    <mergeCell ref="JS135:JV140"/>
    <mergeCell ref="KL135:KU140"/>
    <mergeCell ref="KV135:KY140"/>
    <mergeCell ref="LO135:LX140"/>
    <mergeCell ref="LY135:MB140"/>
    <mergeCell ref="JC74:KB133"/>
    <mergeCell ref="KF74:LE133"/>
    <mergeCell ref="LI74:MH133"/>
    <mergeCell ref="QA65:QJ70"/>
    <mergeCell ref="QK65:QN70"/>
    <mergeCell ref="MK71:NL73"/>
    <mergeCell ref="NN71:OO73"/>
    <mergeCell ref="OQ71:PR73"/>
    <mergeCell ref="PT71:QU73"/>
    <mergeCell ref="MR65:NA70"/>
    <mergeCell ref="FZ135:GI140"/>
    <mergeCell ref="GJ135:GM140"/>
    <mergeCell ref="HC135:HL140"/>
    <mergeCell ref="HM135:HP140"/>
    <mergeCell ref="IF135:IO140"/>
    <mergeCell ref="IP135:IS140"/>
    <mergeCell ref="FT74:GS133"/>
    <mergeCell ref="GW74:HV133"/>
    <mergeCell ref="HZ74:IY133"/>
    <mergeCell ref="FS71:GT73"/>
    <mergeCell ref="GV71:HW73"/>
    <mergeCell ref="HY71:IZ73"/>
    <mergeCell ref="JB71:KC73"/>
    <mergeCell ref="KE71:LF73"/>
    <mergeCell ref="LH71:MI73"/>
    <mergeCell ref="JI65:JR70"/>
    <mergeCell ref="JS65:JV70"/>
    <mergeCell ref="KL65:KU70"/>
    <mergeCell ref="KV65:KY70"/>
    <mergeCell ref="LO65:LX70"/>
    <mergeCell ref="LY65:MB70"/>
    <mergeCell ref="FZ65:GI70"/>
    <mergeCell ref="GJ65:GM70"/>
    <mergeCell ref="HC65:HL70"/>
    <mergeCell ref="HM65:HP70"/>
    <mergeCell ref="IF65:IO70"/>
    <mergeCell ref="IP65:IS70"/>
    <mergeCell ref="FT4:GS63"/>
    <mergeCell ref="GW4:HV63"/>
    <mergeCell ref="HZ4:IY63"/>
    <mergeCell ref="JC4:KB63"/>
    <mergeCell ref="KF4:LE63"/>
    <mergeCell ref="LI4:MH63"/>
    <mergeCell ref="FS1:GT3"/>
    <mergeCell ref="GV1:HW3"/>
    <mergeCell ref="HY1:IZ3"/>
    <mergeCell ref="JB1:KC3"/>
    <mergeCell ref="KE1:LF3"/>
    <mergeCell ref="LH1:MI3"/>
    <mergeCell ref="CQ135:CZ140"/>
    <mergeCell ref="DA135:DD140"/>
    <mergeCell ref="DT135:EC140"/>
    <mergeCell ref="ED135:EG140"/>
    <mergeCell ref="EW135:FF140"/>
    <mergeCell ref="FG135:FJ140"/>
    <mergeCell ref="H135:Q140"/>
    <mergeCell ref="R135:U140"/>
    <mergeCell ref="AK135:AT140"/>
    <mergeCell ref="AU135:AX140"/>
    <mergeCell ref="BN135:BW140"/>
    <mergeCell ref="BX135:CA140"/>
    <mergeCell ref="B74:AA133"/>
    <mergeCell ref="AE74:BD133"/>
    <mergeCell ref="BH74:CG133"/>
    <mergeCell ref="CK74:DJ133"/>
    <mergeCell ref="DN74:EM133"/>
    <mergeCell ref="EQ74:FP133"/>
    <mergeCell ref="A71:AB73"/>
    <mergeCell ref="AD71:BE73"/>
    <mergeCell ref="BG71:CH73"/>
    <mergeCell ref="CJ71:DK73"/>
    <mergeCell ref="DM71:EN73"/>
    <mergeCell ref="EP71:FQ73"/>
    <mergeCell ref="CQ65:CZ70"/>
    <mergeCell ref="DA65:DD70"/>
    <mergeCell ref="DT65:EC70"/>
    <mergeCell ref="ED65:EG70"/>
    <mergeCell ref="EW65:FF70"/>
    <mergeCell ref="FG65:FJ70"/>
    <mergeCell ref="H65:Q70"/>
    <mergeCell ref="R65:U70"/>
    <mergeCell ref="AK65:AT70"/>
    <mergeCell ref="AU65:AX70"/>
    <mergeCell ref="BN65:BW70"/>
    <mergeCell ref="BX65:CA70"/>
    <mergeCell ref="B4:AA63"/>
    <mergeCell ref="AE4:BD63"/>
    <mergeCell ref="BH4:CG63"/>
    <mergeCell ref="CK4:DJ63"/>
    <mergeCell ref="DN4:EM63"/>
    <mergeCell ref="EQ4:FP63"/>
    <mergeCell ref="A1:AB3"/>
    <mergeCell ref="AD1:BE3"/>
    <mergeCell ref="BG1:CH3"/>
    <mergeCell ref="CJ1:DK3"/>
    <mergeCell ref="DM1:EN3"/>
    <mergeCell ref="EP1:FQ3"/>
  </mergeCells>
  <phoneticPr fontId="29" type="noConversion"/>
  <printOptions horizontalCentered="1" verticalCentered="1"/>
  <pageMargins left="0.59055118110236227" right="0.59055118110236227" top="0.98425196850393704" bottom="0.98425196850393704" header="0.51181102362204722" footer="0.51181102362204722"/>
  <pageSetup paperSize="9" scale="95"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tabColor rgb="FF92D050"/>
  </sheetPr>
  <dimension ref="A1:G40"/>
  <sheetViews>
    <sheetView view="pageBreakPreview" zoomScaleNormal="85" zoomScaleSheetLayoutView="100" workbookViewId="0">
      <selection activeCell="J8" sqref="J8"/>
    </sheetView>
  </sheetViews>
  <sheetFormatPr defaultColWidth="11.5546875" defaultRowHeight="27.75" customHeight="1"/>
  <cols>
    <col min="1" max="1" width="15.33203125" style="44" customWidth="1"/>
    <col min="2" max="2" width="18.6640625" style="44" customWidth="1"/>
    <col min="3" max="3" width="14" style="44" customWidth="1"/>
    <col min="4" max="4" width="15.6640625" style="44" customWidth="1"/>
    <col min="5" max="5" width="16.5546875" style="44" customWidth="1"/>
    <col min="6" max="6" width="17.33203125" style="44" customWidth="1"/>
    <col min="7" max="7" width="8.6640625" style="4" customWidth="1"/>
    <col min="8" max="16384" width="11.5546875" style="4"/>
  </cols>
  <sheetData>
    <row r="1" spans="1:7" ht="27.75" customHeight="1">
      <c r="A1" s="1615" t="s">
        <v>3</v>
      </c>
      <c r="B1" s="1615"/>
      <c r="C1" s="1615"/>
      <c r="D1" s="1615"/>
      <c r="E1" s="1615"/>
      <c r="F1" s="1615"/>
    </row>
    <row r="2" spans="1:7" ht="7.5" customHeight="1">
      <c r="A2" s="96"/>
      <c r="B2" s="97"/>
      <c r="C2" s="97"/>
      <c r="D2" s="97"/>
      <c r="E2" s="97"/>
      <c r="F2" s="98"/>
    </row>
    <row r="3" spans="1:7" ht="27.75" customHeight="1">
      <c r="A3" s="1616" t="s">
        <v>4</v>
      </c>
      <c r="B3" s="1616"/>
      <c r="C3" s="1616"/>
      <c r="D3" s="1616"/>
      <c r="E3" s="1616"/>
      <c r="F3" s="1616"/>
    </row>
    <row r="4" spans="1:7" s="5" customFormat="1" ht="27.75" customHeight="1">
      <c r="A4" s="318" t="s">
        <v>379</v>
      </c>
      <c r="B4" s="1617" t="s">
        <v>1150</v>
      </c>
      <c r="C4" s="1617"/>
      <c r="D4" s="321" t="s">
        <v>385</v>
      </c>
      <c r="E4" s="1618">
        <v>2026</v>
      </c>
      <c r="F4" s="1618"/>
    </row>
    <row r="5" spans="1:7" s="5" customFormat="1" ht="27.75" customHeight="1">
      <c r="A5" s="319" t="s">
        <v>380</v>
      </c>
      <c r="B5" s="1619"/>
      <c r="C5" s="1619"/>
      <c r="D5" s="322" t="s">
        <v>386</v>
      </c>
      <c r="E5" s="1605" t="s">
        <v>1151</v>
      </c>
      <c r="F5" s="1605"/>
    </row>
    <row r="6" spans="1:7" s="5" customFormat="1" ht="27.75" customHeight="1">
      <c r="A6" s="319" t="s">
        <v>381</v>
      </c>
      <c r="B6" s="1610" t="str">
        <f>원가계산서!C4   &amp; 원가계산서!D4</f>
        <v>&lt; 진안 34-0-10-0 외 2(장수. 번암. 지지 산55 외 2) &gt;</v>
      </c>
      <c r="C6" s="1611"/>
      <c r="D6" s="322" t="s">
        <v>387</v>
      </c>
      <c r="E6" s="1612">
        <f>필지조서!J7</f>
        <v>28.6</v>
      </c>
      <c r="F6" s="1612"/>
    </row>
    <row r="7" spans="1:7" s="5" customFormat="1" ht="27.75" customHeight="1">
      <c r="A7" s="319" t="s">
        <v>382</v>
      </c>
      <c r="B7" s="1605"/>
      <c r="C7" s="1605"/>
      <c r="D7" s="322" t="s">
        <v>388</v>
      </c>
      <c r="E7" s="1613">
        <v>46303</v>
      </c>
      <c r="F7" s="1605"/>
    </row>
    <row r="8" spans="1:7" s="5" customFormat="1" ht="27.75" customHeight="1">
      <c r="A8" s="319" t="s">
        <v>378</v>
      </c>
      <c r="B8" s="1614"/>
      <c r="C8" s="1614"/>
      <c r="D8" s="323" t="s">
        <v>5</v>
      </c>
      <c r="E8" s="1614"/>
      <c r="F8" s="1614"/>
    </row>
    <row r="9" spans="1:7" s="5" customFormat="1" ht="27.75" customHeight="1">
      <c r="A9" s="319" t="s">
        <v>383</v>
      </c>
      <c r="B9" s="1605" t="s">
        <v>356</v>
      </c>
      <c r="C9" s="1605"/>
      <c r="D9" s="322" t="s">
        <v>389</v>
      </c>
      <c r="E9" s="1605" t="s">
        <v>333</v>
      </c>
      <c r="F9" s="1605"/>
    </row>
    <row r="10" spans="1:7" s="5" customFormat="1" ht="27.75" customHeight="1">
      <c r="A10" s="320" t="s">
        <v>384</v>
      </c>
      <c r="B10" s="1606" t="s">
        <v>356</v>
      </c>
      <c r="C10" s="1606"/>
      <c r="D10" s="324" t="s">
        <v>390</v>
      </c>
      <c r="E10" s="1606"/>
      <c r="F10" s="1606"/>
    </row>
    <row r="11" spans="1:7" ht="15.75" customHeight="1">
      <c r="A11" s="99"/>
      <c r="B11" s="100"/>
      <c r="C11" s="100"/>
      <c r="D11" s="100"/>
      <c r="E11" s="100"/>
      <c r="F11" s="101"/>
    </row>
    <row r="12" spans="1:7" ht="21.75" customHeight="1">
      <c r="A12" s="1607" t="s">
        <v>6</v>
      </c>
      <c r="B12" s="1607"/>
      <c r="C12" s="1607"/>
      <c r="D12" s="1607"/>
      <c r="E12" s="1607"/>
      <c r="F12" s="1607"/>
    </row>
    <row r="13" spans="1:7" s="5" customFormat="1" ht="24" customHeight="1">
      <c r="A13" s="368" t="s">
        <v>7</v>
      </c>
      <c r="B13" s="369" t="s">
        <v>8</v>
      </c>
      <c r="C13" s="365" t="s">
        <v>9</v>
      </c>
      <c r="D13" s="1608" t="s">
        <v>10</v>
      </c>
      <c r="E13" s="1608"/>
      <c r="F13" s="1608"/>
      <c r="G13" s="3"/>
    </row>
    <row r="14" spans="1:7" s="5" customFormat="1" ht="24" customHeight="1">
      <c r="A14" s="370" t="s">
        <v>103</v>
      </c>
      <c r="B14" s="366">
        <v>172698</v>
      </c>
      <c r="C14" s="367" t="s">
        <v>101</v>
      </c>
      <c r="D14" s="1609" t="s">
        <v>795</v>
      </c>
      <c r="E14" s="1609"/>
      <c r="F14" s="1609"/>
      <c r="G14" s="6"/>
    </row>
    <row r="15" spans="1:7" s="5" customFormat="1" ht="24" customHeight="1">
      <c r="A15" s="370" t="s">
        <v>106</v>
      </c>
      <c r="B15" s="366">
        <v>228717</v>
      </c>
      <c r="C15" s="367" t="s">
        <v>101</v>
      </c>
      <c r="D15" s="1609" t="str">
        <f>D14</f>
        <v>2026년 하반기 정부노임단가 기준</v>
      </c>
      <c r="E15" s="1609"/>
      <c r="F15" s="1609"/>
      <c r="G15" s="6"/>
    </row>
    <row r="16" spans="1:7" s="5" customFormat="1" ht="24" customHeight="1">
      <c r="A16" s="370" t="s">
        <v>805</v>
      </c>
      <c r="B16" s="366">
        <v>257444</v>
      </c>
      <c r="C16" s="367" t="s">
        <v>101</v>
      </c>
      <c r="D16" s="1609" t="str">
        <f>D15</f>
        <v>2026년 하반기 정부노임단가 기준</v>
      </c>
      <c r="E16" s="1609"/>
      <c r="F16" s="1609"/>
      <c r="G16" s="6"/>
    </row>
    <row r="17" spans="1:7" s="5" customFormat="1" ht="24" customHeight="1">
      <c r="A17" s="370" t="s">
        <v>675</v>
      </c>
      <c r="B17" s="366">
        <f>자재!E66</f>
        <v>900000</v>
      </c>
      <c r="C17" s="367" t="s">
        <v>101</v>
      </c>
      <c r="D17" s="1609" t="s">
        <v>796</v>
      </c>
      <c r="E17" s="1609"/>
      <c r="F17" s="1609"/>
      <c r="G17" s="6"/>
    </row>
    <row r="18" spans="1:7" s="5" customFormat="1" ht="24" customHeight="1">
      <c r="A18" s="370" t="s">
        <v>1089</v>
      </c>
      <c r="B18" s="366">
        <f>자재!E100</f>
        <v>400000</v>
      </c>
      <c r="C18" s="929" t="s">
        <v>101</v>
      </c>
      <c r="D18" s="1609" t="s">
        <v>1090</v>
      </c>
      <c r="E18" s="1609"/>
      <c r="F18" s="1609"/>
      <c r="G18" s="6"/>
    </row>
    <row r="19" spans="1:7" s="5" customFormat="1" ht="24" customHeight="1">
      <c r="A19" s="370" t="s">
        <v>676</v>
      </c>
      <c r="B19" s="371">
        <v>19179</v>
      </c>
      <c r="C19" s="367" t="s">
        <v>678</v>
      </c>
      <c r="D19" s="1601" t="s">
        <v>677</v>
      </c>
      <c r="E19" s="1601"/>
      <c r="F19" s="1601"/>
      <c r="G19" s="6"/>
    </row>
    <row r="20" spans="1:7" s="5" customFormat="1" ht="24" customHeight="1">
      <c r="A20" s="372" t="s">
        <v>124</v>
      </c>
      <c r="B20" s="378">
        <v>1612</v>
      </c>
      <c r="C20" s="374" t="s">
        <v>101</v>
      </c>
      <c r="D20" s="1604" t="s">
        <v>679</v>
      </c>
      <c r="E20" s="1604"/>
      <c r="F20" s="1604"/>
      <c r="G20" s="6"/>
    </row>
    <row r="21" spans="1:7" s="5" customFormat="1" ht="24" hidden="1" customHeight="1">
      <c r="A21" s="375" t="s">
        <v>198</v>
      </c>
      <c r="B21" s="376">
        <v>6000</v>
      </c>
      <c r="C21" s="377" t="s">
        <v>199</v>
      </c>
      <c r="D21" s="1603" t="s">
        <v>200</v>
      </c>
      <c r="E21" s="1603"/>
      <c r="F21" s="1603"/>
      <c r="G21" s="6"/>
    </row>
    <row r="22" spans="1:7" s="5" customFormat="1" ht="24" hidden="1" customHeight="1">
      <c r="A22" s="370" t="s">
        <v>201</v>
      </c>
      <c r="B22" s="371">
        <v>20</v>
      </c>
      <c r="C22" s="367" t="s">
        <v>197</v>
      </c>
      <c r="D22" s="1601" t="s">
        <v>134</v>
      </c>
      <c r="E22" s="1601"/>
      <c r="F22" s="1601"/>
      <c r="G22" s="6"/>
    </row>
    <row r="23" spans="1:7" s="5" customFormat="1" ht="24" hidden="1" customHeight="1">
      <c r="A23" s="372" t="s">
        <v>202</v>
      </c>
      <c r="B23" s="373">
        <v>2</v>
      </c>
      <c r="C23" s="374" t="s">
        <v>197</v>
      </c>
      <c r="D23" s="1602" t="s">
        <v>134</v>
      </c>
      <c r="E23" s="1602"/>
      <c r="F23" s="1602"/>
      <c r="G23" s="6"/>
    </row>
    <row r="24" spans="1:7" ht="10.5" customHeight="1">
      <c r="A24" s="99"/>
      <c r="B24" s="100"/>
      <c r="C24" s="100"/>
      <c r="D24" s="100"/>
      <c r="E24" s="100"/>
      <c r="F24" s="101"/>
    </row>
    <row r="25" spans="1:7" ht="27.75" customHeight="1">
      <c r="A25" s="1600" t="s">
        <v>11</v>
      </c>
      <c r="B25" s="1600"/>
      <c r="C25" s="1600"/>
      <c r="D25" s="1600"/>
      <c r="E25" s="1600"/>
      <c r="F25" s="1600"/>
    </row>
    <row r="26" spans="1:7" s="7" customFormat="1" ht="27.75" customHeight="1">
      <c r="A26" s="887" t="s">
        <v>7</v>
      </c>
      <c r="B26" s="887" t="s">
        <v>12</v>
      </c>
      <c r="C26" s="887" t="s">
        <v>13</v>
      </c>
      <c r="D26" s="1620" t="s">
        <v>15</v>
      </c>
      <c r="E26" s="1620"/>
      <c r="F26" s="1620"/>
    </row>
    <row r="27" spans="1:7" s="7" customFormat="1" ht="27.75" customHeight="1">
      <c r="A27" s="367" t="s">
        <v>16</v>
      </c>
      <c r="B27" s="367" t="s">
        <v>17</v>
      </c>
      <c r="C27" s="888">
        <f>원가작성요율!E9</f>
        <v>0.184</v>
      </c>
      <c r="D27" s="1621" t="str">
        <f>원가작성요율!F9</f>
        <v>조달청 토목공사원가계산 제비율(조경) 적용기준 적용(2026.04.13)</v>
      </c>
      <c r="E27" s="1621"/>
      <c r="F27" s="1621"/>
    </row>
    <row r="28" spans="1:7" s="7" customFormat="1" ht="27.75" customHeight="1">
      <c r="A28" s="367" t="s">
        <v>19</v>
      </c>
      <c r="B28" s="367" t="s">
        <v>20</v>
      </c>
      <c r="C28" s="888">
        <f>원가작성요율!E13</f>
        <v>1.15E-2</v>
      </c>
      <c r="D28" s="1622" t="s">
        <v>376</v>
      </c>
      <c r="E28" s="1622"/>
      <c r="F28" s="1622"/>
    </row>
    <row r="29" spans="1:7" s="7" customFormat="1" ht="27.75" customHeight="1">
      <c r="A29" s="367" t="s">
        <v>21</v>
      </c>
      <c r="B29" s="367" t="s">
        <v>20</v>
      </c>
      <c r="C29" s="888">
        <v>5.8599999999999999E-2</v>
      </c>
      <c r="D29" s="1621" t="str">
        <f>원가작성요율!F12</f>
        <v>고용노동부 고시 제2025-91호(2025.12.31)</v>
      </c>
      <c r="E29" s="1623"/>
      <c r="F29" s="1623"/>
    </row>
    <row r="30" spans="1:7" s="7" customFormat="1" ht="27.75" customHeight="1">
      <c r="A30" s="367" t="s">
        <v>22</v>
      </c>
      <c r="B30" s="367" t="s">
        <v>17</v>
      </c>
      <c r="C30" s="889">
        <v>3.5950000000000003E-2</v>
      </c>
      <c r="D30" s="1621" t="str">
        <f>D27</f>
        <v>조달청 토목공사원가계산 제비율(조경) 적용기준 적용(2026.04.13)</v>
      </c>
      <c r="E30" s="1621"/>
      <c r="F30" s="1621"/>
    </row>
    <row r="31" spans="1:7" s="7" customFormat="1" ht="27.75" customHeight="1">
      <c r="A31" s="890" t="s">
        <v>23</v>
      </c>
      <c r="B31" s="367" t="s">
        <v>24</v>
      </c>
      <c r="C31" s="888">
        <v>0.13139999999999999</v>
      </c>
      <c r="D31" s="1621" t="str">
        <f>D27</f>
        <v>조달청 토목공사원가계산 제비율(조경) 적용기준 적용(2026.04.13)</v>
      </c>
      <c r="E31" s="1621"/>
      <c r="F31" s="1621"/>
    </row>
    <row r="32" spans="1:7" s="7" customFormat="1" ht="27.75" customHeight="1">
      <c r="A32" s="367" t="s">
        <v>25</v>
      </c>
      <c r="B32" s="367" t="s">
        <v>17</v>
      </c>
      <c r="C32" s="888">
        <f>원가작성요율!E15</f>
        <v>4.7500000000000001E-2</v>
      </c>
      <c r="D32" s="1621" t="str">
        <f>D27</f>
        <v>조달청 토목공사원가계산 제비율(조경) 적용기준 적용(2026.04.13)</v>
      </c>
      <c r="E32" s="1621"/>
      <c r="F32" s="1621"/>
    </row>
    <row r="33" spans="1:6" s="7" customFormat="1" ht="39" customHeight="1">
      <c r="A33" s="891" t="s">
        <v>26</v>
      </c>
      <c r="B33" s="367" t="s">
        <v>27</v>
      </c>
      <c r="C33" s="888">
        <f>원가작성요율!E16</f>
        <v>3.15E-2</v>
      </c>
      <c r="D33" s="1621" t="str">
        <f>D27</f>
        <v>조달청 토목공사원가계산 제비율(조경) 적용기준 적용(2026.04.13)</v>
      </c>
      <c r="E33" s="1621"/>
      <c r="F33" s="1621"/>
    </row>
    <row r="34" spans="1:6" s="7" customFormat="1" ht="27.75" customHeight="1">
      <c r="A34" s="891" t="s">
        <v>354</v>
      </c>
      <c r="B34" s="367" t="s">
        <v>355</v>
      </c>
      <c r="C34" s="888">
        <v>4.9000000000000002E-2</v>
      </c>
      <c r="D34" s="1621" t="str">
        <f>D27</f>
        <v>조달청 토목공사원가계산 제비율(조경) 적용기준 적용(2026.04.13)</v>
      </c>
      <c r="E34" s="1621"/>
      <c r="F34" s="1621"/>
    </row>
    <row r="35" spans="1:6" s="7" customFormat="1" ht="27.75" customHeight="1">
      <c r="A35" s="891" t="s">
        <v>640</v>
      </c>
      <c r="B35" s="367" t="s">
        <v>651</v>
      </c>
      <c r="C35" s="888">
        <f>원가작성요율!E19</f>
        <v>8.9999999999999998E-4</v>
      </c>
      <c r="D35" s="1621" t="str">
        <f>D27</f>
        <v>조달청 토목공사원가계산 제비율(조경) 적용기준 적용(2026.04.13)</v>
      </c>
      <c r="E35" s="1621"/>
      <c r="F35" s="1621"/>
    </row>
    <row r="36" spans="1:6" s="7" customFormat="1" ht="27.75" customHeight="1">
      <c r="A36" s="367" t="s">
        <v>28</v>
      </c>
      <c r="B36" s="367" t="s">
        <v>29</v>
      </c>
      <c r="C36" s="888">
        <f>원가작성요율!E21</f>
        <v>0.08</v>
      </c>
      <c r="D36" s="1621" t="str">
        <f>D27</f>
        <v>조달청 토목공사원가계산 제비율(조경) 적용기준 적용(2026.04.13)</v>
      </c>
      <c r="E36" s="1621"/>
      <c r="F36" s="1621"/>
    </row>
    <row r="37" spans="1:6" s="7" customFormat="1" ht="27.75" customHeight="1">
      <c r="A37" s="367" t="s">
        <v>30</v>
      </c>
      <c r="B37" s="367" t="s">
        <v>31</v>
      </c>
      <c r="C37" s="888">
        <f>원가작성요율!E23</f>
        <v>0.15</v>
      </c>
      <c r="D37" s="1621" t="str">
        <f>D27</f>
        <v>조달청 토목공사원가계산 제비율(조경) 적용기준 적용(2026.04.13)</v>
      </c>
      <c r="E37" s="1621"/>
      <c r="F37" s="1621"/>
    </row>
    <row r="38" spans="1:6" s="7" customFormat="1" ht="27.75" customHeight="1">
      <c r="A38" s="374" t="s">
        <v>32</v>
      </c>
      <c r="B38" s="374" t="s">
        <v>33</v>
      </c>
      <c r="C38" s="892">
        <f>원가작성요율!E26</f>
        <v>0.1</v>
      </c>
      <c r="D38" s="1624" t="str">
        <f>원가작성요율!F26</f>
        <v>「부가가치세법」제30조</v>
      </c>
      <c r="E38" s="1624"/>
      <c r="F38" s="1624"/>
    </row>
    <row r="39" spans="1:6" s="7" customFormat="1" ht="27.75" customHeight="1">
      <c r="A39" s="102"/>
      <c r="B39" s="103"/>
      <c r="C39" s="104"/>
      <c r="D39" s="103"/>
      <c r="E39" s="103"/>
      <c r="F39" s="105"/>
    </row>
    <row r="40" spans="1:6" s="7" customFormat="1" ht="27.75" customHeight="1">
      <c r="A40" s="106"/>
      <c r="B40" s="106"/>
      <c r="C40" s="106"/>
      <c r="D40" s="106"/>
      <c r="E40" s="106"/>
      <c r="F40" s="106"/>
    </row>
  </sheetData>
  <sheetProtection selectLockedCells="1" selectUnlockedCells="1"/>
  <mergeCells count="42">
    <mergeCell ref="D37:F37"/>
    <mergeCell ref="D38:F38"/>
    <mergeCell ref="D31:F31"/>
    <mergeCell ref="D32:F32"/>
    <mergeCell ref="D33:F33"/>
    <mergeCell ref="D34:F34"/>
    <mergeCell ref="D36:F36"/>
    <mergeCell ref="D35:F35"/>
    <mergeCell ref="D26:F26"/>
    <mergeCell ref="D27:F27"/>
    <mergeCell ref="D28:F28"/>
    <mergeCell ref="D29:F29"/>
    <mergeCell ref="D30:F30"/>
    <mergeCell ref="A1:F1"/>
    <mergeCell ref="A3:F3"/>
    <mergeCell ref="B4:C4"/>
    <mergeCell ref="E4:F4"/>
    <mergeCell ref="B5:C5"/>
    <mergeCell ref="E5:F5"/>
    <mergeCell ref="B6:C6"/>
    <mergeCell ref="E6:F6"/>
    <mergeCell ref="B7:C7"/>
    <mergeCell ref="E7:F7"/>
    <mergeCell ref="B8:C8"/>
    <mergeCell ref="E8:F8"/>
    <mergeCell ref="D13:F13"/>
    <mergeCell ref="D14:F14"/>
    <mergeCell ref="D15:F15"/>
    <mergeCell ref="D17:F17"/>
    <mergeCell ref="D19:F19"/>
    <mergeCell ref="D16:F16"/>
    <mergeCell ref="D18:F18"/>
    <mergeCell ref="B9:C9"/>
    <mergeCell ref="E9:F9"/>
    <mergeCell ref="B10:C10"/>
    <mergeCell ref="E10:F10"/>
    <mergeCell ref="A12:F12"/>
    <mergeCell ref="A25:F25"/>
    <mergeCell ref="D22:F22"/>
    <mergeCell ref="D23:F23"/>
    <mergeCell ref="D21:F21"/>
    <mergeCell ref="D20:F20"/>
  </mergeCells>
  <phoneticPr fontId="29" type="noConversion"/>
  <printOptions horizontalCentered="1"/>
  <pageMargins left="0.31496062992125984" right="0.31496062992125984" top="0.74803149606299213" bottom="0.74803149606299213" header="0.51181102362204722" footer="0.51181102362204722"/>
  <pageSetup paperSize="9" scale="77" firstPageNumber="0"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G130"/>
  <sheetViews>
    <sheetView view="pageBreakPreview" topLeftCell="A37" zoomScale="70" zoomScaleNormal="85" zoomScaleSheetLayoutView="70" workbookViewId="0">
      <selection activeCell="A16" sqref="A15:AB22"/>
    </sheetView>
  </sheetViews>
  <sheetFormatPr defaultRowHeight="16.5"/>
  <cols>
    <col min="1" max="1" width="8" style="386" customWidth="1"/>
    <col min="2" max="36" width="1.44140625" style="386" customWidth="1"/>
    <col min="37" max="37" width="1.88671875" style="386" customWidth="1"/>
    <col min="38" max="45" width="1.44140625" style="386" customWidth="1"/>
    <col min="46" max="46" width="1.88671875" style="386" customWidth="1"/>
    <col min="47" max="163" width="1.44140625" style="386" customWidth="1"/>
    <col min="164" max="164" width="2.33203125" style="386" customWidth="1"/>
    <col min="165" max="168" width="1.44140625" style="386" customWidth="1"/>
    <col min="169" max="191" width="1.44140625" style="387" customWidth="1"/>
    <col min="192" max="16384" width="8.88671875" style="387"/>
  </cols>
  <sheetData>
    <row r="1" spans="1:168" s="383" customFormat="1" ht="29.25" customHeight="1">
      <c r="A1" s="379"/>
      <c r="B1" s="380"/>
      <c r="C1" s="380"/>
      <c r="D1" s="380"/>
      <c r="E1" s="380"/>
      <c r="F1" s="380"/>
      <c r="G1" s="380"/>
      <c r="H1" s="380"/>
      <c r="I1" s="380"/>
      <c r="J1" s="380"/>
      <c r="K1" s="380"/>
      <c r="L1" s="380"/>
      <c r="M1" s="381"/>
      <c r="N1" s="380"/>
      <c r="O1" s="380"/>
      <c r="P1" s="380"/>
      <c r="Q1" s="380"/>
      <c r="R1" s="380"/>
      <c r="S1" s="380"/>
      <c r="T1" s="380"/>
      <c r="U1" s="380"/>
      <c r="V1" s="380"/>
      <c r="W1" s="380"/>
      <c r="X1" s="380"/>
      <c r="Y1" s="381"/>
      <c r="Z1" s="380"/>
      <c r="AA1" s="380"/>
      <c r="AB1" s="380"/>
      <c r="AC1" s="380"/>
      <c r="AD1" s="380"/>
      <c r="AE1" s="380"/>
      <c r="AF1" s="380"/>
      <c r="AG1" s="380"/>
      <c r="AH1" s="380"/>
      <c r="AI1" s="381"/>
      <c r="AJ1" s="380"/>
      <c r="AK1" s="380"/>
      <c r="AL1" s="380"/>
      <c r="AM1" s="380"/>
      <c r="AN1" s="380"/>
      <c r="AO1" s="380"/>
      <c r="AP1" s="380"/>
      <c r="AQ1" s="380"/>
      <c r="AR1" s="380"/>
      <c r="AS1" s="381"/>
      <c r="AT1" s="380"/>
      <c r="AU1" s="380"/>
      <c r="AV1" s="380"/>
      <c r="AW1" s="380"/>
      <c r="AX1" s="380"/>
      <c r="AY1" s="380"/>
      <c r="AZ1" s="380"/>
      <c r="BA1" s="380"/>
      <c r="BB1" s="380"/>
      <c r="BC1" s="380"/>
      <c r="BD1" s="380"/>
      <c r="BE1" s="380"/>
      <c r="BF1" s="380"/>
      <c r="BG1" s="380"/>
      <c r="BH1" s="380"/>
      <c r="BI1" s="380"/>
      <c r="BJ1" s="380"/>
      <c r="BK1" s="380"/>
      <c r="BL1" s="380"/>
      <c r="BM1" s="380"/>
      <c r="BN1" s="380"/>
      <c r="BO1" s="380"/>
      <c r="BP1" s="380"/>
      <c r="BQ1" s="380"/>
      <c r="BR1" s="380"/>
      <c r="BS1" s="380"/>
      <c r="BT1" s="380"/>
      <c r="BU1" s="380"/>
      <c r="BV1" s="380"/>
      <c r="BW1" s="380"/>
      <c r="BX1" s="380"/>
      <c r="BY1" s="380"/>
      <c r="BZ1" s="380"/>
      <c r="CA1" s="381"/>
      <c r="CB1" s="380"/>
      <c r="CC1" s="381"/>
      <c r="CD1" s="380"/>
      <c r="CE1" s="381"/>
      <c r="CF1" s="380"/>
      <c r="CG1" s="381"/>
      <c r="CH1" s="380"/>
      <c r="CI1" s="381"/>
      <c r="CJ1" s="380"/>
      <c r="CK1" s="381"/>
      <c r="CL1" s="380"/>
      <c r="CM1" s="381"/>
      <c r="CN1" s="380"/>
      <c r="CO1" s="381"/>
      <c r="CP1" s="380"/>
      <c r="CQ1" s="381"/>
      <c r="CR1" s="380"/>
      <c r="CS1" s="381"/>
      <c r="CT1" s="380"/>
      <c r="CU1" s="381"/>
      <c r="CV1" s="380"/>
      <c r="CW1" s="381"/>
      <c r="CX1" s="380"/>
      <c r="CY1" s="381"/>
      <c r="CZ1" s="380"/>
      <c r="DA1" s="381"/>
      <c r="DB1" s="380"/>
      <c r="DC1" s="381"/>
      <c r="DD1" s="380"/>
      <c r="DE1" s="381"/>
      <c r="DF1" s="380"/>
      <c r="DG1" s="381"/>
      <c r="DH1" s="380"/>
      <c r="DI1" s="381"/>
      <c r="DJ1" s="380"/>
      <c r="DK1" s="380"/>
      <c r="DL1" s="380"/>
      <c r="DM1" s="380"/>
      <c r="DN1" s="380"/>
      <c r="DO1" s="380"/>
      <c r="DP1" s="380"/>
      <c r="DQ1" s="380"/>
      <c r="DR1" s="380"/>
      <c r="DS1" s="380"/>
      <c r="DT1" s="380"/>
      <c r="DU1" s="380"/>
      <c r="DV1" s="380"/>
      <c r="DW1" s="381"/>
      <c r="DX1" s="380"/>
      <c r="DY1" s="380"/>
      <c r="DZ1" s="380"/>
      <c r="EA1" s="380"/>
      <c r="EB1" s="380"/>
      <c r="EC1" s="380"/>
      <c r="ED1" s="380"/>
      <c r="EE1" s="380"/>
      <c r="EF1" s="380"/>
      <c r="EG1" s="381"/>
      <c r="EH1" s="380"/>
      <c r="EI1" s="380"/>
      <c r="EJ1" s="380"/>
      <c r="EK1" s="380"/>
      <c r="EL1" s="380"/>
      <c r="EM1" s="380"/>
      <c r="EN1" s="380"/>
      <c r="EO1" s="380"/>
      <c r="EP1" s="380"/>
      <c r="EQ1" s="380"/>
      <c r="ER1" s="380"/>
      <c r="ES1" s="381"/>
      <c r="ET1" s="380"/>
      <c r="EU1" s="380"/>
      <c r="EV1" s="380"/>
      <c r="EW1" s="380"/>
      <c r="EX1" s="380"/>
      <c r="EY1" s="380"/>
      <c r="EZ1" s="380"/>
      <c r="FA1" s="380"/>
      <c r="FB1" s="380"/>
      <c r="FC1" s="381"/>
      <c r="FD1" s="380"/>
      <c r="FE1" s="380"/>
      <c r="FF1" s="380"/>
      <c r="FG1" s="380"/>
      <c r="FH1" s="380"/>
      <c r="FI1" s="380"/>
      <c r="FJ1" s="380"/>
      <c r="FK1" s="382"/>
      <c r="FL1" s="382"/>
    </row>
    <row r="2" spans="1:168" s="383" customFormat="1" ht="62.25" customHeight="1" thickBot="1">
      <c r="A2" s="379"/>
      <c r="B2" s="1697" t="s">
        <v>613</v>
      </c>
      <c r="C2" s="1697"/>
      <c r="D2" s="1697"/>
      <c r="E2" s="1697"/>
      <c r="F2" s="1697"/>
      <c r="G2" s="1697"/>
      <c r="H2" s="1697"/>
      <c r="I2" s="1697"/>
      <c r="J2" s="1697"/>
      <c r="K2" s="1697"/>
      <c r="L2" s="1697"/>
      <c r="M2" s="1697"/>
      <c r="N2" s="1697"/>
      <c r="O2" s="1697"/>
      <c r="P2" s="1697"/>
      <c r="Q2" s="1697"/>
      <c r="R2" s="1697"/>
      <c r="S2" s="1697"/>
      <c r="T2" s="1697"/>
      <c r="U2" s="1697"/>
      <c r="V2" s="1697"/>
      <c r="W2" s="1697"/>
      <c r="X2" s="1697"/>
      <c r="Y2" s="1697"/>
      <c r="Z2" s="1697"/>
      <c r="AA2" s="1697"/>
      <c r="AB2" s="1697"/>
      <c r="AC2" s="1697"/>
      <c r="AD2" s="1697"/>
      <c r="AE2" s="1697"/>
      <c r="AF2" s="1697"/>
      <c r="AG2" s="1697"/>
      <c r="AH2" s="1697"/>
      <c r="AI2" s="1697"/>
      <c r="AJ2" s="1697"/>
      <c r="AK2" s="1697"/>
      <c r="AL2" s="1698" t="s">
        <v>614</v>
      </c>
      <c r="AM2" s="1699"/>
      <c r="AN2" s="1699"/>
      <c r="AO2" s="1699"/>
      <c r="AP2" s="1699"/>
      <c r="AQ2" s="1699"/>
      <c r="AR2" s="1699"/>
      <c r="AS2" s="1699"/>
      <c r="AT2" s="1699"/>
      <c r="AU2" s="1699"/>
      <c r="AV2" s="1699"/>
      <c r="AW2" s="1699"/>
      <c r="AX2" s="1699"/>
      <c r="AY2" s="1699"/>
      <c r="AZ2" s="1699"/>
      <c r="BA2" s="1699"/>
      <c r="BB2" s="1699"/>
      <c r="BC2" s="1699"/>
      <c r="BD2" s="1699"/>
      <c r="BE2" s="1699"/>
      <c r="BF2" s="1699"/>
      <c r="BG2" s="1699"/>
      <c r="BH2" s="1699"/>
      <c r="BI2" s="1699"/>
      <c r="BJ2" s="1699"/>
      <c r="BK2" s="1699"/>
      <c r="BL2" s="1699"/>
      <c r="BM2" s="1699"/>
      <c r="BN2" s="1699"/>
      <c r="BO2" s="1699"/>
      <c r="BP2" s="1699"/>
      <c r="BQ2" s="1699"/>
      <c r="BR2" s="1699"/>
      <c r="BS2" s="1699"/>
      <c r="BT2" s="1699"/>
      <c r="BU2" s="1699"/>
      <c r="BV2" s="1699"/>
      <c r="BW2" s="1699"/>
      <c r="BX2" s="1699"/>
      <c r="BY2" s="1699"/>
      <c r="BZ2" s="1699"/>
      <c r="CA2" s="1699"/>
      <c r="CB2" s="1699"/>
      <c r="CC2" s="1699"/>
      <c r="CD2" s="1699"/>
      <c r="CE2" s="1699"/>
      <c r="CF2" s="1699"/>
      <c r="CG2" s="1699"/>
      <c r="CH2" s="1699"/>
      <c r="CI2" s="1699"/>
      <c r="CJ2" s="1699"/>
      <c r="CK2" s="1699"/>
      <c r="CL2" s="1699"/>
      <c r="CM2" s="1699"/>
      <c r="CN2" s="1699"/>
      <c r="CO2" s="1699"/>
      <c r="CP2" s="1699"/>
      <c r="CQ2" s="1699"/>
      <c r="CR2" s="1699"/>
      <c r="CS2" s="1699"/>
      <c r="CT2" s="1699"/>
      <c r="CU2" s="1699"/>
      <c r="CV2" s="1699"/>
      <c r="CW2" s="1699"/>
      <c r="CX2" s="1699"/>
      <c r="CY2" s="1699"/>
      <c r="CZ2" s="1699"/>
      <c r="DA2" s="1699"/>
      <c r="DB2" s="1699"/>
      <c r="DC2" s="1699"/>
      <c r="DD2" s="1699"/>
      <c r="DE2" s="1699"/>
      <c r="DF2" s="1699"/>
      <c r="DG2" s="1699"/>
      <c r="DH2" s="1699"/>
      <c r="DI2" s="1699"/>
      <c r="DJ2" s="1699"/>
      <c r="DK2" s="1699"/>
      <c r="DL2" s="1699"/>
      <c r="DM2" s="1699"/>
      <c r="DN2" s="1699"/>
      <c r="DO2" s="1699"/>
      <c r="DP2" s="1699"/>
      <c r="DQ2" s="1699"/>
      <c r="DR2" s="1699"/>
      <c r="DS2" s="1699"/>
      <c r="DT2" s="1699"/>
      <c r="DU2" s="1699"/>
      <c r="DV2" s="1699"/>
      <c r="DW2" s="1699"/>
      <c r="DX2" s="1699"/>
      <c r="DY2" s="1699"/>
      <c r="DZ2" s="1699"/>
      <c r="EA2" s="1699"/>
      <c r="EB2" s="1700"/>
      <c r="EC2" s="1701"/>
      <c r="ED2" s="1701"/>
      <c r="EE2" s="1701"/>
      <c r="EF2" s="1701"/>
      <c r="EG2" s="1701"/>
      <c r="EH2" s="1701"/>
      <c r="EI2" s="1701"/>
      <c r="EJ2" s="1701"/>
      <c r="EK2" s="1701"/>
      <c r="EL2" s="1701"/>
      <c r="EM2" s="1701"/>
      <c r="EN2" s="1701"/>
      <c r="EO2" s="1701"/>
      <c r="EP2" s="1701"/>
      <c r="EQ2" s="1701"/>
      <c r="ER2" s="1701"/>
      <c r="ES2" s="1701"/>
      <c r="ET2" s="1701"/>
      <c r="EU2" s="1701"/>
      <c r="EV2" s="1701"/>
      <c r="EW2" s="1701"/>
      <c r="EX2" s="1701"/>
      <c r="EY2" s="1701"/>
      <c r="EZ2" s="1701"/>
      <c r="FA2" s="1701"/>
      <c r="FB2" s="1701"/>
      <c r="FC2" s="1701"/>
      <c r="FD2" s="1701"/>
      <c r="FE2" s="1701"/>
      <c r="FF2" s="1701"/>
      <c r="FG2" s="1701"/>
      <c r="FH2" s="1701"/>
      <c r="FI2" s="384"/>
      <c r="FJ2" s="384"/>
      <c r="FK2" s="382"/>
      <c r="FL2" s="382"/>
    </row>
    <row r="3" spans="1:168" ht="8.65" customHeight="1" thickTop="1">
      <c r="A3" s="385"/>
      <c r="B3" s="413"/>
      <c r="C3" s="414"/>
      <c r="D3" s="414"/>
      <c r="E3" s="414"/>
      <c r="F3" s="414"/>
      <c r="G3" s="414"/>
      <c r="H3" s="414"/>
      <c r="I3" s="414"/>
      <c r="J3" s="414"/>
      <c r="K3" s="414"/>
      <c r="L3" s="415"/>
      <c r="M3" s="416"/>
      <c r="N3" s="414"/>
      <c r="O3" s="414"/>
      <c r="P3" s="414"/>
      <c r="Q3" s="414"/>
      <c r="R3" s="414"/>
      <c r="S3" s="414"/>
      <c r="T3" s="414"/>
      <c r="U3" s="414"/>
      <c r="V3" s="414"/>
      <c r="W3" s="414"/>
      <c r="X3" s="414"/>
      <c r="Y3" s="414"/>
      <c r="Z3" s="414"/>
      <c r="AA3" s="414"/>
      <c r="AB3" s="415"/>
      <c r="AC3" s="1702" t="s">
        <v>410</v>
      </c>
      <c r="AD3" s="1703"/>
      <c r="AE3" s="1703"/>
      <c r="AF3" s="1703"/>
      <c r="AG3" s="1703"/>
      <c r="AH3" s="1703"/>
      <c r="AI3" s="1703"/>
      <c r="AJ3" s="1703"/>
      <c r="AK3" s="1704"/>
      <c r="AL3" s="1703" t="s">
        <v>411</v>
      </c>
      <c r="AM3" s="1703"/>
      <c r="AN3" s="1703"/>
      <c r="AO3" s="1703"/>
      <c r="AP3" s="1703"/>
      <c r="AQ3" s="1703"/>
      <c r="AR3" s="1703"/>
      <c r="AS3" s="1703"/>
      <c r="AT3" s="1708"/>
      <c r="AU3" s="417"/>
      <c r="AV3" s="418"/>
      <c r="AW3" s="418"/>
      <c r="AX3" s="418"/>
      <c r="AY3" s="418"/>
      <c r="AZ3" s="418"/>
      <c r="BA3" s="418"/>
      <c r="BB3" s="418"/>
      <c r="BC3" s="419"/>
      <c r="BD3" s="1710" t="s">
        <v>412</v>
      </c>
      <c r="BE3" s="1710"/>
      <c r="BF3" s="1710"/>
      <c r="BG3" s="1710"/>
      <c r="BH3" s="1710"/>
      <c r="BI3" s="1710"/>
      <c r="BJ3" s="1710"/>
      <c r="BK3" s="1710"/>
      <c r="BL3" s="1710"/>
      <c r="BM3" s="1710"/>
      <c r="BN3" s="1710"/>
      <c r="BO3" s="1710"/>
      <c r="BP3" s="1710"/>
      <c r="BQ3" s="1710"/>
      <c r="BR3" s="1710"/>
      <c r="BS3" s="1712" t="s">
        <v>413</v>
      </c>
      <c r="BT3" s="1712"/>
      <c r="BU3" s="1712"/>
      <c r="BV3" s="1712"/>
      <c r="BW3" s="1712"/>
      <c r="BX3" s="1712"/>
      <c r="BY3" s="1713"/>
      <c r="BZ3" s="1703" t="s">
        <v>414</v>
      </c>
      <c r="CA3" s="1703"/>
      <c r="CB3" s="1703"/>
      <c r="CC3" s="1703"/>
      <c r="CD3" s="1703"/>
      <c r="CE3" s="1703"/>
      <c r="CF3" s="1703"/>
      <c r="CG3" s="1703"/>
      <c r="CH3" s="1703"/>
      <c r="CI3" s="1703"/>
      <c r="CJ3" s="1703"/>
      <c r="CK3" s="1703"/>
      <c r="CL3" s="1703"/>
      <c r="CM3" s="1703"/>
      <c r="CN3" s="1703"/>
      <c r="CO3" s="1703"/>
      <c r="CP3" s="1703"/>
      <c r="CQ3" s="1703"/>
      <c r="CR3" s="1703"/>
      <c r="CS3" s="1703"/>
      <c r="CT3" s="1703"/>
      <c r="CU3" s="1703"/>
      <c r="CV3" s="1703"/>
      <c r="CW3" s="1703"/>
      <c r="CX3" s="1703"/>
      <c r="CY3" s="1703"/>
      <c r="CZ3" s="1703"/>
      <c r="DA3" s="1703"/>
      <c r="DB3" s="1703"/>
      <c r="DC3" s="1703"/>
      <c r="DD3" s="1703"/>
      <c r="DE3" s="1703"/>
      <c r="DF3" s="1703"/>
      <c r="DG3" s="1703"/>
      <c r="DH3" s="1703"/>
      <c r="DI3" s="1703"/>
      <c r="DJ3" s="1708"/>
      <c r="DK3" s="1716" t="s">
        <v>415</v>
      </c>
      <c r="DL3" s="1703"/>
      <c r="DM3" s="1703"/>
      <c r="DN3" s="1703"/>
      <c r="DO3" s="1703"/>
      <c r="DP3" s="1703"/>
      <c r="DQ3" s="1703"/>
      <c r="DR3" s="1703"/>
      <c r="DS3" s="1703"/>
      <c r="DT3" s="1703"/>
      <c r="DU3" s="1703"/>
      <c r="DV3" s="1703"/>
      <c r="DW3" s="1703"/>
      <c r="DX3" s="1703"/>
      <c r="DY3" s="1703"/>
      <c r="DZ3" s="1703"/>
      <c r="EA3" s="1703"/>
      <c r="EB3" s="1703"/>
      <c r="EC3" s="1703"/>
      <c r="ED3" s="1703"/>
      <c r="EE3" s="1703"/>
      <c r="EF3" s="1703"/>
      <c r="EG3" s="1703"/>
      <c r="EH3" s="1703"/>
      <c r="EI3" s="1703"/>
      <c r="EJ3" s="1703"/>
      <c r="EK3" s="1703"/>
      <c r="EL3" s="1703"/>
      <c r="EM3" s="1703"/>
      <c r="EN3" s="1703"/>
      <c r="EO3" s="1703"/>
      <c r="EP3" s="1703"/>
      <c r="EQ3" s="1703"/>
      <c r="ER3" s="1703"/>
      <c r="ES3" s="1703"/>
      <c r="ET3" s="1703"/>
      <c r="EU3" s="1703"/>
      <c r="EV3" s="1703"/>
      <c r="EW3" s="1703"/>
      <c r="EX3" s="1703"/>
      <c r="EY3" s="1703"/>
      <c r="EZ3" s="1703"/>
      <c r="FA3" s="1703"/>
      <c r="FB3" s="1703"/>
      <c r="FC3" s="1703"/>
      <c r="FD3" s="1703"/>
      <c r="FE3" s="1703"/>
      <c r="FF3" s="1703"/>
      <c r="FG3" s="1703"/>
      <c r="FH3" s="1708"/>
    </row>
    <row r="4" spans="1:168" ht="8.65" customHeight="1">
      <c r="A4" s="385"/>
      <c r="B4" s="420"/>
      <c r="C4" s="421"/>
      <c r="D4" s="421"/>
      <c r="E4" s="421"/>
      <c r="F4" s="421"/>
      <c r="G4" s="421"/>
      <c r="H4" s="421"/>
      <c r="I4" s="421"/>
      <c r="J4" s="421"/>
      <c r="K4" s="421"/>
      <c r="L4" s="422"/>
      <c r="M4" s="423"/>
      <c r="N4" s="421"/>
      <c r="O4" s="421"/>
      <c r="P4" s="421"/>
      <c r="Q4" s="421"/>
      <c r="R4" s="421"/>
      <c r="S4" s="421"/>
      <c r="T4" s="421"/>
      <c r="U4" s="421"/>
      <c r="V4" s="421"/>
      <c r="W4" s="421"/>
      <c r="X4" s="421"/>
      <c r="Y4" s="421"/>
      <c r="Z4" s="421"/>
      <c r="AA4" s="421"/>
      <c r="AB4" s="422"/>
      <c r="AC4" s="1705"/>
      <c r="AD4" s="1706"/>
      <c r="AE4" s="1706"/>
      <c r="AF4" s="1706"/>
      <c r="AG4" s="1706"/>
      <c r="AH4" s="1706"/>
      <c r="AI4" s="1706"/>
      <c r="AJ4" s="1706"/>
      <c r="AK4" s="1707"/>
      <c r="AL4" s="1706"/>
      <c r="AM4" s="1706"/>
      <c r="AN4" s="1706"/>
      <c r="AO4" s="1706"/>
      <c r="AP4" s="1706"/>
      <c r="AQ4" s="1706"/>
      <c r="AR4" s="1706"/>
      <c r="AS4" s="1706"/>
      <c r="AT4" s="1709"/>
      <c r="AU4" s="424"/>
      <c r="AV4" s="425"/>
      <c r="AW4" s="425"/>
      <c r="AX4" s="425"/>
      <c r="AY4" s="425"/>
      <c r="AZ4" s="425"/>
      <c r="BA4" s="425"/>
      <c r="BB4" s="425"/>
      <c r="BC4" s="426"/>
      <c r="BD4" s="1711"/>
      <c r="BE4" s="1711"/>
      <c r="BF4" s="1711"/>
      <c r="BG4" s="1711"/>
      <c r="BH4" s="1711"/>
      <c r="BI4" s="1711"/>
      <c r="BJ4" s="1711"/>
      <c r="BK4" s="1711"/>
      <c r="BL4" s="1711"/>
      <c r="BM4" s="1711"/>
      <c r="BN4" s="1711"/>
      <c r="BO4" s="1711"/>
      <c r="BP4" s="1711"/>
      <c r="BQ4" s="1711"/>
      <c r="BR4" s="1711"/>
      <c r="BS4" s="1714"/>
      <c r="BT4" s="1714"/>
      <c r="BU4" s="1714"/>
      <c r="BV4" s="1714"/>
      <c r="BW4" s="1714"/>
      <c r="BX4" s="1714"/>
      <c r="BY4" s="1715"/>
      <c r="BZ4" s="1706"/>
      <c r="CA4" s="1706"/>
      <c r="CB4" s="1706"/>
      <c r="CC4" s="1706"/>
      <c r="CD4" s="1706"/>
      <c r="CE4" s="1706"/>
      <c r="CF4" s="1706"/>
      <c r="CG4" s="1706"/>
      <c r="CH4" s="1706"/>
      <c r="CI4" s="1706"/>
      <c r="CJ4" s="1706"/>
      <c r="CK4" s="1706"/>
      <c r="CL4" s="1706"/>
      <c r="CM4" s="1706"/>
      <c r="CN4" s="1706"/>
      <c r="CO4" s="1706"/>
      <c r="CP4" s="1706"/>
      <c r="CQ4" s="1706"/>
      <c r="CR4" s="1706"/>
      <c r="CS4" s="1706"/>
      <c r="CT4" s="1706"/>
      <c r="CU4" s="1706"/>
      <c r="CV4" s="1706"/>
      <c r="CW4" s="1706"/>
      <c r="CX4" s="1706"/>
      <c r="CY4" s="1706"/>
      <c r="CZ4" s="1706"/>
      <c r="DA4" s="1706"/>
      <c r="DB4" s="1706"/>
      <c r="DC4" s="1706"/>
      <c r="DD4" s="1706"/>
      <c r="DE4" s="1706"/>
      <c r="DF4" s="1706"/>
      <c r="DG4" s="1706"/>
      <c r="DH4" s="1706"/>
      <c r="DI4" s="1706"/>
      <c r="DJ4" s="1709"/>
      <c r="DK4" s="1717"/>
      <c r="DL4" s="1706"/>
      <c r="DM4" s="1706"/>
      <c r="DN4" s="1706"/>
      <c r="DO4" s="1706"/>
      <c r="DP4" s="1706"/>
      <c r="DQ4" s="1706"/>
      <c r="DR4" s="1706"/>
      <c r="DS4" s="1706"/>
      <c r="DT4" s="1706"/>
      <c r="DU4" s="1706"/>
      <c r="DV4" s="1706"/>
      <c r="DW4" s="1706"/>
      <c r="DX4" s="1706"/>
      <c r="DY4" s="1706"/>
      <c r="DZ4" s="1706"/>
      <c r="EA4" s="1706"/>
      <c r="EB4" s="1706"/>
      <c r="EC4" s="1706"/>
      <c r="ED4" s="1706"/>
      <c r="EE4" s="1706"/>
      <c r="EF4" s="1706"/>
      <c r="EG4" s="1706"/>
      <c r="EH4" s="1706"/>
      <c r="EI4" s="1706"/>
      <c r="EJ4" s="1706"/>
      <c r="EK4" s="1706"/>
      <c r="EL4" s="1706"/>
      <c r="EM4" s="1706"/>
      <c r="EN4" s="1706"/>
      <c r="EO4" s="1706"/>
      <c r="EP4" s="1706"/>
      <c r="EQ4" s="1706"/>
      <c r="ER4" s="1706"/>
      <c r="ES4" s="1706"/>
      <c r="ET4" s="1706"/>
      <c r="EU4" s="1706"/>
      <c r="EV4" s="1706"/>
      <c r="EW4" s="1706"/>
      <c r="EX4" s="1706"/>
      <c r="EY4" s="1706"/>
      <c r="EZ4" s="1706"/>
      <c r="FA4" s="1706"/>
      <c r="FB4" s="1706"/>
      <c r="FC4" s="1706"/>
      <c r="FD4" s="1706"/>
      <c r="FE4" s="1706"/>
      <c r="FF4" s="1706"/>
      <c r="FG4" s="1706"/>
      <c r="FH4" s="1709"/>
    </row>
    <row r="5" spans="1:168" ht="8.65" customHeight="1">
      <c r="A5" s="385"/>
      <c r="B5" s="420"/>
      <c r="C5" s="421"/>
      <c r="D5" s="421"/>
      <c r="E5" s="421"/>
      <c r="F5" s="421"/>
      <c r="G5" s="421"/>
      <c r="H5" s="421"/>
      <c r="I5" s="421"/>
      <c r="J5" s="421"/>
      <c r="K5" s="421"/>
      <c r="L5" s="422"/>
      <c r="M5" s="423"/>
      <c r="N5" s="421"/>
      <c r="O5" s="421"/>
      <c r="P5" s="421"/>
      <c r="Q5" s="421"/>
      <c r="R5" s="421"/>
      <c r="S5" s="421"/>
      <c r="T5" s="421"/>
      <c r="U5" s="421"/>
      <c r="V5" s="421"/>
      <c r="W5" s="421"/>
      <c r="X5" s="421"/>
      <c r="Y5" s="421"/>
      <c r="Z5" s="421"/>
      <c r="AA5" s="421"/>
      <c r="AB5" s="422"/>
      <c r="AC5" s="1705"/>
      <c r="AD5" s="1706"/>
      <c r="AE5" s="1706"/>
      <c r="AF5" s="1706"/>
      <c r="AG5" s="1706"/>
      <c r="AH5" s="1706"/>
      <c r="AI5" s="1706"/>
      <c r="AJ5" s="1706"/>
      <c r="AK5" s="1707"/>
      <c r="AL5" s="1706"/>
      <c r="AM5" s="1706"/>
      <c r="AN5" s="1706"/>
      <c r="AO5" s="1706"/>
      <c r="AP5" s="1706"/>
      <c r="AQ5" s="1706"/>
      <c r="AR5" s="1706"/>
      <c r="AS5" s="1706"/>
      <c r="AT5" s="1709"/>
      <c r="AU5" s="424"/>
      <c r="AV5" s="425"/>
      <c r="AW5" s="425"/>
      <c r="AX5" s="425"/>
      <c r="AY5" s="425"/>
      <c r="AZ5" s="425"/>
      <c r="BA5" s="425"/>
      <c r="BB5" s="425"/>
      <c r="BC5" s="426"/>
      <c r="BD5" s="1711"/>
      <c r="BE5" s="1711"/>
      <c r="BF5" s="1711"/>
      <c r="BG5" s="1711"/>
      <c r="BH5" s="1711"/>
      <c r="BI5" s="1711"/>
      <c r="BJ5" s="1711"/>
      <c r="BK5" s="1711"/>
      <c r="BL5" s="1711"/>
      <c r="BM5" s="1711"/>
      <c r="BN5" s="1711"/>
      <c r="BO5" s="1711"/>
      <c r="BP5" s="1711"/>
      <c r="BQ5" s="1711"/>
      <c r="BR5" s="1711"/>
      <c r="BS5" s="1714"/>
      <c r="BT5" s="1714"/>
      <c r="BU5" s="1714"/>
      <c r="BV5" s="1714"/>
      <c r="BW5" s="1714"/>
      <c r="BX5" s="1714"/>
      <c r="BY5" s="1715"/>
      <c r="BZ5" s="1706"/>
      <c r="CA5" s="1706"/>
      <c r="CB5" s="1706"/>
      <c r="CC5" s="1706"/>
      <c r="CD5" s="1706"/>
      <c r="CE5" s="1706"/>
      <c r="CF5" s="1706"/>
      <c r="CG5" s="1706"/>
      <c r="CH5" s="1706"/>
      <c r="CI5" s="1706"/>
      <c r="CJ5" s="1706"/>
      <c r="CK5" s="1706"/>
      <c r="CL5" s="1706"/>
      <c r="CM5" s="1706"/>
      <c r="CN5" s="1706"/>
      <c r="CO5" s="1706"/>
      <c r="CP5" s="1706"/>
      <c r="CQ5" s="1706"/>
      <c r="CR5" s="1706"/>
      <c r="CS5" s="1706"/>
      <c r="CT5" s="1706"/>
      <c r="CU5" s="1706"/>
      <c r="CV5" s="1706"/>
      <c r="CW5" s="1706"/>
      <c r="CX5" s="1706"/>
      <c r="CY5" s="1706"/>
      <c r="CZ5" s="1706"/>
      <c r="DA5" s="1706"/>
      <c r="DB5" s="1706"/>
      <c r="DC5" s="1706"/>
      <c r="DD5" s="1706"/>
      <c r="DE5" s="1706"/>
      <c r="DF5" s="1706"/>
      <c r="DG5" s="1706"/>
      <c r="DH5" s="1706"/>
      <c r="DI5" s="1706"/>
      <c r="DJ5" s="1709"/>
      <c r="DK5" s="1717"/>
      <c r="DL5" s="1706"/>
      <c r="DM5" s="1706"/>
      <c r="DN5" s="1706"/>
      <c r="DO5" s="1706"/>
      <c r="DP5" s="1706"/>
      <c r="DQ5" s="1706"/>
      <c r="DR5" s="1706"/>
      <c r="DS5" s="1706"/>
      <c r="DT5" s="1706"/>
      <c r="DU5" s="1706"/>
      <c r="DV5" s="1706"/>
      <c r="DW5" s="1706"/>
      <c r="DX5" s="1706"/>
      <c r="DY5" s="1706"/>
      <c r="DZ5" s="1706"/>
      <c r="EA5" s="1706"/>
      <c r="EB5" s="1706"/>
      <c r="EC5" s="1706"/>
      <c r="ED5" s="1706"/>
      <c r="EE5" s="1706"/>
      <c r="EF5" s="1706"/>
      <c r="EG5" s="1706"/>
      <c r="EH5" s="1706"/>
      <c r="EI5" s="1706"/>
      <c r="EJ5" s="1706"/>
      <c r="EK5" s="1706"/>
      <c r="EL5" s="1706"/>
      <c r="EM5" s="1706"/>
      <c r="EN5" s="1706"/>
      <c r="EO5" s="1706"/>
      <c r="EP5" s="1706"/>
      <c r="EQ5" s="1706"/>
      <c r="ER5" s="1706"/>
      <c r="ES5" s="1706"/>
      <c r="ET5" s="1706"/>
      <c r="EU5" s="1706"/>
      <c r="EV5" s="1706"/>
      <c r="EW5" s="1706"/>
      <c r="EX5" s="1706"/>
      <c r="EY5" s="1706"/>
      <c r="EZ5" s="1706"/>
      <c r="FA5" s="1706"/>
      <c r="FB5" s="1706"/>
      <c r="FC5" s="1706"/>
      <c r="FD5" s="1706"/>
      <c r="FE5" s="1706"/>
      <c r="FF5" s="1706"/>
      <c r="FG5" s="1706"/>
      <c r="FH5" s="1709"/>
    </row>
    <row r="6" spans="1:168" ht="8.65" customHeight="1">
      <c r="A6" s="385"/>
      <c r="B6" s="420"/>
      <c r="C6" s="421"/>
      <c r="D6" s="421"/>
      <c r="E6" s="421"/>
      <c r="F6" s="421"/>
      <c r="G6" s="421"/>
      <c r="H6" s="421"/>
      <c r="I6" s="421"/>
      <c r="J6" s="421"/>
      <c r="K6" s="421"/>
      <c r="L6" s="422"/>
      <c r="M6" s="423"/>
      <c r="N6" s="421"/>
      <c r="O6" s="421"/>
      <c r="P6" s="421"/>
      <c r="Q6" s="421"/>
      <c r="R6" s="421"/>
      <c r="S6" s="421"/>
      <c r="T6" s="421"/>
      <c r="U6" s="421"/>
      <c r="V6" s="421"/>
      <c r="W6" s="421"/>
      <c r="X6" s="421"/>
      <c r="Y6" s="421"/>
      <c r="Z6" s="421"/>
      <c r="AA6" s="421"/>
      <c r="AB6" s="422"/>
      <c r="AC6" s="1705"/>
      <c r="AD6" s="1706"/>
      <c r="AE6" s="1706"/>
      <c r="AF6" s="1706"/>
      <c r="AG6" s="1706"/>
      <c r="AH6" s="1706"/>
      <c r="AI6" s="1706"/>
      <c r="AJ6" s="1706"/>
      <c r="AK6" s="1707"/>
      <c r="AL6" s="1706"/>
      <c r="AM6" s="1706"/>
      <c r="AN6" s="1706"/>
      <c r="AO6" s="1706"/>
      <c r="AP6" s="1706"/>
      <c r="AQ6" s="1706"/>
      <c r="AR6" s="1706"/>
      <c r="AS6" s="1706"/>
      <c r="AT6" s="1709"/>
      <c r="AU6" s="424"/>
      <c r="AV6" s="425"/>
      <c r="AW6" s="425"/>
      <c r="AX6" s="425"/>
      <c r="AY6" s="425"/>
      <c r="AZ6" s="425"/>
      <c r="BA6" s="425"/>
      <c r="BB6" s="425"/>
      <c r="BC6" s="426"/>
      <c r="BD6" s="1711"/>
      <c r="BE6" s="1711"/>
      <c r="BF6" s="1711"/>
      <c r="BG6" s="1711"/>
      <c r="BH6" s="1711"/>
      <c r="BI6" s="1711"/>
      <c r="BJ6" s="1711"/>
      <c r="BK6" s="1711"/>
      <c r="BL6" s="1711"/>
      <c r="BM6" s="1711"/>
      <c r="BN6" s="1711"/>
      <c r="BO6" s="1711"/>
      <c r="BP6" s="1711"/>
      <c r="BQ6" s="1711"/>
      <c r="BR6" s="1711"/>
      <c r="BS6" s="1714"/>
      <c r="BT6" s="1714"/>
      <c r="BU6" s="1714"/>
      <c r="BV6" s="1714"/>
      <c r="BW6" s="1714"/>
      <c r="BX6" s="1714"/>
      <c r="BY6" s="1715"/>
      <c r="BZ6" s="1706"/>
      <c r="CA6" s="1706"/>
      <c r="CB6" s="1706"/>
      <c r="CC6" s="1706"/>
      <c r="CD6" s="1706"/>
      <c r="CE6" s="1706"/>
      <c r="CF6" s="1706"/>
      <c r="CG6" s="1706"/>
      <c r="CH6" s="1706"/>
      <c r="CI6" s="1706"/>
      <c r="CJ6" s="1706"/>
      <c r="CK6" s="1706"/>
      <c r="CL6" s="1706"/>
      <c r="CM6" s="1706"/>
      <c r="CN6" s="1706"/>
      <c r="CO6" s="1706"/>
      <c r="CP6" s="1706"/>
      <c r="CQ6" s="1706"/>
      <c r="CR6" s="1706"/>
      <c r="CS6" s="1706"/>
      <c r="CT6" s="1706"/>
      <c r="CU6" s="1706"/>
      <c r="CV6" s="1706"/>
      <c r="CW6" s="1706"/>
      <c r="CX6" s="1706"/>
      <c r="CY6" s="1706"/>
      <c r="CZ6" s="1706"/>
      <c r="DA6" s="1706"/>
      <c r="DB6" s="1706"/>
      <c r="DC6" s="1706"/>
      <c r="DD6" s="1706"/>
      <c r="DE6" s="1706"/>
      <c r="DF6" s="1706"/>
      <c r="DG6" s="1706"/>
      <c r="DH6" s="1706"/>
      <c r="DI6" s="1706"/>
      <c r="DJ6" s="1709"/>
      <c r="DK6" s="1717"/>
      <c r="DL6" s="1706"/>
      <c r="DM6" s="1706"/>
      <c r="DN6" s="1706"/>
      <c r="DO6" s="1706"/>
      <c r="DP6" s="1706"/>
      <c r="DQ6" s="1706"/>
      <c r="DR6" s="1706"/>
      <c r="DS6" s="1706"/>
      <c r="DT6" s="1706"/>
      <c r="DU6" s="1706"/>
      <c r="DV6" s="1706"/>
      <c r="DW6" s="1706"/>
      <c r="DX6" s="1706"/>
      <c r="DY6" s="1706"/>
      <c r="DZ6" s="1706"/>
      <c r="EA6" s="1706"/>
      <c r="EB6" s="1706"/>
      <c r="EC6" s="1706"/>
      <c r="ED6" s="1706"/>
      <c r="EE6" s="1706"/>
      <c r="EF6" s="1706"/>
      <c r="EG6" s="1706"/>
      <c r="EH6" s="1706"/>
      <c r="EI6" s="1706"/>
      <c r="EJ6" s="1706"/>
      <c r="EK6" s="1706"/>
      <c r="EL6" s="1706"/>
      <c r="EM6" s="1706"/>
      <c r="EN6" s="1706"/>
      <c r="EO6" s="1706"/>
      <c r="EP6" s="1706"/>
      <c r="EQ6" s="1706"/>
      <c r="ER6" s="1706"/>
      <c r="ES6" s="1706"/>
      <c r="ET6" s="1706"/>
      <c r="EU6" s="1706"/>
      <c r="EV6" s="1706"/>
      <c r="EW6" s="1706"/>
      <c r="EX6" s="1706"/>
      <c r="EY6" s="1706"/>
      <c r="EZ6" s="1706"/>
      <c r="FA6" s="1706"/>
      <c r="FB6" s="1706"/>
      <c r="FC6" s="1706"/>
      <c r="FD6" s="1706"/>
      <c r="FE6" s="1706"/>
      <c r="FF6" s="1706"/>
      <c r="FG6" s="1706"/>
      <c r="FH6" s="1709"/>
    </row>
    <row r="7" spans="1:168" ht="8.65" customHeight="1">
      <c r="A7" s="385"/>
      <c r="B7" s="1693" t="s">
        <v>416</v>
      </c>
      <c r="C7" s="1686"/>
      <c r="D7" s="1686"/>
      <c r="E7" s="1686"/>
      <c r="F7" s="1686"/>
      <c r="G7" s="1686"/>
      <c r="H7" s="1686"/>
      <c r="I7" s="1686"/>
      <c r="J7" s="1686"/>
      <c r="K7" s="1686"/>
      <c r="L7" s="1732"/>
      <c r="M7" s="1785" t="s">
        <v>417</v>
      </c>
      <c r="N7" s="1686"/>
      <c r="O7" s="1686"/>
      <c r="P7" s="1686"/>
      <c r="Q7" s="1686"/>
      <c r="R7" s="1686"/>
      <c r="S7" s="1686"/>
      <c r="T7" s="1686"/>
      <c r="U7" s="1686"/>
      <c r="V7" s="1686"/>
      <c r="W7" s="1686"/>
      <c r="X7" s="1686"/>
      <c r="Y7" s="1686"/>
      <c r="Z7" s="1686"/>
      <c r="AA7" s="1686"/>
      <c r="AB7" s="1732"/>
      <c r="AC7" s="1786" t="s">
        <v>418</v>
      </c>
      <c r="AD7" s="1787"/>
      <c r="AE7" s="1787"/>
      <c r="AF7" s="1787"/>
      <c r="AG7" s="1787"/>
      <c r="AH7" s="1787"/>
      <c r="AI7" s="1787"/>
      <c r="AJ7" s="1787"/>
      <c r="AK7" s="1788"/>
      <c r="AL7" s="1683" t="s">
        <v>419</v>
      </c>
      <c r="AM7" s="1683"/>
      <c r="AN7" s="1683"/>
      <c r="AO7" s="1683"/>
      <c r="AP7" s="1683"/>
      <c r="AQ7" s="1683"/>
      <c r="AR7" s="1683"/>
      <c r="AS7" s="1683"/>
      <c r="AT7" s="1684"/>
      <c r="AU7" s="1718" t="s">
        <v>420</v>
      </c>
      <c r="AV7" s="1719"/>
      <c r="AW7" s="1719"/>
      <c r="AX7" s="1719"/>
      <c r="AY7" s="1719"/>
      <c r="AZ7" s="1719"/>
      <c r="BA7" s="1719"/>
      <c r="BB7" s="1719"/>
      <c r="BC7" s="1719"/>
      <c r="BD7" s="1758" t="s">
        <v>421</v>
      </c>
      <c r="BE7" s="1758"/>
      <c r="BF7" s="1758"/>
      <c r="BG7" s="1758"/>
      <c r="BH7" s="1758"/>
      <c r="BI7" s="1758"/>
      <c r="BJ7" s="1758"/>
      <c r="BK7" s="1758"/>
      <c r="BL7" s="1758"/>
      <c r="BM7" s="1758"/>
      <c r="BN7" s="1758"/>
      <c r="BO7" s="1758"/>
      <c r="BP7" s="1758"/>
      <c r="BQ7" s="1758"/>
      <c r="BR7" s="1758"/>
      <c r="BS7" s="1726" t="s">
        <v>422</v>
      </c>
      <c r="BT7" s="1726"/>
      <c r="BU7" s="1726"/>
      <c r="BV7" s="1726"/>
      <c r="BW7" s="1726"/>
      <c r="BX7" s="1726"/>
      <c r="BY7" s="1727"/>
      <c r="BZ7" s="1683" t="s">
        <v>423</v>
      </c>
      <c r="CA7" s="1683"/>
      <c r="CB7" s="1683"/>
      <c r="CC7" s="1683"/>
      <c r="CD7" s="1683"/>
      <c r="CE7" s="1683"/>
      <c r="CF7" s="1683"/>
      <c r="CG7" s="1683"/>
      <c r="CH7" s="1683"/>
      <c r="CI7" s="1683"/>
      <c r="CJ7" s="1683"/>
      <c r="CK7" s="1683"/>
      <c r="CL7" s="1683"/>
      <c r="CM7" s="1683"/>
      <c r="CN7" s="1683"/>
      <c r="CO7" s="1683"/>
      <c r="CP7" s="1683"/>
      <c r="CQ7" s="1683"/>
      <c r="CR7" s="1683"/>
      <c r="CS7" s="1683"/>
      <c r="CT7" s="1683"/>
      <c r="CU7" s="1683"/>
      <c r="CV7" s="1683"/>
      <c r="CW7" s="1683"/>
      <c r="CX7" s="1683"/>
      <c r="CY7" s="1683"/>
      <c r="CZ7" s="1683"/>
      <c r="DA7" s="1683"/>
      <c r="DB7" s="1683"/>
      <c r="DC7" s="1683"/>
      <c r="DD7" s="1683"/>
      <c r="DE7" s="1683"/>
      <c r="DF7" s="1683"/>
      <c r="DG7" s="1683"/>
      <c r="DH7" s="1683"/>
      <c r="DI7" s="1683"/>
      <c r="DJ7" s="1684"/>
      <c r="DK7" s="1691" t="s">
        <v>424</v>
      </c>
      <c r="DL7" s="1683"/>
      <c r="DM7" s="1683"/>
      <c r="DN7" s="1683"/>
      <c r="DO7" s="1683"/>
      <c r="DP7" s="1683"/>
      <c r="DQ7" s="1683"/>
      <c r="DR7" s="1683"/>
      <c r="DS7" s="1683"/>
      <c r="DT7" s="1683"/>
      <c r="DU7" s="1683"/>
      <c r="DV7" s="1683"/>
      <c r="DW7" s="1683"/>
      <c r="DX7" s="1683"/>
      <c r="DY7" s="1683"/>
      <c r="DZ7" s="1683"/>
      <c r="EA7" s="1692"/>
      <c r="EB7" s="1682" t="s">
        <v>425</v>
      </c>
      <c r="EC7" s="1683"/>
      <c r="ED7" s="1683"/>
      <c r="EE7" s="1683"/>
      <c r="EF7" s="1683"/>
      <c r="EG7" s="1683"/>
      <c r="EH7" s="1683"/>
      <c r="EI7" s="1683"/>
      <c r="EJ7" s="1683"/>
      <c r="EK7" s="1683"/>
      <c r="EL7" s="1683"/>
      <c r="EM7" s="1683"/>
      <c r="EN7" s="1683"/>
      <c r="EO7" s="1683"/>
      <c r="EP7" s="1683"/>
      <c r="EQ7" s="1683"/>
      <c r="ER7" s="1683"/>
      <c r="ES7" s="1683"/>
      <c r="ET7" s="1683"/>
      <c r="EU7" s="1683"/>
      <c r="EV7" s="1683"/>
      <c r="EW7" s="1683"/>
      <c r="EX7" s="1683"/>
      <c r="EY7" s="1683"/>
      <c r="EZ7" s="1683"/>
      <c r="FA7" s="1683"/>
      <c r="FB7" s="1683"/>
      <c r="FC7" s="1683"/>
      <c r="FD7" s="1683"/>
      <c r="FE7" s="1683"/>
      <c r="FF7" s="1683"/>
      <c r="FG7" s="1683"/>
      <c r="FH7" s="1684"/>
    </row>
    <row r="8" spans="1:168" ht="8.65" customHeight="1">
      <c r="A8" s="385"/>
      <c r="B8" s="1693"/>
      <c r="C8" s="1686"/>
      <c r="D8" s="1686"/>
      <c r="E8" s="1686"/>
      <c r="F8" s="1686"/>
      <c r="G8" s="1686"/>
      <c r="H8" s="1686"/>
      <c r="I8" s="1686"/>
      <c r="J8" s="1686"/>
      <c r="K8" s="1686"/>
      <c r="L8" s="1732"/>
      <c r="M8" s="1785"/>
      <c r="N8" s="1686"/>
      <c r="O8" s="1686"/>
      <c r="P8" s="1686"/>
      <c r="Q8" s="1686"/>
      <c r="R8" s="1686"/>
      <c r="S8" s="1686"/>
      <c r="T8" s="1686"/>
      <c r="U8" s="1686"/>
      <c r="V8" s="1686"/>
      <c r="W8" s="1686"/>
      <c r="X8" s="1686"/>
      <c r="Y8" s="1686"/>
      <c r="Z8" s="1686"/>
      <c r="AA8" s="1686"/>
      <c r="AB8" s="1732"/>
      <c r="AC8" s="1789"/>
      <c r="AD8" s="1790"/>
      <c r="AE8" s="1790"/>
      <c r="AF8" s="1790"/>
      <c r="AG8" s="1790"/>
      <c r="AH8" s="1790"/>
      <c r="AI8" s="1790"/>
      <c r="AJ8" s="1790"/>
      <c r="AK8" s="1791"/>
      <c r="AL8" s="1689"/>
      <c r="AM8" s="1689"/>
      <c r="AN8" s="1689"/>
      <c r="AO8" s="1689"/>
      <c r="AP8" s="1689"/>
      <c r="AQ8" s="1689"/>
      <c r="AR8" s="1689"/>
      <c r="AS8" s="1689"/>
      <c r="AT8" s="1690"/>
      <c r="AU8" s="1718"/>
      <c r="AV8" s="1719"/>
      <c r="AW8" s="1719"/>
      <c r="AX8" s="1719"/>
      <c r="AY8" s="1719"/>
      <c r="AZ8" s="1719"/>
      <c r="BA8" s="1719"/>
      <c r="BB8" s="1719"/>
      <c r="BC8" s="1719"/>
      <c r="BD8" s="1759"/>
      <c r="BE8" s="1759"/>
      <c r="BF8" s="1759"/>
      <c r="BG8" s="1759"/>
      <c r="BH8" s="1759"/>
      <c r="BI8" s="1759"/>
      <c r="BJ8" s="1759"/>
      <c r="BK8" s="1759"/>
      <c r="BL8" s="1759"/>
      <c r="BM8" s="1759"/>
      <c r="BN8" s="1759"/>
      <c r="BO8" s="1759"/>
      <c r="BP8" s="1759"/>
      <c r="BQ8" s="1759"/>
      <c r="BR8" s="1759"/>
      <c r="BS8" s="1728"/>
      <c r="BT8" s="1728"/>
      <c r="BU8" s="1728"/>
      <c r="BV8" s="1728"/>
      <c r="BW8" s="1728"/>
      <c r="BX8" s="1728"/>
      <c r="BY8" s="1729"/>
      <c r="BZ8" s="1686"/>
      <c r="CA8" s="1686"/>
      <c r="CB8" s="1686"/>
      <c r="CC8" s="1686"/>
      <c r="CD8" s="1686"/>
      <c r="CE8" s="1686"/>
      <c r="CF8" s="1686"/>
      <c r="CG8" s="1686"/>
      <c r="CH8" s="1686"/>
      <c r="CI8" s="1686"/>
      <c r="CJ8" s="1686"/>
      <c r="CK8" s="1686"/>
      <c r="CL8" s="1686"/>
      <c r="CM8" s="1686"/>
      <c r="CN8" s="1686"/>
      <c r="CO8" s="1686"/>
      <c r="CP8" s="1686"/>
      <c r="CQ8" s="1686"/>
      <c r="CR8" s="1686"/>
      <c r="CS8" s="1686"/>
      <c r="CT8" s="1686"/>
      <c r="CU8" s="1686"/>
      <c r="CV8" s="1686"/>
      <c r="CW8" s="1686"/>
      <c r="CX8" s="1686"/>
      <c r="CY8" s="1686"/>
      <c r="CZ8" s="1686"/>
      <c r="DA8" s="1686"/>
      <c r="DB8" s="1686"/>
      <c r="DC8" s="1686"/>
      <c r="DD8" s="1686"/>
      <c r="DE8" s="1686"/>
      <c r="DF8" s="1686"/>
      <c r="DG8" s="1686"/>
      <c r="DH8" s="1686"/>
      <c r="DI8" s="1686"/>
      <c r="DJ8" s="1687"/>
      <c r="DK8" s="1693"/>
      <c r="DL8" s="1686"/>
      <c r="DM8" s="1686"/>
      <c r="DN8" s="1686"/>
      <c r="DO8" s="1686"/>
      <c r="DP8" s="1686"/>
      <c r="DQ8" s="1686"/>
      <c r="DR8" s="1686"/>
      <c r="DS8" s="1686"/>
      <c r="DT8" s="1686"/>
      <c r="DU8" s="1686"/>
      <c r="DV8" s="1686"/>
      <c r="DW8" s="1686"/>
      <c r="DX8" s="1686"/>
      <c r="DY8" s="1686"/>
      <c r="DZ8" s="1686"/>
      <c r="EA8" s="1694"/>
      <c r="EB8" s="1685"/>
      <c r="EC8" s="1686"/>
      <c r="ED8" s="1686"/>
      <c r="EE8" s="1686"/>
      <c r="EF8" s="1686"/>
      <c r="EG8" s="1686"/>
      <c r="EH8" s="1686"/>
      <c r="EI8" s="1686"/>
      <c r="EJ8" s="1686"/>
      <c r="EK8" s="1686"/>
      <c r="EL8" s="1686"/>
      <c r="EM8" s="1686"/>
      <c r="EN8" s="1686"/>
      <c r="EO8" s="1686"/>
      <c r="EP8" s="1686"/>
      <c r="EQ8" s="1686"/>
      <c r="ER8" s="1686"/>
      <c r="ES8" s="1686"/>
      <c r="ET8" s="1686"/>
      <c r="EU8" s="1686"/>
      <c r="EV8" s="1686"/>
      <c r="EW8" s="1686"/>
      <c r="EX8" s="1686"/>
      <c r="EY8" s="1686"/>
      <c r="EZ8" s="1686"/>
      <c r="FA8" s="1686"/>
      <c r="FB8" s="1686"/>
      <c r="FC8" s="1686"/>
      <c r="FD8" s="1686"/>
      <c r="FE8" s="1686"/>
      <c r="FF8" s="1686"/>
      <c r="FG8" s="1686"/>
      <c r="FH8" s="1687"/>
    </row>
    <row r="9" spans="1:168" ht="8.65" customHeight="1">
      <c r="A9" s="385"/>
      <c r="B9" s="1693" t="s">
        <v>426</v>
      </c>
      <c r="C9" s="1686"/>
      <c r="D9" s="1686"/>
      <c r="E9" s="1686"/>
      <c r="F9" s="1686"/>
      <c r="G9" s="1686"/>
      <c r="H9" s="1686"/>
      <c r="I9" s="1686"/>
      <c r="J9" s="1686"/>
      <c r="K9" s="1686"/>
      <c r="L9" s="1732"/>
      <c r="M9" s="1785"/>
      <c r="N9" s="1686"/>
      <c r="O9" s="1686"/>
      <c r="P9" s="1686"/>
      <c r="Q9" s="1686"/>
      <c r="R9" s="1686"/>
      <c r="S9" s="1686"/>
      <c r="T9" s="1686"/>
      <c r="U9" s="1686"/>
      <c r="V9" s="1686"/>
      <c r="W9" s="1686"/>
      <c r="X9" s="1686"/>
      <c r="Y9" s="1686"/>
      <c r="Z9" s="1686"/>
      <c r="AA9" s="1686"/>
      <c r="AB9" s="1732"/>
      <c r="AC9" s="1733" t="s">
        <v>427</v>
      </c>
      <c r="AD9" s="1734"/>
      <c r="AE9" s="1735"/>
      <c r="AF9" s="1742" t="s">
        <v>428</v>
      </c>
      <c r="AG9" s="1734"/>
      <c r="AH9" s="1735"/>
      <c r="AI9" s="1742" t="s">
        <v>429</v>
      </c>
      <c r="AJ9" s="1734"/>
      <c r="AK9" s="1745"/>
      <c r="AL9" s="1734" t="s">
        <v>427</v>
      </c>
      <c r="AM9" s="1734"/>
      <c r="AN9" s="1735"/>
      <c r="AO9" s="1742" t="s">
        <v>428</v>
      </c>
      <c r="AP9" s="1734"/>
      <c r="AQ9" s="1735"/>
      <c r="AR9" s="1742" t="s">
        <v>429</v>
      </c>
      <c r="AS9" s="1734"/>
      <c r="AT9" s="1760"/>
      <c r="AU9" s="1718" t="s">
        <v>430</v>
      </c>
      <c r="AV9" s="1719"/>
      <c r="AW9" s="1719"/>
      <c r="AX9" s="1719"/>
      <c r="AY9" s="1719"/>
      <c r="AZ9" s="1719"/>
      <c r="BA9" s="1719"/>
      <c r="BB9" s="1719"/>
      <c r="BC9" s="1719"/>
      <c r="BD9" s="1726" t="s">
        <v>431</v>
      </c>
      <c r="BE9" s="1726"/>
      <c r="BF9" s="1726"/>
      <c r="BG9" s="1726"/>
      <c r="BH9" s="1726"/>
      <c r="BI9" s="1726"/>
      <c r="BJ9" s="1726"/>
      <c r="BK9" s="1726"/>
      <c r="BL9" s="1726" t="s">
        <v>432</v>
      </c>
      <c r="BM9" s="1726"/>
      <c r="BN9" s="1726"/>
      <c r="BO9" s="1726"/>
      <c r="BP9" s="1726"/>
      <c r="BQ9" s="1726"/>
      <c r="BR9" s="1726"/>
      <c r="BS9" s="1728"/>
      <c r="BT9" s="1728"/>
      <c r="BU9" s="1728"/>
      <c r="BV9" s="1728"/>
      <c r="BW9" s="1728"/>
      <c r="BX9" s="1728"/>
      <c r="BY9" s="1729"/>
      <c r="BZ9" s="1686"/>
      <c r="CA9" s="1686"/>
      <c r="CB9" s="1686"/>
      <c r="CC9" s="1686"/>
      <c r="CD9" s="1686"/>
      <c r="CE9" s="1686"/>
      <c r="CF9" s="1686"/>
      <c r="CG9" s="1686"/>
      <c r="CH9" s="1686"/>
      <c r="CI9" s="1686"/>
      <c r="CJ9" s="1686"/>
      <c r="CK9" s="1686"/>
      <c r="CL9" s="1686"/>
      <c r="CM9" s="1686"/>
      <c r="CN9" s="1686"/>
      <c r="CO9" s="1686"/>
      <c r="CP9" s="1686"/>
      <c r="CQ9" s="1686"/>
      <c r="CR9" s="1686"/>
      <c r="CS9" s="1686"/>
      <c r="CT9" s="1686"/>
      <c r="CU9" s="1686"/>
      <c r="CV9" s="1686"/>
      <c r="CW9" s="1686"/>
      <c r="CX9" s="1686"/>
      <c r="CY9" s="1686"/>
      <c r="CZ9" s="1686"/>
      <c r="DA9" s="1686"/>
      <c r="DB9" s="1686"/>
      <c r="DC9" s="1686"/>
      <c r="DD9" s="1686"/>
      <c r="DE9" s="1686"/>
      <c r="DF9" s="1686"/>
      <c r="DG9" s="1686"/>
      <c r="DH9" s="1686"/>
      <c r="DI9" s="1686"/>
      <c r="DJ9" s="1687"/>
      <c r="DK9" s="1693"/>
      <c r="DL9" s="1686"/>
      <c r="DM9" s="1686"/>
      <c r="DN9" s="1686"/>
      <c r="DO9" s="1686"/>
      <c r="DP9" s="1686"/>
      <c r="DQ9" s="1686"/>
      <c r="DR9" s="1686"/>
      <c r="DS9" s="1686"/>
      <c r="DT9" s="1686"/>
      <c r="DU9" s="1686"/>
      <c r="DV9" s="1686"/>
      <c r="DW9" s="1686"/>
      <c r="DX9" s="1686"/>
      <c r="DY9" s="1686"/>
      <c r="DZ9" s="1686"/>
      <c r="EA9" s="1694"/>
      <c r="EB9" s="1685"/>
      <c r="EC9" s="1686"/>
      <c r="ED9" s="1686"/>
      <c r="EE9" s="1686"/>
      <c r="EF9" s="1686"/>
      <c r="EG9" s="1686"/>
      <c r="EH9" s="1686"/>
      <c r="EI9" s="1686"/>
      <c r="EJ9" s="1686"/>
      <c r="EK9" s="1686"/>
      <c r="EL9" s="1686"/>
      <c r="EM9" s="1686"/>
      <c r="EN9" s="1686"/>
      <c r="EO9" s="1686"/>
      <c r="EP9" s="1686"/>
      <c r="EQ9" s="1686"/>
      <c r="ER9" s="1686"/>
      <c r="ES9" s="1686"/>
      <c r="ET9" s="1686"/>
      <c r="EU9" s="1686"/>
      <c r="EV9" s="1686"/>
      <c r="EW9" s="1686"/>
      <c r="EX9" s="1686"/>
      <c r="EY9" s="1686"/>
      <c r="EZ9" s="1686"/>
      <c r="FA9" s="1686"/>
      <c r="FB9" s="1686"/>
      <c r="FC9" s="1686"/>
      <c r="FD9" s="1686"/>
      <c r="FE9" s="1686"/>
      <c r="FF9" s="1686"/>
      <c r="FG9" s="1686"/>
      <c r="FH9" s="1687"/>
    </row>
    <row r="10" spans="1:168" ht="8.65" customHeight="1">
      <c r="A10" s="385"/>
      <c r="B10" s="1693"/>
      <c r="C10" s="1686"/>
      <c r="D10" s="1686"/>
      <c r="E10" s="1686"/>
      <c r="F10" s="1686"/>
      <c r="G10" s="1686"/>
      <c r="H10" s="1686"/>
      <c r="I10" s="1686"/>
      <c r="J10" s="1686"/>
      <c r="K10" s="1686"/>
      <c r="L10" s="1732"/>
      <c r="M10" s="1785"/>
      <c r="N10" s="1686"/>
      <c r="O10" s="1686"/>
      <c r="P10" s="1686"/>
      <c r="Q10" s="1686"/>
      <c r="R10" s="1686"/>
      <c r="S10" s="1686"/>
      <c r="T10" s="1686"/>
      <c r="U10" s="1686"/>
      <c r="V10" s="1686"/>
      <c r="W10" s="1686"/>
      <c r="X10" s="1686"/>
      <c r="Y10" s="1686"/>
      <c r="Z10" s="1686"/>
      <c r="AA10" s="1686"/>
      <c r="AB10" s="1732"/>
      <c r="AC10" s="1736"/>
      <c r="AD10" s="1737"/>
      <c r="AE10" s="1738"/>
      <c r="AF10" s="1743"/>
      <c r="AG10" s="1737"/>
      <c r="AH10" s="1738"/>
      <c r="AI10" s="1743"/>
      <c r="AJ10" s="1737"/>
      <c r="AK10" s="1746"/>
      <c r="AL10" s="1737"/>
      <c r="AM10" s="1737"/>
      <c r="AN10" s="1738"/>
      <c r="AO10" s="1743"/>
      <c r="AP10" s="1737"/>
      <c r="AQ10" s="1738"/>
      <c r="AR10" s="1743"/>
      <c r="AS10" s="1737"/>
      <c r="AT10" s="1761"/>
      <c r="AU10" s="1718"/>
      <c r="AV10" s="1719"/>
      <c r="AW10" s="1719"/>
      <c r="AX10" s="1719"/>
      <c r="AY10" s="1719"/>
      <c r="AZ10" s="1719"/>
      <c r="BA10" s="1719"/>
      <c r="BB10" s="1719"/>
      <c r="BC10" s="1719"/>
      <c r="BD10" s="1728"/>
      <c r="BE10" s="1728"/>
      <c r="BF10" s="1728"/>
      <c r="BG10" s="1728"/>
      <c r="BH10" s="1728"/>
      <c r="BI10" s="1728"/>
      <c r="BJ10" s="1728"/>
      <c r="BK10" s="1728"/>
      <c r="BL10" s="1728"/>
      <c r="BM10" s="1728"/>
      <c r="BN10" s="1728"/>
      <c r="BO10" s="1728"/>
      <c r="BP10" s="1728"/>
      <c r="BQ10" s="1728"/>
      <c r="BR10" s="1728"/>
      <c r="BS10" s="1728"/>
      <c r="BT10" s="1728"/>
      <c r="BU10" s="1728"/>
      <c r="BV10" s="1728"/>
      <c r="BW10" s="1728"/>
      <c r="BX10" s="1728"/>
      <c r="BY10" s="1729"/>
      <c r="BZ10" s="1689"/>
      <c r="CA10" s="1689"/>
      <c r="CB10" s="1689"/>
      <c r="CC10" s="1689"/>
      <c r="CD10" s="1689"/>
      <c r="CE10" s="1689"/>
      <c r="CF10" s="1689"/>
      <c r="CG10" s="1689"/>
      <c r="CH10" s="1689"/>
      <c r="CI10" s="1689"/>
      <c r="CJ10" s="1689"/>
      <c r="CK10" s="1689"/>
      <c r="CL10" s="1689"/>
      <c r="CM10" s="1689"/>
      <c r="CN10" s="1689"/>
      <c r="CO10" s="1689"/>
      <c r="CP10" s="1689"/>
      <c r="CQ10" s="1689"/>
      <c r="CR10" s="1689"/>
      <c r="CS10" s="1689"/>
      <c r="CT10" s="1689"/>
      <c r="CU10" s="1689"/>
      <c r="CV10" s="1689"/>
      <c r="CW10" s="1689"/>
      <c r="CX10" s="1689"/>
      <c r="CY10" s="1689"/>
      <c r="CZ10" s="1689"/>
      <c r="DA10" s="1689"/>
      <c r="DB10" s="1689"/>
      <c r="DC10" s="1689"/>
      <c r="DD10" s="1689"/>
      <c r="DE10" s="1689"/>
      <c r="DF10" s="1689"/>
      <c r="DG10" s="1689"/>
      <c r="DH10" s="1689"/>
      <c r="DI10" s="1689"/>
      <c r="DJ10" s="1690"/>
      <c r="DK10" s="1695"/>
      <c r="DL10" s="1689"/>
      <c r="DM10" s="1689"/>
      <c r="DN10" s="1689"/>
      <c r="DO10" s="1689"/>
      <c r="DP10" s="1689"/>
      <c r="DQ10" s="1689"/>
      <c r="DR10" s="1689"/>
      <c r="DS10" s="1689"/>
      <c r="DT10" s="1689"/>
      <c r="DU10" s="1689"/>
      <c r="DV10" s="1689"/>
      <c r="DW10" s="1689"/>
      <c r="DX10" s="1689"/>
      <c r="DY10" s="1689"/>
      <c r="DZ10" s="1689"/>
      <c r="EA10" s="1696"/>
      <c r="EB10" s="1688"/>
      <c r="EC10" s="1689"/>
      <c r="ED10" s="1689"/>
      <c r="EE10" s="1689"/>
      <c r="EF10" s="1689"/>
      <c r="EG10" s="1689"/>
      <c r="EH10" s="1689"/>
      <c r="EI10" s="1689"/>
      <c r="EJ10" s="1689"/>
      <c r="EK10" s="1689"/>
      <c r="EL10" s="1689"/>
      <c r="EM10" s="1689"/>
      <c r="EN10" s="1689"/>
      <c r="EO10" s="1689"/>
      <c r="EP10" s="1689"/>
      <c r="EQ10" s="1689"/>
      <c r="ER10" s="1689"/>
      <c r="ES10" s="1689"/>
      <c r="ET10" s="1689"/>
      <c r="EU10" s="1689"/>
      <c r="EV10" s="1689"/>
      <c r="EW10" s="1689"/>
      <c r="EX10" s="1689"/>
      <c r="EY10" s="1689"/>
      <c r="EZ10" s="1689"/>
      <c r="FA10" s="1689"/>
      <c r="FB10" s="1689"/>
      <c r="FC10" s="1689"/>
      <c r="FD10" s="1689"/>
      <c r="FE10" s="1689"/>
      <c r="FF10" s="1689"/>
      <c r="FG10" s="1689"/>
      <c r="FH10" s="1690"/>
    </row>
    <row r="11" spans="1:168" ht="8.65" customHeight="1">
      <c r="A11" s="385"/>
      <c r="B11" s="427"/>
      <c r="C11" s="428"/>
      <c r="D11" s="428"/>
      <c r="E11" s="428"/>
      <c r="F11" s="428"/>
      <c r="G11" s="428"/>
      <c r="H11" s="428"/>
      <c r="I11" s="428"/>
      <c r="J11" s="428"/>
      <c r="K11" s="428"/>
      <c r="L11" s="429"/>
      <c r="M11" s="430"/>
      <c r="N11" s="428"/>
      <c r="O11" s="428"/>
      <c r="P11" s="428"/>
      <c r="Q11" s="428"/>
      <c r="R11" s="428"/>
      <c r="S11" s="428"/>
      <c r="T11" s="428"/>
      <c r="U11" s="428"/>
      <c r="V11" s="428"/>
      <c r="W11" s="428"/>
      <c r="X11" s="428"/>
      <c r="Y11" s="428"/>
      <c r="Z11" s="428"/>
      <c r="AA11" s="428"/>
      <c r="AB11" s="429"/>
      <c r="AC11" s="1736"/>
      <c r="AD11" s="1737"/>
      <c r="AE11" s="1738"/>
      <c r="AF11" s="1743"/>
      <c r="AG11" s="1737"/>
      <c r="AH11" s="1738"/>
      <c r="AI11" s="1743"/>
      <c r="AJ11" s="1737"/>
      <c r="AK11" s="1746"/>
      <c r="AL11" s="1737"/>
      <c r="AM11" s="1737"/>
      <c r="AN11" s="1738"/>
      <c r="AO11" s="1743"/>
      <c r="AP11" s="1737"/>
      <c r="AQ11" s="1738"/>
      <c r="AR11" s="1743"/>
      <c r="AS11" s="1737"/>
      <c r="AT11" s="1761"/>
      <c r="AU11" s="427"/>
      <c r="AV11" s="428"/>
      <c r="AW11" s="428"/>
      <c r="AX11" s="428"/>
      <c r="AY11" s="428"/>
      <c r="AZ11" s="428"/>
      <c r="BA11" s="428"/>
      <c r="BB11" s="428"/>
      <c r="BC11" s="429"/>
      <c r="BD11" s="1728"/>
      <c r="BE11" s="1728"/>
      <c r="BF11" s="1728"/>
      <c r="BG11" s="1728"/>
      <c r="BH11" s="1728"/>
      <c r="BI11" s="1728"/>
      <c r="BJ11" s="1728"/>
      <c r="BK11" s="1728"/>
      <c r="BL11" s="1728"/>
      <c r="BM11" s="1728"/>
      <c r="BN11" s="1728"/>
      <c r="BO11" s="1728"/>
      <c r="BP11" s="1728"/>
      <c r="BQ11" s="1728"/>
      <c r="BR11" s="1728"/>
      <c r="BS11" s="1728"/>
      <c r="BT11" s="1728"/>
      <c r="BU11" s="1728"/>
      <c r="BV11" s="1728"/>
      <c r="BW11" s="1728"/>
      <c r="BX11" s="1728"/>
      <c r="BY11" s="1729"/>
      <c r="BZ11" s="1720" t="s">
        <v>433</v>
      </c>
      <c r="CA11" s="1721"/>
      <c r="CB11" s="1721"/>
      <c r="CC11" s="1721"/>
      <c r="CD11" s="1721"/>
      <c r="CE11" s="1721"/>
      <c r="CF11" s="1721"/>
      <c r="CG11" s="1721"/>
      <c r="CH11" s="1721"/>
      <c r="CI11" s="1721"/>
      <c r="CJ11" s="1721"/>
      <c r="CK11" s="1721"/>
      <c r="CL11" s="1721"/>
      <c r="CM11" s="1721"/>
      <c r="CN11" s="1682" t="s">
        <v>434</v>
      </c>
      <c r="CO11" s="1683"/>
      <c r="CP11" s="1683"/>
      <c r="CQ11" s="1683"/>
      <c r="CR11" s="1683"/>
      <c r="CS11" s="1683"/>
      <c r="CT11" s="1683"/>
      <c r="CU11" s="1683"/>
      <c r="CV11" s="1683"/>
      <c r="CW11" s="1683"/>
      <c r="CX11" s="1683"/>
      <c r="CY11" s="1683"/>
      <c r="CZ11" s="1683"/>
      <c r="DA11" s="1683"/>
      <c r="DB11" s="1683"/>
      <c r="DC11" s="1683"/>
      <c r="DD11" s="1683"/>
      <c r="DE11" s="1683"/>
      <c r="DF11" s="1683"/>
      <c r="DG11" s="1683"/>
      <c r="DH11" s="1683"/>
      <c r="DI11" s="1683"/>
      <c r="DJ11" s="1684"/>
      <c r="DK11" s="1691" t="s">
        <v>435</v>
      </c>
      <c r="DL11" s="1683"/>
      <c r="DM11" s="1683"/>
      <c r="DN11" s="1683"/>
      <c r="DO11" s="1683"/>
      <c r="DP11" s="1683"/>
      <c r="DQ11" s="1683"/>
      <c r="DR11" s="1683"/>
      <c r="DS11" s="1683"/>
      <c r="DT11" s="1683"/>
      <c r="DU11" s="1683"/>
      <c r="DV11" s="1683"/>
      <c r="DW11" s="1683"/>
      <c r="DX11" s="1683"/>
      <c r="DY11" s="1683"/>
      <c r="DZ11" s="1683"/>
      <c r="EA11" s="1692"/>
      <c r="EB11" s="1682" t="s">
        <v>436</v>
      </c>
      <c r="EC11" s="1683"/>
      <c r="ED11" s="1683"/>
      <c r="EE11" s="1683"/>
      <c r="EF11" s="1683"/>
      <c r="EG11" s="1683"/>
      <c r="EH11" s="1683"/>
      <c r="EI11" s="1683"/>
      <c r="EJ11" s="1683"/>
      <c r="EK11" s="1683"/>
      <c r="EL11" s="1683"/>
      <c r="EM11" s="1683"/>
      <c r="EN11" s="1683"/>
      <c r="EO11" s="1683"/>
      <c r="EP11" s="1683"/>
      <c r="EQ11" s="1683"/>
      <c r="ER11" s="1683"/>
      <c r="ES11" s="1683"/>
      <c r="ET11" s="1683"/>
      <c r="EU11" s="1683"/>
      <c r="EV11" s="1683"/>
      <c r="EW11" s="1683"/>
      <c r="EX11" s="1683"/>
      <c r="EY11" s="1683"/>
      <c r="EZ11" s="1683"/>
      <c r="FA11" s="1683"/>
      <c r="FB11" s="1683"/>
      <c r="FC11" s="1683"/>
      <c r="FD11" s="1683"/>
      <c r="FE11" s="1683"/>
      <c r="FF11" s="1683"/>
      <c r="FG11" s="1683"/>
      <c r="FH11" s="1684"/>
    </row>
    <row r="12" spans="1:168" ht="8.65" customHeight="1">
      <c r="A12" s="385"/>
      <c r="B12" s="427"/>
      <c r="C12" s="428"/>
      <c r="D12" s="428"/>
      <c r="E12" s="428"/>
      <c r="F12" s="428"/>
      <c r="G12" s="428"/>
      <c r="H12" s="428"/>
      <c r="I12" s="428"/>
      <c r="J12" s="428"/>
      <c r="K12" s="428"/>
      <c r="L12" s="429"/>
      <c r="M12" s="430"/>
      <c r="N12" s="428"/>
      <c r="O12" s="428"/>
      <c r="P12" s="428"/>
      <c r="Q12" s="428"/>
      <c r="R12" s="428"/>
      <c r="S12" s="428"/>
      <c r="T12" s="428"/>
      <c r="U12" s="428"/>
      <c r="V12" s="428"/>
      <c r="W12" s="428"/>
      <c r="X12" s="428"/>
      <c r="Y12" s="428"/>
      <c r="Z12" s="428"/>
      <c r="AA12" s="428"/>
      <c r="AB12" s="429"/>
      <c r="AC12" s="1736"/>
      <c r="AD12" s="1737"/>
      <c r="AE12" s="1738"/>
      <c r="AF12" s="1743"/>
      <c r="AG12" s="1737"/>
      <c r="AH12" s="1738"/>
      <c r="AI12" s="1743"/>
      <c r="AJ12" s="1737"/>
      <c r="AK12" s="1746"/>
      <c r="AL12" s="1737"/>
      <c r="AM12" s="1737"/>
      <c r="AN12" s="1738"/>
      <c r="AO12" s="1743"/>
      <c r="AP12" s="1737"/>
      <c r="AQ12" s="1738"/>
      <c r="AR12" s="1743"/>
      <c r="AS12" s="1737"/>
      <c r="AT12" s="1761"/>
      <c r="AU12" s="427"/>
      <c r="AV12" s="428"/>
      <c r="AW12" s="428"/>
      <c r="AX12" s="428"/>
      <c r="AY12" s="428"/>
      <c r="AZ12" s="428"/>
      <c r="BA12" s="428"/>
      <c r="BB12" s="428"/>
      <c r="BC12" s="429"/>
      <c r="BD12" s="1728"/>
      <c r="BE12" s="1728"/>
      <c r="BF12" s="1728"/>
      <c r="BG12" s="1728"/>
      <c r="BH12" s="1728"/>
      <c r="BI12" s="1728"/>
      <c r="BJ12" s="1728"/>
      <c r="BK12" s="1728"/>
      <c r="BL12" s="1728"/>
      <c r="BM12" s="1728"/>
      <c r="BN12" s="1728"/>
      <c r="BO12" s="1728"/>
      <c r="BP12" s="1728"/>
      <c r="BQ12" s="1728"/>
      <c r="BR12" s="1728"/>
      <c r="BS12" s="1728"/>
      <c r="BT12" s="1728"/>
      <c r="BU12" s="1728"/>
      <c r="BV12" s="1728"/>
      <c r="BW12" s="1728"/>
      <c r="BX12" s="1728"/>
      <c r="BY12" s="1729"/>
      <c r="BZ12" s="1722"/>
      <c r="CA12" s="1723"/>
      <c r="CB12" s="1723"/>
      <c r="CC12" s="1723"/>
      <c r="CD12" s="1723"/>
      <c r="CE12" s="1723"/>
      <c r="CF12" s="1723"/>
      <c r="CG12" s="1723"/>
      <c r="CH12" s="1723"/>
      <c r="CI12" s="1723"/>
      <c r="CJ12" s="1723"/>
      <c r="CK12" s="1723"/>
      <c r="CL12" s="1723"/>
      <c r="CM12" s="1723"/>
      <c r="CN12" s="1685"/>
      <c r="CO12" s="1686"/>
      <c r="CP12" s="1686"/>
      <c r="CQ12" s="1686"/>
      <c r="CR12" s="1686"/>
      <c r="CS12" s="1686"/>
      <c r="CT12" s="1686"/>
      <c r="CU12" s="1686"/>
      <c r="CV12" s="1686"/>
      <c r="CW12" s="1686"/>
      <c r="CX12" s="1686"/>
      <c r="CY12" s="1686"/>
      <c r="CZ12" s="1686"/>
      <c r="DA12" s="1686"/>
      <c r="DB12" s="1686"/>
      <c r="DC12" s="1686"/>
      <c r="DD12" s="1686"/>
      <c r="DE12" s="1686"/>
      <c r="DF12" s="1686"/>
      <c r="DG12" s="1686"/>
      <c r="DH12" s="1686"/>
      <c r="DI12" s="1686"/>
      <c r="DJ12" s="1687"/>
      <c r="DK12" s="1693"/>
      <c r="DL12" s="1686"/>
      <c r="DM12" s="1686"/>
      <c r="DN12" s="1686"/>
      <c r="DO12" s="1686"/>
      <c r="DP12" s="1686"/>
      <c r="DQ12" s="1686"/>
      <c r="DR12" s="1686"/>
      <c r="DS12" s="1686"/>
      <c r="DT12" s="1686"/>
      <c r="DU12" s="1686"/>
      <c r="DV12" s="1686"/>
      <c r="DW12" s="1686"/>
      <c r="DX12" s="1686"/>
      <c r="DY12" s="1686"/>
      <c r="DZ12" s="1686"/>
      <c r="EA12" s="1694"/>
      <c r="EB12" s="1685"/>
      <c r="EC12" s="1686"/>
      <c r="ED12" s="1686"/>
      <c r="EE12" s="1686"/>
      <c r="EF12" s="1686"/>
      <c r="EG12" s="1686"/>
      <c r="EH12" s="1686"/>
      <c r="EI12" s="1686"/>
      <c r="EJ12" s="1686"/>
      <c r="EK12" s="1686"/>
      <c r="EL12" s="1686"/>
      <c r="EM12" s="1686"/>
      <c r="EN12" s="1686"/>
      <c r="EO12" s="1686"/>
      <c r="EP12" s="1686"/>
      <c r="EQ12" s="1686"/>
      <c r="ER12" s="1686"/>
      <c r="ES12" s="1686"/>
      <c r="ET12" s="1686"/>
      <c r="EU12" s="1686"/>
      <c r="EV12" s="1686"/>
      <c r="EW12" s="1686"/>
      <c r="EX12" s="1686"/>
      <c r="EY12" s="1686"/>
      <c r="EZ12" s="1686"/>
      <c r="FA12" s="1686"/>
      <c r="FB12" s="1686"/>
      <c r="FC12" s="1686"/>
      <c r="FD12" s="1686"/>
      <c r="FE12" s="1686"/>
      <c r="FF12" s="1686"/>
      <c r="FG12" s="1686"/>
      <c r="FH12" s="1687"/>
    </row>
    <row r="13" spans="1:168" ht="8.65" customHeight="1">
      <c r="A13" s="385"/>
      <c r="B13" s="427"/>
      <c r="C13" s="428"/>
      <c r="D13" s="428"/>
      <c r="E13" s="428"/>
      <c r="F13" s="428"/>
      <c r="G13" s="428"/>
      <c r="H13" s="428"/>
      <c r="I13" s="428"/>
      <c r="J13" s="428"/>
      <c r="K13" s="428"/>
      <c r="L13" s="429"/>
      <c r="M13" s="430"/>
      <c r="N13" s="428"/>
      <c r="O13" s="428"/>
      <c r="P13" s="428"/>
      <c r="Q13" s="428"/>
      <c r="R13" s="428"/>
      <c r="S13" s="428"/>
      <c r="T13" s="428"/>
      <c r="U13" s="428"/>
      <c r="V13" s="428"/>
      <c r="W13" s="428"/>
      <c r="X13" s="428"/>
      <c r="Y13" s="428"/>
      <c r="Z13" s="428"/>
      <c r="AA13" s="428"/>
      <c r="AB13" s="429"/>
      <c r="AC13" s="1736"/>
      <c r="AD13" s="1737"/>
      <c r="AE13" s="1738"/>
      <c r="AF13" s="1743"/>
      <c r="AG13" s="1737"/>
      <c r="AH13" s="1738"/>
      <c r="AI13" s="1743"/>
      <c r="AJ13" s="1737"/>
      <c r="AK13" s="1746"/>
      <c r="AL13" s="1737"/>
      <c r="AM13" s="1737"/>
      <c r="AN13" s="1738"/>
      <c r="AO13" s="1743"/>
      <c r="AP13" s="1737"/>
      <c r="AQ13" s="1738"/>
      <c r="AR13" s="1743"/>
      <c r="AS13" s="1737"/>
      <c r="AT13" s="1761"/>
      <c r="AU13" s="427"/>
      <c r="AV13" s="428"/>
      <c r="AW13" s="428"/>
      <c r="AX13" s="428"/>
      <c r="AY13" s="428"/>
      <c r="AZ13" s="428"/>
      <c r="BA13" s="428"/>
      <c r="BB13" s="428"/>
      <c r="BC13" s="429"/>
      <c r="BD13" s="1728"/>
      <c r="BE13" s="1728"/>
      <c r="BF13" s="1728"/>
      <c r="BG13" s="1728"/>
      <c r="BH13" s="1728"/>
      <c r="BI13" s="1728"/>
      <c r="BJ13" s="1728"/>
      <c r="BK13" s="1728"/>
      <c r="BL13" s="1728"/>
      <c r="BM13" s="1728"/>
      <c r="BN13" s="1728"/>
      <c r="BO13" s="1728"/>
      <c r="BP13" s="1728"/>
      <c r="BQ13" s="1728"/>
      <c r="BR13" s="1728"/>
      <c r="BS13" s="1728"/>
      <c r="BT13" s="1728"/>
      <c r="BU13" s="1728"/>
      <c r="BV13" s="1728"/>
      <c r="BW13" s="1728"/>
      <c r="BX13" s="1728"/>
      <c r="BY13" s="1729"/>
      <c r="BZ13" s="1722"/>
      <c r="CA13" s="1723"/>
      <c r="CB13" s="1723"/>
      <c r="CC13" s="1723"/>
      <c r="CD13" s="1723"/>
      <c r="CE13" s="1723"/>
      <c r="CF13" s="1723"/>
      <c r="CG13" s="1723"/>
      <c r="CH13" s="1723"/>
      <c r="CI13" s="1723"/>
      <c r="CJ13" s="1723"/>
      <c r="CK13" s="1723"/>
      <c r="CL13" s="1723"/>
      <c r="CM13" s="1723"/>
      <c r="CN13" s="1685"/>
      <c r="CO13" s="1686"/>
      <c r="CP13" s="1686"/>
      <c r="CQ13" s="1686"/>
      <c r="CR13" s="1686"/>
      <c r="CS13" s="1686"/>
      <c r="CT13" s="1686"/>
      <c r="CU13" s="1686"/>
      <c r="CV13" s="1686"/>
      <c r="CW13" s="1686"/>
      <c r="CX13" s="1686"/>
      <c r="CY13" s="1686"/>
      <c r="CZ13" s="1686"/>
      <c r="DA13" s="1686"/>
      <c r="DB13" s="1686"/>
      <c r="DC13" s="1686"/>
      <c r="DD13" s="1686"/>
      <c r="DE13" s="1686"/>
      <c r="DF13" s="1686"/>
      <c r="DG13" s="1686"/>
      <c r="DH13" s="1686"/>
      <c r="DI13" s="1686"/>
      <c r="DJ13" s="1687"/>
      <c r="DK13" s="1693"/>
      <c r="DL13" s="1686"/>
      <c r="DM13" s="1686"/>
      <c r="DN13" s="1686"/>
      <c r="DO13" s="1686"/>
      <c r="DP13" s="1686"/>
      <c r="DQ13" s="1686"/>
      <c r="DR13" s="1686"/>
      <c r="DS13" s="1686"/>
      <c r="DT13" s="1686"/>
      <c r="DU13" s="1686"/>
      <c r="DV13" s="1686"/>
      <c r="DW13" s="1686"/>
      <c r="DX13" s="1686"/>
      <c r="DY13" s="1686"/>
      <c r="DZ13" s="1686"/>
      <c r="EA13" s="1694"/>
      <c r="EB13" s="1685" t="s">
        <v>437</v>
      </c>
      <c r="EC13" s="1686"/>
      <c r="ED13" s="1686"/>
      <c r="EE13" s="1686"/>
      <c r="EF13" s="1686"/>
      <c r="EG13" s="1686"/>
      <c r="EH13" s="1686"/>
      <c r="EI13" s="1686"/>
      <c r="EJ13" s="1686"/>
      <c r="EK13" s="1686"/>
      <c r="EL13" s="1686"/>
      <c r="EM13" s="1686"/>
      <c r="EN13" s="1686"/>
      <c r="EO13" s="1686"/>
      <c r="EP13" s="1686"/>
      <c r="EQ13" s="1686"/>
      <c r="ER13" s="1686"/>
      <c r="ES13" s="1686"/>
      <c r="ET13" s="1686"/>
      <c r="EU13" s="1686"/>
      <c r="EV13" s="1686"/>
      <c r="EW13" s="1686"/>
      <c r="EX13" s="1686"/>
      <c r="EY13" s="1686"/>
      <c r="EZ13" s="1686"/>
      <c r="FA13" s="1686"/>
      <c r="FB13" s="1686"/>
      <c r="FC13" s="1686"/>
      <c r="FD13" s="1686"/>
      <c r="FE13" s="1686"/>
      <c r="FF13" s="1686"/>
      <c r="FG13" s="1686"/>
      <c r="FH13" s="1687"/>
    </row>
    <row r="14" spans="1:168" ht="8.65" customHeight="1">
      <c r="A14" s="385"/>
      <c r="B14" s="431"/>
      <c r="C14" s="432"/>
      <c r="D14" s="432"/>
      <c r="E14" s="432"/>
      <c r="F14" s="432"/>
      <c r="G14" s="432"/>
      <c r="H14" s="432"/>
      <c r="I14" s="432"/>
      <c r="J14" s="432"/>
      <c r="K14" s="432"/>
      <c r="L14" s="433"/>
      <c r="M14" s="434"/>
      <c r="N14" s="432"/>
      <c r="O14" s="432"/>
      <c r="P14" s="432"/>
      <c r="Q14" s="432"/>
      <c r="R14" s="432"/>
      <c r="S14" s="432"/>
      <c r="T14" s="432"/>
      <c r="U14" s="432"/>
      <c r="V14" s="432"/>
      <c r="W14" s="432"/>
      <c r="X14" s="432"/>
      <c r="Y14" s="432"/>
      <c r="Z14" s="432"/>
      <c r="AA14" s="432"/>
      <c r="AB14" s="433"/>
      <c r="AC14" s="1739"/>
      <c r="AD14" s="1740"/>
      <c r="AE14" s="1741"/>
      <c r="AF14" s="1744"/>
      <c r="AG14" s="1740"/>
      <c r="AH14" s="1741"/>
      <c r="AI14" s="1744"/>
      <c r="AJ14" s="1740"/>
      <c r="AK14" s="1747"/>
      <c r="AL14" s="1740"/>
      <c r="AM14" s="1740"/>
      <c r="AN14" s="1741"/>
      <c r="AO14" s="1744"/>
      <c r="AP14" s="1740"/>
      <c r="AQ14" s="1741"/>
      <c r="AR14" s="1744"/>
      <c r="AS14" s="1740"/>
      <c r="AT14" s="1762"/>
      <c r="AU14" s="431"/>
      <c r="AV14" s="432"/>
      <c r="AW14" s="432"/>
      <c r="AX14" s="432"/>
      <c r="AY14" s="432"/>
      <c r="AZ14" s="432"/>
      <c r="BA14" s="432"/>
      <c r="BB14" s="432"/>
      <c r="BC14" s="433"/>
      <c r="BD14" s="1730"/>
      <c r="BE14" s="1730"/>
      <c r="BF14" s="1730"/>
      <c r="BG14" s="1730"/>
      <c r="BH14" s="1730"/>
      <c r="BI14" s="1730"/>
      <c r="BJ14" s="1730"/>
      <c r="BK14" s="1730"/>
      <c r="BL14" s="1730"/>
      <c r="BM14" s="1730"/>
      <c r="BN14" s="1730"/>
      <c r="BO14" s="1730"/>
      <c r="BP14" s="1730"/>
      <c r="BQ14" s="1730"/>
      <c r="BR14" s="1730"/>
      <c r="BS14" s="1730"/>
      <c r="BT14" s="1730"/>
      <c r="BU14" s="1730"/>
      <c r="BV14" s="1730"/>
      <c r="BW14" s="1730"/>
      <c r="BX14" s="1730"/>
      <c r="BY14" s="1731"/>
      <c r="BZ14" s="1724"/>
      <c r="CA14" s="1725"/>
      <c r="CB14" s="1725"/>
      <c r="CC14" s="1725"/>
      <c r="CD14" s="1725"/>
      <c r="CE14" s="1725"/>
      <c r="CF14" s="1725"/>
      <c r="CG14" s="1725"/>
      <c r="CH14" s="1725"/>
      <c r="CI14" s="1725"/>
      <c r="CJ14" s="1725"/>
      <c r="CK14" s="1725"/>
      <c r="CL14" s="1725"/>
      <c r="CM14" s="1725"/>
      <c r="CN14" s="1688"/>
      <c r="CO14" s="1689"/>
      <c r="CP14" s="1689"/>
      <c r="CQ14" s="1689"/>
      <c r="CR14" s="1689"/>
      <c r="CS14" s="1689"/>
      <c r="CT14" s="1689"/>
      <c r="CU14" s="1689"/>
      <c r="CV14" s="1689"/>
      <c r="CW14" s="1689"/>
      <c r="CX14" s="1689"/>
      <c r="CY14" s="1689"/>
      <c r="CZ14" s="1689"/>
      <c r="DA14" s="1689"/>
      <c r="DB14" s="1689"/>
      <c r="DC14" s="1689"/>
      <c r="DD14" s="1689"/>
      <c r="DE14" s="1689"/>
      <c r="DF14" s="1689"/>
      <c r="DG14" s="1689"/>
      <c r="DH14" s="1689"/>
      <c r="DI14" s="1689"/>
      <c r="DJ14" s="1690"/>
      <c r="DK14" s="1695"/>
      <c r="DL14" s="1689"/>
      <c r="DM14" s="1689"/>
      <c r="DN14" s="1689"/>
      <c r="DO14" s="1689"/>
      <c r="DP14" s="1689"/>
      <c r="DQ14" s="1689"/>
      <c r="DR14" s="1689"/>
      <c r="DS14" s="1689"/>
      <c r="DT14" s="1689"/>
      <c r="DU14" s="1689"/>
      <c r="DV14" s="1689"/>
      <c r="DW14" s="1689"/>
      <c r="DX14" s="1689"/>
      <c r="DY14" s="1689"/>
      <c r="DZ14" s="1689"/>
      <c r="EA14" s="1696"/>
      <c r="EB14" s="1688"/>
      <c r="EC14" s="1689"/>
      <c r="ED14" s="1689"/>
      <c r="EE14" s="1689"/>
      <c r="EF14" s="1689"/>
      <c r="EG14" s="1689"/>
      <c r="EH14" s="1689"/>
      <c r="EI14" s="1689"/>
      <c r="EJ14" s="1689"/>
      <c r="EK14" s="1689"/>
      <c r="EL14" s="1689"/>
      <c r="EM14" s="1689"/>
      <c r="EN14" s="1689"/>
      <c r="EO14" s="1689"/>
      <c r="EP14" s="1689"/>
      <c r="EQ14" s="1689"/>
      <c r="ER14" s="1689"/>
      <c r="ES14" s="1689"/>
      <c r="ET14" s="1689"/>
      <c r="EU14" s="1689"/>
      <c r="EV14" s="1689"/>
      <c r="EW14" s="1689"/>
      <c r="EX14" s="1689"/>
      <c r="EY14" s="1689"/>
      <c r="EZ14" s="1689"/>
      <c r="FA14" s="1689"/>
      <c r="FB14" s="1689"/>
      <c r="FC14" s="1689"/>
      <c r="FD14" s="1689"/>
      <c r="FE14" s="1689"/>
      <c r="FF14" s="1689"/>
      <c r="FG14" s="1689"/>
      <c r="FH14" s="1690"/>
    </row>
    <row r="15" spans="1:168" ht="8.65" customHeight="1">
      <c r="A15" s="385"/>
      <c r="B15" s="1748" t="s">
        <v>438</v>
      </c>
      <c r="C15" s="1626"/>
      <c r="D15" s="1626"/>
      <c r="E15" s="1626"/>
      <c r="F15" s="1626"/>
      <c r="G15" s="1626"/>
      <c r="H15" s="1626"/>
      <c r="I15" s="1626"/>
      <c r="J15" s="1626"/>
      <c r="K15" s="1626"/>
      <c r="L15" s="1626"/>
      <c r="M15" s="1778" t="s">
        <v>439</v>
      </c>
      <c r="N15" s="1626"/>
      <c r="O15" s="1626"/>
      <c r="P15" s="1626"/>
      <c r="Q15" s="1626"/>
      <c r="R15" s="1626"/>
      <c r="S15" s="1626"/>
      <c r="T15" s="1626"/>
      <c r="U15" s="1626"/>
      <c r="V15" s="1626"/>
      <c r="W15" s="1626"/>
      <c r="X15" s="1626"/>
      <c r="Y15" s="1626"/>
      <c r="Z15" s="1626"/>
      <c r="AA15" s="1626"/>
      <c r="AB15" s="1749"/>
      <c r="AC15" s="1767">
        <v>19.100000000000001</v>
      </c>
      <c r="AD15" s="1763"/>
      <c r="AE15" s="1763"/>
      <c r="AF15" s="1763">
        <v>18.399999999999999</v>
      </c>
      <c r="AG15" s="1763"/>
      <c r="AH15" s="1763"/>
      <c r="AI15" s="1763">
        <f>AC15</f>
        <v>19.100000000000001</v>
      </c>
      <c r="AJ15" s="1763"/>
      <c r="AK15" s="1781"/>
      <c r="AL15" s="1767">
        <v>5.5</v>
      </c>
      <c r="AM15" s="1763"/>
      <c r="AN15" s="1763"/>
      <c r="AO15" s="1763">
        <v>4.9000000000000004</v>
      </c>
      <c r="AP15" s="1763"/>
      <c r="AQ15" s="1763"/>
      <c r="AR15" s="1763">
        <f>AL15</f>
        <v>5.5</v>
      </c>
      <c r="AS15" s="1763"/>
      <c r="AT15" s="1764"/>
      <c r="AU15" s="1748" t="s">
        <v>440</v>
      </c>
      <c r="AV15" s="1626"/>
      <c r="AW15" s="1626"/>
      <c r="AX15" s="1626"/>
      <c r="AY15" s="1626"/>
      <c r="AZ15" s="1626"/>
      <c r="BA15" s="1626"/>
      <c r="BB15" s="1626"/>
      <c r="BC15" s="1749"/>
      <c r="BD15" s="1754">
        <v>8</v>
      </c>
      <c r="BE15" s="1755"/>
      <c r="BF15" s="1755"/>
      <c r="BG15" s="1755"/>
      <c r="BH15" s="1755"/>
      <c r="BI15" s="1755"/>
      <c r="BJ15" s="1755"/>
      <c r="BK15" s="1756"/>
      <c r="BL15" s="1757">
        <v>8</v>
      </c>
      <c r="BM15" s="1757"/>
      <c r="BN15" s="1757"/>
      <c r="BO15" s="1757"/>
      <c r="BP15" s="1757"/>
      <c r="BQ15" s="1757"/>
      <c r="BR15" s="1757"/>
      <c r="BS15" s="1754">
        <v>15</v>
      </c>
      <c r="BT15" s="1755"/>
      <c r="BU15" s="1755"/>
      <c r="BV15" s="1755"/>
      <c r="BW15" s="1755"/>
      <c r="BX15" s="1755"/>
      <c r="BY15" s="1795"/>
      <c r="BZ15" s="1796" t="s">
        <v>1</v>
      </c>
      <c r="CA15" s="1641"/>
      <c r="CB15" s="1641"/>
      <c r="CC15" s="1641"/>
      <c r="CD15" s="1641"/>
      <c r="CE15" s="1641"/>
      <c r="CF15" s="1641"/>
      <c r="CG15" s="1641"/>
      <c r="CH15" s="1641"/>
      <c r="CI15" s="1641" t="s">
        <v>441</v>
      </c>
      <c r="CJ15" s="1641"/>
      <c r="CK15" s="1641"/>
      <c r="CL15" s="1641"/>
      <c r="CM15" s="1641"/>
      <c r="CN15" s="1769" t="s">
        <v>442</v>
      </c>
      <c r="CO15" s="1770"/>
      <c r="CP15" s="1770"/>
      <c r="CQ15" s="1770"/>
      <c r="CR15" s="1770"/>
      <c r="CS15" s="1770"/>
      <c r="CT15" s="1770"/>
      <c r="CU15" s="1770"/>
      <c r="CV15" s="1770"/>
      <c r="CW15" s="1770"/>
      <c r="CX15" s="1770"/>
      <c r="CY15" s="1770"/>
      <c r="CZ15" s="1770"/>
      <c r="DA15" s="1770"/>
      <c r="DB15" s="1770"/>
      <c r="DC15" s="1770"/>
      <c r="DD15" s="1771"/>
      <c r="DE15" s="1769" t="s">
        <v>441</v>
      </c>
      <c r="DF15" s="1770"/>
      <c r="DG15" s="1770"/>
      <c r="DH15" s="1770"/>
      <c r="DI15" s="1770"/>
      <c r="DJ15" s="1792"/>
      <c r="DK15" s="1797" t="s">
        <v>443</v>
      </c>
      <c r="DL15" s="1798"/>
      <c r="DM15" s="1798"/>
      <c r="DN15" s="1798"/>
      <c r="DO15" s="1798"/>
      <c r="DP15" s="1798"/>
      <c r="DQ15" s="1798"/>
      <c r="DR15" s="1798"/>
      <c r="DS15" s="1798"/>
      <c r="DT15" s="1798"/>
      <c r="DU15" s="1798"/>
      <c r="DV15" s="1798"/>
      <c r="DW15" s="1798"/>
      <c r="DX15" s="1798"/>
      <c r="DY15" s="1798"/>
      <c r="DZ15" s="1798"/>
      <c r="EA15" s="1799"/>
      <c r="EB15" s="1769" t="s">
        <v>1</v>
      </c>
      <c r="EC15" s="1770"/>
      <c r="ED15" s="1770"/>
      <c r="EE15" s="1770"/>
      <c r="EF15" s="1770"/>
      <c r="EG15" s="1770"/>
      <c r="EH15" s="1770"/>
      <c r="EI15" s="1770"/>
      <c r="EJ15" s="1770"/>
      <c r="EK15" s="1770"/>
      <c r="EL15" s="1770"/>
      <c r="EM15" s="1770"/>
      <c r="EN15" s="1770"/>
      <c r="EO15" s="1770"/>
      <c r="EP15" s="1770"/>
      <c r="EQ15" s="1770"/>
      <c r="ER15" s="1771"/>
      <c r="ES15" s="1769" t="s">
        <v>441</v>
      </c>
      <c r="ET15" s="1770"/>
      <c r="EU15" s="1770"/>
      <c r="EV15" s="1770"/>
      <c r="EW15" s="1770"/>
      <c r="EX15" s="1770"/>
      <c r="EY15" s="1770"/>
      <c r="EZ15" s="1771"/>
      <c r="FA15" s="1769" t="s">
        <v>444</v>
      </c>
      <c r="FB15" s="1770"/>
      <c r="FC15" s="1770"/>
      <c r="FD15" s="1770"/>
      <c r="FE15" s="1770"/>
      <c r="FF15" s="1770"/>
      <c r="FG15" s="1770"/>
      <c r="FH15" s="1792"/>
    </row>
    <row r="16" spans="1:168" ht="8.65" customHeight="1">
      <c r="A16" s="385"/>
      <c r="B16" s="1750"/>
      <c r="C16" s="1629"/>
      <c r="D16" s="1629"/>
      <c r="E16" s="1629"/>
      <c r="F16" s="1629"/>
      <c r="G16" s="1629"/>
      <c r="H16" s="1629"/>
      <c r="I16" s="1629"/>
      <c r="J16" s="1629"/>
      <c r="K16" s="1629"/>
      <c r="L16" s="1629"/>
      <c r="M16" s="1779"/>
      <c r="N16" s="1632"/>
      <c r="O16" s="1632"/>
      <c r="P16" s="1632"/>
      <c r="Q16" s="1632"/>
      <c r="R16" s="1632"/>
      <c r="S16" s="1632"/>
      <c r="T16" s="1632"/>
      <c r="U16" s="1632"/>
      <c r="V16" s="1632"/>
      <c r="W16" s="1632"/>
      <c r="X16" s="1632"/>
      <c r="Y16" s="1632"/>
      <c r="Z16" s="1632"/>
      <c r="AA16" s="1632"/>
      <c r="AB16" s="1753"/>
      <c r="AC16" s="1768"/>
      <c r="AD16" s="1780"/>
      <c r="AE16" s="1780"/>
      <c r="AF16" s="1780"/>
      <c r="AG16" s="1780"/>
      <c r="AH16" s="1780"/>
      <c r="AI16" s="1780"/>
      <c r="AJ16" s="1780"/>
      <c r="AK16" s="1782"/>
      <c r="AL16" s="1768"/>
      <c r="AM16" s="1765"/>
      <c r="AN16" s="1765"/>
      <c r="AO16" s="1765"/>
      <c r="AP16" s="1765"/>
      <c r="AQ16" s="1765"/>
      <c r="AR16" s="1765"/>
      <c r="AS16" s="1765"/>
      <c r="AT16" s="1766"/>
      <c r="AU16" s="1750"/>
      <c r="AV16" s="1629"/>
      <c r="AW16" s="1629"/>
      <c r="AX16" s="1629"/>
      <c r="AY16" s="1629"/>
      <c r="AZ16" s="1629"/>
      <c r="BA16" s="1629"/>
      <c r="BB16" s="1629"/>
      <c r="BC16" s="1751"/>
      <c r="BD16" s="1754"/>
      <c r="BE16" s="1755"/>
      <c r="BF16" s="1755"/>
      <c r="BG16" s="1755"/>
      <c r="BH16" s="1755"/>
      <c r="BI16" s="1755"/>
      <c r="BJ16" s="1755"/>
      <c r="BK16" s="1756"/>
      <c r="BL16" s="1757"/>
      <c r="BM16" s="1757"/>
      <c r="BN16" s="1757"/>
      <c r="BO16" s="1757"/>
      <c r="BP16" s="1757"/>
      <c r="BQ16" s="1757"/>
      <c r="BR16" s="1757"/>
      <c r="BS16" s="1754"/>
      <c r="BT16" s="1755"/>
      <c r="BU16" s="1755"/>
      <c r="BV16" s="1755"/>
      <c r="BW16" s="1755"/>
      <c r="BX16" s="1755"/>
      <c r="BY16" s="1795"/>
      <c r="BZ16" s="1642"/>
      <c r="CA16" s="1643"/>
      <c r="CB16" s="1643"/>
      <c r="CC16" s="1643"/>
      <c r="CD16" s="1643"/>
      <c r="CE16" s="1643"/>
      <c r="CF16" s="1643"/>
      <c r="CG16" s="1643"/>
      <c r="CH16" s="1643"/>
      <c r="CI16" s="1643"/>
      <c r="CJ16" s="1643"/>
      <c r="CK16" s="1643"/>
      <c r="CL16" s="1643"/>
      <c r="CM16" s="1643"/>
      <c r="CN16" s="1772"/>
      <c r="CO16" s="1773"/>
      <c r="CP16" s="1773"/>
      <c r="CQ16" s="1773"/>
      <c r="CR16" s="1773"/>
      <c r="CS16" s="1773"/>
      <c r="CT16" s="1773"/>
      <c r="CU16" s="1773"/>
      <c r="CV16" s="1773"/>
      <c r="CW16" s="1773"/>
      <c r="CX16" s="1773"/>
      <c r="CY16" s="1773"/>
      <c r="CZ16" s="1773"/>
      <c r="DA16" s="1773"/>
      <c r="DB16" s="1773"/>
      <c r="DC16" s="1773"/>
      <c r="DD16" s="1774"/>
      <c r="DE16" s="1772"/>
      <c r="DF16" s="1773"/>
      <c r="DG16" s="1773"/>
      <c r="DH16" s="1773"/>
      <c r="DI16" s="1773"/>
      <c r="DJ16" s="1793"/>
      <c r="DK16" s="1800"/>
      <c r="DL16" s="1801"/>
      <c r="DM16" s="1801"/>
      <c r="DN16" s="1801"/>
      <c r="DO16" s="1801"/>
      <c r="DP16" s="1801"/>
      <c r="DQ16" s="1801"/>
      <c r="DR16" s="1801"/>
      <c r="DS16" s="1801"/>
      <c r="DT16" s="1801"/>
      <c r="DU16" s="1801"/>
      <c r="DV16" s="1801"/>
      <c r="DW16" s="1801"/>
      <c r="DX16" s="1801"/>
      <c r="DY16" s="1801"/>
      <c r="DZ16" s="1801"/>
      <c r="EA16" s="1802"/>
      <c r="EB16" s="1772"/>
      <c r="EC16" s="1773"/>
      <c r="ED16" s="1773"/>
      <c r="EE16" s="1773"/>
      <c r="EF16" s="1773"/>
      <c r="EG16" s="1773"/>
      <c r="EH16" s="1773"/>
      <c r="EI16" s="1773"/>
      <c r="EJ16" s="1773"/>
      <c r="EK16" s="1773"/>
      <c r="EL16" s="1773"/>
      <c r="EM16" s="1773"/>
      <c r="EN16" s="1773"/>
      <c r="EO16" s="1773"/>
      <c r="EP16" s="1773"/>
      <c r="EQ16" s="1773"/>
      <c r="ER16" s="1774"/>
      <c r="ES16" s="1772"/>
      <c r="ET16" s="1773"/>
      <c r="EU16" s="1773"/>
      <c r="EV16" s="1773"/>
      <c r="EW16" s="1773"/>
      <c r="EX16" s="1773"/>
      <c r="EY16" s="1773"/>
      <c r="EZ16" s="1774"/>
      <c r="FA16" s="1772"/>
      <c r="FB16" s="1773"/>
      <c r="FC16" s="1773"/>
      <c r="FD16" s="1773"/>
      <c r="FE16" s="1773"/>
      <c r="FF16" s="1773"/>
      <c r="FG16" s="1773"/>
      <c r="FH16" s="1793"/>
    </row>
    <row r="17" spans="1:164" ht="8.65" customHeight="1">
      <c r="A17" s="385"/>
      <c r="B17" s="1750"/>
      <c r="C17" s="1629"/>
      <c r="D17" s="1629"/>
      <c r="E17" s="1629"/>
      <c r="F17" s="1629"/>
      <c r="G17" s="1629"/>
      <c r="H17" s="1629"/>
      <c r="I17" s="1629"/>
      <c r="J17" s="1629"/>
      <c r="K17" s="1629"/>
      <c r="L17" s="1629"/>
      <c r="M17" s="1778" t="s">
        <v>445</v>
      </c>
      <c r="N17" s="1626"/>
      <c r="O17" s="1626"/>
      <c r="P17" s="1626"/>
      <c r="Q17" s="1626"/>
      <c r="R17" s="1626"/>
      <c r="S17" s="1626"/>
      <c r="T17" s="1626"/>
      <c r="U17" s="1626"/>
      <c r="V17" s="1626"/>
      <c r="W17" s="1626"/>
      <c r="X17" s="1626"/>
      <c r="Y17" s="1626"/>
      <c r="Z17" s="1626"/>
      <c r="AA17" s="1626"/>
      <c r="AB17" s="1749"/>
      <c r="AC17" s="1767">
        <v>19.5</v>
      </c>
      <c r="AD17" s="1763"/>
      <c r="AE17" s="1763"/>
      <c r="AF17" s="1763">
        <v>18.8</v>
      </c>
      <c r="AG17" s="1763"/>
      <c r="AH17" s="1763"/>
      <c r="AI17" s="1763">
        <f t="shared" ref="AI17" si="0">AC17</f>
        <v>19.5</v>
      </c>
      <c r="AJ17" s="1763"/>
      <c r="AK17" s="1781"/>
      <c r="AL17" s="1767">
        <v>5.7</v>
      </c>
      <c r="AM17" s="1763"/>
      <c r="AN17" s="1763"/>
      <c r="AO17" s="1763">
        <v>5.0999999999999996</v>
      </c>
      <c r="AP17" s="1763"/>
      <c r="AQ17" s="1763"/>
      <c r="AR17" s="1763">
        <f t="shared" ref="AR17" si="1">AL17</f>
        <v>5.7</v>
      </c>
      <c r="AS17" s="1763"/>
      <c r="AT17" s="1764"/>
      <c r="AU17" s="1750"/>
      <c r="AV17" s="1629"/>
      <c r="AW17" s="1629"/>
      <c r="AX17" s="1629"/>
      <c r="AY17" s="1629"/>
      <c r="AZ17" s="1629"/>
      <c r="BA17" s="1629"/>
      <c r="BB17" s="1629"/>
      <c r="BC17" s="1751"/>
      <c r="BD17" s="1754"/>
      <c r="BE17" s="1755"/>
      <c r="BF17" s="1755"/>
      <c r="BG17" s="1755"/>
      <c r="BH17" s="1755"/>
      <c r="BI17" s="1755"/>
      <c r="BJ17" s="1755"/>
      <c r="BK17" s="1756"/>
      <c r="BL17" s="1757"/>
      <c r="BM17" s="1757"/>
      <c r="BN17" s="1757"/>
      <c r="BO17" s="1757"/>
      <c r="BP17" s="1757"/>
      <c r="BQ17" s="1757"/>
      <c r="BR17" s="1757"/>
      <c r="BS17" s="1754"/>
      <c r="BT17" s="1755"/>
      <c r="BU17" s="1755"/>
      <c r="BV17" s="1755"/>
      <c r="BW17" s="1755"/>
      <c r="BX17" s="1755"/>
      <c r="BY17" s="1795"/>
      <c r="BZ17" s="1642"/>
      <c r="CA17" s="1643"/>
      <c r="CB17" s="1643"/>
      <c r="CC17" s="1643"/>
      <c r="CD17" s="1643"/>
      <c r="CE17" s="1643"/>
      <c r="CF17" s="1643"/>
      <c r="CG17" s="1643"/>
      <c r="CH17" s="1643"/>
      <c r="CI17" s="1643"/>
      <c r="CJ17" s="1643"/>
      <c r="CK17" s="1643"/>
      <c r="CL17" s="1643"/>
      <c r="CM17" s="1643"/>
      <c r="CN17" s="1772"/>
      <c r="CO17" s="1773"/>
      <c r="CP17" s="1773"/>
      <c r="CQ17" s="1773"/>
      <c r="CR17" s="1773"/>
      <c r="CS17" s="1773"/>
      <c r="CT17" s="1773"/>
      <c r="CU17" s="1773"/>
      <c r="CV17" s="1773"/>
      <c r="CW17" s="1773"/>
      <c r="CX17" s="1773"/>
      <c r="CY17" s="1773"/>
      <c r="CZ17" s="1773"/>
      <c r="DA17" s="1773"/>
      <c r="DB17" s="1773"/>
      <c r="DC17" s="1773"/>
      <c r="DD17" s="1774"/>
      <c r="DE17" s="1772"/>
      <c r="DF17" s="1773"/>
      <c r="DG17" s="1773"/>
      <c r="DH17" s="1773"/>
      <c r="DI17" s="1773"/>
      <c r="DJ17" s="1793"/>
      <c r="DK17" s="1800"/>
      <c r="DL17" s="1801"/>
      <c r="DM17" s="1801"/>
      <c r="DN17" s="1801"/>
      <c r="DO17" s="1801"/>
      <c r="DP17" s="1801"/>
      <c r="DQ17" s="1801"/>
      <c r="DR17" s="1801"/>
      <c r="DS17" s="1801"/>
      <c r="DT17" s="1801"/>
      <c r="DU17" s="1801"/>
      <c r="DV17" s="1801"/>
      <c r="DW17" s="1801"/>
      <c r="DX17" s="1801"/>
      <c r="DY17" s="1801"/>
      <c r="DZ17" s="1801"/>
      <c r="EA17" s="1802"/>
      <c r="EB17" s="1772"/>
      <c r="EC17" s="1773"/>
      <c r="ED17" s="1773"/>
      <c r="EE17" s="1773"/>
      <c r="EF17" s="1773"/>
      <c r="EG17" s="1773"/>
      <c r="EH17" s="1773"/>
      <c r="EI17" s="1773"/>
      <c r="EJ17" s="1773"/>
      <c r="EK17" s="1773"/>
      <c r="EL17" s="1773"/>
      <c r="EM17" s="1773"/>
      <c r="EN17" s="1773"/>
      <c r="EO17" s="1773"/>
      <c r="EP17" s="1773"/>
      <c r="EQ17" s="1773"/>
      <c r="ER17" s="1774"/>
      <c r="ES17" s="1772"/>
      <c r="ET17" s="1773"/>
      <c r="EU17" s="1773"/>
      <c r="EV17" s="1773"/>
      <c r="EW17" s="1773"/>
      <c r="EX17" s="1773"/>
      <c r="EY17" s="1773"/>
      <c r="EZ17" s="1774"/>
      <c r="FA17" s="1772"/>
      <c r="FB17" s="1773"/>
      <c r="FC17" s="1773"/>
      <c r="FD17" s="1773"/>
      <c r="FE17" s="1773"/>
      <c r="FF17" s="1773"/>
      <c r="FG17" s="1773"/>
      <c r="FH17" s="1793"/>
    </row>
    <row r="18" spans="1:164" ht="8.65" customHeight="1">
      <c r="A18" s="385"/>
      <c r="B18" s="1750"/>
      <c r="C18" s="1629"/>
      <c r="D18" s="1629"/>
      <c r="E18" s="1629"/>
      <c r="F18" s="1629"/>
      <c r="G18" s="1629"/>
      <c r="H18" s="1629"/>
      <c r="I18" s="1629"/>
      <c r="J18" s="1629"/>
      <c r="K18" s="1629"/>
      <c r="L18" s="1629"/>
      <c r="M18" s="1779"/>
      <c r="N18" s="1632"/>
      <c r="O18" s="1632"/>
      <c r="P18" s="1632"/>
      <c r="Q18" s="1632"/>
      <c r="R18" s="1632"/>
      <c r="S18" s="1632"/>
      <c r="T18" s="1632"/>
      <c r="U18" s="1632"/>
      <c r="V18" s="1632"/>
      <c r="W18" s="1632"/>
      <c r="X18" s="1632"/>
      <c r="Y18" s="1632"/>
      <c r="Z18" s="1632"/>
      <c r="AA18" s="1632"/>
      <c r="AB18" s="1753"/>
      <c r="AC18" s="1768"/>
      <c r="AD18" s="1765"/>
      <c r="AE18" s="1765"/>
      <c r="AF18" s="1765"/>
      <c r="AG18" s="1765"/>
      <c r="AH18" s="1765"/>
      <c r="AI18" s="1765"/>
      <c r="AJ18" s="1765"/>
      <c r="AK18" s="1782"/>
      <c r="AL18" s="1768"/>
      <c r="AM18" s="1765"/>
      <c r="AN18" s="1765"/>
      <c r="AO18" s="1765"/>
      <c r="AP18" s="1765"/>
      <c r="AQ18" s="1765"/>
      <c r="AR18" s="1765"/>
      <c r="AS18" s="1765"/>
      <c r="AT18" s="1766"/>
      <c r="AU18" s="1750"/>
      <c r="AV18" s="1629"/>
      <c r="AW18" s="1629"/>
      <c r="AX18" s="1629"/>
      <c r="AY18" s="1629"/>
      <c r="AZ18" s="1629"/>
      <c r="BA18" s="1629"/>
      <c r="BB18" s="1629"/>
      <c r="BC18" s="1751"/>
      <c r="BD18" s="1754"/>
      <c r="BE18" s="1755"/>
      <c r="BF18" s="1755"/>
      <c r="BG18" s="1755"/>
      <c r="BH18" s="1755"/>
      <c r="BI18" s="1755"/>
      <c r="BJ18" s="1755"/>
      <c r="BK18" s="1756"/>
      <c r="BL18" s="1757"/>
      <c r="BM18" s="1757"/>
      <c r="BN18" s="1757"/>
      <c r="BO18" s="1757"/>
      <c r="BP18" s="1757"/>
      <c r="BQ18" s="1757"/>
      <c r="BR18" s="1757"/>
      <c r="BS18" s="1754"/>
      <c r="BT18" s="1755"/>
      <c r="BU18" s="1755"/>
      <c r="BV18" s="1755"/>
      <c r="BW18" s="1755"/>
      <c r="BX18" s="1755"/>
      <c r="BY18" s="1795"/>
      <c r="BZ18" s="1644"/>
      <c r="CA18" s="1645"/>
      <c r="CB18" s="1645"/>
      <c r="CC18" s="1645"/>
      <c r="CD18" s="1645"/>
      <c r="CE18" s="1645"/>
      <c r="CF18" s="1645"/>
      <c r="CG18" s="1645"/>
      <c r="CH18" s="1645"/>
      <c r="CI18" s="1645"/>
      <c r="CJ18" s="1645"/>
      <c r="CK18" s="1645"/>
      <c r="CL18" s="1645"/>
      <c r="CM18" s="1645"/>
      <c r="CN18" s="1775"/>
      <c r="CO18" s="1776"/>
      <c r="CP18" s="1776"/>
      <c r="CQ18" s="1776"/>
      <c r="CR18" s="1776"/>
      <c r="CS18" s="1776"/>
      <c r="CT18" s="1776"/>
      <c r="CU18" s="1776"/>
      <c r="CV18" s="1776"/>
      <c r="CW18" s="1776"/>
      <c r="CX18" s="1776"/>
      <c r="CY18" s="1776"/>
      <c r="CZ18" s="1776"/>
      <c r="DA18" s="1776"/>
      <c r="DB18" s="1776"/>
      <c r="DC18" s="1776"/>
      <c r="DD18" s="1777"/>
      <c r="DE18" s="1775"/>
      <c r="DF18" s="1776"/>
      <c r="DG18" s="1776"/>
      <c r="DH18" s="1776"/>
      <c r="DI18" s="1776"/>
      <c r="DJ18" s="1794"/>
      <c r="DK18" s="1803"/>
      <c r="DL18" s="1804"/>
      <c r="DM18" s="1804"/>
      <c r="DN18" s="1804"/>
      <c r="DO18" s="1804"/>
      <c r="DP18" s="1804"/>
      <c r="DQ18" s="1804"/>
      <c r="DR18" s="1804"/>
      <c r="DS18" s="1804"/>
      <c r="DT18" s="1804"/>
      <c r="DU18" s="1804"/>
      <c r="DV18" s="1804"/>
      <c r="DW18" s="1804"/>
      <c r="DX18" s="1804"/>
      <c r="DY18" s="1804"/>
      <c r="DZ18" s="1804"/>
      <c r="EA18" s="1805"/>
      <c r="EB18" s="1775"/>
      <c r="EC18" s="1776"/>
      <c r="ED18" s="1776"/>
      <c r="EE18" s="1776"/>
      <c r="EF18" s="1776"/>
      <c r="EG18" s="1776"/>
      <c r="EH18" s="1776"/>
      <c r="EI18" s="1776"/>
      <c r="EJ18" s="1776"/>
      <c r="EK18" s="1776"/>
      <c r="EL18" s="1776"/>
      <c r="EM18" s="1776"/>
      <c r="EN18" s="1776"/>
      <c r="EO18" s="1776"/>
      <c r="EP18" s="1776"/>
      <c r="EQ18" s="1776"/>
      <c r="ER18" s="1777"/>
      <c r="ES18" s="1775"/>
      <c r="ET18" s="1776"/>
      <c r="EU18" s="1776"/>
      <c r="EV18" s="1776"/>
      <c r="EW18" s="1776"/>
      <c r="EX18" s="1776"/>
      <c r="EY18" s="1776"/>
      <c r="EZ18" s="1777"/>
      <c r="FA18" s="1775"/>
      <c r="FB18" s="1776"/>
      <c r="FC18" s="1776"/>
      <c r="FD18" s="1776"/>
      <c r="FE18" s="1776"/>
      <c r="FF18" s="1776"/>
      <c r="FG18" s="1776"/>
      <c r="FH18" s="1794"/>
    </row>
    <row r="19" spans="1:164" ht="8.65" customHeight="1">
      <c r="A19" s="385"/>
      <c r="B19" s="1750"/>
      <c r="C19" s="1629"/>
      <c r="D19" s="1629"/>
      <c r="E19" s="1629"/>
      <c r="F19" s="1629"/>
      <c r="G19" s="1629"/>
      <c r="H19" s="1629"/>
      <c r="I19" s="1629"/>
      <c r="J19" s="1629"/>
      <c r="K19" s="1629"/>
      <c r="L19" s="1629"/>
      <c r="M19" s="1778" t="s">
        <v>446</v>
      </c>
      <c r="N19" s="1626"/>
      <c r="O19" s="1626"/>
      <c r="P19" s="1626"/>
      <c r="Q19" s="1626"/>
      <c r="R19" s="1626"/>
      <c r="S19" s="1626"/>
      <c r="T19" s="1626"/>
      <c r="U19" s="1626"/>
      <c r="V19" s="1626"/>
      <c r="W19" s="1626"/>
      <c r="X19" s="1626"/>
      <c r="Y19" s="1626"/>
      <c r="Z19" s="1626"/>
      <c r="AA19" s="1626"/>
      <c r="AB19" s="1749"/>
      <c r="AC19" s="1767">
        <v>19.8</v>
      </c>
      <c r="AD19" s="1763"/>
      <c r="AE19" s="1763"/>
      <c r="AF19" s="1763">
        <v>19.100000000000001</v>
      </c>
      <c r="AG19" s="1763"/>
      <c r="AH19" s="1763"/>
      <c r="AI19" s="1763">
        <f t="shared" ref="AI19" si="2">AC19</f>
        <v>19.8</v>
      </c>
      <c r="AJ19" s="1763"/>
      <c r="AK19" s="1781"/>
      <c r="AL19" s="1767">
        <v>6.1</v>
      </c>
      <c r="AM19" s="1763"/>
      <c r="AN19" s="1763"/>
      <c r="AO19" s="1763">
        <v>5.4</v>
      </c>
      <c r="AP19" s="1763"/>
      <c r="AQ19" s="1763"/>
      <c r="AR19" s="1763">
        <f t="shared" ref="AR19" si="3">AL19</f>
        <v>6.1</v>
      </c>
      <c r="AS19" s="1763"/>
      <c r="AT19" s="1764"/>
      <c r="AU19" s="1750"/>
      <c r="AV19" s="1629"/>
      <c r="AW19" s="1629"/>
      <c r="AX19" s="1629"/>
      <c r="AY19" s="1629"/>
      <c r="AZ19" s="1629"/>
      <c r="BA19" s="1629"/>
      <c r="BB19" s="1629"/>
      <c r="BC19" s="1751"/>
      <c r="BD19" s="1754"/>
      <c r="BE19" s="1755"/>
      <c r="BF19" s="1755"/>
      <c r="BG19" s="1755"/>
      <c r="BH19" s="1755"/>
      <c r="BI19" s="1755"/>
      <c r="BJ19" s="1755"/>
      <c r="BK19" s="1756"/>
      <c r="BL19" s="1757"/>
      <c r="BM19" s="1757"/>
      <c r="BN19" s="1757"/>
      <c r="BO19" s="1757"/>
      <c r="BP19" s="1757"/>
      <c r="BQ19" s="1757"/>
      <c r="BR19" s="1757"/>
      <c r="BS19" s="1754"/>
      <c r="BT19" s="1755"/>
      <c r="BU19" s="1755"/>
      <c r="BV19" s="1755"/>
      <c r="BW19" s="1755"/>
      <c r="BX19" s="1755"/>
      <c r="BY19" s="1795"/>
      <c r="BZ19" s="1806" t="s">
        <v>447</v>
      </c>
      <c r="CA19" s="1807"/>
      <c r="CB19" s="1807"/>
      <c r="CC19" s="1807"/>
      <c r="CD19" s="1807"/>
      <c r="CE19" s="1807"/>
      <c r="CF19" s="1807"/>
      <c r="CG19" s="1807"/>
      <c r="CH19" s="1807"/>
      <c r="CI19" s="1812">
        <v>0.4</v>
      </c>
      <c r="CJ19" s="1812"/>
      <c r="CK19" s="1812"/>
      <c r="CL19" s="1812"/>
      <c r="CM19" s="1812"/>
      <c r="CN19" s="1625" t="s">
        <v>448</v>
      </c>
      <c r="CO19" s="1626"/>
      <c r="CP19" s="1626"/>
      <c r="CQ19" s="1626"/>
      <c r="CR19" s="1626"/>
      <c r="CS19" s="1626"/>
      <c r="CT19" s="1626"/>
      <c r="CU19" s="1626"/>
      <c r="CV19" s="1626"/>
      <c r="CW19" s="1626"/>
      <c r="CX19" s="1626"/>
      <c r="CY19" s="1626"/>
      <c r="CZ19" s="1626"/>
      <c r="DA19" s="1626"/>
      <c r="DB19" s="1626"/>
      <c r="DC19" s="1626"/>
      <c r="DD19" s="1627"/>
      <c r="DE19" s="1815">
        <v>0.68</v>
      </c>
      <c r="DF19" s="1816"/>
      <c r="DG19" s="1816"/>
      <c r="DH19" s="1816"/>
      <c r="DI19" s="1816"/>
      <c r="DJ19" s="1817"/>
      <c r="DK19" s="1832" t="s">
        <v>449</v>
      </c>
      <c r="DL19" s="1833"/>
      <c r="DM19" s="1833"/>
      <c r="DN19" s="1833"/>
      <c r="DO19" s="1833"/>
      <c r="DP19" s="1833"/>
      <c r="DQ19" s="1833"/>
      <c r="DR19" s="1833"/>
      <c r="DS19" s="1833"/>
      <c r="DT19" s="1833"/>
      <c r="DU19" s="1833"/>
      <c r="DV19" s="1833"/>
      <c r="DW19" s="1833"/>
      <c r="DX19" s="1833"/>
      <c r="DY19" s="1833"/>
      <c r="DZ19" s="1833"/>
      <c r="EA19" s="1834"/>
      <c r="EB19" s="1783" t="s">
        <v>450</v>
      </c>
      <c r="EC19" s="1783"/>
      <c r="ED19" s="1783"/>
      <c r="EE19" s="1783"/>
      <c r="EF19" s="1783"/>
      <c r="EG19" s="1783"/>
      <c r="EH19" s="1783"/>
      <c r="EI19" s="1783"/>
      <c r="EJ19" s="1783"/>
      <c r="EK19" s="1783"/>
      <c r="EL19" s="1783"/>
      <c r="EM19" s="1783"/>
      <c r="EN19" s="1783"/>
      <c r="EO19" s="1783"/>
      <c r="EP19" s="1783"/>
      <c r="EQ19" s="1783"/>
      <c r="ER19" s="1783"/>
      <c r="ES19" s="1784">
        <v>3.11</v>
      </c>
      <c r="ET19" s="1784"/>
      <c r="EU19" s="1784"/>
      <c r="EV19" s="1784"/>
      <c r="EW19" s="1784"/>
      <c r="EX19" s="1784"/>
      <c r="EY19" s="1784"/>
      <c r="EZ19" s="1784"/>
      <c r="FA19" s="1824"/>
      <c r="FB19" s="1824"/>
      <c r="FC19" s="1824"/>
      <c r="FD19" s="1824"/>
      <c r="FE19" s="1824"/>
      <c r="FF19" s="1824"/>
      <c r="FG19" s="1824"/>
      <c r="FH19" s="1825"/>
    </row>
    <row r="20" spans="1:164" ht="8.65" customHeight="1">
      <c r="A20" s="385"/>
      <c r="B20" s="1750"/>
      <c r="C20" s="1629"/>
      <c r="D20" s="1629"/>
      <c r="E20" s="1629"/>
      <c r="F20" s="1629"/>
      <c r="G20" s="1629"/>
      <c r="H20" s="1629"/>
      <c r="I20" s="1629"/>
      <c r="J20" s="1629"/>
      <c r="K20" s="1629"/>
      <c r="L20" s="1629"/>
      <c r="M20" s="1779"/>
      <c r="N20" s="1632"/>
      <c r="O20" s="1632"/>
      <c r="P20" s="1632"/>
      <c r="Q20" s="1632"/>
      <c r="R20" s="1632"/>
      <c r="S20" s="1632"/>
      <c r="T20" s="1632"/>
      <c r="U20" s="1632"/>
      <c r="V20" s="1632"/>
      <c r="W20" s="1632"/>
      <c r="X20" s="1632"/>
      <c r="Y20" s="1632"/>
      <c r="Z20" s="1632"/>
      <c r="AA20" s="1632"/>
      <c r="AB20" s="1753"/>
      <c r="AC20" s="1768"/>
      <c r="AD20" s="1765"/>
      <c r="AE20" s="1765"/>
      <c r="AF20" s="1765"/>
      <c r="AG20" s="1765"/>
      <c r="AH20" s="1765"/>
      <c r="AI20" s="1765"/>
      <c r="AJ20" s="1765"/>
      <c r="AK20" s="1782"/>
      <c r="AL20" s="1768"/>
      <c r="AM20" s="1765"/>
      <c r="AN20" s="1765"/>
      <c r="AO20" s="1765"/>
      <c r="AP20" s="1765"/>
      <c r="AQ20" s="1765"/>
      <c r="AR20" s="1765"/>
      <c r="AS20" s="1765"/>
      <c r="AT20" s="1766"/>
      <c r="AU20" s="1752"/>
      <c r="AV20" s="1632"/>
      <c r="AW20" s="1632"/>
      <c r="AX20" s="1632"/>
      <c r="AY20" s="1632"/>
      <c r="AZ20" s="1632"/>
      <c r="BA20" s="1632"/>
      <c r="BB20" s="1632"/>
      <c r="BC20" s="1753"/>
      <c r="BD20" s="1754"/>
      <c r="BE20" s="1755"/>
      <c r="BF20" s="1755"/>
      <c r="BG20" s="1755"/>
      <c r="BH20" s="1755"/>
      <c r="BI20" s="1755"/>
      <c r="BJ20" s="1755"/>
      <c r="BK20" s="1756"/>
      <c r="BL20" s="1757"/>
      <c r="BM20" s="1757"/>
      <c r="BN20" s="1757"/>
      <c r="BO20" s="1757"/>
      <c r="BP20" s="1757"/>
      <c r="BQ20" s="1757"/>
      <c r="BR20" s="1757"/>
      <c r="BS20" s="1754"/>
      <c r="BT20" s="1755"/>
      <c r="BU20" s="1755"/>
      <c r="BV20" s="1755"/>
      <c r="BW20" s="1755"/>
      <c r="BX20" s="1755"/>
      <c r="BY20" s="1795"/>
      <c r="BZ20" s="1808"/>
      <c r="CA20" s="1809"/>
      <c r="CB20" s="1809"/>
      <c r="CC20" s="1809"/>
      <c r="CD20" s="1809"/>
      <c r="CE20" s="1809"/>
      <c r="CF20" s="1809"/>
      <c r="CG20" s="1809"/>
      <c r="CH20" s="1809"/>
      <c r="CI20" s="1813"/>
      <c r="CJ20" s="1813"/>
      <c r="CK20" s="1813"/>
      <c r="CL20" s="1813"/>
      <c r="CM20" s="1813"/>
      <c r="CN20" s="1628"/>
      <c r="CO20" s="1629"/>
      <c r="CP20" s="1629"/>
      <c r="CQ20" s="1629"/>
      <c r="CR20" s="1629"/>
      <c r="CS20" s="1629"/>
      <c r="CT20" s="1629"/>
      <c r="CU20" s="1629"/>
      <c r="CV20" s="1629"/>
      <c r="CW20" s="1629"/>
      <c r="CX20" s="1629"/>
      <c r="CY20" s="1629"/>
      <c r="CZ20" s="1629"/>
      <c r="DA20" s="1629"/>
      <c r="DB20" s="1629"/>
      <c r="DC20" s="1629"/>
      <c r="DD20" s="1630"/>
      <c r="DE20" s="1818"/>
      <c r="DF20" s="1819"/>
      <c r="DG20" s="1819"/>
      <c r="DH20" s="1819"/>
      <c r="DI20" s="1819"/>
      <c r="DJ20" s="1820"/>
      <c r="DK20" s="1835"/>
      <c r="DL20" s="1836"/>
      <c r="DM20" s="1836"/>
      <c r="DN20" s="1836"/>
      <c r="DO20" s="1836"/>
      <c r="DP20" s="1836"/>
      <c r="DQ20" s="1836"/>
      <c r="DR20" s="1836"/>
      <c r="DS20" s="1836"/>
      <c r="DT20" s="1836"/>
      <c r="DU20" s="1836"/>
      <c r="DV20" s="1836"/>
      <c r="DW20" s="1836"/>
      <c r="DX20" s="1836"/>
      <c r="DY20" s="1836"/>
      <c r="DZ20" s="1836"/>
      <c r="EA20" s="1837"/>
      <c r="EB20" s="1783"/>
      <c r="EC20" s="1783"/>
      <c r="ED20" s="1783"/>
      <c r="EE20" s="1783"/>
      <c r="EF20" s="1783"/>
      <c r="EG20" s="1783"/>
      <c r="EH20" s="1783"/>
      <c r="EI20" s="1783"/>
      <c r="EJ20" s="1783"/>
      <c r="EK20" s="1783"/>
      <c r="EL20" s="1783"/>
      <c r="EM20" s="1783"/>
      <c r="EN20" s="1783"/>
      <c r="EO20" s="1783"/>
      <c r="EP20" s="1783"/>
      <c r="EQ20" s="1783"/>
      <c r="ER20" s="1783"/>
      <c r="ES20" s="1784"/>
      <c r="ET20" s="1784"/>
      <c r="EU20" s="1784"/>
      <c r="EV20" s="1784"/>
      <c r="EW20" s="1784"/>
      <c r="EX20" s="1784"/>
      <c r="EY20" s="1784"/>
      <c r="EZ20" s="1784"/>
      <c r="FA20" s="1824"/>
      <c r="FB20" s="1824"/>
      <c r="FC20" s="1824"/>
      <c r="FD20" s="1824"/>
      <c r="FE20" s="1824"/>
      <c r="FF20" s="1824"/>
      <c r="FG20" s="1824"/>
      <c r="FH20" s="1825"/>
    </row>
    <row r="21" spans="1:164" ht="8.65" customHeight="1">
      <c r="A21" s="385"/>
      <c r="B21" s="1750"/>
      <c r="C21" s="1629"/>
      <c r="D21" s="1629"/>
      <c r="E21" s="1629"/>
      <c r="F21" s="1629"/>
      <c r="G21" s="1629"/>
      <c r="H21" s="1629"/>
      <c r="I21" s="1629"/>
      <c r="J21" s="1629"/>
      <c r="K21" s="1629"/>
      <c r="L21" s="1629"/>
      <c r="M21" s="1778" t="s">
        <v>451</v>
      </c>
      <c r="N21" s="1626"/>
      <c r="O21" s="1626"/>
      <c r="P21" s="1626"/>
      <c r="Q21" s="1626"/>
      <c r="R21" s="1626"/>
      <c r="S21" s="1626"/>
      <c r="T21" s="1626"/>
      <c r="U21" s="1626"/>
      <c r="V21" s="1626"/>
      <c r="W21" s="1626"/>
      <c r="X21" s="1626"/>
      <c r="Y21" s="1626"/>
      <c r="Z21" s="1626"/>
      <c r="AA21" s="1626"/>
      <c r="AB21" s="1749"/>
      <c r="AC21" s="1767">
        <v>21</v>
      </c>
      <c r="AD21" s="1763"/>
      <c r="AE21" s="1763"/>
      <c r="AF21" s="1763">
        <v>20.3</v>
      </c>
      <c r="AG21" s="1763"/>
      <c r="AH21" s="1763"/>
      <c r="AI21" s="1763">
        <f t="shared" ref="AI21" si="4">AC21</f>
        <v>21</v>
      </c>
      <c r="AJ21" s="1763"/>
      <c r="AK21" s="1781"/>
      <c r="AL21" s="1767">
        <v>6.7</v>
      </c>
      <c r="AM21" s="1763"/>
      <c r="AN21" s="1763"/>
      <c r="AO21" s="1763">
        <v>6</v>
      </c>
      <c r="AP21" s="1763"/>
      <c r="AQ21" s="1763"/>
      <c r="AR21" s="1763">
        <f t="shared" ref="AR21" si="5">AL21</f>
        <v>6.7</v>
      </c>
      <c r="AS21" s="1763"/>
      <c r="AT21" s="1764"/>
      <c r="AU21" s="1826" t="s">
        <v>452</v>
      </c>
      <c r="AV21" s="1827"/>
      <c r="AW21" s="1827"/>
      <c r="AX21" s="1827"/>
      <c r="AY21" s="1827"/>
      <c r="AZ21" s="1827"/>
      <c r="BA21" s="1827"/>
      <c r="BB21" s="1827"/>
      <c r="BC21" s="1838"/>
      <c r="BD21" s="1754"/>
      <c r="BE21" s="1755"/>
      <c r="BF21" s="1755"/>
      <c r="BG21" s="1755"/>
      <c r="BH21" s="1755"/>
      <c r="BI21" s="1755"/>
      <c r="BJ21" s="1755"/>
      <c r="BK21" s="1756"/>
      <c r="BL21" s="1754">
        <v>6.5</v>
      </c>
      <c r="BM21" s="1755"/>
      <c r="BN21" s="1755"/>
      <c r="BO21" s="1755"/>
      <c r="BP21" s="1755"/>
      <c r="BQ21" s="1755"/>
      <c r="BR21" s="1756"/>
      <c r="BS21" s="1754"/>
      <c r="BT21" s="1755"/>
      <c r="BU21" s="1755"/>
      <c r="BV21" s="1755"/>
      <c r="BW21" s="1755"/>
      <c r="BX21" s="1755"/>
      <c r="BY21" s="1795"/>
      <c r="BZ21" s="1808"/>
      <c r="CA21" s="1809"/>
      <c r="CB21" s="1809"/>
      <c r="CC21" s="1809"/>
      <c r="CD21" s="1809"/>
      <c r="CE21" s="1809"/>
      <c r="CF21" s="1809"/>
      <c r="CG21" s="1809"/>
      <c r="CH21" s="1809"/>
      <c r="CI21" s="1813"/>
      <c r="CJ21" s="1813"/>
      <c r="CK21" s="1813"/>
      <c r="CL21" s="1813"/>
      <c r="CM21" s="1813"/>
      <c r="CN21" s="1628" t="s">
        <v>453</v>
      </c>
      <c r="CO21" s="1629"/>
      <c r="CP21" s="1629"/>
      <c r="CQ21" s="1629"/>
      <c r="CR21" s="1629"/>
      <c r="CS21" s="1629"/>
      <c r="CT21" s="1629"/>
      <c r="CU21" s="1629"/>
      <c r="CV21" s="1629"/>
      <c r="CW21" s="1629"/>
      <c r="CX21" s="1629"/>
      <c r="CY21" s="1629"/>
      <c r="CZ21" s="1629"/>
      <c r="DA21" s="1629"/>
      <c r="DB21" s="1629"/>
      <c r="DC21" s="1629"/>
      <c r="DD21" s="1630"/>
      <c r="DE21" s="1818"/>
      <c r="DF21" s="1819"/>
      <c r="DG21" s="1819"/>
      <c r="DH21" s="1819"/>
      <c r="DI21" s="1819"/>
      <c r="DJ21" s="1820"/>
      <c r="DK21" s="1835"/>
      <c r="DL21" s="1836"/>
      <c r="DM21" s="1836"/>
      <c r="DN21" s="1836"/>
      <c r="DO21" s="1836"/>
      <c r="DP21" s="1836"/>
      <c r="DQ21" s="1836"/>
      <c r="DR21" s="1836"/>
      <c r="DS21" s="1836"/>
      <c r="DT21" s="1836"/>
      <c r="DU21" s="1836"/>
      <c r="DV21" s="1836"/>
      <c r="DW21" s="1836"/>
      <c r="DX21" s="1836"/>
      <c r="DY21" s="1836"/>
      <c r="DZ21" s="1836"/>
      <c r="EA21" s="1837"/>
      <c r="EB21" s="1783" t="s">
        <v>454</v>
      </c>
      <c r="EC21" s="1783"/>
      <c r="ED21" s="1783"/>
      <c r="EE21" s="1783"/>
      <c r="EF21" s="1783"/>
      <c r="EG21" s="1783"/>
      <c r="EH21" s="1783"/>
      <c r="EI21" s="1783"/>
      <c r="EJ21" s="1783"/>
      <c r="EK21" s="1783"/>
      <c r="EL21" s="1783"/>
      <c r="EM21" s="1783"/>
      <c r="EN21" s="1783"/>
      <c r="EO21" s="1783"/>
      <c r="EP21" s="1783"/>
      <c r="EQ21" s="1783"/>
      <c r="ER21" s="1783"/>
      <c r="ES21" s="1784">
        <v>3.15</v>
      </c>
      <c r="ET21" s="1784"/>
      <c r="EU21" s="1784"/>
      <c r="EV21" s="1784"/>
      <c r="EW21" s="1784"/>
      <c r="EX21" s="1784"/>
      <c r="EY21" s="1784"/>
      <c r="EZ21" s="1784"/>
      <c r="FA21" s="1824"/>
      <c r="FB21" s="1824"/>
      <c r="FC21" s="1824"/>
      <c r="FD21" s="1824"/>
      <c r="FE21" s="1824"/>
      <c r="FF21" s="1824"/>
      <c r="FG21" s="1824"/>
      <c r="FH21" s="1825"/>
    </row>
    <row r="22" spans="1:164" ht="8.25" customHeight="1">
      <c r="A22" s="385"/>
      <c r="B22" s="1752"/>
      <c r="C22" s="1632"/>
      <c r="D22" s="1632"/>
      <c r="E22" s="1632"/>
      <c r="F22" s="1632"/>
      <c r="G22" s="1632"/>
      <c r="H22" s="1632"/>
      <c r="I22" s="1632"/>
      <c r="J22" s="1632"/>
      <c r="K22" s="1632"/>
      <c r="L22" s="1632"/>
      <c r="M22" s="1779"/>
      <c r="N22" s="1632"/>
      <c r="O22" s="1632"/>
      <c r="P22" s="1632"/>
      <c r="Q22" s="1632"/>
      <c r="R22" s="1632"/>
      <c r="S22" s="1632"/>
      <c r="T22" s="1632"/>
      <c r="U22" s="1632"/>
      <c r="V22" s="1632"/>
      <c r="W22" s="1632"/>
      <c r="X22" s="1632"/>
      <c r="Y22" s="1632"/>
      <c r="Z22" s="1632"/>
      <c r="AA22" s="1632"/>
      <c r="AB22" s="1753"/>
      <c r="AC22" s="1768"/>
      <c r="AD22" s="1765"/>
      <c r="AE22" s="1765"/>
      <c r="AF22" s="1765"/>
      <c r="AG22" s="1765"/>
      <c r="AH22" s="1765"/>
      <c r="AI22" s="1765"/>
      <c r="AJ22" s="1765"/>
      <c r="AK22" s="1782"/>
      <c r="AL22" s="1768"/>
      <c r="AM22" s="1765"/>
      <c r="AN22" s="1765"/>
      <c r="AO22" s="1765"/>
      <c r="AP22" s="1765"/>
      <c r="AQ22" s="1765"/>
      <c r="AR22" s="1765"/>
      <c r="AS22" s="1765"/>
      <c r="AT22" s="1766"/>
      <c r="AU22" s="1828"/>
      <c r="AV22" s="1829"/>
      <c r="AW22" s="1829"/>
      <c r="AX22" s="1829"/>
      <c r="AY22" s="1829"/>
      <c r="AZ22" s="1829"/>
      <c r="BA22" s="1829"/>
      <c r="BB22" s="1829"/>
      <c r="BC22" s="1839"/>
      <c r="BD22" s="1754"/>
      <c r="BE22" s="1755"/>
      <c r="BF22" s="1755"/>
      <c r="BG22" s="1755"/>
      <c r="BH22" s="1755"/>
      <c r="BI22" s="1755"/>
      <c r="BJ22" s="1755"/>
      <c r="BK22" s="1756"/>
      <c r="BL22" s="1754"/>
      <c r="BM22" s="1755"/>
      <c r="BN22" s="1755"/>
      <c r="BO22" s="1755"/>
      <c r="BP22" s="1755"/>
      <c r="BQ22" s="1755"/>
      <c r="BR22" s="1756"/>
      <c r="BS22" s="1754"/>
      <c r="BT22" s="1755"/>
      <c r="BU22" s="1755"/>
      <c r="BV22" s="1755"/>
      <c r="BW22" s="1755"/>
      <c r="BX22" s="1755"/>
      <c r="BY22" s="1795"/>
      <c r="BZ22" s="1810"/>
      <c r="CA22" s="1811"/>
      <c r="CB22" s="1811"/>
      <c r="CC22" s="1811"/>
      <c r="CD22" s="1811"/>
      <c r="CE22" s="1811"/>
      <c r="CF22" s="1811"/>
      <c r="CG22" s="1811"/>
      <c r="CH22" s="1811"/>
      <c r="CI22" s="1814"/>
      <c r="CJ22" s="1814"/>
      <c r="CK22" s="1814"/>
      <c r="CL22" s="1814"/>
      <c r="CM22" s="1814"/>
      <c r="CN22" s="1631"/>
      <c r="CO22" s="1632"/>
      <c r="CP22" s="1632"/>
      <c r="CQ22" s="1632"/>
      <c r="CR22" s="1632"/>
      <c r="CS22" s="1632"/>
      <c r="CT22" s="1632"/>
      <c r="CU22" s="1632"/>
      <c r="CV22" s="1632"/>
      <c r="CW22" s="1632"/>
      <c r="CX22" s="1632"/>
      <c r="CY22" s="1632"/>
      <c r="CZ22" s="1632"/>
      <c r="DA22" s="1632"/>
      <c r="DB22" s="1632"/>
      <c r="DC22" s="1632"/>
      <c r="DD22" s="1633"/>
      <c r="DE22" s="1821"/>
      <c r="DF22" s="1822"/>
      <c r="DG22" s="1822"/>
      <c r="DH22" s="1822"/>
      <c r="DI22" s="1822"/>
      <c r="DJ22" s="1823"/>
      <c r="DK22" s="1835"/>
      <c r="DL22" s="1836"/>
      <c r="DM22" s="1836"/>
      <c r="DN22" s="1836"/>
      <c r="DO22" s="1836"/>
      <c r="DP22" s="1836"/>
      <c r="DQ22" s="1836"/>
      <c r="DR22" s="1836"/>
      <c r="DS22" s="1836"/>
      <c r="DT22" s="1836"/>
      <c r="DU22" s="1836"/>
      <c r="DV22" s="1836"/>
      <c r="DW22" s="1836"/>
      <c r="DX22" s="1836"/>
      <c r="DY22" s="1836"/>
      <c r="DZ22" s="1836"/>
      <c r="EA22" s="1837"/>
      <c r="EB22" s="1783"/>
      <c r="EC22" s="1783"/>
      <c r="ED22" s="1783"/>
      <c r="EE22" s="1783"/>
      <c r="EF22" s="1783"/>
      <c r="EG22" s="1783"/>
      <c r="EH22" s="1783"/>
      <c r="EI22" s="1783"/>
      <c r="EJ22" s="1783"/>
      <c r="EK22" s="1783"/>
      <c r="EL22" s="1783"/>
      <c r="EM22" s="1783"/>
      <c r="EN22" s="1783"/>
      <c r="EO22" s="1783"/>
      <c r="EP22" s="1783"/>
      <c r="EQ22" s="1783"/>
      <c r="ER22" s="1783"/>
      <c r="ES22" s="1784"/>
      <c r="ET22" s="1784"/>
      <c r="EU22" s="1784"/>
      <c r="EV22" s="1784"/>
      <c r="EW22" s="1784"/>
      <c r="EX22" s="1784"/>
      <c r="EY22" s="1784"/>
      <c r="EZ22" s="1784"/>
      <c r="FA22" s="1824"/>
      <c r="FB22" s="1824"/>
      <c r="FC22" s="1824"/>
      <c r="FD22" s="1824"/>
      <c r="FE22" s="1824"/>
      <c r="FF22" s="1824"/>
      <c r="FG22" s="1824"/>
      <c r="FH22" s="1825"/>
    </row>
    <row r="23" spans="1:164" ht="8.65" customHeight="1">
      <c r="A23" s="385"/>
      <c r="B23" s="1826" t="s">
        <v>455</v>
      </c>
      <c r="C23" s="1827"/>
      <c r="D23" s="1827"/>
      <c r="E23" s="1827"/>
      <c r="F23" s="1827"/>
      <c r="G23" s="1827"/>
      <c r="H23" s="1827"/>
      <c r="I23" s="1827"/>
      <c r="J23" s="1827"/>
      <c r="K23" s="1827"/>
      <c r="L23" s="1827"/>
      <c r="M23" s="1778" t="s">
        <v>439</v>
      </c>
      <c r="N23" s="1626"/>
      <c r="O23" s="1626"/>
      <c r="P23" s="1626"/>
      <c r="Q23" s="1626"/>
      <c r="R23" s="1626"/>
      <c r="S23" s="1626"/>
      <c r="T23" s="1626"/>
      <c r="U23" s="1626"/>
      <c r="V23" s="1626"/>
      <c r="W23" s="1626"/>
      <c r="X23" s="1626"/>
      <c r="Y23" s="1626"/>
      <c r="Z23" s="1626"/>
      <c r="AA23" s="1626"/>
      <c r="AB23" s="1749"/>
      <c r="AC23" s="1767">
        <v>18.899999999999999</v>
      </c>
      <c r="AD23" s="1763"/>
      <c r="AE23" s="1763"/>
      <c r="AF23" s="1763">
        <v>18.3</v>
      </c>
      <c r="AG23" s="1763"/>
      <c r="AH23" s="1763"/>
      <c r="AI23" s="1763">
        <f>AC23</f>
        <v>18.899999999999999</v>
      </c>
      <c r="AJ23" s="1763"/>
      <c r="AK23" s="1781"/>
      <c r="AL23" s="1767">
        <v>5.8</v>
      </c>
      <c r="AM23" s="1763"/>
      <c r="AN23" s="1763"/>
      <c r="AO23" s="1763">
        <v>5.0999999999999996</v>
      </c>
      <c r="AP23" s="1763"/>
      <c r="AQ23" s="1763"/>
      <c r="AR23" s="1763">
        <f>AL23</f>
        <v>5.8</v>
      </c>
      <c r="AS23" s="1763"/>
      <c r="AT23" s="1764"/>
      <c r="AU23" s="1828"/>
      <c r="AV23" s="1829"/>
      <c r="AW23" s="1829"/>
      <c r="AX23" s="1829"/>
      <c r="AY23" s="1829"/>
      <c r="AZ23" s="1829"/>
      <c r="BA23" s="1829"/>
      <c r="BB23" s="1829"/>
      <c r="BC23" s="1839"/>
      <c r="BD23" s="1754"/>
      <c r="BE23" s="1755"/>
      <c r="BF23" s="1755"/>
      <c r="BG23" s="1755"/>
      <c r="BH23" s="1755"/>
      <c r="BI23" s="1755"/>
      <c r="BJ23" s="1755"/>
      <c r="BK23" s="1756"/>
      <c r="BL23" s="1754"/>
      <c r="BM23" s="1755"/>
      <c r="BN23" s="1755"/>
      <c r="BO23" s="1755"/>
      <c r="BP23" s="1755"/>
      <c r="BQ23" s="1755"/>
      <c r="BR23" s="1756"/>
      <c r="BS23" s="1754"/>
      <c r="BT23" s="1755"/>
      <c r="BU23" s="1755"/>
      <c r="BV23" s="1755"/>
      <c r="BW23" s="1755"/>
      <c r="BX23" s="1755"/>
      <c r="BY23" s="1795"/>
      <c r="BZ23" s="1840" t="s">
        <v>615</v>
      </c>
      <c r="CA23" s="1841"/>
      <c r="CB23" s="1841"/>
      <c r="CC23" s="1841"/>
      <c r="CD23" s="1841"/>
      <c r="CE23" s="1841"/>
      <c r="CF23" s="1841"/>
      <c r="CG23" s="1841"/>
      <c r="CH23" s="1841"/>
      <c r="CI23" s="1812">
        <v>0.16</v>
      </c>
      <c r="CJ23" s="1812"/>
      <c r="CK23" s="1812"/>
      <c r="CL23" s="1812"/>
      <c r="CM23" s="1812"/>
      <c r="CN23" s="1625" t="s">
        <v>456</v>
      </c>
      <c r="CO23" s="1626"/>
      <c r="CP23" s="1626"/>
      <c r="CQ23" s="1626"/>
      <c r="CR23" s="1626"/>
      <c r="CS23" s="1626"/>
      <c r="CT23" s="1626"/>
      <c r="CU23" s="1626"/>
      <c r="CV23" s="1626"/>
      <c r="CW23" s="1626"/>
      <c r="CX23" s="1626"/>
      <c r="CY23" s="1626"/>
      <c r="CZ23" s="1626"/>
      <c r="DA23" s="1626"/>
      <c r="DB23" s="1626"/>
      <c r="DC23" s="1626"/>
      <c r="DD23" s="1627"/>
      <c r="DE23" s="1815">
        <v>0.51</v>
      </c>
      <c r="DF23" s="1816"/>
      <c r="DG23" s="1816"/>
      <c r="DH23" s="1816"/>
      <c r="DI23" s="1816"/>
      <c r="DJ23" s="1817"/>
      <c r="DK23" s="1835"/>
      <c r="DL23" s="1836"/>
      <c r="DM23" s="1836"/>
      <c r="DN23" s="1836"/>
      <c r="DO23" s="1836"/>
      <c r="DP23" s="1836"/>
      <c r="DQ23" s="1836"/>
      <c r="DR23" s="1836"/>
      <c r="DS23" s="1836"/>
      <c r="DT23" s="1836"/>
      <c r="DU23" s="1836"/>
      <c r="DV23" s="1836"/>
      <c r="DW23" s="1836"/>
      <c r="DX23" s="1836"/>
      <c r="DY23" s="1836"/>
      <c r="DZ23" s="1836"/>
      <c r="EA23" s="1837"/>
      <c r="EB23" s="1783" t="s">
        <v>457</v>
      </c>
      <c r="EC23" s="1783"/>
      <c r="ED23" s="1783"/>
      <c r="EE23" s="1783"/>
      <c r="EF23" s="1783"/>
      <c r="EG23" s="1783"/>
      <c r="EH23" s="1783"/>
      <c r="EI23" s="1783"/>
      <c r="EJ23" s="1783"/>
      <c r="EK23" s="1783"/>
      <c r="EL23" s="1783"/>
      <c r="EM23" s="1783"/>
      <c r="EN23" s="1783"/>
      <c r="EO23" s="1783"/>
      <c r="EP23" s="1783"/>
      <c r="EQ23" s="1783"/>
      <c r="ER23" s="1783"/>
      <c r="ES23" s="1784">
        <v>3.64</v>
      </c>
      <c r="ET23" s="1784"/>
      <c r="EU23" s="1784"/>
      <c r="EV23" s="1784"/>
      <c r="EW23" s="1784"/>
      <c r="EX23" s="1784"/>
      <c r="EY23" s="1784"/>
      <c r="EZ23" s="1784"/>
      <c r="FA23" s="1824"/>
      <c r="FB23" s="1824"/>
      <c r="FC23" s="1824"/>
      <c r="FD23" s="1824"/>
      <c r="FE23" s="1824"/>
      <c r="FF23" s="1824"/>
      <c r="FG23" s="1824"/>
      <c r="FH23" s="1825"/>
    </row>
    <row r="24" spans="1:164" ht="8.65" customHeight="1">
      <c r="A24" s="385"/>
      <c r="B24" s="1828"/>
      <c r="C24" s="1829"/>
      <c r="D24" s="1829"/>
      <c r="E24" s="1829"/>
      <c r="F24" s="1829"/>
      <c r="G24" s="1829"/>
      <c r="H24" s="1829"/>
      <c r="I24" s="1829"/>
      <c r="J24" s="1829"/>
      <c r="K24" s="1829"/>
      <c r="L24" s="1829"/>
      <c r="M24" s="1779"/>
      <c r="N24" s="1632"/>
      <c r="O24" s="1632"/>
      <c r="P24" s="1632"/>
      <c r="Q24" s="1632"/>
      <c r="R24" s="1632"/>
      <c r="S24" s="1632"/>
      <c r="T24" s="1632"/>
      <c r="U24" s="1632"/>
      <c r="V24" s="1632"/>
      <c r="W24" s="1632"/>
      <c r="X24" s="1632"/>
      <c r="Y24" s="1632"/>
      <c r="Z24" s="1632"/>
      <c r="AA24" s="1632"/>
      <c r="AB24" s="1753"/>
      <c r="AC24" s="1768"/>
      <c r="AD24" s="1765"/>
      <c r="AE24" s="1765"/>
      <c r="AF24" s="1765"/>
      <c r="AG24" s="1765"/>
      <c r="AH24" s="1765"/>
      <c r="AI24" s="1765"/>
      <c r="AJ24" s="1765"/>
      <c r="AK24" s="1782"/>
      <c r="AL24" s="1768"/>
      <c r="AM24" s="1765"/>
      <c r="AN24" s="1765"/>
      <c r="AO24" s="1765"/>
      <c r="AP24" s="1765"/>
      <c r="AQ24" s="1765"/>
      <c r="AR24" s="1765"/>
      <c r="AS24" s="1765"/>
      <c r="AT24" s="1766"/>
      <c r="AU24" s="1828"/>
      <c r="AV24" s="1829"/>
      <c r="AW24" s="1829"/>
      <c r="AX24" s="1829"/>
      <c r="AY24" s="1829"/>
      <c r="AZ24" s="1829"/>
      <c r="BA24" s="1829"/>
      <c r="BB24" s="1829"/>
      <c r="BC24" s="1839"/>
      <c r="BD24" s="1754"/>
      <c r="BE24" s="1755"/>
      <c r="BF24" s="1755"/>
      <c r="BG24" s="1755"/>
      <c r="BH24" s="1755"/>
      <c r="BI24" s="1755"/>
      <c r="BJ24" s="1755"/>
      <c r="BK24" s="1756"/>
      <c r="BL24" s="1754"/>
      <c r="BM24" s="1755"/>
      <c r="BN24" s="1755"/>
      <c r="BO24" s="1755"/>
      <c r="BP24" s="1755"/>
      <c r="BQ24" s="1755"/>
      <c r="BR24" s="1756"/>
      <c r="BS24" s="1754"/>
      <c r="BT24" s="1755"/>
      <c r="BU24" s="1755"/>
      <c r="BV24" s="1755"/>
      <c r="BW24" s="1755"/>
      <c r="BX24" s="1755"/>
      <c r="BY24" s="1795"/>
      <c r="BZ24" s="1842"/>
      <c r="CA24" s="1843"/>
      <c r="CB24" s="1843"/>
      <c r="CC24" s="1843"/>
      <c r="CD24" s="1843"/>
      <c r="CE24" s="1843"/>
      <c r="CF24" s="1843"/>
      <c r="CG24" s="1843"/>
      <c r="CH24" s="1843"/>
      <c r="CI24" s="1813"/>
      <c r="CJ24" s="1813"/>
      <c r="CK24" s="1813"/>
      <c r="CL24" s="1813"/>
      <c r="CM24" s="1813"/>
      <c r="CN24" s="1628"/>
      <c r="CO24" s="1629"/>
      <c r="CP24" s="1629"/>
      <c r="CQ24" s="1629"/>
      <c r="CR24" s="1629"/>
      <c r="CS24" s="1629"/>
      <c r="CT24" s="1629"/>
      <c r="CU24" s="1629"/>
      <c r="CV24" s="1629"/>
      <c r="CW24" s="1629"/>
      <c r="CX24" s="1629"/>
      <c r="CY24" s="1629"/>
      <c r="CZ24" s="1629"/>
      <c r="DA24" s="1629"/>
      <c r="DB24" s="1629"/>
      <c r="DC24" s="1629"/>
      <c r="DD24" s="1630"/>
      <c r="DE24" s="1818"/>
      <c r="DF24" s="1819"/>
      <c r="DG24" s="1819"/>
      <c r="DH24" s="1819"/>
      <c r="DI24" s="1819"/>
      <c r="DJ24" s="1820"/>
      <c r="DK24" s="1835"/>
      <c r="DL24" s="1836"/>
      <c r="DM24" s="1836"/>
      <c r="DN24" s="1836"/>
      <c r="DO24" s="1836"/>
      <c r="DP24" s="1836"/>
      <c r="DQ24" s="1836"/>
      <c r="DR24" s="1836"/>
      <c r="DS24" s="1836"/>
      <c r="DT24" s="1836"/>
      <c r="DU24" s="1836"/>
      <c r="DV24" s="1836"/>
      <c r="DW24" s="1836"/>
      <c r="DX24" s="1836"/>
      <c r="DY24" s="1836"/>
      <c r="DZ24" s="1836"/>
      <c r="EA24" s="1837"/>
      <c r="EB24" s="1783"/>
      <c r="EC24" s="1783"/>
      <c r="ED24" s="1783"/>
      <c r="EE24" s="1783"/>
      <c r="EF24" s="1783"/>
      <c r="EG24" s="1783"/>
      <c r="EH24" s="1783"/>
      <c r="EI24" s="1783"/>
      <c r="EJ24" s="1783"/>
      <c r="EK24" s="1783"/>
      <c r="EL24" s="1783"/>
      <c r="EM24" s="1783"/>
      <c r="EN24" s="1783"/>
      <c r="EO24" s="1783"/>
      <c r="EP24" s="1783"/>
      <c r="EQ24" s="1783"/>
      <c r="ER24" s="1783"/>
      <c r="ES24" s="1784"/>
      <c r="ET24" s="1784"/>
      <c r="EU24" s="1784"/>
      <c r="EV24" s="1784"/>
      <c r="EW24" s="1784"/>
      <c r="EX24" s="1784"/>
      <c r="EY24" s="1784"/>
      <c r="EZ24" s="1784"/>
      <c r="FA24" s="1824"/>
      <c r="FB24" s="1824"/>
      <c r="FC24" s="1824"/>
      <c r="FD24" s="1824"/>
      <c r="FE24" s="1824"/>
      <c r="FF24" s="1824"/>
      <c r="FG24" s="1824"/>
      <c r="FH24" s="1825"/>
    </row>
    <row r="25" spans="1:164" ht="8.65" customHeight="1">
      <c r="A25" s="385"/>
      <c r="B25" s="1828"/>
      <c r="C25" s="1829"/>
      <c r="D25" s="1829"/>
      <c r="E25" s="1829"/>
      <c r="F25" s="1829"/>
      <c r="G25" s="1829"/>
      <c r="H25" s="1829"/>
      <c r="I25" s="1829"/>
      <c r="J25" s="1829"/>
      <c r="K25" s="1829"/>
      <c r="L25" s="1829"/>
      <c r="M25" s="1778" t="s">
        <v>445</v>
      </c>
      <c r="N25" s="1626"/>
      <c r="O25" s="1626"/>
      <c r="P25" s="1626"/>
      <c r="Q25" s="1626"/>
      <c r="R25" s="1626"/>
      <c r="S25" s="1626"/>
      <c r="T25" s="1626"/>
      <c r="U25" s="1626"/>
      <c r="V25" s="1626"/>
      <c r="W25" s="1626"/>
      <c r="X25" s="1626"/>
      <c r="Y25" s="1626"/>
      <c r="Z25" s="1626"/>
      <c r="AA25" s="1626"/>
      <c r="AB25" s="1749"/>
      <c r="AC25" s="1767">
        <v>19.3</v>
      </c>
      <c r="AD25" s="1763"/>
      <c r="AE25" s="1763"/>
      <c r="AF25" s="1763">
        <v>18.7</v>
      </c>
      <c r="AG25" s="1763"/>
      <c r="AH25" s="1763"/>
      <c r="AI25" s="1763">
        <f t="shared" ref="AI25" si="6">AC25</f>
        <v>19.3</v>
      </c>
      <c r="AJ25" s="1763"/>
      <c r="AK25" s="1781"/>
      <c r="AL25" s="1767">
        <v>5.9</v>
      </c>
      <c r="AM25" s="1763"/>
      <c r="AN25" s="1763"/>
      <c r="AO25" s="1763">
        <v>5.3</v>
      </c>
      <c r="AP25" s="1763"/>
      <c r="AQ25" s="1763"/>
      <c r="AR25" s="1763">
        <f t="shared" ref="AR25" si="7">AL25</f>
        <v>5.9</v>
      </c>
      <c r="AS25" s="1763"/>
      <c r="AT25" s="1764"/>
      <c r="AU25" s="1828"/>
      <c r="AV25" s="1829"/>
      <c r="AW25" s="1829"/>
      <c r="AX25" s="1829"/>
      <c r="AY25" s="1829"/>
      <c r="AZ25" s="1829"/>
      <c r="BA25" s="1829"/>
      <c r="BB25" s="1829"/>
      <c r="BC25" s="1839"/>
      <c r="BD25" s="1754"/>
      <c r="BE25" s="1755"/>
      <c r="BF25" s="1755"/>
      <c r="BG25" s="1755"/>
      <c r="BH25" s="1755"/>
      <c r="BI25" s="1755"/>
      <c r="BJ25" s="1755"/>
      <c r="BK25" s="1756"/>
      <c r="BL25" s="1754"/>
      <c r="BM25" s="1755"/>
      <c r="BN25" s="1755"/>
      <c r="BO25" s="1755"/>
      <c r="BP25" s="1755"/>
      <c r="BQ25" s="1755"/>
      <c r="BR25" s="1756"/>
      <c r="BS25" s="1754"/>
      <c r="BT25" s="1755"/>
      <c r="BU25" s="1755"/>
      <c r="BV25" s="1755"/>
      <c r="BW25" s="1755"/>
      <c r="BX25" s="1755"/>
      <c r="BY25" s="1795"/>
      <c r="BZ25" s="1842"/>
      <c r="CA25" s="1843"/>
      <c r="CB25" s="1843"/>
      <c r="CC25" s="1843"/>
      <c r="CD25" s="1843"/>
      <c r="CE25" s="1843"/>
      <c r="CF25" s="1843"/>
      <c r="CG25" s="1843"/>
      <c r="CH25" s="1843"/>
      <c r="CI25" s="1813"/>
      <c r="CJ25" s="1813"/>
      <c r="CK25" s="1813"/>
      <c r="CL25" s="1813"/>
      <c r="CM25" s="1813"/>
      <c r="CN25" s="1628" t="s">
        <v>458</v>
      </c>
      <c r="CO25" s="1629"/>
      <c r="CP25" s="1629"/>
      <c r="CQ25" s="1629"/>
      <c r="CR25" s="1629"/>
      <c r="CS25" s="1629"/>
      <c r="CT25" s="1629"/>
      <c r="CU25" s="1629"/>
      <c r="CV25" s="1629"/>
      <c r="CW25" s="1629"/>
      <c r="CX25" s="1629"/>
      <c r="CY25" s="1629"/>
      <c r="CZ25" s="1629"/>
      <c r="DA25" s="1629"/>
      <c r="DB25" s="1629"/>
      <c r="DC25" s="1629"/>
      <c r="DD25" s="1630"/>
      <c r="DE25" s="1818"/>
      <c r="DF25" s="1819"/>
      <c r="DG25" s="1819"/>
      <c r="DH25" s="1819"/>
      <c r="DI25" s="1819"/>
      <c r="DJ25" s="1820"/>
      <c r="DK25" s="1835"/>
      <c r="DL25" s="1836"/>
      <c r="DM25" s="1836"/>
      <c r="DN25" s="1836"/>
      <c r="DO25" s="1836"/>
      <c r="DP25" s="1836"/>
      <c r="DQ25" s="1836"/>
      <c r="DR25" s="1836"/>
      <c r="DS25" s="1836"/>
      <c r="DT25" s="1836"/>
      <c r="DU25" s="1836"/>
      <c r="DV25" s="1836"/>
      <c r="DW25" s="1836"/>
      <c r="DX25" s="1836"/>
      <c r="DY25" s="1836"/>
      <c r="DZ25" s="1836"/>
      <c r="EA25" s="1837"/>
      <c r="EB25" s="1783" t="s">
        <v>459</v>
      </c>
      <c r="EC25" s="1783"/>
      <c r="ED25" s="1783"/>
      <c r="EE25" s="1783"/>
      <c r="EF25" s="1783"/>
      <c r="EG25" s="1783"/>
      <c r="EH25" s="1783"/>
      <c r="EI25" s="1783"/>
      <c r="EJ25" s="1783"/>
      <c r="EK25" s="1783"/>
      <c r="EL25" s="1783"/>
      <c r="EM25" s="1783"/>
      <c r="EN25" s="1783"/>
      <c r="EO25" s="1783"/>
      <c r="EP25" s="1783"/>
      <c r="EQ25" s="1783"/>
      <c r="ER25" s="1783"/>
      <c r="ES25" s="1784">
        <v>2.0699999999999998</v>
      </c>
      <c r="ET25" s="1784"/>
      <c r="EU25" s="1784"/>
      <c r="EV25" s="1784"/>
      <c r="EW25" s="1784"/>
      <c r="EX25" s="1784"/>
      <c r="EY25" s="1784"/>
      <c r="EZ25" s="1784"/>
      <c r="FA25" s="1824"/>
      <c r="FB25" s="1824"/>
      <c r="FC25" s="1824"/>
      <c r="FD25" s="1824"/>
      <c r="FE25" s="1824"/>
      <c r="FF25" s="1824"/>
      <c r="FG25" s="1824"/>
      <c r="FH25" s="1825"/>
    </row>
    <row r="26" spans="1:164" ht="8.65" customHeight="1">
      <c r="A26" s="385"/>
      <c r="B26" s="1828"/>
      <c r="C26" s="1829"/>
      <c r="D26" s="1829"/>
      <c r="E26" s="1829"/>
      <c r="F26" s="1829"/>
      <c r="G26" s="1829"/>
      <c r="H26" s="1829"/>
      <c r="I26" s="1829"/>
      <c r="J26" s="1829"/>
      <c r="K26" s="1829"/>
      <c r="L26" s="1829"/>
      <c r="M26" s="1779"/>
      <c r="N26" s="1632"/>
      <c r="O26" s="1632"/>
      <c r="P26" s="1632"/>
      <c r="Q26" s="1632"/>
      <c r="R26" s="1632"/>
      <c r="S26" s="1632"/>
      <c r="T26" s="1632"/>
      <c r="U26" s="1632"/>
      <c r="V26" s="1632"/>
      <c r="W26" s="1632"/>
      <c r="X26" s="1632"/>
      <c r="Y26" s="1632"/>
      <c r="Z26" s="1632"/>
      <c r="AA26" s="1632"/>
      <c r="AB26" s="1753"/>
      <c r="AC26" s="1768"/>
      <c r="AD26" s="1765"/>
      <c r="AE26" s="1765"/>
      <c r="AF26" s="1765"/>
      <c r="AG26" s="1765"/>
      <c r="AH26" s="1765"/>
      <c r="AI26" s="1765"/>
      <c r="AJ26" s="1765"/>
      <c r="AK26" s="1782"/>
      <c r="AL26" s="1768"/>
      <c r="AM26" s="1765"/>
      <c r="AN26" s="1765"/>
      <c r="AO26" s="1765"/>
      <c r="AP26" s="1765"/>
      <c r="AQ26" s="1765"/>
      <c r="AR26" s="1765"/>
      <c r="AS26" s="1765"/>
      <c r="AT26" s="1766"/>
      <c r="AU26" s="1828"/>
      <c r="AV26" s="1829"/>
      <c r="AW26" s="1829"/>
      <c r="AX26" s="1829"/>
      <c r="AY26" s="1829"/>
      <c r="AZ26" s="1829"/>
      <c r="BA26" s="1829"/>
      <c r="BB26" s="1829"/>
      <c r="BC26" s="1839"/>
      <c r="BD26" s="1754"/>
      <c r="BE26" s="1755"/>
      <c r="BF26" s="1755"/>
      <c r="BG26" s="1755"/>
      <c r="BH26" s="1755"/>
      <c r="BI26" s="1755"/>
      <c r="BJ26" s="1755"/>
      <c r="BK26" s="1756"/>
      <c r="BL26" s="1754"/>
      <c r="BM26" s="1755"/>
      <c r="BN26" s="1755"/>
      <c r="BO26" s="1755"/>
      <c r="BP26" s="1755"/>
      <c r="BQ26" s="1755"/>
      <c r="BR26" s="1756"/>
      <c r="BS26" s="1754"/>
      <c r="BT26" s="1755"/>
      <c r="BU26" s="1755"/>
      <c r="BV26" s="1755"/>
      <c r="BW26" s="1755"/>
      <c r="BX26" s="1755"/>
      <c r="BY26" s="1795"/>
      <c r="BZ26" s="1844"/>
      <c r="CA26" s="1845"/>
      <c r="CB26" s="1845"/>
      <c r="CC26" s="1845"/>
      <c r="CD26" s="1845"/>
      <c r="CE26" s="1845"/>
      <c r="CF26" s="1845"/>
      <c r="CG26" s="1845"/>
      <c r="CH26" s="1845"/>
      <c r="CI26" s="1814"/>
      <c r="CJ26" s="1814"/>
      <c r="CK26" s="1814"/>
      <c r="CL26" s="1814"/>
      <c r="CM26" s="1814"/>
      <c r="CN26" s="1631"/>
      <c r="CO26" s="1632"/>
      <c r="CP26" s="1632"/>
      <c r="CQ26" s="1632"/>
      <c r="CR26" s="1632"/>
      <c r="CS26" s="1632"/>
      <c r="CT26" s="1632"/>
      <c r="CU26" s="1632"/>
      <c r="CV26" s="1632"/>
      <c r="CW26" s="1632"/>
      <c r="CX26" s="1632"/>
      <c r="CY26" s="1632"/>
      <c r="CZ26" s="1632"/>
      <c r="DA26" s="1632"/>
      <c r="DB26" s="1632"/>
      <c r="DC26" s="1632"/>
      <c r="DD26" s="1633"/>
      <c r="DE26" s="1821"/>
      <c r="DF26" s="1822"/>
      <c r="DG26" s="1822"/>
      <c r="DH26" s="1822"/>
      <c r="DI26" s="1822"/>
      <c r="DJ26" s="1823"/>
      <c r="DK26" s="1835"/>
      <c r="DL26" s="1836"/>
      <c r="DM26" s="1836"/>
      <c r="DN26" s="1836"/>
      <c r="DO26" s="1836"/>
      <c r="DP26" s="1836"/>
      <c r="DQ26" s="1836"/>
      <c r="DR26" s="1836"/>
      <c r="DS26" s="1836"/>
      <c r="DT26" s="1836"/>
      <c r="DU26" s="1836"/>
      <c r="DV26" s="1836"/>
      <c r="DW26" s="1836"/>
      <c r="DX26" s="1836"/>
      <c r="DY26" s="1836"/>
      <c r="DZ26" s="1836"/>
      <c r="EA26" s="1837"/>
      <c r="EB26" s="1783"/>
      <c r="EC26" s="1783"/>
      <c r="ED26" s="1783"/>
      <c r="EE26" s="1783"/>
      <c r="EF26" s="1783"/>
      <c r="EG26" s="1783"/>
      <c r="EH26" s="1783"/>
      <c r="EI26" s="1783"/>
      <c r="EJ26" s="1783"/>
      <c r="EK26" s="1783"/>
      <c r="EL26" s="1783"/>
      <c r="EM26" s="1783"/>
      <c r="EN26" s="1783"/>
      <c r="EO26" s="1783"/>
      <c r="EP26" s="1783"/>
      <c r="EQ26" s="1783"/>
      <c r="ER26" s="1783"/>
      <c r="ES26" s="1784"/>
      <c r="ET26" s="1784"/>
      <c r="EU26" s="1784"/>
      <c r="EV26" s="1784"/>
      <c r="EW26" s="1784"/>
      <c r="EX26" s="1784"/>
      <c r="EY26" s="1784"/>
      <c r="EZ26" s="1784"/>
      <c r="FA26" s="1824"/>
      <c r="FB26" s="1824"/>
      <c r="FC26" s="1824"/>
      <c r="FD26" s="1824"/>
      <c r="FE26" s="1824"/>
      <c r="FF26" s="1824"/>
      <c r="FG26" s="1824"/>
      <c r="FH26" s="1825"/>
    </row>
    <row r="27" spans="1:164" ht="8.65" customHeight="1">
      <c r="A27" s="385"/>
      <c r="B27" s="1828"/>
      <c r="C27" s="1829"/>
      <c r="D27" s="1829"/>
      <c r="E27" s="1829"/>
      <c r="F27" s="1829"/>
      <c r="G27" s="1829"/>
      <c r="H27" s="1829"/>
      <c r="I27" s="1829"/>
      <c r="J27" s="1829"/>
      <c r="K27" s="1829"/>
      <c r="L27" s="1829"/>
      <c r="M27" s="1778" t="s">
        <v>446</v>
      </c>
      <c r="N27" s="1626"/>
      <c r="O27" s="1626"/>
      <c r="P27" s="1626"/>
      <c r="Q27" s="1626"/>
      <c r="R27" s="1626"/>
      <c r="S27" s="1626"/>
      <c r="T27" s="1626"/>
      <c r="U27" s="1626"/>
      <c r="V27" s="1626"/>
      <c r="W27" s="1626"/>
      <c r="X27" s="1626"/>
      <c r="Y27" s="1626"/>
      <c r="Z27" s="1626"/>
      <c r="AA27" s="1626"/>
      <c r="AB27" s="1749"/>
      <c r="AC27" s="1767">
        <v>19.600000000000001</v>
      </c>
      <c r="AD27" s="1763"/>
      <c r="AE27" s="1763"/>
      <c r="AF27" s="1763">
        <v>19</v>
      </c>
      <c r="AG27" s="1763"/>
      <c r="AH27" s="1763"/>
      <c r="AI27" s="1763">
        <f t="shared" ref="AI27" si="8">AC27</f>
        <v>19.600000000000001</v>
      </c>
      <c r="AJ27" s="1763"/>
      <c r="AK27" s="1781"/>
      <c r="AL27" s="1767">
        <v>6.3</v>
      </c>
      <c r="AM27" s="1763"/>
      <c r="AN27" s="1763"/>
      <c r="AO27" s="1763">
        <v>5.6</v>
      </c>
      <c r="AP27" s="1763"/>
      <c r="AQ27" s="1763"/>
      <c r="AR27" s="1763">
        <f t="shared" ref="AR27" si="9">AL27</f>
        <v>6.3</v>
      </c>
      <c r="AS27" s="1763"/>
      <c r="AT27" s="1764"/>
      <c r="AU27" s="1826" t="s">
        <v>460</v>
      </c>
      <c r="AV27" s="1827"/>
      <c r="AW27" s="1827"/>
      <c r="AX27" s="1827"/>
      <c r="AY27" s="1827"/>
      <c r="AZ27" s="1827"/>
      <c r="BA27" s="1827"/>
      <c r="BB27" s="1827"/>
      <c r="BC27" s="1838"/>
      <c r="BD27" s="1754"/>
      <c r="BE27" s="1755"/>
      <c r="BF27" s="1755"/>
      <c r="BG27" s="1755"/>
      <c r="BH27" s="1755"/>
      <c r="BI27" s="1755"/>
      <c r="BJ27" s="1755"/>
      <c r="BK27" s="1756"/>
      <c r="BL27" s="1754">
        <v>5</v>
      </c>
      <c r="BM27" s="1755"/>
      <c r="BN27" s="1755"/>
      <c r="BO27" s="1755"/>
      <c r="BP27" s="1755"/>
      <c r="BQ27" s="1755"/>
      <c r="BR27" s="1756"/>
      <c r="BS27" s="1754"/>
      <c r="BT27" s="1755"/>
      <c r="BU27" s="1755"/>
      <c r="BV27" s="1755"/>
      <c r="BW27" s="1755"/>
      <c r="BX27" s="1755"/>
      <c r="BY27" s="1795"/>
      <c r="BZ27" s="1877" t="s">
        <v>461</v>
      </c>
      <c r="CA27" s="1878"/>
      <c r="CB27" s="1878"/>
      <c r="CC27" s="1878"/>
      <c r="CD27" s="1878"/>
      <c r="CE27" s="1878"/>
      <c r="CF27" s="1878"/>
      <c r="CG27" s="1878"/>
      <c r="CH27" s="1878"/>
      <c r="CI27" s="1812">
        <v>0.18</v>
      </c>
      <c r="CJ27" s="1812"/>
      <c r="CK27" s="1812"/>
      <c r="CL27" s="1812"/>
      <c r="CM27" s="1812"/>
      <c r="CN27" s="1625" t="s">
        <v>616</v>
      </c>
      <c r="CO27" s="1626"/>
      <c r="CP27" s="1626"/>
      <c r="CQ27" s="1626"/>
      <c r="CR27" s="1626"/>
      <c r="CS27" s="1626"/>
      <c r="CT27" s="1626"/>
      <c r="CU27" s="1626"/>
      <c r="CV27" s="1626"/>
      <c r="CW27" s="1626"/>
      <c r="CX27" s="1626"/>
      <c r="CY27" s="1626"/>
      <c r="CZ27" s="1626"/>
      <c r="DA27" s="1626"/>
      <c r="DB27" s="1626"/>
      <c r="DC27" s="1626"/>
      <c r="DD27" s="1627"/>
      <c r="DE27" s="1815">
        <v>0.32</v>
      </c>
      <c r="DF27" s="1816"/>
      <c r="DG27" s="1816"/>
      <c r="DH27" s="1816"/>
      <c r="DI27" s="1816"/>
      <c r="DJ27" s="1817"/>
      <c r="DK27" s="1867" t="s">
        <v>462</v>
      </c>
      <c r="DL27" s="1868"/>
      <c r="DM27" s="1868"/>
      <c r="DN27" s="1868"/>
      <c r="DO27" s="1868"/>
      <c r="DP27" s="1868"/>
      <c r="DQ27" s="1868"/>
      <c r="DR27" s="1868"/>
      <c r="DS27" s="1868"/>
      <c r="DT27" s="1868"/>
      <c r="DU27" s="1868"/>
      <c r="DV27" s="1868"/>
      <c r="DW27" s="1868"/>
      <c r="DX27" s="1868"/>
      <c r="DY27" s="1868"/>
      <c r="DZ27" s="1868"/>
      <c r="EA27" s="1869"/>
      <c r="EB27" s="1625" t="s">
        <v>450</v>
      </c>
      <c r="EC27" s="1626"/>
      <c r="ED27" s="1626"/>
      <c r="EE27" s="1626"/>
      <c r="EF27" s="1626"/>
      <c r="EG27" s="1626"/>
      <c r="EH27" s="1626"/>
      <c r="EI27" s="1626"/>
      <c r="EJ27" s="1626"/>
      <c r="EK27" s="1626"/>
      <c r="EL27" s="1626"/>
      <c r="EM27" s="1626"/>
      <c r="EN27" s="1626"/>
      <c r="EO27" s="1626"/>
      <c r="EP27" s="1626"/>
      <c r="EQ27" s="1626"/>
      <c r="ER27" s="1627"/>
      <c r="ES27" s="1815">
        <v>2.2799999999999998</v>
      </c>
      <c r="ET27" s="1816"/>
      <c r="EU27" s="1816"/>
      <c r="EV27" s="1816"/>
      <c r="EW27" s="1816"/>
      <c r="EX27" s="1816"/>
      <c r="EY27" s="1816"/>
      <c r="EZ27" s="1846"/>
      <c r="FA27" s="1848">
        <v>4325</v>
      </c>
      <c r="FB27" s="1849"/>
      <c r="FC27" s="1849"/>
      <c r="FD27" s="1849"/>
      <c r="FE27" s="1849"/>
      <c r="FF27" s="1849"/>
      <c r="FG27" s="1849"/>
      <c r="FH27" s="1850"/>
    </row>
    <row r="28" spans="1:164" ht="8.65" customHeight="1">
      <c r="A28" s="385"/>
      <c r="B28" s="1828"/>
      <c r="C28" s="1829"/>
      <c r="D28" s="1829"/>
      <c r="E28" s="1829"/>
      <c r="F28" s="1829"/>
      <c r="G28" s="1829"/>
      <c r="H28" s="1829"/>
      <c r="I28" s="1829"/>
      <c r="J28" s="1829"/>
      <c r="K28" s="1829"/>
      <c r="L28" s="1829"/>
      <c r="M28" s="1779"/>
      <c r="N28" s="1632"/>
      <c r="O28" s="1632"/>
      <c r="P28" s="1632"/>
      <c r="Q28" s="1632"/>
      <c r="R28" s="1632"/>
      <c r="S28" s="1632"/>
      <c r="T28" s="1632"/>
      <c r="U28" s="1632"/>
      <c r="V28" s="1632"/>
      <c r="W28" s="1632"/>
      <c r="X28" s="1632"/>
      <c r="Y28" s="1632"/>
      <c r="Z28" s="1632"/>
      <c r="AA28" s="1632"/>
      <c r="AB28" s="1753"/>
      <c r="AC28" s="1768"/>
      <c r="AD28" s="1765"/>
      <c r="AE28" s="1765"/>
      <c r="AF28" s="1765"/>
      <c r="AG28" s="1765"/>
      <c r="AH28" s="1765"/>
      <c r="AI28" s="1765"/>
      <c r="AJ28" s="1765"/>
      <c r="AK28" s="1782"/>
      <c r="AL28" s="1768"/>
      <c r="AM28" s="1765"/>
      <c r="AN28" s="1765"/>
      <c r="AO28" s="1765"/>
      <c r="AP28" s="1765"/>
      <c r="AQ28" s="1765"/>
      <c r="AR28" s="1765"/>
      <c r="AS28" s="1765"/>
      <c r="AT28" s="1766"/>
      <c r="AU28" s="1828"/>
      <c r="AV28" s="1829"/>
      <c r="AW28" s="1829"/>
      <c r="AX28" s="1829"/>
      <c r="AY28" s="1829"/>
      <c r="AZ28" s="1829"/>
      <c r="BA28" s="1829"/>
      <c r="BB28" s="1829"/>
      <c r="BC28" s="1839"/>
      <c r="BD28" s="1754"/>
      <c r="BE28" s="1755"/>
      <c r="BF28" s="1755"/>
      <c r="BG28" s="1755"/>
      <c r="BH28" s="1755"/>
      <c r="BI28" s="1755"/>
      <c r="BJ28" s="1755"/>
      <c r="BK28" s="1756"/>
      <c r="BL28" s="1754"/>
      <c r="BM28" s="1755"/>
      <c r="BN28" s="1755"/>
      <c r="BO28" s="1755"/>
      <c r="BP28" s="1755"/>
      <c r="BQ28" s="1755"/>
      <c r="BR28" s="1756"/>
      <c r="BS28" s="1754"/>
      <c r="BT28" s="1755"/>
      <c r="BU28" s="1755"/>
      <c r="BV28" s="1755"/>
      <c r="BW28" s="1755"/>
      <c r="BX28" s="1755"/>
      <c r="BY28" s="1795"/>
      <c r="BZ28" s="1879"/>
      <c r="CA28" s="1880"/>
      <c r="CB28" s="1880"/>
      <c r="CC28" s="1880"/>
      <c r="CD28" s="1880"/>
      <c r="CE28" s="1880"/>
      <c r="CF28" s="1880"/>
      <c r="CG28" s="1880"/>
      <c r="CH28" s="1880"/>
      <c r="CI28" s="1813"/>
      <c r="CJ28" s="1813"/>
      <c r="CK28" s="1813"/>
      <c r="CL28" s="1813"/>
      <c r="CM28" s="1813"/>
      <c r="CN28" s="1628"/>
      <c r="CO28" s="1629"/>
      <c r="CP28" s="1629"/>
      <c r="CQ28" s="1629"/>
      <c r="CR28" s="1629"/>
      <c r="CS28" s="1629"/>
      <c r="CT28" s="1629"/>
      <c r="CU28" s="1629"/>
      <c r="CV28" s="1629"/>
      <c r="CW28" s="1629"/>
      <c r="CX28" s="1629"/>
      <c r="CY28" s="1629"/>
      <c r="CZ28" s="1629"/>
      <c r="DA28" s="1629"/>
      <c r="DB28" s="1629"/>
      <c r="DC28" s="1629"/>
      <c r="DD28" s="1630"/>
      <c r="DE28" s="1818"/>
      <c r="DF28" s="1819"/>
      <c r="DG28" s="1819"/>
      <c r="DH28" s="1819"/>
      <c r="DI28" s="1819"/>
      <c r="DJ28" s="1820"/>
      <c r="DK28" s="1870"/>
      <c r="DL28" s="1871"/>
      <c r="DM28" s="1871"/>
      <c r="DN28" s="1871"/>
      <c r="DO28" s="1871"/>
      <c r="DP28" s="1871"/>
      <c r="DQ28" s="1871"/>
      <c r="DR28" s="1871"/>
      <c r="DS28" s="1871"/>
      <c r="DT28" s="1871"/>
      <c r="DU28" s="1871"/>
      <c r="DV28" s="1871"/>
      <c r="DW28" s="1871"/>
      <c r="DX28" s="1871"/>
      <c r="DY28" s="1871"/>
      <c r="DZ28" s="1871"/>
      <c r="EA28" s="1872"/>
      <c r="EB28" s="1631"/>
      <c r="EC28" s="1632"/>
      <c r="ED28" s="1632"/>
      <c r="EE28" s="1632"/>
      <c r="EF28" s="1632"/>
      <c r="EG28" s="1632"/>
      <c r="EH28" s="1632"/>
      <c r="EI28" s="1632"/>
      <c r="EJ28" s="1632"/>
      <c r="EK28" s="1632"/>
      <c r="EL28" s="1632"/>
      <c r="EM28" s="1632"/>
      <c r="EN28" s="1632"/>
      <c r="EO28" s="1632"/>
      <c r="EP28" s="1632"/>
      <c r="EQ28" s="1632"/>
      <c r="ER28" s="1633"/>
      <c r="ES28" s="1821"/>
      <c r="ET28" s="1822"/>
      <c r="EU28" s="1822"/>
      <c r="EV28" s="1822"/>
      <c r="EW28" s="1822"/>
      <c r="EX28" s="1822"/>
      <c r="EY28" s="1822"/>
      <c r="EZ28" s="1847"/>
      <c r="FA28" s="1851"/>
      <c r="FB28" s="1852"/>
      <c r="FC28" s="1852"/>
      <c r="FD28" s="1852"/>
      <c r="FE28" s="1852"/>
      <c r="FF28" s="1852"/>
      <c r="FG28" s="1852"/>
      <c r="FH28" s="1853"/>
    </row>
    <row r="29" spans="1:164" ht="8.65" customHeight="1">
      <c r="A29" s="385"/>
      <c r="B29" s="1828"/>
      <c r="C29" s="1829"/>
      <c r="D29" s="1829"/>
      <c r="E29" s="1829"/>
      <c r="F29" s="1829"/>
      <c r="G29" s="1829"/>
      <c r="H29" s="1829"/>
      <c r="I29" s="1829"/>
      <c r="J29" s="1829"/>
      <c r="K29" s="1829"/>
      <c r="L29" s="1829"/>
      <c r="M29" s="1778" t="s">
        <v>451</v>
      </c>
      <c r="N29" s="1626"/>
      <c r="O29" s="1626"/>
      <c r="P29" s="1626"/>
      <c r="Q29" s="1626"/>
      <c r="R29" s="1626"/>
      <c r="S29" s="1626"/>
      <c r="T29" s="1626"/>
      <c r="U29" s="1626"/>
      <c r="V29" s="1626"/>
      <c r="W29" s="1626"/>
      <c r="X29" s="1626"/>
      <c r="Y29" s="1626"/>
      <c r="Z29" s="1626"/>
      <c r="AA29" s="1626"/>
      <c r="AB29" s="1749"/>
      <c r="AC29" s="1767">
        <v>20.8</v>
      </c>
      <c r="AD29" s="1763"/>
      <c r="AE29" s="1763"/>
      <c r="AF29" s="1763">
        <v>20.2</v>
      </c>
      <c r="AG29" s="1763"/>
      <c r="AH29" s="1763"/>
      <c r="AI29" s="1763">
        <f t="shared" ref="AI29" si="10">AC29</f>
        <v>20.8</v>
      </c>
      <c r="AJ29" s="1763"/>
      <c r="AK29" s="1781"/>
      <c r="AL29" s="1767">
        <v>6.9</v>
      </c>
      <c r="AM29" s="1763"/>
      <c r="AN29" s="1763"/>
      <c r="AO29" s="1763">
        <v>6.3</v>
      </c>
      <c r="AP29" s="1763"/>
      <c r="AQ29" s="1763"/>
      <c r="AR29" s="1763">
        <f t="shared" ref="AR29" si="11">AL29</f>
        <v>6.9</v>
      </c>
      <c r="AS29" s="1763"/>
      <c r="AT29" s="1764"/>
      <c r="AU29" s="1828"/>
      <c r="AV29" s="1829"/>
      <c r="AW29" s="1829"/>
      <c r="AX29" s="1829"/>
      <c r="AY29" s="1829"/>
      <c r="AZ29" s="1829"/>
      <c r="BA29" s="1829"/>
      <c r="BB29" s="1829"/>
      <c r="BC29" s="1839"/>
      <c r="BD29" s="1754"/>
      <c r="BE29" s="1755"/>
      <c r="BF29" s="1755"/>
      <c r="BG29" s="1755"/>
      <c r="BH29" s="1755"/>
      <c r="BI29" s="1755"/>
      <c r="BJ29" s="1755"/>
      <c r="BK29" s="1756"/>
      <c r="BL29" s="1754"/>
      <c r="BM29" s="1755"/>
      <c r="BN29" s="1755"/>
      <c r="BO29" s="1755"/>
      <c r="BP29" s="1755"/>
      <c r="BQ29" s="1755"/>
      <c r="BR29" s="1756"/>
      <c r="BS29" s="1754"/>
      <c r="BT29" s="1755"/>
      <c r="BU29" s="1755"/>
      <c r="BV29" s="1755"/>
      <c r="BW29" s="1755"/>
      <c r="BX29" s="1755"/>
      <c r="BY29" s="1795"/>
      <c r="BZ29" s="1879"/>
      <c r="CA29" s="1880"/>
      <c r="CB29" s="1880"/>
      <c r="CC29" s="1880"/>
      <c r="CD29" s="1880"/>
      <c r="CE29" s="1880"/>
      <c r="CF29" s="1880"/>
      <c r="CG29" s="1880"/>
      <c r="CH29" s="1880"/>
      <c r="CI29" s="1813"/>
      <c r="CJ29" s="1813"/>
      <c r="CK29" s="1813"/>
      <c r="CL29" s="1813"/>
      <c r="CM29" s="1813"/>
      <c r="CN29" s="1628"/>
      <c r="CO29" s="1629"/>
      <c r="CP29" s="1629"/>
      <c r="CQ29" s="1629"/>
      <c r="CR29" s="1629"/>
      <c r="CS29" s="1629"/>
      <c r="CT29" s="1629"/>
      <c r="CU29" s="1629"/>
      <c r="CV29" s="1629"/>
      <c r="CW29" s="1629"/>
      <c r="CX29" s="1629"/>
      <c r="CY29" s="1629"/>
      <c r="CZ29" s="1629"/>
      <c r="DA29" s="1629"/>
      <c r="DB29" s="1629"/>
      <c r="DC29" s="1629"/>
      <c r="DD29" s="1630"/>
      <c r="DE29" s="1818"/>
      <c r="DF29" s="1819"/>
      <c r="DG29" s="1819"/>
      <c r="DH29" s="1819"/>
      <c r="DI29" s="1819"/>
      <c r="DJ29" s="1820"/>
      <c r="DK29" s="1870"/>
      <c r="DL29" s="1871"/>
      <c r="DM29" s="1871"/>
      <c r="DN29" s="1871"/>
      <c r="DO29" s="1871"/>
      <c r="DP29" s="1871"/>
      <c r="DQ29" s="1871"/>
      <c r="DR29" s="1871"/>
      <c r="DS29" s="1871"/>
      <c r="DT29" s="1871"/>
      <c r="DU29" s="1871"/>
      <c r="DV29" s="1871"/>
      <c r="DW29" s="1871"/>
      <c r="DX29" s="1871"/>
      <c r="DY29" s="1871"/>
      <c r="DZ29" s="1871"/>
      <c r="EA29" s="1872"/>
      <c r="EB29" s="1625" t="s">
        <v>454</v>
      </c>
      <c r="EC29" s="1626"/>
      <c r="ED29" s="1626"/>
      <c r="EE29" s="1626"/>
      <c r="EF29" s="1626"/>
      <c r="EG29" s="1626"/>
      <c r="EH29" s="1626"/>
      <c r="EI29" s="1626"/>
      <c r="EJ29" s="1626"/>
      <c r="EK29" s="1626"/>
      <c r="EL29" s="1626"/>
      <c r="EM29" s="1626"/>
      <c r="EN29" s="1626"/>
      <c r="EO29" s="1626"/>
      <c r="EP29" s="1626"/>
      <c r="EQ29" s="1626"/>
      <c r="ER29" s="1627"/>
      <c r="ES29" s="1815">
        <v>2.5299999999999998</v>
      </c>
      <c r="ET29" s="1816"/>
      <c r="EU29" s="1816"/>
      <c r="EV29" s="1816"/>
      <c r="EW29" s="1816"/>
      <c r="EX29" s="1816"/>
      <c r="EY29" s="1816"/>
      <c r="EZ29" s="1846"/>
      <c r="FA29" s="1848">
        <v>3300</v>
      </c>
      <c r="FB29" s="1849"/>
      <c r="FC29" s="1849"/>
      <c r="FD29" s="1849"/>
      <c r="FE29" s="1849"/>
      <c r="FF29" s="1849"/>
      <c r="FG29" s="1849"/>
      <c r="FH29" s="1850"/>
    </row>
    <row r="30" spans="1:164" ht="8.65" customHeight="1">
      <c r="A30" s="385"/>
      <c r="B30" s="1830"/>
      <c r="C30" s="1831"/>
      <c r="D30" s="1831"/>
      <c r="E30" s="1831"/>
      <c r="F30" s="1831"/>
      <c r="G30" s="1831"/>
      <c r="H30" s="1831"/>
      <c r="I30" s="1831"/>
      <c r="J30" s="1831"/>
      <c r="K30" s="1831"/>
      <c r="L30" s="1831"/>
      <c r="M30" s="1779"/>
      <c r="N30" s="1632"/>
      <c r="O30" s="1632"/>
      <c r="P30" s="1632"/>
      <c r="Q30" s="1632"/>
      <c r="R30" s="1632"/>
      <c r="S30" s="1632"/>
      <c r="T30" s="1632"/>
      <c r="U30" s="1632"/>
      <c r="V30" s="1632"/>
      <c r="W30" s="1632"/>
      <c r="X30" s="1632"/>
      <c r="Y30" s="1632"/>
      <c r="Z30" s="1632"/>
      <c r="AA30" s="1632"/>
      <c r="AB30" s="1753"/>
      <c r="AC30" s="1768"/>
      <c r="AD30" s="1765"/>
      <c r="AE30" s="1765"/>
      <c r="AF30" s="1765"/>
      <c r="AG30" s="1765"/>
      <c r="AH30" s="1765"/>
      <c r="AI30" s="1765"/>
      <c r="AJ30" s="1765"/>
      <c r="AK30" s="1782"/>
      <c r="AL30" s="1768"/>
      <c r="AM30" s="1765"/>
      <c r="AN30" s="1765"/>
      <c r="AO30" s="1765"/>
      <c r="AP30" s="1765"/>
      <c r="AQ30" s="1765"/>
      <c r="AR30" s="1765"/>
      <c r="AS30" s="1765"/>
      <c r="AT30" s="1766"/>
      <c r="AU30" s="1830"/>
      <c r="AV30" s="1831"/>
      <c r="AW30" s="1831"/>
      <c r="AX30" s="1831"/>
      <c r="AY30" s="1831"/>
      <c r="AZ30" s="1831"/>
      <c r="BA30" s="1831"/>
      <c r="BB30" s="1831"/>
      <c r="BC30" s="1876"/>
      <c r="BD30" s="1754"/>
      <c r="BE30" s="1755"/>
      <c r="BF30" s="1755"/>
      <c r="BG30" s="1755"/>
      <c r="BH30" s="1755"/>
      <c r="BI30" s="1755"/>
      <c r="BJ30" s="1755"/>
      <c r="BK30" s="1756"/>
      <c r="BL30" s="1754"/>
      <c r="BM30" s="1755"/>
      <c r="BN30" s="1755"/>
      <c r="BO30" s="1755"/>
      <c r="BP30" s="1755"/>
      <c r="BQ30" s="1755"/>
      <c r="BR30" s="1756"/>
      <c r="BS30" s="1754"/>
      <c r="BT30" s="1755"/>
      <c r="BU30" s="1755"/>
      <c r="BV30" s="1755"/>
      <c r="BW30" s="1755"/>
      <c r="BX30" s="1755"/>
      <c r="BY30" s="1795"/>
      <c r="BZ30" s="1881"/>
      <c r="CA30" s="1882"/>
      <c r="CB30" s="1882"/>
      <c r="CC30" s="1882"/>
      <c r="CD30" s="1882"/>
      <c r="CE30" s="1882"/>
      <c r="CF30" s="1882"/>
      <c r="CG30" s="1882"/>
      <c r="CH30" s="1882"/>
      <c r="CI30" s="1814"/>
      <c r="CJ30" s="1814"/>
      <c r="CK30" s="1814"/>
      <c r="CL30" s="1814"/>
      <c r="CM30" s="1814"/>
      <c r="CN30" s="1631"/>
      <c r="CO30" s="1632"/>
      <c r="CP30" s="1632"/>
      <c r="CQ30" s="1632"/>
      <c r="CR30" s="1632"/>
      <c r="CS30" s="1632"/>
      <c r="CT30" s="1632"/>
      <c r="CU30" s="1632"/>
      <c r="CV30" s="1632"/>
      <c r="CW30" s="1632"/>
      <c r="CX30" s="1632"/>
      <c r="CY30" s="1632"/>
      <c r="CZ30" s="1632"/>
      <c r="DA30" s="1632"/>
      <c r="DB30" s="1632"/>
      <c r="DC30" s="1632"/>
      <c r="DD30" s="1633"/>
      <c r="DE30" s="1821"/>
      <c r="DF30" s="1822"/>
      <c r="DG30" s="1822"/>
      <c r="DH30" s="1822"/>
      <c r="DI30" s="1822"/>
      <c r="DJ30" s="1823"/>
      <c r="DK30" s="1870"/>
      <c r="DL30" s="1871"/>
      <c r="DM30" s="1871"/>
      <c r="DN30" s="1871"/>
      <c r="DO30" s="1871"/>
      <c r="DP30" s="1871"/>
      <c r="DQ30" s="1871"/>
      <c r="DR30" s="1871"/>
      <c r="DS30" s="1871"/>
      <c r="DT30" s="1871"/>
      <c r="DU30" s="1871"/>
      <c r="DV30" s="1871"/>
      <c r="DW30" s="1871"/>
      <c r="DX30" s="1871"/>
      <c r="DY30" s="1871"/>
      <c r="DZ30" s="1871"/>
      <c r="EA30" s="1872"/>
      <c r="EB30" s="1631"/>
      <c r="EC30" s="1632"/>
      <c r="ED30" s="1632"/>
      <c r="EE30" s="1632"/>
      <c r="EF30" s="1632"/>
      <c r="EG30" s="1632"/>
      <c r="EH30" s="1632"/>
      <c r="EI30" s="1632"/>
      <c r="EJ30" s="1632"/>
      <c r="EK30" s="1632"/>
      <c r="EL30" s="1632"/>
      <c r="EM30" s="1632"/>
      <c r="EN30" s="1632"/>
      <c r="EO30" s="1632"/>
      <c r="EP30" s="1632"/>
      <c r="EQ30" s="1632"/>
      <c r="ER30" s="1633"/>
      <c r="ES30" s="1821"/>
      <c r="ET30" s="1822"/>
      <c r="EU30" s="1822"/>
      <c r="EV30" s="1822"/>
      <c r="EW30" s="1822"/>
      <c r="EX30" s="1822"/>
      <c r="EY30" s="1822"/>
      <c r="EZ30" s="1847"/>
      <c r="FA30" s="1851"/>
      <c r="FB30" s="1852"/>
      <c r="FC30" s="1852"/>
      <c r="FD30" s="1852"/>
      <c r="FE30" s="1852"/>
      <c r="FF30" s="1852"/>
      <c r="FG30" s="1852"/>
      <c r="FH30" s="1853"/>
    </row>
    <row r="31" spans="1:164" ht="8.65" customHeight="1">
      <c r="A31" s="388"/>
      <c r="B31" s="1826" t="s">
        <v>463</v>
      </c>
      <c r="C31" s="1827"/>
      <c r="D31" s="1827"/>
      <c r="E31" s="1827"/>
      <c r="F31" s="1827"/>
      <c r="G31" s="1827"/>
      <c r="H31" s="1827"/>
      <c r="I31" s="1827"/>
      <c r="J31" s="1827"/>
      <c r="K31" s="1827"/>
      <c r="L31" s="1827"/>
      <c r="M31" s="1778" t="s">
        <v>439</v>
      </c>
      <c r="N31" s="1626"/>
      <c r="O31" s="1626"/>
      <c r="P31" s="1626"/>
      <c r="Q31" s="1626"/>
      <c r="R31" s="1626"/>
      <c r="S31" s="1626"/>
      <c r="T31" s="1626"/>
      <c r="U31" s="1626"/>
      <c r="V31" s="1626"/>
      <c r="W31" s="1626"/>
      <c r="X31" s="1626"/>
      <c r="Y31" s="1626"/>
      <c r="Z31" s="1626"/>
      <c r="AA31" s="1626"/>
      <c r="AB31" s="1749"/>
      <c r="AC31" s="1767">
        <v>19</v>
      </c>
      <c r="AD31" s="1763"/>
      <c r="AE31" s="1763"/>
      <c r="AF31" s="1763">
        <v>18.399999999999999</v>
      </c>
      <c r="AG31" s="1763"/>
      <c r="AH31" s="1763"/>
      <c r="AI31" s="1763">
        <f t="shared" ref="AI31" si="12">AC31</f>
        <v>19</v>
      </c>
      <c r="AJ31" s="1763"/>
      <c r="AK31" s="1781"/>
      <c r="AL31" s="1767">
        <v>6.4</v>
      </c>
      <c r="AM31" s="1763"/>
      <c r="AN31" s="1763"/>
      <c r="AO31" s="1763">
        <v>5.8</v>
      </c>
      <c r="AP31" s="1763"/>
      <c r="AQ31" s="1763"/>
      <c r="AR31" s="1763">
        <f t="shared" ref="AR31" si="13">AL31</f>
        <v>6.4</v>
      </c>
      <c r="AS31" s="1763"/>
      <c r="AT31" s="1764"/>
      <c r="AU31" s="1854" t="s">
        <v>464</v>
      </c>
      <c r="AV31" s="1855"/>
      <c r="AW31" s="1855"/>
      <c r="AX31" s="1855"/>
      <c r="AY31" s="1855"/>
      <c r="AZ31" s="1855"/>
      <c r="BA31" s="1855"/>
      <c r="BB31" s="1855"/>
      <c r="BC31" s="1855"/>
      <c r="BD31" s="1754">
        <v>6.5</v>
      </c>
      <c r="BE31" s="1755"/>
      <c r="BF31" s="1755"/>
      <c r="BG31" s="1755"/>
      <c r="BH31" s="1755"/>
      <c r="BI31" s="1755"/>
      <c r="BJ31" s="1755"/>
      <c r="BK31" s="1756"/>
      <c r="BL31" s="1754"/>
      <c r="BM31" s="1755"/>
      <c r="BN31" s="1755"/>
      <c r="BO31" s="1755"/>
      <c r="BP31" s="1755"/>
      <c r="BQ31" s="1755"/>
      <c r="BR31" s="1756"/>
      <c r="BS31" s="1754">
        <v>12</v>
      </c>
      <c r="BT31" s="1755"/>
      <c r="BU31" s="1755"/>
      <c r="BV31" s="1755"/>
      <c r="BW31" s="1755"/>
      <c r="BX31" s="1755"/>
      <c r="BY31" s="1795"/>
      <c r="BZ31" s="435"/>
      <c r="CA31" s="436"/>
      <c r="CB31" s="436"/>
      <c r="CC31" s="436"/>
      <c r="CD31" s="436"/>
      <c r="CE31" s="436"/>
      <c r="CF31" s="436"/>
      <c r="CG31" s="436"/>
      <c r="CH31" s="436"/>
      <c r="CI31" s="436"/>
      <c r="CJ31" s="436"/>
      <c r="CK31" s="436"/>
      <c r="CL31" s="436"/>
      <c r="CM31" s="437"/>
      <c r="CN31" s="1625" t="s">
        <v>465</v>
      </c>
      <c r="CO31" s="1626"/>
      <c r="CP31" s="1626"/>
      <c r="CQ31" s="1626"/>
      <c r="CR31" s="1626"/>
      <c r="CS31" s="1626"/>
      <c r="CT31" s="1626"/>
      <c r="CU31" s="1626"/>
      <c r="CV31" s="1626"/>
      <c r="CW31" s="1626"/>
      <c r="CX31" s="1626"/>
      <c r="CY31" s="1626"/>
      <c r="CZ31" s="1626"/>
      <c r="DA31" s="1626"/>
      <c r="DB31" s="1626"/>
      <c r="DC31" s="1626"/>
      <c r="DD31" s="1627"/>
      <c r="DE31" s="1815">
        <v>0.16</v>
      </c>
      <c r="DF31" s="1816"/>
      <c r="DG31" s="1816"/>
      <c r="DH31" s="1816"/>
      <c r="DI31" s="1816"/>
      <c r="DJ31" s="1817"/>
      <c r="DK31" s="1870"/>
      <c r="DL31" s="1871"/>
      <c r="DM31" s="1871"/>
      <c r="DN31" s="1871"/>
      <c r="DO31" s="1871"/>
      <c r="DP31" s="1871"/>
      <c r="DQ31" s="1871"/>
      <c r="DR31" s="1871"/>
      <c r="DS31" s="1871"/>
      <c r="DT31" s="1871"/>
      <c r="DU31" s="1871"/>
      <c r="DV31" s="1871"/>
      <c r="DW31" s="1871"/>
      <c r="DX31" s="1871"/>
      <c r="DY31" s="1871"/>
      <c r="DZ31" s="1871"/>
      <c r="EA31" s="1872"/>
      <c r="EB31" s="1783" t="s">
        <v>457</v>
      </c>
      <c r="EC31" s="1783"/>
      <c r="ED31" s="1783"/>
      <c r="EE31" s="1783"/>
      <c r="EF31" s="1783"/>
      <c r="EG31" s="1783"/>
      <c r="EH31" s="1783"/>
      <c r="EI31" s="1783"/>
      <c r="EJ31" s="1783"/>
      <c r="EK31" s="1783"/>
      <c r="EL31" s="1783"/>
      <c r="EM31" s="1783"/>
      <c r="EN31" s="1783"/>
      <c r="EO31" s="1783"/>
      <c r="EP31" s="1783"/>
      <c r="EQ31" s="1783"/>
      <c r="ER31" s="1783"/>
      <c r="ES31" s="1784">
        <v>3.05</v>
      </c>
      <c r="ET31" s="1784"/>
      <c r="EU31" s="1784"/>
      <c r="EV31" s="1784"/>
      <c r="EW31" s="1784"/>
      <c r="EX31" s="1784"/>
      <c r="EY31" s="1784"/>
      <c r="EZ31" s="1784"/>
      <c r="FA31" s="1865">
        <v>2975</v>
      </c>
      <c r="FB31" s="1865"/>
      <c r="FC31" s="1865"/>
      <c r="FD31" s="1865"/>
      <c r="FE31" s="1865"/>
      <c r="FF31" s="1865"/>
      <c r="FG31" s="1865"/>
      <c r="FH31" s="1866"/>
    </row>
    <row r="32" spans="1:164" ht="8.65" customHeight="1">
      <c r="A32" s="388"/>
      <c r="B32" s="1828"/>
      <c r="C32" s="1829"/>
      <c r="D32" s="1829"/>
      <c r="E32" s="1829"/>
      <c r="F32" s="1829"/>
      <c r="G32" s="1829"/>
      <c r="H32" s="1829"/>
      <c r="I32" s="1829"/>
      <c r="J32" s="1829"/>
      <c r="K32" s="1829"/>
      <c r="L32" s="1829"/>
      <c r="M32" s="1779"/>
      <c r="N32" s="1632"/>
      <c r="O32" s="1632"/>
      <c r="P32" s="1632"/>
      <c r="Q32" s="1632"/>
      <c r="R32" s="1632"/>
      <c r="S32" s="1632"/>
      <c r="T32" s="1632"/>
      <c r="U32" s="1632"/>
      <c r="V32" s="1632"/>
      <c r="W32" s="1632"/>
      <c r="X32" s="1632"/>
      <c r="Y32" s="1632"/>
      <c r="Z32" s="1632"/>
      <c r="AA32" s="1632"/>
      <c r="AB32" s="1753"/>
      <c r="AC32" s="1768"/>
      <c r="AD32" s="1765"/>
      <c r="AE32" s="1765"/>
      <c r="AF32" s="1765"/>
      <c r="AG32" s="1765"/>
      <c r="AH32" s="1765"/>
      <c r="AI32" s="1765"/>
      <c r="AJ32" s="1765"/>
      <c r="AK32" s="1782"/>
      <c r="AL32" s="1768"/>
      <c r="AM32" s="1765"/>
      <c r="AN32" s="1765"/>
      <c r="AO32" s="1765"/>
      <c r="AP32" s="1765"/>
      <c r="AQ32" s="1765"/>
      <c r="AR32" s="1765"/>
      <c r="AS32" s="1765"/>
      <c r="AT32" s="1766"/>
      <c r="AU32" s="1856"/>
      <c r="AV32" s="1857"/>
      <c r="AW32" s="1857"/>
      <c r="AX32" s="1857"/>
      <c r="AY32" s="1857"/>
      <c r="AZ32" s="1857"/>
      <c r="BA32" s="1857"/>
      <c r="BB32" s="1857"/>
      <c r="BC32" s="1857"/>
      <c r="BD32" s="1754"/>
      <c r="BE32" s="1755"/>
      <c r="BF32" s="1755"/>
      <c r="BG32" s="1755"/>
      <c r="BH32" s="1755"/>
      <c r="BI32" s="1755"/>
      <c r="BJ32" s="1755"/>
      <c r="BK32" s="1756"/>
      <c r="BL32" s="1754"/>
      <c r="BM32" s="1755"/>
      <c r="BN32" s="1755"/>
      <c r="BO32" s="1755"/>
      <c r="BP32" s="1755"/>
      <c r="BQ32" s="1755"/>
      <c r="BR32" s="1756"/>
      <c r="BS32" s="1754"/>
      <c r="BT32" s="1755"/>
      <c r="BU32" s="1755"/>
      <c r="BV32" s="1755"/>
      <c r="BW32" s="1755"/>
      <c r="BX32" s="1755"/>
      <c r="BY32" s="1795"/>
      <c r="BZ32" s="438"/>
      <c r="CA32" s="439"/>
      <c r="CB32" s="439"/>
      <c r="CC32" s="439"/>
      <c r="CD32" s="439"/>
      <c r="CE32" s="439"/>
      <c r="CF32" s="439"/>
      <c r="CG32" s="439"/>
      <c r="CH32" s="439"/>
      <c r="CI32" s="439"/>
      <c r="CJ32" s="439"/>
      <c r="CK32" s="439"/>
      <c r="CL32" s="439"/>
      <c r="CM32" s="440"/>
      <c r="CN32" s="1628"/>
      <c r="CO32" s="1629"/>
      <c r="CP32" s="1629"/>
      <c r="CQ32" s="1629"/>
      <c r="CR32" s="1629"/>
      <c r="CS32" s="1629"/>
      <c r="CT32" s="1629"/>
      <c r="CU32" s="1629"/>
      <c r="CV32" s="1629"/>
      <c r="CW32" s="1629"/>
      <c r="CX32" s="1629"/>
      <c r="CY32" s="1629"/>
      <c r="CZ32" s="1629"/>
      <c r="DA32" s="1629"/>
      <c r="DB32" s="1629"/>
      <c r="DC32" s="1629"/>
      <c r="DD32" s="1630"/>
      <c r="DE32" s="1818"/>
      <c r="DF32" s="1819"/>
      <c r="DG32" s="1819"/>
      <c r="DH32" s="1819"/>
      <c r="DI32" s="1819"/>
      <c r="DJ32" s="1820"/>
      <c r="DK32" s="1870"/>
      <c r="DL32" s="1871"/>
      <c r="DM32" s="1871"/>
      <c r="DN32" s="1871"/>
      <c r="DO32" s="1871"/>
      <c r="DP32" s="1871"/>
      <c r="DQ32" s="1871"/>
      <c r="DR32" s="1871"/>
      <c r="DS32" s="1871"/>
      <c r="DT32" s="1871"/>
      <c r="DU32" s="1871"/>
      <c r="DV32" s="1871"/>
      <c r="DW32" s="1871"/>
      <c r="DX32" s="1871"/>
      <c r="DY32" s="1871"/>
      <c r="DZ32" s="1871"/>
      <c r="EA32" s="1872"/>
      <c r="EB32" s="1783"/>
      <c r="EC32" s="1783"/>
      <c r="ED32" s="1783"/>
      <c r="EE32" s="1783"/>
      <c r="EF32" s="1783"/>
      <c r="EG32" s="1783"/>
      <c r="EH32" s="1783"/>
      <c r="EI32" s="1783"/>
      <c r="EJ32" s="1783"/>
      <c r="EK32" s="1783"/>
      <c r="EL32" s="1783"/>
      <c r="EM32" s="1783"/>
      <c r="EN32" s="1783"/>
      <c r="EO32" s="1783"/>
      <c r="EP32" s="1783"/>
      <c r="EQ32" s="1783"/>
      <c r="ER32" s="1783"/>
      <c r="ES32" s="1784"/>
      <c r="ET32" s="1784"/>
      <c r="EU32" s="1784"/>
      <c r="EV32" s="1784"/>
      <c r="EW32" s="1784"/>
      <c r="EX32" s="1784"/>
      <c r="EY32" s="1784"/>
      <c r="EZ32" s="1784"/>
      <c r="FA32" s="1865"/>
      <c r="FB32" s="1865"/>
      <c r="FC32" s="1865"/>
      <c r="FD32" s="1865"/>
      <c r="FE32" s="1865"/>
      <c r="FF32" s="1865"/>
      <c r="FG32" s="1865"/>
      <c r="FH32" s="1866"/>
    </row>
    <row r="33" spans="1:164" ht="8.65" customHeight="1">
      <c r="A33" s="385"/>
      <c r="B33" s="1828"/>
      <c r="C33" s="1829"/>
      <c r="D33" s="1829"/>
      <c r="E33" s="1829"/>
      <c r="F33" s="1829"/>
      <c r="G33" s="1829"/>
      <c r="H33" s="1829"/>
      <c r="I33" s="1829"/>
      <c r="J33" s="1829"/>
      <c r="K33" s="1829"/>
      <c r="L33" s="1829"/>
      <c r="M33" s="1778" t="s">
        <v>445</v>
      </c>
      <c r="N33" s="1626"/>
      <c r="O33" s="1626"/>
      <c r="P33" s="1626"/>
      <c r="Q33" s="1626"/>
      <c r="R33" s="1626"/>
      <c r="S33" s="1626"/>
      <c r="T33" s="1626"/>
      <c r="U33" s="1626"/>
      <c r="V33" s="1626"/>
      <c r="W33" s="1626"/>
      <c r="X33" s="1626"/>
      <c r="Y33" s="1626"/>
      <c r="Z33" s="1626"/>
      <c r="AA33" s="1626"/>
      <c r="AB33" s="1749"/>
      <c r="AC33" s="1767">
        <v>19.399999999999999</v>
      </c>
      <c r="AD33" s="1763"/>
      <c r="AE33" s="1763"/>
      <c r="AF33" s="1763">
        <v>18.8</v>
      </c>
      <c r="AG33" s="1763"/>
      <c r="AH33" s="1763"/>
      <c r="AI33" s="1763">
        <f t="shared" ref="AI33" si="14">AC33</f>
        <v>19.399999999999999</v>
      </c>
      <c r="AJ33" s="1763"/>
      <c r="AK33" s="1781"/>
      <c r="AL33" s="1767">
        <v>6.6</v>
      </c>
      <c r="AM33" s="1763"/>
      <c r="AN33" s="1763"/>
      <c r="AO33" s="1763">
        <v>5.9</v>
      </c>
      <c r="AP33" s="1763"/>
      <c r="AQ33" s="1763"/>
      <c r="AR33" s="1763">
        <f t="shared" ref="AR33" si="15">AL33</f>
        <v>6.6</v>
      </c>
      <c r="AS33" s="1763"/>
      <c r="AT33" s="1764"/>
      <c r="AU33" s="1856"/>
      <c r="AV33" s="1857"/>
      <c r="AW33" s="1857"/>
      <c r="AX33" s="1857"/>
      <c r="AY33" s="1857"/>
      <c r="AZ33" s="1857"/>
      <c r="BA33" s="1857"/>
      <c r="BB33" s="1857"/>
      <c r="BC33" s="1857"/>
      <c r="BD33" s="1754"/>
      <c r="BE33" s="1755"/>
      <c r="BF33" s="1755"/>
      <c r="BG33" s="1755"/>
      <c r="BH33" s="1755"/>
      <c r="BI33" s="1755"/>
      <c r="BJ33" s="1755"/>
      <c r="BK33" s="1756"/>
      <c r="BL33" s="1754"/>
      <c r="BM33" s="1755"/>
      <c r="BN33" s="1755"/>
      <c r="BO33" s="1755"/>
      <c r="BP33" s="1755"/>
      <c r="BQ33" s="1755"/>
      <c r="BR33" s="1756"/>
      <c r="BS33" s="1754"/>
      <c r="BT33" s="1755"/>
      <c r="BU33" s="1755"/>
      <c r="BV33" s="1755"/>
      <c r="BW33" s="1755"/>
      <c r="BX33" s="1755"/>
      <c r="BY33" s="1795"/>
      <c r="BZ33" s="438"/>
      <c r="CA33" s="439"/>
      <c r="CB33" s="439"/>
      <c r="CC33" s="439"/>
      <c r="CD33" s="439"/>
      <c r="CE33" s="439"/>
      <c r="CF33" s="439"/>
      <c r="CG33" s="439"/>
      <c r="CH33" s="439"/>
      <c r="CI33" s="439"/>
      <c r="CJ33" s="439"/>
      <c r="CK33" s="439"/>
      <c r="CL33" s="439"/>
      <c r="CM33" s="440"/>
      <c r="CN33" s="1628" t="s">
        <v>466</v>
      </c>
      <c r="CO33" s="1629"/>
      <c r="CP33" s="1629"/>
      <c r="CQ33" s="1629"/>
      <c r="CR33" s="1629"/>
      <c r="CS33" s="1629"/>
      <c r="CT33" s="1629"/>
      <c r="CU33" s="1629"/>
      <c r="CV33" s="1629"/>
      <c r="CW33" s="1629"/>
      <c r="CX33" s="1629"/>
      <c r="CY33" s="1629"/>
      <c r="CZ33" s="1629"/>
      <c r="DA33" s="1629"/>
      <c r="DB33" s="1629"/>
      <c r="DC33" s="1629"/>
      <c r="DD33" s="1630"/>
      <c r="DE33" s="1818"/>
      <c r="DF33" s="1819"/>
      <c r="DG33" s="1819"/>
      <c r="DH33" s="1819"/>
      <c r="DI33" s="1819"/>
      <c r="DJ33" s="1820"/>
      <c r="DK33" s="1870"/>
      <c r="DL33" s="1871"/>
      <c r="DM33" s="1871"/>
      <c r="DN33" s="1871"/>
      <c r="DO33" s="1871"/>
      <c r="DP33" s="1871"/>
      <c r="DQ33" s="1871"/>
      <c r="DR33" s="1871"/>
      <c r="DS33" s="1871"/>
      <c r="DT33" s="1871"/>
      <c r="DU33" s="1871"/>
      <c r="DV33" s="1871"/>
      <c r="DW33" s="1871"/>
      <c r="DX33" s="1871"/>
      <c r="DY33" s="1871"/>
      <c r="DZ33" s="1871"/>
      <c r="EA33" s="1872"/>
      <c r="EB33" s="1783" t="s">
        <v>459</v>
      </c>
      <c r="EC33" s="1783"/>
      <c r="ED33" s="1783"/>
      <c r="EE33" s="1783"/>
      <c r="EF33" s="1783"/>
      <c r="EG33" s="1783"/>
      <c r="EH33" s="1783"/>
      <c r="EI33" s="1783"/>
      <c r="EJ33" s="1783"/>
      <c r="EK33" s="1783"/>
      <c r="EL33" s="1783"/>
      <c r="EM33" s="1783"/>
      <c r="EN33" s="1783"/>
      <c r="EO33" s="1783"/>
      <c r="EP33" s="1783"/>
      <c r="EQ33" s="1783"/>
      <c r="ER33" s="1783"/>
      <c r="ES33" s="1784">
        <v>1.59</v>
      </c>
      <c r="ET33" s="1784"/>
      <c r="EU33" s="1784"/>
      <c r="EV33" s="1784"/>
      <c r="EW33" s="1784"/>
      <c r="EX33" s="1784"/>
      <c r="EY33" s="1784"/>
      <c r="EZ33" s="1784"/>
      <c r="FA33" s="1865">
        <v>2450</v>
      </c>
      <c r="FB33" s="1865"/>
      <c r="FC33" s="1865"/>
      <c r="FD33" s="1865"/>
      <c r="FE33" s="1865"/>
      <c r="FF33" s="1865"/>
      <c r="FG33" s="1865"/>
      <c r="FH33" s="1866"/>
    </row>
    <row r="34" spans="1:164" ht="8.65" customHeight="1">
      <c r="A34" s="385"/>
      <c r="B34" s="1828"/>
      <c r="C34" s="1829"/>
      <c r="D34" s="1829"/>
      <c r="E34" s="1829"/>
      <c r="F34" s="1829"/>
      <c r="G34" s="1829"/>
      <c r="H34" s="1829"/>
      <c r="I34" s="1829"/>
      <c r="J34" s="1829"/>
      <c r="K34" s="1829"/>
      <c r="L34" s="1829"/>
      <c r="M34" s="1779"/>
      <c r="N34" s="1632"/>
      <c r="O34" s="1632"/>
      <c r="P34" s="1632"/>
      <c r="Q34" s="1632"/>
      <c r="R34" s="1632"/>
      <c r="S34" s="1632"/>
      <c r="T34" s="1632"/>
      <c r="U34" s="1632"/>
      <c r="V34" s="1632"/>
      <c r="W34" s="1632"/>
      <c r="X34" s="1632"/>
      <c r="Y34" s="1632"/>
      <c r="Z34" s="1632"/>
      <c r="AA34" s="1632"/>
      <c r="AB34" s="1753"/>
      <c r="AC34" s="1768"/>
      <c r="AD34" s="1765"/>
      <c r="AE34" s="1765"/>
      <c r="AF34" s="1765"/>
      <c r="AG34" s="1765"/>
      <c r="AH34" s="1765"/>
      <c r="AI34" s="1765"/>
      <c r="AJ34" s="1765"/>
      <c r="AK34" s="1782"/>
      <c r="AL34" s="1768"/>
      <c r="AM34" s="1765"/>
      <c r="AN34" s="1765"/>
      <c r="AO34" s="1765"/>
      <c r="AP34" s="1765"/>
      <c r="AQ34" s="1765"/>
      <c r="AR34" s="1765"/>
      <c r="AS34" s="1765"/>
      <c r="AT34" s="1766"/>
      <c r="AU34" s="1858"/>
      <c r="AV34" s="1859"/>
      <c r="AW34" s="1859"/>
      <c r="AX34" s="1859"/>
      <c r="AY34" s="1859"/>
      <c r="AZ34" s="1859"/>
      <c r="BA34" s="1859"/>
      <c r="BB34" s="1859"/>
      <c r="BC34" s="1859"/>
      <c r="BD34" s="1754"/>
      <c r="BE34" s="1755"/>
      <c r="BF34" s="1755"/>
      <c r="BG34" s="1755"/>
      <c r="BH34" s="1755"/>
      <c r="BI34" s="1755"/>
      <c r="BJ34" s="1755"/>
      <c r="BK34" s="1756"/>
      <c r="BL34" s="1754"/>
      <c r="BM34" s="1755"/>
      <c r="BN34" s="1755"/>
      <c r="BO34" s="1755"/>
      <c r="BP34" s="1755"/>
      <c r="BQ34" s="1755"/>
      <c r="BR34" s="1756"/>
      <c r="BS34" s="1754"/>
      <c r="BT34" s="1755"/>
      <c r="BU34" s="1755"/>
      <c r="BV34" s="1755"/>
      <c r="BW34" s="1755"/>
      <c r="BX34" s="1755"/>
      <c r="BY34" s="1795"/>
      <c r="BZ34" s="438"/>
      <c r="CA34" s="439"/>
      <c r="CB34" s="439"/>
      <c r="CC34" s="439"/>
      <c r="CD34" s="439"/>
      <c r="CE34" s="439"/>
      <c r="CF34" s="439"/>
      <c r="CG34" s="439"/>
      <c r="CH34" s="439"/>
      <c r="CI34" s="439"/>
      <c r="CJ34" s="439"/>
      <c r="CK34" s="439"/>
      <c r="CL34" s="439"/>
      <c r="CM34" s="440"/>
      <c r="CN34" s="1628"/>
      <c r="CO34" s="1629"/>
      <c r="CP34" s="1629"/>
      <c r="CQ34" s="1629"/>
      <c r="CR34" s="1629"/>
      <c r="CS34" s="1629"/>
      <c r="CT34" s="1629"/>
      <c r="CU34" s="1629"/>
      <c r="CV34" s="1629"/>
      <c r="CW34" s="1629"/>
      <c r="CX34" s="1629"/>
      <c r="CY34" s="1629"/>
      <c r="CZ34" s="1629"/>
      <c r="DA34" s="1629"/>
      <c r="DB34" s="1629"/>
      <c r="DC34" s="1629"/>
      <c r="DD34" s="1630"/>
      <c r="DE34" s="1818"/>
      <c r="DF34" s="1819"/>
      <c r="DG34" s="1819"/>
      <c r="DH34" s="1819"/>
      <c r="DI34" s="1819"/>
      <c r="DJ34" s="1820"/>
      <c r="DK34" s="1873"/>
      <c r="DL34" s="1874"/>
      <c r="DM34" s="1874"/>
      <c r="DN34" s="1874"/>
      <c r="DO34" s="1874"/>
      <c r="DP34" s="1874"/>
      <c r="DQ34" s="1874"/>
      <c r="DR34" s="1874"/>
      <c r="DS34" s="1874"/>
      <c r="DT34" s="1874"/>
      <c r="DU34" s="1874"/>
      <c r="DV34" s="1874"/>
      <c r="DW34" s="1874"/>
      <c r="DX34" s="1874"/>
      <c r="DY34" s="1874"/>
      <c r="DZ34" s="1874"/>
      <c r="EA34" s="1875"/>
      <c r="EB34" s="1783"/>
      <c r="EC34" s="1783"/>
      <c r="ED34" s="1783"/>
      <c r="EE34" s="1783"/>
      <c r="EF34" s="1783"/>
      <c r="EG34" s="1783"/>
      <c r="EH34" s="1783"/>
      <c r="EI34" s="1783"/>
      <c r="EJ34" s="1783"/>
      <c r="EK34" s="1783"/>
      <c r="EL34" s="1783"/>
      <c r="EM34" s="1783"/>
      <c r="EN34" s="1783"/>
      <c r="EO34" s="1783"/>
      <c r="EP34" s="1783"/>
      <c r="EQ34" s="1783"/>
      <c r="ER34" s="1783"/>
      <c r="ES34" s="1784"/>
      <c r="ET34" s="1784"/>
      <c r="EU34" s="1784"/>
      <c r="EV34" s="1784"/>
      <c r="EW34" s="1784"/>
      <c r="EX34" s="1784"/>
      <c r="EY34" s="1784"/>
      <c r="EZ34" s="1784"/>
      <c r="FA34" s="1865"/>
      <c r="FB34" s="1865"/>
      <c r="FC34" s="1865"/>
      <c r="FD34" s="1865"/>
      <c r="FE34" s="1865"/>
      <c r="FF34" s="1865"/>
      <c r="FG34" s="1865"/>
      <c r="FH34" s="1866"/>
    </row>
    <row r="35" spans="1:164" ht="8.65" customHeight="1">
      <c r="A35" s="385"/>
      <c r="B35" s="1828"/>
      <c r="C35" s="1829"/>
      <c r="D35" s="1829"/>
      <c r="E35" s="1829"/>
      <c r="F35" s="1829"/>
      <c r="G35" s="1829"/>
      <c r="H35" s="1829"/>
      <c r="I35" s="1829"/>
      <c r="J35" s="1829"/>
      <c r="K35" s="1829"/>
      <c r="L35" s="1829"/>
      <c r="M35" s="1778" t="s">
        <v>467</v>
      </c>
      <c r="N35" s="1626"/>
      <c r="O35" s="1626"/>
      <c r="P35" s="1626"/>
      <c r="Q35" s="1626"/>
      <c r="R35" s="1626"/>
      <c r="S35" s="1626"/>
      <c r="T35" s="1626"/>
      <c r="U35" s="1626"/>
      <c r="V35" s="1626"/>
      <c r="W35" s="1626"/>
      <c r="X35" s="1626"/>
      <c r="Y35" s="1626"/>
      <c r="Z35" s="1626"/>
      <c r="AA35" s="1626"/>
      <c r="AB35" s="1749"/>
      <c r="AC35" s="1767">
        <v>19.7</v>
      </c>
      <c r="AD35" s="1763"/>
      <c r="AE35" s="1763"/>
      <c r="AF35" s="1763">
        <v>19.100000000000001</v>
      </c>
      <c r="AG35" s="1763"/>
      <c r="AH35" s="1763"/>
      <c r="AI35" s="1763">
        <f t="shared" ref="AI35" si="16">AC35</f>
        <v>19.7</v>
      </c>
      <c r="AJ35" s="1763"/>
      <c r="AK35" s="1781"/>
      <c r="AL35" s="1767">
        <v>6.9</v>
      </c>
      <c r="AM35" s="1763"/>
      <c r="AN35" s="1763"/>
      <c r="AO35" s="1763">
        <v>6.3</v>
      </c>
      <c r="AP35" s="1763"/>
      <c r="AQ35" s="1763"/>
      <c r="AR35" s="1763">
        <f t="shared" ref="AR35" si="17">AL35</f>
        <v>6.9</v>
      </c>
      <c r="AS35" s="1763"/>
      <c r="AT35" s="1764"/>
      <c r="AU35" s="1854" t="s">
        <v>468</v>
      </c>
      <c r="AV35" s="1855"/>
      <c r="AW35" s="1855"/>
      <c r="AX35" s="1855"/>
      <c r="AY35" s="1855"/>
      <c r="AZ35" s="1855"/>
      <c r="BA35" s="1855"/>
      <c r="BB35" s="1855"/>
      <c r="BC35" s="1855"/>
      <c r="BD35" s="1754"/>
      <c r="BE35" s="1755"/>
      <c r="BF35" s="1755"/>
      <c r="BG35" s="1755"/>
      <c r="BH35" s="1755"/>
      <c r="BI35" s="1755"/>
      <c r="BJ35" s="1755"/>
      <c r="BK35" s="1756"/>
      <c r="BL35" s="1754">
        <v>4.5</v>
      </c>
      <c r="BM35" s="1755"/>
      <c r="BN35" s="1755"/>
      <c r="BO35" s="1755"/>
      <c r="BP35" s="1755"/>
      <c r="BQ35" s="1755"/>
      <c r="BR35" s="1756"/>
      <c r="BS35" s="1754"/>
      <c r="BT35" s="1755"/>
      <c r="BU35" s="1755"/>
      <c r="BV35" s="1755"/>
      <c r="BW35" s="1755"/>
      <c r="BX35" s="1755"/>
      <c r="BY35" s="1795"/>
      <c r="BZ35" s="438"/>
      <c r="CA35" s="439"/>
      <c r="CB35" s="439"/>
      <c r="CC35" s="439"/>
      <c r="CD35" s="439"/>
      <c r="CE35" s="439"/>
      <c r="CF35" s="439"/>
      <c r="CG35" s="439"/>
      <c r="CH35" s="439"/>
      <c r="CI35" s="439"/>
      <c r="CJ35" s="439"/>
      <c r="CK35" s="439"/>
      <c r="CL35" s="439"/>
      <c r="CM35" s="440"/>
      <c r="CN35" s="1628" t="s">
        <v>469</v>
      </c>
      <c r="CO35" s="1629"/>
      <c r="CP35" s="1629"/>
      <c r="CQ35" s="1629"/>
      <c r="CR35" s="1629"/>
      <c r="CS35" s="1629"/>
      <c r="CT35" s="1629"/>
      <c r="CU35" s="1629"/>
      <c r="CV35" s="1629"/>
      <c r="CW35" s="1629"/>
      <c r="CX35" s="1629"/>
      <c r="CY35" s="1629"/>
      <c r="CZ35" s="1629"/>
      <c r="DA35" s="1629"/>
      <c r="DB35" s="1629"/>
      <c r="DC35" s="1629"/>
      <c r="DD35" s="1630"/>
      <c r="DE35" s="1818"/>
      <c r="DF35" s="1819"/>
      <c r="DG35" s="1819"/>
      <c r="DH35" s="1819"/>
      <c r="DI35" s="1819"/>
      <c r="DJ35" s="1820"/>
      <c r="DK35" s="1832" t="s">
        <v>470</v>
      </c>
      <c r="DL35" s="1833"/>
      <c r="DM35" s="1833"/>
      <c r="DN35" s="1833"/>
      <c r="DO35" s="1833"/>
      <c r="DP35" s="1833"/>
      <c r="DQ35" s="1834"/>
      <c r="DR35" s="1924" t="s">
        <v>471</v>
      </c>
      <c r="DS35" s="1868"/>
      <c r="DT35" s="1868"/>
      <c r="DU35" s="1868"/>
      <c r="DV35" s="1868"/>
      <c r="DW35" s="1868"/>
      <c r="DX35" s="1868"/>
      <c r="DY35" s="1868"/>
      <c r="DZ35" s="1868"/>
      <c r="EA35" s="1869"/>
      <c r="EB35" s="1783" t="s">
        <v>450</v>
      </c>
      <c r="EC35" s="1783"/>
      <c r="ED35" s="1783"/>
      <c r="EE35" s="1783"/>
      <c r="EF35" s="1783"/>
      <c r="EG35" s="1783"/>
      <c r="EH35" s="1783"/>
      <c r="EI35" s="1783"/>
      <c r="EJ35" s="1783"/>
      <c r="EK35" s="1783"/>
      <c r="EL35" s="1783"/>
      <c r="EM35" s="1783"/>
      <c r="EN35" s="1783"/>
      <c r="EO35" s="1783"/>
      <c r="EP35" s="1783"/>
      <c r="EQ35" s="1783"/>
      <c r="ER35" s="1783"/>
      <c r="ES35" s="1784">
        <v>2.37</v>
      </c>
      <c r="ET35" s="1784"/>
      <c r="EU35" s="1784"/>
      <c r="EV35" s="1784"/>
      <c r="EW35" s="1784"/>
      <c r="EX35" s="1784"/>
      <c r="EY35" s="1784"/>
      <c r="EZ35" s="1784"/>
      <c r="FA35" s="1865"/>
      <c r="FB35" s="1865"/>
      <c r="FC35" s="1865"/>
      <c r="FD35" s="1865"/>
      <c r="FE35" s="1865"/>
      <c r="FF35" s="1865"/>
      <c r="FG35" s="1865"/>
      <c r="FH35" s="1866"/>
    </row>
    <row r="36" spans="1:164" ht="8.65" customHeight="1">
      <c r="A36" s="385"/>
      <c r="B36" s="1828"/>
      <c r="C36" s="1829"/>
      <c r="D36" s="1829"/>
      <c r="E36" s="1829"/>
      <c r="F36" s="1829"/>
      <c r="G36" s="1829"/>
      <c r="H36" s="1829"/>
      <c r="I36" s="1829"/>
      <c r="J36" s="1829"/>
      <c r="K36" s="1829"/>
      <c r="L36" s="1829"/>
      <c r="M36" s="1779"/>
      <c r="N36" s="1632"/>
      <c r="O36" s="1632"/>
      <c r="P36" s="1632"/>
      <c r="Q36" s="1632"/>
      <c r="R36" s="1632"/>
      <c r="S36" s="1632"/>
      <c r="T36" s="1632"/>
      <c r="U36" s="1632"/>
      <c r="V36" s="1632"/>
      <c r="W36" s="1632"/>
      <c r="X36" s="1632"/>
      <c r="Y36" s="1632"/>
      <c r="Z36" s="1632"/>
      <c r="AA36" s="1632"/>
      <c r="AB36" s="1753"/>
      <c r="AC36" s="1768"/>
      <c r="AD36" s="1765"/>
      <c r="AE36" s="1765"/>
      <c r="AF36" s="1765"/>
      <c r="AG36" s="1765"/>
      <c r="AH36" s="1765"/>
      <c r="AI36" s="1765"/>
      <c r="AJ36" s="1765"/>
      <c r="AK36" s="1782"/>
      <c r="AL36" s="1768"/>
      <c r="AM36" s="1765"/>
      <c r="AN36" s="1765"/>
      <c r="AO36" s="1765"/>
      <c r="AP36" s="1765"/>
      <c r="AQ36" s="1765"/>
      <c r="AR36" s="1765"/>
      <c r="AS36" s="1765"/>
      <c r="AT36" s="1766"/>
      <c r="AU36" s="1856"/>
      <c r="AV36" s="1857"/>
      <c r="AW36" s="1857"/>
      <c r="AX36" s="1857"/>
      <c r="AY36" s="1857"/>
      <c r="AZ36" s="1857"/>
      <c r="BA36" s="1857"/>
      <c r="BB36" s="1857"/>
      <c r="BC36" s="1857"/>
      <c r="BD36" s="1754"/>
      <c r="BE36" s="1755"/>
      <c r="BF36" s="1755"/>
      <c r="BG36" s="1755"/>
      <c r="BH36" s="1755"/>
      <c r="BI36" s="1755"/>
      <c r="BJ36" s="1755"/>
      <c r="BK36" s="1756"/>
      <c r="BL36" s="1754"/>
      <c r="BM36" s="1755"/>
      <c r="BN36" s="1755"/>
      <c r="BO36" s="1755"/>
      <c r="BP36" s="1755"/>
      <c r="BQ36" s="1755"/>
      <c r="BR36" s="1756"/>
      <c r="BS36" s="1754"/>
      <c r="BT36" s="1755"/>
      <c r="BU36" s="1755"/>
      <c r="BV36" s="1755"/>
      <c r="BW36" s="1755"/>
      <c r="BX36" s="1755"/>
      <c r="BY36" s="1795"/>
      <c r="BZ36" s="438"/>
      <c r="CA36" s="439"/>
      <c r="CB36" s="439"/>
      <c r="CC36" s="439"/>
      <c r="CD36" s="439"/>
      <c r="CE36" s="439"/>
      <c r="CF36" s="439"/>
      <c r="CG36" s="439"/>
      <c r="CH36" s="439"/>
      <c r="CI36" s="439"/>
      <c r="CJ36" s="439"/>
      <c r="CK36" s="439"/>
      <c r="CL36" s="439"/>
      <c r="CM36" s="440"/>
      <c r="CN36" s="1631"/>
      <c r="CO36" s="1632"/>
      <c r="CP36" s="1632"/>
      <c r="CQ36" s="1632"/>
      <c r="CR36" s="1632"/>
      <c r="CS36" s="1632"/>
      <c r="CT36" s="1632"/>
      <c r="CU36" s="1632"/>
      <c r="CV36" s="1632"/>
      <c r="CW36" s="1632"/>
      <c r="CX36" s="1632"/>
      <c r="CY36" s="1632"/>
      <c r="CZ36" s="1632"/>
      <c r="DA36" s="1632"/>
      <c r="DB36" s="1632"/>
      <c r="DC36" s="1632"/>
      <c r="DD36" s="1633"/>
      <c r="DE36" s="1821"/>
      <c r="DF36" s="1822"/>
      <c r="DG36" s="1822"/>
      <c r="DH36" s="1822"/>
      <c r="DI36" s="1822"/>
      <c r="DJ36" s="1823"/>
      <c r="DK36" s="1835"/>
      <c r="DL36" s="1836"/>
      <c r="DM36" s="1836"/>
      <c r="DN36" s="1836"/>
      <c r="DO36" s="1836"/>
      <c r="DP36" s="1836"/>
      <c r="DQ36" s="1837"/>
      <c r="DR36" s="1925"/>
      <c r="DS36" s="1871"/>
      <c r="DT36" s="1871"/>
      <c r="DU36" s="1871"/>
      <c r="DV36" s="1871"/>
      <c r="DW36" s="1871"/>
      <c r="DX36" s="1871"/>
      <c r="DY36" s="1871"/>
      <c r="DZ36" s="1871"/>
      <c r="EA36" s="1872"/>
      <c r="EB36" s="1783"/>
      <c r="EC36" s="1783"/>
      <c r="ED36" s="1783"/>
      <c r="EE36" s="1783"/>
      <c r="EF36" s="1783"/>
      <c r="EG36" s="1783"/>
      <c r="EH36" s="1783"/>
      <c r="EI36" s="1783"/>
      <c r="EJ36" s="1783"/>
      <c r="EK36" s="1783"/>
      <c r="EL36" s="1783"/>
      <c r="EM36" s="1783"/>
      <c r="EN36" s="1783"/>
      <c r="EO36" s="1783"/>
      <c r="EP36" s="1783"/>
      <c r="EQ36" s="1783"/>
      <c r="ER36" s="1783"/>
      <c r="ES36" s="1784"/>
      <c r="ET36" s="1784"/>
      <c r="EU36" s="1784"/>
      <c r="EV36" s="1784"/>
      <c r="EW36" s="1784"/>
      <c r="EX36" s="1784"/>
      <c r="EY36" s="1784"/>
      <c r="EZ36" s="1784"/>
      <c r="FA36" s="1865"/>
      <c r="FB36" s="1865"/>
      <c r="FC36" s="1865"/>
      <c r="FD36" s="1865"/>
      <c r="FE36" s="1865"/>
      <c r="FF36" s="1865"/>
      <c r="FG36" s="1865"/>
      <c r="FH36" s="1866"/>
    </row>
    <row r="37" spans="1:164" ht="8.65" customHeight="1">
      <c r="A37" s="385"/>
      <c r="B37" s="1828"/>
      <c r="C37" s="1829"/>
      <c r="D37" s="1829"/>
      <c r="E37" s="1829"/>
      <c r="F37" s="1829"/>
      <c r="G37" s="1829"/>
      <c r="H37" s="1829"/>
      <c r="I37" s="1829"/>
      <c r="J37" s="1829"/>
      <c r="K37" s="1829"/>
      <c r="L37" s="1829"/>
      <c r="M37" s="1778" t="s">
        <v>451</v>
      </c>
      <c r="N37" s="1626"/>
      <c r="O37" s="1626"/>
      <c r="P37" s="1626"/>
      <c r="Q37" s="1626"/>
      <c r="R37" s="1626"/>
      <c r="S37" s="1626"/>
      <c r="T37" s="1626"/>
      <c r="U37" s="1626"/>
      <c r="V37" s="1626"/>
      <c r="W37" s="1626"/>
      <c r="X37" s="1626"/>
      <c r="Y37" s="1626"/>
      <c r="Z37" s="1626"/>
      <c r="AA37" s="1626"/>
      <c r="AB37" s="1749"/>
      <c r="AC37" s="1767">
        <v>20.9</v>
      </c>
      <c r="AD37" s="1763"/>
      <c r="AE37" s="1763"/>
      <c r="AF37" s="1763">
        <v>20.3</v>
      </c>
      <c r="AG37" s="1763"/>
      <c r="AH37" s="1763"/>
      <c r="AI37" s="1763">
        <f t="shared" ref="AI37" si="18">AC37</f>
        <v>20.9</v>
      </c>
      <c r="AJ37" s="1763"/>
      <c r="AK37" s="1781"/>
      <c r="AL37" s="1767">
        <v>7.6</v>
      </c>
      <c r="AM37" s="1763"/>
      <c r="AN37" s="1763"/>
      <c r="AO37" s="1763">
        <v>6.9</v>
      </c>
      <c r="AP37" s="1763"/>
      <c r="AQ37" s="1763"/>
      <c r="AR37" s="1763">
        <f t="shared" ref="AR37" si="19">AL37</f>
        <v>7.6</v>
      </c>
      <c r="AS37" s="1763"/>
      <c r="AT37" s="1764"/>
      <c r="AU37" s="1856"/>
      <c r="AV37" s="1857"/>
      <c r="AW37" s="1857"/>
      <c r="AX37" s="1857"/>
      <c r="AY37" s="1857"/>
      <c r="AZ37" s="1857"/>
      <c r="BA37" s="1857"/>
      <c r="BB37" s="1857"/>
      <c r="BC37" s="1857"/>
      <c r="BD37" s="1754"/>
      <c r="BE37" s="1755"/>
      <c r="BF37" s="1755"/>
      <c r="BG37" s="1755"/>
      <c r="BH37" s="1755"/>
      <c r="BI37" s="1755"/>
      <c r="BJ37" s="1755"/>
      <c r="BK37" s="1756"/>
      <c r="BL37" s="1754"/>
      <c r="BM37" s="1755"/>
      <c r="BN37" s="1755"/>
      <c r="BO37" s="1755"/>
      <c r="BP37" s="1755"/>
      <c r="BQ37" s="1755"/>
      <c r="BR37" s="1756"/>
      <c r="BS37" s="1754"/>
      <c r="BT37" s="1755"/>
      <c r="BU37" s="1755"/>
      <c r="BV37" s="1755"/>
      <c r="BW37" s="1755"/>
      <c r="BX37" s="1755"/>
      <c r="BY37" s="1795"/>
      <c r="BZ37" s="438"/>
      <c r="CA37" s="439"/>
      <c r="CB37" s="439"/>
      <c r="CC37" s="439"/>
      <c r="CD37" s="439"/>
      <c r="CE37" s="439"/>
      <c r="CF37" s="439"/>
      <c r="CG37" s="439"/>
      <c r="CH37" s="439"/>
      <c r="CI37" s="439"/>
      <c r="CJ37" s="439"/>
      <c r="CK37" s="439"/>
      <c r="CL37" s="439"/>
      <c r="CM37" s="440"/>
      <c r="CN37" s="1807" t="s">
        <v>472</v>
      </c>
      <c r="CO37" s="1807"/>
      <c r="CP37" s="1807"/>
      <c r="CQ37" s="1807"/>
      <c r="CR37" s="1807"/>
      <c r="CS37" s="1807"/>
      <c r="CT37" s="1807"/>
      <c r="CU37" s="1807"/>
      <c r="CV37" s="1807"/>
      <c r="CW37" s="1807"/>
      <c r="CX37" s="1807"/>
      <c r="CY37" s="1807"/>
      <c r="CZ37" s="1807"/>
      <c r="DA37" s="1807"/>
      <c r="DB37" s="1807"/>
      <c r="DC37" s="1807"/>
      <c r="DD37" s="1807"/>
      <c r="DE37" s="1812">
        <v>0.1</v>
      </c>
      <c r="DF37" s="1812"/>
      <c r="DG37" s="1812"/>
      <c r="DH37" s="1812"/>
      <c r="DI37" s="1812"/>
      <c r="DJ37" s="1883"/>
      <c r="DK37" s="1835"/>
      <c r="DL37" s="1836"/>
      <c r="DM37" s="1836"/>
      <c r="DN37" s="1836"/>
      <c r="DO37" s="1836"/>
      <c r="DP37" s="1836"/>
      <c r="DQ37" s="1837"/>
      <c r="DR37" s="1925"/>
      <c r="DS37" s="1871"/>
      <c r="DT37" s="1871"/>
      <c r="DU37" s="1871"/>
      <c r="DV37" s="1871"/>
      <c r="DW37" s="1871"/>
      <c r="DX37" s="1871"/>
      <c r="DY37" s="1871"/>
      <c r="DZ37" s="1871"/>
      <c r="EA37" s="1872"/>
      <c r="EB37" s="1783" t="s">
        <v>454</v>
      </c>
      <c r="EC37" s="1783"/>
      <c r="ED37" s="1783"/>
      <c r="EE37" s="1783"/>
      <c r="EF37" s="1783"/>
      <c r="EG37" s="1783"/>
      <c r="EH37" s="1783"/>
      <c r="EI37" s="1783"/>
      <c r="EJ37" s="1783"/>
      <c r="EK37" s="1783"/>
      <c r="EL37" s="1783"/>
      <c r="EM37" s="1783"/>
      <c r="EN37" s="1783"/>
      <c r="EO37" s="1783"/>
      <c r="EP37" s="1783"/>
      <c r="EQ37" s="1783"/>
      <c r="ER37" s="1783"/>
      <c r="ES37" s="1784">
        <v>2.6</v>
      </c>
      <c r="ET37" s="1784"/>
      <c r="EU37" s="1784"/>
      <c r="EV37" s="1784"/>
      <c r="EW37" s="1784"/>
      <c r="EX37" s="1784"/>
      <c r="EY37" s="1784"/>
      <c r="EZ37" s="1784"/>
      <c r="FA37" s="1865"/>
      <c r="FB37" s="1865"/>
      <c r="FC37" s="1865"/>
      <c r="FD37" s="1865"/>
      <c r="FE37" s="1865"/>
      <c r="FF37" s="1865"/>
      <c r="FG37" s="1865"/>
      <c r="FH37" s="1866"/>
    </row>
    <row r="38" spans="1:164" ht="8.65" customHeight="1">
      <c r="A38" s="385"/>
      <c r="B38" s="1830"/>
      <c r="C38" s="1831"/>
      <c r="D38" s="1831"/>
      <c r="E38" s="1831"/>
      <c r="F38" s="1831"/>
      <c r="G38" s="1831"/>
      <c r="H38" s="1831"/>
      <c r="I38" s="1831"/>
      <c r="J38" s="1831"/>
      <c r="K38" s="1831"/>
      <c r="L38" s="1831"/>
      <c r="M38" s="1779"/>
      <c r="N38" s="1632"/>
      <c r="O38" s="1632"/>
      <c r="P38" s="1632"/>
      <c r="Q38" s="1632"/>
      <c r="R38" s="1632"/>
      <c r="S38" s="1632"/>
      <c r="T38" s="1632"/>
      <c r="U38" s="1632"/>
      <c r="V38" s="1632"/>
      <c r="W38" s="1632"/>
      <c r="X38" s="1632"/>
      <c r="Y38" s="1632"/>
      <c r="Z38" s="1632"/>
      <c r="AA38" s="1632"/>
      <c r="AB38" s="1753"/>
      <c r="AC38" s="1768"/>
      <c r="AD38" s="1765"/>
      <c r="AE38" s="1765"/>
      <c r="AF38" s="1765"/>
      <c r="AG38" s="1765"/>
      <c r="AH38" s="1765"/>
      <c r="AI38" s="1765"/>
      <c r="AJ38" s="1765"/>
      <c r="AK38" s="1782"/>
      <c r="AL38" s="1768"/>
      <c r="AM38" s="1765"/>
      <c r="AN38" s="1765"/>
      <c r="AO38" s="1765"/>
      <c r="AP38" s="1765"/>
      <c r="AQ38" s="1765"/>
      <c r="AR38" s="1765"/>
      <c r="AS38" s="1765"/>
      <c r="AT38" s="1766"/>
      <c r="AU38" s="1858"/>
      <c r="AV38" s="1859"/>
      <c r="AW38" s="1859"/>
      <c r="AX38" s="1859"/>
      <c r="AY38" s="1859"/>
      <c r="AZ38" s="1859"/>
      <c r="BA38" s="1859"/>
      <c r="BB38" s="1859"/>
      <c r="BC38" s="1859"/>
      <c r="BD38" s="1754"/>
      <c r="BE38" s="1755"/>
      <c r="BF38" s="1755"/>
      <c r="BG38" s="1755"/>
      <c r="BH38" s="1755"/>
      <c r="BI38" s="1755"/>
      <c r="BJ38" s="1755"/>
      <c r="BK38" s="1756"/>
      <c r="BL38" s="1754"/>
      <c r="BM38" s="1755"/>
      <c r="BN38" s="1755"/>
      <c r="BO38" s="1755"/>
      <c r="BP38" s="1755"/>
      <c r="BQ38" s="1755"/>
      <c r="BR38" s="1756"/>
      <c r="BS38" s="1754"/>
      <c r="BT38" s="1755"/>
      <c r="BU38" s="1755"/>
      <c r="BV38" s="1755"/>
      <c r="BW38" s="1755"/>
      <c r="BX38" s="1755"/>
      <c r="BY38" s="1795"/>
      <c r="BZ38" s="438"/>
      <c r="CA38" s="439"/>
      <c r="CB38" s="439"/>
      <c r="CC38" s="439"/>
      <c r="CD38" s="439"/>
      <c r="CE38" s="439"/>
      <c r="CF38" s="439"/>
      <c r="CG38" s="439"/>
      <c r="CH38" s="439"/>
      <c r="CI38" s="439"/>
      <c r="CJ38" s="439"/>
      <c r="CK38" s="439"/>
      <c r="CL38" s="439"/>
      <c r="CM38" s="440"/>
      <c r="CN38" s="1809"/>
      <c r="CO38" s="1809"/>
      <c r="CP38" s="1809"/>
      <c r="CQ38" s="1809"/>
      <c r="CR38" s="1809"/>
      <c r="CS38" s="1809"/>
      <c r="CT38" s="1809"/>
      <c r="CU38" s="1809"/>
      <c r="CV38" s="1809"/>
      <c r="CW38" s="1809"/>
      <c r="CX38" s="1809"/>
      <c r="CY38" s="1809"/>
      <c r="CZ38" s="1809"/>
      <c r="DA38" s="1809"/>
      <c r="DB38" s="1809"/>
      <c r="DC38" s="1809"/>
      <c r="DD38" s="1809"/>
      <c r="DE38" s="1813"/>
      <c r="DF38" s="1813"/>
      <c r="DG38" s="1813"/>
      <c r="DH38" s="1813"/>
      <c r="DI38" s="1813"/>
      <c r="DJ38" s="1884"/>
      <c r="DK38" s="1835"/>
      <c r="DL38" s="1836"/>
      <c r="DM38" s="1836"/>
      <c r="DN38" s="1836"/>
      <c r="DO38" s="1836"/>
      <c r="DP38" s="1836"/>
      <c r="DQ38" s="1837"/>
      <c r="DR38" s="1925"/>
      <c r="DS38" s="1871"/>
      <c r="DT38" s="1871"/>
      <c r="DU38" s="1871"/>
      <c r="DV38" s="1871"/>
      <c r="DW38" s="1871"/>
      <c r="DX38" s="1871"/>
      <c r="DY38" s="1871"/>
      <c r="DZ38" s="1871"/>
      <c r="EA38" s="1872"/>
      <c r="EB38" s="1783"/>
      <c r="EC38" s="1783"/>
      <c r="ED38" s="1783"/>
      <c r="EE38" s="1783"/>
      <c r="EF38" s="1783"/>
      <c r="EG38" s="1783"/>
      <c r="EH38" s="1783"/>
      <c r="EI38" s="1783"/>
      <c r="EJ38" s="1783"/>
      <c r="EK38" s="1783"/>
      <c r="EL38" s="1783"/>
      <c r="EM38" s="1783"/>
      <c r="EN38" s="1783"/>
      <c r="EO38" s="1783"/>
      <c r="EP38" s="1783"/>
      <c r="EQ38" s="1783"/>
      <c r="ER38" s="1783"/>
      <c r="ES38" s="1784"/>
      <c r="ET38" s="1784"/>
      <c r="EU38" s="1784"/>
      <c r="EV38" s="1784"/>
      <c r="EW38" s="1784"/>
      <c r="EX38" s="1784"/>
      <c r="EY38" s="1784"/>
      <c r="EZ38" s="1784"/>
      <c r="FA38" s="1865"/>
      <c r="FB38" s="1865"/>
      <c r="FC38" s="1865"/>
      <c r="FD38" s="1865"/>
      <c r="FE38" s="1865"/>
      <c r="FF38" s="1865"/>
      <c r="FG38" s="1865"/>
      <c r="FH38" s="1866"/>
    </row>
    <row r="39" spans="1:164" ht="8.65" customHeight="1">
      <c r="A39" s="385"/>
      <c r="B39" s="1826" t="s">
        <v>473</v>
      </c>
      <c r="C39" s="1827"/>
      <c r="D39" s="1827"/>
      <c r="E39" s="1827"/>
      <c r="F39" s="1827"/>
      <c r="G39" s="1827"/>
      <c r="H39" s="1827"/>
      <c r="I39" s="1827"/>
      <c r="J39" s="1827"/>
      <c r="K39" s="1827"/>
      <c r="L39" s="1827"/>
      <c r="M39" s="1778" t="s">
        <v>439</v>
      </c>
      <c r="N39" s="1626"/>
      <c r="O39" s="1626"/>
      <c r="P39" s="1626"/>
      <c r="Q39" s="1626"/>
      <c r="R39" s="1626"/>
      <c r="S39" s="1626"/>
      <c r="T39" s="1626"/>
      <c r="U39" s="1626"/>
      <c r="V39" s="1626"/>
      <c r="W39" s="1626"/>
      <c r="X39" s="1626"/>
      <c r="Y39" s="1626"/>
      <c r="Z39" s="1626"/>
      <c r="AA39" s="1626"/>
      <c r="AB39" s="1749"/>
      <c r="AC39" s="1767">
        <v>19.100000000000001</v>
      </c>
      <c r="AD39" s="1763"/>
      <c r="AE39" s="1763"/>
      <c r="AF39" s="1763">
        <v>18.399999999999999</v>
      </c>
      <c r="AG39" s="1763"/>
      <c r="AH39" s="1763"/>
      <c r="AI39" s="1763">
        <f t="shared" ref="AI39" si="20">AC39</f>
        <v>19.100000000000001</v>
      </c>
      <c r="AJ39" s="1763"/>
      <c r="AK39" s="1781"/>
      <c r="AL39" s="1767">
        <v>6.6</v>
      </c>
      <c r="AM39" s="1763"/>
      <c r="AN39" s="1763"/>
      <c r="AO39" s="1763">
        <v>6</v>
      </c>
      <c r="AP39" s="1763"/>
      <c r="AQ39" s="1763"/>
      <c r="AR39" s="1763">
        <f t="shared" ref="AR39" si="21">AL39</f>
        <v>6.6</v>
      </c>
      <c r="AS39" s="1763"/>
      <c r="AT39" s="1764"/>
      <c r="AU39" s="1854" t="s">
        <v>473</v>
      </c>
      <c r="AV39" s="1855"/>
      <c r="AW39" s="1855"/>
      <c r="AX39" s="1855"/>
      <c r="AY39" s="1855"/>
      <c r="AZ39" s="1855"/>
      <c r="BA39" s="1855"/>
      <c r="BB39" s="1855"/>
      <c r="BC39" s="1855"/>
      <c r="BD39" s="1754">
        <v>5</v>
      </c>
      <c r="BE39" s="1755"/>
      <c r="BF39" s="1755"/>
      <c r="BG39" s="1755"/>
      <c r="BH39" s="1755"/>
      <c r="BI39" s="1755"/>
      <c r="BJ39" s="1755"/>
      <c r="BK39" s="1756"/>
      <c r="BL39" s="1754"/>
      <c r="BM39" s="1755"/>
      <c r="BN39" s="1755"/>
      <c r="BO39" s="1755"/>
      <c r="BP39" s="1755"/>
      <c r="BQ39" s="1755"/>
      <c r="BR39" s="1756"/>
      <c r="BS39" s="1754">
        <v>10</v>
      </c>
      <c r="BT39" s="1755"/>
      <c r="BU39" s="1755"/>
      <c r="BV39" s="1755"/>
      <c r="BW39" s="1755"/>
      <c r="BX39" s="1755"/>
      <c r="BY39" s="1795"/>
      <c r="BZ39" s="438"/>
      <c r="CA39" s="439"/>
      <c r="CB39" s="439"/>
      <c r="CC39" s="439"/>
      <c r="CD39" s="439"/>
      <c r="CE39" s="439"/>
      <c r="CF39" s="439"/>
      <c r="CG39" s="439"/>
      <c r="CH39" s="439"/>
      <c r="CI39" s="439"/>
      <c r="CJ39" s="439"/>
      <c r="CK39" s="439"/>
      <c r="CL39" s="439"/>
      <c r="CM39" s="440"/>
      <c r="CN39" s="1809"/>
      <c r="CO39" s="1809"/>
      <c r="CP39" s="1809"/>
      <c r="CQ39" s="1809"/>
      <c r="CR39" s="1809"/>
      <c r="CS39" s="1809"/>
      <c r="CT39" s="1809"/>
      <c r="CU39" s="1809"/>
      <c r="CV39" s="1809"/>
      <c r="CW39" s="1809"/>
      <c r="CX39" s="1809"/>
      <c r="CY39" s="1809"/>
      <c r="CZ39" s="1809"/>
      <c r="DA39" s="1809"/>
      <c r="DB39" s="1809"/>
      <c r="DC39" s="1809"/>
      <c r="DD39" s="1809"/>
      <c r="DE39" s="1813"/>
      <c r="DF39" s="1813"/>
      <c r="DG39" s="1813"/>
      <c r="DH39" s="1813"/>
      <c r="DI39" s="1813"/>
      <c r="DJ39" s="1884"/>
      <c r="DK39" s="1835"/>
      <c r="DL39" s="1836"/>
      <c r="DM39" s="1836"/>
      <c r="DN39" s="1836"/>
      <c r="DO39" s="1836"/>
      <c r="DP39" s="1836"/>
      <c r="DQ39" s="1837"/>
      <c r="DR39" s="1925"/>
      <c r="DS39" s="1871"/>
      <c r="DT39" s="1871"/>
      <c r="DU39" s="1871"/>
      <c r="DV39" s="1871"/>
      <c r="DW39" s="1871"/>
      <c r="DX39" s="1871"/>
      <c r="DY39" s="1871"/>
      <c r="DZ39" s="1871"/>
      <c r="EA39" s="1872"/>
      <c r="EB39" s="1783" t="s">
        <v>474</v>
      </c>
      <c r="EC39" s="1783"/>
      <c r="ED39" s="1783"/>
      <c r="EE39" s="1783"/>
      <c r="EF39" s="1783"/>
      <c r="EG39" s="1783"/>
      <c r="EH39" s="1783"/>
      <c r="EI39" s="1783"/>
      <c r="EJ39" s="1783"/>
      <c r="EK39" s="1783"/>
      <c r="EL39" s="1783"/>
      <c r="EM39" s="1783"/>
      <c r="EN39" s="1783"/>
      <c r="EO39" s="1783"/>
      <c r="EP39" s="1783"/>
      <c r="EQ39" s="1783"/>
      <c r="ER39" s="1783"/>
      <c r="ES39" s="1784">
        <v>3.11</v>
      </c>
      <c r="ET39" s="1784"/>
      <c r="EU39" s="1784"/>
      <c r="EV39" s="1784"/>
      <c r="EW39" s="1784"/>
      <c r="EX39" s="1784"/>
      <c r="EY39" s="1784"/>
      <c r="EZ39" s="1784"/>
      <c r="FA39" s="1824"/>
      <c r="FB39" s="1824"/>
      <c r="FC39" s="1824"/>
      <c r="FD39" s="1824"/>
      <c r="FE39" s="1824"/>
      <c r="FF39" s="1824"/>
      <c r="FG39" s="1824"/>
      <c r="FH39" s="1825"/>
    </row>
    <row r="40" spans="1:164" ht="8.65" customHeight="1">
      <c r="A40" s="385"/>
      <c r="B40" s="1828"/>
      <c r="C40" s="1829"/>
      <c r="D40" s="1829"/>
      <c r="E40" s="1829"/>
      <c r="F40" s="1829"/>
      <c r="G40" s="1829"/>
      <c r="H40" s="1829"/>
      <c r="I40" s="1829"/>
      <c r="J40" s="1829"/>
      <c r="K40" s="1829"/>
      <c r="L40" s="1829"/>
      <c r="M40" s="1779"/>
      <c r="N40" s="1632"/>
      <c r="O40" s="1632"/>
      <c r="P40" s="1632"/>
      <c r="Q40" s="1632"/>
      <c r="R40" s="1632"/>
      <c r="S40" s="1632"/>
      <c r="T40" s="1632"/>
      <c r="U40" s="1632"/>
      <c r="V40" s="1632"/>
      <c r="W40" s="1632"/>
      <c r="X40" s="1632"/>
      <c r="Y40" s="1632"/>
      <c r="Z40" s="1632"/>
      <c r="AA40" s="1632"/>
      <c r="AB40" s="1753"/>
      <c r="AC40" s="1768"/>
      <c r="AD40" s="1765"/>
      <c r="AE40" s="1765"/>
      <c r="AF40" s="1765"/>
      <c r="AG40" s="1765"/>
      <c r="AH40" s="1765"/>
      <c r="AI40" s="1765"/>
      <c r="AJ40" s="1765"/>
      <c r="AK40" s="1782"/>
      <c r="AL40" s="1768"/>
      <c r="AM40" s="1765"/>
      <c r="AN40" s="1765"/>
      <c r="AO40" s="1765"/>
      <c r="AP40" s="1765"/>
      <c r="AQ40" s="1765"/>
      <c r="AR40" s="1765"/>
      <c r="AS40" s="1765"/>
      <c r="AT40" s="1766"/>
      <c r="AU40" s="1856"/>
      <c r="AV40" s="1857"/>
      <c r="AW40" s="1857"/>
      <c r="AX40" s="1857"/>
      <c r="AY40" s="1857"/>
      <c r="AZ40" s="1857"/>
      <c r="BA40" s="1857"/>
      <c r="BB40" s="1857"/>
      <c r="BC40" s="1857"/>
      <c r="BD40" s="1754"/>
      <c r="BE40" s="1755"/>
      <c r="BF40" s="1755"/>
      <c r="BG40" s="1755"/>
      <c r="BH40" s="1755"/>
      <c r="BI40" s="1755"/>
      <c r="BJ40" s="1755"/>
      <c r="BK40" s="1756"/>
      <c r="BL40" s="1754"/>
      <c r="BM40" s="1755"/>
      <c r="BN40" s="1755"/>
      <c r="BO40" s="1755"/>
      <c r="BP40" s="1755"/>
      <c r="BQ40" s="1755"/>
      <c r="BR40" s="1756"/>
      <c r="BS40" s="1754"/>
      <c r="BT40" s="1755"/>
      <c r="BU40" s="1755"/>
      <c r="BV40" s="1755"/>
      <c r="BW40" s="1755"/>
      <c r="BX40" s="1755"/>
      <c r="BY40" s="1795"/>
      <c r="BZ40" s="441"/>
      <c r="CA40" s="442"/>
      <c r="CB40" s="442"/>
      <c r="CC40" s="442"/>
      <c r="CD40" s="442"/>
      <c r="CE40" s="442"/>
      <c r="CF40" s="442"/>
      <c r="CG40" s="442"/>
      <c r="CH40" s="442"/>
      <c r="CI40" s="442"/>
      <c r="CJ40" s="442"/>
      <c r="CK40" s="442"/>
      <c r="CL40" s="442"/>
      <c r="CM40" s="443"/>
      <c r="CN40" s="1811"/>
      <c r="CO40" s="1811"/>
      <c r="CP40" s="1811"/>
      <c r="CQ40" s="1811"/>
      <c r="CR40" s="1811"/>
      <c r="CS40" s="1811"/>
      <c r="CT40" s="1811"/>
      <c r="CU40" s="1811"/>
      <c r="CV40" s="1811"/>
      <c r="CW40" s="1811"/>
      <c r="CX40" s="1811"/>
      <c r="CY40" s="1811"/>
      <c r="CZ40" s="1811"/>
      <c r="DA40" s="1811"/>
      <c r="DB40" s="1811"/>
      <c r="DC40" s="1811"/>
      <c r="DD40" s="1811"/>
      <c r="DE40" s="1814"/>
      <c r="DF40" s="1814"/>
      <c r="DG40" s="1814"/>
      <c r="DH40" s="1814"/>
      <c r="DI40" s="1814"/>
      <c r="DJ40" s="1885"/>
      <c r="DK40" s="1835"/>
      <c r="DL40" s="1836"/>
      <c r="DM40" s="1836"/>
      <c r="DN40" s="1836"/>
      <c r="DO40" s="1836"/>
      <c r="DP40" s="1836"/>
      <c r="DQ40" s="1837"/>
      <c r="DR40" s="1925"/>
      <c r="DS40" s="1871"/>
      <c r="DT40" s="1871"/>
      <c r="DU40" s="1871"/>
      <c r="DV40" s="1871"/>
      <c r="DW40" s="1871"/>
      <c r="DX40" s="1871"/>
      <c r="DY40" s="1871"/>
      <c r="DZ40" s="1871"/>
      <c r="EA40" s="1872"/>
      <c r="EB40" s="1783"/>
      <c r="EC40" s="1783"/>
      <c r="ED40" s="1783"/>
      <c r="EE40" s="1783"/>
      <c r="EF40" s="1783"/>
      <c r="EG40" s="1783"/>
      <c r="EH40" s="1783"/>
      <c r="EI40" s="1783"/>
      <c r="EJ40" s="1783"/>
      <c r="EK40" s="1783"/>
      <c r="EL40" s="1783"/>
      <c r="EM40" s="1783"/>
      <c r="EN40" s="1783"/>
      <c r="EO40" s="1783"/>
      <c r="EP40" s="1783"/>
      <c r="EQ40" s="1783"/>
      <c r="ER40" s="1783"/>
      <c r="ES40" s="1784"/>
      <c r="ET40" s="1784"/>
      <c r="EU40" s="1784"/>
      <c r="EV40" s="1784"/>
      <c r="EW40" s="1784"/>
      <c r="EX40" s="1784"/>
      <c r="EY40" s="1784"/>
      <c r="EZ40" s="1784"/>
      <c r="FA40" s="1824"/>
      <c r="FB40" s="1824"/>
      <c r="FC40" s="1824"/>
      <c r="FD40" s="1824"/>
      <c r="FE40" s="1824"/>
      <c r="FF40" s="1824"/>
      <c r="FG40" s="1824"/>
      <c r="FH40" s="1825"/>
    </row>
    <row r="41" spans="1:164" ht="8.65" customHeight="1">
      <c r="A41" s="385"/>
      <c r="B41" s="1828"/>
      <c r="C41" s="1829"/>
      <c r="D41" s="1829"/>
      <c r="E41" s="1829"/>
      <c r="F41" s="1829"/>
      <c r="G41" s="1829"/>
      <c r="H41" s="1829"/>
      <c r="I41" s="1829"/>
      <c r="J41" s="1829"/>
      <c r="K41" s="1829"/>
      <c r="L41" s="1829"/>
      <c r="M41" s="1778" t="s">
        <v>445</v>
      </c>
      <c r="N41" s="1626"/>
      <c r="O41" s="1626"/>
      <c r="P41" s="1626"/>
      <c r="Q41" s="1626"/>
      <c r="R41" s="1626"/>
      <c r="S41" s="1626"/>
      <c r="T41" s="1626"/>
      <c r="U41" s="1626"/>
      <c r="V41" s="1626"/>
      <c r="W41" s="1626"/>
      <c r="X41" s="1626"/>
      <c r="Y41" s="1626"/>
      <c r="Z41" s="1626"/>
      <c r="AA41" s="1626"/>
      <c r="AB41" s="1749"/>
      <c r="AC41" s="1767">
        <v>19.5</v>
      </c>
      <c r="AD41" s="1763"/>
      <c r="AE41" s="1763"/>
      <c r="AF41" s="1763">
        <v>18.8</v>
      </c>
      <c r="AG41" s="1763"/>
      <c r="AH41" s="1763"/>
      <c r="AI41" s="1763">
        <f t="shared" ref="AI41" si="22">AC41</f>
        <v>19.5</v>
      </c>
      <c r="AJ41" s="1763"/>
      <c r="AK41" s="1781"/>
      <c r="AL41" s="1767">
        <v>6.8</v>
      </c>
      <c r="AM41" s="1763"/>
      <c r="AN41" s="1763"/>
      <c r="AO41" s="1763">
        <v>6.1</v>
      </c>
      <c r="AP41" s="1763"/>
      <c r="AQ41" s="1763"/>
      <c r="AR41" s="1763">
        <f t="shared" ref="AR41" si="23">AL41</f>
        <v>6.8</v>
      </c>
      <c r="AS41" s="1763"/>
      <c r="AT41" s="1764"/>
      <c r="AU41" s="1856"/>
      <c r="AV41" s="1857"/>
      <c r="AW41" s="1857"/>
      <c r="AX41" s="1857"/>
      <c r="AY41" s="1857"/>
      <c r="AZ41" s="1857"/>
      <c r="BA41" s="1857"/>
      <c r="BB41" s="1857"/>
      <c r="BC41" s="1857"/>
      <c r="BD41" s="1754"/>
      <c r="BE41" s="1755"/>
      <c r="BF41" s="1755"/>
      <c r="BG41" s="1755"/>
      <c r="BH41" s="1755"/>
      <c r="BI41" s="1755"/>
      <c r="BJ41" s="1755"/>
      <c r="BK41" s="1756"/>
      <c r="BL41" s="1754"/>
      <c r="BM41" s="1755"/>
      <c r="BN41" s="1755"/>
      <c r="BO41" s="1755"/>
      <c r="BP41" s="1755"/>
      <c r="BQ41" s="1755"/>
      <c r="BR41" s="1756"/>
      <c r="BS41" s="1754"/>
      <c r="BT41" s="1755"/>
      <c r="BU41" s="1755"/>
      <c r="BV41" s="1755"/>
      <c r="BW41" s="1755"/>
      <c r="BX41" s="1755"/>
      <c r="BY41" s="1795"/>
      <c r="BZ41" s="1863" t="s">
        <v>475</v>
      </c>
      <c r="CA41" s="1863"/>
      <c r="CB41" s="1863"/>
      <c r="CC41" s="1863"/>
      <c r="CD41" s="1863"/>
      <c r="CE41" s="1863"/>
      <c r="CF41" s="1863"/>
      <c r="CG41" s="1863"/>
      <c r="CH41" s="1863"/>
      <c r="CI41" s="1863"/>
      <c r="CJ41" s="1863"/>
      <c r="CK41" s="1863"/>
      <c r="CL41" s="1863"/>
      <c r="CM41" s="1863"/>
      <c r="CN41" s="1863"/>
      <c r="CO41" s="1863"/>
      <c r="CP41" s="1863"/>
      <c r="CQ41" s="1863"/>
      <c r="CR41" s="1863"/>
      <c r="CS41" s="1863"/>
      <c r="CT41" s="1863"/>
      <c r="CU41" s="1863"/>
      <c r="CV41" s="1863"/>
      <c r="CW41" s="1863"/>
      <c r="CX41" s="1863"/>
      <c r="CY41" s="1863"/>
      <c r="CZ41" s="1863"/>
      <c r="DA41" s="1863"/>
      <c r="DB41" s="1863"/>
      <c r="DC41" s="1863"/>
      <c r="DD41" s="1863"/>
      <c r="DE41" s="1863"/>
      <c r="DF41" s="1863"/>
      <c r="DG41" s="1863"/>
      <c r="DH41" s="1863"/>
      <c r="DI41" s="1863"/>
      <c r="DJ41" s="1864"/>
      <c r="DK41" s="1835"/>
      <c r="DL41" s="1836"/>
      <c r="DM41" s="1836"/>
      <c r="DN41" s="1836"/>
      <c r="DO41" s="1836"/>
      <c r="DP41" s="1836"/>
      <c r="DQ41" s="1837"/>
      <c r="DR41" s="1925"/>
      <c r="DS41" s="1871"/>
      <c r="DT41" s="1871"/>
      <c r="DU41" s="1871"/>
      <c r="DV41" s="1871"/>
      <c r="DW41" s="1871"/>
      <c r="DX41" s="1871"/>
      <c r="DY41" s="1871"/>
      <c r="DZ41" s="1871"/>
      <c r="EA41" s="1872"/>
      <c r="EB41" s="1783" t="s">
        <v>459</v>
      </c>
      <c r="EC41" s="1783"/>
      <c r="ED41" s="1783"/>
      <c r="EE41" s="1783"/>
      <c r="EF41" s="1783"/>
      <c r="EG41" s="1783"/>
      <c r="EH41" s="1783"/>
      <c r="EI41" s="1783"/>
      <c r="EJ41" s="1783"/>
      <c r="EK41" s="1783"/>
      <c r="EL41" s="1783"/>
      <c r="EM41" s="1783"/>
      <c r="EN41" s="1783"/>
      <c r="EO41" s="1783"/>
      <c r="EP41" s="1783"/>
      <c r="EQ41" s="1783"/>
      <c r="ER41" s="1783"/>
      <c r="ES41" s="1784">
        <v>1.64</v>
      </c>
      <c r="ET41" s="1784"/>
      <c r="EU41" s="1784"/>
      <c r="EV41" s="1784"/>
      <c r="EW41" s="1784"/>
      <c r="EX41" s="1784"/>
      <c r="EY41" s="1784"/>
      <c r="EZ41" s="1784"/>
      <c r="FA41" s="1824"/>
      <c r="FB41" s="1824"/>
      <c r="FC41" s="1824"/>
      <c r="FD41" s="1824"/>
      <c r="FE41" s="1824"/>
      <c r="FF41" s="1824"/>
      <c r="FG41" s="1824"/>
      <c r="FH41" s="1825"/>
    </row>
    <row r="42" spans="1:164" ht="8.65" customHeight="1">
      <c r="A42" s="385"/>
      <c r="B42" s="1828"/>
      <c r="C42" s="1829"/>
      <c r="D42" s="1829"/>
      <c r="E42" s="1829"/>
      <c r="F42" s="1829"/>
      <c r="G42" s="1829"/>
      <c r="H42" s="1829"/>
      <c r="I42" s="1829"/>
      <c r="J42" s="1829"/>
      <c r="K42" s="1829"/>
      <c r="L42" s="1829"/>
      <c r="M42" s="1779"/>
      <c r="N42" s="1632"/>
      <c r="O42" s="1632"/>
      <c r="P42" s="1632"/>
      <c r="Q42" s="1632"/>
      <c r="R42" s="1632"/>
      <c r="S42" s="1632"/>
      <c r="T42" s="1632"/>
      <c r="U42" s="1632"/>
      <c r="V42" s="1632"/>
      <c r="W42" s="1632"/>
      <c r="X42" s="1632"/>
      <c r="Y42" s="1632"/>
      <c r="Z42" s="1632"/>
      <c r="AA42" s="1632"/>
      <c r="AB42" s="1753"/>
      <c r="AC42" s="1768"/>
      <c r="AD42" s="1765"/>
      <c r="AE42" s="1765"/>
      <c r="AF42" s="1765"/>
      <c r="AG42" s="1765"/>
      <c r="AH42" s="1765"/>
      <c r="AI42" s="1765"/>
      <c r="AJ42" s="1765"/>
      <c r="AK42" s="1782"/>
      <c r="AL42" s="1768"/>
      <c r="AM42" s="1765"/>
      <c r="AN42" s="1765"/>
      <c r="AO42" s="1765"/>
      <c r="AP42" s="1765"/>
      <c r="AQ42" s="1765"/>
      <c r="AR42" s="1765"/>
      <c r="AS42" s="1765"/>
      <c r="AT42" s="1766"/>
      <c r="AU42" s="1858"/>
      <c r="AV42" s="1859"/>
      <c r="AW42" s="1859"/>
      <c r="AX42" s="1859"/>
      <c r="AY42" s="1859"/>
      <c r="AZ42" s="1859"/>
      <c r="BA42" s="1859"/>
      <c r="BB42" s="1859"/>
      <c r="BC42" s="1859"/>
      <c r="BD42" s="1754"/>
      <c r="BE42" s="1755"/>
      <c r="BF42" s="1755"/>
      <c r="BG42" s="1755"/>
      <c r="BH42" s="1755"/>
      <c r="BI42" s="1755"/>
      <c r="BJ42" s="1755"/>
      <c r="BK42" s="1756"/>
      <c r="BL42" s="1754"/>
      <c r="BM42" s="1755"/>
      <c r="BN42" s="1755"/>
      <c r="BO42" s="1755"/>
      <c r="BP42" s="1755"/>
      <c r="BQ42" s="1755"/>
      <c r="BR42" s="1756"/>
      <c r="BS42" s="1754"/>
      <c r="BT42" s="1755"/>
      <c r="BU42" s="1755"/>
      <c r="BV42" s="1755"/>
      <c r="BW42" s="1755"/>
      <c r="BX42" s="1755"/>
      <c r="BY42" s="1795"/>
      <c r="BZ42" s="1654"/>
      <c r="CA42" s="1654"/>
      <c r="CB42" s="1654"/>
      <c r="CC42" s="1654"/>
      <c r="CD42" s="1654"/>
      <c r="CE42" s="1654"/>
      <c r="CF42" s="1654"/>
      <c r="CG42" s="1654"/>
      <c r="CH42" s="1654"/>
      <c r="CI42" s="1654"/>
      <c r="CJ42" s="1654"/>
      <c r="CK42" s="1654"/>
      <c r="CL42" s="1654"/>
      <c r="CM42" s="1654"/>
      <c r="CN42" s="1654"/>
      <c r="CO42" s="1654"/>
      <c r="CP42" s="1654"/>
      <c r="CQ42" s="1654"/>
      <c r="CR42" s="1654"/>
      <c r="CS42" s="1654"/>
      <c r="CT42" s="1654"/>
      <c r="CU42" s="1654"/>
      <c r="CV42" s="1654"/>
      <c r="CW42" s="1654"/>
      <c r="CX42" s="1654"/>
      <c r="CY42" s="1654"/>
      <c r="CZ42" s="1654"/>
      <c r="DA42" s="1654"/>
      <c r="DB42" s="1654"/>
      <c r="DC42" s="1654"/>
      <c r="DD42" s="1654"/>
      <c r="DE42" s="1654"/>
      <c r="DF42" s="1654"/>
      <c r="DG42" s="1654"/>
      <c r="DH42" s="1654"/>
      <c r="DI42" s="1654"/>
      <c r="DJ42" s="1655"/>
      <c r="DK42" s="1835"/>
      <c r="DL42" s="1836"/>
      <c r="DM42" s="1836"/>
      <c r="DN42" s="1836"/>
      <c r="DO42" s="1836"/>
      <c r="DP42" s="1836"/>
      <c r="DQ42" s="1837"/>
      <c r="DR42" s="1926"/>
      <c r="DS42" s="1874"/>
      <c r="DT42" s="1874"/>
      <c r="DU42" s="1874"/>
      <c r="DV42" s="1874"/>
      <c r="DW42" s="1874"/>
      <c r="DX42" s="1874"/>
      <c r="DY42" s="1874"/>
      <c r="DZ42" s="1874"/>
      <c r="EA42" s="1875"/>
      <c r="EB42" s="1783"/>
      <c r="EC42" s="1783"/>
      <c r="ED42" s="1783"/>
      <c r="EE42" s="1783"/>
      <c r="EF42" s="1783"/>
      <c r="EG42" s="1783"/>
      <c r="EH42" s="1783"/>
      <c r="EI42" s="1783"/>
      <c r="EJ42" s="1783"/>
      <c r="EK42" s="1783"/>
      <c r="EL42" s="1783"/>
      <c r="EM42" s="1783"/>
      <c r="EN42" s="1783"/>
      <c r="EO42" s="1783"/>
      <c r="EP42" s="1783"/>
      <c r="EQ42" s="1783"/>
      <c r="ER42" s="1783"/>
      <c r="ES42" s="1784"/>
      <c r="ET42" s="1784"/>
      <c r="EU42" s="1784"/>
      <c r="EV42" s="1784"/>
      <c r="EW42" s="1784"/>
      <c r="EX42" s="1784"/>
      <c r="EY42" s="1784"/>
      <c r="EZ42" s="1784"/>
      <c r="FA42" s="1824"/>
      <c r="FB42" s="1824"/>
      <c r="FC42" s="1824"/>
      <c r="FD42" s="1824"/>
      <c r="FE42" s="1824"/>
      <c r="FF42" s="1824"/>
      <c r="FG42" s="1824"/>
      <c r="FH42" s="1825"/>
    </row>
    <row r="43" spans="1:164" ht="8.65" customHeight="1">
      <c r="A43" s="385"/>
      <c r="B43" s="1828"/>
      <c r="C43" s="1829"/>
      <c r="D43" s="1829"/>
      <c r="E43" s="1829"/>
      <c r="F43" s="1829"/>
      <c r="G43" s="1829"/>
      <c r="H43" s="1829"/>
      <c r="I43" s="1829"/>
      <c r="J43" s="1829"/>
      <c r="K43" s="1829"/>
      <c r="L43" s="1829"/>
      <c r="M43" s="1778" t="s">
        <v>467</v>
      </c>
      <c r="N43" s="1626"/>
      <c r="O43" s="1626"/>
      <c r="P43" s="1626"/>
      <c r="Q43" s="1626"/>
      <c r="R43" s="1626"/>
      <c r="S43" s="1626"/>
      <c r="T43" s="1626"/>
      <c r="U43" s="1626"/>
      <c r="V43" s="1626"/>
      <c r="W43" s="1626"/>
      <c r="X43" s="1626"/>
      <c r="Y43" s="1626"/>
      <c r="Z43" s="1626"/>
      <c r="AA43" s="1626"/>
      <c r="AB43" s="1749"/>
      <c r="AC43" s="1767">
        <v>19.8</v>
      </c>
      <c r="AD43" s="1763"/>
      <c r="AE43" s="1763"/>
      <c r="AF43" s="1763">
        <v>19.100000000000001</v>
      </c>
      <c r="AG43" s="1763"/>
      <c r="AH43" s="1763"/>
      <c r="AI43" s="1763">
        <f t="shared" ref="AI43" si="24">AC43</f>
        <v>19.8</v>
      </c>
      <c r="AJ43" s="1763"/>
      <c r="AK43" s="1781"/>
      <c r="AL43" s="1767">
        <v>7.2</v>
      </c>
      <c r="AM43" s="1763"/>
      <c r="AN43" s="1763"/>
      <c r="AO43" s="1763">
        <v>6.5</v>
      </c>
      <c r="AP43" s="1763"/>
      <c r="AQ43" s="1763"/>
      <c r="AR43" s="1763">
        <f t="shared" ref="AR43" si="25">AL43</f>
        <v>7.2</v>
      </c>
      <c r="AS43" s="1763"/>
      <c r="AT43" s="1764"/>
      <c r="AU43" s="1748" t="s">
        <v>476</v>
      </c>
      <c r="AV43" s="1626"/>
      <c r="AW43" s="1626"/>
      <c r="AX43" s="1626"/>
      <c r="AY43" s="1626"/>
      <c r="AZ43" s="1626"/>
      <c r="BA43" s="1626"/>
      <c r="BB43" s="1626"/>
      <c r="BC43" s="1749"/>
      <c r="BD43" s="1754">
        <v>4.5</v>
      </c>
      <c r="BE43" s="1755"/>
      <c r="BF43" s="1755"/>
      <c r="BG43" s="1755"/>
      <c r="BH43" s="1755"/>
      <c r="BI43" s="1755"/>
      <c r="BJ43" s="1755"/>
      <c r="BK43" s="1756"/>
      <c r="BL43" s="1754"/>
      <c r="BM43" s="1755"/>
      <c r="BN43" s="1755"/>
      <c r="BO43" s="1755"/>
      <c r="BP43" s="1755"/>
      <c r="BQ43" s="1755"/>
      <c r="BR43" s="1756"/>
      <c r="BS43" s="1754">
        <v>9</v>
      </c>
      <c r="BT43" s="1755"/>
      <c r="BU43" s="1755"/>
      <c r="BV43" s="1755"/>
      <c r="BW43" s="1755"/>
      <c r="BX43" s="1755"/>
      <c r="BY43" s="1795"/>
      <c r="BZ43" s="1654" t="s">
        <v>477</v>
      </c>
      <c r="CA43" s="1654"/>
      <c r="CB43" s="1654"/>
      <c r="CC43" s="1654"/>
      <c r="CD43" s="1654"/>
      <c r="CE43" s="1654"/>
      <c r="CF43" s="1654"/>
      <c r="CG43" s="1654"/>
      <c r="CH43" s="1654"/>
      <c r="CI43" s="1654"/>
      <c r="CJ43" s="1654"/>
      <c r="CK43" s="1654"/>
      <c r="CL43" s="1654"/>
      <c r="CM43" s="1654"/>
      <c r="CN43" s="1654"/>
      <c r="CO43" s="1654"/>
      <c r="CP43" s="1654"/>
      <c r="CQ43" s="1654"/>
      <c r="CR43" s="1654"/>
      <c r="CS43" s="1654"/>
      <c r="CT43" s="1654"/>
      <c r="CU43" s="1654"/>
      <c r="CV43" s="1654"/>
      <c r="CW43" s="1654"/>
      <c r="CX43" s="1654"/>
      <c r="CY43" s="1654"/>
      <c r="CZ43" s="1654"/>
      <c r="DA43" s="1654"/>
      <c r="DB43" s="1654"/>
      <c r="DC43" s="1654"/>
      <c r="DD43" s="1654"/>
      <c r="DE43" s="1654"/>
      <c r="DF43" s="1654"/>
      <c r="DG43" s="1654"/>
      <c r="DH43" s="1654"/>
      <c r="DI43" s="1654"/>
      <c r="DJ43" s="1655"/>
      <c r="DK43" s="1835"/>
      <c r="DL43" s="1836"/>
      <c r="DM43" s="1836"/>
      <c r="DN43" s="1836"/>
      <c r="DO43" s="1836"/>
      <c r="DP43" s="1836"/>
      <c r="DQ43" s="1837"/>
      <c r="DR43" s="1914" t="s">
        <v>478</v>
      </c>
      <c r="DS43" s="1827"/>
      <c r="DT43" s="1827"/>
      <c r="DU43" s="1827"/>
      <c r="DV43" s="1827"/>
      <c r="DW43" s="1827"/>
      <c r="DX43" s="1827"/>
      <c r="DY43" s="1827"/>
      <c r="DZ43" s="1827"/>
      <c r="EA43" s="1915"/>
      <c r="EB43" s="1783" t="s">
        <v>450</v>
      </c>
      <c r="EC43" s="1783"/>
      <c r="ED43" s="1783"/>
      <c r="EE43" s="1783"/>
      <c r="EF43" s="1783"/>
      <c r="EG43" s="1783"/>
      <c r="EH43" s="1783"/>
      <c r="EI43" s="1783"/>
      <c r="EJ43" s="1783"/>
      <c r="EK43" s="1783"/>
      <c r="EL43" s="1783"/>
      <c r="EM43" s="1783"/>
      <c r="EN43" s="1783"/>
      <c r="EO43" s="1783"/>
      <c r="EP43" s="1783"/>
      <c r="EQ43" s="1783"/>
      <c r="ER43" s="1783"/>
      <c r="ES43" s="1784">
        <v>2.64</v>
      </c>
      <c r="ET43" s="1784"/>
      <c r="EU43" s="1784"/>
      <c r="EV43" s="1784"/>
      <c r="EW43" s="1784"/>
      <c r="EX43" s="1784"/>
      <c r="EY43" s="1784"/>
      <c r="EZ43" s="1784"/>
      <c r="FA43" s="1824"/>
      <c r="FB43" s="1824"/>
      <c r="FC43" s="1824"/>
      <c r="FD43" s="1824"/>
      <c r="FE43" s="1824"/>
      <c r="FF43" s="1824"/>
      <c r="FG43" s="1824"/>
      <c r="FH43" s="1825"/>
    </row>
    <row r="44" spans="1:164" ht="8.65" customHeight="1">
      <c r="A44" s="385"/>
      <c r="B44" s="1828"/>
      <c r="C44" s="1829"/>
      <c r="D44" s="1829"/>
      <c r="E44" s="1829"/>
      <c r="F44" s="1829"/>
      <c r="G44" s="1829"/>
      <c r="H44" s="1829"/>
      <c r="I44" s="1829"/>
      <c r="J44" s="1829"/>
      <c r="K44" s="1829"/>
      <c r="L44" s="1829"/>
      <c r="M44" s="1779"/>
      <c r="N44" s="1632"/>
      <c r="O44" s="1632"/>
      <c r="P44" s="1632"/>
      <c r="Q44" s="1632"/>
      <c r="R44" s="1632"/>
      <c r="S44" s="1632"/>
      <c r="T44" s="1632"/>
      <c r="U44" s="1632"/>
      <c r="V44" s="1632"/>
      <c r="W44" s="1632"/>
      <c r="X44" s="1632"/>
      <c r="Y44" s="1632"/>
      <c r="Z44" s="1632"/>
      <c r="AA44" s="1632"/>
      <c r="AB44" s="1753"/>
      <c r="AC44" s="1768"/>
      <c r="AD44" s="1765"/>
      <c r="AE44" s="1765"/>
      <c r="AF44" s="1765"/>
      <c r="AG44" s="1765"/>
      <c r="AH44" s="1765"/>
      <c r="AI44" s="1765"/>
      <c r="AJ44" s="1765"/>
      <c r="AK44" s="1782"/>
      <c r="AL44" s="1768"/>
      <c r="AM44" s="1765"/>
      <c r="AN44" s="1765"/>
      <c r="AO44" s="1765"/>
      <c r="AP44" s="1765"/>
      <c r="AQ44" s="1765"/>
      <c r="AR44" s="1765"/>
      <c r="AS44" s="1765"/>
      <c r="AT44" s="1766"/>
      <c r="AU44" s="1750"/>
      <c r="AV44" s="1629"/>
      <c r="AW44" s="1629"/>
      <c r="AX44" s="1629"/>
      <c r="AY44" s="1629"/>
      <c r="AZ44" s="1629"/>
      <c r="BA44" s="1629"/>
      <c r="BB44" s="1629"/>
      <c r="BC44" s="1751"/>
      <c r="BD44" s="1754"/>
      <c r="BE44" s="1755"/>
      <c r="BF44" s="1755"/>
      <c r="BG44" s="1755"/>
      <c r="BH44" s="1755"/>
      <c r="BI44" s="1755"/>
      <c r="BJ44" s="1755"/>
      <c r="BK44" s="1756"/>
      <c r="BL44" s="1754"/>
      <c r="BM44" s="1755"/>
      <c r="BN44" s="1755"/>
      <c r="BO44" s="1755"/>
      <c r="BP44" s="1755"/>
      <c r="BQ44" s="1755"/>
      <c r="BR44" s="1756"/>
      <c r="BS44" s="1754"/>
      <c r="BT44" s="1755"/>
      <c r="BU44" s="1755"/>
      <c r="BV44" s="1755"/>
      <c r="BW44" s="1755"/>
      <c r="BX44" s="1755"/>
      <c r="BY44" s="1795"/>
      <c r="BZ44" s="1654"/>
      <c r="CA44" s="1654"/>
      <c r="CB44" s="1654"/>
      <c r="CC44" s="1654"/>
      <c r="CD44" s="1654"/>
      <c r="CE44" s="1654"/>
      <c r="CF44" s="1654"/>
      <c r="CG44" s="1654"/>
      <c r="CH44" s="1654"/>
      <c r="CI44" s="1654"/>
      <c r="CJ44" s="1654"/>
      <c r="CK44" s="1654"/>
      <c r="CL44" s="1654"/>
      <c r="CM44" s="1654"/>
      <c r="CN44" s="1654"/>
      <c r="CO44" s="1654"/>
      <c r="CP44" s="1654"/>
      <c r="CQ44" s="1654"/>
      <c r="CR44" s="1654"/>
      <c r="CS44" s="1654"/>
      <c r="CT44" s="1654"/>
      <c r="CU44" s="1654"/>
      <c r="CV44" s="1654"/>
      <c r="CW44" s="1654"/>
      <c r="CX44" s="1654"/>
      <c r="CY44" s="1654"/>
      <c r="CZ44" s="1654"/>
      <c r="DA44" s="1654"/>
      <c r="DB44" s="1654"/>
      <c r="DC44" s="1654"/>
      <c r="DD44" s="1654"/>
      <c r="DE44" s="1654"/>
      <c r="DF44" s="1654"/>
      <c r="DG44" s="1654"/>
      <c r="DH44" s="1654"/>
      <c r="DI44" s="1654"/>
      <c r="DJ44" s="1655"/>
      <c r="DK44" s="1835"/>
      <c r="DL44" s="1836"/>
      <c r="DM44" s="1836"/>
      <c r="DN44" s="1836"/>
      <c r="DO44" s="1836"/>
      <c r="DP44" s="1836"/>
      <c r="DQ44" s="1837"/>
      <c r="DR44" s="1916"/>
      <c r="DS44" s="1829"/>
      <c r="DT44" s="1829"/>
      <c r="DU44" s="1829"/>
      <c r="DV44" s="1829"/>
      <c r="DW44" s="1829"/>
      <c r="DX44" s="1829"/>
      <c r="DY44" s="1829"/>
      <c r="DZ44" s="1829"/>
      <c r="EA44" s="1917"/>
      <c r="EB44" s="1783"/>
      <c r="EC44" s="1783"/>
      <c r="ED44" s="1783"/>
      <c r="EE44" s="1783"/>
      <c r="EF44" s="1783"/>
      <c r="EG44" s="1783"/>
      <c r="EH44" s="1783"/>
      <c r="EI44" s="1783"/>
      <c r="EJ44" s="1783"/>
      <c r="EK44" s="1783"/>
      <c r="EL44" s="1783"/>
      <c r="EM44" s="1783"/>
      <c r="EN44" s="1783"/>
      <c r="EO44" s="1783"/>
      <c r="EP44" s="1783"/>
      <c r="EQ44" s="1783"/>
      <c r="ER44" s="1783"/>
      <c r="ES44" s="1784"/>
      <c r="ET44" s="1784"/>
      <c r="EU44" s="1784"/>
      <c r="EV44" s="1784"/>
      <c r="EW44" s="1784"/>
      <c r="EX44" s="1784"/>
      <c r="EY44" s="1784"/>
      <c r="EZ44" s="1784"/>
      <c r="FA44" s="1824"/>
      <c r="FB44" s="1824"/>
      <c r="FC44" s="1824"/>
      <c r="FD44" s="1824"/>
      <c r="FE44" s="1824"/>
      <c r="FF44" s="1824"/>
      <c r="FG44" s="1824"/>
      <c r="FH44" s="1825"/>
    </row>
    <row r="45" spans="1:164" ht="8.65" customHeight="1">
      <c r="A45" s="385"/>
      <c r="B45" s="1828"/>
      <c r="C45" s="1829"/>
      <c r="D45" s="1829"/>
      <c r="E45" s="1829"/>
      <c r="F45" s="1829"/>
      <c r="G45" s="1829"/>
      <c r="H45" s="1829"/>
      <c r="I45" s="1829"/>
      <c r="J45" s="1829"/>
      <c r="K45" s="1829"/>
      <c r="L45" s="1829"/>
      <c r="M45" s="1778" t="s">
        <v>451</v>
      </c>
      <c r="N45" s="1626"/>
      <c r="O45" s="1626"/>
      <c r="P45" s="1626"/>
      <c r="Q45" s="1626"/>
      <c r="R45" s="1626"/>
      <c r="S45" s="1626"/>
      <c r="T45" s="1626"/>
      <c r="U45" s="1626"/>
      <c r="V45" s="1626"/>
      <c r="W45" s="1626"/>
      <c r="X45" s="1626"/>
      <c r="Y45" s="1626"/>
      <c r="Z45" s="1626"/>
      <c r="AA45" s="1626"/>
      <c r="AB45" s="1749"/>
      <c r="AC45" s="1767">
        <v>21</v>
      </c>
      <c r="AD45" s="1763"/>
      <c r="AE45" s="1763"/>
      <c r="AF45" s="1763">
        <v>20.3</v>
      </c>
      <c r="AG45" s="1763"/>
      <c r="AH45" s="1763"/>
      <c r="AI45" s="1763">
        <f t="shared" ref="AI45" si="26">AC45</f>
        <v>21</v>
      </c>
      <c r="AJ45" s="1763"/>
      <c r="AK45" s="1781"/>
      <c r="AL45" s="1767">
        <v>7.8</v>
      </c>
      <c r="AM45" s="1763"/>
      <c r="AN45" s="1763"/>
      <c r="AO45" s="1763">
        <v>7.1</v>
      </c>
      <c r="AP45" s="1763"/>
      <c r="AQ45" s="1763"/>
      <c r="AR45" s="1763">
        <f t="shared" ref="AR45" si="27">AL45</f>
        <v>7.8</v>
      </c>
      <c r="AS45" s="1763"/>
      <c r="AT45" s="1764"/>
      <c r="AU45" s="1750"/>
      <c r="AV45" s="1629"/>
      <c r="AW45" s="1629"/>
      <c r="AX45" s="1629"/>
      <c r="AY45" s="1629"/>
      <c r="AZ45" s="1629"/>
      <c r="BA45" s="1629"/>
      <c r="BB45" s="1629"/>
      <c r="BC45" s="1751"/>
      <c r="BD45" s="1754"/>
      <c r="BE45" s="1755"/>
      <c r="BF45" s="1755"/>
      <c r="BG45" s="1755"/>
      <c r="BH45" s="1755"/>
      <c r="BI45" s="1755"/>
      <c r="BJ45" s="1755"/>
      <c r="BK45" s="1756"/>
      <c r="BL45" s="1754"/>
      <c r="BM45" s="1755"/>
      <c r="BN45" s="1755"/>
      <c r="BO45" s="1755"/>
      <c r="BP45" s="1755"/>
      <c r="BQ45" s="1755"/>
      <c r="BR45" s="1756"/>
      <c r="BS45" s="1754"/>
      <c r="BT45" s="1755"/>
      <c r="BU45" s="1755"/>
      <c r="BV45" s="1755"/>
      <c r="BW45" s="1755"/>
      <c r="BX45" s="1755"/>
      <c r="BY45" s="1795"/>
      <c r="BZ45" s="1654" t="s">
        <v>479</v>
      </c>
      <c r="CA45" s="1654"/>
      <c r="CB45" s="1654"/>
      <c r="CC45" s="1654"/>
      <c r="CD45" s="1654"/>
      <c r="CE45" s="1654"/>
      <c r="CF45" s="1654"/>
      <c r="CG45" s="1654"/>
      <c r="CH45" s="1654"/>
      <c r="CI45" s="1654"/>
      <c r="CJ45" s="1654"/>
      <c r="CK45" s="1654"/>
      <c r="CL45" s="1654"/>
      <c r="CM45" s="1654"/>
      <c r="CN45" s="1654"/>
      <c r="CO45" s="1654"/>
      <c r="CP45" s="1654"/>
      <c r="CQ45" s="1654"/>
      <c r="CR45" s="1654"/>
      <c r="CS45" s="1654"/>
      <c r="CT45" s="1654"/>
      <c r="CU45" s="1654"/>
      <c r="CV45" s="1654"/>
      <c r="CW45" s="1654"/>
      <c r="CX45" s="1654"/>
      <c r="CY45" s="1654"/>
      <c r="CZ45" s="1654"/>
      <c r="DA45" s="1654"/>
      <c r="DB45" s="1654"/>
      <c r="DC45" s="1654"/>
      <c r="DD45" s="1654"/>
      <c r="DE45" s="1654"/>
      <c r="DF45" s="1654"/>
      <c r="DG45" s="1654"/>
      <c r="DH45" s="1654"/>
      <c r="DI45" s="1654"/>
      <c r="DJ45" s="1655"/>
      <c r="DK45" s="1835"/>
      <c r="DL45" s="1836"/>
      <c r="DM45" s="1836"/>
      <c r="DN45" s="1836"/>
      <c r="DO45" s="1836"/>
      <c r="DP45" s="1836"/>
      <c r="DQ45" s="1837"/>
      <c r="DR45" s="1916"/>
      <c r="DS45" s="1829"/>
      <c r="DT45" s="1829"/>
      <c r="DU45" s="1829"/>
      <c r="DV45" s="1829"/>
      <c r="DW45" s="1829"/>
      <c r="DX45" s="1829"/>
      <c r="DY45" s="1829"/>
      <c r="DZ45" s="1829"/>
      <c r="EA45" s="1917"/>
      <c r="EB45" s="1625" t="s">
        <v>454</v>
      </c>
      <c r="EC45" s="1626"/>
      <c r="ED45" s="1626"/>
      <c r="EE45" s="1626"/>
      <c r="EF45" s="1626"/>
      <c r="EG45" s="1626"/>
      <c r="EH45" s="1626"/>
      <c r="EI45" s="1626"/>
      <c r="EJ45" s="1626"/>
      <c r="EK45" s="1626"/>
      <c r="EL45" s="1626"/>
      <c r="EM45" s="1626"/>
      <c r="EN45" s="1626"/>
      <c r="EO45" s="1626"/>
      <c r="EP45" s="1626"/>
      <c r="EQ45" s="1626"/>
      <c r="ER45" s="1627"/>
      <c r="ES45" s="1815">
        <v>2.73</v>
      </c>
      <c r="ET45" s="1816"/>
      <c r="EU45" s="1816"/>
      <c r="EV45" s="1816"/>
      <c r="EW45" s="1816"/>
      <c r="EX45" s="1816"/>
      <c r="EY45" s="1816"/>
      <c r="EZ45" s="1846"/>
      <c r="FA45" s="1824"/>
      <c r="FB45" s="1824"/>
      <c r="FC45" s="1824"/>
      <c r="FD45" s="1824"/>
      <c r="FE45" s="1824"/>
      <c r="FF45" s="1824"/>
      <c r="FG45" s="1824"/>
      <c r="FH45" s="1825"/>
    </row>
    <row r="46" spans="1:164" ht="8.65" customHeight="1" thickBot="1">
      <c r="A46" s="385"/>
      <c r="B46" s="1830"/>
      <c r="C46" s="1831"/>
      <c r="D46" s="1831"/>
      <c r="E46" s="1831"/>
      <c r="F46" s="1831"/>
      <c r="G46" s="1831"/>
      <c r="H46" s="1831"/>
      <c r="I46" s="1831"/>
      <c r="J46" s="1831"/>
      <c r="K46" s="1831"/>
      <c r="L46" s="1831"/>
      <c r="M46" s="1779"/>
      <c r="N46" s="1632"/>
      <c r="O46" s="1632"/>
      <c r="P46" s="1632"/>
      <c r="Q46" s="1632"/>
      <c r="R46" s="1632"/>
      <c r="S46" s="1632"/>
      <c r="T46" s="1632"/>
      <c r="U46" s="1632"/>
      <c r="V46" s="1632"/>
      <c r="W46" s="1632"/>
      <c r="X46" s="1632"/>
      <c r="Y46" s="1632"/>
      <c r="Z46" s="1632"/>
      <c r="AA46" s="1632"/>
      <c r="AB46" s="1753"/>
      <c r="AC46" s="1768"/>
      <c r="AD46" s="1765"/>
      <c r="AE46" s="1765"/>
      <c r="AF46" s="1765"/>
      <c r="AG46" s="1765"/>
      <c r="AH46" s="1765"/>
      <c r="AI46" s="1765"/>
      <c r="AJ46" s="1765"/>
      <c r="AK46" s="1782"/>
      <c r="AL46" s="1768"/>
      <c r="AM46" s="1765"/>
      <c r="AN46" s="1765"/>
      <c r="AO46" s="1765"/>
      <c r="AP46" s="1765"/>
      <c r="AQ46" s="1765"/>
      <c r="AR46" s="1765"/>
      <c r="AS46" s="1765"/>
      <c r="AT46" s="1766"/>
      <c r="AU46" s="1750"/>
      <c r="AV46" s="1629"/>
      <c r="AW46" s="1629"/>
      <c r="AX46" s="1629"/>
      <c r="AY46" s="1629"/>
      <c r="AZ46" s="1629"/>
      <c r="BA46" s="1629"/>
      <c r="BB46" s="1629"/>
      <c r="BC46" s="1751"/>
      <c r="BD46" s="1860"/>
      <c r="BE46" s="1861"/>
      <c r="BF46" s="1861"/>
      <c r="BG46" s="1861"/>
      <c r="BH46" s="1861"/>
      <c r="BI46" s="1861"/>
      <c r="BJ46" s="1861"/>
      <c r="BK46" s="1862"/>
      <c r="BL46" s="1860"/>
      <c r="BM46" s="1861"/>
      <c r="BN46" s="1861"/>
      <c r="BO46" s="1861"/>
      <c r="BP46" s="1861"/>
      <c r="BQ46" s="1861"/>
      <c r="BR46" s="1862"/>
      <c r="BS46" s="1860"/>
      <c r="BT46" s="1861"/>
      <c r="BU46" s="1861"/>
      <c r="BV46" s="1861"/>
      <c r="BW46" s="1861"/>
      <c r="BX46" s="1861"/>
      <c r="BY46" s="1886"/>
      <c r="BZ46" s="1654"/>
      <c r="CA46" s="1654"/>
      <c r="CB46" s="1654"/>
      <c r="CC46" s="1654"/>
      <c r="CD46" s="1654"/>
      <c r="CE46" s="1654"/>
      <c r="CF46" s="1654"/>
      <c r="CG46" s="1654"/>
      <c r="CH46" s="1654"/>
      <c r="CI46" s="1654"/>
      <c r="CJ46" s="1654"/>
      <c r="CK46" s="1654"/>
      <c r="CL46" s="1654"/>
      <c r="CM46" s="1654"/>
      <c r="CN46" s="1654"/>
      <c r="CO46" s="1654"/>
      <c r="CP46" s="1654"/>
      <c r="CQ46" s="1654"/>
      <c r="CR46" s="1654"/>
      <c r="CS46" s="1654"/>
      <c r="CT46" s="1654"/>
      <c r="CU46" s="1654"/>
      <c r="CV46" s="1654"/>
      <c r="CW46" s="1654"/>
      <c r="CX46" s="1654"/>
      <c r="CY46" s="1654"/>
      <c r="CZ46" s="1654"/>
      <c r="DA46" s="1654"/>
      <c r="DB46" s="1654"/>
      <c r="DC46" s="1654"/>
      <c r="DD46" s="1654"/>
      <c r="DE46" s="1654"/>
      <c r="DF46" s="1654"/>
      <c r="DG46" s="1654"/>
      <c r="DH46" s="1654"/>
      <c r="DI46" s="1654"/>
      <c r="DJ46" s="1655"/>
      <c r="DK46" s="1835"/>
      <c r="DL46" s="1836"/>
      <c r="DM46" s="1836"/>
      <c r="DN46" s="1836"/>
      <c r="DO46" s="1836"/>
      <c r="DP46" s="1836"/>
      <c r="DQ46" s="1837"/>
      <c r="DR46" s="1916"/>
      <c r="DS46" s="1829"/>
      <c r="DT46" s="1829"/>
      <c r="DU46" s="1829"/>
      <c r="DV46" s="1829"/>
      <c r="DW46" s="1829"/>
      <c r="DX46" s="1829"/>
      <c r="DY46" s="1829"/>
      <c r="DZ46" s="1829"/>
      <c r="EA46" s="1917"/>
      <c r="EB46" s="1628"/>
      <c r="EC46" s="1629"/>
      <c r="ED46" s="1629"/>
      <c r="EE46" s="1629"/>
      <c r="EF46" s="1629"/>
      <c r="EG46" s="1629"/>
      <c r="EH46" s="1629"/>
      <c r="EI46" s="1629"/>
      <c r="EJ46" s="1629"/>
      <c r="EK46" s="1629"/>
      <c r="EL46" s="1629"/>
      <c r="EM46" s="1629"/>
      <c r="EN46" s="1629"/>
      <c r="EO46" s="1629"/>
      <c r="EP46" s="1629"/>
      <c r="EQ46" s="1629"/>
      <c r="ER46" s="1630"/>
      <c r="ES46" s="1818"/>
      <c r="ET46" s="1819"/>
      <c r="EU46" s="1819"/>
      <c r="EV46" s="1819"/>
      <c r="EW46" s="1819"/>
      <c r="EX46" s="1819"/>
      <c r="EY46" s="1819"/>
      <c r="EZ46" s="1894"/>
      <c r="FA46" s="1824"/>
      <c r="FB46" s="1824"/>
      <c r="FC46" s="1824"/>
      <c r="FD46" s="1824"/>
      <c r="FE46" s="1824"/>
      <c r="FF46" s="1824"/>
      <c r="FG46" s="1824"/>
      <c r="FH46" s="1825"/>
    </row>
    <row r="47" spans="1:164" ht="8.65" customHeight="1" thickTop="1">
      <c r="A47" s="385"/>
      <c r="B47" s="1748" t="s">
        <v>476</v>
      </c>
      <c r="C47" s="1626"/>
      <c r="D47" s="1626"/>
      <c r="E47" s="1626"/>
      <c r="F47" s="1626"/>
      <c r="G47" s="1626"/>
      <c r="H47" s="1626"/>
      <c r="I47" s="1626"/>
      <c r="J47" s="1626"/>
      <c r="K47" s="1626"/>
      <c r="L47" s="1626"/>
      <c r="M47" s="1778" t="s">
        <v>439</v>
      </c>
      <c r="N47" s="1626"/>
      <c r="O47" s="1626"/>
      <c r="P47" s="1626"/>
      <c r="Q47" s="1626"/>
      <c r="R47" s="1626"/>
      <c r="S47" s="1626"/>
      <c r="T47" s="1626"/>
      <c r="U47" s="1626"/>
      <c r="V47" s="1626"/>
      <c r="W47" s="1626"/>
      <c r="X47" s="1626"/>
      <c r="Y47" s="1626"/>
      <c r="Z47" s="1626"/>
      <c r="AA47" s="1626"/>
      <c r="AB47" s="1749"/>
      <c r="AC47" s="1767">
        <v>18.899999999999999</v>
      </c>
      <c r="AD47" s="1763"/>
      <c r="AE47" s="1763"/>
      <c r="AF47" s="1763">
        <v>18.3</v>
      </c>
      <c r="AG47" s="1763"/>
      <c r="AH47" s="1763"/>
      <c r="AI47" s="1763">
        <f t="shared" ref="AI47" si="28">AC47</f>
        <v>18.899999999999999</v>
      </c>
      <c r="AJ47" s="1763"/>
      <c r="AK47" s="1781"/>
      <c r="AL47" s="1767">
        <v>6.9</v>
      </c>
      <c r="AM47" s="1763"/>
      <c r="AN47" s="1763"/>
      <c r="AO47" s="1763">
        <v>6.2</v>
      </c>
      <c r="AP47" s="1763"/>
      <c r="AQ47" s="1763"/>
      <c r="AR47" s="1763">
        <f t="shared" ref="AR47" si="29">AL47</f>
        <v>6.9</v>
      </c>
      <c r="AS47" s="1763"/>
      <c r="AT47" s="1764"/>
      <c r="AU47" s="1716" t="s">
        <v>480</v>
      </c>
      <c r="AV47" s="1703"/>
      <c r="AW47" s="1703"/>
      <c r="AX47" s="1703"/>
      <c r="AY47" s="1703"/>
      <c r="AZ47" s="1703"/>
      <c r="BA47" s="1703"/>
      <c r="BB47" s="1703"/>
      <c r="BC47" s="1703"/>
      <c r="BD47" s="1887" t="s">
        <v>481</v>
      </c>
      <c r="BE47" s="1703"/>
      <c r="BF47" s="1703"/>
      <c r="BG47" s="1703"/>
      <c r="BH47" s="1703"/>
      <c r="BI47" s="1703"/>
      <c r="BJ47" s="1703"/>
      <c r="BK47" s="1703"/>
      <c r="BL47" s="1703"/>
      <c r="BM47" s="1703"/>
      <c r="BN47" s="1703"/>
      <c r="BO47" s="1703"/>
      <c r="BP47" s="1703"/>
      <c r="BQ47" s="1888"/>
      <c r="BR47" s="1895" t="s">
        <v>482</v>
      </c>
      <c r="BS47" s="1896"/>
      <c r="BT47" s="1896"/>
      <c r="BU47" s="1896"/>
      <c r="BV47" s="1896"/>
      <c r="BW47" s="1896"/>
      <c r="BX47" s="1896"/>
      <c r="BY47" s="1896"/>
      <c r="BZ47" s="1895" t="s">
        <v>483</v>
      </c>
      <c r="CA47" s="1896"/>
      <c r="CB47" s="1896"/>
      <c r="CC47" s="1896"/>
      <c r="CD47" s="1896"/>
      <c r="CE47" s="1896"/>
      <c r="CF47" s="1896"/>
      <c r="CG47" s="1896"/>
      <c r="CH47" s="1896"/>
      <c r="CI47" s="1896"/>
      <c r="CJ47" s="1896"/>
      <c r="CK47" s="1896"/>
      <c r="CL47" s="1896"/>
      <c r="CM47" s="1896"/>
      <c r="CN47" s="1896"/>
      <c r="CO47" s="1896"/>
      <c r="CP47" s="1896"/>
      <c r="CQ47" s="1896"/>
      <c r="CR47" s="1896"/>
      <c r="CS47" s="1896"/>
      <c r="CT47" s="1896"/>
      <c r="CU47" s="1896"/>
      <c r="CV47" s="1896"/>
      <c r="CW47" s="1896"/>
      <c r="CX47" s="1896"/>
      <c r="CY47" s="1896"/>
      <c r="CZ47" s="1896"/>
      <c r="DA47" s="1896"/>
      <c r="DB47" s="1896"/>
      <c r="DC47" s="1896"/>
      <c r="DD47" s="1896"/>
      <c r="DE47" s="1896"/>
      <c r="DF47" s="1896"/>
      <c r="DG47" s="1896"/>
      <c r="DH47" s="1896"/>
      <c r="DI47" s="1896"/>
      <c r="DJ47" s="1896"/>
      <c r="DK47" s="1835"/>
      <c r="DL47" s="1836"/>
      <c r="DM47" s="1836"/>
      <c r="DN47" s="1836"/>
      <c r="DO47" s="1836"/>
      <c r="DP47" s="1836"/>
      <c r="DQ47" s="1837"/>
      <c r="DR47" s="1916"/>
      <c r="DS47" s="1829"/>
      <c r="DT47" s="1829"/>
      <c r="DU47" s="1829"/>
      <c r="DV47" s="1829"/>
      <c r="DW47" s="1829"/>
      <c r="DX47" s="1829"/>
      <c r="DY47" s="1829"/>
      <c r="DZ47" s="1829"/>
      <c r="EA47" s="1917"/>
      <c r="EB47" s="1625" t="s">
        <v>457</v>
      </c>
      <c r="EC47" s="1626"/>
      <c r="ED47" s="1626"/>
      <c r="EE47" s="1626"/>
      <c r="EF47" s="1626"/>
      <c r="EG47" s="1626"/>
      <c r="EH47" s="1626"/>
      <c r="EI47" s="1626"/>
      <c r="EJ47" s="1626"/>
      <c r="EK47" s="1626"/>
      <c r="EL47" s="1626"/>
      <c r="EM47" s="1626"/>
      <c r="EN47" s="1626"/>
      <c r="EO47" s="1626"/>
      <c r="EP47" s="1626"/>
      <c r="EQ47" s="1626"/>
      <c r="ER47" s="1627"/>
      <c r="ES47" s="1815">
        <v>3.39</v>
      </c>
      <c r="ET47" s="1816"/>
      <c r="EU47" s="1816"/>
      <c r="EV47" s="1816"/>
      <c r="EW47" s="1816"/>
      <c r="EX47" s="1816"/>
      <c r="EY47" s="1816"/>
      <c r="EZ47" s="1846"/>
      <c r="FA47" s="1824"/>
      <c r="FB47" s="1824"/>
      <c r="FC47" s="1824"/>
      <c r="FD47" s="1824"/>
      <c r="FE47" s="1824"/>
      <c r="FF47" s="1824"/>
      <c r="FG47" s="1824"/>
      <c r="FH47" s="1825"/>
    </row>
    <row r="48" spans="1:164" ht="8.65" customHeight="1">
      <c r="A48" s="385"/>
      <c r="B48" s="1750"/>
      <c r="C48" s="1629"/>
      <c r="D48" s="1629"/>
      <c r="E48" s="1629"/>
      <c r="F48" s="1629"/>
      <c r="G48" s="1629"/>
      <c r="H48" s="1629"/>
      <c r="I48" s="1629"/>
      <c r="J48" s="1629"/>
      <c r="K48" s="1629"/>
      <c r="L48" s="1629"/>
      <c r="M48" s="1779"/>
      <c r="N48" s="1632"/>
      <c r="O48" s="1632"/>
      <c r="P48" s="1632"/>
      <c r="Q48" s="1632"/>
      <c r="R48" s="1632"/>
      <c r="S48" s="1632"/>
      <c r="T48" s="1632"/>
      <c r="U48" s="1632"/>
      <c r="V48" s="1632"/>
      <c r="W48" s="1632"/>
      <c r="X48" s="1632"/>
      <c r="Y48" s="1632"/>
      <c r="Z48" s="1632"/>
      <c r="AA48" s="1632"/>
      <c r="AB48" s="1753"/>
      <c r="AC48" s="1768"/>
      <c r="AD48" s="1765"/>
      <c r="AE48" s="1765"/>
      <c r="AF48" s="1765"/>
      <c r="AG48" s="1765"/>
      <c r="AH48" s="1765"/>
      <c r="AI48" s="1765"/>
      <c r="AJ48" s="1765"/>
      <c r="AK48" s="1782"/>
      <c r="AL48" s="1768"/>
      <c r="AM48" s="1765"/>
      <c r="AN48" s="1765"/>
      <c r="AO48" s="1765"/>
      <c r="AP48" s="1765"/>
      <c r="AQ48" s="1765"/>
      <c r="AR48" s="1765"/>
      <c r="AS48" s="1765"/>
      <c r="AT48" s="1766"/>
      <c r="AU48" s="1717"/>
      <c r="AV48" s="1706"/>
      <c r="AW48" s="1706"/>
      <c r="AX48" s="1706"/>
      <c r="AY48" s="1706"/>
      <c r="AZ48" s="1706"/>
      <c r="BA48" s="1706"/>
      <c r="BB48" s="1706"/>
      <c r="BC48" s="1706"/>
      <c r="BD48" s="1889"/>
      <c r="BE48" s="1706"/>
      <c r="BF48" s="1706"/>
      <c r="BG48" s="1706"/>
      <c r="BH48" s="1706"/>
      <c r="BI48" s="1706"/>
      <c r="BJ48" s="1706"/>
      <c r="BK48" s="1706"/>
      <c r="BL48" s="1706"/>
      <c r="BM48" s="1706"/>
      <c r="BN48" s="1706"/>
      <c r="BO48" s="1706"/>
      <c r="BP48" s="1706"/>
      <c r="BQ48" s="1890"/>
      <c r="BR48" s="1897"/>
      <c r="BS48" s="1898"/>
      <c r="BT48" s="1898"/>
      <c r="BU48" s="1898"/>
      <c r="BV48" s="1898"/>
      <c r="BW48" s="1898"/>
      <c r="BX48" s="1898"/>
      <c r="BY48" s="1898"/>
      <c r="BZ48" s="1897"/>
      <c r="CA48" s="1898"/>
      <c r="CB48" s="1898"/>
      <c r="CC48" s="1898"/>
      <c r="CD48" s="1898"/>
      <c r="CE48" s="1898"/>
      <c r="CF48" s="1898"/>
      <c r="CG48" s="1898"/>
      <c r="CH48" s="1898"/>
      <c r="CI48" s="1898"/>
      <c r="CJ48" s="1898"/>
      <c r="CK48" s="1898"/>
      <c r="CL48" s="1898"/>
      <c r="CM48" s="1898"/>
      <c r="CN48" s="1898"/>
      <c r="CO48" s="1898"/>
      <c r="CP48" s="1898"/>
      <c r="CQ48" s="1898"/>
      <c r="CR48" s="1898"/>
      <c r="CS48" s="1898"/>
      <c r="CT48" s="1898"/>
      <c r="CU48" s="1898"/>
      <c r="CV48" s="1898"/>
      <c r="CW48" s="1898"/>
      <c r="CX48" s="1898"/>
      <c r="CY48" s="1898"/>
      <c r="CZ48" s="1898"/>
      <c r="DA48" s="1898"/>
      <c r="DB48" s="1898"/>
      <c r="DC48" s="1898"/>
      <c r="DD48" s="1898"/>
      <c r="DE48" s="1898"/>
      <c r="DF48" s="1898"/>
      <c r="DG48" s="1898"/>
      <c r="DH48" s="1898"/>
      <c r="DI48" s="1898"/>
      <c r="DJ48" s="1898"/>
      <c r="DK48" s="1835"/>
      <c r="DL48" s="1836"/>
      <c r="DM48" s="1836"/>
      <c r="DN48" s="1836"/>
      <c r="DO48" s="1836"/>
      <c r="DP48" s="1836"/>
      <c r="DQ48" s="1837"/>
      <c r="DR48" s="1916"/>
      <c r="DS48" s="1829"/>
      <c r="DT48" s="1829"/>
      <c r="DU48" s="1829"/>
      <c r="DV48" s="1829"/>
      <c r="DW48" s="1829"/>
      <c r="DX48" s="1829"/>
      <c r="DY48" s="1829"/>
      <c r="DZ48" s="1829"/>
      <c r="EA48" s="1917"/>
      <c r="EB48" s="1631"/>
      <c r="EC48" s="1632"/>
      <c r="ED48" s="1632"/>
      <c r="EE48" s="1632"/>
      <c r="EF48" s="1632"/>
      <c r="EG48" s="1632"/>
      <c r="EH48" s="1632"/>
      <c r="EI48" s="1632"/>
      <c r="EJ48" s="1632"/>
      <c r="EK48" s="1632"/>
      <c r="EL48" s="1632"/>
      <c r="EM48" s="1632"/>
      <c r="EN48" s="1632"/>
      <c r="EO48" s="1632"/>
      <c r="EP48" s="1632"/>
      <c r="EQ48" s="1632"/>
      <c r="ER48" s="1633"/>
      <c r="ES48" s="1821"/>
      <c r="ET48" s="1822"/>
      <c r="EU48" s="1822"/>
      <c r="EV48" s="1822"/>
      <c r="EW48" s="1822"/>
      <c r="EX48" s="1822"/>
      <c r="EY48" s="1822"/>
      <c r="EZ48" s="1847"/>
      <c r="FA48" s="1824"/>
      <c r="FB48" s="1824"/>
      <c r="FC48" s="1824"/>
      <c r="FD48" s="1824"/>
      <c r="FE48" s="1824"/>
      <c r="FF48" s="1824"/>
      <c r="FG48" s="1824"/>
      <c r="FH48" s="1825"/>
    </row>
    <row r="49" spans="1:164" ht="8.65" customHeight="1">
      <c r="A49" s="385"/>
      <c r="B49" s="1750"/>
      <c r="C49" s="1629"/>
      <c r="D49" s="1629"/>
      <c r="E49" s="1629"/>
      <c r="F49" s="1629"/>
      <c r="G49" s="1629"/>
      <c r="H49" s="1629"/>
      <c r="I49" s="1629"/>
      <c r="J49" s="1629"/>
      <c r="K49" s="1629"/>
      <c r="L49" s="1629"/>
      <c r="M49" s="1778" t="s">
        <v>445</v>
      </c>
      <c r="N49" s="1626"/>
      <c r="O49" s="1626"/>
      <c r="P49" s="1626"/>
      <c r="Q49" s="1626"/>
      <c r="R49" s="1626"/>
      <c r="S49" s="1626"/>
      <c r="T49" s="1626"/>
      <c r="U49" s="1626"/>
      <c r="V49" s="1626"/>
      <c r="W49" s="1626"/>
      <c r="X49" s="1626"/>
      <c r="Y49" s="1626"/>
      <c r="Z49" s="1626"/>
      <c r="AA49" s="1626"/>
      <c r="AB49" s="1749"/>
      <c r="AC49" s="1767">
        <v>19.3</v>
      </c>
      <c r="AD49" s="1763"/>
      <c r="AE49" s="1763"/>
      <c r="AF49" s="1763">
        <v>18.7</v>
      </c>
      <c r="AG49" s="1763"/>
      <c r="AH49" s="1763"/>
      <c r="AI49" s="1763">
        <f t="shared" ref="AI49" si="30">AC49</f>
        <v>19.3</v>
      </c>
      <c r="AJ49" s="1763"/>
      <c r="AK49" s="1781"/>
      <c r="AL49" s="1767">
        <v>7.1</v>
      </c>
      <c r="AM49" s="1763"/>
      <c r="AN49" s="1763"/>
      <c r="AO49" s="1763">
        <v>6.4</v>
      </c>
      <c r="AP49" s="1763"/>
      <c r="AQ49" s="1763"/>
      <c r="AR49" s="1763">
        <f t="shared" ref="AR49" si="31">AL49</f>
        <v>7.1</v>
      </c>
      <c r="AS49" s="1763"/>
      <c r="AT49" s="1764"/>
      <c r="AU49" s="1717"/>
      <c r="AV49" s="1706"/>
      <c r="AW49" s="1706"/>
      <c r="AX49" s="1706"/>
      <c r="AY49" s="1706"/>
      <c r="AZ49" s="1706"/>
      <c r="BA49" s="1706"/>
      <c r="BB49" s="1706"/>
      <c r="BC49" s="1706"/>
      <c r="BD49" s="1889"/>
      <c r="BE49" s="1706"/>
      <c r="BF49" s="1706"/>
      <c r="BG49" s="1706"/>
      <c r="BH49" s="1706"/>
      <c r="BI49" s="1706"/>
      <c r="BJ49" s="1706"/>
      <c r="BK49" s="1706"/>
      <c r="BL49" s="1706"/>
      <c r="BM49" s="1706"/>
      <c r="BN49" s="1706"/>
      <c r="BO49" s="1706"/>
      <c r="BP49" s="1706"/>
      <c r="BQ49" s="1890"/>
      <c r="BR49" s="1897"/>
      <c r="BS49" s="1898"/>
      <c r="BT49" s="1898"/>
      <c r="BU49" s="1898"/>
      <c r="BV49" s="1898"/>
      <c r="BW49" s="1898"/>
      <c r="BX49" s="1898"/>
      <c r="BY49" s="1898"/>
      <c r="BZ49" s="1897"/>
      <c r="CA49" s="1898"/>
      <c r="CB49" s="1898"/>
      <c r="CC49" s="1898"/>
      <c r="CD49" s="1898"/>
      <c r="CE49" s="1898"/>
      <c r="CF49" s="1898"/>
      <c r="CG49" s="1898"/>
      <c r="CH49" s="1898"/>
      <c r="CI49" s="1898"/>
      <c r="CJ49" s="1898"/>
      <c r="CK49" s="1898"/>
      <c r="CL49" s="1898"/>
      <c r="CM49" s="1898"/>
      <c r="CN49" s="1898"/>
      <c r="CO49" s="1898"/>
      <c r="CP49" s="1898"/>
      <c r="CQ49" s="1898"/>
      <c r="CR49" s="1898"/>
      <c r="CS49" s="1898"/>
      <c r="CT49" s="1898"/>
      <c r="CU49" s="1898"/>
      <c r="CV49" s="1898"/>
      <c r="CW49" s="1898"/>
      <c r="CX49" s="1898"/>
      <c r="CY49" s="1898"/>
      <c r="CZ49" s="1898"/>
      <c r="DA49" s="1898"/>
      <c r="DB49" s="1898"/>
      <c r="DC49" s="1898"/>
      <c r="DD49" s="1898"/>
      <c r="DE49" s="1898"/>
      <c r="DF49" s="1898"/>
      <c r="DG49" s="1898"/>
      <c r="DH49" s="1898"/>
      <c r="DI49" s="1898"/>
      <c r="DJ49" s="1898"/>
      <c r="DK49" s="1835"/>
      <c r="DL49" s="1836"/>
      <c r="DM49" s="1836"/>
      <c r="DN49" s="1836"/>
      <c r="DO49" s="1836"/>
      <c r="DP49" s="1836"/>
      <c r="DQ49" s="1837"/>
      <c r="DR49" s="1916"/>
      <c r="DS49" s="1829"/>
      <c r="DT49" s="1829"/>
      <c r="DU49" s="1829"/>
      <c r="DV49" s="1829"/>
      <c r="DW49" s="1829"/>
      <c r="DX49" s="1829"/>
      <c r="DY49" s="1829"/>
      <c r="DZ49" s="1829"/>
      <c r="EA49" s="1917"/>
      <c r="EB49" s="1783" t="s">
        <v>459</v>
      </c>
      <c r="EC49" s="1783"/>
      <c r="ED49" s="1783"/>
      <c r="EE49" s="1783"/>
      <c r="EF49" s="1783"/>
      <c r="EG49" s="1783"/>
      <c r="EH49" s="1783"/>
      <c r="EI49" s="1783"/>
      <c r="EJ49" s="1783"/>
      <c r="EK49" s="1783"/>
      <c r="EL49" s="1783"/>
      <c r="EM49" s="1783"/>
      <c r="EN49" s="1783"/>
      <c r="EO49" s="1783"/>
      <c r="EP49" s="1783"/>
      <c r="EQ49" s="1783"/>
      <c r="ER49" s="1783"/>
      <c r="ES49" s="1784">
        <v>1.78</v>
      </c>
      <c r="ET49" s="1784"/>
      <c r="EU49" s="1784"/>
      <c r="EV49" s="1784"/>
      <c r="EW49" s="1784"/>
      <c r="EX49" s="1784"/>
      <c r="EY49" s="1784"/>
      <c r="EZ49" s="1784"/>
      <c r="FA49" s="1824"/>
      <c r="FB49" s="1824"/>
      <c r="FC49" s="1824"/>
      <c r="FD49" s="1824"/>
      <c r="FE49" s="1824"/>
      <c r="FF49" s="1824"/>
      <c r="FG49" s="1824"/>
      <c r="FH49" s="1825"/>
    </row>
    <row r="50" spans="1:164" ht="8.65" customHeight="1">
      <c r="A50" s="385"/>
      <c r="B50" s="1750"/>
      <c r="C50" s="1629"/>
      <c r="D50" s="1629"/>
      <c r="E50" s="1629"/>
      <c r="F50" s="1629"/>
      <c r="G50" s="1629"/>
      <c r="H50" s="1629"/>
      <c r="I50" s="1629"/>
      <c r="J50" s="1629"/>
      <c r="K50" s="1629"/>
      <c r="L50" s="1629"/>
      <c r="M50" s="1779"/>
      <c r="N50" s="1632"/>
      <c r="O50" s="1632"/>
      <c r="P50" s="1632"/>
      <c r="Q50" s="1632"/>
      <c r="R50" s="1632"/>
      <c r="S50" s="1632"/>
      <c r="T50" s="1632"/>
      <c r="U50" s="1632"/>
      <c r="V50" s="1632"/>
      <c r="W50" s="1632"/>
      <c r="X50" s="1632"/>
      <c r="Y50" s="1632"/>
      <c r="Z50" s="1632"/>
      <c r="AA50" s="1632"/>
      <c r="AB50" s="1753"/>
      <c r="AC50" s="1768"/>
      <c r="AD50" s="1765"/>
      <c r="AE50" s="1765"/>
      <c r="AF50" s="1765"/>
      <c r="AG50" s="1765"/>
      <c r="AH50" s="1765"/>
      <c r="AI50" s="1765"/>
      <c r="AJ50" s="1765"/>
      <c r="AK50" s="1782"/>
      <c r="AL50" s="1768"/>
      <c r="AM50" s="1765"/>
      <c r="AN50" s="1765"/>
      <c r="AO50" s="1765"/>
      <c r="AP50" s="1765"/>
      <c r="AQ50" s="1765"/>
      <c r="AR50" s="1765"/>
      <c r="AS50" s="1765"/>
      <c r="AT50" s="1766"/>
      <c r="AU50" s="1920"/>
      <c r="AV50" s="1892"/>
      <c r="AW50" s="1892"/>
      <c r="AX50" s="1892"/>
      <c r="AY50" s="1892"/>
      <c r="AZ50" s="1892"/>
      <c r="BA50" s="1892"/>
      <c r="BB50" s="1892"/>
      <c r="BC50" s="1892"/>
      <c r="BD50" s="1891"/>
      <c r="BE50" s="1892"/>
      <c r="BF50" s="1892"/>
      <c r="BG50" s="1892"/>
      <c r="BH50" s="1892"/>
      <c r="BI50" s="1892"/>
      <c r="BJ50" s="1892"/>
      <c r="BK50" s="1892"/>
      <c r="BL50" s="1892"/>
      <c r="BM50" s="1892"/>
      <c r="BN50" s="1892"/>
      <c r="BO50" s="1892"/>
      <c r="BP50" s="1892"/>
      <c r="BQ50" s="1893"/>
      <c r="BR50" s="1897"/>
      <c r="BS50" s="1898"/>
      <c r="BT50" s="1898"/>
      <c r="BU50" s="1898"/>
      <c r="BV50" s="1898"/>
      <c r="BW50" s="1898"/>
      <c r="BX50" s="1898"/>
      <c r="BY50" s="1898"/>
      <c r="BZ50" s="1897"/>
      <c r="CA50" s="1898"/>
      <c r="CB50" s="1898"/>
      <c r="CC50" s="1898"/>
      <c r="CD50" s="1898"/>
      <c r="CE50" s="1898"/>
      <c r="CF50" s="1898"/>
      <c r="CG50" s="1898"/>
      <c r="CH50" s="1898"/>
      <c r="CI50" s="1898"/>
      <c r="CJ50" s="1898"/>
      <c r="CK50" s="1898"/>
      <c r="CL50" s="1898"/>
      <c r="CM50" s="1898"/>
      <c r="CN50" s="1898"/>
      <c r="CO50" s="1898"/>
      <c r="CP50" s="1898"/>
      <c r="CQ50" s="1898"/>
      <c r="CR50" s="1898"/>
      <c r="CS50" s="1898"/>
      <c r="CT50" s="1898"/>
      <c r="CU50" s="1898"/>
      <c r="CV50" s="1898"/>
      <c r="CW50" s="1898"/>
      <c r="CX50" s="1898"/>
      <c r="CY50" s="1898"/>
      <c r="CZ50" s="1898"/>
      <c r="DA50" s="1898"/>
      <c r="DB50" s="1898"/>
      <c r="DC50" s="1898"/>
      <c r="DD50" s="1898"/>
      <c r="DE50" s="1898"/>
      <c r="DF50" s="1898"/>
      <c r="DG50" s="1898"/>
      <c r="DH50" s="1898"/>
      <c r="DI50" s="1898"/>
      <c r="DJ50" s="1898"/>
      <c r="DK50" s="1921"/>
      <c r="DL50" s="1922"/>
      <c r="DM50" s="1922"/>
      <c r="DN50" s="1922"/>
      <c r="DO50" s="1922"/>
      <c r="DP50" s="1922"/>
      <c r="DQ50" s="1923"/>
      <c r="DR50" s="1918"/>
      <c r="DS50" s="1831"/>
      <c r="DT50" s="1831"/>
      <c r="DU50" s="1831"/>
      <c r="DV50" s="1831"/>
      <c r="DW50" s="1831"/>
      <c r="DX50" s="1831"/>
      <c r="DY50" s="1831"/>
      <c r="DZ50" s="1831"/>
      <c r="EA50" s="1919"/>
      <c r="EB50" s="1783"/>
      <c r="EC50" s="1783"/>
      <c r="ED50" s="1783"/>
      <c r="EE50" s="1783"/>
      <c r="EF50" s="1783"/>
      <c r="EG50" s="1783"/>
      <c r="EH50" s="1783"/>
      <c r="EI50" s="1783"/>
      <c r="EJ50" s="1783"/>
      <c r="EK50" s="1783"/>
      <c r="EL50" s="1783"/>
      <c r="EM50" s="1783"/>
      <c r="EN50" s="1783"/>
      <c r="EO50" s="1783"/>
      <c r="EP50" s="1783"/>
      <c r="EQ50" s="1783"/>
      <c r="ER50" s="1783"/>
      <c r="ES50" s="1784"/>
      <c r="ET50" s="1784"/>
      <c r="EU50" s="1784"/>
      <c r="EV50" s="1784"/>
      <c r="EW50" s="1784"/>
      <c r="EX50" s="1784"/>
      <c r="EY50" s="1784"/>
      <c r="EZ50" s="1784"/>
      <c r="FA50" s="1824"/>
      <c r="FB50" s="1824"/>
      <c r="FC50" s="1824"/>
      <c r="FD50" s="1824"/>
      <c r="FE50" s="1824"/>
      <c r="FF50" s="1824"/>
      <c r="FG50" s="1824"/>
      <c r="FH50" s="1825"/>
    </row>
    <row r="51" spans="1:164" ht="8.65" customHeight="1">
      <c r="A51" s="388"/>
      <c r="B51" s="1750"/>
      <c r="C51" s="1629"/>
      <c r="D51" s="1629"/>
      <c r="E51" s="1629"/>
      <c r="F51" s="1629"/>
      <c r="G51" s="1629"/>
      <c r="H51" s="1629"/>
      <c r="I51" s="1629"/>
      <c r="J51" s="1629"/>
      <c r="K51" s="1629"/>
      <c r="L51" s="1629"/>
      <c r="M51" s="1778" t="s">
        <v>467</v>
      </c>
      <c r="N51" s="1626"/>
      <c r="O51" s="1626"/>
      <c r="P51" s="1626"/>
      <c r="Q51" s="1626"/>
      <c r="R51" s="1626"/>
      <c r="S51" s="1626"/>
      <c r="T51" s="1626"/>
      <c r="U51" s="1626"/>
      <c r="V51" s="1626"/>
      <c r="W51" s="1626"/>
      <c r="X51" s="1626"/>
      <c r="Y51" s="1626"/>
      <c r="Z51" s="1626"/>
      <c r="AA51" s="1626"/>
      <c r="AB51" s="1749"/>
      <c r="AC51" s="1767">
        <v>19.600000000000001</v>
      </c>
      <c r="AD51" s="1763"/>
      <c r="AE51" s="1763"/>
      <c r="AF51" s="1763">
        <v>19</v>
      </c>
      <c r="AG51" s="1763"/>
      <c r="AH51" s="1763"/>
      <c r="AI51" s="1763">
        <f t="shared" ref="AI51" si="32">AC51</f>
        <v>19.600000000000001</v>
      </c>
      <c r="AJ51" s="1763"/>
      <c r="AK51" s="1781"/>
      <c r="AL51" s="1767">
        <v>7.4</v>
      </c>
      <c r="AM51" s="1763"/>
      <c r="AN51" s="1763"/>
      <c r="AO51" s="1763">
        <v>6.8</v>
      </c>
      <c r="AP51" s="1763"/>
      <c r="AQ51" s="1763"/>
      <c r="AR51" s="1763">
        <f t="shared" ref="AR51" si="33">AL51</f>
        <v>7.4</v>
      </c>
      <c r="AS51" s="1763"/>
      <c r="AT51" s="1764"/>
      <c r="AU51" s="1905" t="s">
        <v>617</v>
      </c>
      <c r="AV51" s="1906"/>
      <c r="AW51" s="1906"/>
      <c r="AX51" s="1906"/>
      <c r="AY51" s="1906"/>
      <c r="AZ51" s="1906"/>
      <c r="BA51" s="1906"/>
      <c r="BB51" s="1906"/>
      <c r="BC51" s="1907"/>
      <c r="BD51" s="1770" t="s">
        <v>618</v>
      </c>
      <c r="BE51" s="1770"/>
      <c r="BF51" s="1770"/>
      <c r="BG51" s="1770"/>
      <c r="BH51" s="1770"/>
      <c r="BI51" s="1770"/>
      <c r="BJ51" s="1770"/>
      <c r="BK51" s="1770"/>
      <c r="BL51" s="1770"/>
      <c r="BM51" s="1770"/>
      <c r="BN51" s="1770"/>
      <c r="BO51" s="1770"/>
      <c r="BP51" s="1770"/>
      <c r="BQ51" s="1771"/>
      <c r="BR51" s="1911" t="s">
        <v>619</v>
      </c>
      <c r="BS51" s="1912"/>
      <c r="BT51" s="1912"/>
      <c r="BU51" s="1912"/>
      <c r="BV51" s="1912"/>
      <c r="BW51" s="1912"/>
      <c r="BX51" s="1912"/>
      <c r="BY51" s="1912"/>
      <c r="BZ51" s="1913" t="s">
        <v>484</v>
      </c>
      <c r="CA51" s="1677"/>
      <c r="CB51" s="1677"/>
      <c r="CC51" s="1677"/>
      <c r="CD51" s="1677"/>
      <c r="CE51" s="1677"/>
      <c r="CF51" s="1677"/>
      <c r="CG51" s="1677"/>
      <c r="CH51" s="1677"/>
      <c r="CI51" s="1677"/>
      <c r="CJ51" s="1677"/>
      <c r="CK51" s="1677"/>
      <c r="CL51" s="1677"/>
      <c r="CM51" s="1677"/>
      <c r="CN51" s="1677"/>
      <c r="CO51" s="1677"/>
      <c r="CP51" s="1677"/>
      <c r="CQ51" s="1677"/>
      <c r="CR51" s="1677"/>
      <c r="CS51" s="1677"/>
      <c r="CT51" s="1677"/>
      <c r="CU51" s="1677"/>
      <c r="CV51" s="1677"/>
      <c r="CW51" s="1677"/>
      <c r="CX51" s="1677"/>
      <c r="CY51" s="1677"/>
      <c r="CZ51" s="1677"/>
      <c r="DA51" s="1677"/>
      <c r="DB51" s="1677"/>
      <c r="DC51" s="1677"/>
      <c r="DD51" s="1677"/>
      <c r="DE51" s="1677"/>
      <c r="DF51" s="1677"/>
      <c r="DG51" s="1677"/>
      <c r="DH51" s="1677"/>
      <c r="DI51" s="1677"/>
      <c r="DJ51" s="1678"/>
      <c r="DK51" s="1899" t="s">
        <v>485</v>
      </c>
      <c r="DL51" s="1900"/>
      <c r="DM51" s="1900"/>
      <c r="DN51" s="1900"/>
      <c r="DO51" s="1900"/>
      <c r="DP51" s="1900"/>
      <c r="DQ51" s="1900"/>
      <c r="DR51" s="1900"/>
      <c r="DS51" s="1900"/>
      <c r="DT51" s="1900"/>
      <c r="DU51" s="1900"/>
      <c r="DV51" s="1900"/>
      <c r="DW51" s="1900"/>
      <c r="DX51" s="1900"/>
      <c r="DY51" s="1900"/>
      <c r="DZ51" s="1900"/>
      <c r="EA51" s="1900"/>
      <c r="EB51" s="1900"/>
      <c r="EC51" s="1900"/>
      <c r="ED51" s="1900"/>
      <c r="EE51" s="1900"/>
      <c r="EF51" s="1900"/>
      <c r="EG51" s="1900"/>
      <c r="EH51" s="1900"/>
      <c r="EI51" s="1900"/>
      <c r="EJ51" s="1900"/>
      <c r="EK51" s="1900"/>
      <c r="EL51" s="1900"/>
      <c r="EM51" s="1900"/>
      <c r="EN51" s="1900"/>
      <c r="EO51" s="1900"/>
      <c r="EP51" s="1900"/>
      <c r="EQ51" s="1900"/>
      <c r="ER51" s="1900"/>
      <c r="ES51" s="1900"/>
      <c r="ET51" s="1900"/>
      <c r="EU51" s="1900"/>
      <c r="EV51" s="1900"/>
      <c r="EW51" s="1900"/>
      <c r="EX51" s="1900"/>
      <c r="EY51" s="1900"/>
      <c r="EZ51" s="1900"/>
      <c r="FA51" s="1900"/>
      <c r="FB51" s="1900"/>
      <c r="FC51" s="1900"/>
      <c r="FD51" s="1900"/>
      <c r="FE51" s="1900"/>
      <c r="FF51" s="1900"/>
      <c r="FG51" s="1900"/>
      <c r="FH51" s="1901"/>
    </row>
    <row r="52" spans="1:164" ht="8.65" customHeight="1">
      <c r="A52" s="388"/>
      <c r="B52" s="1750"/>
      <c r="C52" s="1629"/>
      <c r="D52" s="1629"/>
      <c r="E52" s="1629"/>
      <c r="F52" s="1629"/>
      <c r="G52" s="1629"/>
      <c r="H52" s="1629"/>
      <c r="I52" s="1629"/>
      <c r="J52" s="1629"/>
      <c r="K52" s="1629"/>
      <c r="L52" s="1629"/>
      <c r="M52" s="1779"/>
      <c r="N52" s="1632"/>
      <c r="O52" s="1632"/>
      <c r="P52" s="1632"/>
      <c r="Q52" s="1632"/>
      <c r="R52" s="1632"/>
      <c r="S52" s="1632"/>
      <c r="T52" s="1632"/>
      <c r="U52" s="1632"/>
      <c r="V52" s="1632"/>
      <c r="W52" s="1632"/>
      <c r="X52" s="1632"/>
      <c r="Y52" s="1632"/>
      <c r="Z52" s="1632"/>
      <c r="AA52" s="1632"/>
      <c r="AB52" s="1753"/>
      <c r="AC52" s="1768"/>
      <c r="AD52" s="1765"/>
      <c r="AE52" s="1765"/>
      <c r="AF52" s="1765"/>
      <c r="AG52" s="1765"/>
      <c r="AH52" s="1765"/>
      <c r="AI52" s="1765"/>
      <c r="AJ52" s="1765"/>
      <c r="AK52" s="1782"/>
      <c r="AL52" s="1768"/>
      <c r="AM52" s="1765"/>
      <c r="AN52" s="1765"/>
      <c r="AO52" s="1765"/>
      <c r="AP52" s="1765"/>
      <c r="AQ52" s="1765"/>
      <c r="AR52" s="1765"/>
      <c r="AS52" s="1765"/>
      <c r="AT52" s="1766"/>
      <c r="AU52" s="1908"/>
      <c r="AV52" s="1909"/>
      <c r="AW52" s="1909"/>
      <c r="AX52" s="1909"/>
      <c r="AY52" s="1909"/>
      <c r="AZ52" s="1909"/>
      <c r="BA52" s="1909"/>
      <c r="BB52" s="1909"/>
      <c r="BC52" s="1910"/>
      <c r="BD52" s="1776"/>
      <c r="BE52" s="1776"/>
      <c r="BF52" s="1776"/>
      <c r="BG52" s="1776"/>
      <c r="BH52" s="1776"/>
      <c r="BI52" s="1776"/>
      <c r="BJ52" s="1776"/>
      <c r="BK52" s="1776"/>
      <c r="BL52" s="1776"/>
      <c r="BM52" s="1776"/>
      <c r="BN52" s="1776"/>
      <c r="BO52" s="1776"/>
      <c r="BP52" s="1776"/>
      <c r="BQ52" s="1777"/>
      <c r="BR52" s="1911"/>
      <c r="BS52" s="1912"/>
      <c r="BT52" s="1912"/>
      <c r="BU52" s="1912"/>
      <c r="BV52" s="1912"/>
      <c r="BW52" s="1912"/>
      <c r="BX52" s="1912"/>
      <c r="BY52" s="1912"/>
      <c r="BZ52" s="1913"/>
      <c r="CA52" s="1677"/>
      <c r="CB52" s="1677"/>
      <c r="CC52" s="1677"/>
      <c r="CD52" s="1677"/>
      <c r="CE52" s="1677"/>
      <c r="CF52" s="1677"/>
      <c r="CG52" s="1677"/>
      <c r="CH52" s="1677"/>
      <c r="CI52" s="1677"/>
      <c r="CJ52" s="1677"/>
      <c r="CK52" s="1677"/>
      <c r="CL52" s="1677"/>
      <c r="CM52" s="1677"/>
      <c r="CN52" s="1677"/>
      <c r="CO52" s="1677"/>
      <c r="CP52" s="1677"/>
      <c r="CQ52" s="1677"/>
      <c r="CR52" s="1677"/>
      <c r="CS52" s="1677"/>
      <c r="CT52" s="1677"/>
      <c r="CU52" s="1677"/>
      <c r="CV52" s="1677"/>
      <c r="CW52" s="1677"/>
      <c r="CX52" s="1677"/>
      <c r="CY52" s="1677"/>
      <c r="CZ52" s="1677"/>
      <c r="DA52" s="1677"/>
      <c r="DB52" s="1677"/>
      <c r="DC52" s="1677"/>
      <c r="DD52" s="1677"/>
      <c r="DE52" s="1677"/>
      <c r="DF52" s="1677"/>
      <c r="DG52" s="1677"/>
      <c r="DH52" s="1677"/>
      <c r="DI52" s="1677"/>
      <c r="DJ52" s="1678"/>
      <c r="DK52" s="1902"/>
      <c r="DL52" s="1903"/>
      <c r="DM52" s="1903"/>
      <c r="DN52" s="1903"/>
      <c r="DO52" s="1903"/>
      <c r="DP52" s="1903"/>
      <c r="DQ52" s="1903"/>
      <c r="DR52" s="1903"/>
      <c r="DS52" s="1903"/>
      <c r="DT52" s="1903"/>
      <c r="DU52" s="1903"/>
      <c r="DV52" s="1903"/>
      <c r="DW52" s="1903"/>
      <c r="DX52" s="1903"/>
      <c r="DY52" s="1903"/>
      <c r="DZ52" s="1903"/>
      <c r="EA52" s="1903"/>
      <c r="EB52" s="1903"/>
      <c r="EC52" s="1903"/>
      <c r="ED52" s="1903"/>
      <c r="EE52" s="1903"/>
      <c r="EF52" s="1903"/>
      <c r="EG52" s="1903"/>
      <c r="EH52" s="1903"/>
      <c r="EI52" s="1903"/>
      <c r="EJ52" s="1903"/>
      <c r="EK52" s="1903"/>
      <c r="EL52" s="1903"/>
      <c r="EM52" s="1903"/>
      <c r="EN52" s="1903"/>
      <c r="EO52" s="1903"/>
      <c r="EP52" s="1903"/>
      <c r="EQ52" s="1903"/>
      <c r="ER52" s="1903"/>
      <c r="ES52" s="1903"/>
      <c r="ET52" s="1903"/>
      <c r="EU52" s="1903"/>
      <c r="EV52" s="1903"/>
      <c r="EW52" s="1903"/>
      <c r="EX52" s="1903"/>
      <c r="EY52" s="1903"/>
      <c r="EZ52" s="1903"/>
      <c r="FA52" s="1903"/>
      <c r="FB52" s="1903"/>
      <c r="FC52" s="1903"/>
      <c r="FD52" s="1903"/>
      <c r="FE52" s="1903"/>
      <c r="FF52" s="1903"/>
      <c r="FG52" s="1903"/>
      <c r="FH52" s="1904"/>
    </row>
    <row r="53" spans="1:164" ht="8.65" customHeight="1">
      <c r="A53" s="385"/>
      <c r="B53" s="1750"/>
      <c r="C53" s="1629"/>
      <c r="D53" s="1629"/>
      <c r="E53" s="1629"/>
      <c r="F53" s="1629"/>
      <c r="G53" s="1629"/>
      <c r="H53" s="1629"/>
      <c r="I53" s="1629"/>
      <c r="J53" s="1629"/>
      <c r="K53" s="1629"/>
      <c r="L53" s="1629"/>
      <c r="M53" s="1778" t="s">
        <v>451</v>
      </c>
      <c r="N53" s="1626"/>
      <c r="O53" s="1626"/>
      <c r="P53" s="1626"/>
      <c r="Q53" s="1626"/>
      <c r="R53" s="1626"/>
      <c r="S53" s="1626"/>
      <c r="T53" s="1626"/>
      <c r="U53" s="1626"/>
      <c r="V53" s="1626"/>
      <c r="W53" s="1626"/>
      <c r="X53" s="1626"/>
      <c r="Y53" s="1626"/>
      <c r="Z53" s="1626"/>
      <c r="AA53" s="1626"/>
      <c r="AB53" s="1749"/>
      <c r="AC53" s="1767">
        <v>20.8</v>
      </c>
      <c r="AD53" s="1763"/>
      <c r="AE53" s="1763"/>
      <c r="AF53" s="1763">
        <v>20.2</v>
      </c>
      <c r="AG53" s="1763"/>
      <c r="AH53" s="1763"/>
      <c r="AI53" s="1763">
        <f t="shared" ref="AI53" si="34">AC53</f>
        <v>20.8</v>
      </c>
      <c r="AJ53" s="1763"/>
      <c r="AK53" s="1781"/>
      <c r="AL53" s="1767">
        <v>8.1</v>
      </c>
      <c r="AM53" s="1763"/>
      <c r="AN53" s="1763"/>
      <c r="AO53" s="1763">
        <v>7.4</v>
      </c>
      <c r="AP53" s="1763"/>
      <c r="AQ53" s="1763"/>
      <c r="AR53" s="1763">
        <f t="shared" ref="AR53" si="35">AL53</f>
        <v>8.1</v>
      </c>
      <c r="AS53" s="1763"/>
      <c r="AT53" s="1764"/>
      <c r="AU53" s="1950" t="s">
        <v>486</v>
      </c>
      <c r="AV53" s="1951"/>
      <c r="AW53" s="1951"/>
      <c r="AX53" s="1951"/>
      <c r="AY53" s="1951"/>
      <c r="AZ53" s="1951"/>
      <c r="BA53" s="1951"/>
      <c r="BB53" s="1951"/>
      <c r="BC53" s="1951"/>
      <c r="BD53" s="1951"/>
      <c r="BE53" s="1951"/>
      <c r="BF53" s="1951"/>
      <c r="BG53" s="1951"/>
      <c r="BH53" s="1951"/>
      <c r="BI53" s="1951"/>
      <c r="BJ53" s="1951"/>
      <c r="BK53" s="1951"/>
      <c r="BL53" s="1951"/>
      <c r="BM53" s="1951"/>
      <c r="BN53" s="1951"/>
      <c r="BO53" s="1951"/>
      <c r="BP53" s="1951"/>
      <c r="BQ53" s="1951"/>
      <c r="BR53" s="1951"/>
      <c r="BS53" s="1951"/>
      <c r="BT53" s="1951"/>
      <c r="BU53" s="1951"/>
      <c r="BV53" s="1951"/>
      <c r="BW53" s="1951"/>
      <c r="BX53" s="1951"/>
      <c r="BY53" s="1952"/>
      <c r="BZ53" s="1953" t="s">
        <v>620</v>
      </c>
      <c r="CA53" s="1951"/>
      <c r="CB53" s="1951"/>
      <c r="CC53" s="1951"/>
      <c r="CD53" s="1951"/>
      <c r="CE53" s="1951"/>
      <c r="CF53" s="1951"/>
      <c r="CG53" s="1951"/>
      <c r="CH53" s="1951"/>
      <c r="CI53" s="1951"/>
      <c r="CJ53" s="1951"/>
      <c r="CK53" s="1951"/>
      <c r="CL53" s="1951"/>
      <c r="CM53" s="1951"/>
      <c r="CN53" s="1951"/>
      <c r="CO53" s="1951"/>
      <c r="CP53" s="1951"/>
      <c r="CQ53" s="1951"/>
      <c r="CR53" s="1951"/>
      <c r="CS53" s="1951"/>
      <c r="CT53" s="1951"/>
      <c r="CU53" s="1951"/>
      <c r="CV53" s="1951"/>
      <c r="CW53" s="1951"/>
      <c r="CX53" s="1951"/>
      <c r="CY53" s="1951"/>
      <c r="CZ53" s="1951"/>
      <c r="DA53" s="1951"/>
      <c r="DB53" s="1951"/>
      <c r="DC53" s="1951"/>
      <c r="DD53" s="1951"/>
      <c r="DE53" s="1951"/>
      <c r="DF53" s="1951"/>
      <c r="DG53" s="1951"/>
      <c r="DH53" s="1951"/>
      <c r="DI53" s="1951"/>
      <c r="DJ53" s="1952"/>
      <c r="DK53" s="1650" t="s">
        <v>487</v>
      </c>
      <c r="DL53" s="1651"/>
      <c r="DM53" s="1651"/>
      <c r="DN53" s="1651"/>
      <c r="DO53" s="1651"/>
      <c r="DP53" s="1651"/>
      <c r="DQ53" s="1651"/>
      <c r="DR53" s="1651"/>
      <c r="DS53" s="1651"/>
      <c r="DT53" s="1651"/>
      <c r="DU53" s="1651"/>
      <c r="DV53" s="1651"/>
      <c r="DW53" s="1651"/>
      <c r="DX53" s="1651"/>
      <c r="DY53" s="1651"/>
      <c r="DZ53" s="1651"/>
      <c r="EA53" s="1651"/>
      <c r="EB53" s="1651"/>
      <c r="EC53" s="1651"/>
      <c r="ED53" s="1651"/>
      <c r="EE53" s="1651"/>
      <c r="EF53" s="1651"/>
      <c r="EG53" s="1651"/>
      <c r="EH53" s="1651"/>
      <c r="EI53" s="1651"/>
      <c r="EJ53" s="1651"/>
      <c r="EK53" s="1651"/>
      <c r="EL53" s="1651"/>
      <c r="EM53" s="1651"/>
      <c r="EN53" s="1651"/>
      <c r="EO53" s="1651"/>
      <c r="EP53" s="1651"/>
      <c r="EQ53" s="1651"/>
      <c r="ER53" s="1651"/>
      <c r="ES53" s="1651"/>
      <c r="ET53" s="1651"/>
      <c r="EU53" s="1651"/>
      <c r="EV53" s="1651"/>
      <c r="EW53" s="1651"/>
      <c r="EX53" s="1651"/>
      <c r="EY53" s="1651"/>
      <c r="EZ53" s="1651"/>
      <c r="FA53" s="1651"/>
      <c r="FB53" s="1651"/>
      <c r="FC53" s="1651"/>
      <c r="FD53" s="1651"/>
      <c r="FE53" s="1651"/>
      <c r="FF53" s="1651"/>
      <c r="FG53" s="1651"/>
      <c r="FH53" s="1652"/>
    </row>
    <row r="54" spans="1:164" ht="8.65" customHeight="1">
      <c r="A54" s="385"/>
      <c r="B54" s="1752"/>
      <c r="C54" s="1632"/>
      <c r="D54" s="1632"/>
      <c r="E54" s="1632"/>
      <c r="F54" s="1632"/>
      <c r="G54" s="1632"/>
      <c r="H54" s="1632"/>
      <c r="I54" s="1632"/>
      <c r="J54" s="1632"/>
      <c r="K54" s="1632"/>
      <c r="L54" s="1632"/>
      <c r="M54" s="1779"/>
      <c r="N54" s="1632"/>
      <c r="O54" s="1632"/>
      <c r="P54" s="1632"/>
      <c r="Q54" s="1632"/>
      <c r="R54" s="1632"/>
      <c r="S54" s="1632"/>
      <c r="T54" s="1632"/>
      <c r="U54" s="1632"/>
      <c r="V54" s="1632"/>
      <c r="W54" s="1632"/>
      <c r="X54" s="1632"/>
      <c r="Y54" s="1632"/>
      <c r="Z54" s="1632"/>
      <c r="AA54" s="1632"/>
      <c r="AB54" s="1753"/>
      <c r="AC54" s="1768"/>
      <c r="AD54" s="1765"/>
      <c r="AE54" s="1765"/>
      <c r="AF54" s="1765"/>
      <c r="AG54" s="1765"/>
      <c r="AH54" s="1765"/>
      <c r="AI54" s="1765"/>
      <c r="AJ54" s="1765"/>
      <c r="AK54" s="1782"/>
      <c r="AL54" s="1768"/>
      <c r="AM54" s="1765"/>
      <c r="AN54" s="1765"/>
      <c r="AO54" s="1765"/>
      <c r="AP54" s="1765"/>
      <c r="AQ54" s="1765"/>
      <c r="AR54" s="1765"/>
      <c r="AS54" s="1765"/>
      <c r="AT54" s="1766"/>
      <c r="AU54" s="1950"/>
      <c r="AV54" s="1951"/>
      <c r="AW54" s="1951"/>
      <c r="AX54" s="1951"/>
      <c r="AY54" s="1951"/>
      <c r="AZ54" s="1951"/>
      <c r="BA54" s="1951"/>
      <c r="BB54" s="1951"/>
      <c r="BC54" s="1951"/>
      <c r="BD54" s="1951"/>
      <c r="BE54" s="1951"/>
      <c r="BF54" s="1951"/>
      <c r="BG54" s="1951"/>
      <c r="BH54" s="1951"/>
      <c r="BI54" s="1951"/>
      <c r="BJ54" s="1951"/>
      <c r="BK54" s="1951"/>
      <c r="BL54" s="1951"/>
      <c r="BM54" s="1951"/>
      <c r="BN54" s="1951"/>
      <c r="BO54" s="1951"/>
      <c r="BP54" s="1951"/>
      <c r="BQ54" s="1951"/>
      <c r="BR54" s="1951"/>
      <c r="BS54" s="1951"/>
      <c r="BT54" s="1951"/>
      <c r="BU54" s="1951"/>
      <c r="BV54" s="1951"/>
      <c r="BW54" s="1951"/>
      <c r="BX54" s="1951"/>
      <c r="BY54" s="1952"/>
      <c r="BZ54" s="1953"/>
      <c r="CA54" s="1951"/>
      <c r="CB54" s="1951"/>
      <c r="CC54" s="1951"/>
      <c r="CD54" s="1951"/>
      <c r="CE54" s="1951"/>
      <c r="CF54" s="1951"/>
      <c r="CG54" s="1951"/>
      <c r="CH54" s="1951"/>
      <c r="CI54" s="1951"/>
      <c r="CJ54" s="1951"/>
      <c r="CK54" s="1951"/>
      <c r="CL54" s="1951"/>
      <c r="CM54" s="1951"/>
      <c r="CN54" s="1951"/>
      <c r="CO54" s="1951"/>
      <c r="CP54" s="1951"/>
      <c r="CQ54" s="1951"/>
      <c r="CR54" s="1951"/>
      <c r="CS54" s="1951"/>
      <c r="CT54" s="1951"/>
      <c r="CU54" s="1951"/>
      <c r="CV54" s="1951"/>
      <c r="CW54" s="1951"/>
      <c r="CX54" s="1951"/>
      <c r="CY54" s="1951"/>
      <c r="CZ54" s="1951"/>
      <c r="DA54" s="1951"/>
      <c r="DB54" s="1951"/>
      <c r="DC54" s="1951"/>
      <c r="DD54" s="1951"/>
      <c r="DE54" s="1951"/>
      <c r="DF54" s="1951"/>
      <c r="DG54" s="1951"/>
      <c r="DH54" s="1951"/>
      <c r="DI54" s="1951"/>
      <c r="DJ54" s="1952"/>
      <c r="DK54" s="1653"/>
      <c r="DL54" s="1654"/>
      <c r="DM54" s="1654"/>
      <c r="DN54" s="1654"/>
      <c r="DO54" s="1654"/>
      <c r="DP54" s="1654"/>
      <c r="DQ54" s="1654"/>
      <c r="DR54" s="1654"/>
      <c r="DS54" s="1654"/>
      <c r="DT54" s="1654"/>
      <c r="DU54" s="1654"/>
      <c r="DV54" s="1654"/>
      <c r="DW54" s="1654"/>
      <c r="DX54" s="1654"/>
      <c r="DY54" s="1654"/>
      <c r="DZ54" s="1654"/>
      <c r="EA54" s="1654"/>
      <c r="EB54" s="1654"/>
      <c r="EC54" s="1654"/>
      <c r="ED54" s="1654"/>
      <c r="EE54" s="1654"/>
      <c r="EF54" s="1654"/>
      <c r="EG54" s="1654"/>
      <c r="EH54" s="1654"/>
      <c r="EI54" s="1654"/>
      <c r="EJ54" s="1654"/>
      <c r="EK54" s="1654"/>
      <c r="EL54" s="1654"/>
      <c r="EM54" s="1654"/>
      <c r="EN54" s="1654"/>
      <c r="EO54" s="1654"/>
      <c r="EP54" s="1654"/>
      <c r="EQ54" s="1654"/>
      <c r="ER54" s="1654"/>
      <c r="ES54" s="1654"/>
      <c r="ET54" s="1654"/>
      <c r="EU54" s="1654"/>
      <c r="EV54" s="1654"/>
      <c r="EW54" s="1654"/>
      <c r="EX54" s="1654"/>
      <c r="EY54" s="1654"/>
      <c r="EZ54" s="1654"/>
      <c r="FA54" s="1654"/>
      <c r="FB54" s="1654"/>
      <c r="FC54" s="1654"/>
      <c r="FD54" s="1654"/>
      <c r="FE54" s="1654"/>
      <c r="FF54" s="1654"/>
      <c r="FG54" s="1654"/>
      <c r="FH54" s="1655"/>
    </row>
    <row r="55" spans="1:164" ht="8.65" customHeight="1">
      <c r="A55" s="385"/>
      <c r="B55" s="1932" t="s">
        <v>621</v>
      </c>
      <c r="C55" s="1933"/>
      <c r="D55" s="1933"/>
      <c r="E55" s="1933"/>
      <c r="F55" s="1933"/>
      <c r="G55" s="1933"/>
      <c r="H55" s="1933"/>
      <c r="I55" s="1933"/>
      <c r="J55" s="1933"/>
      <c r="K55" s="1933"/>
      <c r="L55" s="1933"/>
      <c r="M55" s="1933"/>
      <c r="N55" s="1933"/>
      <c r="O55" s="1933"/>
      <c r="P55" s="1933"/>
      <c r="Q55" s="1933"/>
      <c r="R55" s="1933"/>
      <c r="S55" s="1933"/>
      <c r="T55" s="1933"/>
      <c r="U55" s="1933"/>
      <c r="V55" s="1933"/>
      <c r="W55" s="1933"/>
      <c r="X55" s="1933"/>
      <c r="Y55" s="1933"/>
      <c r="Z55" s="1933"/>
      <c r="AA55" s="1933"/>
      <c r="AB55" s="1933"/>
      <c r="AC55" s="1933"/>
      <c r="AD55" s="1933"/>
      <c r="AE55" s="1933"/>
      <c r="AF55" s="1933"/>
      <c r="AG55" s="1933"/>
      <c r="AH55" s="1933"/>
      <c r="AI55" s="1933"/>
      <c r="AJ55" s="1933"/>
      <c r="AK55" s="1933"/>
      <c r="AL55" s="1933"/>
      <c r="AM55" s="1933"/>
      <c r="AN55" s="1933"/>
      <c r="AO55" s="1933"/>
      <c r="AP55" s="1933"/>
      <c r="AQ55" s="1933"/>
      <c r="AR55" s="1933"/>
      <c r="AS55" s="1933"/>
      <c r="AT55" s="1934"/>
      <c r="AU55" s="1950"/>
      <c r="AV55" s="1951"/>
      <c r="AW55" s="1951"/>
      <c r="AX55" s="1951"/>
      <c r="AY55" s="1951"/>
      <c r="AZ55" s="1951"/>
      <c r="BA55" s="1951"/>
      <c r="BB55" s="1951"/>
      <c r="BC55" s="1951"/>
      <c r="BD55" s="1951"/>
      <c r="BE55" s="1951"/>
      <c r="BF55" s="1951"/>
      <c r="BG55" s="1951"/>
      <c r="BH55" s="1951"/>
      <c r="BI55" s="1951"/>
      <c r="BJ55" s="1951"/>
      <c r="BK55" s="1951"/>
      <c r="BL55" s="1951"/>
      <c r="BM55" s="1951"/>
      <c r="BN55" s="1951"/>
      <c r="BO55" s="1951"/>
      <c r="BP55" s="1951"/>
      <c r="BQ55" s="1951"/>
      <c r="BR55" s="1951"/>
      <c r="BS55" s="1951"/>
      <c r="BT55" s="1951"/>
      <c r="BU55" s="1951"/>
      <c r="BV55" s="1951"/>
      <c r="BW55" s="1951"/>
      <c r="BX55" s="1951"/>
      <c r="BY55" s="1952"/>
      <c r="BZ55" s="1953"/>
      <c r="CA55" s="1951"/>
      <c r="CB55" s="1951"/>
      <c r="CC55" s="1951"/>
      <c r="CD55" s="1951"/>
      <c r="CE55" s="1951"/>
      <c r="CF55" s="1951"/>
      <c r="CG55" s="1951"/>
      <c r="CH55" s="1951"/>
      <c r="CI55" s="1951"/>
      <c r="CJ55" s="1951"/>
      <c r="CK55" s="1951"/>
      <c r="CL55" s="1951"/>
      <c r="CM55" s="1951"/>
      <c r="CN55" s="1951"/>
      <c r="CO55" s="1951"/>
      <c r="CP55" s="1951"/>
      <c r="CQ55" s="1951"/>
      <c r="CR55" s="1951"/>
      <c r="CS55" s="1951"/>
      <c r="CT55" s="1951"/>
      <c r="CU55" s="1951"/>
      <c r="CV55" s="1951"/>
      <c r="CW55" s="1951"/>
      <c r="CX55" s="1951"/>
      <c r="CY55" s="1951"/>
      <c r="CZ55" s="1951"/>
      <c r="DA55" s="1951"/>
      <c r="DB55" s="1951"/>
      <c r="DC55" s="1951"/>
      <c r="DD55" s="1951"/>
      <c r="DE55" s="1951"/>
      <c r="DF55" s="1951"/>
      <c r="DG55" s="1951"/>
      <c r="DH55" s="1951"/>
      <c r="DI55" s="1951"/>
      <c r="DJ55" s="1952"/>
      <c r="DK55" s="1653"/>
      <c r="DL55" s="1654"/>
      <c r="DM55" s="1654"/>
      <c r="DN55" s="1654"/>
      <c r="DO55" s="1654"/>
      <c r="DP55" s="1654"/>
      <c r="DQ55" s="1654"/>
      <c r="DR55" s="1654"/>
      <c r="DS55" s="1654"/>
      <c r="DT55" s="1654"/>
      <c r="DU55" s="1654"/>
      <c r="DV55" s="1654"/>
      <c r="DW55" s="1654"/>
      <c r="DX55" s="1654"/>
      <c r="DY55" s="1654"/>
      <c r="DZ55" s="1654"/>
      <c r="EA55" s="1654"/>
      <c r="EB55" s="1654"/>
      <c r="EC55" s="1654"/>
      <c r="ED55" s="1654"/>
      <c r="EE55" s="1654"/>
      <c r="EF55" s="1654"/>
      <c r="EG55" s="1654"/>
      <c r="EH55" s="1654"/>
      <c r="EI55" s="1654"/>
      <c r="EJ55" s="1654"/>
      <c r="EK55" s="1654"/>
      <c r="EL55" s="1654"/>
      <c r="EM55" s="1654"/>
      <c r="EN55" s="1654"/>
      <c r="EO55" s="1654"/>
      <c r="EP55" s="1654"/>
      <c r="EQ55" s="1654"/>
      <c r="ER55" s="1654"/>
      <c r="ES55" s="1654"/>
      <c r="ET55" s="1654"/>
      <c r="EU55" s="1654"/>
      <c r="EV55" s="1654"/>
      <c r="EW55" s="1654"/>
      <c r="EX55" s="1654"/>
      <c r="EY55" s="1654"/>
      <c r="EZ55" s="1654"/>
      <c r="FA55" s="1654"/>
      <c r="FB55" s="1654"/>
      <c r="FC55" s="1654"/>
      <c r="FD55" s="1654"/>
      <c r="FE55" s="1654"/>
      <c r="FF55" s="1654"/>
      <c r="FG55" s="1654"/>
      <c r="FH55" s="1655"/>
    </row>
    <row r="56" spans="1:164" ht="8.65" customHeight="1">
      <c r="A56" s="385"/>
      <c r="B56" s="1935"/>
      <c r="C56" s="1936"/>
      <c r="D56" s="1936"/>
      <c r="E56" s="1936"/>
      <c r="F56" s="1936"/>
      <c r="G56" s="1936"/>
      <c r="H56" s="1936"/>
      <c r="I56" s="1936"/>
      <c r="J56" s="1936"/>
      <c r="K56" s="1936"/>
      <c r="L56" s="1936"/>
      <c r="M56" s="1936"/>
      <c r="N56" s="1936"/>
      <c r="O56" s="1936"/>
      <c r="P56" s="1936"/>
      <c r="Q56" s="1936"/>
      <c r="R56" s="1936"/>
      <c r="S56" s="1936"/>
      <c r="T56" s="1936"/>
      <c r="U56" s="1936"/>
      <c r="V56" s="1936"/>
      <c r="W56" s="1936"/>
      <c r="X56" s="1936"/>
      <c r="Y56" s="1936"/>
      <c r="Z56" s="1936"/>
      <c r="AA56" s="1936"/>
      <c r="AB56" s="1936"/>
      <c r="AC56" s="1936"/>
      <c r="AD56" s="1936"/>
      <c r="AE56" s="1936"/>
      <c r="AF56" s="1936"/>
      <c r="AG56" s="1936"/>
      <c r="AH56" s="1936"/>
      <c r="AI56" s="1936"/>
      <c r="AJ56" s="1936"/>
      <c r="AK56" s="1936"/>
      <c r="AL56" s="1936"/>
      <c r="AM56" s="1936"/>
      <c r="AN56" s="1936"/>
      <c r="AO56" s="1936"/>
      <c r="AP56" s="1936"/>
      <c r="AQ56" s="1936"/>
      <c r="AR56" s="1936"/>
      <c r="AS56" s="1936"/>
      <c r="AT56" s="1937"/>
      <c r="AU56" s="1950"/>
      <c r="AV56" s="1951"/>
      <c r="AW56" s="1951"/>
      <c r="AX56" s="1951"/>
      <c r="AY56" s="1951"/>
      <c r="AZ56" s="1951"/>
      <c r="BA56" s="1951"/>
      <c r="BB56" s="1951"/>
      <c r="BC56" s="1951"/>
      <c r="BD56" s="1951"/>
      <c r="BE56" s="1951"/>
      <c r="BF56" s="1951"/>
      <c r="BG56" s="1951"/>
      <c r="BH56" s="1951"/>
      <c r="BI56" s="1951"/>
      <c r="BJ56" s="1951"/>
      <c r="BK56" s="1951"/>
      <c r="BL56" s="1951"/>
      <c r="BM56" s="1951"/>
      <c r="BN56" s="1951"/>
      <c r="BO56" s="1951"/>
      <c r="BP56" s="1951"/>
      <c r="BQ56" s="1951"/>
      <c r="BR56" s="1951"/>
      <c r="BS56" s="1951"/>
      <c r="BT56" s="1951"/>
      <c r="BU56" s="1951"/>
      <c r="BV56" s="1951"/>
      <c r="BW56" s="1951"/>
      <c r="BX56" s="1951"/>
      <c r="BY56" s="1952"/>
      <c r="BZ56" s="1953"/>
      <c r="CA56" s="1951"/>
      <c r="CB56" s="1951"/>
      <c r="CC56" s="1951"/>
      <c r="CD56" s="1951"/>
      <c r="CE56" s="1951"/>
      <c r="CF56" s="1951"/>
      <c r="CG56" s="1951"/>
      <c r="CH56" s="1951"/>
      <c r="CI56" s="1951"/>
      <c r="CJ56" s="1951"/>
      <c r="CK56" s="1951"/>
      <c r="CL56" s="1951"/>
      <c r="CM56" s="1951"/>
      <c r="CN56" s="1951"/>
      <c r="CO56" s="1951"/>
      <c r="CP56" s="1951"/>
      <c r="CQ56" s="1951"/>
      <c r="CR56" s="1951"/>
      <c r="CS56" s="1951"/>
      <c r="CT56" s="1951"/>
      <c r="CU56" s="1951"/>
      <c r="CV56" s="1951"/>
      <c r="CW56" s="1951"/>
      <c r="CX56" s="1951"/>
      <c r="CY56" s="1951"/>
      <c r="CZ56" s="1951"/>
      <c r="DA56" s="1951"/>
      <c r="DB56" s="1951"/>
      <c r="DC56" s="1951"/>
      <c r="DD56" s="1951"/>
      <c r="DE56" s="1951"/>
      <c r="DF56" s="1951"/>
      <c r="DG56" s="1951"/>
      <c r="DH56" s="1951"/>
      <c r="DI56" s="1951"/>
      <c r="DJ56" s="1952"/>
      <c r="DK56" s="1653" t="s">
        <v>488</v>
      </c>
      <c r="DL56" s="1654"/>
      <c r="DM56" s="1654"/>
      <c r="DN56" s="1654"/>
      <c r="DO56" s="1654"/>
      <c r="DP56" s="1654"/>
      <c r="DQ56" s="1654"/>
      <c r="DR56" s="1654"/>
      <c r="DS56" s="1654"/>
      <c r="DT56" s="1654"/>
      <c r="DU56" s="1654"/>
      <c r="DV56" s="1654"/>
      <c r="DW56" s="1654"/>
      <c r="DX56" s="1654"/>
      <c r="DY56" s="1654"/>
      <c r="DZ56" s="1654"/>
      <c r="EA56" s="1654"/>
      <c r="EB56" s="1654"/>
      <c r="EC56" s="1654"/>
      <c r="ED56" s="1654"/>
      <c r="EE56" s="1654"/>
      <c r="EF56" s="1654"/>
      <c r="EG56" s="1654"/>
      <c r="EH56" s="1654"/>
      <c r="EI56" s="1654"/>
      <c r="EJ56" s="1654"/>
      <c r="EK56" s="1654"/>
      <c r="EL56" s="1654"/>
      <c r="EM56" s="1654"/>
      <c r="EN56" s="1654"/>
      <c r="EO56" s="1654"/>
      <c r="EP56" s="1654"/>
      <c r="EQ56" s="1654"/>
      <c r="ER56" s="1654"/>
      <c r="ES56" s="1654"/>
      <c r="ET56" s="1654"/>
      <c r="EU56" s="1654"/>
      <c r="EV56" s="1654"/>
      <c r="EW56" s="1654"/>
      <c r="EX56" s="1654"/>
      <c r="EY56" s="1654"/>
      <c r="EZ56" s="1654"/>
      <c r="FA56" s="1654"/>
      <c r="FB56" s="1654"/>
      <c r="FC56" s="1654"/>
      <c r="FD56" s="1654"/>
      <c r="FE56" s="1654"/>
      <c r="FF56" s="1654"/>
      <c r="FG56" s="1654"/>
      <c r="FH56" s="1655"/>
    </row>
    <row r="57" spans="1:164" ht="8.65" customHeight="1">
      <c r="A57" s="385"/>
      <c r="B57" s="1938" t="s">
        <v>489</v>
      </c>
      <c r="C57" s="1939"/>
      <c r="D57" s="1939"/>
      <c r="E57" s="1939"/>
      <c r="F57" s="1939"/>
      <c r="G57" s="1939"/>
      <c r="H57" s="1939"/>
      <c r="I57" s="1939"/>
      <c r="J57" s="1939"/>
      <c r="K57" s="1939"/>
      <c r="L57" s="1939"/>
      <c r="M57" s="1939"/>
      <c r="N57" s="1939"/>
      <c r="O57" s="1939"/>
      <c r="P57" s="1939"/>
      <c r="Q57" s="1939"/>
      <c r="R57" s="1939"/>
      <c r="S57" s="1939"/>
      <c r="T57" s="1939"/>
      <c r="U57" s="1939"/>
      <c r="V57" s="1939"/>
      <c r="W57" s="1939"/>
      <c r="X57" s="1939"/>
      <c r="Y57" s="1939"/>
      <c r="Z57" s="1939"/>
      <c r="AA57" s="1939"/>
      <c r="AB57" s="1939"/>
      <c r="AC57" s="1939"/>
      <c r="AD57" s="1939"/>
      <c r="AE57" s="1939"/>
      <c r="AF57" s="1939"/>
      <c r="AG57" s="1939"/>
      <c r="AH57" s="1939"/>
      <c r="AI57" s="1939"/>
      <c r="AJ57" s="1939"/>
      <c r="AK57" s="1939"/>
      <c r="AL57" s="1939"/>
      <c r="AM57" s="1939"/>
      <c r="AN57" s="1939"/>
      <c r="AO57" s="1939"/>
      <c r="AP57" s="1939"/>
      <c r="AQ57" s="1939"/>
      <c r="AR57" s="1939"/>
      <c r="AS57" s="1939"/>
      <c r="AT57" s="1940"/>
      <c r="AU57" s="1944" t="s">
        <v>490</v>
      </c>
      <c r="AV57" s="1945"/>
      <c r="AW57" s="1945"/>
      <c r="AX57" s="1945"/>
      <c r="AY57" s="1945"/>
      <c r="AZ57" s="1945"/>
      <c r="BA57" s="1945"/>
      <c r="BB57" s="1945"/>
      <c r="BC57" s="1945"/>
      <c r="BD57" s="1945"/>
      <c r="BE57" s="1945"/>
      <c r="BF57" s="1945"/>
      <c r="BG57" s="1945"/>
      <c r="BH57" s="1945"/>
      <c r="BI57" s="1945"/>
      <c r="BJ57" s="1945"/>
      <c r="BK57" s="1945"/>
      <c r="BL57" s="1945"/>
      <c r="BM57" s="1945"/>
      <c r="BN57" s="1945"/>
      <c r="BO57" s="1945"/>
      <c r="BP57" s="1945"/>
      <c r="BQ57" s="1945"/>
      <c r="BR57" s="1945"/>
      <c r="BS57" s="1945"/>
      <c r="BT57" s="1945"/>
      <c r="BU57" s="1945"/>
      <c r="BV57" s="1945"/>
      <c r="BW57" s="1945"/>
      <c r="BX57" s="1945"/>
      <c r="BY57" s="1946"/>
      <c r="BZ57" s="1945" t="s">
        <v>490</v>
      </c>
      <c r="CA57" s="1945"/>
      <c r="CB57" s="1945"/>
      <c r="CC57" s="1945"/>
      <c r="CD57" s="1945"/>
      <c r="CE57" s="1945"/>
      <c r="CF57" s="1945"/>
      <c r="CG57" s="1945"/>
      <c r="CH57" s="1945"/>
      <c r="CI57" s="1945"/>
      <c r="CJ57" s="1945"/>
      <c r="CK57" s="1945"/>
      <c r="CL57" s="1945"/>
      <c r="CM57" s="1945"/>
      <c r="CN57" s="1945"/>
      <c r="CO57" s="1945"/>
      <c r="CP57" s="1945"/>
      <c r="CQ57" s="1945"/>
      <c r="CR57" s="1945"/>
      <c r="CS57" s="1945"/>
      <c r="CT57" s="1945"/>
      <c r="CU57" s="1945"/>
      <c r="CV57" s="1945"/>
      <c r="CW57" s="1945"/>
      <c r="CX57" s="1945"/>
      <c r="CY57" s="1945"/>
      <c r="CZ57" s="1945"/>
      <c r="DA57" s="1945"/>
      <c r="DB57" s="1945"/>
      <c r="DC57" s="1945"/>
      <c r="DD57" s="1945"/>
      <c r="DE57" s="1945"/>
      <c r="DF57" s="1945"/>
      <c r="DG57" s="1945"/>
      <c r="DH57" s="1945"/>
      <c r="DI57" s="1945"/>
      <c r="DJ57" s="1946"/>
      <c r="DK57" s="1653"/>
      <c r="DL57" s="1654"/>
      <c r="DM57" s="1654"/>
      <c r="DN57" s="1654"/>
      <c r="DO57" s="1654"/>
      <c r="DP57" s="1654"/>
      <c r="DQ57" s="1654"/>
      <c r="DR57" s="1654"/>
      <c r="DS57" s="1654"/>
      <c r="DT57" s="1654"/>
      <c r="DU57" s="1654"/>
      <c r="DV57" s="1654"/>
      <c r="DW57" s="1654"/>
      <c r="DX57" s="1654"/>
      <c r="DY57" s="1654"/>
      <c r="DZ57" s="1654"/>
      <c r="EA57" s="1654"/>
      <c r="EB57" s="1654"/>
      <c r="EC57" s="1654"/>
      <c r="ED57" s="1654"/>
      <c r="EE57" s="1654"/>
      <c r="EF57" s="1654"/>
      <c r="EG57" s="1654"/>
      <c r="EH57" s="1654"/>
      <c r="EI57" s="1654"/>
      <c r="EJ57" s="1654"/>
      <c r="EK57" s="1654"/>
      <c r="EL57" s="1654"/>
      <c r="EM57" s="1654"/>
      <c r="EN57" s="1654"/>
      <c r="EO57" s="1654"/>
      <c r="EP57" s="1654"/>
      <c r="EQ57" s="1654"/>
      <c r="ER57" s="1654"/>
      <c r="ES57" s="1654"/>
      <c r="ET57" s="1654"/>
      <c r="EU57" s="1654"/>
      <c r="EV57" s="1654"/>
      <c r="EW57" s="1654"/>
      <c r="EX57" s="1654"/>
      <c r="EY57" s="1654"/>
      <c r="EZ57" s="1654"/>
      <c r="FA57" s="1654"/>
      <c r="FB57" s="1654"/>
      <c r="FC57" s="1654"/>
      <c r="FD57" s="1654"/>
      <c r="FE57" s="1654"/>
      <c r="FF57" s="1654"/>
      <c r="FG57" s="1654"/>
      <c r="FH57" s="1655"/>
    </row>
    <row r="58" spans="1:164" ht="8.65" customHeight="1" thickBot="1">
      <c r="A58" s="385"/>
      <c r="B58" s="1941"/>
      <c r="C58" s="1942"/>
      <c r="D58" s="1942"/>
      <c r="E58" s="1942"/>
      <c r="F58" s="1942"/>
      <c r="G58" s="1942"/>
      <c r="H58" s="1942"/>
      <c r="I58" s="1942"/>
      <c r="J58" s="1942"/>
      <c r="K58" s="1942"/>
      <c r="L58" s="1942"/>
      <c r="M58" s="1942"/>
      <c r="N58" s="1942"/>
      <c r="O58" s="1942"/>
      <c r="P58" s="1942"/>
      <c r="Q58" s="1942"/>
      <c r="R58" s="1942"/>
      <c r="S58" s="1942"/>
      <c r="T58" s="1942"/>
      <c r="U58" s="1942"/>
      <c r="V58" s="1942"/>
      <c r="W58" s="1942"/>
      <c r="X58" s="1942"/>
      <c r="Y58" s="1942"/>
      <c r="Z58" s="1942"/>
      <c r="AA58" s="1942"/>
      <c r="AB58" s="1942"/>
      <c r="AC58" s="1942"/>
      <c r="AD58" s="1942"/>
      <c r="AE58" s="1942"/>
      <c r="AF58" s="1942"/>
      <c r="AG58" s="1942"/>
      <c r="AH58" s="1942"/>
      <c r="AI58" s="1942"/>
      <c r="AJ58" s="1942"/>
      <c r="AK58" s="1942"/>
      <c r="AL58" s="1942"/>
      <c r="AM58" s="1942"/>
      <c r="AN58" s="1942"/>
      <c r="AO58" s="1942"/>
      <c r="AP58" s="1942"/>
      <c r="AQ58" s="1942"/>
      <c r="AR58" s="1942"/>
      <c r="AS58" s="1942"/>
      <c r="AT58" s="1943"/>
      <c r="AU58" s="1947"/>
      <c r="AV58" s="1948"/>
      <c r="AW58" s="1948"/>
      <c r="AX58" s="1948"/>
      <c r="AY58" s="1948"/>
      <c r="AZ58" s="1948"/>
      <c r="BA58" s="1948"/>
      <c r="BB58" s="1948"/>
      <c r="BC58" s="1948"/>
      <c r="BD58" s="1948"/>
      <c r="BE58" s="1948"/>
      <c r="BF58" s="1948"/>
      <c r="BG58" s="1948"/>
      <c r="BH58" s="1948"/>
      <c r="BI58" s="1948"/>
      <c r="BJ58" s="1948"/>
      <c r="BK58" s="1948"/>
      <c r="BL58" s="1948"/>
      <c r="BM58" s="1948"/>
      <c r="BN58" s="1948"/>
      <c r="BO58" s="1948"/>
      <c r="BP58" s="1948"/>
      <c r="BQ58" s="1948"/>
      <c r="BR58" s="1948"/>
      <c r="BS58" s="1948"/>
      <c r="BT58" s="1948"/>
      <c r="BU58" s="1948"/>
      <c r="BV58" s="1948"/>
      <c r="BW58" s="1948"/>
      <c r="BX58" s="1948"/>
      <c r="BY58" s="1949"/>
      <c r="BZ58" s="1948"/>
      <c r="CA58" s="1948"/>
      <c r="CB58" s="1948"/>
      <c r="CC58" s="1948"/>
      <c r="CD58" s="1948"/>
      <c r="CE58" s="1948"/>
      <c r="CF58" s="1948"/>
      <c r="CG58" s="1948"/>
      <c r="CH58" s="1948"/>
      <c r="CI58" s="1948"/>
      <c r="CJ58" s="1948"/>
      <c r="CK58" s="1948"/>
      <c r="CL58" s="1948"/>
      <c r="CM58" s="1948"/>
      <c r="CN58" s="1948"/>
      <c r="CO58" s="1948"/>
      <c r="CP58" s="1948"/>
      <c r="CQ58" s="1948"/>
      <c r="CR58" s="1948"/>
      <c r="CS58" s="1948"/>
      <c r="CT58" s="1948"/>
      <c r="CU58" s="1948"/>
      <c r="CV58" s="1948"/>
      <c r="CW58" s="1948"/>
      <c r="CX58" s="1948"/>
      <c r="CY58" s="1948"/>
      <c r="CZ58" s="1948"/>
      <c r="DA58" s="1948"/>
      <c r="DB58" s="1948"/>
      <c r="DC58" s="1948"/>
      <c r="DD58" s="1948"/>
      <c r="DE58" s="1948"/>
      <c r="DF58" s="1948"/>
      <c r="DG58" s="1948"/>
      <c r="DH58" s="1948"/>
      <c r="DI58" s="1948"/>
      <c r="DJ58" s="1949"/>
      <c r="DK58" s="1653"/>
      <c r="DL58" s="1654"/>
      <c r="DM58" s="1654"/>
      <c r="DN58" s="1654"/>
      <c r="DO58" s="1654"/>
      <c r="DP58" s="1654"/>
      <c r="DQ58" s="1654"/>
      <c r="DR58" s="1654"/>
      <c r="DS58" s="1654"/>
      <c r="DT58" s="1654"/>
      <c r="DU58" s="1654"/>
      <c r="DV58" s="1654"/>
      <c r="DW58" s="1654"/>
      <c r="DX58" s="1654"/>
      <c r="DY58" s="1654"/>
      <c r="DZ58" s="1654"/>
      <c r="EA58" s="1654"/>
      <c r="EB58" s="1654"/>
      <c r="EC58" s="1654"/>
      <c r="ED58" s="1654"/>
      <c r="EE58" s="1654"/>
      <c r="EF58" s="1654"/>
      <c r="EG58" s="1654"/>
      <c r="EH58" s="1654"/>
      <c r="EI58" s="1654"/>
      <c r="EJ58" s="1654"/>
      <c r="EK58" s="1654"/>
      <c r="EL58" s="1654"/>
      <c r="EM58" s="1654"/>
      <c r="EN58" s="1654"/>
      <c r="EO58" s="1654"/>
      <c r="EP58" s="1654"/>
      <c r="EQ58" s="1654"/>
      <c r="ER58" s="1654"/>
      <c r="ES58" s="1654"/>
      <c r="ET58" s="1654"/>
      <c r="EU58" s="1654"/>
      <c r="EV58" s="1654"/>
      <c r="EW58" s="1654"/>
      <c r="EX58" s="1654"/>
      <c r="EY58" s="1654"/>
      <c r="EZ58" s="1654"/>
      <c r="FA58" s="1654"/>
      <c r="FB58" s="1654"/>
      <c r="FC58" s="1654"/>
      <c r="FD58" s="1654"/>
      <c r="FE58" s="1654"/>
      <c r="FF58" s="1654"/>
      <c r="FG58" s="1654"/>
      <c r="FH58" s="1655"/>
    </row>
    <row r="59" spans="1:164" ht="8.65" customHeight="1" thickTop="1">
      <c r="A59" s="385"/>
      <c r="B59" s="1716" t="s">
        <v>491</v>
      </c>
      <c r="C59" s="1703"/>
      <c r="D59" s="1703"/>
      <c r="E59" s="1703"/>
      <c r="F59" s="1703"/>
      <c r="G59" s="1703"/>
      <c r="H59" s="1703"/>
      <c r="I59" s="1703"/>
      <c r="J59" s="1703"/>
      <c r="K59" s="1703"/>
      <c r="L59" s="1703"/>
      <c r="M59" s="1703"/>
      <c r="N59" s="1703"/>
      <c r="O59" s="1703"/>
      <c r="P59" s="1703"/>
      <c r="Q59" s="1703"/>
      <c r="R59" s="1703"/>
      <c r="S59" s="1703"/>
      <c r="T59" s="1703"/>
      <c r="U59" s="1703"/>
      <c r="V59" s="1703"/>
      <c r="W59" s="1703"/>
      <c r="X59" s="1703"/>
      <c r="Y59" s="1703"/>
      <c r="Z59" s="1703"/>
      <c r="AA59" s="1703"/>
      <c r="AB59" s="1703"/>
      <c r="AC59" s="1703"/>
      <c r="AD59" s="1703"/>
      <c r="AE59" s="1703"/>
      <c r="AF59" s="1703"/>
      <c r="AG59" s="1703"/>
      <c r="AH59" s="1703"/>
      <c r="AI59" s="1703"/>
      <c r="AJ59" s="1703"/>
      <c r="AK59" s="1703"/>
      <c r="AL59" s="1703"/>
      <c r="AM59" s="1703"/>
      <c r="AN59" s="1703"/>
      <c r="AO59" s="1703"/>
      <c r="AP59" s="1703"/>
      <c r="AQ59" s="1703"/>
      <c r="AR59" s="1703"/>
      <c r="AS59" s="1703"/>
      <c r="AT59" s="1703"/>
      <c r="AU59" s="1662" t="s">
        <v>492</v>
      </c>
      <c r="AV59" s="1663"/>
      <c r="AW59" s="1663"/>
      <c r="AX59" s="1663"/>
      <c r="AY59" s="1663"/>
      <c r="AZ59" s="1663"/>
      <c r="BA59" s="1663"/>
      <c r="BB59" s="1663"/>
      <c r="BC59" s="1663"/>
      <c r="BD59" s="1663"/>
      <c r="BE59" s="1663"/>
      <c r="BF59" s="1663"/>
      <c r="BG59" s="1663"/>
      <c r="BH59" s="1663"/>
      <c r="BI59" s="1663"/>
      <c r="BJ59" s="1663"/>
      <c r="BK59" s="1663"/>
      <c r="BL59" s="1663"/>
      <c r="BM59" s="1663"/>
      <c r="BN59" s="1663"/>
      <c r="BO59" s="1663"/>
      <c r="BP59" s="1663"/>
      <c r="BQ59" s="1663"/>
      <c r="BR59" s="1663"/>
      <c r="BS59" s="1663"/>
      <c r="BT59" s="1663"/>
      <c r="BU59" s="1663"/>
      <c r="BV59" s="1663"/>
      <c r="BW59" s="1663"/>
      <c r="BX59" s="1663"/>
      <c r="BY59" s="1664"/>
      <c r="BZ59" s="1662" t="s">
        <v>493</v>
      </c>
      <c r="CA59" s="1663"/>
      <c r="CB59" s="1663"/>
      <c r="CC59" s="1663"/>
      <c r="CD59" s="1663"/>
      <c r="CE59" s="1663"/>
      <c r="CF59" s="1663"/>
      <c r="CG59" s="1663"/>
      <c r="CH59" s="1663"/>
      <c r="CI59" s="1663"/>
      <c r="CJ59" s="1663"/>
      <c r="CK59" s="1663"/>
      <c r="CL59" s="1663"/>
      <c r="CM59" s="1663"/>
      <c r="CN59" s="1663"/>
      <c r="CO59" s="1663"/>
      <c r="CP59" s="1663"/>
      <c r="CQ59" s="1663"/>
      <c r="CR59" s="1663"/>
      <c r="CS59" s="1663"/>
      <c r="CT59" s="1663"/>
      <c r="CU59" s="1663"/>
      <c r="CV59" s="1663"/>
      <c r="CW59" s="1663"/>
      <c r="CX59" s="1663"/>
      <c r="CY59" s="1663"/>
      <c r="CZ59" s="1663"/>
      <c r="DA59" s="1663"/>
      <c r="DB59" s="1663"/>
      <c r="DC59" s="1663"/>
      <c r="DD59" s="1663"/>
      <c r="DE59" s="1663"/>
      <c r="DF59" s="1663"/>
      <c r="DG59" s="1663"/>
      <c r="DH59" s="1663"/>
      <c r="DI59" s="1663"/>
      <c r="DJ59" s="1664"/>
      <c r="DK59" s="1653" t="s">
        <v>494</v>
      </c>
      <c r="DL59" s="1654"/>
      <c r="DM59" s="1654"/>
      <c r="DN59" s="1654"/>
      <c r="DO59" s="1654"/>
      <c r="DP59" s="1654"/>
      <c r="DQ59" s="1654"/>
      <c r="DR59" s="1654"/>
      <c r="DS59" s="1654"/>
      <c r="DT59" s="1654"/>
      <c r="DU59" s="1654"/>
      <c r="DV59" s="1654"/>
      <c r="DW59" s="1654"/>
      <c r="DX59" s="1654"/>
      <c r="DY59" s="1654"/>
      <c r="DZ59" s="1654"/>
      <c r="EA59" s="1654"/>
      <c r="EB59" s="1654"/>
      <c r="EC59" s="1654"/>
      <c r="ED59" s="1654"/>
      <c r="EE59" s="1654"/>
      <c r="EF59" s="1654"/>
      <c r="EG59" s="1654"/>
      <c r="EH59" s="1654"/>
      <c r="EI59" s="1654"/>
      <c r="EJ59" s="1654"/>
      <c r="EK59" s="1654"/>
      <c r="EL59" s="1654"/>
      <c r="EM59" s="1654"/>
      <c r="EN59" s="1654"/>
      <c r="EO59" s="1654"/>
      <c r="EP59" s="1654"/>
      <c r="EQ59" s="1654"/>
      <c r="ER59" s="1654"/>
      <c r="ES59" s="1654"/>
      <c r="ET59" s="1654"/>
      <c r="EU59" s="1654"/>
      <c r="EV59" s="1654"/>
      <c r="EW59" s="1654"/>
      <c r="EX59" s="1654"/>
      <c r="EY59" s="1654"/>
      <c r="EZ59" s="1654"/>
      <c r="FA59" s="1654"/>
      <c r="FB59" s="1654"/>
      <c r="FC59" s="1654"/>
      <c r="FD59" s="1654"/>
      <c r="FE59" s="1654"/>
      <c r="FF59" s="1654"/>
      <c r="FG59" s="1654"/>
      <c r="FH59" s="1655"/>
    </row>
    <row r="60" spans="1:164" ht="8.65" customHeight="1">
      <c r="A60" s="385"/>
      <c r="B60" s="1717"/>
      <c r="C60" s="1706"/>
      <c r="D60" s="1706"/>
      <c r="E60" s="1706"/>
      <c r="F60" s="1706"/>
      <c r="G60" s="1706"/>
      <c r="H60" s="1706"/>
      <c r="I60" s="1706"/>
      <c r="J60" s="1706"/>
      <c r="K60" s="1706"/>
      <c r="L60" s="1706"/>
      <c r="M60" s="1706"/>
      <c r="N60" s="1706"/>
      <c r="O60" s="1706"/>
      <c r="P60" s="1706"/>
      <c r="Q60" s="1706"/>
      <c r="R60" s="1706"/>
      <c r="S60" s="1706"/>
      <c r="T60" s="1706"/>
      <c r="U60" s="1706"/>
      <c r="V60" s="1706"/>
      <c r="W60" s="1706"/>
      <c r="X60" s="1706"/>
      <c r="Y60" s="1706"/>
      <c r="Z60" s="1706"/>
      <c r="AA60" s="1706"/>
      <c r="AB60" s="1706"/>
      <c r="AC60" s="1706"/>
      <c r="AD60" s="1706"/>
      <c r="AE60" s="1706"/>
      <c r="AF60" s="1706"/>
      <c r="AG60" s="1706"/>
      <c r="AH60" s="1706"/>
      <c r="AI60" s="1706"/>
      <c r="AJ60" s="1706"/>
      <c r="AK60" s="1706"/>
      <c r="AL60" s="1706"/>
      <c r="AM60" s="1706"/>
      <c r="AN60" s="1706"/>
      <c r="AO60" s="1706"/>
      <c r="AP60" s="1706"/>
      <c r="AQ60" s="1706"/>
      <c r="AR60" s="1706"/>
      <c r="AS60" s="1706"/>
      <c r="AT60" s="1706"/>
      <c r="AU60" s="1665"/>
      <c r="AV60" s="1666"/>
      <c r="AW60" s="1666"/>
      <c r="AX60" s="1666"/>
      <c r="AY60" s="1666"/>
      <c r="AZ60" s="1666"/>
      <c r="BA60" s="1666"/>
      <c r="BB60" s="1666"/>
      <c r="BC60" s="1666"/>
      <c r="BD60" s="1666"/>
      <c r="BE60" s="1666"/>
      <c r="BF60" s="1666"/>
      <c r="BG60" s="1666"/>
      <c r="BH60" s="1666"/>
      <c r="BI60" s="1666"/>
      <c r="BJ60" s="1666"/>
      <c r="BK60" s="1666"/>
      <c r="BL60" s="1666"/>
      <c r="BM60" s="1666"/>
      <c r="BN60" s="1666"/>
      <c r="BO60" s="1666"/>
      <c r="BP60" s="1666"/>
      <c r="BQ60" s="1666"/>
      <c r="BR60" s="1666"/>
      <c r="BS60" s="1666"/>
      <c r="BT60" s="1666"/>
      <c r="BU60" s="1666"/>
      <c r="BV60" s="1666"/>
      <c r="BW60" s="1666"/>
      <c r="BX60" s="1666"/>
      <c r="BY60" s="1667"/>
      <c r="BZ60" s="1665"/>
      <c r="CA60" s="1666"/>
      <c r="CB60" s="1666"/>
      <c r="CC60" s="1666"/>
      <c r="CD60" s="1666"/>
      <c r="CE60" s="1666"/>
      <c r="CF60" s="1666"/>
      <c r="CG60" s="1666"/>
      <c r="CH60" s="1666"/>
      <c r="CI60" s="1666"/>
      <c r="CJ60" s="1666"/>
      <c r="CK60" s="1666"/>
      <c r="CL60" s="1666"/>
      <c r="CM60" s="1666"/>
      <c r="CN60" s="1666"/>
      <c r="CO60" s="1666"/>
      <c r="CP60" s="1666"/>
      <c r="CQ60" s="1666"/>
      <c r="CR60" s="1666"/>
      <c r="CS60" s="1666"/>
      <c r="CT60" s="1666"/>
      <c r="CU60" s="1666"/>
      <c r="CV60" s="1666"/>
      <c r="CW60" s="1666"/>
      <c r="CX60" s="1666"/>
      <c r="CY60" s="1666"/>
      <c r="CZ60" s="1666"/>
      <c r="DA60" s="1666"/>
      <c r="DB60" s="1666"/>
      <c r="DC60" s="1666"/>
      <c r="DD60" s="1666"/>
      <c r="DE60" s="1666"/>
      <c r="DF60" s="1666"/>
      <c r="DG60" s="1666"/>
      <c r="DH60" s="1666"/>
      <c r="DI60" s="1666"/>
      <c r="DJ60" s="1667"/>
      <c r="DK60" s="1653"/>
      <c r="DL60" s="1654"/>
      <c r="DM60" s="1654"/>
      <c r="DN60" s="1654"/>
      <c r="DO60" s="1654"/>
      <c r="DP60" s="1654"/>
      <c r="DQ60" s="1654"/>
      <c r="DR60" s="1654"/>
      <c r="DS60" s="1654"/>
      <c r="DT60" s="1654"/>
      <c r="DU60" s="1654"/>
      <c r="DV60" s="1654"/>
      <c r="DW60" s="1654"/>
      <c r="DX60" s="1654"/>
      <c r="DY60" s="1654"/>
      <c r="DZ60" s="1654"/>
      <c r="EA60" s="1654"/>
      <c r="EB60" s="1654"/>
      <c r="EC60" s="1654"/>
      <c r="ED60" s="1654"/>
      <c r="EE60" s="1654"/>
      <c r="EF60" s="1654"/>
      <c r="EG60" s="1654"/>
      <c r="EH60" s="1654"/>
      <c r="EI60" s="1654"/>
      <c r="EJ60" s="1654"/>
      <c r="EK60" s="1654"/>
      <c r="EL60" s="1654"/>
      <c r="EM60" s="1654"/>
      <c r="EN60" s="1654"/>
      <c r="EO60" s="1654"/>
      <c r="EP60" s="1654"/>
      <c r="EQ60" s="1654"/>
      <c r="ER60" s="1654"/>
      <c r="ES60" s="1654"/>
      <c r="ET60" s="1654"/>
      <c r="EU60" s="1654"/>
      <c r="EV60" s="1654"/>
      <c r="EW60" s="1654"/>
      <c r="EX60" s="1654"/>
      <c r="EY60" s="1654"/>
      <c r="EZ60" s="1654"/>
      <c r="FA60" s="1654"/>
      <c r="FB60" s="1654"/>
      <c r="FC60" s="1654"/>
      <c r="FD60" s="1654"/>
      <c r="FE60" s="1654"/>
      <c r="FF60" s="1654"/>
      <c r="FG60" s="1654"/>
      <c r="FH60" s="1655"/>
    </row>
    <row r="61" spans="1:164" ht="8.65" customHeight="1">
      <c r="A61" s="385"/>
      <c r="B61" s="1717"/>
      <c r="C61" s="1706"/>
      <c r="D61" s="1706"/>
      <c r="E61" s="1706"/>
      <c r="F61" s="1706"/>
      <c r="G61" s="1706"/>
      <c r="H61" s="1706"/>
      <c r="I61" s="1706"/>
      <c r="J61" s="1706"/>
      <c r="K61" s="1706"/>
      <c r="L61" s="1706"/>
      <c r="M61" s="1706"/>
      <c r="N61" s="1706"/>
      <c r="O61" s="1706"/>
      <c r="P61" s="1706"/>
      <c r="Q61" s="1706"/>
      <c r="R61" s="1706"/>
      <c r="S61" s="1706"/>
      <c r="T61" s="1706"/>
      <c r="U61" s="1706"/>
      <c r="V61" s="1706"/>
      <c r="W61" s="1706"/>
      <c r="X61" s="1706"/>
      <c r="Y61" s="1706"/>
      <c r="Z61" s="1706"/>
      <c r="AA61" s="1706"/>
      <c r="AB61" s="1706"/>
      <c r="AC61" s="1706"/>
      <c r="AD61" s="1706"/>
      <c r="AE61" s="1706"/>
      <c r="AF61" s="1706"/>
      <c r="AG61" s="1706"/>
      <c r="AH61" s="1706"/>
      <c r="AI61" s="1706"/>
      <c r="AJ61" s="1706"/>
      <c r="AK61" s="1706"/>
      <c r="AL61" s="1706"/>
      <c r="AM61" s="1706"/>
      <c r="AN61" s="1706"/>
      <c r="AO61" s="1706"/>
      <c r="AP61" s="1706"/>
      <c r="AQ61" s="1706"/>
      <c r="AR61" s="1706"/>
      <c r="AS61" s="1706"/>
      <c r="AT61" s="1706"/>
      <c r="AU61" s="1665"/>
      <c r="AV61" s="1666"/>
      <c r="AW61" s="1666"/>
      <c r="AX61" s="1666"/>
      <c r="AY61" s="1666"/>
      <c r="AZ61" s="1666"/>
      <c r="BA61" s="1666"/>
      <c r="BB61" s="1666"/>
      <c r="BC61" s="1666"/>
      <c r="BD61" s="1666"/>
      <c r="BE61" s="1666"/>
      <c r="BF61" s="1666"/>
      <c r="BG61" s="1666"/>
      <c r="BH61" s="1666"/>
      <c r="BI61" s="1666"/>
      <c r="BJ61" s="1666"/>
      <c r="BK61" s="1666"/>
      <c r="BL61" s="1666"/>
      <c r="BM61" s="1666"/>
      <c r="BN61" s="1666"/>
      <c r="BO61" s="1666"/>
      <c r="BP61" s="1666"/>
      <c r="BQ61" s="1666"/>
      <c r="BR61" s="1666"/>
      <c r="BS61" s="1666"/>
      <c r="BT61" s="1666"/>
      <c r="BU61" s="1666"/>
      <c r="BV61" s="1666"/>
      <c r="BW61" s="1666"/>
      <c r="BX61" s="1666"/>
      <c r="BY61" s="1667"/>
      <c r="BZ61" s="1665"/>
      <c r="CA61" s="1666"/>
      <c r="CB61" s="1666"/>
      <c r="CC61" s="1666"/>
      <c r="CD61" s="1666"/>
      <c r="CE61" s="1666"/>
      <c r="CF61" s="1666"/>
      <c r="CG61" s="1666"/>
      <c r="CH61" s="1666"/>
      <c r="CI61" s="1666"/>
      <c r="CJ61" s="1666"/>
      <c r="CK61" s="1666"/>
      <c r="CL61" s="1666"/>
      <c r="CM61" s="1666"/>
      <c r="CN61" s="1666"/>
      <c r="CO61" s="1666"/>
      <c r="CP61" s="1666"/>
      <c r="CQ61" s="1666"/>
      <c r="CR61" s="1666"/>
      <c r="CS61" s="1666"/>
      <c r="CT61" s="1666"/>
      <c r="CU61" s="1666"/>
      <c r="CV61" s="1666"/>
      <c r="CW61" s="1666"/>
      <c r="CX61" s="1666"/>
      <c r="CY61" s="1666"/>
      <c r="CZ61" s="1666"/>
      <c r="DA61" s="1666"/>
      <c r="DB61" s="1666"/>
      <c r="DC61" s="1666"/>
      <c r="DD61" s="1666"/>
      <c r="DE61" s="1666"/>
      <c r="DF61" s="1666"/>
      <c r="DG61" s="1666"/>
      <c r="DH61" s="1666"/>
      <c r="DI61" s="1666"/>
      <c r="DJ61" s="1667"/>
      <c r="DK61" s="1653"/>
      <c r="DL61" s="1654"/>
      <c r="DM61" s="1654"/>
      <c r="DN61" s="1654"/>
      <c r="DO61" s="1654"/>
      <c r="DP61" s="1654"/>
      <c r="DQ61" s="1654"/>
      <c r="DR61" s="1654"/>
      <c r="DS61" s="1654"/>
      <c r="DT61" s="1654"/>
      <c r="DU61" s="1654"/>
      <c r="DV61" s="1654"/>
      <c r="DW61" s="1654"/>
      <c r="DX61" s="1654"/>
      <c r="DY61" s="1654"/>
      <c r="DZ61" s="1654"/>
      <c r="EA61" s="1654"/>
      <c r="EB61" s="1654"/>
      <c r="EC61" s="1654"/>
      <c r="ED61" s="1654"/>
      <c r="EE61" s="1654"/>
      <c r="EF61" s="1654"/>
      <c r="EG61" s="1654"/>
      <c r="EH61" s="1654"/>
      <c r="EI61" s="1654"/>
      <c r="EJ61" s="1654"/>
      <c r="EK61" s="1654"/>
      <c r="EL61" s="1654"/>
      <c r="EM61" s="1654"/>
      <c r="EN61" s="1654"/>
      <c r="EO61" s="1654"/>
      <c r="EP61" s="1654"/>
      <c r="EQ61" s="1654"/>
      <c r="ER61" s="1654"/>
      <c r="ES61" s="1654"/>
      <c r="ET61" s="1654"/>
      <c r="EU61" s="1654"/>
      <c r="EV61" s="1654"/>
      <c r="EW61" s="1654"/>
      <c r="EX61" s="1654"/>
      <c r="EY61" s="1654"/>
      <c r="EZ61" s="1654"/>
      <c r="FA61" s="1654"/>
      <c r="FB61" s="1654"/>
      <c r="FC61" s="1654"/>
      <c r="FD61" s="1654"/>
      <c r="FE61" s="1654"/>
      <c r="FF61" s="1654"/>
      <c r="FG61" s="1654"/>
      <c r="FH61" s="1655"/>
    </row>
    <row r="62" spans="1:164" ht="8.65" customHeight="1">
      <c r="A62" s="385"/>
      <c r="B62" s="1920"/>
      <c r="C62" s="1892"/>
      <c r="D62" s="1892"/>
      <c r="E62" s="1892"/>
      <c r="F62" s="1892"/>
      <c r="G62" s="1892"/>
      <c r="H62" s="1892"/>
      <c r="I62" s="1892"/>
      <c r="J62" s="1892"/>
      <c r="K62" s="1892"/>
      <c r="L62" s="1892"/>
      <c r="M62" s="1892"/>
      <c r="N62" s="1892"/>
      <c r="O62" s="1892"/>
      <c r="P62" s="1892"/>
      <c r="Q62" s="1892"/>
      <c r="R62" s="1892"/>
      <c r="S62" s="1892"/>
      <c r="T62" s="1892"/>
      <c r="U62" s="1892"/>
      <c r="V62" s="1892"/>
      <c r="W62" s="1892"/>
      <c r="X62" s="1892"/>
      <c r="Y62" s="1892"/>
      <c r="Z62" s="1892"/>
      <c r="AA62" s="1892"/>
      <c r="AB62" s="1892"/>
      <c r="AC62" s="1892"/>
      <c r="AD62" s="1892"/>
      <c r="AE62" s="1892"/>
      <c r="AF62" s="1892"/>
      <c r="AG62" s="1892"/>
      <c r="AH62" s="1892"/>
      <c r="AI62" s="1892"/>
      <c r="AJ62" s="1892"/>
      <c r="AK62" s="1892"/>
      <c r="AL62" s="1892"/>
      <c r="AM62" s="1892"/>
      <c r="AN62" s="1892"/>
      <c r="AO62" s="1892"/>
      <c r="AP62" s="1892"/>
      <c r="AQ62" s="1892"/>
      <c r="AR62" s="1892"/>
      <c r="AS62" s="1892"/>
      <c r="AT62" s="1892"/>
      <c r="AU62" s="1665"/>
      <c r="AV62" s="1666"/>
      <c r="AW62" s="1666"/>
      <c r="AX62" s="1666"/>
      <c r="AY62" s="1666"/>
      <c r="AZ62" s="1666"/>
      <c r="BA62" s="1666"/>
      <c r="BB62" s="1666"/>
      <c r="BC62" s="1666"/>
      <c r="BD62" s="1666"/>
      <c r="BE62" s="1666"/>
      <c r="BF62" s="1666"/>
      <c r="BG62" s="1666"/>
      <c r="BH62" s="1666"/>
      <c r="BI62" s="1666"/>
      <c r="BJ62" s="1666"/>
      <c r="BK62" s="1666"/>
      <c r="BL62" s="1666"/>
      <c r="BM62" s="1666"/>
      <c r="BN62" s="1666"/>
      <c r="BO62" s="1666"/>
      <c r="BP62" s="1666"/>
      <c r="BQ62" s="1666"/>
      <c r="BR62" s="1666"/>
      <c r="BS62" s="1666"/>
      <c r="BT62" s="1666"/>
      <c r="BU62" s="1666"/>
      <c r="BV62" s="1666"/>
      <c r="BW62" s="1666"/>
      <c r="BX62" s="1666"/>
      <c r="BY62" s="1667"/>
      <c r="BZ62" s="1665"/>
      <c r="CA62" s="1666"/>
      <c r="CB62" s="1666"/>
      <c r="CC62" s="1666"/>
      <c r="CD62" s="1666"/>
      <c r="CE62" s="1666"/>
      <c r="CF62" s="1666"/>
      <c r="CG62" s="1666"/>
      <c r="CH62" s="1666"/>
      <c r="CI62" s="1666"/>
      <c r="CJ62" s="1666"/>
      <c r="CK62" s="1666"/>
      <c r="CL62" s="1666"/>
      <c r="CM62" s="1666"/>
      <c r="CN62" s="1666"/>
      <c r="CO62" s="1666"/>
      <c r="CP62" s="1666"/>
      <c r="CQ62" s="1666"/>
      <c r="CR62" s="1666"/>
      <c r="CS62" s="1666"/>
      <c r="CT62" s="1666"/>
      <c r="CU62" s="1666"/>
      <c r="CV62" s="1666"/>
      <c r="CW62" s="1666"/>
      <c r="CX62" s="1666"/>
      <c r="CY62" s="1666"/>
      <c r="CZ62" s="1666"/>
      <c r="DA62" s="1666"/>
      <c r="DB62" s="1666"/>
      <c r="DC62" s="1666"/>
      <c r="DD62" s="1666"/>
      <c r="DE62" s="1666"/>
      <c r="DF62" s="1666"/>
      <c r="DG62" s="1666"/>
      <c r="DH62" s="1666"/>
      <c r="DI62" s="1666"/>
      <c r="DJ62" s="1667"/>
      <c r="DK62" s="1927" t="s">
        <v>495</v>
      </c>
      <c r="DL62" s="1928"/>
      <c r="DM62" s="1928"/>
      <c r="DN62" s="1928"/>
      <c r="DO62" s="1928"/>
      <c r="DP62" s="1928"/>
      <c r="DQ62" s="1928"/>
      <c r="DR62" s="1928"/>
      <c r="DS62" s="1928"/>
      <c r="DT62" s="1928"/>
      <c r="DU62" s="1928"/>
      <c r="DV62" s="1928"/>
      <c r="DW62" s="1928"/>
      <c r="DX62" s="1928"/>
      <c r="DY62" s="1928"/>
      <c r="DZ62" s="1928"/>
      <c r="EA62" s="1928"/>
      <c r="EB62" s="1928"/>
      <c r="EC62" s="1928"/>
      <c r="ED62" s="1928"/>
      <c r="EE62" s="1928"/>
      <c r="EF62" s="1928"/>
      <c r="EG62" s="1928"/>
      <c r="EH62" s="1928"/>
      <c r="EI62" s="1928"/>
      <c r="EJ62" s="1928"/>
      <c r="EK62" s="1928"/>
      <c r="EL62" s="1928"/>
      <c r="EM62" s="1928"/>
      <c r="EN62" s="1928"/>
      <c r="EO62" s="1928"/>
      <c r="EP62" s="1928"/>
      <c r="EQ62" s="1928"/>
      <c r="ER62" s="1928"/>
      <c r="ES62" s="1928"/>
      <c r="ET62" s="1928"/>
      <c r="EU62" s="1928"/>
      <c r="EV62" s="1928"/>
      <c r="EW62" s="1928"/>
      <c r="EX62" s="1928"/>
      <c r="EY62" s="1928"/>
      <c r="EZ62" s="1928"/>
      <c r="FA62" s="1928"/>
      <c r="FB62" s="1928"/>
      <c r="FC62" s="1928"/>
      <c r="FD62" s="1928"/>
      <c r="FE62" s="1928"/>
      <c r="FF62" s="1928"/>
      <c r="FG62" s="1928"/>
      <c r="FH62" s="1929"/>
    </row>
    <row r="63" spans="1:164" ht="8.65" customHeight="1">
      <c r="A63" s="385"/>
      <c r="B63" s="1930" t="s">
        <v>496</v>
      </c>
      <c r="C63" s="1824"/>
      <c r="D63" s="1824"/>
      <c r="E63" s="1824"/>
      <c r="F63" s="1824"/>
      <c r="G63" s="1824"/>
      <c r="H63" s="1824"/>
      <c r="I63" s="1824"/>
      <c r="J63" s="1824"/>
      <c r="K63" s="1824"/>
      <c r="L63" s="1824"/>
      <c r="M63" s="1824"/>
      <c r="N63" s="1824"/>
      <c r="O63" s="1824"/>
      <c r="P63" s="1824"/>
      <c r="Q63" s="1824"/>
      <c r="R63" s="1824"/>
      <c r="S63" s="1824"/>
      <c r="T63" s="1824"/>
      <c r="U63" s="1824"/>
      <c r="V63" s="1824"/>
      <c r="W63" s="1824"/>
      <c r="X63" s="1824"/>
      <c r="Y63" s="1824"/>
      <c r="Z63" s="1824"/>
      <c r="AA63" s="1824"/>
      <c r="AB63" s="1824"/>
      <c r="AC63" s="1824"/>
      <c r="AD63" s="1824"/>
      <c r="AE63" s="1824"/>
      <c r="AF63" s="1824"/>
      <c r="AG63" s="1824"/>
      <c r="AH63" s="1824"/>
      <c r="AI63" s="1824"/>
      <c r="AJ63" s="1824"/>
      <c r="AK63" s="1824"/>
      <c r="AL63" s="1824"/>
      <c r="AM63" s="1824"/>
      <c r="AN63" s="1824"/>
      <c r="AO63" s="1824"/>
      <c r="AP63" s="1824"/>
      <c r="AQ63" s="1824"/>
      <c r="AR63" s="1824"/>
      <c r="AS63" s="1824"/>
      <c r="AT63" s="1931"/>
      <c r="AU63" s="1930" t="s">
        <v>423</v>
      </c>
      <c r="AV63" s="1824"/>
      <c r="AW63" s="1824"/>
      <c r="AX63" s="1824"/>
      <c r="AY63" s="1824"/>
      <c r="AZ63" s="1824"/>
      <c r="BA63" s="1824"/>
      <c r="BB63" s="1824"/>
      <c r="BC63" s="1824"/>
      <c r="BD63" s="1824"/>
      <c r="BE63" s="1824"/>
      <c r="BF63" s="1824"/>
      <c r="BG63" s="1824"/>
      <c r="BH63" s="1824"/>
      <c r="BI63" s="1824"/>
      <c r="BJ63" s="1824"/>
      <c r="BK63" s="1824"/>
      <c r="BL63" s="1824"/>
      <c r="BM63" s="1824"/>
      <c r="BN63" s="1824"/>
      <c r="BO63" s="1824"/>
      <c r="BP63" s="1824"/>
      <c r="BQ63" s="1824"/>
      <c r="BR63" s="1824"/>
      <c r="BS63" s="1824"/>
      <c r="BT63" s="1824"/>
      <c r="BU63" s="1824"/>
      <c r="BV63" s="1824"/>
      <c r="BW63" s="1824"/>
      <c r="BX63" s="1824"/>
      <c r="BY63" s="1825"/>
      <c r="BZ63" s="1930" t="s">
        <v>423</v>
      </c>
      <c r="CA63" s="1824"/>
      <c r="CB63" s="1824"/>
      <c r="CC63" s="1824"/>
      <c r="CD63" s="1824"/>
      <c r="CE63" s="1824"/>
      <c r="CF63" s="1824"/>
      <c r="CG63" s="1824"/>
      <c r="CH63" s="1824"/>
      <c r="CI63" s="1824"/>
      <c r="CJ63" s="1824"/>
      <c r="CK63" s="1824"/>
      <c r="CL63" s="1824"/>
      <c r="CM63" s="1824"/>
      <c r="CN63" s="1824"/>
      <c r="CO63" s="1824"/>
      <c r="CP63" s="1824"/>
      <c r="CQ63" s="1824"/>
      <c r="CR63" s="1824"/>
      <c r="CS63" s="1824"/>
      <c r="CT63" s="1824"/>
      <c r="CU63" s="1824"/>
      <c r="CV63" s="1824"/>
      <c r="CW63" s="1824"/>
      <c r="CX63" s="1824"/>
      <c r="CY63" s="1824"/>
      <c r="CZ63" s="1824"/>
      <c r="DA63" s="1824"/>
      <c r="DB63" s="1824"/>
      <c r="DC63" s="1824"/>
      <c r="DD63" s="1824"/>
      <c r="DE63" s="1824"/>
      <c r="DF63" s="1824"/>
      <c r="DG63" s="1824"/>
      <c r="DH63" s="1824"/>
      <c r="DI63" s="1824"/>
      <c r="DJ63" s="1825"/>
      <c r="DK63" s="1927"/>
      <c r="DL63" s="1928"/>
      <c r="DM63" s="1928"/>
      <c r="DN63" s="1928"/>
      <c r="DO63" s="1928"/>
      <c r="DP63" s="1928"/>
      <c r="DQ63" s="1928"/>
      <c r="DR63" s="1928"/>
      <c r="DS63" s="1928"/>
      <c r="DT63" s="1928"/>
      <c r="DU63" s="1928"/>
      <c r="DV63" s="1928"/>
      <c r="DW63" s="1928"/>
      <c r="DX63" s="1928"/>
      <c r="DY63" s="1928"/>
      <c r="DZ63" s="1928"/>
      <c r="EA63" s="1928"/>
      <c r="EB63" s="1928"/>
      <c r="EC63" s="1928"/>
      <c r="ED63" s="1928"/>
      <c r="EE63" s="1928"/>
      <c r="EF63" s="1928"/>
      <c r="EG63" s="1928"/>
      <c r="EH63" s="1928"/>
      <c r="EI63" s="1928"/>
      <c r="EJ63" s="1928"/>
      <c r="EK63" s="1928"/>
      <c r="EL63" s="1928"/>
      <c r="EM63" s="1928"/>
      <c r="EN63" s="1928"/>
      <c r="EO63" s="1928"/>
      <c r="EP63" s="1928"/>
      <c r="EQ63" s="1928"/>
      <c r="ER63" s="1928"/>
      <c r="ES63" s="1928"/>
      <c r="ET63" s="1928"/>
      <c r="EU63" s="1928"/>
      <c r="EV63" s="1928"/>
      <c r="EW63" s="1928"/>
      <c r="EX63" s="1928"/>
      <c r="EY63" s="1928"/>
      <c r="EZ63" s="1928"/>
      <c r="FA63" s="1928"/>
      <c r="FB63" s="1928"/>
      <c r="FC63" s="1928"/>
      <c r="FD63" s="1928"/>
      <c r="FE63" s="1928"/>
      <c r="FF63" s="1928"/>
      <c r="FG63" s="1928"/>
      <c r="FH63" s="1929"/>
    </row>
    <row r="64" spans="1:164" ht="8.65" customHeight="1">
      <c r="A64" s="385"/>
      <c r="B64" s="1930"/>
      <c r="C64" s="1824"/>
      <c r="D64" s="1824"/>
      <c r="E64" s="1824"/>
      <c r="F64" s="1824"/>
      <c r="G64" s="1824"/>
      <c r="H64" s="1824"/>
      <c r="I64" s="1824"/>
      <c r="J64" s="1824"/>
      <c r="K64" s="1824"/>
      <c r="L64" s="1824"/>
      <c r="M64" s="1824"/>
      <c r="N64" s="1824"/>
      <c r="O64" s="1824"/>
      <c r="P64" s="1824"/>
      <c r="Q64" s="1824"/>
      <c r="R64" s="1824"/>
      <c r="S64" s="1824"/>
      <c r="T64" s="1824"/>
      <c r="U64" s="1824"/>
      <c r="V64" s="1824"/>
      <c r="W64" s="1824"/>
      <c r="X64" s="1824"/>
      <c r="Y64" s="1824"/>
      <c r="Z64" s="1824"/>
      <c r="AA64" s="1824"/>
      <c r="AB64" s="1824"/>
      <c r="AC64" s="1824"/>
      <c r="AD64" s="1824"/>
      <c r="AE64" s="1824"/>
      <c r="AF64" s="1824"/>
      <c r="AG64" s="1824"/>
      <c r="AH64" s="1824"/>
      <c r="AI64" s="1824"/>
      <c r="AJ64" s="1824"/>
      <c r="AK64" s="1824"/>
      <c r="AL64" s="1824"/>
      <c r="AM64" s="1824"/>
      <c r="AN64" s="1824"/>
      <c r="AO64" s="1824"/>
      <c r="AP64" s="1824"/>
      <c r="AQ64" s="1824"/>
      <c r="AR64" s="1824"/>
      <c r="AS64" s="1824"/>
      <c r="AT64" s="1931"/>
      <c r="AU64" s="1930"/>
      <c r="AV64" s="1824"/>
      <c r="AW64" s="1824"/>
      <c r="AX64" s="1824"/>
      <c r="AY64" s="1824"/>
      <c r="AZ64" s="1824"/>
      <c r="BA64" s="1824"/>
      <c r="BB64" s="1824"/>
      <c r="BC64" s="1824"/>
      <c r="BD64" s="1824"/>
      <c r="BE64" s="1824"/>
      <c r="BF64" s="1824"/>
      <c r="BG64" s="1824"/>
      <c r="BH64" s="1824"/>
      <c r="BI64" s="1824"/>
      <c r="BJ64" s="1824"/>
      <c r="BK64" s="1824"/>
      <c r="BL64" s="1824"/>
      <c r="BM64" s="1824"/>
      <c r="BN64" s="1824"/>
      <c r="BO64" s="1824"/>
      <c r="BP64" s="1824"/>
      <c r="BQ64" s="1824"/>
      <c r="BR64" s="1824"/>
      <c r="BS64" s="1824"/>
      <c r="BT64" s="1824"/>
      <c r="BU64" s="1824"/>
      <c r="BV64" s="1824"/>
      <c r="BW64" s="1824"/>
      <c r="BX64" s="1824"/>
      <c r="BY64" s="1825"/>
      <c r="BZ64" s="1930"/>
      <c r="CA64" s="1824"/>
      <c r="CB64" s="1824"/>
      <c r="CC64" s="1824"/>
      <c r="CD64" s="1824"/>
      <c r="CE64" s="1824"/>
      <c r="CF64" s="1824"/>
      <c r="CG64" s="1824"/>
      <c r="CH64" s="1824"/>
      <c r="CI64" s="1824"/>
      <c r="CJ64" s="1824"/>
      <c r="CK64" s="1824"/>
      <c r="CL64" s="1824"/>
      <c r="CM64" s="1824"/>
      <c r="CN64" s="1824"/>
      <c r="CO64" s="1824"/>
      <c r="CP64" s="1824"/>
      <c r="CQ64" s="1824"/>
      <c r="CR64" s="1824"/>
      <c r="CS64" s="1824"/>
      <c r="CT64" s="1824"/>
      <c r="CU64" s="1824"/>
      <c r="CV64" s="1824"/>
      <c r="CW64" s="1824"/>
      <c r="CX64" s="1824"/>
      <c r="CY64" s="1824"/>
      <c r="CZ64" s="1824"/>
      <c r="DA64" s="1824"/>
      <c r="DB64" s="1824"/>
      <c r="DC64" s="1824"/>
      <c r="DD64" s="1824"/>
      <c r="DE64" s="1824"/>
      <c r="DF64" s="1824"/>
      <c r="DG64" s="1824"/>
      <c r="DH64" s="1824"/>
      <c r="DI64" s="1824"/>
      <c r="DJ64" s="1825"/>
      <c r="DK64" s="1927"/>
      <c r="DL64" s="1928"/>
      <c r="DM64" s="1928"/>
      <c r="DN64" s="1928"/>
      <c r="DO64" s="1928"/>
      <c r="DP64" s="1928"/>
      <c r="DQ64" s="1928"/>
      <c r="DR64" s="1928"/>
      <c r="DS64" s="1928"/>
      <c r="DT64" s="1928"/>
      <c r="DU64" s="1928"/>
      <c r="DV64" s="1928"/>
      <c r="DW64" s="1928"/>
      <c r="DX64" s="1928"/>
      <c r="DY64" s="1928"/>
      <c r="DZ64" s="1928"/>
      <c r="EA64" s="1928"/>
      <c r="EB64" s="1928"/>
      <c r="EC64" s="1928"/>
      <c r="ED64" s="1928"/>
      <c r="EE64" s="1928"/>
      <c r="EF64" s="1928"/>
      <c r="EG64" s="1928"/>
      <c r="EH64" s="1928"/>
      <c r="EI64" s="1928"/>
      <c r="EJ64" s="1928"/>
      <c r="EK64" s="1928"/>
      <c r="EL64" s="1928"/>
      <c r="EM64" s="1928"/>
      <c r="EN64" s="1928"/>
      <c r="EO64" s="1928"/>
      <c r="EP64" s="1928"/>
      <c r="EQ64" s="1928"/>
      <c r="ER64" s="1928"/>
      <c r="ES64" s="1928"/>
      <c r="ET64" s="1928"/>
      <c r="EU64" s="1928"/>
      <c r="EV64" s="1928"/>
      <c r="EW64" s="1928"/>
      <c r="EX64" s="1928"/>
      <c r="EY64" s="1928"/>
      <c r="EZ64" s="1928"/>
      <c r="FA64" s="1928"/>
      <c r="FB64" s="1928"/>
      <c r="FC64" s="1928"/>
      <c r="FD64" s="1928"/>
      <c r="FE64" s="1928"/>
      <c r="FF64" s="1928"/>
      <c r="FG64" s="1928"/>
      <c r="FH64" s="1929"/>
    </row>
    <row r="65" spans="1:164" ht="8.65" customHeight="1">
      <c r="A65" s="385"/>
      <c r="B65" s="1930" t="s">
        <v>497</v>
      </c>
      <c r="C65" s="1824"/>
      <c r="D65" s="1824"/>
      <c r="E65" s="1824"/>
      <c r="F65" s="1824"/>
      <c r="G65" s="1824"/>
      <c r="H65" s="1824"/>
      <c r="I65" s="1824"/>
      <c r="J65" s="1824"/>
      <c r="K65" s="1824"/>
      <c r="L65" s="1824"/>
      <c r="M65" s="1824"/>
      <c r="N65" s="1824"/>
      <c r="O65" s="1824"/>
      <c r="P65" s="1824"/>
      <c r="Q65" s="1824"/>
      <c r="R65" s="1824"/>
      <c r="S65" s="1824"/>
      <c r="T65" s="1824"/>
      <c r="U65" s="1824"/>
      <c r="V65" s="1824"/>
      <c r="W65" s="1824"/>
      <c r="X65" s="1824"/>
      <c r="Y65" s="1824"/>
      <c r="Z65" s="1824"/>
      <c r="AA65" s="1824"/>
      <c r="AB65" s="1824"/>
      <c r="AC65" s="1824"/>
      <c r="AD65" s="1824"/>
      <c r="AE65" s="1824"/>
      <c r="AF65" s="1824"/>
      <c r="AG65" s="1824"/>
      <c r="AH65" s="1824" t="s">
        <v>441</v>
      </c>
      <c r="AI65" s="1824"/>
      <c r="AJ65" s="1824"/>
      <c r="AK65" s="1824"/>
      <c r="AL65" s="1824"/>
      <c r="AM65" s="1824"/>
      <c r="AN65" s="1824"/>
      <c r="AO65" s="1824"/>
      <c r="AP65" s="1824"/>
      <c r="AQ65" s="1824"/>
      <c r="AR65" s="1824"/>
      <c r="AS65" s="1824"/>
      <c r="AT65" s="1931"/>
      <c r="AU65" s="1930" t="s">
        <v>498</v>
      </c>
      <c r="AV65" s="1824"/>
      <c r="AW65" s="1824"/>
      <c r="AX65" s="1824"/>
      <c r="AY65" s="1824"/>
      <c r="AZ65" s="1824"/>
      <c r="BA65" s="1824"/>
      <c r="BB65" s="1824"/>
      <c r="BC65" s="1824"/>
      <c r="BD65" s="1824"/>
      <c r="BE65" s="1824"/>
      <c r="BF65" s="1824"/>
      <c r="BG65" s="1824"/>
      <c r="BH65" s="1824"/>
      <c r="BI65" s="1824"/>
      <c r="BJ65" s="1824"/>
      <c r="BK65" s="1824"/>
      <c r="BL65" s="1824"/>
      <c r="BM65" s="1824"/>
      <c r="BN65" s="1824"/>
      <c r="BO65" s="1824"/>
      <c r="BP65" s="1824"/>
      <c r="BQ65" s="1824"/>
      <c r="BR65" s="1824"/>
      <c r="BS65" s="1824"/>
      <c r="BT65" s="1824"/>
      <c r="BU65" s="1677" t="s">
        <v>441</v>
      </c>
      <c r="BV65" s="1677"/>
      <c r="BW65" s="1677"/>
      <c r="BX65" s="1677"/>
      <c r="BY65" s="1678"/>
      <c r="BZ65" s="1979" t="s">
        <v>499</v>
      </c>
      <c r="CA65" s="1770"/>
      <c r="CB65" s="1770"/>
      <c r="CC65" s="1770"/>
      <c r="CD65" s="1770"/>
      <c r="CE65" s="1770"/>
      <c r="CF65" s="1770"/>
      <c r="CG65" s="1770"/>
      <c r="CH65" s="1770"/>
      <c r="CI65" s="1770"/>
      <c r="CJ65" s="1770"/>
      <c r="CK65" s="1770"/>
      <c r="CL65" s="1770"/>
      <c r="CM65" s="1770"/>
      <c r="CN65" s="1770"/>
      <c r="CO65" s="1770"/>
      <c r="CP65" s="1770"/>
      <c r="CQ65" s="1770"/>
      <c r="CR65" s="1770"/>
      <c r="CS65" s="1770"/>
      <c r="CT65" s="1770"/>
      <c r="CU65" s="1770"/>
      <c r="CV65" s="1770"/>
      <c r="CW65" s="1770"/>
      <c r="CX65" s="1770"/>
      <c r="CY65" s="1770"/>
      <c r="CZ65" s="1770"/>
      <c r="DA65" s="1770"/>
      <c r="DB65" s="1771"/>
      <c r="DC65" s="1769" t="s">
        <v>441</v>
      </c>
      <c r="DD65" s="1770"/>
      <c r="DE65" s="1770"/>
      <c r="DF65" s="1770"/>
      <c r="DG65" s="1770"/>
      <c r="DH65" s="1770"/>
      <c r="DI65" s="1770"/>
      <c r="DJ65" s="1792"/>
      <c r="DK65" s="1957" t="s">
        <v>500</v>
      </c>
      <c r="DL65" s="1958"/>
      <c r="DM65" s="1958"/>
      <c r="DN65" s="1958"/>
      <c r="DO65" s="1958"/>
      <c r="DP65" s="1958"/>
      <c r="DQ65" s="1958"/>
      <c r="DR65" s="1958"/>
      <c r="DS65" s="1958"/>
      <c r="DT65" s="1958"/>
      <c r="DU65" s="1958"/>
      <c r="DV65" s="1958"/>
      <c r="DW65" s="1958"/>
      <c r="DX65" s="1958"/>
      <c r="DY65" s="1958"/>
      <c r="DZ65" s="1958"/>
      <c r="EA65" s="1958"/>
      <c r="EB65" s="1958"/>
      <c r="EC65" s="1958"/>
      <c r="ED65" s="1958"/>
      <c r="EE65" s="1958"/>
      <c r="EF65" s="1958"/>
      <c r="EG65" s="1958"/>
      <c r="EH65" s="1958"/>
      <c r="EI65" s="1958"/>
      <c r="EJ65" s="1958"/>
      <c r="EK65" s="1958"/>
      <c r="EL65" s="1958"/>
      <c r="EM65" s="1958"/>
      <c r="EN65" s="1958"/>
      <c r="EO65" s="1958"/>
      <c r="EP65" s="1958"/>
      <c r="EQ65" s="1958"/>
      <c r="ER65" s="1958"/>
      <c r="ES65" s="1958"/>
      <c r="ET65" s="1958"/>
      <c r="EU65" s="1958"/>
      <c r="EV65" s="1958"/>
      <c r="EW65" s="1958"/>
      <c r="EX65" s="1958"/>
      <c r="EY65" s="1958"/>
      <c r="EZ65" s="1958"/>
      <c r="FA65" s="1958"/>
      <c r="FB65" s="1958"/>
      <c r="FC65" s="1958"/>
      <c r="FD65" s="1958"/>
      <c r="FE65" s="1958"/>
      <c r="FF65" s="1958"/>
      <c r="FG65" s="1958"/>
      <c r="FH65" s="1959"/>
    </row>
    <row r="66" spans="1:164" ht="8.65" customHeight="1">
      <c r="A66" s="385"/>
      <c r="B66" s="1930"/>
      <c r="C66" s="1824"/>
      <c r="D66" s="1824"/>
      <c r="E66" s="1824"/>
      <c r="F66" s="1824"/>
      <c r="G66" s="1824"/>
      <c r="H66" s="1824"/>
      <c r="I66" s="1824"/>
      <c r="J66" s="1824"/>
      <c r="K66" s="1824"/>
      <c r="L66" s="1824"/>
      <c r="M66" s="1824"/>
      <c r="N66" s="1824"/>
      <c r="O66" s="1824"/>
      <c r="P66" s="1824"/>
      <c r="Q66" s="1824"/>
      <c r="R66" s="1824"/>
      <c r="S66" s="1824"/>
      <c r="T66" s="1824"/>
      <c r="U66" s="1824"/>
      <c r="V66" s="1824"/>
      <c r="W66" s="1824"/>
      <c r="X66" s="1824"/>
      <c r="Y66" s="1824"/>
      <c r="Z66" s="1824"/>
      <c r="AA66" s="1824"/>
      <c r="AB66" s="1824"/>
      <c r="AC66" s="1824"/>
      <c r="AD66" s="1824"/>
      <c r="AE66" s="1824"/>
      <c r="AF66" s="1824"/>
      <c r="AG66" s="1824"/>
      <c r="AH66" s="1824"/>
      <c r="AI66" s="1824"/>
      <c r="AJ66" s="1824"/>
      <c r="AK66" s="1824"/>
      <c r="AL66" s="1824"/>
      <c r="AM66" s="1824"/>
      <c r="AN66" s="1824"/>
      <c r="AO66" s="1824"/>
      <c r="AP66" s="1824"/>
      <c r="AQ66" s="1824"/>
      <c r="AR66" s="1824"/>
      <c r="AS66" s="1824"/>
      <c r="AT66" s="1931"/>
      <c r="AU66" s="1930"/>
      <c r="AV66" s="1824"/>
      <c r="AW66" s="1824"/>
      <c r="AX66" s="1824"/>
      <c r="AY66" s="1824"/>
      <c r="AZ66" s="1824"/>
      <c r="BA66" s="1824"/>
      <c r="BB66" s="1824"/>
      <c r="BC66" s="1824"/>
      <c r="BD66" s="1824"/>
      <c r="BE66" s="1824"/>
      <c r="BF66" s="1824"/>
      <c r="BG66" s="1824"/>
      <c r="BH66" s="1824"/>
      <c r="BI66" s="1824"/>
      <c r="BJ66" s="1824"/>
      <c r="BK66" s="1824"/>
      <c r="BL66" s="1824"/>
      <c r="BM66" s="1824"/>
      <c r="BN66" s="1824"/>
      <c r="BO66" s="1824"/>
      <c r="BP66" s="1824"/>
      <c r="BQ66" s="1824"/>
      <c r="BR66" s="1824"/>
      <c r="BS66" s="1824"/>
      <c r="BT66" s="1824"/>
      <c r="BU66" s="1677"/>
      <c r="BV66" s="1677"/>
      <c r="BW66" s="1677"/>
      <c r="BX66" s="1677"/>
      <c r="BY66" s="1678"/>
      <c r="BZ66" s="1980"/>
      <c r="CA66" s="1773"/>
      <c r="CB66" s="1773"/>
      <c r="CC66" s="1773"/>
      <c r="CD66" s="1773"/>
      <c r="CE66" s="1773"/>
      <c r="CF66" s="1773"/>
      <c r="CG66" s="1773"/>
      <c r="CH66" s="1773"/>
      <c r="CI66" s="1773"/>
      <c r="CJ66" s="1773"/>
      <c r="CK66" s="1773"/>
      <c r="CL66" s="1773"/>
      <c r="CM66" s="1773"/>
      <c r="CN66" s="1773"/>
      <c r="CO66" s="1773"/>
      <c r="CP66" s="1773"/>
      <c r="CQ66" s="1773"/>
      <c r="CR66" s="1773"/>
      <c r="CS66" s="1773"/>
      <c r="CT66" s="1773"/>
      <c r="CU66" s="1773"/>
      <c r="CV66" s="1773"/>
      <c r="CW66" s="1773"/>
      <c r="CX66" s="1773"/>
      <c r="CY66" s="1773"/>
      <c r="CZ66" s="1773"/>
      <c r="DA66" s="1773"/>
      <c r="DB66" s="1774"/>
      <c r="DC66" s="1772"/>
      <c r="DD66" s="1773"/>
      <c r="DE66" s="1773"/>
      <c r="DF66" s="1773"/>
      <c r="DG66" s="1773"/>
      <c r="DH66" s="1773"/>
      <c r="DI66" s="1773"/>
      <c r="DJ66" s="1793"/>
      <c r="DK66" s="1960"/>
      <c r="DL66" s="1961"/>
      <c r="DM66" s="1961"/>
      <c r="DN66" s="1961"/>
      <c r="DO66" s="1961"/>
      <c r="DP66" s="1961"/>
      <c r="DQ66" s="1961"/>
      <c r="DR66" s="1961"/>
      <c r="DS66" s="1961"/>
      <c r="DT66" s="1961"/>
      <c r="DU66" s="1961"/>
      <c r="DV66" s="1961"/>
      <c r="DW66" s="1961"/>
      <c r="DX66" s="1961"/>
      <c r="DY66" s="1961"/>
      <c r="DZ66" s="1961"/>
      <c r="EA66" s="1961"/>
      <c r="EB66" s="1961"/>
      <c r="EC66" s="1961"/>
      <c r="ED66" s="1961"/>
      <c r="EE66" s="1961"/>
      <c r="EF66" s="1961"/>
      <c r="EG66" s="1961"/>
      <c r="EH66" s="1961"/>
      <c r="EI66" s="1961"/>
      <c r="EJ66" s="1961"/>
      <c r="EK66" s="1961"/>
      <c r="EL66" s="1961"/>
      <c r="EM66" s="1961"/>
      <c r="EN66" s="1961"/>
      <c r="EO66" s="1961"/>
      <c r="EP66" s="1961"/>
      <c r="EQ66" s="1961"/>
      <c r="ER66" s="1961"/>
      <c r="ES66" s="1961"/>
      <c r="ET66" s="1961"/>
      <c r="EU66" s="1961"/>
      <c r="EV66" s="1961"/>
      <c r="EW66" s="1961"/>
      <c r="EX66" s="1961"/>
      <c r="EY66" s="1961"/>
      <c r="EZ66" s="1961"/>
      <c r="FA66" s="1961"/>
      <c r="FB66" s="1961"/>
      <c r="FC66" s="1961"/>
      <c r="FD66" s="1961"/>
      <c r="FE66" s="1961"/>
      <c r="FF66" s="1961"/>
      <c r="FG66" s="1961"/>
      <c r="FH66" s="1962"/>
    </row>
    <row r="67" spans="1:164" ht="8.65" customHeight="1">
      <c r="A67" s="385"/>
      <c r="B67" s="1955" t="s">
        <v>501</v>
      </c>
      <c r="C67" s="1956"/>
      <c r="D67" s="1956"/>
      <c r="E67" s="1956"/>
      <c r="F67" s="1956"/>
      <c r="G67" s="1956"/>
      <c r="H67" s="1956"/>
      <c r="I67" s="1956"/>
      <c r="J67" s="1956"/>
      <c r="K67" s="1956"/>
      <c r="L67" s="1956"/>
      <c r="M67" s="1956"/>
      <c r="N67" s="1956"/>
      <c r="O67" s="1956"/>
      <c r="P67" s="1956"/>
      <c r="Q67" s="1956"/>
      <c r="R67" s="1956"/>
      <c r="S67" s="1956"/>
      <c r="T67" s="1956"/>
      <c r="U67" s="1956"/>
      <c r="V67" s="1956"/>
      <c r="W67" s="1956"/>
      <c r="X67" s="1956"/>
      <c r="Y67" s="1956"/>
      <c r="Z67" s="1956"/>
      <c r="AA67" s="1956"/>
      <c r="AB67" s="1956"/>
      <c r="AC67" s="1956"/>
      <c r="AD67" s="1956"/>
      <c r="AE67" s="1956"/>
      <c r="AF67" s="1956"/>
      <c r="AG67" s="1956"/>
      <c r="AH67" s="1824">
        <v>1.57</v>
      </c>
      <c r="AI67" s="1824"/>
      <c r="AJ67" s="1824"/>
      <c r="AK67" s="1824"/>
      <c r="AL67" s="1824"/>
      <c r="AM67" s="1824"/>
      <c r="AN67" s="1824"/>
      <c r="AO67" s="1824"/>
      <c r="AP67" s="1824"/>
      <c r="AQ67" s="1824"/>
      <c r="AR67" s="1824"/>
      <c r="AS67" s="1824"/>
      <c r="AT67" s="1931"/>
      <c r="AU67" s="1930"/>
      <c r="AV67" s="1824"/>
      <c r="AW67" s="1824"/>
      <c r="AX67" s="1824"/>
      <c r="AY67" s="1824"/>
      <c r="AZ67" s="1824"/>
      <c r="BA67" s="1824"/>
      <c r="BB67" s="1824"/>
      <c r="BC67" s="1824"/>
      <c r="BD67" s="1824"/>
      <c r="BE67" s="1824"/>
      <c r="BF67" s="1824"/>
      <c r="BG67" s="1824"/>
      <c r="BH67" s="1824"/>
      <c r="BI67" s="1824"/>
      <c r="BJ67" s="1824"/>
      <c r="BK67" s="1824"/>
      <c r="BL67" s="1824"/>
      <c r="BM67" s="1824"/>
      <c r="BN67" s="1824"/>
      <c r="BO67" s="1824"/>
      <c r="BP67" s="1824"/>
      <c r="BQ67" s="1824"/>
      <c r="BR67" s="1824"/>
      <c r="BS67" s="1824"/>
      <c r="BT67" s="1824"/>
      <c r="BU67" s="1677"/>
      <c r="BV67" s="1677"/>
      <c r="BW67" s="1677"/>
      <c r="BX67" s="1677"/>
      <c r="BY67" s="1678"/>
      <c r="BZ67" s="1981"/>
      <c r="CA67" s="1776"/>
      <c r="CB67" s="1776"/>
      <c r="CC67" s="1776"/>
      <c r="CD67" s="1776"/>
      <c r="CE67" s="1776"/>
      <c r="CF67" s="1776"/>
      <c r="CG67" s="1776"/>
      <c r="CH67" s="1776"/>
      <c r="CI67" s="1776"/>
      <c r="CJ67" s="1776"/>
      <c r="CK67" s="1776"/>
      <c r="CL67" s="1776"/>
      <c r="CM67" s="1776"/>
      <c r="CN67" s="1776"/>
      <c r="CO67" s="1776"/>
      <c r="CP67" s="1776"/>
      <c r="CQ67" s="1776"/>
      <c r="CR67" s="1776"/>
      <c r="CS67" s="1776"/>
      <c r="CT67" s="1776"/>
      <c r="CU67" s="1776"/>
      <c r="CV67" s="1776"/>
      <c r="CW67" s="1776"/>
      <c r="CX67" s="1776"/>
      <c r="CY67" s="1776"/>
      <c r="CZ67" s="1776"/>
      <c r="DA67" s="1776"/>
      <c r="DB67" s="1777"/>
      <c r="DC67" s="1775"/>
      <c r="DD67" s="1776"/>
      <c r="DE67" s="1776"/>
      <c r="DF67" s="1776"/>
      <c r="DG67" s="1776"/>
      <c r="DH67" s="1776"/>
      <c r="DI67" s="1776"/>
      <c r="DJ67" s="1794"/>
      <c r="DK67" s="1960"/>
      <c r="DL67" s="1961"/>
      <c r="DM67" s="1961"/>
      <c r="DN67" s="1961"/>
      <c r="DO67" s="1961"/>
      <c r="DP67" s="1961"/>
      <c r="DQ67" s="1961"/>
      <c r="DR67" s="1961"/>
      <c r="DS67" s="1961"/>
      <c r="DT67" s="1961"/>
      <c r="DU67" s="1961"/>
      <c r="DV67" s="1961"/>
      <c r="DW67" s="1961"/>
      <c r="DX67" s="1961"/>
      <c r="DY67" s="1961"/>
      <c r="DZ67" s="1961"/>
      <c r="EA67" s="1961"/>
      <c r="EB67" s="1961"/>
      <c r="EC67" s="1961"/>
      <c r="ED67" s="1961"/>
      <c r="EE67" s="1961"/>
      <c r="EF67" s="1961"/>
      <c r="EG67" s="1961"/>
      <c r="EH67" s="1961"/>
      <c r="EI67" s="1961"/>
      <c r="EJ67" s="1961"/>
      <c r="EK67" s="1961"/>
      <c r="EL67" s="1961"/>
      <c r="EM67" s="1961"/>
      <c r="EN67" s="1961"/>
      <c r="EO67" s="1961"/>
      <c r="EP67" s="1961"/>
      <c r="EQ67" s="1961"/>
      <c r="ER67" s="1961"/>
      <c r="ES67" s="1961"/>
      <c r="ET67" s="1961"/>
      <c r="EU67" s="1961"/>
      <c r="EV67" s="1961"/>
      <c r="EW67" s="1961"/>
      <c r="EX67" s="1961"/>
      <c r="EY67" s="1961"/>
      <c r="EZ67" s="1961"/>
      <c r="FA67" s="1961"/>
      <c r="FB67" s="1961"/>
      <c r="FC67" s="1961"/>
      <c r="FD67" s="1961"/>
      <c r="FE67" s="1961"/>
      <c r="FF67" s="1961"/>
      <c r="FG67" s="1961"/>
      <c r="FH67" s="1962"/>
    </row>
    <row r="68" spans="1:164" ht="8.65" customHeight="1">
      <c r="A68" s="385"/>
      <c r="B68" s="1955"/>
      <c r="C68" s="1956"/>
      <c r="D68" s="1956"/>
      <c r="E68" s="1956"/>
      <c r="F68" s="1956"/>
      <c r="G68" s="1956"/>
      <c r="H68" s="1956"/>
      <c r="I68" s="1956"/>
      <c r="J68" s="1956"/>
      <c r="K68" s="1956"/>
      <c r="L68" s="1956"/>
      <c r="M68" s="1956"/>
      <c r="N68" s="1956"/>
      <c r="O68" s="1956"/>
      <c r="P68" s="1956"/>
      <c r="Q68" s="1956"/>
      <c r="R68" s="1956"/>
      <c r="S68" s="1956"/>
      <c r="T68" s="1956"/>
      <c r="U68" s="1956"/>
      <c r="V68" s="1956"/>
      <c r="W68" s="1956"/>
      <c r="X68" s="1956"/>
      <c r="Y68" s="1956"/>
      <c r="Z68" s="1956"/>
      <c r="AA68" s="1956"/>
      <c r="AB68" s="1956"/>
      <c r="AC68" s="1956"/>
      <c r="AD68" s="1956"/>
      <c r="AE68" s="1956"/>
      <c r="AF68" s="1956"/>
      <c r="AG68" s="1956"/>
      <c r="AH68" s="1824"/>
      <c r="AI68" s="1824"/>
      <c r="AJ68" s="1824"/>
      <c r="AK68" s="1824"/>
      <c r="AL68" s="1824"/>
      <c r="AM68" s="1824"/>
      <c r="AN68" s="1824"/>
      <c r="AO68" s="1824"/>
      <c r="AP68" s="1824"/>
      <c r="AQ68" s="1824"/>
      <c r="AR68" s="1824"/>
      <c r="AS68" s="1824"/>
      <c r="AT68" s="1931"/>
      <c r="AU68" s="1963" t="s">
        <v>502</v>
      </c>
      <c r="AV68" s="1672"/>
      <c r="AW68" s="1672"/>
      <c r="AX68" s="1672"/>
      <c r="AY68" s="1672"/>
      <c r="AZ68" s="1671" t="s">
        <v>503</v>
      </c>
      <c r="BA68" s="1672"/>
      <c r="BB68" s="1672"/>
      <c r="BC68" s="1672"/>
      <c r="BD68" s="1672"/>
      <c r="BE68" s="1672"/>
      <c r="BF68" s="1672"/>
      <c r="BG68" s="1672"/>
      <c r="BH68" s="1672"/>
      <c r="BI68" s="1672"/>
      <c r="BJ68" s="1672"/>
      <c r="BK68" s="1672"/>
      <c r="BL68" s="1672"/>
      <c r="BM68" s="1672"/>
      <c r="BN68" s="1672"/>
      <c r="BO68" s="1672"/>
      <c r="BP68" s="1672"/>
      <c r="BQ68" s="1672"/>
      <c r="BR68" s="1672"/>
      <c r="BS68" s="1672"/>
      <c r="BT68" s="1673"/>
      <c r="BU68" s="1677">
        <v>0.9</v>
      </c>
      <c r="BV68" s="1677"/>
      <c r="BW68" s="1677"/>
      <c r="BX68" s="1677"/>
      <c r="BY68" s="1678"/>
      <c r="BZ68" s="1748" t="s">
        <v>504</v>
      </c>
      <c r="CA68" s="1626"/>
      <c r="CB68" s="1626"/>
      <c r="CC68" s="1626"/>
      <c r="CD68" s="1626"/>
      <c r="CE68" s="1626"/>
      <c r="CF68" s="1626"/>
      <c r="CG68" s="1626"/>
      <c r="CH68" s="1626"/>
      <c r="CI68" s="1626"/>
      <c r="CJ68" s="1626"/>
      <c r="CK68" s="1626"/>
      <c r="CL68" s="1626"/>
      <c r="CM68" s="1626"/>
      <c r="CN68" s="1626"/>
      <c r="CO68" s="1626"/>
      <c r="CP68" s="1626"/>
      <c r="CQ68" s="1626"/>
      <c r="CR68" s="1626"/>
      <c r="CS68" s="1626"/>
      <c r="CT68" s="1626"/>
      <c r="CU68" s="1626"/>
      <c r="CV68" s="1626"/>
      <c r="CW68" s="1626"/>
      <c r="CX68" s="1626"/>
      <c r="CY68" s="1626"/>
      <c r="CZ68" s="1626"/>
      <c r="DA68" s="1626"/>
      <c r="DB68" s="1627"/>
      <c r="DC68" s="1967">
        <v>8.1000000000000003E-2</v>
      </c>
      <c r="DD68" s="1968"/>
      <c r="DE68" s="1968"/>
      <c r="DF68" s="1968"/>
      <c r="DG68" s="1968"/>
      <c r="DH68" s="1968"/>
      <c r="DI68" s="1968"/>
      <c r="DJ68" s="1969"/>
      <c r="DK68" s="1976" t="s">
        <v>505</v>
      </c>
      <c r="DL68" s="1977"/>
      <c r="DM68" s="1977"/>
      <c r="DN68" s="1977"/>
      <c r="DO68" s="1977"/>
      <c r="DP68" s="1977"/>
      <c r="DQ68" s="1977"/>
      <c r="DR68" s="1977"/>
      <c r="DS68" s="1977"/>
      <c r="DT68" s="1977"/>
      <c r="DU68" s="1977"/>
      <c r="DV68" s="1977"/>
      <c r="DW68" s="1977"/>
      <c r="DX68" s="1977"/>
      <c r="DY68" s="1977"/>
      <c r="DZ68" s="1977"/>
      <c r="EA68" s="1977"/>
      <c r="EB68" s="1977"/>
      <c r="EC68" s="1977"/>
      <c r="ED68" s="1977"/>
      <c r="EE68" s="1977"/>
      <c r="EF68" s="1977"/>
      <c r="EG68" s="1977"/>
      <c r="EH68" s="1977"/>
      <c r="EI68" s="1977"/>
      <c r="EJ68" s="1977"/>
      <c r="EK68" s="1977"/>
      <c r="EL68" s="1977"/>
      <c r="EM68" s="1977"/>
      <c r="EN68" s="1977"/>
      <c r="EO68" s="1977"/>
      <c r="EP68" s="1977"/>
      <c r="EQ68" s="1977"/>
      <c r="ER68" s="1977"/>
      <c r="ES68" s="1977"/>
      <c r="ET68" s="1977"/>
      <c r="EU68" s="1977"/>
      <c r="EV68" s="1977"/>
      <c r="EW68" s="1977"/>
      <c r="EX68" s="1977"/>
      <c r="EY68" s="1977"/>
      <c r="EZ68" s="1977"/>
      <c r="FA68" s="1977"/>
      <c r="FB68" s="1977"/>
      <c r="FC68" s="1977"/>
      <c r="FD68" s="1977"/>
      <c r="FE68" s="1977"/>
      <c r="FF68" s="1977"/>
      <c r="FG68" s="1977"/>
      <c r="FH68" s="1978"/>
    </row>
    <row r="69" spans="1:164" ht="8.65" customHeight="1">
      <c r="A69" s="385"/>
      <c r="B69" s="1955" t="s">
        <v>506</v>
      </c>
      <c r="C69" s="1956"/>
      <c r="D69" s="1956"/>
      <c r="E69" s="1956"/>
      <c r="F69" s="1956"/>
      <c r="G69" s="1956"/>
      <c r="H69" s="1956"/>
      <c r="I69" s="1956"/>
      <c r="J69" s="1956"/>
      <c r="K69" s="1956"/>
      <c r="L69" s="1956"/>
      <c r="M69" s="1956"/>
      <c r="N69" s="1956"/>
      <c r="O69" s="1956"/>
      <c r="P69" s="1956"/>
      <c r="Q69" s="1956"/>
      <c r="R69" s="1956"/>
      <c r="S69" s="1956"/>
      <c r="T69" s="1956"/>
      <c r="U69" s="1956"/>
      <c r="V69" s="1956"/>
      <c r="W69" s="1956"/>
      <c r="X69" s="1956"/>
      <c r="Y69" s="1956"/>
      <c r="Z69" s="1956"/>
      <c r="AA69" s="1956"/>
      <c r="AB69" s="1956"/>
      <c r="AC69" s="1956"/>
      <c r="AD69" s="1956"/>
      <c r="AE69" s="1956"/>
      <c r="AF69" s="1956"/>
      <c r="AG69" s="1956"/>
      <c r="AH69" s="1954" t="s">
        <v>507</v>
      </c>
      <c r="AI69" s="1824"/>
      <c r="AJ69" s="1824"/>
      <c r="AK69" s="1824"/>
      <c r="AL69" s="1824"/>
      <c r="AM69" s="1824"/>
      <c r="AN69" s="1824"/>
      <c r="AO69" s="1824"/>
      <c r="AP69" s="1824"/>
      <c r="AQ69" s="1824"/>
      <c r="AR69" s="1824"/>
      <c r="AS69" s="1824"/>
      <c r="AT69" s="1931"/>
      <c r="AU69" s="1964"/>
      <c r="AV69" s="1965"/>
      <c r="AW69" s="1965"/>
      <c r="AX69" s="1965"/>
      <c r="AY69" s="1965"/>
      <c r="AZ69" s="1674"/>
      <c r="BA69" s="1675"/>
      <c r="BB69" s="1675"/>
      <c r="BC69" s="1675"/>
      <c r="BD69" s="1675"/>
      <c r="BE69" s="1675"/>
      <c r="BF69" s="1675"/>
      <c r="BG69" s="1675"/>
      <c r="BH69" s="1675"/>
      <c r="BI69" s="1675"/>
      <c r="BJ69" s="1675"/>
      <c r="BK69" s="1675"/>
      <c r="BL69" s="1675"/>
      <c r="BM69" s="1675"/>
      <c r="BN69" s="1675"/>
      <c r="BO69" s="1675"/>
      <c r="BP69" s="1675"/>
      <c r="BQ69" s="1675"/>
      <c r="BR69" s="1675"/>
      <c r="BS69" s="1675"/>
      <c r="BT69" s="1676"/>
      <c r="BU69" s="1677"/>
      <c r="BV69" s="1677"/>
      <c r="BW69" s="1677"/>
      <c r="BX69" s="1677"/>
      <c r="BY69" s="1678"/>
      <c r="BZ69" s="1750"/>
      <c r="CA69" s="1629"/>
      <c r="CB69" s="1629"/>
      <c r="CC69" s="1629"/>
      <c r="CD69" s="1629"/>
      <c r="CE69" s="1629"/>
      <c r="CF69" s="1629"/>
      <c r="CG69" s="1629"/>
      <c r="CH69" s="1629"/>
      <c r="CI69" s="1629"/>
      <c r="CJ69" s="1629"/>
      <c r="CK69" s="1629"/>
      <c r="CL69" s="1629"/>
      <c r="CM69" s="1629"/>
      <c r="CN69" s="1629"/>
      <c r="CO69" s="1629"/>
      <c r="CP69" s="1629"/>
      <c r="CQ69" s="1629"/>
      <c r="CR69" s="1629"/>
      <c r="CS69" s="1629"/>
      <c r="CT69" s="1629"/>
      <c r="CU69" s="1629"/>
      <c r="CV69" s="1629"/>
      <c r="CW69" s="1629"/>
      <c r="CX69" s="1629"/>
      <c r="CY69" s="1629"/>
      <c r="CZ69" s="1629"/>
      <c r="DA69" s="1629"/>
      <c r="DB69" s="1630"/>
      <c r="DC69" s="1970"/>
      <c r="DD69" s="1971"/>
      <c r="DE69" s="1971"/>
      <c r="DF69" s="1971"/>
      <c r="DG69" s="1971"/>
      <c r="DH69" s="1971"/>
      <c r="DI69" s="1971"/>
      <c r="DJ69" s="1972"/>
      <c r="DK69" s="1976"/>
      <c r="DL69" s="1977"/>
      <c r="DM69" s="1977"/>
      <c r="DN69" s="1977"/>
      <c r="DO69" s="1977"/>
      <c r="DP69" s="1977"/>
      <c r="DQ69" s="1977"/>
      <c r="DR69" s="1977"/>
      <c r="DS69" s="1977"/>
      <c r="DT69" s="1977"/>
      <c r="DU69" s="1977"/>
      <c r="DV69" s="1977"/>
      <c r="DW69" s="1977"/>
      <c r="DX69" s="1977"/>
      <c r="DY69" s="1977"/>
      <c r="DZ69" s="1977"/>
      <c r="EA69" s="1977"/>
      <c r="EB69" s="1977"/>
      <c r="EC69" s="1977"/>
      <c r="ED69" s="1977"/>
      <c r="EE69" s="1977"/>
      <c r="EF69" s="1977"/>
      <c r="EG69" s="1977"/>
      <c r="EH69" s="1977"/>
      <c r="EI69" s="1977"/>
      <c r="EJ69" s="1977"/>
      <c r="EK69" s="1977"/>
      <c r="EL69" s="1977"/>
      <c r="EM69" s="1977"/>
      <c r="EN69" s="1977"/>
      <c r="EO69" s="1977"/>
      <c r="EP69" s="1977"/>
      <c r="EQ69" s="1977"/>
      <c r="ER69" s="1977"/>
      <c r="ES69" s="1977"/>
      <c r="ET69" s="1977"/>
      <c r="EU69" s="1977"/>
      <c r="EV69" s="1977"/>
      <c r="EW69" s="1977"/>
      <c r="EX69" s="1977"/>
      <c r="EY69" s="1977"/>
      <c r="EZ69" s="1977"/>
      <c r="FA69" s="1977"/>
      <c r="FB69" s="1977"/>
      <c r="FC69" s="1977"/>
      <c r="FD69" s="1977"/>
      <c r="FE69" s="1977"/>
      <c r="FF69" s="1977"/>
      <c r="FG69" s="1977"/>
      <c r="FH69" s="1978"/>
    </row>
    <row r="70" spans="1:164" ht="8.65" customHeight="1">
      <c r="A70" s="385"/>
      <c r="B70" s="1955"/>
      <c r="C70" s="1956"/>
      <c r="D70" s="1956"/>
      <c r="E70" s="1956"/>
      <c r="F70" s="1956"/>
      <c r="G70" s="1956"/>
      <c r="H70" s="1956"/>
      <c r="I70" s="1956"/>
      <c r="J70" s="1956"/>
      <c r="K70" s="1956"/>
      <c r="L70" s="1956"/>
      <c r="M70" s="1956"/>
      <c r="N70" s="1956"/>
      <c r="O70" s="1956"/>
      <c r="P70" s="1956"/>
      <c r="Q70" s="1956"/>
      <c r="R70" s="1956"/>
      <c r="S70" s="1956"/>
      <c r="T70" s="1956"/>
      <c r="U70" s="1956"/>
      <c r="V70" s="1956"/>
      <c r="W70" s="1956"/>
      <c r="X70" s="1956"/>
      <c r="Y70" s="1956"/>
      <c r="Z70" s="1956"/>
      <c r="AA70" s="1956"/>
      <c r="AB70" s="1956"/>
      <c r="AC70" s="1956"/>
      <c r="AD70" s="1956"/>
      <c r="AE70" s="1956"/>
      <c r="AF70" s="1956"/>
      <c r="AG70" s="1956"/>
      <c r="AH70" s="1824"/>
      <c r="AI70" s="1824"/>
      <c r="AJ70" s="1824"/>
      <c r="AK70" s="1824"/>
      <c r="AL70" s="1824"/>
      <c r="AM70" s="1824"/>
      <c r="AN70" s="1824"/>
      <c r="AO70" s="1824"/>
      <c r="AP70" s="1824"/>
      <c r="AQ70" s="1824"/>
      <c r="AR70" s="1824"/>
      <c r="AS70" s="1824"/>
      <c r="AT70" s="1931"/>
      <c r="AU70" s="1964"/>
      <c r="AV70" s="1965"/>
      <c r="AW70" s="1965"/>
      <c r="AX70" s="1965"/>
      <c r="AY70" s="1965"/>
      <c r="AZ70" s="1671" t="s">
        <v>508</v>
      </c>
      <c r="BA70" s="1672"/>
      <c r="BB70" s="1672"/>
      <c r="BC70" s="1672"/>
      <c r="BD70" s="1672"/>
      <c r="BE70" s="1672"/>
      <c r="BF70" s="1672"/>
      <c r="BG70" s="1672"/>
      <c r="BH70" s="1672"/>
      <c r="BI70" s="1672"/>
      <c r="BJ70" s="1672"/>
      <c r="BK70" s="1672"/>
      <c r="BL70" s="1672"/>
      <c r="BM70" s="1672"/>
      <c r="BN70" s="1672"/>
      <c r="BO70" s="1672"/>
      <c r="BP70" s="1672"/>
      <c r="BQ70" s="1672"/>
      <c r="BR70" s="1672"/>
      <c r="BS70" s="1672"/>
      <c r="BT70" s="1673"/>
      <c r="BU70" s="1677">
        <v>0.4</v>
      </c>
      <c r="BV70" s="1677"/>
      <c r="BW70" s="1677"/>
      <c r="BX70" s="1677"/>
      <c r="BY70" s="1678"/>
      <c r="BZ70" s="1752"/>
      <c r="CA70" s="1632"/>
      <c r="CB70" s="1632"/>
      <c r="CC70" s="1632"/>
      <c r="CD70" s="1632"/>
      <c r="CE70" s="1632"/>
      <c r="CF70" s="1632"/>
      <c r="CG70" s="1632"/>
      <c r="CH70" s="1632"/>
      <c r="CI70" s="1632"/>
      <c r="CJ70" s="1632"/>
      <c r="CK70" s="1632"/>
      <c r="CL70" s="1632"/>
      <c r="CM70" s="1632"/>
      <c r="CN70" s="1632"/>
      <c r="CO70" s="1632"/>
      <c r="CP70" s="1632"/>
      <c r="CQ70" s="1632"/>
      <c r="CR70" s="1632"/>
      <c r="CS70" s="1632"/>
      <c r="CT70" s="1632"/>
      <c r="CU70" s="1632"/>
      <c r="CV70" s="1632"/>
      <c r="CW70" s="1632"/>
      <c r="CX70" s="1632"/>
      <c r="CY70" s="1632"/>
      <c r="CZ70" s="1632"/>
      <c r="DA70" s="1632"/>
      <c r="DB70" s="1633"/>
      <c r="DC70" s="1973"/>
      <c r="DD70" s="1974"/>
      <c r="DE70" s="1974"/>
      <c r="DF70" s="1974"/>
      <c r="DG70" s="1974"/>
      <c r="DH70" s="1974"/>
      <c r="DI70" s="1974"/>
      <c r="DJ70" s="1975"/>
      <c r="DK70" s="1976"/>
      <c r="DL70" s="1977"/>
      <c r="DM70" s="1977"/>
      <c r="DN70" s="1977"/>
      <c r="DO70" s="1977"/>
      <c r="DP70" s="1977"/>
      <c r="DQ70" s="1977"/>
      <c r="DR70" s="1977"/>
      <c r="DS70" s="1977"/>
      <c r="DT70" s="1977"/>
      <c r="DU70" s="1977"/>
      <c r="DV70" s="1977"/>
      <c r="DW70" s="1977"/>
      <c r="DX70" s="1977"/>
      <c r="DY70" s="1977"/>
      <c r="DZ70" s="1977"/>
      <c r="EA70" s="1977"/>
      <c r="EB70" s="1977"/>
      <c r="EC70" s="1977"/>
      <c r="ED70" s="1977"/>
      <c r="EE70" s="1977"/>
      <c r="EF70" s="1977"/>
      <c r="EG70" s="1977"/>
      <c r="EH70" s="1977"/>
      <c r="EI70" s="1977"/>
      <c r="EJ70" s="1977"/>
      <c r="EK70" s="1977"/>
      <c r="EL70" s="1977"/>
      <c r="EM70" s="1977"/>
      <c r="EN70" s="1977"/>
      <c r="EO70" s="1977"/>
      <c r="EP70" s="1977"/>
      <c r="EQ70" s="1977"/>
      <c r="ER70" s="1977"/>
      <c r="ES70" s="1977"/>
      <c r="ET70" s="1977"/>
      <c r="EU70" s="1977"/>
      <c r="EV70" s="1977"/>
      <c r="EW70" s="1977"/>
      <c r="EX70" s="1977"/>
      <c r="EY70" s="1977"/>
      <c r="EZ70" s="1977"/>
      <c r="FA70" s="1977"/>
      <c r="FB70" s="1977"/>
      <c r="FC70" s="1977"/>
      <c r="FD70" s="1977"/>
      <c r="FE70" s="1977"/>
      <c r="FF70" s="1977"/>
      <c r="FG70" s="1977"/>
      <c r="FH70" s="1978"/>
    </row>
    <row r="71" spans="1:164" ht="8.65" customHeight="1">
      <c r="A71" s="385"/>
      <c r="B71" s="1955" t="s">
        <v>509</v>
      </c>
      <c r="C71" s="1956"/>
      <c r="D71" s="1956"/>
      <c r="E71" s="1956"/>
      <c r="F71" s="1956"/>
      <c r="G71" s="1956"/>
      <c r="H71" s="1956"/>
      <c r="I71" s="1956"/>
      <c r="J71" s="1956"/>
      <c r="K71" s="1956"/>
      <c r="L71" s="1956"/>
      <c r="M71" s="1956"/>
      <c r="N71" s="1956"/>
      <c r="O71" s="1956"/>
      <c r="P71" s="1956"/>
      <c r="Q71" s="1956"/>
      <c r="R71" s="1956"/>
      <c r="S71" s="1956"/>
      <c r="T71" s="1956"/>
      <c r="U71" s="1956"/>
      <c r="V71" s="1956"/>
      <c r="W71" s="1956"/>
      <c r="X71" s="1956"/>
      <c r="Y71" s="1956"/>
      <c r="Z71" s="1956"/>
      <c r="AA71" s="1956"/>
      <c r="AB71" s="1956"/>
      <c r="AC71" s="1956"/>
      <c r="AD71" s="1956"/>
      <c r="AE71" s="1956"/>
      <c r="AF71" s="1956"/>
      <c r="AG71" s="1956"/>
      <c r="AH71" s="1824">
        <v>1.1299999999999999</v>
      </c>
      <c r="AI71" s="1824"/>
      <c r="AJ71" s="1824"/>
      <c r="AK71" s="1824"/>
      <c r="AL71" s="1824"/>
      <c r="AM71" s="1824"/>
      <c r="AN71" s="1824"/>
      <c r="AO71" s="1824"/>
      <c r="AP71" s="1824"/>
      <c r="AQ71" s="1824"/>
      <c r="AR71" s="1824"/>
      <c r="AS71" s="1824"/>
      <c r="AT71" s="1931"/>
      <c r="AU71" s="1964"/>
      <c r="AV71" s="1965"/>
      <c r="AW71" s="1965"/>
      <c r="AX71" s="1965"/>
      <c r="AY71" s="1965"/>
      <c r="AZ71" s="1674"/>
      <c r="BA71" s="1675"/>
      <c r="BB71" s="1675"/>
      <c r="BC71" s="1675"/>
      <c r="BD71" s="1675"/>
      <c r="BE71" s="1675"/>
      <c r="BF71" s="1675"/>
      <c r="BG71" s="1675"/>
      <c r="BH71" s="1675"/>
      <c r="BI71" s="1675"/>
      <c r="BJ71" s="1675"/>
      <c r="BK71" s="1675"/>
      <c r="BL71" s="1675"/>
      <c r="BM71" s="1675"/>
      <c r="BN71" s="1675"/>
      <c r="BO71" s="1675"/>
      <c r="BP71" s="1675"/>
      <c r="BQ71" s="1675"/>
      <c r="BR71" s="1675"/>
      <c r="BS71" s="1675"/>
      <c r="BT71" s="1676"/>
      <c r="BU71" s="1677"/>
      <c r="BV71" s="1677"/>
      <c r="BW71" s="1677"/>
      <c r="BX71" s="1677"/>
      <c r="BY71" s="1678"/>
      <c r="BZ71" s="1748" t="s">
        <v>510</v>
      </c>
      <c r="CA71" s="1626"/>
      <c r="CB71" s="1626"/>
      <c r="CC71" s="1626"/>
      <c r="CD71" s="1626"/>
      <c r="CE71" s="1626"/>
      <c r="CF71" s="1626"/>
      <c r="CG71" s="1626"/>
      <c r="CH71" s="1626"/>
      <c r="CI71" s="1626"/>
      <c r="CJ71" s="1626"/>
      <c r="CK71" s="1626"/>
      <c r="CL71" s="1626"/>
      <c r="CM71" s="1626"/>
      <c r="CN71" s="1626"/>
      <c r="CO71" s="1626"/>
      <c r="CP71" s="1626"/>
      <c r="CQ71" s="1626"/>
      <c r="CR71" s="1626"/>
      <c r="CS71" s="1626"/>
      <c r="CT71" s="1626"/>
      <c r="CU71" s="1626"/>
      <c r="CV71" s="1626"/>
      <c r="CW71" s="1626"/>
      <c r="CX71" s="1626"/>
      <c r="CY71" s="1626"/>
      <c r="CZ71" s="1626"/>
      <c r="DA71" s="1626"/>
      <c r="DB71" s="1627"/>
      <c r="DC71" s="1967">
        <v>0.08</v>
      </c>
      <c r="DD71" s="1968"/>
      <c r="DE71" s="1968"/>
      <c r="DF71" s="1968"/>
      <c r="DG71" s="1968"/>
      <c r="DH71" s="1968"/>
      <c r="DI71" s="1968"/>
      <c r="DJ71" s="1969"/>
      <c r="DK71" s="1927" t="s">
        <v>511</v>
      </c>
      <c r="DL71" s="1654"/>
      <c r="DM71" s="1654"/>
      <c r="DN71" s="1654"/>
      <c r="DO71" s="1654"/>
      <c r="DP71" s="1654"/>
      <c r="DQ71" s="1654"/>
      <c r="DR71" s="1654"/>
      <c r="DS71" s="1654"/>
      <c r="DT71" s="1654"/>
      <c r="DU71" s="1654"/>
      <c r="DV71" s="1654"/>
      <c r="DW71" s="1654"/>
      <c r="DX71" s="1654"/>
      <c r="DY71" s="1654"/>
      <c r="DZ71" s="1654"/>
      <c r="EA71" s="1654"/>
      <c r="EB71" s="1654"/>
      <c r="EC71" s="1654"/>
      <c r="ED71" s="1654"/>
      <c r="EE71" s="1654"/>
      <c r="EF71" s="1654"/>
      <c r="EG71" s="1654"/>
      <c r="EH71" s="1654"/>
      <c r="EI71" s="1654"/>
      <c r="EJ71" s="1654"/>
      <c r="EK71" s="1654"/>
      <c r="EL71" s="1654"/>
      <c r="EM71" s="1654"/>
      <c r="EN71" s="1654"/>
      <c r="EO71" s="1654"/>
      <c r="EP71" s="1654"/>
      <c r="EQ71" s="1654"/>
      <c r="ER71" s="1654"/>
      <c r="ES71" s="1654"/>
      <c r="ET71" s="1654"/>
      <c r="EU71" s="1654"/>
      <c r="EV71" s="1654"/>
      <c r="EW71" s="1654"/>
      <c r="EX71" s="1654"/>
      <c r="EY71" s="1654"/>
      <c r="EZ71" s="1654"/>
      <c r="FA71" s="1654"/>
      <c r="FB71" s="1654"/>
      <c r="FC71" s="1654"/>
      <c r="FD71" s="1654"/>
      <c r="FE71" s="1654"/>
      <c r="FF71" s="1654"/>
      <c r="FG71" s="1654"/>
      <c r="FH71" s="1655"/>
    </row>
    <row r="72" spans="1:164" ht="8.65" customHeight="1">
      <c r="A72" s="385"/>
      <c r="B72" s="1955"/>
      <c r="C72" s="1956"/>
      <c r="D72" s="1956"/>
      <c r="E72" s="1956"/>
      <c r="F72" s="1956"/>
      <c r="G72" s="1956"/>
      <c r="H72" s="1956"/>
      <c r="I72" s="1956"/>
      <c r="J72" s="1956"/>
      <c r="K72" s="1956"/>
      <c r="L72" s="1956"/>
      <c r="M72" s="1956"/>
      <c r="N72" s="1956"/>
      <c r="O72" s="1956"/>
      <c r="P72" s="1956"/>
      <c r="Q72" s="1956"/>
      <c r="R72" s="1956"/>
      <c r="S72" s="1956"/>
      <c r="T72" s="1956"/>
      <c r="U72" s="1956"/>
      <c r="V72" s="1956"/>
      <c r="W72" s="1956"/>
      <c r="X72" s="1956"/>
      <c r="Y72" s="1956"/>
      <c r="Z72" s="1956"/>
      <c r="AA72" s="1956"/>
      <c r="AB72" s="1956"/>
      <c r="AC72" s="1956"/>
      <c r="AD72" s="1956"/>
      <c r="AE72" s="1956"/>
      <c r="AF72" s="1956"/>
      <c r="AG72" s="1956"/>
      <c r="AH72" s="1824"/>
      <c r="AI72" s="1824"/>
      <c r="AJ72" s="1824"/>
      <c r="AK72" s="1824"/>
      <c r="AL72" s="1824"/>
      <c r="AM72" s="1824"/>
      <c r="AN72" s="1824"/>
      <c r="AO72" s="1824"/>
      <c r="AP72" s="1824"/>
      <c r="AQ72" s="1824"/>
      <c r="AR72" s="1824"/>
      <c r="AS72" s="1824"/>
      <c r="AT72" s="1931"/>
      <c r="AU72" s="1964"/>
      <c r="AV72" s="1965"/>
      <c r="AW72" s="1965"/>
      <c r="AX72" s="1965"/>
      <c r="AY72" s="1965"/>
      <c r="AZ72" s="1671" t="s">
        <v>512</v>
      </c>
      <c r="BA72" s="1672"/>
      <c r="BB72" s="1672"/>
      <c r="BC72" s="1672"/>
      <c r="BD72" s="1672"/>
      <c r="BE72" s="1672"/>
      <c r="BF72" s="1672"/>
      <c r="BG72" s="1672"/>
      <c r="BH72" s="1672"/>
      <c r="BI72" s="1672"/>
      <c r="BJ72" s="1672"/>
      <c r="BK72" s="1672"/>
      <c r="BL72" s="1672"/>
      <c r="BM72" s="1672"/>
      <c r="BN72" s="1672"/>
      <c r="BO72" s="1672"/>
      <c r="BP72" s="1672"/>
      <c r="BQ72" s="1672"/>
      <c r="BR72" s="1672"/>
      <c r="BS72" s="1672"/>
      <c r="BT72" s="1673"/>
      <c r="BU72" s="1677">
        <v>0.5</v>
      </c>
      <c r="BV72" s="1677"/>
      <c r="BW72" s="1677"/>
      <c r="BX72" s="1677"/>
      <c r="BY72" s="1678"/>
      <c r="BZ72" s="1750"/>
      <c r="CA72" s="1629"/>
      <c r="CB72" s="1629"/>
      <c r="CC72" s="1629"/>
      <c r="CD72" s="1629"/>
      <c r="CE72" s="1629"/>
      <c r="CF72" s="1629"/>
      <c r="CG72" s="1629"/>
      <c r="CH72" s="1629"/>
      <c r="CI72" s="1629"/>
      <c r="CJ72" s="1629"/>
      <c r="CK72" s="1629"/>
      <c r="CL72" s="1629"/>
      <c r="CM72" s="1629"/>
      <c r="CN72" s="1629"/>
      <c r="CO72" s="1629"/>
      <c r="CP72" s="1629"/>
      <c r="CQ72" s="1629"/>
      <c r="CR72" s="1629"/>
      <c r="CS72" s="1629"/>
      <c r="CT72" s="1629"/>
      <c r="CU72" s="1629"/>
      <c r="CV72" s="1629"/>
      <c r="CW72" s="1629"/>
      <c r="CX72" s="1629"/>
      <c r="CY72" s="1629"/>
      <c r="CZ72" s="1629"/>
      <c r="DA72" s="1629"/>
      <c r="DB72" s="1630"/>
      <c r="DC72" s="1970"/>
      <c r="DD72" s="1971"/>
      <c r="DE72" s="1971"/>
      <c r="DF72" s="1971"/>
      <c r="DG72" s="1971"/>
      <c r="DH72" s="1971"/>
      <c r="DI72" s="1971"/>
      <c r="DJ72" s="1972"/>
      <c r="DK72" s="1653"/>
      <c r="DL72" s="1654"/>
      <c r="DM72" s="1654"/>
      <c r="DN72" s="1654"/>
      <c r="DO72" s="1654"/>
      <c r="DP72" s="1654"/>
      <c r="DQ72" s="1654"/>
      <c r="DR72" s="1654"/>
      <c r="DS72" s="1654"/>
      <c r="DT72" s="1654"/>
      <c r="DU72" s="1654"/>
      <c r="DV72" s="1654"/>
      <c r="DW72" s="1654"/>
      <c r="DX72" s="1654"/>
      <c r="DY72" s="1654"/>
      <c r="DZ72" s="1654"/>
      <c r="EA72" s="1654"/>
      <c r="EB72" s="1654"/>
      <c r="EC72" s="1654"/>
      <c r="ED72" s="1654"/>
      <c r="EE72" s="1654"/>
      <c r="EF72" s="1654"/>
      <c r="EG72" s="1654"/>
      <c r="EH72" s="1654"/>
      <c r="EI72" s="1654"/>
      <c r="EJ72" s="1654"/>
      <c r="EK72" s="1654"/>
      <c r="EL72" s="1654"/>
      <c r="EM72" s="1654"/>
      <c r="EN72" s="1654"/>
      <c r="EO72" s="1654"/>
      <c r="EP72" s="1654"/>
      <c r="EQ72" s="1654"/>
      <c r="ER72" s="1654"/>
      <c r="ES72" s="1654"/>
      <c r="ET72" s="1654"/>
      <c r="EU72" s="1654"/>
      <c r="EV72" s="1654"/>
      <c r="EW72" s="1654"/>
      <c r="EX72" s="1654"/>
      <c r="EY72" s="1654"/>
      <c r="EZ72" s="1654"/>
      <c r="FA72" s="1654"/>
      <c r="FB72" s="1654"/>
      <c r="FC72" s="1654"/>
      <c r="FD72" s="1654"/>
      <c r="FE72" s="1654"/>
      <c r="FF72" s="1654"/>
      <c r="FG72" s="1654"/>
      <c r="FH72" s="1655"/>
    </row>
    <row r="73" spans="1:164" ht="8.65" customHeight="1">
      <c r="A73" s="385"/>
      <c r="B73" s="1955" t="s">
        <v>513</v>
      </c>
      <c r="C73" s="1956"/>
      <c r="D73" s="1956"/>
      <c r="E73" s="1956"/>
      <c r="F73" s="1956"/>
      <c r="G73" s="1956"/>
      <c r="H73" s="1956"/>
      <c r="I73" s="1956"/>
      <c r="J73" s="1956"/>
      <c r="K73" s="1956"/>
      <c r="L73" s="1956"/>
      <c r="M73" s="1956"/>
      <c r="N73" s="1956"/>
      <c r="O73" s="1956"/>
      <c r="P73" s="1956"/>
      <c r="Q73" s="1956"/>
      <c r="R73" s="1956"/>
      <c r="S73" s="1956"/>
      <c r="T73" s="1956"/>
      <c r="U73" s="1956"/>
      <c r="V73" s="1956"/>
      <c r="W73" s="1956"/>
      <c r="X73" s="1956"/>
      <c r="Y73" s="1956"/>
      <c r="Z73" s="1956"/>
      <c r="AA73" s="1956"/>
      <c r="AB73" s="1956"/>
      <c r="AC73" s="1956"/>
      <c r="AD73" s="1956"/>
      <c r="AE73" s="1956"/>
      <c r="AF73" s="1956"/>
      <c r="AG73" s="1956"/>
      <c r="AH73" s="1824">
        <v>1.06</v>
      </c>
      <c r="AI73" s="1824"/>
      <c r="AJ73" s="1824"/>
      <c r="AK73" s="1824"/>
      <c r="AL73" s="1824"/>
      <c r="AM73" s="1824"/>
      <c r="AN73" s="1824"/>
      <c r="AO73" s="1824"/>
      <c r="AP73" s="1824"/>
      <c r="AQ73" s="1824"/>
      <c r="AR73" s="1824"/>
      <c r="AS73" s="1824"/>
      <c r="AT73" s="1931"/>
      <c r="AU73" s="1964"/>
      <c r="AV73" s="1965"/>
      <c r="AW73" s="1965"/>
      <c r="AX73" s="1965"/>
      <c r="AY73" s="1965"/>
      <c r="AZ73" s="1674"/>
      <c r="BA73" s="1675"/>
      <c r="BB73" s="1675"/>
      <c r="BC73" s="1675"/>
      <c r="BD73" s="1675"/>
      <c r="BE73" s="1675"/>
      <c r="BF73" s="1675"/>
      <c r="BG73" s="1675"/>
      <c r="BH73" s="1675"/>
      <c r="BI73" s="1675"/>
      <c r="BJ73" s="1675"/>
      <c r="BK73" s="1675"/>
      <c r="BL73" s="1675"/>
      <c r="BM73" s="1675"/>
      <c r="BN73" s="1675"/>
      <c r="BO73" s="1675"/>
      <c r="BP73" s="1675"/>
      <c r="BQ73" s="1675"/>
      <c r="BR73" s="1675"/>
      <c r="BS73" s="1675"/>
      <c r="BT73" s="1676"/>
      <c r="BU73" s="1677"/>
      <c r="BV73" s="1677"/>
      <c r="BW73" s="1677"/>
      <c r="BX73" s="1677"/>
      <c r="BY73" s="1678"/>
      <c r="BZ73" s="1752"/>
      <c r="CA73" s="1632"/>
      <c r="CB73" s="1632"/>
      <c r="CC73" s="1632"/>
      <c r="CD73" s="1632"/>
      <c r="CE73" s="1632"/>
      <c r="CF73" s="1632"/>
      <c r="CG73" s="1632"/>
      <c r="CH73" s="1632"/>
      <c r="CI73" s="1632"/>
      <c r="CJ73" s="1632"/>
      <c r="CK73" s="1632"/>
      <c r="CL73" s="1632"/>
      <c r="CM73" s="1632"/>
      <c r="CN73" s="1632"/>
      <c r="CO73" s="1632"/>
      <c r="CP73" s="1632"/>
      <c r="CQ73" s="1632"/>
      <c r="CR73" s="1632"/>
      <c r="CS73" s="1632"/>
      <c r="CT73" s="1632"/>
      <c r="CU73" s="1632"/>
      <c r="CV73" s="1632"/>
      <c r="CW73" s="1632"/>
      <c r="CX73" s="1632"/>
      <c r="CY73" s="1632"/>
      <c r="CZ73" s="1632"/>
      <c r="DA73" s="1632"/>
      <c r="DB73" s="1633"/>
      <c r="DC73" s="1973"/>
      <c r="DD73" s="1974"/>
      <c r="DE73" s="1974"/>
      <c r="DF73" s="1974"/>
      <c r="DG73" s="1974"/>
      <c r="DH73" s="1974"/>
      <c r="DI73" s="1974"/>
      <c r="DJ73" s="1975"/>
      <c r="DK73" s="1653"/>
      <c r="DL73" s="1654"/>
      <c r="DM73" s="1654"/>
      <c r="DN73" s="1654"/>
      <c r="DO73" s="1654"/>
      <c r="DP73" s="1654"/>
      <c r="DQ73" s="1654"/>
      <c r="DR73" s="1654"/>
      <c r="DS73" s="1654"/>
      <c r="DT73" s="1654"/>
      <c r="DU73" s="1654"/>
      <c r="DV73" s="1654"/>
      <c r="DW73" s="1654"/>
      <c r="DX73" s="1654"/>
      <c r="DY73" s="1654"/>
      <c r="DZ73" s="1654"/>
      <c r="EA73" s="1654"/>
      <c r="EB73" s="1654"/>
      <c r="EC73" s="1654"/>
      <c r="ED73" s="1654"/>
      <c r="EE73" s="1654"/>
      <c r="EF73" s="1654"/>
      <c r="EG73" s="1654"/>
      <c r="EH73" s="1654"/>
      <c r="EI73" s="1654"/>
      <c r="EJ73" s="1654"/>
      <c r="EK73" s="1654"/>
      <c r="EL73" s="1654"/>
      <c r="EM73" s="1654"/>
      <c r="EN73" s="1654"/>
      <c r="EO73" s="1654"/>
      <c r="EP73" s="1654"/>
      <c r="EQ73" s="1654"/>
      <c r="ER73" s="1654"/>
      <c r="ES73" s="1654"/>
      <c r="ET73" s="1654"/>
      <c r="EU73" s="1654"/>
      <c r="EV73" s="1654"/>
      <c r="EW73" s="1654"/>
      <c r="EX73" s="1654"/>
      <c r="EY73" s="1654"/>
      <c r="EZ73" s="1654"/>
      <c r="FA73" s="1654"/>
      <c r="FB73" s="1654"/>
      <c r="FC73" s="1654"/>
      <c r="FD73" s="1654"/>
      <c r="FE73" s="1654"/>
      <c r="FF73" s="1654"/>
      <c r="FG73" s="1654"/>
      <c r="FH73" s="1655"/>
    </row>
    <row r="74" spans="1:164" ht="8.65" customHeight="1">
      <c r="A74" s="385"/>
      <c r="B74" s="1955"/>
      <c r="C74" s="1956"/>
      <c r="D74" s="1956"/>
      <c r="E74" s="1956"/>
      <c r="F74" s="1956"/>
      <c r="G74" s="1956"/>
      <c r="H74" s="1956"/>
      <c r="I74" s="1956"/>
      <c r="J74" s="1956"/>
      <c r="K74" s="1956"/>
      <c r="L74" s="1956"/>
      <c r="M74" s="1956"/>
      <c r="N74" s="1956"/>
      <c r="O74" s="1956"/>
      <c r="P74" s="1956"/>
      <c r="Q74" s="1956"/>
      <c r="R74" s="1956"/>
      <c r="S74" s="1956"/>
      <c r="T74" s="1956"/>
      <c r="U74" s="1956"/>
      <c r="V74" s="1956"/>
      <c r="W74" s="1956"/>
      <c r="X74" s="1956"/>
      <c r="Y74" s="1956"/>
      <c r="Z74" s="1956"/>
      <c r="AA74" s="1956"/>
      <c r="AB74" s="1956"/>
      <c r="AC74" s="1956"/>
      <c r="AD74" s="1956"/>
      <c r="AE74" s="1956"/>
      <c r="AF74" s="1956"/>
      <c r="AG74" s="1956"/>
      <c r="AH74" s="1824"/>
      <c r="AI74" s="1824"/>
      <c r="AJ74" s="1824"/>
      <c r="AK74" s="1824"/>
      <c r="AL74" s="1824"/>
      <c r="AM74" s="1824"/>
      <c r="AN74" s="1824"/>
      <c r="AO74" s="1824"/>
      <c r="AP74" s="1824"/>
      <c r="AQ74" s="1824"/>
      <c r="AR74" s="1824"/>
      <c r="AS74" s="1824"/>
      <c r="AT74" s="1931"/>
      <c r="AU74" s="1964"/>
      <c r="AV74" s="1965"/>
      <c r="AW74" s="1965"/>
      <c r="AX74" s="1965"/>
      <c r="AY74" s="1965"/>
      <c r="AZ74" s="1671" t="s">
        <v>514</v>
      </c>
      <c r="BA74" s="1672"/>
      <c r="BB74" s="1672"/>
      <c r="BC74" s="1672"/>
      <c r="BD74" s="1672"/>
      <c r="BE74" s="1672"/>
      <c r="BF74" s="1672"/>
      <c r="BG74" s="1672"/>
      <c r="BH74" s="1672"/>
      <c r="BI74" s="1672"/>
      <c r="BJ74" s="1672"/>
      <c r="BK74" s="1672"/>
      <c r="BL74" s="1672"/>
      <c r="BM74" s="1672"/>
      <c r="BN74" s="1672"/>
      <c r="BO74" s="1672"/>
      <c r="BP74" s="1672"/>
      <c r="BQ74" s="1672"/>
      <c r="BR74" s="1672"/>
      <c r="BS74" s="1672"/>
      <c r="BT74" s="1673"/>
      <c r="BU74" s="1677">
        <v>1.5</v>
      </c>
      <c r="BV74" s="1677"/>
      <c r="BW74" s="1677"/>
      <c r="BX74" s="1677"/>
      <c r="BY74" s="1678"/>
      <c r="BZ74" s="1748" t="s">
        <v>515</v>
      </c>
      <c r="CA74" s="1626"/>
      <c r="CB74" s="1626"/>
      <c r="CC74" s="1626"/>
      <c r="CD74" s="1626"/>
      <c r="CE74" s="1626"/>
      <c r="CF74" s="1626"/>
      <c r="CG74" s="1626"/>
      <c r="CH74" s="1626"/>
      <c r="CI74" s="1626"/>
      <c r="CJ74" s="1626"/>
      <c r="CK74" s="1626"/>
      <c r="CL74" s="1626"/>
      <c r="CM74" s="1626"/>
      <c r="CN74" s="1626"/>
      <c r="CO74" s="1626"/>
      <c r="CP74" s="1626"/>
      <c r="CQ74" s="1626"/>
      <c r="CR74" s="1626"/>
      <c r="CS74" s="1626"/>
      <c r="CT74" s="1626"/>
      <c r="CU74" s="1626"/>
      <c r="CV74" s="1626"/>
      <c r="CW74" s="1626"/>
      <c r="CX74" s="1626"/>
      <c r="CY74" s="1626"/>
      <c r="CZ74" s="1626"/>
      <c r="DA74" s="1626"/>
      <c r="DB74" s="1627"/>
      <c r="DC74" s="1967">
        <v>7.4999999999999997E-2</v>
      </c>
      <c r="DD74" s="1968"/>
      <c r="DE74" s="1968"/>
      <c r="DF74" s="1968"/>
      <c r="DG74" s="1968"/>
      <c r="DH74" s="1968"/>
      <c r="DI74" s="1968"/>
      <c r="DJ74" s="1969"/>
      <c r="DK74" s="1976" t="s">
        <v>516</v>
      </c>
      <c r="DL74" s="1977"/>
      <c r="DM74" s="1977"/>
      <c r="DN74" s="1977"/>
      <c r="DO74" s="1977"/>
      <c r="DP74" s="1977"/>
      <c r="DQ74" s="1977"/>
      <c r="DR74" s="1977"/>
      <c r="DS74" s="1977"/>
      <c r="DT74" s="1977"/>
      <c r="DU74" s="1977"/>
      <c r="DV74" s="1977"/>
      <c r="DW74" s="1977"/>
      <c r="DX74" s="1977"/>
      <c r="DY74" s="1977"/>
      <c r="DZ74" s="1977"/>
      <c r="EA74" s="1977"/>
      <c r="EB74" s="1977"/>
      <c r="EC74" s="1977"/>
      <c r="ED74" s="1977"/>
      <c r="EE74" s="1977"/>
      <c r="EF74" s="1977"/>
      <c r="EG74" s="1977"/>
      <c r="EH74" s="1977"/>
      <c r="EI74" s="1977"/>
      <c r="EJ74" s="1977"/>
      <c r="EK74" s="1977"/>
      <c r="EL74" s="1977"/>
      <c r="EM74" s="1977"/>
      <c r="EN74" s="1977"/>
      <c r="EO74" s="1977"/>
      <c r="EP74" s="1977"/>
      <c r="EQ74" s="1977"/>
      <c r="ER74" s="1977"/>
      <c r="ES74" s="1977"/>
      <c r="ET74" s="1977"/>
      <c r="EU74" s="1977"/>
      <c r="EV74" s="1977"/>
      <c r="EW74" s="1977"/>
      <c r="EX74" s="1977"/>
      <c r="EY74" s="1977"/>
      <c r="EZ74" s="1977"/>
      <c r="FA74" s="1977"/>
      <c r="FB74" s="1977"/>
      <c r="FC74" s="1977"/>
      <c r="FD74" s="1977"/>
      <c r="FE74" s="1977"/>
      <c r="FF74" s="1977"/>
      <c r="FG74" s="1977"/>
      <c r="FH74" s="1978"/>
    </row>
    <row r="75" spans="1:164" ht="8.65" customHeight="1">
      <c r="A75" s="388"/>
      <c r="B75" s="1955" t="s">
        <v>517</v>
      </c>
      <c r="C75" s="1956"/>
      <c r="D75" s="1956"/>
      <c r="E75" s="1956"/>
      <c r="F75" s="1956"/>
      <c r="G75" s="1956"/>
      <c r="H75" s="1956"/>
      <c r="I75" s="1956"/>
      <c r="J75" s="1956"/>
      <c r="K75" s="1956"/>
      <c r="L75" s="1956"/>
      <c r="M75" s="1956"/>
      <c r="N75" s="1956"/>
      <c r="O75" s="1956"/>
      <c r="P75" s="1956"/>
      <c r="Q75" s="1956"/>
      <c r="R75" s="1956"/>
      <c r="S75" s="1956"/>
      <c r="T75" s="1956"/>
      <c r="U75" s="1956"/>
      <c r="V75" s="1956"/>
      <c r="W75" s="1956"/>
      <c r="X75" s="1956"/>
      <c r="Y75" s="1956"/>
      <c r="Z75" s="1956"/>
      <c r="AA75" s="1956"/>
      <c r="AB75" s="1956"/>
      <c r="AC75" s="1956"/>
      <c r="AD75" s="1956"/>
      <c r="AE75" s="1956"/>
      <c r="AF75" s="1956"/>
      <c r="AG75" s="1956"/>
      <c r="AH75" s="1824">
        <v>1.03</v>
      </c>
      <c r="AI75" s="1824"/>
      <c r="AJ75" s="1824"/>
      <c r="AK75" s="1824"/>
      <c r="AL75" s="1824"/>
      <c r="AM75" s="1824"/>
      <c r="AN75" s="1824"/>
      <c r="AO75" s="1824"/>
      <c r="AP75" s="1824"/>
      <c r="AQ75" s="1824"/>
      <c r="AR75" s="1824"/>
      <c r="AS75" s="1824"/>
      <c r="AT75" s="1931"/>
      <c r="AU75" s="1964"/>
      <c r="AV75" s="1965"/>
      <c r="AW75" s="1965"/>
      <c r="AX75" s="1965"/>
      <c r="AY75" s="1965"/>
      <c r="AZ75" s="1674"/>
      <c r="BA75" s="1675"/>
      <c r="BB75" s="1675"/>
      <c r="BC75" s="1675"/>
      <c r="BD75" s="1675"/>
      <c r="BE75" s="1675"/>
      <c r="BF75" s="1675"/>
      <c r="BG75" s="1675"/>
      <c r="BH75" s="1675"/>
      <c r="BI75" s="1675"/>
      <c r="BJ75" s="1675"/>
      <c r="BK75" s="1675"/>
      <c r="BL75" s="1675"/>
      <c r="BM75" s="1675"/>
      <c r="BN75" s="1675"/>
      <c r="BO75" s="1675"/>
      <c r="BP75" s="1675"/>
      <c r="BQ75" s="1675"/>
      <c r="BR75" s="1675"/>
      <c r="BS75" s="1675"/>
      <c r="BT75" s="1676"/>
      <c r="BU75" s="1677"/>
      <c r="BV75" s="1677"/>
      <c r="BW75" s="1677"/>
      <c r="BX75" s="1677"/>
      <c r="BY75" s="1678"/>
      <c r="BZ75" s="1750"/>
      <c r="CA75" s="1629"/>
      <c r="CB75" s="1629"/>
      <c r="CC75" s="1629"/>
      <c r="CD75" s="1629"/>
      <c r="CE75" s="1629"/>
      <c r="CF75" s="1629"/>
      <c r="CG75" s="1629"/>
      <c r="CH75" s="1629"/>
      <c r="CI75" s="1629"/>
      <c r="CJ75" s="1629"/>
      <c r="CK75" s="1629"/>
      <c r="CL75" s="1629"/>
      <c r="CM75" s="1629"/>
      <c r="CN75" s="1629"/>
      <c r="CO75" s="1629"/>
      <c r="CP75" s="1629"/>
      <c r="CQ75" s="1629"/>
      <c r="CR75" s="1629"/>
      <c r="CS75" s="1629"/>
      <c r="CT75" s="1629"/>
      <c r="CU75" s="1629"/>
      <c r="CV75" s="1629"/>
      <c r="CW75" s="1629"/>
      <c r="CX75" s="1629"/>
      <c r="CY75" s="1629"/>
      <c r="CZ75" s="1629"/>
      <c r="DA75" s="1629"/>
      <c r="DB75" s="1630"/>
      <c r="DC75" s="1970"/>
      <c r="DD75" s="1971"/>
      <c r="DE75" s="1971"/>
      <c r="DF75" s="1971"/>
      <c r="DG75" s="1971"/>
      <c r="DH75" s="1971"/>
      <c r="DI75" s="1971"/>
      <c r="DJ75" s="1972"/>
      <c r="DK75" s="1976"/>
      <c r="DL75" s="1977"/>
      <c r="DM75" s="1977"/>
      <c r="DN75" s="1977"/>
      <c r="DO75" s="1977"/>
      <c r="DP75" s="1977"/>
      <c r="DQ75" s="1977"/>
      <c r="DR75" s="1977"/>
      <c r="DS75" s="1977"/>
      <c r="DT75" s="1977"/>
      <c r="DU75" s="1977"/>
      <c r="DV75" s="1977"/>
      <c r="DW75" s="1977"/>
      <c r="DX75" s="1977"/>
      <c r="DY75" s="1977"/>
      <c r="DZ75" s="1977"/>
      <c r="EA75" s="1977"/>
      <c r="EB75" s="1977"/>
      <c r="EC75" s="1977"/>
      <c r="ED75" s="1977"/>
      <c r="EE75" s="1977"/>
      <c r="EF75" s="1977"/>
      <c r="EG75" s="1977"/>
      <c r="EH75" s="1977"/>
      <c r="EI75" s="1977"/>
      <c r="EJ75" s="1977"/>
      <c r="EK75" s="1977"/>
      <c r="EL75" s="1977"/>
      <c r="EM75" s="1977"/>
      <c r="EN75" s="1977"/>
      <c r="EO75" s="1977"/>
      <c r="EP75" s="1977"/>
      <c r="EQ75" s="1977"/>
      <c r="ER75" s="1977"/>
      <c r="ES75" s="1977"/>
      <c r="ET75" s="1977"/>
      <c r="EU75" s="1977"/>
      <c r="EV75" s="1977"/>
      <c r="EW75" s="1977"/>
      <c r="EX75" s="1977"/>
      <c r="EY75" s="1977"/>
      <c r="EZ75" s="1977"/>
      <c r="FA75" s="1977"/>
      <c r="FB75" s="1977"/>
      <c r="FC75" s="1977"/>
      <c r="FD75" s="1977"/>
      <c r="FE75" s="1977"/>
      <c r="FF75" s="1977"/>
      <c r="FG75" s="1977"/>
      <c r="FH75" s="1978"/>
    </row>
    <row r="76" spans="1:164" ht="8.65" customHeight="1">
      <c r="A76" s="388"/>
      <c r="B76" s="1955"/>
      <c r="C76" s="1956"/>
      <c r="D76" s="1956"/>
      <c r="E76" s="1956"/>
      <c r="F76" s="1956"/>
      <c r="G76" s="1956"/>
      <c r="H76" s="1956"/>
      <c r="I76" s="1956"/>
      <c r="J76" s="1956"/>
      <c r="K76" s="1956"/>
      <c r="L76" s="1956"/>
      <c r="M76" s="1956"/>
      <c r="N76" s="1956"/>
      <c r="O76" s="1956"/>
      <c r="P76" s="1956"/>
      <c r="Q76" s="1956"/>
      <c r="R76" s="1956"/>
      <c r="S76" s="1956"/>
      <c r="T76" s="1956"/>
      <c r="U76" s="1956"/>
      <c r="V76" s="1956"/>
      <c r="W76" s="1956"/>
      <c r="X76" s="1956"/>
      <c r="Y76" s="1956"/>
      <c r="Z76" s="1956"/>
      <c r="AA76" s="1956"/>
      <c r="AB76" s="1956"/>
      <c r="AC76" s="1956"/>
      <c r="AD76" s="1956"/>
      <c r="AE76" s="1956"/>
      <c r="AF76" s="1956"/>
      <c r="AG76" s="1956"/>
      <c r="AH76" s="1824"/>
      <c r="AI76" s="1824"/>
      <c r="AJ76" s="1824"/>
      <c r="AK76" s="1824"/>
      <c r="AL76" s="1824"/>
      <c r="AM76" s="1824"/>
      <c r="AN76" s="1824"/>
      <c r="AO76" s="1824"/>
      <c r="AP76" s="1824"/>
      <c r="AQ76" s="1824"/>
      <c r="AR76" s="1824"/>
      <c r="AS76" s="1824"/>
      <c r="AT76" s="1931"/>
      <c r="AU76" s="1964"/>
      <c r="AV76" s="1965"/>
      <c r="AW76" s="1965"/>
      <c r="AX76" s="1965"/>
      <c r="AY76" s="1965"/>
      <c r="AZ76" s="1671" t="s">
        <v>518</v>
      </c>
      <c r="BA76" s="1672"/>
      <c r="BB76" s="1672"/>
      <c r="BC76" s="1672"/>
      <c r="BD76" s="1672"/>
      <c r="BE76" s="1672"/>
      <c r="BF76" s="1672"/>
      <c r="BG76" s="1672"/>
      <c r="BH76" s="1672"/>
      <c r="BI76" s="1672"/>
      <c r="BJ76" s="1672"/>
      <c r="BK76" s="1672"/>
      <c r="BL76" s="1672"/>
      <c r="BM76" s="1672"/>
      <c r="BN76" s="1672"/>
      <c r="BO76" s="1672"/>
      <c r="BP76" s="1672"/>
      <c r="BQ76" s="1672"/>
      <c r="BR76" s="1672"/>
      <c r="BS76" s="1672"/>
      <c r="BT76" s="1673"/>
      <c r="BU76" s="1677">
        <v>0.5</v>
      </c>
      <c r="BV76" s="1677"/>
      <c r="BW76" s="1677"/>
      <c r="BX76" s="1677"/>
      <c r="BY76" s="1678"/>
      <c r="BZ76" s="1752"/>
      <c r="CA76" s="1632"/>
      <c r="CB76" s="1632"/>
      <c r="CC76" s="1632"/>
      <c r="CD76" s="1632"/>
      <c r="CE76" s="1632"/>
      <c r="CF76" s="1632"/>
      <c r="CG76" s="1632"/>
      <c r="CH76" s="1632"/>
      <c r="CI76" s="1632"/>
      <c r="CJ76" s="1632"/>
      <c r="CK76" s="1632"/>
      <c r="CL76" s="1632"/>
      <c r="CM76" s="1632"/>
      <c r="CN76" s="1632"/>
      <c r="CO76" s="1632"/>
      <c r="CP76" s="1632"/>
      <c r="CQ76" s="1632"/>
      <c r="CR76" s="1632"/>
      <c r="CS76" s="1632"/>
      <c r="CT76" s="1632"/>
      <c r="CU76" s="1632"/>
      <c r="CV76" s="1632"/>
      <c r="CW76" s="1632"/>
      <c r="CX76" s="1632"/>
      <c r="CY76" s="1632"/>
      <c r="CZ76" s="1632"/>
      <c r="DA76" s="1632"/>
      <c r="DB76" s="1633"/>
      <c r="DC76" s="1973"/>
      <c r="DD76" s="1974"/>
      <c r="DE76" s="1974"/>
      <c r="DF76" s="1974"/>
      <c r="DG76" s="1974"/>
      <c r="DH76" s="1974"/>
      <c r="DI76" s="1974"/>
      <c r="DJ76" s="1975"/>
      <c r="DK76" s="1976"/>
      <c r="DL76" s="1977"/>
      <c r="DM76" s="1977"/>
      <c r="DN76" s="1977"/>
      <c r="DO76" s="1977"/>
      <c r="DP76" s="1977"/>
      <c r="DQ76" s="1977"/>
      <c r="DR76" s="1977"/>
      <c r="DS76" s="1977"/>
      <c r="DT76" s="1977"/>
      <c r="DU76" s="1977"/>
      <c r="DV76" s="1977"/>
      <c r="DW76" s="1977"/>
      <c r="DX76" s="1977"/>
      <c r="DY76" s="1977"/>
      <c r="DZ76" s="1977"/>
      <c r="EA76" s="1977"/>
      <c r="EB76" s="1977"/>
      <c r="EC76" s="1977"/>
      <c r="ED76" s="1977"/>
      <c r="EE76" s="1977"/>
      <c r="EF76" s="1977"/>
      <c r="EG76" s="1977"/>
      <c r="EH76" s="1977"/>
      <c r="EI76" s="1977"/>
      <c r="EJ76" s="1977"/>
      <c r="EK76" s="1977"/>
      <c r="EL76" s="1977"/>
      <c r="EM76" s="1977"/>
      <c r="EN76" s="1977"/>
      <c r="EO76" s="1977"/>
      <c r="EP76" s="1977"/>
      <c r="EQ76" s="1977"/>
      <c r="ER76" s="1977"/>
      <c r="ES76" s="1977"/>
      <c r="ET76" s="1977"/>
      <c r="EU76" s="1977"/>
      <c r="EV76" s="1977"/>
      <c r="EW76" s="1977"/>
      <c r="EX76" s="1977"/>
      <c r="EY76" s="1977"/>
      <c r="EZ76" s="1977"/>
      <c r="FA76" s="1977"/>
      <c r="FB76" s="1977"/>
      <c r="FC76" s="1977"/>
      <c r="FD76" s="1977"/>
      <c r="FE76" s="1977"/>
      <c r="FF76" s="1977"/>
      <c r="FG76" s="1977"/>
      <c r="FH76" s="1978"/>
    </row>
    <row r="77" spans="1:164" ht="8.65" customHeight="1">
      <c r="A77" s="385"/>
      <c r="B77" s="1982" t="s">
        <v>519</v>
      </c>
      <c r="C77" s="1983"/>
      <c r="D77" s="1983"/>
      <c r="E77" s="1983"/>
      <c r="F77" s="1983"/>
      <c r="G77" s="1983"/>
      <c r="H77" s="1983"/>
      <c r="I77" s="1983"/>
      <c r="J77" s="1983"/>
      <c r="K77" s="1983"/>
      <c r="L77" s="1983"/>
      <c r="M77" s="1983"/>
      <c r="N77" s="1983"/>
      <c r="O77" s="1983"/>
      <c r="P77" s="1983"/>
      <c r="Q77" s="1983"/>
      <c r="R77" s="1983"/>
      <c r="S77" s="1983"/>
      <c r="T77" s="1983"/>
      <c r="U77" s="1983"/>
      <c r="V77" s="1983"/>
      <c r="W77" s="1983"/>
      <c r="X77" s="1983"/>
      <c r="Y77" s="1983"/>
      <c r="Z77" s="1983"/>
      <c r="AA77" s="1983"/>
      <c r="AB77" s="1983"/>
      <c r="AC77" s="1983"/>
      <c r="AD77" s="1983"/>
      <c r="AE77" s="1983"/>
      <c r="AF77" s="1983"/>
      <c r="AG77" s="1983"/>
      <c r="AH77" s="1824">
        <v>1.02</v>
      </c>
      <c r="AI77" s="1824"/>
      <c r="AJ77" s="1824"/>
      <c r="AK77" s="1824"/>
      <c r="AL77" s="1824"/>
      <c r="AM77" s="1824"/>
      <c r="AN77" s="1824"/>
      <c r="AO77" s="1824"/>
      <c r="AP77" s="1824"/>
      <c r="AQ77" s="1824"/>
      <c r="AR77" s="1824"/>
      <c r="AS77" s="1824"/>
      <c r="AT77" s="1931"/>
      <c r="AU77" s="1964"/>
      <c r="AV77" s="1965"/>
      <c r="AW77" s="1965"/>
      <c r="AX77" s="1965"/>
      <c r="AY77" s="1965"/>
      <c r="AZ77" s="1674"/>
      <c r="BA77" s="1675"/>
      <c r="BB77" s="1675"/>
      <c r="BC77" s="1675"/>
      <c r="BD77" s="1675"/>
      <c r="BE77" s="1675"/>
      <c r="BF77" s="1675"/>
      <c r="BG77" s="1675"/>
      <c r="BH77" s="1675"/>
      <c r="BI77" s="1675"/>
      <c r="BJ77" s="1675"/>
      <c r="BK77" s="1675"/>
      <c r="BL77" s="1675"/>
      <c r="BM77" s="1675"/>
      <c r="BN77" s="1675"/>
      <c r="BO77" s="1675"/>
      <c r="BP77" s="1675"/>
      <c r="BQ77" s="1675"/>
      <c r="BR77" s="1675"/>
      <c r="BS77" s="1675"/>
      <c r="BT77" s="1676"/>
      <c r="BU77" s="1677"/>
      <c r="BV77" s="1677"/>
      <c r="BW77" s="1677"/>
      <c r="BX77" s="1677"/>
      <c r="BY77" s="1678"/>
      <c r="BZ77" s="1748" t="s">
        <v>622</v>
      </c>
      <c r="CA77" s="1626"/>
      <c r="CB77" s="1626"/>
      <c r="CC77" s="1626"/>
      <c r="CD77" s="1626"/>
      <c r="CE77" s="1626"/>
      <c r="CF77" s="1626"/>
      <c r="CG77" s="1626"/>
      <c r="CH77" s="1626"/>
      <c r="CI77" s="1626"/>
      <c r="CJ77" s="1626"/>
      <c r="CK77" s="1626"/>
      <c r="CL77" s="1626"/>
      <c r="CM77" s="1626"/>
      <c r="CN77" s="1626"/>
      <c r="CO77" s="1626"/>
      <c r="CP77" s="1626"/>
      <c r="CQ77" s="1626"/>
      <c r="CR77" s="1626"/>
      <c r="CS77" s="1626"/>
      <c r="CT77" s="1626"/>
      <c r="CU77" s="1626"/>
      <c r="CV77" s="1626"/>
      <c r="CW77" s="1626"/>
      <c r="CX77" s="1626"/>
      <c r="CY77" s="1626"/>
      <c r="CZ77" s="1626"/>
      <c r="DA77" s="1626"/>
      <c r="DB77" s="1627"/>
      <c r="DC77" s="1967">
        <v>7.0999999999999994E-2</v>
      </c>
      <c r="DD77" s="1968"/>
      <c r="DE77" s="1968"/>
      <c r="DF77" s="1968"/>
      <c r="DG77" s="1968"/>
      <c r="DH77" s="1968"/>
      <c r="DI77" s="1968"/>
      <c r="DJ77" s="1969"/>
      <c r="DK77" s="1984" t="s">
        <v>520</v>
      </c>
      <c r="DL77" s="1985"/>
      <c r="DM77" s="1985"/>
      <c r="DN77" s="1985"/>
      <c r="DO77" s="1985"/>
      <c r="DP77" s="1985"/>
      <c r="DQ77" s="1985"/>
      <c r="DR77" s="1985"/>
      <c r="DS77" s="1985"/>
      <c r="DT77" s="1985"/>
      <c r="DU77" s="1985"/>
      <c r="DV77" s="1985"/>
      <c r="DW77" s="1985"/>
      <c r="DX77" s="1985"/>
      <c r="DY77" s="1985"/>
      <c r="DZ77" s="1985"/>
      <c r="EA77" s="1985"/>
      <c r="EB77" s="1985"/>
      <c r="EC77" s="1985"/>
      <c r="ED77" s="1985"/>
      <c r="EE77" s="1985"/>
      <c r="EF77" s="1985"/>
      <c r="EG77" s="1985"/>
      <c r="EH77" s="1985"/>
      <c r="EI77" s="1985"/>
      <c r="EJ77" s="1985"/>
      <c r="EK77" s="1985"/>
      <c r="EL77" s="1985"/>
      <c r="EM77" s="1985"/>
      <c r="EN77" s="1985"/>
      <c r="EO77" s="1985"/>
      <c r="EP77" s="1985"/>
      <c r="EQ77" s="1985"/>
      <c r="ER77" s="1985"/>
      <c r="ES77" s="1985"/>
      <c r="ET77" s="1985"/>
      <c r="EU77" s="1985"/>
      <c r="EV77" s="1985"/>
      <c r="EW77" s="1985"/>
      <c r="EX77" s="1985"/>
      <c r="EY77" s="1985"/>
      <c r="EZ77" s="1985"/>
      <c r="FA77" s="1985"/>
      <c r="FB77" s="1985"/>
      <c r="FC77" s="1985"/>
      <c r="FD77" s="1985"/>
      <c r="FE77" s="1985"/>
      <c r="FF77" s="1985"/>
      <c r="FG77" s="1985"/>
      <c r="FH77" s="1986"/>
    </row>
    <row r="78" spans="1:164" ht="8.65" customHeight="1">
      <c r="A78" s="385"/>
      <c r="B78" s="1982"/>
      <c r="C78" s="1983"/>
      <c r="D78" s="1983"/>
      <c r="E78" s="1983"/>
      <c r="F78" s="1983"/>
      <c r="G78" s="1983"/>
      <c r="H78" s="1983"/>
      <c r="I78" s="1983"/>
      <c r="J78" s="1983"/>
      <c r="K78" s="1983"/>
      <c r="L78" s="1983"/>
      <c r="M78" s="1983"/>
      <c r="N78" s="1983"/>
      <c r="O78" s="1983"/>
      <c r="P78" s="1983"/>
      <c r="Q78" s="1983"/>
      <c r="R78" s="1983"/>
      <c r="S78" s="1983"/>
      <c r="T78" s="1983"/>
      <c r="U78" s="1983"/>
      <c r="V78" s="1983"/>
      <c r="W78" s="1983"/>
      <c r="X78" s="1983"/>
      <c r="Y78" s="1983"/>
      <c r="Z78" s="1983"/>
      <c r="AA78" s="1983"/>
      <c r="AB78" s="1983"/>
      <c r="AC78" s="1983"/>
      <c r="AD78" s="1983"/>
      <c r="AE78" s="1983"/>
      <c r="AF78" s="1983"/>
      <c r="AG78" s="1983"/>
      <c r="AH78" s="1824"/>
      <c r="AI78" s="1824"/>
      <c r="AJ78" s="1824"/>
      <c r="AK78" s="1824"/>
      <c r="AL78" s="1824"/>
      <c r="AM78" s="1824"/>
      <c r="AN78" s="1824"/>
      <c r="AO78" s="1824"/>
      <c r="AP78" s="1824"/>
      <c r="AQ78" s="1824"/>
      <c r="AR78" s="1824"/>
      <c r="AS78" s="1824"/>
      <c r="AT78" s="1931"/>
      <c r="AU78" s="1964"/>
      <c r="AV78" s="1965"/>
      <c r="AW78" s="1965"/>
      <c r="AX78" s="1965"/>
      <c r="AY78" s="1965"/>
      <c r="AZ78" s="1671" t="s">
        <v>521</v>
      </c>
      <c r="BA78" s="1672"/>
      <c r="BB78" s="1672"/>
      <c r="BC78" s="1672"/>
      <c r="BD78" s="1672"/>
      <c r="BE78" s="1672"/>
      <c r="BF78" s="1672"/>
      <c r="BG78" s="1672"/>
      <c r="BH78" s="1672"/>
      <c r="BI78" s="1672"/>
      <c r="BJ78" s="1672"/>
      <c r="BK78" s="1672"/>
      <c r="BL78" s="1672"/>
      <c r="BM78" s="1672"/>
      <c r="BN78" s="1672"/>
      <c r="BO78" s="1672"/>
      <c r="BP78" s="1672"/>
      <c r="BQ78" s="1672"/>
      <c r="BR78" s="1672"/>
      <c r="BS78" s="1672"/>
      <c r="BT78" s="1673"/>
      <c r="BU78" s="1677">
        <v>0.8</v>
      </c>
      <c r="BV78" s="1677"/>
      <c r="BW78" s="1677"/>
      <c r="BX78" s="1677"/>
      <c r="BY78" s="1678"/>
      <c r="BZ78" s="1750"/>
      <c r="CA78" s="1629"/>
      <c r="CB78" s="1629"/>
      <c r="CC78" s="1629"/>
      <c r="CD78" s="1629"/>
      <c r="CE78" s="1629"/>
      <c r="CF78" s="1629"/>
      <c r="CG78" s="1629"/>
      <c r="CH78" s="1629"/>
      <c r="CI78" s="1629"/>
      <c r="CJ78" s="1629"/>
      <c r="CK78" s="1629"/>
      <c r="CL78" s="1629"/>
      <c r="CM78" s="1629"/>
      <c r="CN78" s="1629"/>
      <c r="CO78" s="1629"/>
      <c r="CP78" s="1629"/>
      <c r="CQ78" s="1629"/>
      <c r="CR78" s="1629"/>
      <c r="CS78" s="1629"/>
      <c r="CT78" s="1629"/>
      <c r="CU78" s="1629"/>
      <c r="CV78" s="1629"/>
      <c r="CW78" s="1629"/>
      <c r="CX78" s="1629"/>
      <c r="CY78" s="1629"/>
      <c r="CZ78" s="1629"/>
      <c r="DA78" s="1629"/>
      <c r="DB78" s="1630"/>
      <c r="DC78" s="1970"/>
      <c r="DD78" s="1971"/>
      <c r="DE78" s="1971"/>
      <c r="DF78" s="1971"/>
      <c r="DG78" s="1971"/>
      <c r="DH78" s="1971"/>
      <c r="DI78" s="1971"/>
      <c r="DJ78" s="1972"/>
      <c r="DK78" s="1987"/>
      <c r="DL78" s="1985"/>
      <c r="DM78" s="1985"/>
      <c r="DN78" s="1985"/>
      <c r="DO78" s="1985"/>
      <c r="DP78" s="1985"/>
      <c r="DQ78" s="1985"/>
      <c r="DR78" s="1985"/>
      <c r="DS78" s="1985"/>
      <c r="DT78" s="1985"/>
      <c r="DU78" s="1985"/>
      <c r="DV78" s="1985"/>
      <c r="DW78" s="1985"/>
      <c r="DX78" s="1985"/>
      <c r="DY78" s="1985"/>
      <c r="DZ78" s="1985"/>
      <c r="EA78" s="1985"/>
      <c r="EB78" s="1985"/>
      <c r="EC78" s="1985"/>
      <c r="ED78" s="1985"/>
      <c r="EE78" s="1985"/>
      <c r="EF78" s="1985"/>
      <c r="EG78" s="1985"/>
      <c r="EH78" s="1985"/>
      <c r="EI78" s="1985"/>
      <c r="EJ78" s="1985"/>
      <c r="EK78" s="1985"/>
      <c r="EL78" s="1985"/>
      <c r="EM78" s="1985"/>
      <c r="EN78" s="1985"/>
      <c r="EO78" s="1985"/>
      <c r="EP78" s="1985"/>
      <c r="EQ78" s="1985"/>
      <c r="ER78" s="1985"/>
      <c r="ES78" s="1985"/>
      <c r="ET78" s="1985"/>
      <c r="EU78" s="1985"/>
      <c r="EV78" s="1985"/>
      <c r="EW78" s="1985"/>
      <c r="EX78" s="1985"/>
      <c r="EY78" s="1985"/>
      <c r="EZ78" s="1985"/>
      <c r="FA78" s="1985"/>
      <c r="FB78" s="1985"/>
      <c r="FC78" s="1985"/>
      <c r="FD78" s="1985"/>
      <c r="FE78" s="1985"/>
      <c r="FF78" s="1985"/>
      <c r="FG78" s="1985"/>
      <c r="FH78" s="1986"/>
    </row>
    <row r="79" spans="1:164" ht="8.65" customHeight="1">
      <c r="A79" s="385"/>
      <c r="B79" s="1982" t="s">
        <v>522</v>
      </c>
      <c r="C79" s="1983"/>
      <c r="D79" s="1983"/>
      <c r="E79" s="1983"/>
      <c r="F79" s="1983"/>
      <c r="G79" s="1983"/>
      <c r="H79" s="1983"/>
      <c r="I79" s="1983"/>
      <c r="J79" s="1983"/>
      <c r="K79" s="1983"/>
      <c r="L79" s="1983"/>
      <c r="M79" s="1983"/>
      <c r="N79" s="1983"/>
      <c r="O79" s="1983"/>
      <c r="P79" s="1983"/>
      <c r="Q79" s="1983"/>
      <c r="R79" s="1983"/>
      <c r="S79" s="1983"/>
      <c r="T79" s="1983"/>
      <c r="U79" s="1983"/>
      <c r="V79" s="1983"/>
      <c r="W79" s="1983"/>
      <c r="X79" s="1983"/>
      <c r="Y79" s="1983"/>
      <c r="Z79" s="1983"/>
      <c r="AA79" s="1983"/>
      <c r="AB79" s="1983"/>
      <c r="AC79" s="1983"/>
      <c r="AD79" s="1983"/>
      <c r="AE79" s="1983"/>
      <c r="AF79" s="1983"/>
      <c r="AG79" s="1983"/>
      <c r="AH79" s="1824">
        <v>1.01</v>
      </c>
      <c r="AI79" s="1824"/>
      <c r="AJ79" s="1824"/>
      <c r="AK79" s="1824"/>
      <c r="AL79" s="1824"/>
      <c r="AM79" s="1824"/>
      <c r="AN79" s="1824"/>
      <c r="AO79" s="1824"/>
      <c r="AP79" s="1824"/>
      <c r="AQ79" s="1824"/>
      <c r="AR79" s="1824"/>
      <c r="AS79" s="1824"/>
      <c r="AT79" s="1931"/>
      <c r="AU79" s="1964"/>
      <c r="AV79" s="1965"/>
      <c r="AW79" s="1965"/>
      <c r="AX79" s="1965"/>
      <c r="AY79" s="1965"/>
      <c r="AZ79" s="1674"/>
      <c r="BA79" s="1675"/>
      <c r="BB79" s="1675"/>
      <c r="BC79" s="1675"/>
      <c r="BD79" s="1675"/>
      <c r="BE79" s="1675"/>
      <c r="BF79" s="1675"/>
      <c r="BG79" s="1675"/>
      <c r="BH79" s="1675"/>
      <c r="BI79" s="1675"/>
      <c r="BJ79" s="1675"/>
      <c r="BK79" s="1675"/>
      <c r="BL79" s="1675"/>
      <c r="BM79" s="1675"/>
      <c r="BN79" s="1675"/>
      <c r="BO79" s="1675"/>
      <c r="BP79" s="1675"/>
      <c r="BQ79" s="1675"/>
      <c r="BR79" s="1675"/>
      <c r="BS79" s="1675"/>
      <c r="BT79" s="1676"/>
      <c r="BU79" s="1677"/>
      <c r="BV79" s="1677"/>
      <c r="BW79" s="1677"/>
      <c r="BX79" s="1677"/>
      <c r="BY79" s="1678"/>
      <c r="BZ79" s="1752"/>
      <c r="CA79" s="1632"/>
      <c r="CB79" s="1632"/>
      <c r="CC79" s="1632"/>
      <c r="CD79" s="1632"/>
      <c r="CE79" s="1632"/>
      <c r="CF79" s="1632"/>
      <c r="CG79" s="1632"/>
      <c r="CH79" s="1632"/>
      <c r="CI79" s="1632"/>
      <c r="CJ79" s="1632"/>
      <c r="CK79" s="1632"/>
      <c r="CL79" s="1632"/>
      <c r="CM79" s="1632"/>
      <c r="CN79" s="1632"/>
      <c r="CO79" s="1632"/>
      <c r="CP79" s="1632"/>
      <c r="CQ79" s="1632"/>
      <c r="CR79" s="1632"/>
      <c r="CS79" s="1632"/>
      <c r="CT79" s="1632"/>
      <c r="CU79" s="1632"/>
      <c r="CV79" s="1632"/>
      <c r="CW79" s="1632"/>
      <c r="CX79" s="1632"/>
      <c r="CY79" s="1632"/>
      <c r="CZ79" s="1632"/>
      <c r="DA79" s="1632"/>
      <c r="DB79" s="1633"/>
      <c r="DC79" s="1973"/>
      <c r="DD79" s="1974"/>
      <c r="DE79" s="1974"/>
      <c r="DF79" s="1974"/>
      <c r="DG79" s="1974"/>
      <c r="DH79" s="1974"/>
      <c r="DI79" s="1974"/>
      <c r="DJ79" s="1975"/>
      <c r="DK79" s="1987"/>
      <c r="DL79" s="1985"/>
      <c r="DM79" s="1985"/>
      <c r="DN79" s="1985"/>
      <c r="DO79" s="1985"/>
      <c r="DP79" s="1985"/>
      <c r="DQ79" s="1985"/>
      <c r="DR79" s="1985"/>
      <c r="DS79" s="1985"/>
      <c r="DT79" s="1985"/>
      <c r="DU79" s="1985"/>
      <c r="DV79" s="1985"/>
      <c r="DW79" s="1985"/>
      <c r="DX79" s="1985"/>
      <c r="DY79" s="1985"/>
      <c r="DZ79" s="1985"/>
      <c r="EA79" s="1985"/>
      <c r="EB79" s="1985"/>
      <c r="EC79" s="1985"/>
      <c r="ED79" s="1985"/>
      <c r="EE79" s="1985"/>
      <c r="EF79" s="1985"/>
      <c r="EG79" s="1985"/>
      <c r="EH79" s="1985"/>
      <c r="EI79" s="1985"/>
      <c r="EJ79" s="1985"/>
      <c r="EK79" s="1985"/>
      <c r="EL79" s="1985"/>
      <c r="EM79" s="1985"/>
      <c r="EN79" s="1985"/>
      <c r="EO79" s="1985"/>
      <c r="EP79" s="1985"/>
      <c r="EQ79" s="1985"/>
      <c r="ER79" s="1985"/>
      <c r="ES79" s="1985"/>
      <c r="ET79" s="1985"/>
      <c r="EU79" s="1985"/>
      <c r="EV79" s="1985"/>
      <c r="EW79" s="1985"/>
      <c r="EX79" s="1985"/>
      <c r="EY79" s="1985"/>
      <c r="EZ79" s="1985"/>
      <c r="FA79" s="1985"/>
      <c r="FB79" s="1985"/>
      <c r="FC79" s="1985"/>
      <c r="FD79" s="1985"/>
      <c r="FE79" s="1985"/>
      <c r="FF79" s="1985"/>
      <c r="FG79" s="1985"/>
      <c r="FH79" s="1986"/>
    </row>
    <row r="80" spans="1:164" ht="8.65" customHeight="1">
      <c r="A80" s="385"/>
      <c r="B80" s="1982"/>
      <c r="C80" s="1983"/>
      <c r="D80" s="1983"/>
      <c r="E80" s="1983"/>
      <c r="F80" s="1983"/>
      <c r="G80" s="1983"/>
      <c r="H80" s="1983"/>
      <c r="I80" s="1983"/>
      <c r="J80" s="1983"/>
      <c r="K80" s="1983"/>
      <c r="L80" s="1983"/>
      <c r="M80" s="1983"/>
      <c r="N80" s="1983"/>
      <c r="O80" s="1983"/>
      <c r="P80" s="1983"/>
      <c r="Q80" s="1983"/>
      <c r="R80" s="1983"/>
      <c r="S80" s="1983"/>
      <c r="T80" s="1983"/>
      <c r="U80" s="1983"/>
      <c r="V80" s="1983"/>
      <c r="W80" s="1983"/>
      <c r="X80" s="1983"/>
      <c r="Y80" s="1983"/>
      <c r="Z80" s="1983"/>
      <c r="AA80" s="1983"/>
      <c r="AB80" s="1983"/>
      <c r="AC80" s="1983"/>
      <c r="AD80" s="1983"/>
      <c r="AE80" s="1983"/>
      <c r="AF80" s="1983"/>
      <c r="AG80" s="1983"/>
      <c r="AH80" s="1824"/>
      <c r="AI80" s="1824"/>
      <c r="AJ80" s="1824"/>
      <c r="AK80" s="1824"/>
      <c r="AL80" s="1824"/>
      <c r="AM80" s="1824"/>
      <c r="AN80" s="1824"/>
      <c r="AO80" s="1824"/>
      <c r="AP80" s="1824"/>
      <c r="AQ80" s="1824"/>
      <c r="AR80" s="1824"/>
      <c r="AS80" s="1824"/>
      <c r="AT80" s="1931"/>
      <c r="AU80" s="1964"/>
      <c r="AV80" s="1965"/>
      <c r="AW80" s="1965"/>
      <c r="AX80" s="1965"/>
      <c r="AY80" s="1965"/>
      <c r="AZ80" s="1671" t="s">
        <v>523</v>
      </c>
      <c r="BA80" s="1672"/>
      <c r="BB80" s="1672"/>
      <c r="BC80" s="1672"/>
      <c r="BD80" s="1672"/>
      <c r="BE80" s="1672"/>
      <c r="BF80" s="1672"/>
      <c r="BG80" s="1672"/>
      <c r="BH80" s="1672"/>
      <c r="BI80" s="1672"/>
      <c r="BJ80" s="1672"/>
      <c r="BK80" s="1672"/>
      <c r="BL80" s="1672"/>
      <c r="BM80" s="1672"/>
      <c r="BN80" s="1672"/>
      <c r="BO80" s="1672"/>
      <c r="BP80" s="1672"/>
      <c r="BQ80" s="1672"/>
      <c r="BR80" s="1672"/>
      <c r="BS80" s="1672"/>
      <c r="BT80" s="1673"/>
      <c r="BU80" s="1988" t="s">
        <v>524</v>
      </c>
      <c r="BV80" s="1677"/>
      <c r="BW80" s="1677"/>
      <c r="BX80" s="1677"/>
      <c r="BY80" s="1678"/>
      <c r="BZ80" s="1748" t="s">
        <v>623</v>
      </c>
      <c r="CA80" s="1626"/>
      <c r="CB80" s="1626"/>
      <c r="CC80" s="1626"/>
      <c r="CD80" s="1626"/>
      <c r="CE80" s="1626"/>
      <c r="CF80" s="1626"/>
      <c r="CG80" s="1626"/>
      <c r="CH80" s="1626"/>
      <c r="CI80" s="1626"/>
      <c r="CJ80" s="1626"/>
      <c r="CK80" s="1626"/>
      <c r="CL80" s="1626"/>
      <c r="CM80" s="1626"/>
      <c r="CN80" s="1626"/>
      <c r="CO80" s="1626"/>
      <c r="CP80" s="1626"/>
      <c r="CQ80" s="1626"/>
      <c r="CR80" s="1626"/>
      <c r="CS80" s="1626"/>
      <c r="CT80" s="1626"/>
      <c r="CU80" s="1626"/>
      <c r="CV80" s="1626"/>
      <c r="CW80" s="1626"/>
      <c r="CX80" s="1626"/>
      <c r="CY80" s="1626"/>
      <c r="CZ80" s="1626"/>
      <c r="DA80" s="1626"/>
      <c r="DB80" s="1627"/>
      <c r="DC80" s="1967">
        <v>6.8000000000000005E-2</v>
      </c>
      <c r="DD80" s="1968"/>
      <c r="DE80" s="1968"/>
      <c r="DF80" s="1968"/>
      <c r="DG80" s="1968"/>
      <c r="DH80" s="1968"/>
      <c r="DI80" s="1968"/>
      <c r="DJ80" s="1969"/>
      <c r="DK80" s="1976" t="s">
        <v>525</v>
      </c>
      <c r="DL80" s="1977"/>
      <c r="DM80" s="1977"/>
      <c r="DN80" s="1977"/>
      <c r="DO80" s="1977"/>
      <c r="DP80" s="1977"/>
      <c r="DQ80" s="1977"/>
      <c r="DR80" s="1977"/>
      <c r="DS80" s="1977"/>
      <c r="DT80" s="1977"/>
      <c r="DU80" s="1977"/>
      <c r="DV80" s="1977"/>
      <c r="DW80" s="1977"/>
      <c r="DX80" s="1977"/>
      <c r="DY80" s="1977"/>
      <c r="DZ80" s="1977"/>
      <c r="EA80" s="1977"/>
      <c r="EB80" s="1977"/>
      <c r="EC80" s="1977"/>
      <c r="ED80" s="1977"/>
      <c r="EE80" s="1977"/>
      <c r="EF80" s="1977"/>
      <c r="EG80" s="1977"/>
      <c r="EH80" s="1977"/>
      <c r="EI80" s="1977"/>
      <c r="EJ80" s="1977"/>
      <c r="EK80" s="1977"/>
      <c r="EL80" s="1977"/>
      <c r="EM80" s="1977"/>
      <c r="EN80" s="1977"/>
      <c r="EO80" s="1977"/>
      <c r="EP80" s="1977"/>
      <c r="EQ80" s="1977"/>
      <c r="ER80" s="1977"/>
      <c r="ES80" s="1977"/>
      <c r="ET80" s="1977"/>
      <c r="EU80" s="1977"/>
      <c r="EV80" s="1977"/>
      <c r="EW80" s="1977"/>
      <c r="EX80" s="1977"/>
      <c r="EY80" s="1977"/>
      <c r="EZ80" s="1977"/>
      <c r="FA80" s="1977"/>
      <c r="FB80" s="1977"/>
      <c r="FC80" s="1977"/>
      <c r="FD80" s="1977"/>
      <c r="FE80" s="1977"/>
      <c r="FF80" s="1977"/>
      <c r="FG80" s="1977"/>
      <c r="FH80" s="1978"/>
    </row>
    <row r="81" spans="1:164" ht="8.65" customHeight="1">
      <c r="A81" s="385"/>
      <c r="B81" s="1982" t="s">
        <v>526</v>
      </c>
      <c r="C81" s="1983"/>
      <c r="D81" s="1983"/>
      <c r="E81" s="1983"/>
      <c r="F81" s="1983"/>
      <c r="G81" s="1983"/>
      <c r="H81" s="1983"/>
      <c r="I81" s="1983"/>
      <c r="J81" s="1983"/>
      <c r="K81" s="1983"/>
      <c r="L81" s="1983"/>
      <c r="M81" s="1983"/>
      <c r="N81" s="1983"/>
      <c r="O81" s="1983"/>
      <c r="P81" s="1983"/>
      <c r="Q81" s="1983"/>
      <c r="R81" s="1983"/>
      <c r="S81" s="1983"/>
      <c r="T81" s="1983"/>
      <c r="U81" s="1983"/>
      <c r="V81" s="1983"/>
      <c r="W81" s="1983"/>
      <c r="X81" s="1983"/>
      <c r="Y81" s="1983"/>
      <c r="Z81" s="1983"/>
      <c r="AA81" s="1983"/>
      <c r="AB81" s="1983"/>
      <c r="AC81" s="1983"/>
      <c r="AD81" s="1983"/>
      <c r="AE81" s="1983"/>
      <c r="AF81" s="1983"/>
      <c r="AG81" s="1983"/>
      <c r="AH81" s="1824"/>
      <c r="AI81" s="1824"/>
      <c r="AJ81" s="1824"/>
      <c r="AK81" s="1824"/>
      <c r="AL81" s="1824"/>
      <c r="AM81" s="1824"/>
      <c r="AN81" s="1824"/>
      <c r="AO81" s="1824"/>
      <c r="AP81" s="1824"/>
      <c r="AQ81" s="1824"/>
      <c r="AR81" s="1824"/>
      <c r="AS81" s="1824"/>
      <c r="AT81" s="1931"/>
      <c r="AU81" s="1964"/>
      <c r="AV81" s="1965"/>
      <c r="AW81" s="1965"/>
      <c r="AX81" s="1965"/>
      <c r="AY81" s="1965"/>
      <c r="AZ81" s="1674"/>
      <c r="BA81" s="1675"/>
      <c r="BB81" s="1675"/>
      <c r="BC81" s="1675"/>
      <c r="BD81" s="1675"/>
      <c r="BE81" s="1675"/>
      <c r="BF81" s="1675"/>
      <c r="BG81" s="1675"/>
      <c r="BH81" s="1675"/>
      <c r="BI81" s="1675"/>
      <c r="BJ81" s="1675"/>
      <c r="BK81" s="1675"/>
      <c r="BL81" s="1675"/>
      <c r="BM81" s="1675"/>
      <c r="BN81" s="1675"/>
      <c r="BO81" s="1675"/>
      <c r="BP81" s="1675"/>
      <c r="BQ81" s="1675"/>
      <c r="BR81" s="1675"/>
      <c r="BS81" s="1675"/>
      <c r="BT81" s="1676"/>
      <c r="BU81" s="1677"/>
      <c r="BV81" s="1677"/>
      <c r="BW81" s="1677"/>
      <c r="BX81" s="1677"/>
      <c r="BY81" s="1678"/>
      <c r="BZ81" s="1750"/>
      <c r="CA81" s="1629"/>
      <c r="CB81" s="1629"/>
      <c r="CC81" s="1629"/>
      <c r="CD81" s="1629"/>
      <c r="CE81" s="1629"/>
      <c r="CF81" s="1629"/>
      <c r="CG81" s="1629"/>
      <c r="CH81" s="1629"/>
      <c r="CI81" s="1629"/>
      <c r="CJ81" s="1629"/>
      <c r="CK81" s="1629"/>
      <c r="CL81" s="1629"/>
      <c r="CM81" s="1629"/>
      <c r="CN81" s="1629"/>
      <c r="CO81" s="1629"/>
      <c r="CP81" s="1629"/>
      <c r="CQ81" s="1629"/>
      <c r="CR81" s="1629"/>
      <c r="CS81" s="1629"/>
      <c r="CT81" s="1629"/>
      <c r="CU81" s="1629"/>
      <c r="CV81" s="1629"/>
      <c r="CW81" s="1629"/>
      <c r="CX81" s="1629"/>
      <c r="CY81" s="1629"/>
      <c r="CZ81" s="1629"/>
      <c r="DA81" s="1629"/>
      <c r="DB81" s="1630"/>
      <c r="DC81" s="1970"/>
      <c r="DD81" s="1971"/>
      <c r="DE81" s="1971"/>
      <c r="DF81" s="1971"/>
      <c r="DG81" s="1971"/>
      <c r="DH81" s="1971"/>
      <c r="DI81" s="1971"/>
      <c r="DJ81" s="1972"/>
      <c r="DK81" s="1976"/>
      <c r="DL81" s="1977"/>
      <c r="DM81" s="1977"/>
      <c r="DN81" s="1977"/>
      <c r="DO81" s="1977"/>
      <c r="DP81" s="1977"/>
      <c r="DQ81" s="1977"/>
      <c r="DR81" s="1977"/>
      <c r="DS81" s="1977"/>
      <c r="DT81" s="1977"/>
      <c r="DU81" s="1977"/>
      <c r="DV81" s="1977"/>
      <c r="DW81" s="1977"/>
      <c r="DX81" s="1977"/>
      <c r="DY81" s="1977"/>
      <c r="DZ81" s="1977"/>
      <c r="EA81" s="1977"/>
      <c r="EB81" s="1977"/>
      <c r="EC81" s="1977"/>
      <c r="ED81" s="1977"/>
      <c r="EE81" s="1977"/>
      <c r="EF81" s="1977"/>
      <c r="EG81" s="1977"/>
      <c r="EH81" s="1977"/>
      <c r="EI81" s="1977"/>
      <c r="EJ81" s="1977"/>
      <c r="EK81" s="1977"/>
      <c r="EL81" s="1977"/>
      <c r="EM81" s="1977"/>
      <c r="EN81" s="1977"/>
      <c r="EO81" s="1977"/>
      <c r="EP81" s="1977"/>
      <c r="EQ81" s="1977"/>
      <c r="ER81" s="1977"/>
      <c r="ES81" s="1977"/>
      <c r="ET81" s="1977"/>
      <c r="EU81" s="1977"/>
      <c r="EV81" s="1977"/>
      <c r="EW81" s="1977"/>
      <c r="EX81" s="1977"/>
      <c r="EY81" s="1977"/>
      <c r="EZ81" s="1977"/>
      <c r="FA81" s="1977"/>
      <c r="FB81" s="1977"/>
      <c r="FC81" s="1977"/>
      <c r="FD81" s="1977"/>
      <c r="FE81" s="1977"/>
      <c r="FF81" s="1977"/>
      <c r="FG81" s="1977"/>
      <c r="FH81" s="1978"/>
    </row>
    <row r="82" spans="1:164" ht="8.65" customHeight="1">
      <c r="A82" s="385"/>
      <c r="B82" s="1982"/>
      <c r="C82" s="1983"/>
      <c r="D82" s="1983"/>
      <c r="E82" s="1983"/>
      <c r="F82" s="1983"/>
      <c r="G82" s="1983"/>
      <c r="H82" s="1983"/>
      <c r="I82" s="1983"/>
      <c r="J82" s="1983"/>
      <c r="K82" s="1983"/>
      <c r="L82" s="1983"/>
      <c r="M82" s="1983"/>
      <c r="N82" s="1983"/>
      <c r="O82" s="1983"/>
      <c r="P82" s="1983"/>
      <c r="Q82" s="1983"/>
      <c r="R82" s="1983"/>
      <c r="S82" s="1983"/>
      <c r="T82" s="1983"/>
      <c r="U82" s="1983"/>
      <c r="V82" s="1983"/>
      <c r="W82" s="1983"/>
      <c r="X82" s="1983"/>
      <c r="Y82" s="1983"/>
      <c r="Z82" s="1983"/>
      <c r="AA82" s="1983"/>
      <c r="AB82" s="1983"/>
      <c r="AC82" s="1983"/>
      <c r="AD82" s="1983"/>
      <c r="AE82" s="1983"/>
      <c r="AF82" s="1983"/>
      <c r="AG82" s="1983"/>
      <c r="AH82" s="1824"/>
      <c r="AI82" s="1824"/>
      <c r="AJ82" s="1824"/>
      <c r="AK82" s="1824"/>
      <c r="AL82" s="1824"/>
      <c r="AM82" s="1824"/>
      <c r="AN82" s="1824"/>
      <c r="AO82" s="1824"/>
      <c r="AP82" s="1824"/>
      <c r="AQ82" s="1824"/>
      <c r="AR82" s="1824"/>
      <c r="AS82" s="1824"/>
      <c r="AT82" s="1931"/>
      <c r="AU82" s="1964"/>
      <c r="AV82" s="1965"/>
      <c r="AW82" s="1965"/>
      <c r="AX82" s="1965"/>
      <c r="AY82" s="1965"/>
      <c r="AZ82" s="1671" t="s">
        <v>527</v>
      </c>
      <c r="BA82" s="1672"/>
      <c r="BB82" s="1672"/>
      <c r="BC82" s="1672"/>
      <c r="BD82" s="1672"/>
      <c r="BE82" s="1672"/>
      <c r="BF82" s="1672"/>
      <c r="BG82" s="1672"/>
      <c r="BH82" s="1672"/>
      <c r="BI82" s="1672"/>
      <c r="BJ82" s="1672"/>
      <c r="BK82" s="1672"/>
      <c r="BL82" s="1672"/>
      <c r="BM82" s="1672"/>
      <c r="BN82" s="1672"/>
      <c r="BO82" s="1672"/>
      <c r="BP82" s="1672"/>
      <c r="BQ82" s="1672"/>
      <c r="BR82" s="1672"/>
      <c r="BS82" s="1672"/>
      <c r="BT82" s="1673"/>
      <c r="BU82" s="1677">
        <v>1.1000000000000001</v>
      </c>
      <c r="BV82" s="1677"/>
      <c r="BW82" s="1677"/>
      <c r="BX82" s="1677"/>
      <c r="BY82" s="1678"/>
      <c r="BZ82" s="1752"/>
      <c r="CA82" s="1632"/>
      <c r="CB82" s="1632"/>
      <c r="CC82" s="1632"/>
      <c r="CD82" s="1632"/>
      <c r="CE82" s="1632"/>
      <c r="CF82" s="1632"/>
      <c r="CG82" s="1632"/>
      <c r="CH82" s="1632"/>
      <c r="CI82" s="1632"/>
      <c r="CJ82" s="1632"/>
      <c r="CK82" s="1632"/>
      <c r="CL82" s="1632"/>
      <c r="CM82" s="1632"/>
      <c r="CN82" s="1632"/>
      <c r="CO82" s="1632"/>
      <c r="CP82" s="1632"/>
      <c r="CQ82" s="1632"/>
      <c r="CR82" s="1632"/>
      <c r="CS82" s="1632"/>
      <c r="CT82" s="1632"/>
      <c r="CU82" s="1632"/>
      <c r="CV82" s="1632"/>
      <c r="CW82" s="1632"/>
      <c r="CX82" s="1632"/>
      <c r="CY82" s="1632"/>
      <c r="CZ82" s="1632"/>
      <c r="DA82" s="1632"/>
      <c r="DB82" s="1633"/>
      <c r="DC82" s="1973"/>
      <c r="DD82" s="1974"/>
      <c r="DE82" s="1974"/>
      <c r="DF82" s="1974"/>
      <c r="DG82" s="1974"/>
      <c r="DH82" s="1974"/>
      <c r="DI82" s="1974"/>
      <c r="DJ82" s="1975"/>
      <c r="DK82" s="1976"/>
      <c r="DL82" s="1977"/>
      <c r="DM82" s="1977"/>
      <c r="DN82" s="1977"/>
      <c r="DO82" s="1977"/>
      <c r="DP82" s="1977"/>
      <c r="DQ82" s="1977"/>
      <c r="DR82" s="1977"/>
      <c r="DS82" s="1977"/>
      <c r="DT82" s="1977"/>
      <c r="DU82" s="1977"/>
      <c r="DV82" s="1977"/>
      <c r="DW82" s="1977"/>
      <c r="DX82" s="1977"/>
      <c r="DY82" s="1977"/>
      <c r="DZ82" s="1977"/>
      <c r="EA82" s="1977"/>
      <c r="EB82" s="1977"/>
      <c r="EC82" s="1977"/>
      <c r="ED82" s="1977"/>
      <c r="EE82" s="1977"/>
      <c r="EF82" s="1977"/>
      <c r="EG82" s="1977"/>
      <c r="EH82" s="1977"/>
      <c r="EI82" s="1977"/>
      <c r="EJ82" s="1977"/>
      <c r="EK82" s="1977"/>
      <c r="EL82" s="1977"/>
      <c r="EM82" s="1977"/>
      <c r="EN82" s="1977"/>
      <c r="EO82" s="1977"/>
      <c r="EP82" s="1977"/>
      <c r="EQ82" s="1977"/>
      <c r="ER82" s="1977"/>
      <c r="ES82" s="1977"/>
      <c r="ET82" s="1977"/>
      <c r="EU82" s="1977"/>
      <c r="EV82" s="1977"/>
      <c r="EW82" s="1977"/>
      <c r="EX82" s="1977"/>
      <c r="EY82" s="1977"/>
      <c r="EZ82" s="1977"/>
      <c r="FA82" s="1977"/>
      <c r="FB82" s="1977"/>
      <c r="FC82" s="1977"/>
      <c r="FD82" s="1977"/>
      <c r="FE82" s="1977"/>
      <c r="FF82" s="1977"/>
      <c r="FG82" s="1977"/>
      <c r="FH82" s="1978"/>
    </row>
    <row r="83" spans="1:164" ht="8.65" customHeight="1">
      <c r="A83" s="385"/>
      <c r="B83" s="1989" t="s">
        <v>528</v>
      </c>
      <c r="C83" s="1990"/>
      <c r="D83" s="1990"/>
      <c r="E83" s="1990"/>
      <c r="F83" s="1990"/>
      <c r="G83" s="1990"/>
      <c r="H83" s="1990"/>
      <c r="I83" s="1990"/>
      <c r="J83" s="1990"/>
      <c r="K83" s="1990"/>
      <c r="L83" s="1990"/>
      <c r="M83" s="1990"/>
      <c r="N83" s="1990"/>
      <c r="O83" s="1990"/>
      <c r="P83" s="1990"/>
      <c r="Q83" s="1990"/>
      <c r="R83" s="1990"/>
      <c r="S83" s="1990"/>
      <c r="T83" s="1990"/>
      <c r="U83" s="1990"/>
      <c r="V83" s="1990"/>
      <c r="W83" s="1990"/>
      <c r="X83" s="1990"/>
      <c r="Y83" s="1990"/>
      <c r="Z83" s="1990"/>
      <c r="AA83" s="1990"/>
      <c r="AB83" s="1990"/>
      <c r="AC83" s="1990"/>
      <c r="AD83" s="1990"/>
      <c r="AE83" s="1990"/>
      <c r="AF83" s="1990"/>
      <c r="AG83" s="1990"/>
      <c r="AH83" s="1990"/>
      <c r="AI83" s="1990"/>
      <c r="AJ83" s="1990"/>
      <c r="AK83" s="1990"/>
      <c r="AL83" s="1990"/>
      <c r="AM83" s="1990"/>
      <c r="AN83" s="1990"/>
      <c r="AO83" s="1990"/>
      <c r="AP83" s="1990"/>
      <c r="AQ83" s="1990"/>
      <c r="AR83" s="1990"/>
      <c r="AS83" s="1990"/>
      <c r="AT83" s="1990"/>
      <c r="AU83" s="1964"/>
      <c r="AV83" s="1965"/>
      <c r="AW83" s="1965"/>
      <c r="AX83" s="1965"/>
      <c r="AY83" s="1965"/>
      <c r="AZ83" s="1674"/>
      <c r="BA83" s="1675"/>
      <c r="BB83" s="1675"/>
      <c r="BC83" s="1675"/>
      <c r="BD83" s="1675"/>
      <c r="BE83" s="1675"/>
      <c r="BF83" s="1675"/>
      <c r="BG83" s="1675"/>
      <c r="BH83" s="1675"/>
      <c r="BI83" s="1675"/>
      <c r="BJ83" s="1675"/>
      <c r="BK83" s="1675"/>
      <c r="BL83" s="1675"/>
      <c r="BM83" s="1675"/>
      <c r="BN83" s="1675"/>
      <c r="BO83" s="1675"/>
      <c r="BP83" s="1675"/>
      <c r="BQ83" s="1675"/>
      <c r="BR83" s="1675"/>
      <c r="BS83" s="1675"/>
      <c r="BT83" s="1676"/>
      <c r="BU83" s="1677"/>
      <c r="BV83" s="1677"/>
      <c r="BW83" s="1677"/>
      <c r="BX83" s="1677"/>
      <c r="BY83" s="1678"/>
      <c r="BZ83" s="1748" t="s">
        <v>624</v>
      </c>
      <c r="CA83" s="1626"/>
      <c r="CB83" s="1626"/>
      <c r="CC83" s="1626"/>
      <c r="CD83" s="1626"/>
      <c r="CE83" s="1626"/>
      <c r="CF83" s="1626"/>
      <c r="CG83" s="1626"/>
      <c r="CH83" s="1626"/>
      <c r="CI83" s="1626"/>
      <c r="CJ83" s="1626"/>
      <c r="CK83" s="1626"/>
      <c r="CL83" s="1626"/>
      <c r="CM83" s="1626"/>
      <c r="CN83" s="1626"/>
      <c r="CO83" s="1626"/>
      <c r="CP83" s="1626"/>
      <c r="CQ83" s="1626"/>
      <c r="CR83" s="1626"/>
      <c r="CS83" s="1626"/>
      <c r="CT83" s="1626"/>
      <c r="CU83" s="1626"/>
      <c r="CV83" s="1626"/>
      <c r="CW83" s="1626"/>
      <c r="CX83" s="1626"/>
      <c r="CY83" s="1626"/>
      <c r="CZ83" s="1626"/>
      <c r="DA83" s="1626"/>
      <c r="DB83" s="1627"/>
      <c r="DC83" s="1967">
        <v>8.4000000000000005E-2</v>
      </c>
      <c r="DD83" s="1968"/>
      <c r="DE83" s="1968"/>
      <c r="DF83" s="1968"/>
      <c r="DG83" s="1968"/>
      <c r="DH83" s="1968"/>
      <c r="DI83" s="1968"/>
      <c r="DJ83" s="1969"/>
      <c r="DK83" s="1927" t="s">
        <v>529</v>
      </c>
      <c r="DL83" s="1654"/>
      <c r="DM83" s="1654"/>
      <c r="DN83" s="1654"/>
      <c r="DO83" s="1654"/>
      <c r="DP83" s="1654"/>
      <c r="DQ83" s="1654"/>
      <c r="DR83" s="1654"/>
      <c r="DS83" s="1654"/>
      <c r="DT83" s="1654"/>
      <c r="DU83" s="1654"/>
      <c r="DV83" s="1654"/>
      <c r="DW83" s="1654"/>
      <c r="DX83" s="1654"/>
      <c r="DY83" s="1654"/>
      <c r="DZ83" s="1654"/>
      <c r="EA83" s="1654"/>
      <c r="EB83" s="1654"/>
      <c r="EC83" s="1654"/>
      <c r="ED83" s="1654"/>
      <c r="EE83" s="1654"/>
      <c r="EF83" s="1654"/>
      <c r="EG83" s="1654"/>
      <c r="EH83" s="1654"/>
      <c r="EI83" s="1654"/>
      <c r="EJ83" s="1654"/>
      <c r="EK83" s="1654"/>
      <c r="EL83" s="1654"/>
      <c r="EM83" s="1654"/>
      <c r="EN83" s="1654"/>
      <c r="EO83" s="1654"/>
      <c r="EP83" s="1654"/>
      <c r="EQ83" s="1654"/>
      <c r="ER83" s="1654"/>
      <c r="ES83" s="1654"/>
      <c r="ET83" s="1654"/>
      <c r="EU83" s="1654"/>
      <c r="EV83" s="1654"/>
      <c r="EW83" s="1654"/>
      <c r="EX83" s="1654"/>
      <c r="EY83" s="1654"/>
      <c r="EZ83" s="1654"/>
      <c r="FA83" s="1654"/>
      <c r="FB83" s="1654"/>
      <c r="FC83" s="1654"/>
      <c r="FD83" s="1654"/>
      <c r="FE83" s="1654"/>
      <c r="FF83" s="1654"/>
      <c r="FG83" s="1654"/>
      <c r="FH83" s="1655"/>
    </row>
    <row r="84" spans="1:164" ht="8.65" customHeight="1">
      <c r="A84" s="385"/>
      <c r="B84" s="1989"/>
      <c r="C84" s="1990"/>
      <c r="D84" s="1990"/>
      <c r="E84" s="1990"/>
      <c r="F84" s="1990"/>
      <c r="G84" s="1990"/>
      <c r="H84" s="1990"/>
      <c r="I84" s="1990"/>
      <c r="J84" s="1990"/>
      <c r="K84" s="1990"/>
      <c r="L84" s="1990"/>
      <c r="M84" s="1990"/>
      <c r="N84" s="1990"/>
      <c r="O84" s="1990"/>
      <c r="P84" s="1990"/>
      <c r="Q84" s="1990"/>
      <c r="R84" s="1990"/>
      <c r="S84" s="1990"/>
      <c r="T84" s="1990"/>
      <c r="U84" s="1990"/>
      <c r="V84" s="1990"/>
      <c r="W84" s="1990"/>
      <c r="X84" s="1990"/>
      <c r="Y84" s="1990"/>
      <c r="Z84" s="1990"/>
      <c r="AA84" s="1990"/>
      <c r="AB84" s="1990"/>
      <c r="AC84" s="1990"/>
      <c r="AD84" s="1990"/>
      <c r="AE84" s="1990"/>
      <c r="AF84" s="1990"/>
      <c r="AG84" s="1990"/>
      <c r="AH84" s="1990"/>
      <c r="AI84" s="1990"/>
      <c r="AJ84" s="1990"/>
      <c r="AK84" s="1990"/>
      <c r="AL84" s="1990"/>
      <c r="AM84" s="1990"/>
      <c r="AN84" s="1990"/>
      <c r="AO84" s="1990"/>
      <c r="AP84" s="1990"/>
      <c r="AQ84" s="1990"/>
      <c r="AR84" s="1990"/>
      <c r="AS84" s="1990"/>
      <c r="AT84" s="1990"/>
      <c r="AU84" s="1964"/>
      <c r="AV84" s="1965"/>
      <c r="AW84" s="1965"/>
      <c r="AX84" s="1965"/>
      <c r="AY84" s="1965"/>
      <c r="AZ84" s="1671" t="s">
        <v>530</v>
      </c>
      <c r="BA84" s="1672"/>
      <c r="BB84" s="1672"/>
      <c r="BC84" s="1672"/>
      <c r="BD84" s="1672"/>
      <c r="BE84" s="1672"/>
      <c r="BF84" s="1672"/>
      <c r="BG84" s="1672"/>
      <c r="BH84" s="1672"/>
      <c r="BI84" s="1672"/>
      <c r="BJ84" s="1672"/>
      <c r="BK84" s="1672"/>
      <c r="BL84" s="1672"/>
      <c r="BM84" s="1672"/>
      <c r="BN84" s="1672"/>
      <c r="BO84" s="1672"/>
      <c r="BP84" s="1672"/>
      <c r="BQ84" s="1672"/>
      <c r="BR84" s="1672"/>
      <c r="BS84" s="1672"/>
      <c r="BT84" s="1673"/>
      <c r="BU84" s="1677">
        <v>0.6</v>
      </c>
      <c r="BV84" s="1677"/>
      <c r="BW84" s="1677"/>
      <c r="BX84" s="1677"/>
      <c r="BY84" s="1678"/>
      <c r="BZ84" s="1750"/>
      <c r="CA84" s="1629"/>
      <c r="CB84" s="1629"/>
      <c r="CC84" s="1629"/>
      <c r="CD84" s="1629"/>
      <c r="CE84" s="1629"/>
      <c r="CF84" s="1629"/>
      <c r="CG84" s="1629"/>
      <c r="CH84" s="1629"/>
      <c r="CI84" s="1629"/>
      <c r="CJ84" s="1629"/>
      <c r="CK84" s="1629"/>
      <c r="CL84" s="1629"/>
      <c r="CM84" s="1629"/>
      <c r="CN84" s="1629"/>
      <c r="CO84" s="1629"/>
      <c r="CP84" s="1629"/>
      <c r="CQ84" s="1629"/>
      <c r="CR84" s="1629"/>
      <c r="CS84" s="1629"/>
      <c r="CT84" s="1629"/>
      <c r="CU84" s="1629"/>
      <c r="CV84" s="1629"/>
      <c r="CW84" s="1629"/>
      <c r="CX84" s="1629"/>
      <c r="CY84" s="1629"/>
      <c r="CZ84" s="1629"/>
      <c r="DA84" s="1629"/>
      <c r="DB84" s="1630"/>
      <c r="DC84" s="1970"/>
      <c r="DD84" s="1971"/>
      <c r="DE84" s="1971"/>
      <c r="DF84" s="1971"/>
      <c r="DG84" s="1971"/>
      <c r="DH84" s="1971"/>
      <c r="DI84" s="1971"/>
      <c r="DJ84" s="1972"/>
      <c r="DK84" s="1653"/>
      <c r="DL84" s="1654"/>
      <c r="DM84" s="1654"/>
      <c r="DN84" s="1654"/>
      <c r="DO84" s="1654"/>
      <c r="DP84" s="1654"/>
      <c r="DQ84" s="1654"/>
      <c r="DR84" s="1654"/>
      <c r="DS84" s="1654"/>
      <c r="DT84" s="1654"/>
      <c r="DU84" s="1654"/>
      <c r="DV84" s="1654"/>
      <c r="DW84" s="1654"/>
      <c r="DX84" s="1654"/>
      <c r="DY84" s="1654"/>
      <c r="DZ84" s="1654"/>
      <c r="EA84" s="1654"/>
      <c r="EB84" s="1654"/>
      <c r="EC84" s="1654"/>
      <c r="ED84" s="1654"/>
      <c r="EE84" s="1654"/>
      <c r="EF84" s="1654"/>
      <c r="EG84" s="1654"/>
      <c r="EH84" s="1654"/>
      <c r="EI84" s="1654"/>
      <c r="EJ84" s="1654"/>
      <c r="EK84" s="1654"/>
      <c r="EL84" s="1654"/>
      <c r="EM84" s="1654"/>
      <c r="EN84" s="1654"/>
      <c r="EO84" s="1654"/>
      <c r="EP84" s="1654"/>
      <c r="EQ84" s="1654"/>
      <c r="ER84" s="1654"/>
      <c r="ES84" s="1654"/>
      <c r="ET84" s="1654"/>
      <c r="EU84" s="1654"/>
      <c r="EV84" s="1654"/>
      <c r="EW84" s="1654"/>
      <c r="EX84" s="1654"/>
      <c r="EY84" s="1654"/>
      <c r="EZ84" s="1654"/>
      <c r="FA84" s="1654"/>
      <c r="FB84" s="1654"/>
      <c r="FC84" s="1654"/>
      <c r="FD84" s="1654"/>
      <c r="FE84" s="1654"/>
      <c r="FF84" s="1654"/>
      <c r="FG84" s="1654"/>
      <c r="FH84" s="1655"/>
    </row>
    <row r="85" spans="1:164" ht="8.65" customHeight="1">
      <c r="A85" s="385"/>
      <c r="B85" s="1989" t="s">
        <v>531</v>
      </c>
      <c r="C85" s="1990"/>
      <c r="D85" s="1990"/>
      <c r="E85" s="1990"/>
      <c r="F85" s="1990"/>
      <c r="G85" s="1990"/>
      <c r="H85" s="1990"/>
      <c r="I85" s="1990"/>
      <c r="J85" s="1990"/>
      <c r="K85" s="1990"/>
      <c r="L85" s="1990"/>
      <c r="M85" s="1990"/>
      <c r="N85" s="1990"/>
      <c r="O85" s="1990"/>
      <c r="P85" s="1990"/>
      <c r="Q85" s="1990"/>
      <c r="R85" s="1990"/>
      <c r="S85" s="1990"/>
      <c r="T85" s="1990"/>
      <c r="U85" s="1990"/>
      <c r="V85" s="1990"/>
      <c r="W85" s="1990"/>
      <c r="X85" s="1990"/>
      <c r="Y85" s="1990"/>
      <c r="Z85" s="1990"/>
      <c r="AA85" s="1990"/>
      <c r="AB85" s="1990"/>
      <c r="AC85" s="1990"/>
      <c r="AD85" s="1990"/>
      <c r="AE85" s="1990"/>
      <c r="AF85" s="1990"/>
      <c r="AG85" s="1990"/>
      <c r="AH85" s="1990"/>
      <c r="AI85" s="1990"/>
      <c r="AJ85" s="1990"/>
      <c r="AK85" s="1990"/>
      <c r="AL85" s="1990"/>
      <c r="AM85" s="1990"/>
      <c r="AN85" s="1990"/>
      <c r="AO85" s="1990"/>
      <c r="AP85" s="1990"/>
      <c r="AQ85" s="1990"/>
      <c r="AR85" s="1990"/>
      <c r="AS85" s="1990"/>
      <c r="AT85" s="1990"/>
      <c r="AU85" s="1964"/>
      <c r="AV85" s="1965"/>
      <c r="AW85" s="1965"/>
      <c r="AX85" s="1965"/>
      <c r="AY85" s="1965"/>
      <c r="AZ85" s="1674"/>
      <c r="BA85" s="1675"/>
      <c r="BB85" s="1675"/>
      <c r="BC85" s="1675"/>
      <c r="BD85" s="1675"/>
      <c r="BE85" s="1675"/>
      <c r="BF85" s="1675"/>
      <c r="BG85" s="1675"/>
      <c r="BH85" s="1675"/>
      <c r="BI85" s="1675"/>
      <c r="BJ85" s="1675"/>
      <c r="BK85" s="1675"/>
      <c r="BL85" s="1675"/>
      <c r="BM85" s="1675"/>
      <c r="BN85" s="1675"/>
      <c r="BO85" s="1675"/>
      <c r="BP85" s="1675"/>
      <c r="BQ85" s="1675"/>
      <c r="BR85" s="1675"/>
      <c r="BS85" s="1675"/>
      <c r="BT85" s="1676"/>
      <c r="BU85" s="1677"/>
      <c r="BV85" s="1677"/>
      <c r="BW85" s="1677"/>
      <c r="BX85" s="1677"/>
      <c r="BY85" s="1678"/>
      <c r="BZ85" s="1752"/>
      <c r="CA85" s="1632"/>
      <c r="CB85" s="1632"/>
      <c r="CC85" s="1632"/>
      <c r="CD85" s="1632"/>
      <c r="CE85" s="1632"/>
      <c r="CF85" s="1632"/>
      <c r="CG85" s="1632"/>
      <c r="CH85" s="1632"/>
      <c r="CI85" s="1632"/>
      <c r="CJ85" s="1632"/>
      <c r="CK85" s="1632"/>
      <c r="CL85" s="1632"/>
      <c r="CM85" s="1632"/>
      <c r="CN85" s="1632"/>
      <c r="CO85" s="1632"/>
      <c r="CP85" s="1632"/>
      <c r="CQ85" s="1632"/>
      <c r="CR85" s="1632"/>
      <c r="CS85" s="1632"/>
      <c r="CT85" s="1632"/>
      <c r="CU85" s="1632"/>
      <c r="CV85" s="1632"/>
      <c r="CW85" s="1632"/>
      <c r="CX85" s="1632"/>
      <c r="CY85" s="1632"/>
      <c r="CZ85" s="1632"/>
      <c r="DA85" s="1632"/>
      <c r="DB85" s="1633"/>
      <c r="DC85" s="1973"/>
      <c r="DD85" s="1974"/>
      <c r="DE85" s="1974"/>
      <c r="DF85" s="1974"/>
      <c r="DG85" s="1974"/>
      <c r="DH85" s="1974"/>
      <c r="DI85" s="1974"/>
      <c r="DJ85" s="1975"/>
      <c r="DK85" s="1653"/>
      <c r="DL85" s="1654"/>
      <c r="DM85" s="1654"/>
      <c r="DN85" s="1654"/>
      <c r="DO85" s="1654"/>
      <c r="DP85" s="1654"/>
      <c r="DQ85" s="1654"/>
      <c r="DR85" s="1654"/>
      <c r="DS85" s="1654"/>
      <c r="DT85" s="1654"/>
      <c r="DU85" s="1654"/>
      <c r="DV85" s="1654"/>
      <c r="DW85" s="1654"/>
      <c r="DX85" s="1654"/>
      <c r="DY85" s="1654"/>
      <c r="DZ85" s="1654"/>
      <c r="EA85" s="1654"/>
      <c r="EB85" s="1654"/>
      <c r="EC85" s="1654"/>
      <c r="ED85" s="1654"/>
      <c r="EE85" s="1654"/>
      <c r="EF85" s="1654"/>
      <c r="EG85" s="1654"/>
      <c r="EH85" s="1654"/>
      <c r="EI85" s="1654"/>
      <c r="EJ85" s="1654"/>
      <c r="EK85" s="1654"/>
      <c r="EL85" s="1654"/>
      <c r="EM85" s="1654"/>
      <c r="EN85" s="1654"/>
      <c r="EO85" s="1654"/>
      <c r="EP85" s="1654"/>
      <c r="EQ85" s="1654"/>
      <c r="ER85" s="1654"/>
      <c r="ES85" s="1654"/>
      <c r="ET85" s="1654"/>
      <c r="EU85" s="1654"/>
      <c r="EV85" s="1654"/>
      <c r="EW85" s="1654"/>
      <c r="EX85" s="1654"/>
      <c r="EY85" s="1654"/>
      <c r="EZ85" s="1654"/>
      <c r="FA85" s="1654"/>
      <c r="FB85" s="1654"/>
      <c r="FC85" s="1654"/>
      <c r="FD85" s="1654"/>
      <c r="FE85" s="1654"/>
      <c r="FF85" s="1654"/>
      <c r="FG85" s="1654"/>
      <c r="FH85" s="1655"/>
    </row>
    <row r="86" spans="1:164" ht="8.65" customHeight="1">
      <c r="A86" s="385"/>
      <c r="B86" s="1989"/>
      <c r="C86" s="1990"/>
      <c r="D86" s="1990"/>
      <c r="E86" s="1990"/>
      <c r="F86" s="1990"/>
      <c r="G86" s="1990"/>
      <c r="H86" s="1990"/>
      <c r="I86" s="1990"/>
      <c r="J86" s="1990"/>
      <c r="K86" s="1990"/>
      <c r="L86" s="1990"/>
      <c r="M86" s="1990"/>
      <c r="N86" s="1990"/>
      <c r="O86" s="1990"/>
      <c r="P86" s="1990"/>
      <c r="Q86" s="1990"/>
      <c r="R86" s="1990"/>
      <c r="S86" s="1990"/>
      <c r="T86" s="1990"/>
      <c r="U86" s="1990"/>
      <c r="V86" s="1990"/>
      <c r="W86" s="1990"/>
      <c r="X86" s="1990"/>
      <c r="Y86" s="1990"/>
      <c r="Z86" s="1990"/>
      <c r="AA86" s="1990"/>
      <c r="AB86" s="1990"/>
      <c r="AC86" s="1990"/>
      <c r="AD86" s="1990"/>
      <c r="AE86" s="1990"/>
      <c r="AF86" s="1990"/>
      <c r="AG86" s="1990"/>
      <c r="AH86" s="1990"/>
      <c r="AI86" s="1990"/>
      <c r="AJ86" s="1990"/>
      <c r="AK86" s="1990"/>
      <c r="AL86" s="1990"/>
      <c r="AM86" s="1990"/>
      <c r="AN86" s="1990"/>
      <c r="AO86" s="1990"/>
      <c r="AP86" s="1990"/>
      <c r="AQ86" s="1990"/>
      <c r="AR86" s="1990"/>
      <c r="AS86" s="1990"/>
      <c r="AT86" s="1990"/>
      <c r="AU86" s="1964"/>
      <c r="AV86" s="1965"/>
      <c r="AW86" s="1965"/>
      <c r="AX86" s="1965"/>
      <c r="AY86" s="1965"/>
      <c r="AZ86" s="1671" t="s">
        <v>532</v>
      </c>
      <c r="BA86" s="1672"/>
      <c r="BB86" s="1672"/>
      <c r="BC86" s="1672"/>
      <c r="BD86" s="1672"/>
      <c r="BE86" s="1672"/>
      <c r="BF86" s="1672"/>
      <c r="BG86" s="1672"/>
      <c r="BH86" s="1672"/>
      <c r="BI86" s="1672"/>
      <c r="BJ86" s="1672"/>
      <c r="BK86" s="1672"/>
      <c r="BL86" s="1672"/>
      <c r="BM86" s="1672"/>
      <c r="BN86" s="1672"/>
      <c r="BO86" s="1672"/>
      <c r="BP86" s="1672"/>
      <c r="BQ86" s="1672"/>
      <c r="BR86" s="1672"/>
      <c r="BS86" s="1672"/>
      <c r="BT86" s="1673"/>
      <c r="BU86" s="1677">
        <v>0.8</v>
      </c>
      <c r="BV86" s="1677"/>
      <c r="BW86" s="1677"/>
      <c r="BX86" s="1677"/>
      <c r="BY86" s="1678"/>
      <c r="BZ86" s="1653" t="s">
        <v>533</v>
      </c>
      <c r="CA86" s="1654"/>
      <c r="CB86" s="1654"/>
      <c r="CC86" s="1654"/>
      <c r="CD86" s="1654"/>
      <c r="CE86" s="1654"/>
      <c r="CF86" s="1654"/>
      <c r="CG86" s="1654"/>
      <c r="CH86" s="1654"/>
      <c r="CI86" s="1654"/>
      <c r="CJ86" s="1654"/>
      <c r="CK86" s="1654"/>
      <c r="CL86" s="1654"/>
      <c r="CM86" s="1654"/>
      <c r="CN86" s="1654"/>
      <c r="CO86" s="1654"/>
      <c r="CP86" s="1654"/>
      <c r="CQ86" s="1654"/>
      <c r="CR86" s="1654"/>
      <c r="CS86" s="1654"/>
      <c r="CT86" s="1654"/>
      <c r="CU86" s="1654"/>
      <c r="CV86" s="1654"/>
      <c r="CW86" s="1654"/>
      <c r="CX86" s="1654"/>
      <c r="CY86" s="1654"/>
      <c r="CZ86" s="1654"/>
      <c r="DA86" s="1654"/>
      <c r="DB86" s="1654"/>
      <c r="DC86" s="1654"/>
      <c r="DD86" s="1654"/>
      <c r="DE86" s="1654"/>
      <c r="DF86" s="1654"/>
      <c r="DG86" s="1654"/>
      <c r="DH86" s="1654"/>
      <c r="DI86" s="1654"/>
      <c r="DJ86" s="1655"/>
      <c r="DK86" s="1991" t="s">
        <v>534</v>
      </c>
      <c r="DL86" s="1992"/>
      <c r="DM86" s="1992"/>
      <c r="DN86" s="1992"/>
      <c r="DO86" s="1992"/>
      <c r="DP86" s="1992"/>
      <c r="DQ86" s="1992"/>
      <c r="DR86" s="1992"/>
      <c r="DS86" s="1992"/>
      <c r="DT86" s="1992"/>
      <c r="DU86" s="1992"/>
      <c r="DV86" s="1992"/>
      <c r="DW86" s="1992"/>
      <c r="DX86" s="1992"/>
      <c r="DY86" s="1992"/>
      <c r="DZ86" s="1992"/>
      <c r="EA86" s="1992"/>
      <c r="EB86" s="1992"/>
      <c r="EC86" s="1992"/>
      <c r="ED86" s="1992"/>
      <c r="EE86" s="1992"/>
      <c r="EF86" s="1992"/>
      <c r="EG86" s="1992"/>
      <c r="EH86" s="1992"/>
      <c r="EI86" s="1992"/>
      <c r="EJ86" s="1992"/>
      <c r="EK86" s="1992"/>
      <c r="EL86" s="1992"/>
      <c r="EM86" s="1992"/>
      <c r="EN86" s="1992"/>
      <c r="EO86" s="1992"/>
      <c r="EP86" s="1992"/>
      <c r="EQ86" s="1992"/>
      <c r="ER86" s="1992"/>
      <c r="ES86" s="1992"/>
      <c r="ET86" s="1992"/>
      <c r="EU86" s="1992"/>
      <c r="EV86" s="1992"/>
      <c r="EW86" s="1992"/>
      <c r="EX86" s="1992"/>
      <c r="EY86" s="1992"/>
      <c r="EZ86" s="1992"/>
      <c r="FA86" s="1992"/>
      <c r="FB86" s="1992"/>
      <c r="FC86" s="1992"/>
      <c r="FD86" s="1992"/>
      <c r="FE86" s="1992"/>
      <c r="FF86" s="1992"/>
      <c r="FG86" s="1992"/>
      <c r="FH86" s="1993"/>
    </row>
    <row r="87" spans="1:164" ht="8.65" customHeight="1">
      <c r="A87" s="385"/>
      <c r="B87" s="1989" t="s">
        <v>535</v>
      </c>
      <c r="C87" s="1990"/>
      <c r="D87" s="1990"/>
      <c r="E87" s="1990"/>
      <c r="F87" s="1990"/>
      <c r="G87" s="1990"/>
      <c r="H87" s="1990"/>
      <c r="I87" s="1990"/>
      <c r="J87" s="1990"/>
      <c r="K87" s="1990"/>
      <c r="L87" s="1990"/>
      <c r="M87" s="1990"/>
      <c r="N87" s="1990"/>
      <c r="O87" s="1990"/>
      <c r="P87" s="1990"/>
      <c r="Q87" s="1990"/>
      <c r="R87" s="1990"/>
      <c r="S87" s="1990"/>
      <c r="T87" s="1990"/>
      <c r="U87" s="1990"/>
      <c r="V87" s="1990"/>
      <c r="W87" s="1990"/>
      <c r="X87" s="1990"/>
      <c r="Y87" s="1990"/>
      <c r="Z87" s="1990"/>
      <c r="AA87" s="1990"/>
      <c r="AB87" s="1990"/>
      <c r="AC87" s="1990"/>
      <c r="AD87" s="1990"/>
      <c r="AE87" s="1990"/>
      <c r="AF87" s="1990"/>
      <c r="AG87" s="1990"/>
      <c r="AH87" s="1990"/>
      <c r="AI87" s="1990"/>
      <c r="AJ87" s="1990"/>
      <c r="AK87" s="1990"/>
      <c r="AL87" s="1990"/>
      <c r="AM87" s="1990"/>
      <c r="AN87" s="1990"/>
      <c r="AO87" s="1990"/>
      <c r="AP87" s="1990"/>
      <c r="AQ87" s="1990"/>
      <c r="AR87" s="1990"/>
      <c r="AS87" s="1990"/>
      <c r="AT87" s="1990"/>
      <c r="AU87" s="1966"/>
      <c r="AV87" s="1675"/>
      <c r="AW87" s="1675"/>
      <c r="AX87" s="1675"/>
      <c r="AY87" s="1675"/>
      <c r="AZ87" s="1674"/>
      <c r="BA87" s="1675"/>
      <c r="BB87" s="1675"/>
      <c r="BC87" s="1675"/>
      <c r="BD87" s="1675"/>
      <c r="BE87" s="1675"/>
      <c r="BF87" s="1675"/>
      <c r="BG87" s="1675"/>
      <c r="BH87" s="1675"/>
      <c r="BI87" s="1675"/>
      <c r="BJ87" s="1675"/>
      <c r="BK87" s="1675"/>
      <c r="BL87" s="1675"/>
      <c r="BM87" s="1675"/>
      <c r="BN87" s="1675"/>
      <c r="BO87" s="1675"/>
      <c r="BP87" s="1675"/>
      <c r="BQ87" s="1675"/>
      <c r="BR87" s="1675"/>
      <c r="BS87" s="1675"/>
      <c r="BT87" s="1676"/>
      <c r="BU87" s="1677"/>
      <c r="BV87" s="1677"/>
      <c r="BW87" s="1677"/>
      <c r="BX87" s="1677"/>
      <c r="BY87" s="1678"/>
      <c r="BZ87" s="1653"/>
      <c r="CA87" s="1654"/>
      <c r="CB87" s="1654"/>
      <c r="CC87" s="1654"/>
      <c r="CD87" s="1654"/>
      <c r="CE87" s="1654"/>
      <c r="CF87" s="1654"/>
      <c r="CG87" s="1654"/>
      <c r="CH87" s="1654"/>
      <c r="CI87" s="1654"/>
      <c r="CJ87" s="1654"/>
      <c r="CK87" s="1654"/>
      <c r="CL87" s="1654"/>
      <c r="CM87" s="1654"/>
      <c r="CN87" s="1654"/>
      <c r="CO87" s="1654"/>
      <c r="CP87" s="1654"/>
      <c r="CQ87" s="1654"/>
      <c r="CR87" s="1654"/>
      <c r="CS87" s="1654"/>
      <c r="CT87" s="1654"/>
      <c r="CU87" s="1654"/>
      <c r="CV87" s="1654"/>
      <c r="CW87" s="1654"/>
      <c r="CX87" s="1654"/>
      <c r="CY87" s="1654"/>
      <c r="CZ87" s="1654"/>
      <c r="DA87" s="1654"/>
      <c r="DB87" s="1654"/>
      <c r="DC87" s="1654"/>
      <c r="DD87" s="1654"/>
      <c r="DE87" s="1654"/>
      <c r="DF87" s="1654"/>
      <c r="DG87" s="1654"/>
      <c r="DH87" s="1654"/>
      <c r="DI87" s="1654"/>
      <c r="DJ87" s="1655"/>
      <c r="DK87" s="1994"/>
      <c r="DL87" s="1992"/>
      <c r="DM87" s="1992"/>
      <c r="DN87" s="1992"/>
      <c r="DO87" s="1992"/>
      <c r="DP87" s="1992"/>
      <c r="DQ87" s="1992"/>
      <c r="DR87" s="1992"/>
      <c r="DS87" s="1992"/>
      <c r="DT87" s="1992"/>
      <c r="DU87" s="1992"/>
      <c r="DV87" s="1992"/>
      <c r="DW87" s="1992"/>
      <c r="DX87" s="1992"/>
      <c r="DY87" s="1992"/>
      <c r="DZ87" s="1992"/>
      <c r="EA87" s="1992"/>
      <c r="EB87" s="1992"/>
      <c r="EC87" s="1992"/>
      <c r="ED87" s="1992"/>
      <c r="EE87" s="1992"/>
      <c r="EF87" s="1992"/>
      <c r="EG87" s="1992"/>
      <c r="EH87" s="1992"/>
      <c r="EI87" s="1992"/>
      <c r="EJ87" s="1992"/>
      <c r="EK87" s="1992"/>
      <c r="EL87" s="1992"/>
      <c r="EM87" s="1992"/>
      <c r="EN87" s="1992"/>
      <c r="EO87" s="1992"/>
      <c r="EP87" s="1992"/>
      <c r="EQ87" s="1992"/>
      <c r="ER87" s="1992"/>
      <c r="ES87" s="1992"/>
      <c r="ET87" s="1992"/>
      <c r="EU87" s="1992"/>
      <c r="EV87" s="1992"/>
      <c r="EW87" s="1992"/>
      <c r="EX87" s="1992"/>
      <c r="EY87" s="1992"/>
      <c r="EZ87" s="1992"/>
      <c r="FA87" s="1992"/>
      <c r="FB87" s="1992"/>
      <c r="FC87" s="1992"/>
      <c r="FD87" s="1992"/>
      <c r="FE87" s="1992"/>
      <c r="FF87" s="1992"/>
      <c r="FG87" s="1992"/>
      <c r="FH87" s="1993"/>
    </row>
    <row r="88" spans="1:164" ht="8.65" customHeight="1">
      <c r="A88" s="385"/>
      <c r="B88" s="1989"/>
      <c r="C88" s="1990"/>
      <c r="D88" s="1990"/>
      <c r="E88" s="1990"/>
      <c r="F88" s="1990"/>
      <c r="G88" s="1990"/>
      <c r="H88" s="1990"/>
      <c r="I88" s="1990"/>
      <c r="J88" s="1990"/>
      <c r="K88" s="1990"/>
      <c r="L88" s="1990"/>
      <c r="M88" s="1990"/>
      <c r="N88" s="1990"/>
      <c r="O88" s="1990"/>
      <c r="P88" s="1990"/>
      <c r="Q88" s="1990"/>
      <c r="R88" s="1990"/>
      <c r="S88" s="1990"/>
      <c r="T88" s="1990"/>
      <c r="U88" s="1990"/>
      <c r="V88" s="1990"/>
      <c r="W88" s="1990"/>
      <c r="X88" s="1990"/>
      <c r="Y88" s="1990"/>
      <c r="Z88" s="1990"/>
      <c r="AA88" s="1990"/>
      <c r="AB88" s="1990"/>
      <c r="AC88" s="1990"/>
      <c r="AD88" s="1990"/>
      <c r="AE88" s="1990"/>
      <c r="AF88" s="1990"/>
      <c r="AG88" s="1990"/>
      <c r="AH88" s="1990"/>
      <c r="AI88" s="1990"/>
      <c r="AJ88" s="1990"/>
      <c r="AK88" s="1990"/>
      <c r="AL88" s="1990"/>
      <c r="AM88" s="1990"/>
      <c r="AN88" s="1990"/>
      <c r="AO88" s="1990"/>
      <c r="AP88" s="1990"/>
      <c r="AQ88" s="1990"/>
      <c r="AR88" s="1990"/>
      <c r="AS88" s="1990"/>
      <c r="AT88" s="1990"/>
      <c r="AU88" s="1963" t="s">
        <v>536</v>
      </c>
      <c r="AV88" s="1672"/>
      <c r="AW88" s="1672"/>
      <c r="AX88" s="1672"/>
      <c r="AY88" s="1673"/>
      <c r="AZ88" s="1671" t="s">
        <v>536</v>
      </c>
      <c r="BA88" s="1672"/>
      <c r="BB88" s="1672"/>
      <c r="BC88" s="1672"/>
      <c r="BD88" s="1672"/>
      <c r="BE88" s="1672"/>
      <c r="BF88" s="1672"/>
      <c r="BG88" s="1672"/>
      <c r="BH88" s="1672"/>
      <c r="BI88" s="1672"/>
      <c r="BJ88" s="1672"/>
      <c r="BK88" s="1672"/>
      <c r="BL88" s="1672"/>
      <c r="BM88" s="1672"/>
      <c r="BN88" s="1672"/>
      <c r="BO88" s="1672"/>
      <c r="BP88" s="1672"/>
      <c r="BQ88" s="1672"/>
      <c r="BR88" s="1672"/>
      <c r="BS88" s="1672"/>
      <c r="BT88" s="1673"/>
      <c r="BU88" s="1677">
        <v>0.3</v>
      </c>
      <c r="BV88" s="1677"/>
      <c r="BW88" s="1677"/>
      <c r="BX88" s="1677"/>
      <c r="BY88" s="1678"/>
      <c r="BZ88" s="1653" t="s">
        <v>537</v>
      </c>
      <c r="CA88" s="1654"/>
      <c r="CB88" s="1654"/>
      <c r="CC88" s="1654"/>
      <c r="CD88" s="1654"/>
      <c r="CE88" s="1654"/>
      <c r="CF88" s="1654"/>
      <c r="CG88" s="1654"/>
      <c r="CH88" s="1654"/>
      <c r="CI88" s="1654"/>
      <c r="CJ88" s="1654"/>
      <c r="CK88" s="1654"/>
      <c r="CL88" s="1654"/>
      <c r="CM88" s="1654"/>
      <c r="CN88" s="1654"/>
      <c r="CO88" s="1654"/>
      <c r="CP88" s="1654"/>
      <c r="CQ88" s="1654"/>
      <c r="CR88" s="1654"/>
      <c r="CS88" s="1654"/>
      <c r="CT88" s="1654"/>
      <c r="CU88" s="1654"/>
      <c r="CV88" s="1654"/>
      <c r="CW88" s="1654"/>
      <c r="CX88" s="1654"/>
      <c r="CY88" s="1654"/>
      <c r="CZ88" s="1654"/>
      <c r="DA88" s="1654"/>
      <c r="DB88" s="1654"/>
      <c r="DC88" s="1654"/>
      <c r="DD88" s="1654"/>
      <c r="DE88" s="1654"/>
      <c r="DF88" s="1654"/>
      <c r="DG88" s="1654"/>
      <c r="DH88" s="1654"/>
      <c r="DI88" s="1654"/>
      <c r="DJ88" s="1655"/>
      <c r="DK88" s="1994"/>
      <c r="DL88" s="1992"/>
      <c r="DM88" s="1992"/>
      <c r="DN88" s="1992"/>
      <c r="DO88" s="1992"/>
      <c r="DP88" s="1992"/>
      <c r="DQ88" s="1992"/>
      <c r="DR88" s="1992"/>
      <c r="DS88" s="1992"/>
      <c r="DT88" s="1992"/>
      <c r="DU88" s="1992"/>
      <c r="DV88" s="1992"/>
      <c r="DW88" s="1992"/>
      <c r="DX88" s="1992"/>
      <c r="DY88" s="1992"/>
      <c r="DZ88" s="1992"/>
      <c r="EA88" s="1992"/>
      <c r="EB88" s="1992"/>
      <c r="EC88" s="1992"/>
      <c r="ED88" s="1992"/>
      <c r="EE88" s="1992"/>
      <c r="EF88" s="1992"/>
      <c r="EG88" s="1992"/>
      <c r="EH88" s="1992"/>
      <c r="EI88" s="1992"/>
      <c r="EJ88" s="1992"/>
      <c r="EK88" s="1992"/>
      <c r="EL88" s="1992"/>
      <c r="EM88" s="1992"/>
      <c r="EN88" s="1992"/>
      <c r="EO88" s="1992"/>
      <c r="EP88" s="1992"/>
      <c r="EQ88" s="1992"/>
      <c r="ER88" s="1992"/>
      <c r="ES88" s="1992"/>
      <c r="ET88" s="1992"/>
      <c r="EU88" s="1992"/>
      <c r="EV88" s="1992"/>
      <c r="EW88" s="1992"/>
      <c r="EX88" s="1992"/>
      <c r="EY88" s="1992"/>
      <c r="EZ88" s="1992"/>
      <c r="FA88" s="1992"/>
      <c r="FB88" s="1992"/>
      <c r="FC88" s="1992"/>
      <c r="FD88" s="1992"/>
      <c r="FE88" s="1992"/>
      <c r="FF88" s="1992"/>
      <c r="FG88" s="1992"/>
      <c r="FH88" s="1993"/>
    </row>
    <row r="89" spans="1:164" ht="8.65" customHeight="1">
      <c r="A89" s="385"/>
      <c r="B89" s="1935" t="s">
        <v>490</v>
      </c>
      <c r="C89" s="1936"/>
      <c r="D89" s="1936"/>
      <c r="E89" s="1936"/>
      <c r="F89" s="1936"/>
      <c r="G89" s="1936"/>
      <c r="H89" s="1936"/>
      <c r="I89" s="1936"/>
      <c r="J89" s="1936"/>
      <c r="K89" s="1936"/>
      <c r="L89" s="1936"/>
      <c r="M89" s="1936"/>
      <c r="N89" s="1936"/>
      <c r="O89" s="1936"/>
      <c r="P89" s="1936"/>
      <c r="Q89" s="1936"/>
      <c r="R89" s="1936"/>
      <c r="S89" s="1936"/>
      <c r="T89" s="1936"/>
      <c r="U89" s="1936"/>
      <c r="V89" s="1936"/>
      <c r="W89" s="1936"/>
      <c r="X89" s="1936"/>
      <c r="Y89" s="1936"/>
      <c r="Z89" s="1936"/>
      <c r="AA89" s="1936"/>
      <c r="AB89" s="1936"/>
      <c r="AC89" s="1936"/>
      <c r="AD89" s="1936"/>
      <c r="AE89" s="1936"/>
      <c r="AF89" s="1936"/>
      <c r="AG89" s="1936"/>
      <c r="AH89" s="1936"/>
      <c r="AI89" s="1936"/>
      <c r="AJ89" s="1936"/>
      <c r="AK89" s="1936"/>
      <c r="AL89" s="1936"/>
      <c r="AM89" s="1936"/>
      <c r="AN89" s="1936"/>
      <c r="AO89" s="1936"/>
      <c r="AP89" s="1936"/>
      <c r="AQ89" s="1936"/>
      <c r="AR89" s="1936"/>
      <c r="AS89" s="1936"/>
      <c r="AT89" s="1936"/>
      <c r="AU89" s="1966"/>
      <c r="AV89" s="1675"/>
      <c r="AW89" s="1675"/>
      <c r="AX89" s="1675"/>
      <c r="AY89" s="1676"/>
      <c r="AZ89" s="1674"/>
      <c r="BA89" s="1675"/>
      <c r="BB89" s="1675"/>
      <c r="BC89" s="1675"/>
      <c r="BD89" s="1675"/>
      <c r="BE89" s="1675"/>
      <c r="BF89" s="1675"/>
      <c r="BG89" s="1675"/>
      <c r="BH89" s="1675"/>
      <c r="BI89" s="1675"/>
      <c r="BJ89" s="1675"/>
      <c r="BK89" s="1675"/>
      <c r="BL89" s="1675"/>
      <c r="BM89" s="1675"/>
      <c r="BN89" s="1675"/>
      <c r="BO89" s="1675"/>
      <c r="BP89" s="1675"/>
      <c r="BQ89" s="1675"/>
      <c r="BR89" s="1675"/>
      <c r="BS89" s="1675"/>
      <c r="BT89" s="1676"/>
      <c r="BU89" s="1677"/>
      <c r="BV89" s="1677"/>
      <c r="BW89" s="1677"/>
      <c r="BX89" s="1677"/>
      <c r="BY89" s="1678"/>
      <c r="BZ89" s="1653"/>
      <c r="CA89" s="1654"/>
      <c r="CB89" s="1654"/>
      <c r="CC89" s="1654"/>
      <c r="CD89" s="1654"/>
      <c r="CE89" s="1654"/>
      <c r="CF89" s="1654"/>
      <c r="CG89" s="1654"/>
      <c r="CH89" s="1654"/>
      <c r="CI89" s="1654"/>
      <c r="CJ89" s="1654"/>
      <c r="CK89" s="1654"/>
      <c r="CL89" s="1654"/>
      <c r="CM89" s="1654"/>
      <c r="CN89" s="1654"/>
      <c r="CO89" s="1654"/>
      <c r="CP89" s="1654"/>
      <c r="CQ89" s="1654"/>
      <c r="CR89" s="1654"/>
      <c r="CS89" s="1654"/>
      <c r="CT89" s="1654"/>
      <c r="CU89" s="1654"/>
      <c r="CV89" s="1654"/>
      <c r="CW89" s="1654"/>
      <c r="CX89" s="1654"/>
      <c r="CY89" s="1654"/>
      <c r="CZ89" s="1654"/>
      <c r="DA89" s="1654"/>
      <c r="DB89" s="1654"/>
      <c r="DC89" s="1654"/>
      <c r="DD89" s="1654"/>
      <c r="DE89" s="1654"/>
      <c r="DF89" s="1654"/>
      <c r="DG89" s="1654"/>
      <c r="DH89" s="1654"/>
      <c r="DI89" s="1654"/>
      <c r="DJ89" s="1655"/>
      <c r="DK89" s="1991" t="s">
        <v>538</v>
      </c>
      <c r="DL89" s="1992"/>
      <c r="DM89" s="1992"/>
      <c r="DN89" s="1992"/>
      <c r="DO89" s="1992"/>
      <c r="DP89" s="1992"/>
      <c r="DQ89" s="1992"/>
      <c r="DR89" s="1992"/>
      <c r="DS89" s="1992"/>
      <c r="DT89" s="1992"/>
      <c r="DU89" s="1992"/>
      <c r="DV89" s="1992"/>
      <c r="DW89" s="1992"/>
      <c r="DX89" s="1992"/>
      <c r="DY89" s="1992"/>
      <c r="DZ89" s="1992"/>
      <c r="EA89" s="1992"/>
      <c r="EB89" s="1992"/>
      <c r="EC89" s="1992"/>
      <c r="ED89" s="1992"/>
      <c r="EE89" s="1992"/>
      <c r="EF89" s="1992"/>
      <c r="EG89" s="1992"/>
      <c r="EH89" s="1992"/>
      <c r="EI89" s="1992"/>
      <c r="EJ89" s="1992"/>
      <c r="EK89" s="1992"/>
      <c r="EL89" s="1992"/>
      <c r="EM89" s="1992"/>
      <c r="EN89" s="1992"/>
      <c r="EO89" s="1992"/>
      <c r="EP89" s="1992"/>
      <c r="EQ89" s="1992"/>
      <c r="ER89" s="1992"/>
      <c r="ES89" s="1992"/>
      <c r="ET89" s="1992"/>
      <c r="EU89" s="1992"/>
      <c r="EV89" s="1992"/>
      <c r="EW89" s="1992"/>
      <c r="EX89" s="1992"/>
      <c r="EY89" s="1992"/>
      <c r="EZ89" s="1992"/>
      <c r="FA89" s="1992"/>
      <c r="FB89" s="1992"/>
      <c r="FC89" s="1992"/>
      <c r="FD89" s="1992"/>
      <c r="FE89" s="1992"/>
      <c r="FF89" s="1992"/>
      <c r="FG89" s="1992"/>
      <c r="FH89" s="1993"/>
    </row>
    <row r="90" spans="1:164" ht="8.65" customHeight="1" thickBot="1">
      <c r="A90" s="385"/>
      <c r="B90" s="1995"/>
      <c r="C90" s="1996"/>
      <c r="D90" s="1996"/>
      <c r="E90" s="1996"/>
      <c r="F90" s="1996"/>
      <c r="G90" s="1996"/>
      <c r="H90" s="1996"/>
      <c r="I90" s="1996"/>
      <c r="J90" s="1996"/>
      <c r="K90" s="1996"/>
      <c r="L90" s="1996"/>
      <c r="M90" s="1996"/>
      <c r="N90" s="1996"/>
      <c r="O90" s="1996"/>
      <c r="P90" s="1996"/>
      <c r="Q90" s="1996"/>
      <c r="R90" s="1996"/>
      <c r="S90" s="1996"/>
      <c r="T90" s="1996"/>
      <c r="U90" s="1996"/>
      <c r="V90" s="1996"/>
      <c r="W90" s="1996"/>
      <c r="X90" s="1996"/>
      <c r="Y90" s="1996"/>
      <c r="Z90" s="1996"/>
      <c r="AA90" s="1996"/>
      <c r="AB90" s="1996"/>
      <c r="AC90" s="1996"/>
      <c r="AD90" s="1996"/>
      <c r="AE90" s="1996"/>
      <c r="AF90" s="1996"/>
      <c r="AG90" s="1996"/>
      <c r="AH90" s="1996"/>
      <c r="AI90" s="1996"/>
      <c r="AJ90" s="1996"/>
      <c r="AK90" s="1996"/>
      <c r="AL90" s="1996"/>
      <c r="AM90" s="1996"/>
      <c r="AN90" s="1996"/>
      <c r="AO90" s="1996"/>
      <c r="AP90" s="1996"/>
      <c r="AQ90" s="1996"/>
      <c r="AR90" s="1996"/>
      <c r="AS90" s="1996"/>
      <c r="AT90" s="1996"/>
      <c r="AU90" s="1963" t="s">
        <v>539</v>
      </c>
      <c r="AV90" s="1672"/>
      <c r="AW90" s="1672"/>
      <c r="AX90" s="1672"/>
      <c r="AY90" s="1672"/>
      <c r="AZ90" s="1671" t="s">
        <v>540</v>
      </c>
      <c r="BA90" s="1672"/>
      <c r="BB90" s="1672"/>
      <c r="BC90" s="1672"/>
      <c r="BD90" s="1672"/>
      <c r="BE90" s="1672"/>
      <c r="BF90" s="1672"/>
      <c r="BG90" s="1672"/>
      <c r="BH90" s="1672"/>
      <c r="BI90" s="1672"/>
      <c r="BJ90" s="1672"/>
      <c r="BK90" s="1672"/>
      <c r="BL90" s="1672"/>
      <c r="BM90" s="1672"/>
      <c r="BN90" s="1672"/>
      <c r="BO90" s="1672"/>
      <c r="BP90" s="1672"/>
      <c r="BQ90" s="1672"/>
      <c r="BR90" s="1672"/>
      <c r="BS90" s="1672"/>
      <c r="BT90" s="1673"/>
      <c r="BU90" s="1677">
        <v>0.7</v>
      </c>
      <c r="BV90" s="1677"/>
      <c r="BW90" s="1677"/>
      <c r="BX90" s="1677"/>
      <c r="BY90" s="1678"/>
      <c r="BZ90" s="1653" t="s">
        <v>541</v>
      </c>
      <c r="CA90" s="1654"/>
      <c r="CB90" s="1654"/>
      <c r="CC90" s="1654"/>
      <c r="CD90" s="1654"/>
      <c r="CE90" s="1654"/>
      <c r="CF90" s="1654"/>
      <c r="CG90" s="1654"/>
      <c r="CH90" s="1654"/>
      <c r="CI90" s="1654"/>
      <c r="CJ90" s="1654"/>
      <c r="CK90" s="1654"/>
      <c r="CL90" s="1654"/>
      <c r="CM90" s="1654"/>
      <c r="CN90" s="1654"/>
      <c r="CO90" s="1654"/>
      <c r="CP90" s="1654"/>
      <c r="CQ90" s="1654"/>
      <c r="CR90" s="1654"/>
      <c r="CS90" s="1654"/>
      <c r="CT90" s="1654"/>
      <c r="CU90" s="1654"/>
      <c r="CV90" s="1654"/>
      <c r="CW90" s="1654"/>
      <c r="CX90" s="1654"/>
      <c r="CY90" s="1654"/>
      <c r="CZ90" s="1654"/>
      <c r="DA90" s="1654"/>
      <c r="DB90" s="1654"/>
      <c r="DC90" s="1654"/>
      <c r="DD90" s="1654"/>
      <c r="DE90" s="1654"/>
      <c r="DF90" s="1654"/>
      <c r="DG90" s="1654"/>
      <c r="DH90" s="1654"/>
      <c r="DI90" s="1654"/>
      <c r="DJ90" s="1655"/>
      <c r="DK90" s="1994"/>
      <c r="DL90" s="1992"/>
      <c r="DM90" s="1992"/>
      <c r="DN90" s="1992"/>
      <c r="DO90" s="1992"/>
      <c r="DP90" s="1992"/>
      <c r="DQ90" s="1992"/>
      <c r="DR90" s="1992"/>
      <c r="DS90" s="1992"/>
      <c r="DT90" s="1992"/>
      <c r="DU90" s="1992"/>
      <c r="DV90" s="1992"/>
      <c r="DW90" s="1992"/>
      <c r="DX90" s="1992"/>
      <c r="DY90" s="1992"/>
      <c r="DZ90" s="1992"/>
      <c r="EA90" s="1992"/>
      <c r="EB90" s="1992"/>
      <c r="EC90" s="1992"/>
      <c r="ED90" s="1992"/>
      <c r="EE90" s="1992"/>
      <c r="EF90" s="1992"/>
      <c r="EG90" s="1992"/>
      <c r="EH90" s="1992"/>
      <c r="EI90" s="1992"/>
      <c r="EJ90" s="1992"/>
      <c r="EK90" s="1992"/>
      <c r="EL90" s="1992"/>
      <c r="EM90" s="1992"/>
      <c r="EN90" s="1992"/>
      <c r="EO90" s="1992"/>
      <c r="EP90" s="1992"/>
      <c r="EQ90" s="1992"/>
      <c r="ER90" s="1992"/>
      <c r="ES90" s="1992"/>
      <c r="ET90" s="1992"/>
      <c r="EU90" s="1992"/>
      <c r="EV90" s="1992"/>
      <c r="EW90" s="1992"/>
      <c r="EX90" s="1992"/>
      <c r="EY90" s="1992"/>
      <c r="EZ90" s="1992"/>
      <c r="FA90" s="1992"/>
      <c r="FB90" s="1992"/>
      <c r="FC90" s="1992"/>
      <c r="FD90" s="1992"/>
      <c r="FE90" s="1992"/>
      <c r="FF90" s="1992"/>
      <c r="FG90" s="1992"/>
      <c r="FH90" s="1993"/>
    </row>
    <row r="91" spans="1:164" ht="8.65" customHeight="1" thickTop="1" thickBot="1">
      <c r="A91" s="385"/>
      <c r="B91" s="1716" t="s">
        <v>542</v>
      </c>
      <c r="C91" s="1703"/>
      <c r="D91" s="1703"/>
      <c r="E91" s="1703"/>
      <c r="F91" s="1703"/>
      <c r="G91" s="1703"/>
      <c r="H91" s="1703"/>
      <c r="I91" s="1703"/>
      <c r="J91" s="1703"/>
      <c r="K91" s="1703"/>
      <c r="L91" s="1703"/>
      <c r="M91" s="1703"/>
      <c r="N91" s="1703"/>
      <c r="O91" s="1703"/>
      <c r="P91" s="1703"/>
      <c r="Q91" s="1703"/>
      <c r="R91" s="1703"/>
      <c r="S91" s="1703"/>
      <c r="T91" s="1703"/>
      <c r="U91" s="1703"/>
      <c r="V91" s="1703"/>
      <c r="W91" s="1703"/>
      <c r="X91" s="1703"/>
      <c r="Y91" s="1703"/>
      <c r="Z91" s="1703"/>
      <c r="AA91" s="1703"/>
      <c r="AB91" s="1703"/>
      <c r="AC91" s="1703"/>
      <c r="AD91" s="1703"/>
      <c r="AE91" s="1703"/>
      <c r="AF91" s="1703"/>
      <c r="AG91" s="1703"/>
      <c r="AH91" s="1703"/>
      <c r="AI91" s="1703"/>
      <c r="AJ91" s="1703"/>
      <c r="AK91" s="1703"/>
      <c r="AL91" s="1703"/>
      <c r="AM91" s="1703"/>
      <c r="AN91" s="1703"/>
      <c r="AO91" s="1703"/>
      <c r="AP91" s="1703"/>
      <c r="AQ91" s="1703"/>
      <c r="AR91" s="1703"/>
      <c r="AS91" s="1703"/>
      <c r="AT91" s="1703"/>
      <c r="AU91" s="1964"/>
      <c r="AV91" s="1965"/>
      <c r="AW91" s="1965"/>
      <c r="AX91" s="1965"/>
      <c r="AY91" s="1965"/>
      <c r="AZ91" s="1674"/>
      <c r="BA91" s="1675"/>
      <c r="BB91" s="1675"/>
      <c r="BC91" s="1675"/>
      <c r="BD91" s="1675"/>
      <c r="BE91" s="1675"/>
      <c r="BF91" s="1675"/>
      <c r="BG91" s="1675"/>
      <c r="BH91" s="1675"/>
      <c r="BI91" s="1675"/>
      <c r="BJ91" s="1675"/>
      <c r="BK91" s="1675"/>
      <c r="BL91" s="1675"/>
      <c r="BM91" s="1675"/>
      <c r="BN91" s="1675"/>
      <c r="BO91" s="1675"/>
      <c r="BP91" s="1675"/>
      <c r="BQ91" s="1675"/>
      <c r="BR91" s="1675"/>
      <c r="BS91" s="1675"/>
      <c r="BT91" s="1676"/>
      <c r="BU91" s="1677"/>
      <c r="BV91" s="1677"/>
      <c r="BW91" s="1677"/>
      <c r="BX91" s="1677"/>
      <c r="BY91" s="1678"/>
      <c r="BZ91" s="1679"/>
      <c r="CA91" s="1680"/>
      <c r="CB91" s="1680"/>
      <c r="CC91" s="1680"/>
      <c r="CD91" s="1680"/>
      <c r="CE91" s="1680"/>
      <c r="CF91" s="1680"/>
      <c r="CG91" s="1680"/>
      <c r="CH91" s="1680"/>
      <c r="CI91" s="1680"/>
      <c r="CJ91" s="1680"/>
      <c r="CK91" s="1680"/>
      <c r="CL91" s="1680"/>
      <c r="CM91" s="1680"/>
      <c r="CN91" s="1680"/>
      <c r="CO91" s="1680"/>
      <c r="CP91" s="1680"/>
      <c r="CQ91" s="1680"/>
      <c r="CR91" s="1680"/>
      <c r="CS91" s="1680"/>
      <c r="CT91" s="1680"/>
      <c r="CU91" s="1680"/>
      <c r="CV91" s="1680"/>
      <c r="CW91" s="1680"/>
      <c r="CX91" s="1680"/>
      <c r="CY91" s="1680"/>
      <c r="CZ91" s="1680"/>
      <c r="DA91" s="1680"/>
      <c r="DB91" s="1680"/>
      <c r="DC91" s="1680"/>
      <c r="DD91" s="1680"/>
      <c r="DE91" s="1680"/>
      <c r="DF91" s="1680"/>
      <c r="DG91" s="1680"/>
      <c r="DH91" s="1680"/>
      <c r="DI91" s="1680"/>
      <c r="DJ91" s="1681"/>
      <c r="DK91" s="1994"/>
      <c r="DL91" s="1992"/>
      <c r="DM91" s="1992"/>
      <c r="DN91" s="1992"/>
      <c r="DO91" s="1992"/>
      <c r="DP91" s="1992"/>
      <c r="DQ91" s="1992"/>
      <c r="DR91" s="1992"/>
      <c r="DS91" s="1992"/>
      <c r="DT91" s="1992"/>
      <c r="DU91" s="1992"/>
      <c r="DV91" s="1992"/>
      <c r="DW91" s="1992"/>
      <c r="DX91" s="1992"/>
      <c r="DY91" s="1992"/>
      <c r="DZ91" s="1992"/>
      <c r="EA91" s="1992"/>
      <c r="EB91" s="1992"/>
      <c r="EC91" s="1992"/>
      <c r="ED91" s="1992"/>
      <c r="EE91" s="1992"/>
      <c r="EF91" s="1992"/>
      <c r="EG91" s="1992"/>
      <c r="EH91" s="1992"/>
      <c r="EI91" s="1992"/>
      <c r="EJ91" s="1992"/>
      <c r="EK91" s="1992"/>
      <c r="EL91" s="1992"/>
      <c r="EM91" s="1992"/>
      <c r="EN91" s="1992"/>
      <c r="EO91" s="1992"/>
      <c r="EP91" s="1992"/>
      <c r="EQ91" s="1992"/>
      <c r="ER91" s="1992"/>
      <c r="ES91" s="1992"/>
      <c r="ET91" s="1992"/>
      <c r="EU91" s="1992"/>
      <c r="EV91" s="1992"/>
      <c r="EW91" s="1992"/>
      <c r="EX91" s="1992"/>
      <c r="EY91" s="1992"/>
      <c r="EZ91" s="1992"/>
      <c r="FA91" s="1992"/>
      <c r="FB91" s="1992"/>
      <c r="FC91" s="1992"/>
      <c r="FD91" s="1992"/>
      <c r="FE91" s="1992"/>
      <c r="FF91" s="1992"/>
      <c r="FG91" s="1992"/>
      <c r="FH91" s="1993"/>
    </row>
    <row r="92" spans="1:164" ht="8.65" customHeight="1" thickTop="1">
      <c r="A92" s="385"/>
      <c r="B92" s="1717"/>
      <c r="C92" s="1706"/>
      <c r="D92" s="1706"/>
      <c r="E92" s="1706"/>
      <c r="F92" s="1706"/>
      <c r="G92" s="1706"/>
      <c r="H92" s="1706"/>
      <c r="I92" s="1706"/>
      <c r="J92" s="1706"/>
      <c r="K92" s="1706"/>
      <c r="L92" s="1706"/>
      <c r="M92" s="1706"/>
      <c r="N92" s="1706"/>
      <c r="O92" s="1706"/>
      <c r="P92" s="1706"/>
      <c r="Q92" s="1706"/>
      <c r="R92" s="1706"/>
      <c r="S92" s="1706"/>
      <c r="T92" s="1706"/>
      <c r="U92" s="1706"/>
      <c r="V92" s="1706"/>
      <c r="W92" s="1706"/>
      <c r="X92" s="1706"/>
      <c r="Y92" s="1706"/>
      <c r="Z92" s="1706"/>
      <c r="AA92" s="1706"/>
      <c r="AB92" s="1706"/>
      <c r="AC92" s="1706"/>
      <c r="AD92" s="1706"/>
      <c r="AE92" s="1706"/>
      <c r="AF92" s="1706"/>
      <c r="AG92" s="1706"/>
      <c r="AH92" s="1706"/>
      <c r="AI92" s="1706"/>
      <c r="AJ92" s="1706"/>
      <c r="AK92" s="1706"/>
      <c r="AL92" s="1706"/>
      <c r="AM92" s="1706"/>
      <c r="AN92" s="1706"/>
      <c r="AO92" s="1706"/>
      <c r="AP92" s="1706"/>
      <c r="AQ92" s="1706"/>
      <c r="AR92" s="1706"/>
      <c r="AS92" s="1706"/>
      <c r="AT92" s="1706"/>
      <c r="AU92" s="1964"/>
      <c r="AV92" s="1965"/>
      <c r="AW92" s="1965"/>
      <c r="AX92" s="1965"/>
      <c r="AY92" s="1965"/>
      <c r="AZ92" s="1671" t="s">
        <v>543</v>
      </c>
      <c r="BA92" s="1672"/>
      <c r="BB92" s="1672"/>
      <c r="BC92" s="1672"/>
      <c r="BD92" s="1672"/>
      <c r="BE92" s="1672"/>
      <c r="BF92" s="1672"/>
      <c r="BG92" s="1672"/>
      <c r="BH92" s="1672"/>
      <c r="BI92" s="1672"/>
      <c r="BJ92" s="1672"/>
      <c r="BK92" s="1672"/>
      <c r="BL92" s="1672"/>
      <c r="BM92" s="1672"/>
      <c r="BN92" s="1672"/>
      <c r="BO92" s="1672"/>
      <c r="BP92" s="1672"/>
      <c r="BQ92" s="1672"/>
      <c r="BR92" s="1672"/>
      <c r="BS92" s="1672"/>
      <c r="BT92" s="1673"/>
      <c r="BU92" s="1677">
        <v>0.3</v>
      </c>
      <c r="BV92" s="1677"/>
      <c r="BW92" s="1677"/>
      <c r="BX92" s="1677"/>
      <c r="BY92" s="1678"/>
      <c r="BZ92" s="1716" t="s">
        <v>625</v>
      </c>
      <c r="CA92" s="1703"/>
      <c r="CB92" s="1703"/>
      <c r="CC92" s="1703"/>
      <c r="CD92" s="1703"/>
      <c r="CE92" s="1703"/>
      <c r="CF92" s="1703"/>
      <c r="CG92" s="1703"/>
      <c r="CH92" s="1703"/>
      <c r="CI92" s="1703"/>
      <c r="CJ92" s="1703"/>
      <c r="CK92" s="1703"/>
      <c r="CL92" s="1703"/>
      <c r="CM92" s="1703"/>
      <c r="CN92" s="1703"/>
      <c r="CO92" s="1703"/>
      <c r="CP92" s="1703"/>
      <c r="CQ92" s="1703"/>
      <c r="CR92" s="1703"/>
      <c r="CS92" s="1703"/>
      <c r="CT92" s="1703"/>
      <c r="CU92" s="1703"/>
      <c r="CV92" s="1703"/>
      <c r="CW92" s="1703"/>
      <c r="CX92" s="1703"/>
      <c r="CY92" s="1703"/>
      <c r="CZ92" s="1703"/>
      <c r="DA92" s="1703"/>
      <c r="DB92" s="1703"/>
      <c r="DC92" s="1703"/>
      <c r="DD92" s="1703"/>
      <c r="DE92" s="1703"/>
      <c r="DF92" s="1703"/>
      <c r="DG92" s="1703"/>
      <c r="DH92" s="1703"/>
      <c r="DI92" s="1703"/>
      <c r="DJ92" s="1708"/>
      <c r="DK92" s="1991" t="s">
        <v>545</v>
      </c>
      <c r="DL92" s="1992"/>
      <c r="DM92" s="1992"/>
      <c r="DN92" s="1992"/>
      <c r="DO92" s="1992"/>
      <c r="DP92" s="1992"/>
      <c r="DQ92" s="1992"/>
      <c r="DR92" s="1992"/>
      <c r="DS92" s="1992"/>
      <c r="DT92" s="1992"/>
      <c r="DU92" s="1992"/>
      <c r="DV92" s="1992"/>
      <c r="DW92" s="1992"/>
      <c r="DX92" s="1992"/>
      <c r="DY92" s="1992"/>
      <c r="DZ92" s="1992"/>
      <c r="EA92" s="1992"/>
      <c r="EB92" s="1992"/>
      <c r="EC92" s="1992"/>
      <c r="ED92" s="1992"/>
      <c r="EE92" s="1992"/>
      <c r="EF92" s="1992"/>
      <c r="EG92" s="1992"/>
      <c r="EH92" s="1992"/>
      <c r="EI92" s="1992"/>
      <c r="EJ92" s="1992"/>
      <c r="EK92" s="1992"/>
      <c r="EL92" s="1992"/>
      <c r="EM92" s="1992"/>
      <c r="EN92" s="1992"/>
      <c r="EO92" s="1992"/>
      <c r="EP92" s="1992"/>
      <c r="EQ92" s="1992"/>
      <c r="ER92" s="1992"/>
      <c r="ES92" s="1992"/>
      <c r="ET92" s="1992"/>
      <c r="EU92" s="1992"/>
      <c r="EV92" s="1992"/>
      <c r="EW92" s="1992"/>
      <c r="EX92" s="1992"/>
      <c r="EY92" s="1992"/>
      <c r="EZ92" s="1992"/>
      <c r="FA92" s="1992"/>
      <c r="FB92" s="1992"/>
      <c r="FC92" s="1992"/>
      <c r="FD92" s="1992"/>
      <c r="FE92" s="1992"/>
      <c r="FF92" s="1992"/>
      <c r="FG92" s="1992"/>
      <c r="FH92" s="1993"/>
    </row>
    <row r="93" spans="1:164" ht="8.65" customHeight="1">
      <c r="A93" s="385"/>
      <c r="B93" s="1717"/>
      <c r="C93" s="1706"/>
      <c r="D93" s="1706"/>
      <c r="E93" s="1706"/>
      <c r="F93" s="1706"/>
      <c r="G93" s="1706"/>
      <c r="H93" s="1706"/>
      <c r="I93" s="1706"/>
      <c r="J93" s="1706"/>
      <c r="K93" s="1706"/>
      <c r="L93" s="1706"/>
      <c r="M93" s="1706"/>
      <c r="N93" s="1706"/>
      <c r="O93" s="1706"/>
      <c r="P93" s="1706"/>
      <c r="Q93" s="1706"/>
      <c r="R93" s="1706"/>
      <c r="S93" s="1706"/>
      <c r="T93" s="1706"/>
      <c r="U93" s="1706"/>
      <c r="V93" s="1706"/>
      <c r="W93" s="1706"/>
      <c r="X93" s="1706"/>
      <c r="Y93" s="1706"/>
      <c r="Z93" s="1706"/>
      <c r="AA93" s="1706"/>
      <c r="AB93" s="1706"/>
      <c r="AC93" s="1706"/>
      <c r="AD93" s="1706"/>
      <c r="AE93" s="1706"/>
      <c r="AF93" s="1706"/>
      <c r="AG93" s="1706"/>
      <c r="AH93" s="1706"/>
      <c r="AI93" s="1706"/>
      <c r="AJ93" s="1706"/>
      <c r="AK93" s="1706"/>
      <c r="AL93" s="1706"/>
      <c r="AM93" s="1706"/>
      <c r="AN93" s="1706"/>
      <c r="AO93" s="1706"/>
      <c r="AP93" s="1706"/>
      <c r="AQ93" s="1706"/>
      <c r="AR93" s="1706"/>
      <c r="AS93" s="1706"/>
      <c r="AT93" s="1706"/>
      <c r="AU93" s="1964"/>
      <c r="AV93" s="1965"/>
      <c r="AW93" s="1965"/>
      <c r="AX93" s="1965"/>
      <c r="AY93" s="1965"/>
      <c r="AZ93" s="1674"/>
      <c r="BA93" s="1675"/>
      <c r="BB93" s="1675"/>
      <c r="BC93" s="1675"/>
      <c r="BD93" s="1675"/>
      <c r="BE93" s="1675"/>
      <c r="BF93" s="1675"/>
      <c r="BG93" s="1675"/>
      <c r="BH93" s="1675"/>
      <c r="BI93" s="1675"/>
      <c r="BJ93" s="1675"/>
      <c r="BK93" s="1675"/>
      <c r="BL93" s="1675"/>
      <c r="BM93" s="1675"/>
      <c r="BN93" s="1675"/>
      <c r="BO93" s="1675"/>
      <c r="BP93" s="1675"/>
      <c r="BQ93" s="1675"/>
      <c r="BR93" s="1675"/>
      <c r="BS93" s="1675"/>
      <c r="BT93" s="1676"/>
      <c r="BU93" s="1677"/>
      <c r="BV93" s="1677"/>
      <c r="BW93" s="1677"/>
      <c r="BX93" s="1677"/>
      <c r="BY93" s="1678"/>
      <c r="BZ93" s="1717"/>
      <c r="CA93" s="1706"/>
      <c r="CB93" s="1706"/>
      <c r="CC93" s="1706"/>
      <c r="CD93" s="1706"/>
      <c r="CE93" s="1706"/>
      <c r="CF93" s="1706"/>
      <c r="CG93" s="1706"/>
      <c r="CH93" s="1706"/>
      <c r="CI93" s="1706"/>
      <c r="CJ93" s="1706"/>
      <c r="CK93" s="1706"/>
      <c r="CL93" s="1706"/>
      <c r="CM93" s="1706"/>
      <c r="CN93" s="1706"/>
      <c r="CO93" s="1706"/>
      <c r="CP93" s="1706"/>
      <c r="CQ93" s="1706"/>
      <c r="CR93" s="1706"/>
      <c r="CS93" s="1706"/>
      <c r="CT93" s="1706"/>
      <c r="CU93" s="1706"/>
      <c r="CV93" s="1706"/>
      <c r="CW93" s="1706"/>
      <c r="CX93" s="1706"/>
      <c r="CY93" s="1706"/>
      <c r="CZ93" s="1706"/>
      <c r="DA93" s="1706"/>
      <c r="DB93" s="1706"/>
      <c r="DC93" s="1706"/>
      <c r="DD93" s="1706"/>
      <c r="DE93" s="1706"/>
      <c r="DF93" s="1706"/>
      <c r="DG93" s="1706"/>
      <c r="DH93" s="1706"/>
      <c r="DI93" s="1706"/>
      <c r="DJ93" s="1709"/>
      <c r="DK93" s="1994"/>
      <c r="DL93" s="1992"/>
      <c r="DM93" s="1992"/>
      <c r="DN93" s="1992"/>
      <c r="DO93" s="1992"/>
      <c r="DP93" s="1992"/>
      <c r="DQ93" s="1992"/>
      <c r="DR93" s="1992"/>
      <c r="DS93" s="1992"/>
      <c r="DT93" s="1992"/>
      <c r="DU93" s="1992"/>
      <c r="DV93" s="1992"/>
      <c r="DW93" s="1992"/>
      <c r="DX93" s="1992"/>
      <c r="DY93" s="1992"/>
      <c r="DZ93" s="1992"/>
      <c r="EA93" s="1992"/>
      <c r="EB93" s="1992"/>
      <c r="EC93" s="1992"/>
      <c r="ED93" s="1992"/>
      <c r="EE93" s="1992"/>
      <c r="EF93" s="1992"/>
      <c r="EG93" s="1992"/>
      <c r="EH93" s="1992"/>
      <c r="EI93" s="1992"/>
      <c r="EJ93" s="1992"/>
      <c r="EK93" s="1992"/>
      <c r="EL93" s="1992"/>
      <c r="EM93" s="1992"/>
      <c r="EN93" s="1992"/>
      <c r="EO93" s="1992"/>
      <c r="EP93" s="1992"/>
      <c r="EQ93" s="1992"/>
      <c r="ER93" s="1992"/>
      <c r="ES93" s="1992"/>
      <c r="ET93" s="1992"/>
      <c r="EU93" s="1992"/>
      <c r="EV93" s="1992"/>
      <c r="EW93" s="1992"/>
      <c r="EX93" s="1992"/>
      <c r="EY93" s="1992"/>
      <c r="EZ93" s="1992"/>
      <c r="FA93" s="1992"/>
      <c r="FB93" s="1992"/>
      <c r="FC93" s="1992"/>
      <c r="FD93" s="1992"/>
      <c r="FE93" s="1992"/>
      <c r="FF93" s="1992"/>
      <c r="FG93" s="1992"/>
      <c r="FH93" s="1993"/>
    </row>
    <row r="94" spans="1:164" ht="8.65" customHeight="1">
      <c r="A94" s="385"/>
      <c r="B94" s="1920"/>
      <c r="C94" s="1892"/>
      <c r="D94" s="1892"/>
      <c r="E94" s="1892"/>
      <c r="F94" s="1892"/>
      <c r="G94" s="1892"/>
      <c r="H94" s="1892"/>
      <c r="I94" s="1892"/>
      <c r="J94" s="1892"/>
      <c r="K94" s="1892"/>
      <c r="L94" s="1892"/>
      <c r="M94" s="1892"/>
      <c r="N94" s="1892"/>
      <c r="O94" s="1892"/>
      <c r="P94" s="1892"/>
      <c r="Q94" s="1892"/>
      <c r="R94" s="1892"/>
      <c r="S94" s="1892"/>
      <c r="T94" s="1892"/>
      <c r="U94" s="1892"/>
      <c r="V94" s="1892"/>
      <c r="W94" s="1892"/>
      <c r="X94" s="1892"/>
      <c r="Y94" s="1892"/>
      <c r="Z94" s="1892"/>
      <c r="AA94" s="1892"/>
      <c r="AB94" s="1892"/>
      <c r="AC94" s="1892"/>
      <c r="AD94" s="1892"/>
      <c r="AE94" s="1892"/>
      <c r="AF94" s="1892"/>
      <c r="AG94" s="1892"/>
      <c r="AH94" s="1892"/>
      <c r="AI94" s="1892"/>
      <c r="AJ94" s="1892"/>
      <c r="AK94" s="1892"/>
      <c r="AL94" s="1892"/>
      <c r="AM94" s="1892"/>
      <c r="AN94" s="1892"/>
      <c r="AO94" s="1892"/>
      <c r="AP94" s="1892"/>
      <c r="AQ94" s="1892"/>
      <c r="AR94" s="1892"/>
      <c r="AS94" s="1892"/>
      <c r="AT94" s="1892"/>
      <c r="AU94" s="1964"/>
      <c r="AV94" s="1965"/>
      <c r="AW94" s="1965"/>
      <c r="AX94" s="1965"/>
      <c r="AY94" s="1965"/>
      <c r="AZ94" s="1671" t="s">
        <v>546</v>
      </c>
      <c r="BA94" s="1672"/>
      <c r="BB94" s="1672"/>
      <c r="BC94" s="1672"/>
      <c r="BD94" s="1672"/>
      <c r="BE94" s="1672"/>
      <c r="BF94" s="1672"/>
      <c r="BG94" s="1672"/>
      <c r="BH94" s="1672"/>
      <c r="BI94" s="1672"/>
      <c r="BJ94" s="1672"/>
      <c r="BK94" s="1672"/>
      <c r="BL94" s="1672"/>
      <c r="BM94" s="1672"/>
      <c r="BN94" s="1672"/>
      <c r="BO94" s="1672"/>
      <c r="BP94" s="1672"/>
      <c r="BQ94" s="1672"/>
      <c r="BR94" s="1672"/>
      <c r="BS94" s="1672"/>
      <c r="BT94" s="1673"/>
      <c r="BU94" s="1677">
        <v>0.5</v>
      </c>
      <c r="BV94" s="1677"/>
      <c r="BW94" s="1677"/>
      <c r="BX94" s="1677"/>
      <c r="BY94" s="1678"/>
      <c r="BZ94" s="1717"/>
      <c r="CA94" s="1706"/>
      <c r="CB94" s="1706"/>
      <c r="CC94" s="1706"/>
      <c r="CD94" s="1706"/>
      <c r="CE94" s="1706"/>
      <c r="CF94" s="1706"/>
      <c r="CG94" s="1706"/>
      <c r="CH94" s="1706"/>
      <c r="CI94" s="1706"/>
      <c r="CJ94" s="1706"/>
      <c r="CK94" s="1706"/>
      <c r="CL94" s="1706"/>
      <c r="CM94" s="1706"/>
      <c r="CN94" s="1706"/>
      <c r="CO94" s="1706"/>
      <c r="CP94" s="1706"/>
      <c r="CQ94" s="1706"/>
      <c r="CR94" s="1706"/>
      <c r="CS94" s="1706"/>
      <c r="CT94" s="1706"/>
      <c r="CU94" s="1706"/>
      <c r="CV94" s="1706"/>
      <c r="CW94" s="1706"/>
      <c r="CX94" s="1706"/>
      <c r="CY94" s="1706"/>
      <c r="CZ94" s="1706"/>
      <c r="DA94" s="1706"/>
      <c r="DB94" s="1706"/>
      <c r="DC94" s="1706"/>
      <c r="DD94" s="1706"/>
      <c r="DE94" s="1706"/>
      <c r="DF94" s="1706"/>
      <c r="DG94" s="1706"/>
      <c r="DH94" s="1706"/>
      <c r="DI94" s="1706"/>
      <c r="DJ94" s="1709"/>
      <c r="DK94" s="1994"/>
      <c r="DL94" s="1992"/>
      <c r="DM94" s="1992"/>
      <c r="DN94" s="1992"/>
      <c r="DO94" s="1992"/>
      <c r="DP94" s="1992"/>
      <c r="DQ94" s="1992"/>
      <c r="DR94" s="1992"/>
      <c r="DS94" s="1992"/>
      <c r="DT94" s="1992"/>
      <c r="DU94" s="1992"/>
      <c r="DV94" s="1992"/>
      <c r="DW94" s="1992"/>
      <c r="DX94" s="1992"/>
      <c r="DY94" s="1992"/>
      <c r="DZ94" s="1992"/>
      <c r="EA94" s="1992"/>
      <c r="EB94" s="1992"/>
      <c r="EC94" s="1992"/>
      <c r="ED94" s="1992"/>
      <c r="EE94" s="1992"/>
      <c r="EF94" s="1992"/>
      <c r="EG94" s="1992"/>
      <c r="EH94" s="1992"/>
      <c r="EI94" s="1992"/>
      <c r="EJ94" s="1992"/>
      <c r="EK94" s="1992"/>
      <c r="EL94" s="1992"/>
      <c r="EM94" s="1992"/>
      <c r="EN94" s="1992"/>
      <c r="EO94" s="1992"/>
      <c r="EP94" s="1992"/>
      <c r="EQ94" s="1992"/>
      <c r="ER94" s="1992"/>
      <c r="ES94" s="1992"/>
      <c r="ET94" s="1992"/>
      <c r="EU94" s="1992"/>
      <c r="EV94" s="1992"/>
      <c r="EW94" s="1992"/>
      <c r="EX94" s="1992"/>
      <c r="EY94" s="1992"/>
      <c r="EZ94" s="1992"/>
      <c r="FA94" s="1992"/>
      <c r="FB94" s="1992"/>
      <c r="FC94" s="1992"/>
      <c r="FD94" s="1992"/>
      <c r="FE94" s="1992"/>
      <c r="FF94" s="1992"/>
      <c r="FG94" s="1992"/>
      <c r="FH94" s="1993"/>
    </row>
    <row r="95" spans="1:164" ht="8.65" customHeight="1">
      <c r="A95" s="385"/>
      <c r="B95" s="2005" t="s">
        <v>547</v>
      </c>
      <c r="C95" s="2006"/>
      <c r="D95" s="2006"/>
      <c r="E95" s="2006"/>
      <c r="F95" s="2006"/>
      <c r="G95" s="2006"/>
      <c r="H95" s="2006"/>
      <c r="I95" s="2006"/>
      <c r="J95" s="2006"/>
      <c r="K95" s="2006"/>
      <c r="L95" s="2006"/>
      <c r="M95" s="2006"/>
      <c r="N95" s="2006"/>
      <c r="O95" s="2006"/>
      <c r="P95" s="2006" t="s">
        <v>548</v>
      </c>
      <c r="Q95" s="2006"/>
      <c r="R95" s="2006"/>
      <c r="S95" s="2006"/>
      <c r="T95" s="2006"/>
      <c r="U95" s="2006"/>
      <c r="V95" s="2006"/>
      <c r="W95" s="2006"/>
      <c r="X95" s="2006"/>
      <c r="Y95" s="2006"/>
      <c r="Z95" s="2006"/>
      <c r="AA95" s="2006"/>
      <c r="AB95" s="2006"/>
      <c r="AC95" s="2006"/>
      <c r="AD95" s="2006"/>
      <c r="AE95" s="2006"/>
      <c r="AF95" s="2006"/>
      <c r="AG95" s="2006"/>
      <c r="AH95" s="2006"/>
      <c r="AI95" s="2006"/>
      <c r="AJ95" s="2006"/>
      <c r="AK95" s="2006"/>
      <c r="AL95" s="2006"/>
      <c r="AM95" s="2006"/>
      <c r="AN95" s="2006"/>
      <c r="AO95" s="2006"/>
      <c r="AP95" s="2006"/>
      <c r="AQ95" s="2006"/>
      <c r="AR95" s="2006"/>
      <c r="AS95" s="2006"/>
      <c r="AT95" s="2007"/>
      <c r="AU95" s="1966"/>
      <c r="AV95" s="1675"/>
      <c r="AW95" s="1675"/>
      <c r="AX95" s="1675"/>
      <c r="AY95" s="1675"/>
      <c r="AZ95" s="1674"/>
      <c r="BA95" s="1675"/>
      <c r="BB95" s="1675"/>
      <c r="BC95" s="1675"/>
      <c r="BD95" s="1675"/>
      <c r="BE95" s="1675"/>
      <c r="BF95" s="1675"/>
      <c r="BG95" s="1675"/>
      <c r="BH95" s="1675"/>
      <c r="BI95" s="1675"/>
      <c r="BJ95" s="1675"/>
      <c r="BK95" s="1675"/>
      <c r="BL95" s="1675"/>
      <c r="BM95" s="1675"/>
      <c r="BN95" s="1675"/>
      <c r="BO95" s="1675"/>
      <c r="BP95" s="1675"/>
      <c r="BQ95" s="1675"/>
      <c r="BR95" s="1675"/>
      <c r="BS95" s="1675"/>
      <c r="BT95" s="1676"/>
      <c r="BU95" s="1677"/>
      <c r="BV95" s="1677"/>
      <c r="BW95" s="1677"/>
      <c r="BX95" s="1677"/>
      <c r="BY95" s="1678"/>
      <c r="BZ95" s="1920"/>
      <c r="CA95" s="1892"/>
      <c r="CB95" s="1892"/>
      <c r="CC95" s="1892"/>
      <c r="CD95" s="1892"/>
      <c r="CE95" s="1892"/>
      <c r="CF95" s="1892"/>
      <c r="CG95" s="1892"/>
      <c r="CH95" s="1892"/>
      <c r="CI95" s="1892"/>
      <c r="CJ95" s="1892"/>
      <c r="CK95" s="1892"/>
      <c r="CL95" s="1892"/>
      <c r="CM95" s="1892"/>
      <c r="CN95" s="1892"/>
      <c r="CO95" s="1892"/>
      <c r="CP95" s="1892"/>
      <c r="CQ95" s="1892"/>
      <c r="CR95" s="1892"/>
      <c r="CS95" s="1892"/>
      <c r="CT95" s="1892"/>
      <c r="CU95" s="1892"/>
      <c r="CV95" s="1892"/>
      <c r="CW95" s="1892"/>
      <c r="CX95" s="1892"/>
      <c r="CY95" s="1892"/>
      <c r="CZ95" s="1892"/>
      <c r="DA95" s="1892"/>
      <c r="DB95" s="1892"/>
      <c r="DC95" s="1892"/>
      <c r="DD95" s="1892"/>
      <c r="DE95" s="1892"/>
      <c r="DF95" s="1892"/>
      <c r="DG95" s="1892"/>
      <c r="DH95" s="1892"/>
      <c r="DI95" s="1892"/>
      <c r="DJ95" s="2009"/>
      <c r="DK95" s="1991" t="s">
        <v>549</v>
      </c>
      <c r="DL95" s="1992"/>
      <c r="DM95" s="1992"/>
      <c r="DN95" s="1992"/>
      <c r="DO95" s="1992"/>
      <c r="DP95" s="1992"/>
      <c r="DQ95" s="1992"/>
      <c r="DR95" s="1992"/>
      <c r="DS95" s="1992"/>
      <c r="DT95" s="1992"/>
      <c r="DU95" s="1992"/>
      <c r="DV95" s="1992"/>
      <c r="DW95" s="1992"/>
      <c r="DX95" s="1992"/>
      <c r="DY95" s="1992"/>
      <c r="DZ95" s="1992"/>
      <c r="EA95" s="1992"/>
      <c r="EB95" s="1992"/>
      <c r="EC95" s="1992"/>
      <c r="ED95" s="1992"/>
      <c r="EE95" s="1992"/>
      <c r="EF95" s="1992"/>
      <c r="EG95" s="1992"/>
      <c r="EH95" s="1992"/>
      <c r="EI95" s="1992"/>
      <c r="EJ95" s="1992"/>
      <c r="EK95" s="1992"/>
      <c r="EL95" s="1992"/>
      <c r="EM95" s="1992"/>
      <c r="EN95" s="1992"/>
      <c r="EO95" s="1992"/>
      <c r="EP95" s="1992"/>
      <c r="EQ95" s="1992"/>
      <c r="ER95" s="1992"/>
      <c r="ES95" s="1992"/>
      <c r="ET95" s="1992"/>
      <c r="EU95" s="1992"/>
      <c r="EV95" s="1992"/>
      <c r="EW95" s="1992"/>
      <c r="EX95" s="1992"/>
      <c r="EY95" s="1992"/>
      <c r="EZ95" s="1992"/>
      <c r="FA95" s="1992"/>
      <c r="FB95" s="1992"/>
      <c r="FC95" s="1992"/>
      <c r="FD95" s="1992"/>
      <c r="FE95" s="1992"/>
      <c r="FF95" s="1992"/>
      <c r="FG95" s="1992"/>
      <c r="FH95" s="1993"/>
    </row>
    <row r="96" spans="1:164" ht="8.65" customHeight="1">
      <c r="A96" s="388"/>
      <c r="B96" s="2005"/>
      <c r="C96" s="2006"/>
      <c r="D96" s="2006"/>
      <c r="E96" s="2006"/>
      <c r="F96" s="2006"/>
      <c r="G96" s="2006"/>
      <c r="H96" s="2006"/>
      <c r="I96" s="2006"/>
      <c r="J96" s="2006"/>
      <c r="K96" s="2006"/>
      <c r="L96" s="2006"/>
      <c r="M96" s="2006"/>
      <c r="N96" s="2006"/>
      <c r="O96" s="2006"/>
      <c r="P96" s="2006"/>
      <c r="Q96" s="2006"/>
      <c r="R96" s="2006"/>
      <c r="S96" s="2006"/>
      <c r="T96" s="2006"/>
      <c r="U96" s="2006"/>
      <c r="V96" s="2006"/>
      <c r="W96" s="2006"/>
      <c r="X96" s="2006"/>
      <c r="Y96" s="2006"/>
      <c r="Z96" s="2006"/>
      <c r="AA96" s="2006"/>
      <c r="AB96" s="2006"/>
      <c r="AC96" s="2006"/>
      <c r="AD96" s="2006"/>
      <c r="AE96" s="2006"/>
      <c r="AF96" s="2006"/>
      <c r="AG96" s="2006"/>
      <c r="AH96" s="2006"/>
      <c r="AI96" s="2006"/>
      <c r="AJ96" s="2006"/>
      <c r="AK96" s="2006"/>
      <c r="AL96" s="2006"/>
      <c r="AM96" s="2006"/>
      <c r="AN96" s="2006"/>
      <c r="AO96" s="2006"/>
      <c r="AP96" s="2006"/>
      <c r="AQ96" s="2006"/>
      <c r="AR96" s="2006"/>
      <c r="AS96" s="2006"/>
      <c r="AT96" s="2007"/>
      <c r="AU96" s="2008" t="s">
        <v>550</v>
      </c>
      <c r="AV96" s="1863"/>
      <c r="AW96" s="1863"/>
      <c r="AX96" s="1863"/>
      <c r="AY96" s="1863"/>
      <c r="AZ96" s="1863"/>
      <c r="BA96" s="1863"/>
      <c r="BB96" s="1863"/>
      <c r="BC96" s="1863"/>
      <c r="BD96" s="1863"/>
      <c r="BE96" s="1863"/>
      <c r="BF96" s="1863"/>
      <c r="BG96" s="1863"/>
      <c r="BH96" s="1863"/>
      <c r="BI96" s="1863"/>
      <c r="BJ96" s="1863"/>
      <c r="BK96" s="1863"/>
      <c r="BL96" s="1863"/>
      <c r="BM96" s="1863"/>
      <c r="BN96" s="1863"/>
      <c r="BO96" s="1863"/>
      <c r="BP96" s="1863"/>
      <c r="BQ96" s="1863"/>
      <c r="BR96" s="1863"/>
      <c r="BS96" s="1863"/>
      <c r="BT96" s="1863"/>
      <c r="BU96" s="1863"/>
      <c r="BV96" s="1863"/>
      <c r="BW96" s="1863"/>
      <c r="BX96" s="1863"/>
      <c r="BY96" s="1864"/>
      <c r="BZ96" s="1634" t="s">
        <v>626</v>
      </c>
      <c r="CA96" s="1635"/>
      <c r="CB96" s="1635"/>
      <c r="CC96" s="1635"/>
      <c r="CD96" s="1635"/>
      <c r="CE96" s="1635"/>
      <c r="CF96" s="1635"/>
      <c r="CG96" s="1635"/>
      <c r="CH96" s="1635"/>
      <c r="CI96" s="1635"/>
      <c r="CJ96" s="1635"/>
      <c r="CK96" s="1635"/>
      <c r="CL96" s="1635"/>
      <c r="CM96" s="1635"/>
      <c r="CN96" s="1635"/>
      <c r="CO96" s="1635"/>
      <c r="CP96" s="1635"/>
      <c r="CQ96" s="1635"/>
      <c r="CR96" s="1635"/>
      <c r="CS96" s="1635" t="s">
        <v>627</v>
      </c>
      <c r="CT96" s="1635"/>
      <c r="CU96" s="1635"/>
      <c r="CV96" s="1635"/>
      <c r="CW96" s="1635"/>
      <c r="CX96" s="1635"/>
      <c r="CY96" s="1635"/>
      <c r="CZ96" s="1635"/>
      <c r="DA96" s="1635"/>
      <c r="DB96" s="1635"/>
      <c r="DC96" s="1635"/>
      <c r="DD96" s="1635"/>
      <c r="DE96" s="1635"/>
      <c r="DF96" s="1635"/>
      <c r="DG96" s="1635"/>
      <c r="DH96" s="1635"/>
      <c r="DI96" s="1635"/>
      <c r="DJ96" s="1638"/>
      <c r="DK96" s="1994"/>
      <c r="DL96" s="1992"/>
      <c r="DM96" s="1992"/>
      <c r="DN96" s="1992"/>
      <c r="DO96" s="1992"/>
      <c r="DP96" s="1992"/>
      <c r="DQ96" s="1992"/>
      <c r="DR96" s="1992"/>
      <c r="DS96" s="1992"/>
      <c r="DT96" s="1992"/>
      <c r="DU96" s="1992"/>
      <c r="DV96" s="1992"/>
      <c r="DW96" s="1992"/>
      <c r="DX96" s="1992"/>
      <c r="DY96" s="1992"/>
      <c r="DZ96" s="1992"/>
      <c r="EA96" s="1992"/>
      <c r="EB96" s="1992"/>
      <c r="EC96" s="1992"/>
      <c r="ED96" s="1992"/>
      <c r="EE96" s="1992"/>
      <c r="EF96" s="1992"/>
      <c r="EG96" s="1992"/>
      <c r="EH96" s="1992"/>
      <c r="EI96" s="1992"/>
      <c r="EJ96" s="1992"/>
      <c r="EK96" s="1992"/>
      <c r="EL96" s="1992"/>
      <c r="EM96" s="1992"/>
      <c r="EN96" s="1992"/>
      <c r="EO96" s="1992"/>
      <c r="EP96" s="1992"/>
      <c r="EQ96" s="1992"/>
      <c r="ER96" s="1992"/>
      <c r="ES96" s="1992"/>
      <c r="ET96" s="1992"/>
      <c r="EU96" s="1992"/>
      <c r="EV96" s="1992"/>
      <c r="EW96" s="1992"/>
      <c r="EX96" s="1992"/>
      <c r="EY96" s="1992"/>
      <c r="EZ96" s="1992"/>
      <c r="FA96" s="1992"/>
      <c r="FB96" s="1992"/>
      <c r="FC96" s="1992"/>
      <c r="FD96" s="1992"/>
      <c r="FE96" s="1992"/>
      <c r="FF96" s="1992"/>
      <c r="FG96" s="1992"/>
      <c r="FH96" s="1993"/>
    </row>
    <row r="97" spans="1:164" ht="8.65" customHeight="1">
      <c r="A97" s="388"/>
      <c r="B97" s="2005"/>
      <c r="C97" s="2006"/>
      <c r="D97" s="2006"/>
      <c r="E97" s="2006"/>
      <c r="F97" s="2006"/>
      <c r="G97" s="2006"/>
      <c r="H97" s="2006"/>
      <c r="I97" s="2006"/>
      <c r="J97" s="2006"/>
      <c r="K97" s="2006"/>
      <c r="L97" s="2006"/>
      <c r="M97" s="2006"/>
      <c r="N97" s="2006"/>
      <c r="O97" s="2006"/>
      <c r="P97" s="2006"/>
      <c r="Q97" s="2006"/>
      <c r="R97" s="2006"/>
      <c r="S97" s="2006"/>
      <c r="T97" s="2006"/>
      <c r="U97" s="2006"/>
      <c r="V97" s="2006"/>
      <c r="W97" s="2006"/>
      <c r="X97" s="2006"/>
      <c r="Y97" s="2006"/>
      <c r="Z97" s="2006"/>
      <c r="AA97" s="2006"/>
      <c r="AB97" s="2006"/>
      <c r="AC97" s="2006"/>
      <c r="AD97" s="2006"/>
      <c r="AE97" s="2006"/>
      <c r="AF97" s="2006"/>
      <c r="AG97" s="2006"/>
      <c r="AH97" s="2006"/>
      <c r="AI97" s="2006"/>
      <c r="AJ97" s="2006"/>
      <c r="AK97" s="2006"/>
      <c r="AL97" s="2006"/>
      <c r="AM97" s="2006"/>
      <c r="AN97" s="2006"/>
      <c r="AO97" s="2006"/>
      <c r="AP97" s="2006"/>
      <c r="AQ97" s="2006"/>
      <c r="AR97" s="2006"/>
      <c r="AS97" s="2006"/>
      <c r="AT97" s="2007"/>
      <c r="AU97" s="1653"/>
      <c r="AV97" s="1654"/>
      <c r="AW97" s="1654"/>
      <c r="AX97" s="1654"/>
      <c r="AY97" s="1654"/>
      <c r="AZ97" s="1654"/>
      <c r="BA97" s="1654"/>
      <c r="BB97" s="1654"/>
      <c r="BC97" s="1654"/>
      <c r="BD97" s="1654"/>
      <c r="BE97" s="1654"/>
      <c r="BF97" s="1654"/>
      <c r="BG97" s="1654"/>
      <c r="BH97" s="1654"/>
      <c r="BI97" s="1654"/>
      <c r="BJ97" s="1654"/>
      <c r="BK97" s="1654"/>
      <c r="BL97" s="1654"/>
      <c r="BM97" s="1654"/>
      <c r="BN97" s="1654"/>
      <c r="BO97" s="1654"/>
      <c r="BP97" s="1654"/>
      <c r="BQ97" s="1654"/>
      <c r="BR97" s="1654"/>
      <c r="BS97" s="1654"/>
      <c r="BT97" s="1654"/>
      <c r="BU97" s="1654"/>
      <c r="BV97" s="1654"/>
      <c r="BW97" s="1654"/>
      <c r="BX97" s="1654"/>
      <c r="BY97" s="1655"/>
      <c r="BZ97" s="1636"/>
      <c r="CA97" s="1637"/>
      <c r="CB97" s="1637"/>
      <c r="CC97" s="1637"/>
      <c r="CD97" s="1637"/>
      <c r="CE97" s="1637"/>
      <c r="CF97" s="1637"/>
      <c r="CG97" s="1637"/>
      <c r="CH97" s="1637"/>
      <c r="CI97" s="1637"/>
      <c r="CJ97" s="1637"/>
      <c r="CK97" s="1637"/>
      <c r="CL97" s="1637"/>
      <c r="CM97" s="1637"/>
      <c r="CN97" s="1637"/>
      <c r="CO97" s="1637"/>
      <c r="CP97" s="1637"/>
      <c r="CQ97" s="1637"/>
      <c r="CR97" s="1637"/>
      <c r="CS97" s="1637"/>
      <c r="CT97" s="1637"/>
      <c r="CU97" s="1637"/>
      <c r="CV97" s="1637"/>
      <c r="CW97" s="1637"/>
      <c r="CX97" s="1637"/>
      <c r="CY97" s="1637"/>
      <c r="CZ97" s="1637"/>
      <c r="DA97" s="1637"/>
      <c r="DB97" s="1637"/>
      <c r="DC97" s="1637"/>
      <c r="DD97" s="1637"/>
      <c r="DE97" s="1637"/>
      <c r="DF97" s="1637"/>
      <c r="DG97" s="1637"/>
      <c r="DH97" s="1637"/>
      <c r="DI97" s="1637"/>
      <c r="DJ97" s="1639"/>
      <c r="DK97" s="1994"/>
      <c r="DL97" s="1992"/>
      <c r="DM97" s="1992"/>
      <c r="DN97" s="1992"/>
      <c r="DO97" s="1992"/>
      <c r="DP97" s="1992"/>
      <c r="DQ97" s="1992"/>
      <c r="DR97" s="1992"/>
      <c r="DS97" s="1992"/>
      <c r="DT97" s="1992"/>
      <c r="DU97" s="1992"/>
      <c r="DV97" s="1992"/>
      <c r="DW97" s="1992"/>
      <c r="DX97" s="1992"/>
      <c r="DY97" s="1992"/>
      <c r="DZ97" s="1992"/>
      <c r="EA97" s="1992"/>
      <c r="EB97" s="1992"/>
      <c r="EC97" s="1992"/>
      <c r="ED97" s="1992"/>
      <c r="EE97" s="1992"/>
      <c r="EF97" s="1992"/>
      <c r="EG97" s="1992"/>
      <c r="EH97" s="1992"/>
      <c r="EI97" s="1992"/>
      <c r="EJ97" s="1992"/>
      <c r="EK97" s="1992"/>
      <c r="EL97" s="1992"/>
      <c r="EM97" s="1992"/>
      <c r="EN97" s="1992"/>
      <c r="EO97" s="1992"/>
      <c r="EP97" s="1992"/>
      <c r="EQ97" s="1992"/>
      <c r="ER97" s="1992"/>
      <c r="ES97" s="1992"/>
      <c r="ET97" s="1992"/>
      <c r="EU97" s="1992"/>
      <c r="EV97" s="1992"/>
      <c r="EW97" s="1992"/>
      <c r="EX97" s="1992"/>
      <c r="EY97" s="1992"/>
      <c r="EZ97" s="1992"/>
      <c r="FA97" s="1992"/>
      <c r="FB97" s="1992"/>
      <c r="FC97" s="1992"/>
      <c r="FD97" s="1992"/>
      <c r="FE97" s="1992"/>
      <c r="FF97" s="1992"/>
      <c r="FG97" s="1992"/>
      <c r="FH97" s="1993"/>
    </row>
    <row r="98" spans="1:164" ht="8.65" customHeight="1">
      <c r="A98" s="385"/>
      <c r="B98" s="1997" t="s">
        <v>552</v>
      </c>
      <c r="C98" s="1998"/>
      <c r="D98" s="1998"/>
      <c r="E98" s="1998"/>
      <c r="F98" s="1998"/>
      <c r="G98" s="1998"/>
      <c r="H98" s="1998"/>
      <c r="I98" s="1998"/>
      <c r="J98" s="1998"/>
      <c r="K98" s="1998"/>
      <c r="L98" s="1998"/>
      <c r="M98" s="1998"/>
      <c r="N98" s="1998"/>
      <c r="O98" s="1998"/>
      <c r="P98" s="1999" t="s">
        <v>553</v>
      </c>
      <c r="Q98" s="1999"/>
      <c r="R98" s="1999"/>
      <c r="S98" s="1999"/>
      <c r="T98" s="1999"/>
      <c r="U98" s="1999"/>
      <c r="V98" s="1999"/>
      <c r="W98" s="1999"/>
      <c r="X98" s="1999"/>
      <c r="Y98" s="1999"/>
      <c r="Z98" s="1999"/>
      <c r="AA98" s="1999"/>
      <c r="AB98" s="1999"/>
      <c r="AC98" s="1999"/>
      <c r="AD98" s="1999"/>
      <c r="AE98" s="1999"/>
      <c r="AF98" s="1999"/>
      <c r="AG98" s="1999"/>
      <c r="AH98" s="1999"/>
      <c r="AI98" s="1999"/>
      <c r="AJ98" s="1999"/>
      <c r="AK98" s="1999"/>
      <c r="AL98" s="1999"/>
      <c r="AM98" s="1999"/>
      <c r="AN98" s="1999"/>
      <c r="AO98" s="1999"/>
      <c r="AP98" s="1999"/>
      <c r="AQ98" s="1999"/>
      <c r="AR98" s="1999"/>
      <c r="AS98" s="1999"/>
      <c r="AT98" s="2000"/>
      <c r="AU98" s="1653"/>
      <c r="AV98" s="1654"/>
      <c r="AW98" s="1654"/>
      <c r="AX98" s="1654"/>
      <c r="AY98" s="1654"/>
      <c r="AZ98" s="1654"/>
      <c r="BA98" s="1654"/>
      <c r="BB98" s="1654"/>
      <c r="BC98" s="1654"/>
      <c r="BD98" s="1654"/>
      <c r="BE98" s="1654"/>
      <c r="BF98" s="1654"/>
      <c r="BG98" s="1654"/>
      <c r="BH98" s="1654"/>
      <c r="BI98" s="1654"/>
      <c r="BJ98" s="1654"/>
      <c r="BK98" s="1654"/>
      <c r="BL98" s="1654"/>
      <c r="BM98" s="1654"/>
      <c r="BN98" s="1654"/>
      <c r="BO98" s="1654"/>
      <c r="BP98" s="1654"/>
      <c r="BQ98" s="1654"/>
      <c r="BR98" s="1654"/>
      <c r="BS98" s="1654"/>
      <c r="BT98" s="1654"/>
      <c r="BU98" s="1654"/>
      <c r="BV98" s="1654"/>
      <c r="BW98" s="1654"/>
      <c r="BX98" s="1654"/>
      <c r="BY98" s="1655"/>
      <c r="BZ98" s="1636"/>
      <c r="CA98" s="1637"/>
      <c r="CB98" s="1637"/>
      <c r="CC98" s="1637"/>
      <c r="CD98" s="1637"/>
      <c r="CE98" s="1637"/>
      <c r="CF98" s="1637"/>
      <c r="CG98" s="1637"/>
      <c r="CH98" s="1637"/>
      <c r="CI98" s="1637"/>
      <c r="CJ98" s="1637"/>
      <c r="CK98" s="1637"/>
      <c r="CL98" s="1637"/>
      <c r="CM98" s="1637"/>
      <c r="CN98" s="1637"/>
      <c r="CO98" s="1637"/>
      <c r="CP98" s="1637"/>
      <c r="CQ98" s="1637"/>
      <c r="CR98" s="1637"/>
      <c r="CS98" s="1637"/>
      <c r="CT98" s="1637"/>
      <c r="CU98" s="1637"/>
      <c r="CV98" s="1637"/>
      <c r="CW98" s="1637"/>
      <c r="CX98" s="1637"/>
      <c r="CY98" s="1637"/>
      <c r="CZ98" s="1637"/>
      <c r="DA98" s="1637"/>
      <c r="DB98" s="1637"/>
      <c r="DC98" s="1637"/>
      <c r="DD98" s="1637"/>
      <c r="DE98" s="1637"/>
      <c r="DF98" s="1637"/>
      <c r="DG98" s="1637"/>
      <c r="DH98" s="1637"/>
      <c r="DI98" s="1637"/>
      <c r="DJ98" s="1639"/>
      <c r="DK98" s="1976" t="s">
        <v>554</v>
      </c>
      <c r="DL98" s="1977"/>
      <c r="DM98" s="1977"/>
      <c r="DN98" s="1977"/>
      <c r="DO98" s="1977"/>
      <c r="DP98" s="1977"/>
      <c r="DQ98" s="1977"/>
      <c r="DR98" s="1977"/>
      <c r="DS98" s="1977"/>
      <c r="DT98" s="1977"/>
      <c r="DU98" s="1977"/>
      <c r="DV98" s="1977"/>
      <c r="DW98" s="1977"/>
      <c r="DX98" s="1977"/>
      <c r="DY98" s="1977"/>
      <c r="DZ98" s="1977"/>
      <c r="EA98" s="1977"/>
      <c r="EB98" s="1977"/>
      <c r="EC98" s="1977"/>
      <c r="ED98" s="1977"/>
      <c r="EE98" s="1977"/>
      <c r="EF98" s="1977"/>
      <c r="EG98" s="1977"/>
      <c r="EH98" s="1977"/>
      <c r="EI98" s="1977"/>
      <c r="EJ98" s="1977"/>
      <c r="EK98" s="1977"/>
      <c r="EL98" s="1977"/>
      <c r="EM98" s="1977"/>
      <c r="EN98" s="1977"/>
      <c r="EO98" s="1977"/>
      <c r="EP98" s="1977"/>
      <c r="EQ98" s="1977"/>
      <c r="ER98" s="1977"/>
      <c r="ES98" s="1977"/>
      <c r="ET98" s="1977"/>
      <c r="EU98" s="1977"/>
      <c r="EV98" s="1977"/>
      <c r="EW98" s="1977"/>
      <c r="EX98" s="1977"/>
      <c r="EY98" s="1977"/>
      <c r="EZ98" s="1977"/>
      <c r="FA98" s="1977"/>
      <c r="FB98" s="1977"/>
      <c r="FC98" s="1977"/>
      <c r="FD98" s="1977"/>
      <c r="FE98" s="1977"/>
      <c r="FF98" s="1977"/>
      <c r="FG98" s="1977"/>
      <c r="FH98" s="1978"/>
    </row>
    <row r="99" spans="1:164" ht="8.65" customHeight="1">
      <c r="A99" s="385"/>
      <c r="B99" s="1997"/>
      <c r="C99" s="1998"/>
      <c r="D99" s="1998"/>
      <c r="E99" s="1998"/>
      <c r="F99" s="1998"/>
      <c r="G99" s="1998"/>
      <c r="H99" s="1998"/>
      <c r="I99" s="1998"/>
      <c r="J99" s="1998"/>
      <c r="K99" s="1998"/>
      <c r="L99" s="1998"/>
      <c r="M99" s="1998"/>
      <c r="N99" s="1998"/>
      <c r="O99" s="1998"/>
      <c r="P99" s="1999"/>
      <c r="Q99" s="1999"/>
      <c r="R99" s="1999"/>
      <c r="S99" s="1999"/>
      <c r="T99" s="1999"/>
      <c r="U99" s="1999"/>
      <c r="V99" s="1999"/>
      <c r="W99" s="1999"/>
      <c r="X99" s="1999"/>
      <c r="Y99" s="1999"/>
      <c r="Z99" s="1999"/>
      <c r="AA99" s="1999"/>
      <c r="AB99" s="1999"/>
      <c r="AC99" s="1999"/>
      <c r="AD99" s="1999"/>
      <c r="AE99" s="1999"/>
      <c r="AF99" s="1999"/>
      <c r="AG99" s="1999"/>
      <c r="AH99" s="1999"/>
      <c r="AI99" s="1999"/>
      <c r="AJ99" s="1999"/>
      <c r="AK99" s="1999"/>
      <c r="AL99" s="1999"/>
      <c r="AM99" s="1999"/>
      <c r="AN99" s="1999"/>
      <c r="AO99" s="1999"/>
      <c r="AP99" s="1999"/>
      <c r="AQ99" s="1999"/>
      <c r="AR99" s="1999"/>
      <c r="AS99" s="1999"/>
      <c r="AT99" s="2000"/>
      <c r="AU99" s="1653" t="s">
        <v>555</v>
      </c>
      <c r="AV99" s="1654"/>
      <c r="AW99" s="1654"/>
      <c r="AX99" s="1654"/>
      <c r="AY99" s="1654"/>
      <c r="AZ99" s="1654"/>
      <c r="BA99" s="1654"/>
      <c r="BB99" s="1654"/>
      <c r="BC99" s="1654"/>
      <c r="BD99" s="1654"/>
      <c r="BE99" s="1654"/>
      <c r="BF99" s="1654"/>
      <c r="BG99" s="1654"/>
      <c r="BH99" s="1654"/>
      <c r="BI99" s="1654"/>
      <c r="BJ99" s="1654"/>
      <c r="BK99" s="1654"/>
      <c r="BL99" s="1654"/>
      <c r="BM99" s="1654"/>
      <c r="BN99" s="1654"/>
      <c r="BO99" s="1654"/>
      <c r="BP99" s="1654"/>
      <c r="BQ99" s="1654"/>
      <c r="BR99" s="1654"/>
      <c r="BS99" s="1654"/>
      <c r="BT99" s="1654"/>
      <c r="BU99" s="1654"/>
      <c r="BV99" s="1654"/>
      <c r="BW99" s="1654"/>
      <c r="BX99" s="1654"/>
      <c r="BY99" s="1655"/>
      <c r="BZ99" s="1640" t="s">
        <v>628</v>
      </c>
      <c r="CA99" s="1641"/>
      <c r="CB99" s="1641"/>
      <c r="CC99" s="1641"/>
      <c r="CD99" s="1641"/>
      <c r="CE99" s="1641"/>
      <c r="CF99" s="1641"/>
      <c r="CG99" s="1641"/>
      <c r="CH99" s="1641"/>
      <c r="CI99" s="1641"/>
      <c r="CJ99" s="1641"/>
      <c r="CK99" s="1641"/>
      <c r="CL99" s="1641"/>
      <c r="CM99" s="1641"/>
      <c r="CN99" s="1641"/>
      <c r="CO99" s="1641"/>
      <c r="CP99" s="1641"/>
      <c r="CQ99" s="1641"/>
      <c r="CR99" s="1641"/>
      <c r="CS99" s="1646" t="s">
        <v>629</v>
      </c>
      <c r="CT99" s="1641"/>
      <c r="CU99" s="1641"/>
      <c r="CV99" s="1641"/>
      <c r="CW99" s="1641"/>
      <c r="CX99" s="1641"/>
      <c r="CY99" s="1641"/>
      <c r="CZ99" s="1641"/>
      <c r="DA99" s="1641"/>
      <c r="DB99" s="1641"/>
      <c r="DC99" s="1641"/>
      <c r="DD99" s="1641"/>
      <c r="DE99" s="1641"/>
      <c r="DF99" s="1641"/>
      <c r="DG99" s="1641"/>
      <c r="DH99" s="1641"/>
      <c r="DI99" s="1641"/>
      <c r="DJ99" s="1647"/>
      <c r="DK99" s="1976"/>
      <c r="DL99" s="1977"/>
      <c r="DM99" s="1977"/>
      <c r="DN99" s="1977"/>
      <c r="DO99" s="1977"/>
      <c r="DP99" s="1977"/>
      <c r="DQ99" s="1977"/>
      <c r="DR99" s="1977"/>
      <c r="DS99" s="1977"/>
      <c r="DT99" s="1977"/>
      <c r="DU99" s="1977"/>
      <c r="DV99" s="1977"/>
      <c r="DW99" s="1977"/>
      <c r="DX99" s="1977"/>
      <c r="DY99" s="1977"/>
      <c r="DZ99" s="1977"/>
      <c r="EA99" s="1977"/>
      <c r="EB99" s="1977"/>
      <c r="EC99" s="1977"/>
      <c r="ED99" s="1977"/>
      <c r="EE99" s="1977"/>
      <c r="EF99" s="1977"/>
      <c r="EG99" s="1977"/>
      <c r="EH99" s="1977"/>
      <c r="EI99" s="1977"/>
      <c r="EJ99" s="1977"/>
      <c r="EK99" s="1977"/>
      <c r="EL99" s="1977"/>
      <c r="EM99" s="1977"/>
      <c r="EN99" s="1977"/>
      <c r="EO99" s="1977"/>
      <c r="EP99" s="1977"/>
      <c r="EQ99" s="1977"/>
      <c r="ER99" s="1977"/>
      <c r="ES99" s="1977"/>
      <c r="ET99" s="1977"/>
      <c r="EU99" s="1977"/>
      <c r="EV99" s="1977"/>
      <c r="EW99" s="1977"/>
      <c r="EX99" s="1977"/>
      <c r="EY99" s="1977"/>
      <c r="EZ99" s="1977"/>
      <c r="FA99" s="1977"/>
      <c r="FB99" s="1977"/>
      <c r="FC99" s="1977"/>
      <c r="FD99" s="1977"/>
      <c r="FE99" s="1977"/>
      <c r="FF99" s="1977"/>
      <c r="FG99" s="1977"/>
      <c r="FH99" s="1978"/>
    </row>
    <row r="100" spans="1:164" ht="8.65" customHeight="1">
      <c r="A100" s="385"/>
      <c r="B100" s="1997"/>
      <c r="C100" s="1998"/>
      <c r="D100" s="1998"/>
      <c r="E100" s="1998"/>
      <c r="F100" s="1998"/>
      <c r="G100" s="1998"/>
      <c r="H100" s="1998"/>
      <c r="I100" s="1998"/>
      <c r="J100" s="1998"/>
      <c r="K100" s="1998"/>
      <c r="L100" s="1998"/>
      <c r="M100" s="1998"/>
      <c r="N100" s="1998"/>
      <c r="O100" s="1998"/>
      <c r="P100" s="1999"/>
      <c r="Q100" s="1999"/>
      <c r="R100" s="1999"/>
      <c r="S100" s="1999"/>
      <c r="T100" s="1999"/>
      <c r="U100" s="1999"/>
      <c r="V100" s="1999"/>
      <c r="W100" s="1999"/>
      <c r="X100" s="1999"/>
      <c r="Y100" s="1999"/>
      <c r="Z100" s="1999"/>
      <c r="AA100" s="1999"/>
      <c r="AB100" s="1999"/>
      <c r="AC100" s="1999"/>
      <c r="AD100" s="1999"/>
      <c r="AE100" s="1999"/>
      <c r="AF100" s="1999"/>
      <c r="AG100" s="1999"/>
      <c r="AH100" s="1999"/>
      <c r="AI100" s="1999"/>
      <c r="AJ100" s="1999"/>
      <c r="AK100" s="1999"/>
      <c r="AL100" s="1999"/>
      <c r="AM100" s="1999"/>
      <c r="AN100" s="1999"/>
      <c r="AO100" s="1999"/>
      <c r="AP100" s="1999"/>
      <c r="AQ100" s="1999"/>
      <c r="AR100" s="1999"/>
      <c r="AS100" s="1999"/>
      <c r="AT100" s="2000"/>
      <c r="AU100" s="1653"/>
      <c r="AV100" s="1654"/>
      <c r="AW100" s="1654"/>
      <c r="AX100" s="1654"/>
      <c r="AY100" s="1654"/>
      <c r="AZ100" s="1654"/>
      <c r="BA100" s="1654"/>
      <c r="BB100" s="1654"/>
      <c r="BC100" s="1654"/>
      <c r="BD100" s="1654"/>
      <c r="BE100" s="1654"/>
      <c r="BF100" s="1654"/>
      <c r="BG100" s="1654"/>
      <c r="BH100" s="1654"/>
      <c r="BI100" s="1654"/>
      <c r="BJ100" s="1654"/>
      <c r="BK100" s="1654"/>
      <c r="BL100" s="1654"/>
      <c r="BM100" s="1654"/>
      <c r="BN100" s="1654"/>
      <c r="BO100" s="1654"/>
      <c r="BP100" s="1654"/>
      <c r="BQ100" s="1654"/>
      <c r="BR100" s="1654"/>
      <c r="BS100" s="1654"/>
      <c r="BT100" s="1654"/>
      <c r="BU100" s="1654"/>
      <c r="BV100" s="1654"/>
      <c r="BW100" s="1654"/>
      <c r="BX100" s="1654"/>
      <c r="BY100" s="1655"/>
      <c r="BZ100" s="1642"/>
      <c r="CA100" s="1643"/>
      <c r="CB100" s="1643"/>
      <c r="CC100" s="1643"/>
      <c r="CD100" s="1643"/>
      <c r="CE100" s="1643"/>
      <c r="CF100" s="1643"/>
      <c r="CG100" s="1643"/>
      <c r="CH100" s="1643"/>
      <c r="CI100" s="1643"/>
      <c r="CJ100" s="1643"/>
      <c r="CK100" s="1643"/>
      <c r="CL100" s="1643"/>
      <c r="CM100" s="1643"/>
      <c r="CN100" s="1643"/>
      <c r="CO100" s="1643"/>
      <c r="CP100" s="1643"/>
      <c r="CQ100" s="1643"/>
      <c r="CR100" s="1643"/>
      <c r="CS100" s="1643"/>
      <c r="CT100" s="1643"/>
      <c r="CU100" s="1643"/>
      <c r="CV100" s="1643"/>
      <c r="CW100" s="1643"/>
      <c r="CX100" s="1643"/>
      <c r="CY100" s="1643"/>
      <c r="CZ100" s="1643"/>
      <c r="DA100" s="1643"/>
      <c r="DB100" s="1643"/>
      <c r="DC100" s="1643"/>
      <c r="DD100" s="1643"/>
      <c r="DE100" s="1643"/>
      <c r="DF100" s="1643"/>
      <c r="DG100" s="1643"/>
      <c r="DH100" s="1643"/>
      <c r="DI100" s="1643"/>
      <c r="DJ100" s="1648"/>
      <c r="DK100" s="1976"/>
      <c r="DL100" s="1977"/>
      <c r="DM100" s="1977"/>
      <c r="DN100" s="1977"/>
      <c r="DO100" s="1977"/>
      <c r="DP100" s="1977"/>
      <c r="DQ100" s="1977"/>
      <c r="DR100" s="1977"/>
      <c r="DS100" s="1977"/>
      <c r="DT100" s="1977"/>
      <c r="DU100" s="1977"/>
      <c r="DV100" s="1977"/>
      <c r="DW100" s="1977"/>
      <c r="DX100" s="1977"/>
      <c r="DY100" s="1977"/>
      <c r="DZ100" s="1977"/>
      <c r="EA100" s="1977"/>
      <c r="EB100" s="1977"/>
      <c r="EC100" s="1977"/>
      <c r="ED100" s="1977"/>
      <c r="EE100" s="1977"/>
      <c r="EF100" s="1977"/>
      <c r="EG100" s="1977"/>
      <c r="EH100" s="1977"/>
      <c r="EI100" s="1977"/>
      <c r="EJ100" s="1977"/>
      <c r="EK100" s="1977"/>
      <c r="EL100" s="1977"/>
      <c r="EM100" s="1977"/>
      <c r="EN100" s="1977"/>
      <c r="EO100" s="1977"/>
      <c r="EP100" s="1977"/>
      <c r="EQ100" s="1977"/>
      <c r="ER100" s="1977"/>
      <c r="ES100" s="1977"/>
      <c r="ET100" s="1977"/>
      <c r="EU100" s="1977"/>
      <c r="EV100" s="1977"/>
      <c r="EW100" s="1977"/>
      <c r="EX100" s="1977"/>
      <c r="EY100" s="1977"/>
      <c r="EZ100" s="1977"/>
      <c r="FA100" s="1977"/>
      <c r="FB100" s="1977"/>
      <c r="FC100" s="1977"/>
      <c r="FD100" s="1977"/>
      <c r="FE100" s="1977"/>
      <c r="FF100" s="1977"/>
      <c r="FG100" s="1977"/>
      <c r="FH100" s="1978"/>
    </row>
    <row r="101" spans="1:164" ht="8.65" customHeight="1">
      <c r="A101" s="385"/>
      <c r="B101" s="1997" t="s">
        <v>556</v>
      </c>
      <c r="C101" s="1998"/>
      <c r="D101" s="1998"/>
      <c r="E101" s="1998"/>
      <c r="F101" s="1998"/>
      <c r="G101" s="1998"/>
      <c r="H101" s="1998"/>
      <c r="I101" s="1998"/>
      <c r="J101" s="1998"/>
      <c r="K101" s="1998"/>
      <c r="L101" s="1998"/>
      <c r="M101" s="1998"/>
      <c r="N101" s="1998"/>
      <c r="O101" s="1998"/>
      <c r="P101" s="1999" t="s">
        <v>557</v>
      </c>
      <c r="Q101" s="1999"/>
      <c r="R101" s="1999"/>
      <c r="S101" s="1999"/>
      <c r="T101" s="1999"/>
      <c r="U101" s="1999"/>
      <c r="V101" s="1999"/>
      <c r="W101" s="1999"/>
      <c r="X101" s="1999"/>
      <c r="Y101" s="1999"/>
      <c r="Z101" s="1999"/>
      <c r="AA101" s="1999"/>
      <c r="AB101" s="1999"/>
      <c r="AC101" s="1999"/>
      <c r="AD101" s="1999"/>
      <c r="AE101" s="1999"/>
      <c r="AF101" s="1999"/>
      <c r="AG101" s="1999"/>
      <c r="AH101" s="1999"/>
      <c r="AI101" s="1999"/>
      <c r="AJ101" s="1999"/>
      <c r="AK101" s="1999"/>
      <c r="AL101" s="1999"/>
      <c r="AM101" s="1999"/>
      <c r="AN101" s="1999"/>
      <c r="AO101" s="1999"/>
      <c r="AP101" s="1999"/>
      <c r="AQ101" s="1999"/>
      <c r="AR101" s="1999"/>
      <c r="AS101" s="1999"/>
      <c r="AT101" s="2000"/>
      <c r="AU101" s="1650" t="s">
        <v>571</v>
      </c>
      <c r="AV101" s="1651"/>
      <c r="AW101" s="1651"/>
      <c r="AX101" s="1651"/>
      <c r="AY101" s="1651"/>
      <c r="AZ101" s="1651"/>
      <c r="BA101" s="1651"/>
      <c r="BB101" s="1651"/>
      <c r="BC101" s="1651"/>
      <c r="BD101" s="1651"/>
      <c r="BE101" s="1651"/>
      <c r="BF101" s="1651"/>
      <c r="BG101" s="1651"/>
      <c r="BH101" s="1651"/>
      <c r="BI101" s="1651"/>
      <c r="BJ101" s="1651"/>
      <c r="BK101" s="1651"/>
      <c r="BL101" s="1651"/>
      <c r="BM101" s="1651"/>
      <c r="BN101" s="1651"/>
      <c r="BO101" s="1651"/>
      <c r="BP101" s="1651"/>
      <c r="BQ101" s="1651"/>
      <c r="BR101" s="1651"/>
      <c r="BS101" s="1651"/>
      <c r="BT101" s="1651"/>
      <c r="BU101" s="1651"/>
      <c r="BV101" s="1651"/>
      <c r="BW101" s="1651"/>
      <c r="BX101" s="1651"/>
      <c r="BY101" s="1652"/>
      <c r="BZ101" s="1644"/>
      <c r="CA101" s="1645"/>
      <c r="CB101" s="1645"/>
      <c r="CC101" s="1645"/>
      <c r="CD101" s="1645"/>
      <c r="CE101" s="1645"/>
      <c r="CF101" s="1645"/>
      <c r="CG101" s="1645"/>
      <c r="CH101" s="1645"/>
      <c r="CI101" s="1645"/>
      <c r="CJ101" s="1645"/>
      <c r="CK101" s="1645"/>
      <c r="CL101" s="1645"/>
      <c r="CM101" s="1645"/>
      <c r="CN101" s="1645"/>
      <c r="CO101" s="1645"/>
      <c r="CP101" s="1645"/>
      <c r="CQ101" s="1645"/>
      <c r="CR101" s="1645"/>
      <c r="CS101" s="1645"/>
      <c r="CT101" s="1645"/>
      <c r="CU101" s="1645"/>
      <c r="CV101" s="1645"/>
      <c r="CW101" s="1645"/>
      <c r="CX101" s="1645"/>
      <c r="CY101" s="1645"/>
      <c r="CZ101" s="1645"/>
      <c r="DA101" s="1645"/>
      <c r="DB101" s="1645"/>
      <c r="DC101" s="1645"/>
      <c r="DD101" s="1645"/>
      <c r="DE101" s="1645"/>
      <c r="DF101" s="1645"/>
      <c r="DG101" s="1645"/>
      <c r="DH101" s="1645"/>
      <c r="DI101" s="1645"/>
      <c r="DJ101" s="1649"/>
      <c r="DK101" s="2001" t="s">
        <v>559</v>
      </c>
      <c r="DL101" s="2002"/>
      <c r="DM101" s="2002"/>
      <c r="DN101" s="2002"/>
      <c r="DO101" s="2002"/>
      <c r="DP101" s="2002"/>
      <c r="DQ101" s="2002"/>
      <c r="DR101" s="2002"/>
      <c r="DS101" s="2002"/>
      <c r="DT101" s="2002"/>
      <c r="DU101" s="2002"/>
      <c r="DV101" s="2002"/>
      <c r="DW101" s="2002"/>
      <c r="DX101" s="2002"/>
      <c r="DY101" s="2002"/>
      <c r="DZ101" s="2002"/>
      <c r="EA101" s="2002"/>
      <c r="EB101" s="2002"/>
      <c r="EC101" s="2002"/>
      <c r="ED101" s="2002"/>
      <c r="EE101" s="2002"/>
      <c r="EF101" s="2002"/>
      <c r="EG101" s="2002"/>
      <c r="EH101" s="2002"/>
      <c r="EI101" s="2002"/>
      <c r="EJ101" s="2002"/>
      <c r="EK101" s="2002"/>
      <c r="EL101" s="2002"/>
      <c r="EM101" s="2002"/>
      <c r="EN101" s="2002"/>
      <c r="EO101" s="2002"/>
      <c r="EP101" s="2002"/>
      <c r="EQ101" s="2002"/>
      <c r="ER101" s="2002"/>
      <c r="ES101" s="2002"/>
      <c r="ET101" s="2002"/>
      <c r="EU101" s="2002"/>
      <c r="EV101" s="2002"/>
      <c r="EW101" s="2002"/>
      <c r="EX101" s="2002"/>
      <c r="EY101" s="2002"/>
      <c r="EZ101" s="2002"/>
      <c r="FA101" s="2002"/>
      <c r="FB101" s="2002"/>
      <c r="FC101" s="2002"/>
      <c r="FD101" s="2002"/>
      <c r="FE101" s="2002"/>
      <c r="FF101" s="2002"/>
      <c r="FG101" s="2002"/>
      <c r="FH101" s="2003"/>
    </row>
    <row r="102" spans="1:164" ht="8.65" customHeight="1">
      <c r="A102" s="385"/>
      <c r="B102" s="1997"/>
      <c r="C102" s="1998"/>
      <c r="D102" s="1998"/>
      <c r="E102" s="1998"/>
      <c r="F102" s="1998"/>
      <c r="G102" s="1998"/>
      <c r="H102" s="1998"/>
      <c r="I102" s="1998"/>
      <c r="J102" s="1998"/>
      <c r="K102" s="1998"/>
      <c r="L102" s="1998"/>
      <c r="M102" s="1998"/>
      <c r="N102" s="1998"/>
      <c r="O102" s="1998"/>
      <c r="P102" s="1999"/>
      <c r="Q102" s="1999"/>
      <c r="R102" s="1999"/>
      <c r="S102" s="1999"/>
      <c r="T102" s="1999"/>
      <c r="U102" s="1999"/>
      <c r="V102" s="1999"/>
      <c r="W102" s="1999"/>
      <c r="X102" s="1999"/>
      <c r="Y102" s="1999"/>
      <c r="Z102" s="1999"/>
      <c r="AA102" s="1999"/>
      <c r="AB102" s="1999"/>
      <c r="AC102" s="1999"/>
      <c r="AD102" s="1999"/>
      <c r="AE102" s="1999"/>
      <c r="AF102" s="1999"/>
      <c r="AG102" s="1999"/>
      <c r="AH102" s="1999"/>
      <c r="AI102" s="1999"/>
      <c r="AJ102" s="1999"/>
      <c r="AK102" s="1999"/>
      <c r="AL102" s="1999"/>
      <c r="AM102" s="1999"/>
      <c r="AN102" s="1999"/>
      <c r="AO102" s="1999"/>
      <c r="AP102" s="1999"/>
      <c r="AQ102" s="1999"/>
      <c r="AR102" s="1999"/>
      <c r="AS102" s="1999"/>
      <c r="AT102" s="2000"/>
      <c r="AU102" s="1653"/>
      <c r="AV102" s="1654"/>
      <c r="AW102" s="1654"/>
      <c r="AX102" s="1654"/>
      <c r="AY102" s="1654"/>
      <c r="AZ102" s="1654"/>
      <c r="BA102" s="1654"/>
      <c r="BB102" s="1654"/>
      <c r="BC102" s="1654"/>
      <c r="BD102" s="1654"/>
      <c r="BE102" s="1654"/>
      <c r="BF102" s="1654"/>
      <c r="BG102" s="1654"/>
      <c r="BH102" s="1654"/>
      <c r="BI102" s="1654"/>
      <c r="BJ102" s="1654"/>
      <c r="BK102" s="1654"/>
      <c r="BL102" s="1654"/>
      <c r="BM102" s="1654"/>
      <c r="BN102" s="1654"/>
      <c r="BO102" s="1654"/>
      <c r="BP102" s="1654"/>
      <c r="BQ102" s="1654"/>
      <c r="BR102" s="1654"/>
      <c r="BS102" s="1654"/>
      <c r="BT102" s="1654"/>
      <c r="BU102" s="1654"/>
      <c r="BV102" s="1654"/>
      <c r="BW102" s="1654"/>
      <c r="BX102" s="1654"/>
      <c r="BY102" s="1655"/>
      <c r="BZ102" s="1656" t="s">
        <v>630</v>
      </c>
      <c r="CA102" s="1657"/>
      <c r="CB102" s="1657"/>
      <c r="CC102" s="1657"/>
      <c r="CD102" s="1657"/>
      <c r="CE102" s="1657"/>
      <c r="CF102" s="1657"/>
      <c r="CG102" s="1657"/>
      <c r="CH102" s="1657"/>
      <c r="CI102" s="1657"/>
      <c r="CJ102" s="1657"/>
      <c r="CK102" s="1657"/>
      <c r="CL102" s="1657"/>
      <c r="CM102" s="1657"/>
      <c r="CN102" s="1657"/>
      <c r="CO102" s="1657"/>
      <c r="CP102" s="1657"/>
      <c r="CQ102" s="1657"/>
      <c r="CR102" s="1657"/>
      <c r="CS102" s="1657"/>
      <c r="CT102" s="1657"/>
      <c r="CU102" s="1657"/>
      <c r="CV102" s="1657"/>
      <c r="CW102" s="1657"/>
      <c r="CX102" s="1657"/>
      <c r="CY102" s="1657"/>
      <c r="CZ102" s="1657"/>
      <c r="DA102" s="1657"/>
      <c r="DB102" s="1657"/>
      <c r="DC102" s="1657"/>
      <c r="DD102" s="1657"/>
      <c r="DE102" s="1657"/>
      <c r="DF102" s="1657"/>
      <c r="DG102" s="1657"/>
      <c r="DH102" s="1657"/>
      <c r="DI102" s="1657"/>
      <c r="DJ102" s="1658"/>
      <c r="DK102" s="2004"/>
      <c r="DL102" s="2002"/>
      <c r="DM102" s="2002"/>
      <c r="DN102" s="2002"/>
      <c r="DO102" s="2002"/>
      <c r="DP102" s="2002"/>
      <c r="DQ102" s="2002"/>
      <c r="DR102" s="2002"/>
      <c r="DS102" s="2002"/>
      <c r="DT102" s="2002"/>
      <c r="DU102" s="2002"/>
      <c r="DV102" s="2002"/>
      <c r="DW102" s="2002"/>
      <c r="DX102" s="2002"/>
      <c r="DY102" s="2002"/>
      <c r="DZ102" s="2002"/>
      <c r="EA102" s="2002"/>
      <c r="EB102" s="2002"/>
      <c r="EC102" s="2002"/>
      <c r="ED102" s="2002"/>
      <c r="EE102" s="2002"/>
      <c r="EF102" s="2002"/>
      <c r="EG102" s="2002"/>
      <c r="EH102" s="2002"/>
      <c r="EI102" s="2002"/>
      <c r="EJ102" s="2002"/>
      <c r="EK102" s="2002"/>
      <c r="EL102" s="2002"/>
      <c r="EM102" s="2002"/>
      <c r="EN102" s="2002"/>
      <c r="EO102" s="2002"/>
      <c r="EP102" s="2002"/>
      <c r="EQ102" s="2002"/>
      <c r="ER102" s="2002"/>
      <c r="ES102" s="2002"/>
      <c r="ET102" s="2002"/>
      <c r="EU102" s="2002"/>
      <c r="EV102" s="2002"/>
      <c r="EW102" s="2002"/>
      <c r="EX102" s="2002"/>
      <c r="EY102" s="2002"/>
      <c r="EZ102" s="2002"/>
      <c r="FA102" s="2002"/>
      <c r="FB102" s="2002"/>
      <c r="FC102" s="2002"/>
      <c r="FD102" s="2002"/>
      <c r="FE102" s="2002"/>
      <c r="FF102" s="2002"/>
      <c r="FG102" s="2002"/>
      <c r="FH102" s="2003"/>
    </row>
    <row r="103" spans="1:164" ht="8.65" customHeight="1">
      <c r="A103" s="385"/>
      <c r="B103" s="1997"/>
      <c r="C103" s="1998"/>
      <c r="D103" s="1998"/>
      <c r="E103" s="1998"/>
      <c r="F103" s="1998"/>
      <c r="G103" s="1998"/>
      <c r="H103" s="1998"/>
      <c r="I103" s="1998"/>
      <c r="J103" s="1998"/>
      <c r="K103" s="1998"/>
      <c r="L103" s="1998"/>
      <c r="M103" s="1998"/>
      <c r="N103" s="1998"/>
      <c r="O103" s="1998"/>
      <c r="P103" s="1999"/>
      <c r="Q103" s="1999"/>
      <c r="R103" s="1999"/>
      <c r="S103" s="1999"/>
      <c r="T103" s="1999"/>
      <c r="U103" s="1999"/>
      <c r="V103" s="1999"/>
      <c r="W103" s="1999"/>
      <c r="X103" s="1999"/>
      <c r="Y103" s="1999"/>
      <c r="Z103" s="1999"/>
      <c r="AA103" s="1999"/>
      <c r="AB103" s="1999"/>
      <c r="AC103" s="1999"/>
      <c r="AD103" s="1999"/>
      <c r="AE103" s="1999"/>
      <c r="AF103" s="1999"/>
      <c r="AG103" s="1999"/>
      <c r="AH103" s="1999"/>
      <c r="AI103" s="1999"/>
      <c r="AJ103" s="1999"/>
      <c r="AK103" s="1999"/>
      <c r="AL103" s="1999"/>
      <c r="AM103" s="1999"/>
      <c r="AN103" s="1999"/>
      <c r="AO103" s="1999"/>
      <c r="AP103" s="1999"/>
      <c r="AQ103" s="1999"/>
      <c r="AR103" s="1999"/>
      <c r="AS103" s="1999"/>
      <c r="AT103" s="2000"/>
      <c r="AU103" s="1653"/>
      <c r="AV103" s="1654"/>
      <c r="AW103" s="1654"/>
      <c r="AX103" s="1654"/>
      <c r="AY103" s="1654"/>
      <c r="AZ103" s="1654"/>
      <c r="BA103" s="1654"/>
      <c r="BB103" s="1654"/>
      <c r="BC103" s="1654"/>
      <c r="BD103" s="1654"/>
      <c r="BE103" s="1654"/>
      <c r="BF103" s="1654"/>
      <c r="BG103" s="1654"/>
      <c r="BH103" s="1654"/>
      <c r="BI103" s="1654"/>
      <c r="BJ103" s="1654"/>
      <c r="BK103" s="1654"/>
      <c r="BL103" s="1654"/>
      <c r="BM103" s="1654"/>
      <c r="BN103" s="1654"/>
      <c r="BO103" s="1654"/>
      <c r="BP103" s="1654"/>
      <c r="BQ103" s="1654"/>
      <c r="BR103" s="1654"/>
      <c r="BS103" s="1654"/>
      <c r="BT103" s="1654"/>
      <c r="BU103" s="1654"/>
      <c r="BV103" s="1654"/>
      <c r="BW103" s="1654"/>
      <c r="BX103" s="1654"/>
      <c r="BY103" s="1655"/>
      <c r="BZ103" s="1659"/>
      <c r="CA103" s="1660"/>
      <c r="CB103" s="1660"/>
      <c r="CC103" s="1660"/>
      <c r="CD103" s="1660"/>
      <c r="CE103" s="1660"/>
      <c r="CF103" s="1660"/>
      <c r="CG103" s="1660"/>
      <c r="CH103" s="1660"/>
      <c r="CI103" s="1660"/>
      <c r="CJ103" s="1660"/>
      <c r="CK103" s="1660"/>
      <c r="CL103" s="1660"/>
      <c r="CM103" s="1660"/>
      <c r="CN103" s="1660"/>
      <c r="CO103" s="1660"/>
      <c r="CP103" s="1660"/>
      <c r="CQ103" s="1660"/>
      <c r="CR103" s="1660"/>
      <c r="CS103" s="1660"/>
      <c r="CT103" s="1660"/>
      <c r="CU103" s="1660"/>
      <c r="CV103" s="1660"/>
      <c r="CW103" s="1660"/>
      <c r="CX103" s="1660"/>
      <c r="CY103" s="1660"/>
      <c r="CZ103" s="1660"/>
      <c r="DA103" s="1660"/>
      <c r="DB103" s="1660"/>
      <c r="DC103" s="1660"/>
      <c r="DD103" s="1660"/>
      <c r="DE103" s="1660"/>
      <c r="DF103" s="1660"/>
      <c r="DG103" s="1660"/>
      <c r="DH103" s="1660"/>
      <c r="DI103" s="1660"/>
      <c r="DJ103" s="1661"/>
      <c r="DK103" s="2004"/>
      <c r="DL103" s="2002"/>
      <c r="DM103" s="2002"/>
      <c r="DN103" s="2002"/>
      <c r="DO103" s="2002"/>
      <c r="DP103" s="2002"/>
      <c r="DQ103" s="2002"/>
      <c r="DR103" s="2002"/>
      <c r="DS103" s="2002"/>
      <c r="DT103" s="2002"/>
      <c r="DU103" s="2002"/>
      <c r="DV103" s="2002"/>
      <c r="DW103" s="2002"/>
      <c r="DX103" s="2002"/>
      <c r="DY103" s="2002"/>
      <c r="DZ103" s="2002"/>
      <c r="EA103" s="2002"/>
      <c r="EB103" s="2002"/>
      <c r="EC103" s="2002"/>
      <c r="ED103" s="2002"/>
      <c r="EE103" s="2002"/>
      <c r="EF103" s="2002"/>
      <c r="EG103" s="2002"/>
      <c r="EH103" s="2002"/>
      <c r="EI103" s="2002"/>
      <c r="EJ103" s="2002"/>
      <c r="EK103" s="2002"/>
      <c r="EL103" s="2002"/>
      <c r="EM103" s="2002"/>
      <c r="EN103" s="2002"/>
      <c r="EO103" s="2002"/>
      <c r="EP103" s="2002"/>
      <c r="EQ103" s="2002"/>
      <c r="ER103" s="2002"/>
      <c r="ES103" s="2002"/>
      <c r="ET103" s="2002"/>
      <c r="EU103" s="2002"/>
      <c r="EV103" s="2002"/>
      <c r="EW103" s="2002"/>
      <c r="EX103" s="2002"/>
      <c r="EY103" s="2002"/>
      <c r="EZ103" s="2002"/>
      <c r="FA103" s="2002"/>
      <c r="FB103" s="2002"/>
      <c r="FC103" s="2002"/>
      <c r="FD103" s="2002"/>
      <c r="FE103" s="2002"/>
      <c r="FF103" s="2002"/>
      <c r="FG103" s="2002"/>
      <c r="FH103" s="2003"/>
    </row>
    <row r="104" spans="1:164" ht="8.65" customHeight="1">
      <c r="A104" s="385"/>
      <c r="B104" s="1997" t="s">
        <v>560</v>
      </c>
      <c r="C104" s="1998"/>
      <c r="D104" s="1998"/>
      <c r="E104" s="1998"/>
      <c r="F104" s="1998"/>
      <c r="G104" s="1998"/>
      <c r="H104" s="1998"/>
      <c r="I104" s="1998"/>
      <c r="J104" s="1998"/>
      <c r="K104" s="1998"/>
      <c r="L104" s="1998"/>
      <c r="M104" s="1998"/>
      <c r="N104" s="1998"/>
      <c r="O104" s="1998"/>
      <c r="P104" s="1999" t="s">
        <v>561</v>
      </c>
      <c r="Q104" s="1999"/>
      <c r="R104" s="1999"/>
      <c r="S104" s="1999"/>
      <c r="T104" s="1999"/>
      <c r="U104" s="1999"/>
      <c r="V104" s="1999"/>
      <c r="W104" s="1999"/>
      <c r="X104" s="1999"/>
      <c r="Y104" s="1999"/>
      <c r="Z104" s="1999"/>
      <c r="AA104" s="1999"/>
      <c r="AB104" s="1999"/>
      <c r="AC104" s="1999"/>
      <c r="AD104" s="1999"/>
      <c r="AE104" s="1999"/>
      <c r="AF104" s="1999"/>
      <c r="AG104" s="1999"/>
      <c r="AH104" s="1999"/>
      <c r="AI104" s="1999"/>
      <c r="AJ104" s="1999"/>
      <c r="AK104" s="1999"/>
      <c r="AL104" s="1999"/>
      <c r="AM104" s="1999"/>
      <c r="AN104" s="1999"/>
      <c r="AO104" s="1999"/>
      <c r="AP104" s="1999"/>
      <c r="AQ104" s="1999"/>
      <c r="AR104" s="1999"/>
      <c r="AS104" s="1999"/>
      <c r="AT104" s="2000"/>
      <c r="AU104" s="1653" t="s">
        <v>575</v>
      </c>
      <c r="AV104" s="1654"/>
      <c r="AW104" s="1654"/>
      <c r="AX104" s="1654"/>
      <c r="AY104" s="1654"/>
      <c r="AZ104" s="1654"/>
      <c r="BA104" s="1654"/>
      <c r="BB104" s="1654"/>
      <c r="BC104" s="1654"/>
      <c r="BD104" s="1654"/>
      <c r="BE104" s="1654"/>
      <c r="BF104" s="1654"/>
      <c r="BG104" s="1654"/>
      <c r="BH104" s="1654"/>
      <c r="BI104" s="1654"/>
      <c r="BJ104" s="1654"/>
      <c r="BK104" s="1654"/>
      <c r="BL104" s="1654"/>
      <c r="BM104" s="1654"/>
      <c r="BN104" s="1654"/>
      <c r="BO104" s="1654"/>
      <c r="BP104" s="1654"/>
      <c r="BQ104" s="1654"/>
      <c r="BR104" s="1654"/>
      <c r="BS104" s="1654"/>
      <c r="BT104" s="1654"/>
      <c r="BU104" s="1654"/>
      <c r="BV104" s="1654"/>
      <c r="BW104" s="1654"/>
      <c r="BX104" s="1654"/>
      <c r="BY104" s="1655"/>
      <c r="BZ104" s="1659" t="s">
        <v>631</v>
      </c>
      <c r="CA104" s="1660"/>
      <c r="CB104" s="1660"/>
      <c r="CC104" s="1660"/>
      <c r="CD104" s="1660"/>
      <c r="CE104" s="1660"/>
      <c r="CF104" s="1660"/>
      <c r="CG104" s="1660"/>
      <c r="CH104" s="1660"/>
      <c r="CI104" s="1660"/>
      <c r="CJ104" s="1660"/>
      <c r="CK104" s="1660"/>
      <c r="CL104" s="1660"/>
      <c r="CM104" s="1660"/>
      <c r="CN104" s="1660"/>
      <c r="CO104" s="1660"/>
      <c r="CP104" s="1660"/>
      <c r="CQ104" s="1660"/>
      <c r="CR104" s="1660"/>
      <c r="CS104" s="1660"/>
      <c r="CT104" s="1660"/>
      <c r="CU104" s="1660"/>
      <c r="CV104" s="1660"/>
      <c r="CW104" s="1660"/>
      <c r="CX104" s="1660"/>
      <c r="CY104" s="1660"/>
      <c r="CZ104" s="1660"/>
      <c r="DA104" s="1660"/>
      <c r="DB104" s="1660"/>
      <c r="DC104" s="1660"/>
      <c r="DD104" s="1660"/>
      <c r="DE104" s="1660"/>
      <c r="DF104" s="1660"/>
      <c r="DG104" s="1660"/>
      <c r="DH104" s="1660"/>
      <c r="DI104" s="1660"/>
      <c r="DJ104" s="1661"/>
      <c r="DK104" s="1991" t="s">
        <v>562</v>
      </c>
      <c r="DL104" s="1992"/>
      <c r="DM104" s="1992"/>
      <c r="DN104" s="1992"/>
      <c r="DO104" s="1992"/>
      <c r="DP104" s="1992"/>
      <c r="DQ104" s="1992"/>
      <c r="DR104" s="1992"/>
      <c r="DS104" s="1992"/>
      <c r="DT104" s="1992"/>
      <c r="DU104" s="1992"/>
      <c r="DV104" s="1992"/>
      <c r="DW104" s="1992"/>
      <c r="DX104" s="1992"/>
      <c r="DY104" s="1992"/>
      <c r="DZ104" s="1992"/>
      <c r="EA104" s="1992"/>
      <c r="EB104" s="1992"/>
      <c r="EC104" s="1992"/>
      <c r="ED104" s="1992"/>
      <c r="EE104" s="1992"/>
      <c r="EF104" s="1992"/>
      <c r="EG104" s="1992"/>
      <c r="EH104" s="1992"/>
      <c r="EI104" s="1992"/>
      <c r="EJ104" s="1992"/>
      <c r="EK104" s="1992"/>
      <c r="EL104" s="1992"/>
      <c r="EM104" s="1992"/>
      <c r="EN104" s="1992"/>
      <c r="EO104" s="1992"/>
      <c r="EP104" s="1992"/>
      <c r="EQ104" s="1992"/>
      <c r="ER104" s="1992"/>
      <c r="ES104" s="1992"/>
      <c r="ET104" s="1992"/>
      <c r="EU104" s="1992"/>
      <c r="EV104" s="1992"/>
      <c r="EW104" s="1992"/>
      <c r="EX104" s="1992"/>
      <c r="EY104" s="1992"/>
      <c r="EZ104" s="1992"/>
      <c r="FA104" s="1992"/>
      <c r="FB104" s="1992"/>
      <c r="FC104" s="1992"/>
      <c r="FD104" s="1992"/>
      <c r="FE104" s="1992"/>
      <c r="FF104" s="1992"/>
      <c r="FG104" s="1992"/>
      <c r="FH104" s="1993"/>
    </row>
    <row r="105" spans="1:164" ht="8.65" customHeight="1" thickBot="1">
      <c r="A105" s="385"/>
      <c r="B105" s="1997"/>
      <c r="C105" s="1998"/>
      <c r="D105" s="1998"/>
      <c r="E105" s="1998"/>
      <c r="F105" s="1998"/>
      <c r="G105" s="1998"/>
      <c r="H105" s="1998"/>
      <c r="I105" s="1998"/>
      <c r="J105" s="1998"/>
      <c r="K105" s="1998"/>
      <c r="L105" s="1998"/>
      <c r="M105" s="1998"/>
      <c r="N105" s="1998"/>
      <c r="O105" s="1998"/>
      <c r="P105" s="1999"/>
      <c r="Q105" s="1999"/>
      <c r="R105" s="1999"/>
      <c r="S105" s="1999"/>
      <c r="T105" s="1999"/>
      <c r="U105" s="1999"/>
      <c r="V105" s="1999"/>
      <c r="W105" s="1999"/>
      <c r="X105" s="1999"/>
      <c r="Y105" s="1999"/>
      <c r="Z105" s="1999"/>
      <c r="AA105" s="1999"/>
      <c r="AB105" s="1999"/>
      <c r="AC105" s="1999"/>
      <c r="AD105" s="1999"/>
      <c r="AE105" s="1999"/>
      <c r="AF105" s="1999"/>
      <c r="AG105" s="1999"/>
      <c r="AH105" s="1999"/>
      <c r="AI105" s="1999"/>
      <c r="AJ105" s="1999"/>
      <c r="AK105" s="1999"/>
      <c r="AL105" s="1999"/>
      <c r="AM105" s="1999"/>
      <c r="AN105" s="1999"/>
      <c r="AO105" s="1999"/>
      <c r="AP105" s="1999"/>
      <c r="AQ105" s="1999"/>
      <c r="AR105" s="1999"/>
      <c r="AS105" s="1999"/>
      <c r="AT105" s="2000"/>
      <c r="AU105" s="1679"/>
      <c r="AV105" s="1680"/>
      <c r="AW105" s="1680"/>
      <c r="AX105" s="1680"/>
      <c r="AY105" s="1680"/>
      <c r="AZ105" s="1680"/>
      <c r="BA105" s="1680"/>
      <c r="BB105" s="1680"/>
      <c r="BC105" s="1680"/>
      <c r="BD105" s="1680"/>
      <c r="BE105" s="1680"/>
      <c r="BF105" s="1680"/>
      <c r="BG105" s="1680"/>
      <c r="BH105" s="1680"/>
      <c r="BI105" s="1680"/>
      <c r="BJ105" s="1680"/>
      <c r="BK105" s="1680"/>
      <c r="BL105" s="1680"/>
      <c r="BM105" s="1680"/>
      <c r="BN105" s="1680"/>
      <c r="BO105" s="1680"/>
      <c r="BP105" s="1680"/>
      <c r="BQ105" s="1680"/>
      <c r="BR105" s="1680"/>
      <c r="BS105" s="1680"/>
      <c r="BT105" s="1680"/>
      <c r="BU105" s="1680"/>
      <c r="BV105" s="1680"/>
      <c r="BW105" s="1680"/>
      <c r="BX105" s="1680"/>
      <c r="BY105" s="1681"/>
      <c r="BZ105" s="1659"/>
      <c r="CA105" s="1660"/>
      <c r="CB105" s="1660"/>
      <c r="CC105" s="1660"/>
      <c r="CD105" s="1660"/>
      <c r="CE105" s="1660"/>
      <c r="CF105" s="1660"/>
      <c r="CG105" s="1660"/>
      <c r="CH105" s="1660"/>
      <c r="CI105" s="1660"/>
      <c r="CJ105" s="1660"/>
      <c r="CK105" s="1660"/>
      <c r="CL105" s="1660"/>
      <c r="CM105" s="1660"/>
      <c r="CN105" s="1660"/>
      <c r="CO105" s="1660"/>
      <c r="CP105" s="1660"/>
      <c r="CQ105" s="1660"/>
      <c r="CR105" s="1660"/>
      <c r="CS105" s="1660"/>
      <c r="CT105" s="1660"/>
      <c r="CU105" s="1660"/>
      <c r="CV105" s="1660"/>
      <c r="CW105" s="1660"/>
      <c r="CX105" s="1660"/>
      <c r="CY105" s="1660"/>
      <c r="CZ105" s="1660"/>
      <c r="DA105" s="1660"/>
      <c r="DB105" s="1660"/>
      <c r="DC105" s="1660"/>
      <c r="DD105" s="1660"/>
      <c r="DE105" s="1660"/>
      <c r="DF105" s="1660"/>
      <c r="DG105" s="1660"/>
      <c r="DH105" s="1660"/>
      <c r="DI105" s="1660"/>
      <c r="DJ105" s="1661"/>
      <c r="DK105" s="1994"/>
      <c r="DL105" s="1992"/>
      <c r="DM105" s="1992"/>
      <c r="DN105" s="1992"/>
      <c r="DO105" s="1992"/>
      <c r="DP105" s="1992"/>
      <c r="DQ105" s="1992"/>
      <c r="DR105" s="1992"/>
      <c r="DS105" s="1992"/>
      <c r="DT105" s="1992"/>
      <c r="DU105" s="1992"/>
      <c r="DV105" s="1992"/>
      <c r="DW105" s="1992"/>
      <c r="DX105" s="1992"/>
      <c r="DY105" s="1992"/>
      <c r="DZ105" s="1992"/>
      <c r="EA105" s="1992"/>
      <c r="EB105" s="1992"/>
      <c r="EC105" s="1992"/>
      <c r="ED105" s="1992"/>
      <c r="EE105" s="1992"/>
      <c r="EF105" s="1992"/>
      <c r="EG105" s="1992"/>
      <c r="EH105" s="1992"/>
      <c r="EI105" s="1992"/>
      <c r="EJ105" s="1992"/>
      <c r="EK105" s="1992"/>
      <c r="EL105" s="1992"/>
      <c r="EM105" s="1992"/>
      <c r="EN105" s="1992"/>
      <c r="EO105" s="1992"/>
      <c r="EP105" s="1992"/>
      <c r="EQ105" s="1992"/>
      <c r="ER105" s="1992"/>
      <c r="ES105" s="1992"/>
      <c r="ET105" s="1992"/>
      <c r="EU105" s="1992"/>
      <c r="EV105" s="1992"/>
      <c r="EW105" s="1992"/>
      <c r="EX105" s="1992"/>
      <c r="EY105" s="1992"/>
      <c r="EZ105" s="1992"/>
      <c r="FA105" s="1992"/>
      <c r="FB105" s="1992"/>
      <c r="FC105" s="1992"/>
      <c r="FD105" s="1992"/>
      <c r="FE105" s="1992"/>
      <c r="FF105" s="1992"/>
      <c r="FG105" s="1992"/>
      <c r="FH105" s="1993"/>
    </row>
    <row r="106" spans="1:164" ht="8.65" customHeight="1" thickTop="1">
      <c r="A106" s="385"/>
      <c r="B106" s="1997"/>
      <c r="C106" s="1998"/>
      <c r="D106" s="1998"/>
      <c r="E106" s="1998"/>
      <c r="F106" s="1998"/>
      <c r="G106" s="1998"/>
      <c r="H106" s="1998"/>
      <c r="I106" s="1998"/>
      <c r="J106" s="1998"/>
      <c r="K106" s="1998"/>
      <c r="L106" s="1998"/>
      <c r="M106" s="1998"/>
      <c r="N106" s="1998"/>
      <c r="O106" s="1998"/>
      <c r="P106" s="1999"/>
      <c r="Q106" s="1999"/>
      <c r="R106" s="1999"/>
      <c r="S106" s="1999"/>
      <c r="T106" s="1999"/>
      <c r="U106" s="1999"/>
      <c r="V106" s="1999"/>
      <c r="W106" s="1999"/>
      <c r="X106" s="1999"/>
      <c r="Y106" s="1999"/>
      <c r="Z106" s="1999"/>
      <c r="AA106" s="1999"/>
      <c r="AB106" s="1999"/>
      <c r="AC106" s="1999"/>
      <c r="AD106" s="1999"/>
      <c r="AE106" s="1999"/>
      <c r="AF106" s="1999"/>
      <c r="AG106" s="1999"/>
      <c r="AH106" s="1999"/>
      <c r="AI106" s="1999"/>
      <c r="AJ106" s="1999"/>
      <c r="AK106" s="1999"/>
      <c r="AL106" s="1999"/>
      <c r="AM106" s="1999"/>
      <c r="AN106" s="1999"/>
      <c r="AO106" s="1999"/>
      <c r="AP106" s="1999"/>
      <c r="AQ106" s="1999"/>
      <c r="AR106" s="1999"/>
      <c r="AS106" s="1999"/>
      <c r="AT106" s="2000"/>
      <c r="AU106" s="1662" t="s">
        <v>544</v>
      </c>
      <c r="AV106" s="1663"/>
      <c r="AW106" s="1663"/>
      <c r="AX106" s="1663"/>
      <c r="AY106" s="1663"/>
      <c r="AZ106" s="1663"/>
      <c r="BA106" s="1663"/>
      <c r="BB106" s="1663"/>
      <c r="BC106" s="1663"/>
      <c r="BD106" s="1663"/>
      <c r="BE106" s="1663"/>
      <c r="BF106" s="1663"/>
      <c r="BG106" s="1663"/>
      <c r="BH106" s="1663"/>
      <c r="BI106" s="1663"/>
      <c r="BJ106" s="1663"/>
      <c r="BK106" s="1663"/>
      <c r="BL106" s="1663"/>
      <c r="BM106" s="1663"/>
      <c r="BN106" s="1663"/>
      <c r="BO106" s="1663"/>
      <c r="BP106" s="1663"/>
      <c r="BQ106" s="1663"/>
      <c r="BR106" s="1663"/>
      <c r="BS106" s="1663"/>
      <c r="BT106" s="1663"/>
      <c r="BU106" s="1663"/>
      <c r="BV106" s="1663"/>
      <c r="BW106" s="1663"/>
      <c r="BX106" s="1663"/>
      <c r="BY106" s="1664"/>
      <c r="BZ106" s="1659"/>
      <c r="CA106" s="1660"/>
      <c r="CB106" s="1660"/>
      <c r="CC106" s="1660"/>
      <c r="CD106" s="1660"/>
      <c r="CE106" s="1660"/>
      <c r="CF106" s="1660"/>
      <c r="CG106" s="1660"/>
      <c r="CH106" s="1660"/>
      <c r="CI106" s="1660"/>
      <c r="CJ106" s="1660"/>
      <c r="CK106" s="1660"/>
      <c r="CL106" s="1660"/>
      <c r="CM106" s="1660"/>
      <c r="CN106" s="1660"/>
      <c r="CO106" s="1660"/>
      <c r="CP106" s="1660"/>
      <c r="CQ106" s="1660"/>
      <c r="CR106" s="1660"/>
      <c r="CS106" s="1660"/>
      <c r="CT106" s="1660"/>
      <c r="CU106" s="1660"/>
      <c r="CV106" s="1660"/>
      <c r="CW106" s="1660"/>
      <c r="CX106" s="1660"/>
      <c r="CY106" s="1660"/>
      <c r="CZ106" s="1660"/>
      <c r="DA106" s="1660"/>
      <c r="DB106" s="1660"/>
      <c r="DC106" s="1660"/>
      <c r="DD106" s="1660"/>
      <c r="DE106" s="1660"/>
      <c r="DF106" s="1660"/>
      <c r="DG106" s="1660"/>
      <c r="DH106" s="1660"/>
      <c r="DI106" s="1660"/>
      <c r="DJ106" s="1661"/>
      <c r="DK106" s="1994"/>
      <c r="DL106" s="1992"/>
      <c r="DM106" s="1992"/>
      <c r="DN106" s="1992"/>
      <c r="DO106" s="1992"/>
      <c r="DP106" s="1992"/>
      <c r="DQ106" s="1992"/>
      <c r="DR106" s="1992"/>
      <c r="DS106" s="1992"/>
      <c r="DT106" s="1992"/>
      <c r="DU106" s="1992"/>
      <c r="DV106" s="1992"/>
      <c r="DW106" s="1992"/>
      <c r="DX106" s="1992"/>
      <c r="DY106" s="1992"/>
      <c r="DZ106" s="1992"/>
      <c r="EA106" s="1992"/>
      <c r="EB106" s="1992"/>
      <c r="EC106" s="1992"/>
      <c r="ED106" s="1992"/>
      <c r="EE106" s="1992"/>
      <c r="EF106" s="1992"/>
      <c r="EG106" s="1992"/>
      <c r="EH106" s="1992"/>
      <c r="EI106" s="1992"/>
      <c r="EJ106" s="1992"/>
      <c r="EK106" s="1992"/>
      <c r="EL106" s="1992"/>
      <c r="EM106" s="1992"/>
      <c r="EN106" s="1992"/>
      <c r="EO106" s="1992"/>
      <c r="EP106" s="1992"/>
      <c r="EQ106" s="1992"/>
      <c r="ER106" s="1992"/>
      <c r="ES106" s="1992"/>
      <c r="ET106" s="1992"/>
      <c r="EU106" s="1992"/>
      <c r="EV106" s="1992"/>
      <c r="EW106" s="1992"/>
      <c r="EX106" s="1992"/>
      <c r="EY106" s="1992"/>
      <c r="EZ106" s="1992"/>
      <c r="FA106" s="1992"/>
      <c r="FB106" s="1992"/>
      <c r="FC106" s="1992"/>
      <c r="FD106" s="1992"/>
      <c r="FE106" s="1992"/>
      <c r="FF106" s="1992"/>
      <c r="FG106" s="1992"/>
      <c r="FH106" s="1993"/>
    </row>
    <row r="107" spans="1:164" ht="8.65" customHeight="1">
      <c r="A107" s="385"/>
      <c r="B107" s="2010" t="s">
        <v>563</v>
      </c>
      <c r="C107" s="2011"/>
      <c r="D107" s="2011"/>
      <c r="E107" s="2011"/>
      <c r="F107" s="2011"/>
      <c r="G107" s="2011"/>
      <c r="H107" s="2011"/>
      <c r="I107" s="2011"/>
      <c r="J107" s="2011"/>
      <c r="K107" s="2011"/>
      <c r="L107" s="2011"/>
      <c r="M107" s="2011"/>
      <c r="N107" s="2011"/>
      <c r="O107" s="2011"/>
      <c r="P107" s="1677" t="s">
        <v>564</v>
      </c>
      <c r="Q107" s="1677"/>
      <c r="R107" s="1677"/>
      <c r="S107" s="1677"/>
      <c r="T107" s="1677"/>
      <c r="U107" s="1677"/>
      <c r="V107" s="1677"/>
      <c r="W107" s="1677"/>
      <c r="X107" s="1677"/>
      <c r="Y107" s="1677"/>
      <c r="Z107" s="1677"/>
      <c r="AA107" s="1677"/>
      <c r="AB107" s="1677"/>
      <c r="AC107" s="1677"/>
      <c r="AD107" s="1677"/>
      <c r="AE107" s="1677"/>
      <c r="AF107" s="1677"/>
      <c r="AG107" s="1677"/>
      <c r="AH107" s="1677"/>
      <c r="AI107" s="1677"/>
      <c r="AJ107" s="1677"/>
      <c r="AK107" s="1677"/>
      <c r="AL107" s="1677"/>
      <c r="AM107" s="1677"/>
      <c r="AN107" s="1677"/>
      <c r="AO107" s="1677"/>
      <c r="AP107" s="1677"/>
      <c r="AQ107" s="1677"/>
      <c r="AR107" s="1677"/>
      <c r="AS107" s="1677"/>
      <c r="AT107" s="1678"/>
      <c r="AU107" s="1665"/>
      <c r="AV107" s="1666"/>
      <c r="AW107" s="1666"/>
      <c r="AX107" s="1666"/>
      <c r="AY107" s="1666"/>
      <c r="AZ107" s="1666"/>
      <c r="BA107" s="1666"/>
      <c r="BB107" s="1666"/>
      <c r="BC107" s="1666"/>
      <c r="BD107" s="1666"/>
      <c r="BE107" s="1666"/>
      <c r="BF107" s="1666"/>
      <c r="BG107" s="1666"/>
      <c r="BH107" s="1666"/>
      <c r="BI107" s="1666"/>
      <c r="BJ107" s="1666"/>
      <c r="BK107" s="1666"/>
      <c r="BL107" s="1666"/>
      <c r="BM107" s="1666"/>
      <c r="BN107" s="1666"/>
      <c r="BO107" s="1666"/>
      <c r="BP107" s="1666"/>
      <c r="BQ107" s="1666"/>
      <c r="BR107" s="1666"/>
      <c r="BS107" s="1666"/>
      <c r="BT107" s="1666"/>
      <c r="BU107" s="1666"/>
      <c r="BV107" s="1666"/>
      <c r="BW107" s="1666"/>
      <c r="BX107" s="1666"/>
      <c r="BY107" s="1667"/>
      <c r="BZ107" s="1668" t="s">
        <v>632</v>
      </c>
      <c r="CA107" s="1669"/>
      <c r="CB107" s="1669"/>
      <c r="CC107" s="1669"/>
      <c r="CD107" s="1669"/>
      <c r="CE107" s="1669"/>
      <c r="CF107" s="1669"/>
      <c r="CG107" s="1669"/>
      <c r="CH107" s="1669"/>
      <c r="CI107" s="1669"/>
      <c r="CJ107" s="1669"/>
      <c r="CK107" s="1669"/>
      <c r="CL107" s="1669"/>
      <c r="CM107" s="1669"/>
      <c r="CN107" s="1669"/>
      <c r="CO107" s="1669"/>
      <c r="CP107" s="1669"/>
      <c r="CQ107" s="1669"/>
      <c r="CR107" s="1669"/>
      <c r="CS107" s="1669"/>
      <c r="CT107" s="1669"/>
      <c r="CU107" s="1669"/>
      <c r="CV107" s="1669"/>
      <c r="CW107" s="1669"/>
      <c r="CX107" s="1669"/>
      <c r="CY107" s="1669"/>
      <c r="CZ107" s="1669"/>
      <c r="DA107" s="1669"/>
      <c r="DB107" s="1669"/>
      <c r="DC107" s="1669"/>
      <c r="DD107" s="1669"/>
      <c r="DE107" s="1669"/>
      <c r="DF107" s="1669"/>
      <c r="DG107" s="1669"/>
      <c r="DH107" s="1669"/>
      <c r="DI107" s="1669"/>
      <c r="DJ107" s="1670"/>
      <c r="DK107" s="2012" t="s">
        <v>565</v>
      </c>
      <c r="DL107" s="2013"/>
      <c r="DM107" s="2013"/>
      <c r="DN107" s="2013"/>
      <c r="DO107" s="2013"/>
      <c r="DP107" s="2013"/>
      <c r="DQ107" s="2013"/>
      <c r="DR107" s="2013"/>
      <c r="DS107" s="2013"/>
      <c r="DT107" s="2013"/>
      <c r="DU107" s="2013"/>
      <c r="DV107" s="2013"/>
      <c r="DW107" s="2013"/>
      <c r="DX107" s="2013"/>
      <c r="DY107" s="2013"/>
      <c r="DZ107" s="2013"/>
      <c r="EA107" s="2013"/>
      <c r="EB107" s="2013"/>
      <c r="EC107" s="2013"/>
      <c r="ED107" s="2013"/>
      <c r="EE107" s="2013"/>
      <c r="EF107" s="2013"/>
      <c r="EG107" s="2013"/>
      <c r="EH107" s="2013"/>
      <c r="EI107" s="2013"/>
      <c r="EJ107" s="2013"/>
      <c r="EK107" s="2013"/>
      <c r="EL107" s="2013"/>
      <c r="EM107" s="2013"/>
      <c r="EN107" s="2013"/>
      <c r="EO107" s="2013"/>
      <c r="EP107" s="2013"/>
      <c r="EQ107" s="2013"/>
      <c r="ER107" s="2013"/>
      <c r="ES107" s="2013"/>
      <c r="ET107" s="2013"/>
      <c r="EU107" s="2013"/>
      <c r="EV107" s="2013"/>
      <c r="EW107" s="2013"/>
      <c r="EX107" s="2013"/>
      <c r="EY107" s="2013"/>
      <c r="EZ107" s="2013"/>
      <c r="FA107" s="2013"/>
      <c r="FB107" s="2013"/>
      <c r="FC107" s="2013"/>
      <c r="FD107" s="2013"/>
      <c r="FE107" s="2013"/>
      <c r="FF107" s="2013"/>
      <c r="FG107" s="2013"/>
      <c r="FH107" s="2014"/>
    </row>
    <row r="108" spans="1:164" ht="8.65" customHeight="1">
      <c r="A108" s="385"/>
      <c r="B108" s="2010"/>
      <c r="C108" s="2011"/>
      <c r="D108" s="2011"/>
      <c r="E108" s="2011"/>
      <c r="F108" s="2011"/>
      <c r="G108" s="2011"/>
      <c r="H108" s="2011"/>
      <c r="I108" s="2011"/>
      <c r="J108" s="2011"/>
      <c r="K108" s="2011"/>
      <c r="L108" s="2011"/>
      <c r="M108" s="2011"/>
      <c r="N108" s="2011"/>
      <c r="O108" s="2011"/>
      <c r="P108" s="1677"/>
      <c r="Q108" s="1677"/>
      <c r="R108" s="1677"/>
      <c r="S108" s="1677"/>
      <c r="T108" s="1677"/>
      <c r="U108" s="1677"/>
      <c r="V108" s="1677"/>
      <c r="W108" s="1677"/>
      <c r="X108" s="1677"/>
      <c r="Y108" s="1677"/>
      <c r="Z108" s="1677"/>
      <c r="AA108" s="1677"/>
      <c r="AB108" s="1677"/>
      <c r="AC108" s="1677"/>
      <c r="AD108" s="1677"/>
      <c r="AE108" s="1677"/>
      <c r="AF108" s="1677"/>
      <c r="AG108" s="1677"/>
      <c r="AH108" s="1677"/>
      <c r="AI108" s="1677"/>
      <c r="AJ108" s="1677"/>
      <c r="AK108" s="1677"/>
      <c r="AL108" s="1677"/>
      <c r="AM108" s="1677"/>
      <c r="AN108" s="1677"/>
      <c r="AO108" s="1677"/>
      <c r="AP108" s="1677"/>
      <c r="AQ108" s="1677"/>
      <c r="AR108" s="1677"/>
      <c r="AS108" s="1677"/>
      <c r="AT108" s="1678"/>
      <c r="AU108" s="1665"/>
      <c r="AV108" s="1666"/>
      <c r="AW108" s="1666"/>
      <c r="AX108" s="1666"/>
      <c r="AY108" s="1666"/>
      <c r="AZ108" s="1666"/>
      <c r="BA108" s="1666"/>
      <c r="BB108" s="1666"/>
      <c r="BC108" s="1666"/>
      <c r="BD108" s="1666"/>
      <c r="BE108" s="1666"/>
      <c r="BF108" s="1666"/>
      <c r="BG108" s="1666"/>
      <c r="BH108" s="1666"/>
      <c r="BI108" s="1666"/>
      <c r="BJ108" s="1666"/>
      <c r="BK108" s="1666"/>
      <c r="BL108" s="1666"/>
      <c r="BM108" s="1666"/>
      <c r="BN108" s="1666"/>
      <c r="BO108" s="1666"/>
      <c r="BP108" s="1666"/>
      <c r="BQ108" s="1666"/>
      <c r="BR108" s="1666"/>
      <c r="BS108" s="1666"/>
      <c r="BT108" s="1666"/>
      <c r="BU108" s="1666"/>
      <c r="BV108" s="1666"/>
      <c r="BW108" s="1666"/>
      <c r="BX108" s="1666"/>
      <c r="BY108" s="1667"/>
      <c r="BZ108" s="1668"/>
      <c r="CA108" s="1669"/>
      <c r="CB108" s="1669"/>
      <c r="CC108" s="1669"/>
      <c r="CD108" s="1669"/>
      <c r="CE108" s="1669"/>
      <c r="CF108" s="1669"/>
      <c r="CG108" s="1669"/>
      <c r="CH108" s="1669"/>
      <c r="CI108" s="1669"/>
      <c r="CJ108" s="1669"/>
      <c r="CK108" s="1669"/>
      <c r="CL108" s="1669"/>
      <c r="CM108" s="1669"/>
      <c r="CN108" s="1669"/>
      <c r="CO108" s="1669"/>
      <c r="CP108" s="1669"/>
      <c r="CQ108" s="1669"/>
      <c r="CR108" s="1669"/>
      <c r="CS108" s="1669"/>
      <c r="CT108" s="1669"/>
      <c r="CU108" s="1669"/>
      <c r="CV108" s="1669"/>
      <c r="CW108" s="1669"/>
      <c r="CX108" s="1669"/>
      <c r="CY108" s="1669"/>
      <c r="CZ108" s="1669"/>
      <c r="DA108" s="1669"/>
      <c r="DB108" s="1669"/>
      <c r="DC108" s="1669"/>
      <c r="DD108" s="1669"/>
      <c r="DE108" s="1669"/>
      <c r="DF108" s="1669"/>
      <c r="DG108" s="1669"/>
      <c r="DH108" s="1669"/>
      <c r="DI108" s="1669"/>
      <c r="DJ108" s="1670"/>
      <c r="DK108" s="2015"/>
      <c r="DL108" s="2013"/>
      <c r="DM108" s="2013"/>
      <c r="DN108" s="2013"/>
      <c r="DO108" s="2013"/>
      <c r="DP108" s="2013"/>
      <c r="DQ108" s="2013"/>
      <c r="DR108" s="2013"/>
      <c r="DS108" s="2013"/>
      <c r="DT108" s="2013"/>
      <c r="DU108" s="2013"/>
      <c r="DV108" s="2013"/>
      <c r="DW108" s="2013"/>
      <c r="DX108" s="2013"/>
      <c r="DY108" s="2013"/>
      <c r="DZ108" s="2013"/>
      <c r="EA108" s="2013"/>
      <c r="EB108" s="2013"/>
      <c r="EC108" s="2013"/>
      <c r="ED108" s="2013"/>
      <c r="EE108" s="2013"/>
      <c r="EF108" s="2013"/>
      <c r="EG108" s="2013"/>
      <c r="EH108" s="2013"/>
      <c r="EI108" s="2013"/>
      <c r="EJ108" s="2013"/>
      <c r="EK108" s="2013"/>
      <c r="EL108" s="2013"/>
      <c r="EM108" s="2013"/>
      <c r="EN108" s="2013"/>
      <c r="EO108" s="2013"/>
      <c r="EP108" s="2013"/>
      <c r="EQ108" s="2013"/>
      <c r="ER108" s="2013"/>
      <c r="ES108" s="2013"/>
      <c r="ET108" s="2013"/>
      <c r="EU108" s="2013"/>
      <c r="EV108" s="2013"/>
      <c r="EW108" s="2013"/>
      <c r="EX108" s="2013"/>
      <c r="EY108" s="2013"/>
      <c r="EZ108" s="2013"/>
      <c r="FA108" s="2013"/>
      <c r="FB108" s="2013"/>
      <c r="FC108" s="2013"/>
      <c r="FD108" s="2013"/>
      <c r="FE108" s="2013"/>
      <c r="FF108" s="2013"/>
      <c r="FG108" s="2013"/>
      <c r="FH108" s="2014"/>
    </row>
    <row r="109" spans="1:164" ht="8.65" customHeight="1">
      <c r="A109" s="385"/>
      <c r="B109" s="2010"/>
      <c r="C109" s="2011"/>
      <c r="D109" s="2011"/>
      <c r="E109" s="2011"/>
      <c r="F109" s="2011"/>
      <c r="G109" s="2011"/>
      <c r="H109" s="2011"/>
      <c r="I109" s="2011"/>
      <c r="J109" s="2011"/>
      <c r="K109" s="2011"/>
      <c r="L109" s="2011"/>
      <c r="M109" s="2011"/>
      <c r="N109" s="2011"/>
      <c r="O109" s="2011"/>
      <c r="P109" s="1677"/>
      <c r="Q109" s="1677"/>
      <c r="R109" s="1677"/>
      <c r="S109" s="1677"/>
      <c r="T109" s="1677"/>
      <c r="U109" s="1677"/>
      <c r="V109" s="1677"/>
      <c r="W109" s="1677"/>
      <c r="X109" s="1677"/>
      <c r="Y109" s="1677"/>
      <c r="Z109" s="1677"/>
      <c r="AA109" s="1677"/>
      <c r="AB109" s="1677"/>
      <c r="AC109" s="1677"/>
      <c r="AD109" s="1677"/>
      <c r="AE109" s="1677"/>
      <c r="AF109" s="1677"/>
      <c r="AG109" s="1677"/>
      <c r="AH109" s="1677"/>
      <c r="AI109" s="1677"/>
      <c r="AJ109" s="1677"/>
      <c r="AK109" s="1677"/>
      <c r="AL109" s="1677"/>
      <c r="AM109" s="1677"/>
      <c r="AN109" s="1677"/>
      <c r="AO109" s="1677"/>
      <c r="AP109" s="1677"/>
      <c r="AQ109" s="1677"/>
      <c r="AR109" s="1677"/>
      <c r="AS109" s="1677"/>
      <c r="AT109" s="1678"/>
      <c r="AU109" s="1634"/>
      <c r="AV109" s="1635"/>
      <c r="AW109" s="1635"/>
      <c r="AX109" s="1635"/>
      <c r="AY109" s="1635"/>
      <c r="AZ109" s="1635"/>
      <c r="BA109" s="1635"/>
      <c r="BB109" s="1635"/>
      <c r="BC109" s="1635"/>
      <c r="BD109" s="1666"/>
      <c r="BE109" s="1666"/>
      <c r="BF109" s="1666"/>
      <c r="BG109" s="1666"/>
      <c r="BH109" s="1666"/>
      <c r="BI109" s="1666"/>
      <c r="BJ109" s="1666"/>
      <c r="BK109" s="1666"/>
      <c r="BL109" s="1666"/>
      <c r="BM109" s="1666"/>
      <c r="BN109" s="1666"/>
      <c r="BO109" s="1635"/>
      <c r="BP109" s="1635"/>
      <c r="BQ109" s="1635"/>
      <c r="BR109" s="1635"/>
      <c r="BS109" s="1635"/>
      <c r="BT109" s="1635"/>
      <c r="BU109" s="1635"/>
      <c r="BV109" s="1635"/>
      <c r="BW109" s="1666"/>
      <c r="BX109" s="1666"/>
      <c r="BY109" s="1667"/>
      <c r="BZ109" s="1668"/>
      <c r="CA109" s="1669"/>
      <c r="CB109" s="1669"/>
      <c r="CC109" s="1669"/>
      <c r="CD109" s="1669"/>
      <c r="CE109" s="1669"/>
      <c r="CF109" s="1669"/>
      <c r="CG109" s="1669"/>
      <c r="CH109" s="1669"/>
      <c r="CI109" s="1669"/>
      <c r="CJ109" s="1669"/>
      <c r="CK109" s="1669"/>
      <c r="CL109" s="1669"/>
      <c r="CM109" s="1669"/>
      <c r="CN109" s="1669"/>
      <c r="CO109" s="1669"/>
      <c r="CP109" s="1669"/>
      <c r="CQ109" s="1669"/>
      <c r="CR109" s="1669"/>
      <c r="CS109" s="1669"/>
      <c r="CT109" s="1669"/>
      <c r="CU109" s="1669"/>
      <c r="CV109" s="1669"/>
      <c r="CW109" s="1669"/>
      <c r="CX109" s="1669"/>
      <c r="CY109" s="1669"/>
      <c r="CZ109" s="1669"/>
      <c r="DA109" s="1669"/>
      <c r="DB109" s="1669"/>
      <c r="DC109" s="1669"/>
      <c r="DD109" s="1669"/>
      <c r="DE109" s="1669"/>
      <c r="DF109" s="1669"/>
      <c r="DG109" s="1669"/>
      <c r="DH109" s="1669"/>
      <c r="DI109" s="1669"/>
      <c r="DJ109" s="1670"/>
      <c r="DK109" s="2015"/>
      <c r="DL109" s="2013"/>
      <c r="DM109" s="2013"/>
      <c r="DN109" s="2013"/>
      <c r="DO109" s="2013"/>
      <c r="DP109" s="2013"/>
      <c r="DQ109" s="2013"/>
      <c r="DR109" s="2013"/>
      <c r="DS109" s="2013"/>
      <c r="DT109" s="2013"/>
      <c r="DU109" s="2013"/>
      <c r="DV109" s="2013"/>
      <c r="DW109" s="2013"/>
      <c r="DX109" s="2013"/>
      <c r="DY109" s="2013"/>
      <c r="DZ109" s="2013"/>
      <c r="EA109" s="2013"/>
      <c r="EB109" s="2013"/>
      <c r="EC109" s="2013"/>
      <c r="ED109" s="2013"/>
      <c r="EE109" s="2013"/>
      <c r="EF109" s="2013"/>
      <c r="EG109" s="2013"/>
      <c r="EH109" s="2013"/>
      <c r="EI109" s="2013"/>
      <c r="EJ109" s="2013"/>
      <c r="EK109" s="2013"/>
      <c r="EL109" s="2013"/>
      <c r="EM109" s="2013"/>
      <c r="EN109" s="2013"/>
      <c r="EO109" s="2013"/>
      <c r="EP109" s="2013"/>
      <c r="EQ109" s="2013"/>
      <c r="ER109" s="2013"/>
      <c r="ES109" s="2013"/>
      <c r="ET109" s="2013"/>
      <c r="EU109" s="2013"/>
      <c r="EV109" s="2013"/>
      <c r="EW109" s="2013"/>
      <c r="EX109" s="2013"/>
      <c r="EY109" s="2013"/>
      <c r="EZ109" s="2013"/>
      <c r="FA109" s="2013"/>
      <c r="FB109" s="2013"/>
      <c r="FC109" s="2013"/>
      <c r="FD109" s="2013"/>
      <c r="FE109" s="2013"/>
      <c r="FF109" s="2013"/>
      <c r="FG109" s="2013"/>
      <c r="FH109" s="2014"/>
    </row>
    <row r="110" spans="1:164" ht="8.65" customHeight="1">
      <c r="A110" s="385"/>
      <c r="B110" s="2010" t="s">
        <v>566</v>
      </c>
      <c r="C110" s="2011"/>
      <c r="D110" s="2011"/>
      <c r="E110" s="2011"/>
      <c r="F110" s="2011"/>
      <c r="G110" s="2011"/>
      <c r="H110" s="2011"/>
      <c r="I110" s="2011"/>
      <c r="J110" s="2011"/>
      <c r="K110" s="2011"/>
      <c r="L110" s="2011"/>
      <c r="M110" s="2011"/>
      <c r="N110" s="2011"/>
      <c r="O110" s="2011"/>
      <c r="P110" s="1999" t="s">
        <v>567</v>
      </c>
      <c r="Q110" s="1999"/>
      <c r="R110" s="1999"/>
      <c r="S110" s="1999"/>
      <c r="T110" s="1999"/>
      <c r="U110" s="1999"/>
      <c r="V110" s="1999"/>
      <c r="W110" s="1999"/>
      <c r="X110" s="1999"/>
      <c r="Y110" s="1999"/>
      <c r="Z110" s="1999"/>
      <c r="AA110" s="1999"/>
      <c r="AB110" s="1999"/>
      <c r="AC110" s="1999"/>
      <c r="AD110" s="1999"/>
      <c r="AE110" s="1999"/>
      <c r="AF110" s="1999"/>
      <c r="AG110" s="1999"/>
      <c r="AH110" s="1999"/>
      <c r="AI110" s="1999"/>
      <c r="AJ110" s="1999"/>
      <c r="AK110" s="1999"/>
      <c r="AL110" s="1999"/>
      <c r="AM110" s="1999"/>
      <c r="AN110" s="1999"/>
      <c r="AO110" s="1999"/>
      <c r="AP110" s="1999"/>
      <c r="AQ110" s="1999"/>
      <c r="AR110" s="1999"/>
      <c r="AS110" s="1999"/>
      <c r="AT110" s="2000"/>
      <c r="AU110" s="2025" t="s">
        <v>551</v>
      </c>
      <c r="AV110" s="2026"/>
      <c r="AW110" s="2026"/>
      <c r="AX110" s="2026"/>
      <c r="AY110" s="2026"/>
      <c r="AZ110" s="2026"/>
      <c r="BA110" s="2026"/>
      <c r="BB110" s="2026"/>
      <c r="BC110" s="2026"/>
      <c r="BD110" s="2026"/>
      <c r="BE110" s="2026"/>
      <c r="BF110" s="2026"/>
      <c r="BG110" s="2026"/>
      <c r="BH110" s="2026"/>
      <c r="BI110" s="2026"/>
      <c r="BJ110" s="2026"/>
      <c r="BK110" s="2026"/>
      <c r="BL110" s="2026"/>
      <c r="BM110" s="2026"/>
      <c r="BN110" s="2026"/>
      <c r="BO110" s="2026"/>
      <c r="BP110" s="2026"/>
      <c r="BQ110" s="2026"/>
      <c r="BR110" s="2026"/>
      <c r="BS110" s="2026"/>
      <c r="BT110" s="2026"/>
      <c r="BU110" s="2026"/>
      <c r="BV110" s="2026"/>
      <c r="BW110" s="2026"/>
      <c r="BX110" s="2026"/>
      <c r="BY110" s="2027"/>
      <c r="BZ110" s="444"/>
      <c r="CA110" s="445"/>
      <c r="CB110" s="445"/>
      <c r="CC110" s="445"/>
      <c r="CD110" s="445"/>
      <c r="CE110" s="445"/>
      <c r="CF110" s="445"/>
      <c r="CG110" s="445"/>
      <c r="CH110" s="445"/>
      <c r="CI110" s="445"/>
      <c r="CJ110" s="445"/>
      <c r="CK110" s="445"/>
      <c r="CL110" s="445"/>
      <c r="CM110" s="445"/>
      <c r="CN110" s="445"/>
      <c r="CO110" s="445"/>
      <c r="CP110" s="445"/>
      <c r="CQ110" s="445"/>
      <c r="CR110" s="446"/>
      <c r="CS110" s="446"/>
      <c r="CT110" s="446"/>
      <c r="CU110" s="446"/>
      <c r="CV110" s="446"/>
      <c r="CW110" s="446"/>
      <c r="CX110" s="446"/>
      <c r="CY110" s="446"/>
      <c r="CZ110" s="446"/>
      <c r="DA110" s="446"/>
      <c r="DB110" s="446"/>
      <c r="DC110" s="446"/>
      <c r="DD110" s="446"/>
      <c r="DE110" s="446"/>
      <c r="DF110" s="446"/>
      <c r="DG110" s="446"/>
      <c r="DH110" s="446"/>
      <c r="DI110" s="446"/>
      <c r="DJ110" s="447"/>
      <c r="DK110" s="2012" t="s">
        <v>568</v>
      </c>
      <c r="DL110" s="2013"/>
      <c r="DM110" s="2013"/>
      <c r="DN110" s="2013"/>
      <c r="DO110" s="2013"/>
      <c r="DP110" s="2013"/>
      <c r="DQ110" s="2013"/>
      <c r="DR110" s="2013"/>
      <c r="DS110" s="2013"/>
      <c r="DT110" s="2013"/>
      <c r="DU110" s="2013"/>
      <c r="DV110" s="2013"/>
      <c r="DW110" s="2013"/>
      <c r="DX110" s="2013"/>
      <c r="DY110" s="2013"/>
      <c r="DZ110" s="2013"/>
      <c r="EA110" s="2013"/>
      <c r="EB110" s="2013"/>
      <c r="EC110" s="2013"/>
      <c r="ED110" s="2013"/>
      <c r="EE110" s="2013"/>
      <c r="EF110" s="2013"/>
      <c r="EG110" s="2013"/>
      <c r="EH110" s="2013"/>
      <c r="EI110" s="2013"/>
      <c r="EJ110" s="2013"/>
      <c r="EK110" s="2013"/>
      <c r="EL110" s="2013"/>
      <c r="EM110" s="2013"/>
      <c r="EN110" s="2013"/>
      <c r="EO110" s="2013"/>
      <c r="EP110" s="2013"/>
      <c r="EQ110" s="2013"/>
      <c r="ER110" s="2013"/>
      <c r="ES110" s="2013"/>
      <c r="ET110" s="2013"/>
      <c r="EU110" s="2013"/>
      <c r="EV110" s="2013"/>
      <c r="EW110" s="2013"/>
      <c r="EX110" s="2013"/>
      <c r="EY110" s="2013"/>
      <c r="EZ110" s="2013"/>
      <c r="FA110" s="2013"/>
      <c r="FB110" s="2013"/>
      <c r="FC110" s="2013"/>
      <c r="FD110" s="2013"/>
      <c r="FE110" s="2013"/>
      <c r="FF110" s="2013"/>
      <c r="FG110" s="2013"/>
      <c r="FH110" s="2014"/>
    </row>
    <row r="111" spans="1:164" ht="8.65" customHeight="1">
      <c r="A111" s="385"/>
      <c r="B111" s="2010"/>
      <c r="C111" s="2011"/>
      <c r="D111" s="2011"/>
      <c r="E111" s="2011"/>
      <c r="F111" s="2011"/>
      <c r="G111" s="2011"/>
      <c r="H111" s="2011"/>
      <c r="I111" s="2011"/>
      <c r="J111" s="2011"/>
      <c r="K111" s="2011"/>
      <c r="L111" s="2011"/>
      <c r="M111" s="2011"/>
      <c r="N111" s="2011"/>
      <c r="O111" s="2011"/>
      <c r="P111" s="1999"/>
      <c r="Q111" s="1999"/>
      <c r="R111" s="1999"/>
      <c r="S111" s="1999"/>
      <c r="T111" s="1999"/>
      <c r="U111" s="1999"/>
      <c r="V111" s="1999"/>
      <c r="W111" s="1999"/>
      <c r="X111" s="1999"/>
      <c r="Y111" s="1999"/>
      <c r="Z111" s="1999"/>
      <c r="AA111" s="1999"/>
      <c r="AB111" s="1999"/>
      <c r="AC111" s="1999"/>
      <c r="AD111" s="1999"/>
      <c r="AE111" s="1999"/>
      <c r="AF111" s="1999"/>
      <c r="AG111" s="1999"/>
      <c r="AH111" s="1999"/>
      <c r="AI111" s="1999"/>
      <c r="AJ111" s="1999"/>
      <c r="AK111" s="1999"/>
      <c r="AL111" s="1999"/>
      <c r="AM111" s="1999"/>
      <c r="AN111" s="1999"/>
      <c r="AO111" s="1999"/>
      <c r="AP111" s="1999"/>
      <c r="AQ111" s="1999"/>
      <c r="AR111" s="1999"/>
      <c r="AS111" s="1999"/>
      <c r="AT111" s="2000"/>
      <c r="AU111" s="2028"/>
      <c r="AV111" s="2029"/>
      <c r="AW111" s="2029"/>
      <c r="AX111" s="2029"/>
      <c r="AY111" s="2029"/>
      <c r="AZ111" s="2029"/>
      <c r="BA111" s="2029"/>
      <c r="BB111" s="2029"/>
      <c r="BC111" s="2029"/>
      <c r="BD111" s="2029"/>
      <c r="BE111" s="2029"/>
      <c r="BF111" s="2029"/>
      <c r="BG111" s="2029"/>
      <c r="BH111" s="2029"/>
      <c r="BI111" s="2029"/>
      <c r="BJ111" s="2029"/>
      <c r="BK111" s="2029"/>
      <c r="BL111" s="2029"/>
      <c r="BM111" s="2029"/>
      <c r="BN111" s="2029"/>
      <c r="BO111" s="2029"/>
      <c r="BP111" s="2029"/>
      <c r="BQ111" s="2029"/>
      <c r="BR111" s="2029"/>
      <c r="BS111" s="2029"/>
      <c r="BT111" s="2029"/>
      <c r="BU111" s="2029"/>
      <c r="BV111" s="2029"/>
      <c r="BW111" s="2029"/>
      <c r="BX111" s="2029"/>
      <c r="BY111" s="2030"/>
      <c r="BZ111" s="444"/>
      <c r="CA111" s="445"/>
      <c r="CB111" s="445"/>
      <c r="CC111" s="445"/>
      <c r="CD111" s="445"/>
      <c r="CE111" s="445"/>
      <c r="CF111" s="445"/>
      <c r="CG111" s="445"/>
      <c r="CH111" s="445"/>
      <c r="CI111" s="445"/>
      <c r="CJ111" s="445"/>
      <c r="CK111" s="445"/>
      <c r="CL111" s="445"/>
      <c r="CM111" s="445"/>
      <c r="CN111" s="445"/>
      <c r="CO111" s="445"/>
      <c r="CP111" s="445"/>
      <c r="CQ111" s="445"/>
      <c r="CR111" s="446"/>
      <c r="CS111" s="446"/>
      <c r="CT111" s="446"/>
      <c r="CU111" s="446"/>
      <c r="CV111" s="446"/>
      <c r="CW111" s="446"/>
      <c r="CX111" s="446"/>
      <c r="CY111" s="446"/>
      <c r="CZ111" s="446"/>
      <c r="DA111" s="446"/>
      <c r="DB111" s="446"/>
      <c r="DC111" s="446"/>
      <c r="DD111" s="446"/>
      <c r="DE111" s="446"/>
      <c r="DF111" s="446"/>
      <c r="DG111" s="446"/>
      <c r="DH111" s="446"/>
      <c r="DI111" s="446"/>
      <c r="DJ111" s="447"/>
      <c r="DK111" s="2015"/>
      <c r="DL111" s="2013"/>
      <c r="DM111" s="2013"/>
      <c r="DN111" s="2013"/>
      <c r="DO111" s="2013"/>
      <c r="DP111" s="2013"/>
      <c r="DQ111" s="2013"/>
      <c r="DR111" s="2013"/>
      <c r="DS111" s="2013"/>
      <c r="DT111" s="2013"/>
      <c r="DU111" s="2013"/>
      <c r="DV111" s="2013"/>
      <c r="DW111" s="2013"/>
      <c r="DX111" s="2013"/>
      <c r="DY111" s="2013"/>
      <c r="DZ111" s="2013"/>
      <c r="EA111" s="2013"/>
      <c r="EB111" s="2013"/>
      <c r="EC111" s="2013"/>
      <c r="ED111" s="2013"/>
      <c r="EE111" s="2013"/>
      <c r="EF111" s="2013"/>
      <c r="EG111" s="2013"/>
      <c r="EH111" s="2013"/>
      <c r="EI111" s="2013"/>
      <c r="EJ111" s="2013"/>
      <c r="EK111" s="2013"/>
      <c r="EL111" s="2013"/>
      <c r="EM111" s="2013"/>
      <c r="EN111" s="2013"/>
      <c r="EO111" s="2013"/>
      <c r="EP111" s="2013"/>
      <c r="EQ111" s="2013"/>
      <c r="ER111" s="2013"/>
      <c r="ES111" s="2013"/>
      <c r="ET111" s="2013"/>
      <c r="EU111" s="2013"/>
      <c r="EV111" s="2013"/>
      <c r="EW111" s="2013"/>
      <c r="EX111" s="2013"/>
      <c r="EY111" s="2013"/>
      <c r="EZ111" s="2013"/>
      <c r="FA111" s="2013"/>
      <c r="FB111" s="2013"/>
      <c r="FC111" s="2013"/>
      <c r="FD111" s="2013"/>
      <c r="FE111" s="2013"/>
      <c r="FF111" s="2013"/>
      <c r="FG111" s="2013"/>
      <c r="FH111" s="2014"/>
    </row>
    <row r="112" spans="1:164" ht="8.65" customHeight="1">
      <c r="A112" s="385"/>
      <c r="B112" s="2010"/>
      <c r="C112" s="2011"/>
      <c r="D112" s="2011"/>
      <c r="E112" s="2011"/>
      <c r="F112" s="2011"/>
      <c r="G112" s="2011"/>
      <c r="H112" s="2011"/>
      <c r="I112" s="2011"/>
      <c r="J112" s="2011"/>
      <c r="K112" s="2011"/>
      <c r="L112" s="2011"/>
      <c r="M112" s="2011"/>
      <c r="N112" s="2011"/>
      <c r="O112" s="2011"/>
      <c r="P112" s="1999"/>
      <c r="Q112" s="1999"/>
      <c r="R112" s="1999"/>
      <c r="S112" s="1999"/>
      <c r="T112" s="1999"/>
      <c r="U112" s="1999"/>
      <c r="V112" s="1999"/>
      <c r="W112" s="1999"/>
      <c r="X112" s="1999"/>
      <c r="Y112" s="1999"/>
      <c r="Z112" s="1999"/>
      <c r="AA112" s="1999"/>
      <c r="AB112" s="1999"/>
      <c r="AC112" s="1999"/>
      <c r="AD112" s="1999"/>
      <c r="AE112" s="1999"/>
      <c r="AF112" s="1999"/>
      <c r="AG112" s="1999"/>
      <c r="AH112" s="1999"/>
      <c r="AI112" s="1999"/>
      <c r="AJ112" s="1999"/>
      <c r="AK112" s="1999"/>
      <c r="AL112" s="1999"/>
      <c r="AM112" s="1999"/>
      <c r="AN112" s="1999"/>
      <c r="AO112" s="1999"/>
      <c r="AP112" s="1999"/>
      <c r="AQ112" s="1999"/>
      <c r="AR112" s="1999"/>
      <c r="AS112" s="1999"/>
      <c r="AT112" s="2000"/>
      <c r="AU112" s="2031"/>
      <c r="AV112" s="2032"/>
      <c r="AW112" s="2032"/>
      <c r="AX112" s="2032"/>
      <c r="AY112" s="2032"/>
      <c r="AZ112" s="2032"/>
      <c r="BA112" s="2032"/>
      <c r="BB112" s="2032"/>
      <c r="BC112" s="2032"/>
      <c r="BD112" s="2032"/>
      <c r="BE112" s="2032"/>
      <c r="BF112" s="2032"/>
      <c r="BG112" s="2032"/>
      <c r="BH112" s="2032"/>
      <c r="BI112" s="2032"/>
      <c r="BJ112" s="2032"/>
      <c r="BK112" s="2032"/>
      <c r="BL112" s="2032"/>
      <c r="BM112" s="2032"/>
      <c r="BN112" s="2032"/>
      <c r="BO112" s="2032"/>
      <c r="BP112" s="2032"/>
      <c r="BQ112" s="2032"/>
      <c r="BR112" s="2032"/>
      <c r="BS112" s="2032"/>
      <c r="BT112" s="2032"/>
      <c r="BU112" s="2032"/>
      <c r="BV112" s="2032"/>
      <c r="BW112" s="2032"/>
      <c r="BX112" s="2032"/>
      <c r="BY112" s="2033"/>
      <c r="BZ112" s="448"/>
      <c r="CA112" s="446"/>
      <c r="CB112" s="446"/>
      <c r="CC112" s="446"/>
      <c r="CD112" s="446"/>
      <c r="CE112" s="446"/>
      <c r="CF112" s="446"/>
      <c r="CG112" s="446"/>
      <c r="CH112" s="446"/>
      <c r="CI112" s="446"/>
      <c r="CJ112" s="446"/>
      <c r="CK112" s="446"/>
      <c r="CL112" s="446"/>
      <c r="CM112" s="446"/>
      <c r="CN112" s="446"/>
      <c r="CO112" s="446"/>
      <c r="CP112" s="446"/>
      <c r="CQ112" s="446"/>
      <c r="CR112" s="446"/>
      <c r="CS112" s="446"/>
      <c r="CT112" s="446"/>
      <c r="CU112" s="446"/>
      <c r="CV112" s="446"/>
      <c r="CW112" s="446"/>
      <c r="CX112" s="446"/>
      <c r="CY112" s="446"/>
      <c r="CZ112" s="446"/>
      <c r="DA112" s="446"/>
      <c r="DB112" s="446"/>
      <c r="DC112" s="446"/>
      <c r="DD112" s="446"/>
      <c r="DE112" s="446"/>
      <c r="DF112" s="446"/>
      <c r="DG112" s="446"/>
      <c r="DH112" s="446"/>
      <c r="DI112" s="446"/>
      <c r="DJ112" s="447"/>
      <c r="DK112" s="2016"/>
      <c r="DL112" s="2017"/>
      <c r="DM112" s="2017"/>
      <c r="DN112" s="2017"/>
      <c r="DO112" s="2017"/>
      <c r="DP112" s="2017"/>
      <c r="DQ112" s="2017"/>
      <c r="DR112" s="2017"/>
      <c r="DS112" s="2017"/>
      <c r="DT112" s="2017"/>
      <c r="DU112" s="2017"/>
      <c r="DV112" s="2017"/>
      <c r="DW112" s="2017"/>
      <c r="DX112" s="2017"/>
      <c r="DY112" s="2017"/>
      <c r="DZ112" s="2017"/>
      <c r="EA112" s="2017"/>
      <c r="EB112" s="2017"/>
      <c r="EC112" s="2017"/>
      <c r="ED112" s="2017"/>
      <c r="EE112" s="2017"/>
      <c r="EF112" s="2017"/>
      <c r="EG112" s="2017"/>
      <c r="EH112" s="2017"/>
      <c r="EI112" s="2017"/>
      <c r="EJ112" s="2017"/>
      <c r="EK112" s="2017"/>
      <c r="EL112" s="2017"/>
      <c r="EM112" s="2017"/>
      <c r="EN112" s="2017"/>
      <c r="EO112" s="2017"/>
      <c r="EP112" s="2017"/>
      <c r="EQ112" s="2017"/>
      <c r="ER112" s="2017"/>
      <c r="ES112" s="2017"/>
      <c r="ET112" s="2017"/>
      <c r="EU112" s="2017"/>
      <c r="EV112" s="2017"/>
      <c r="EW112" s="2017"/>
      <c r="EX112" s="2017"/>
      <c r="EY112" s="2017"/>
      <c r="EZ112" s="2017"/>
      <c r="FA112" s="2017"/>
      <c r="FB112" s="2017"/>
      <c r="FC112" s="2017"/>
      <c r="FD112" s="2017"/>
      <c r="FE112" s="2017"/>
      <c r="FF112" s="2017"/>
      <c r="FG112" s="2017"/>
      <c r="FH112" s="2018"/>
    </row>
    <row r="113" spans="1:189" ht="8.65" customHeight="1">
      <c r="A113" s="385"/>
      <c r="B113" s="2008" t="s">
        <v>569</v>
      </c>
      <c r="C113" s="1863"/>
      <c r="D113" s="1863"/>
      <c r="E113" s="1863"/>
      <c r="F113" s="1863"/>
      <c r="G113" s="1863"/>
      <c r="H113" s="1863"/>
      <c r="I113" s="1863"/>
      <c r="J113" s="1863"/>
      <c r="K113" s="1863"/>
      <c r="L113" s="1863"/>
      <c r="M113" s="1863"/>
      <c r="N113" s="1863"/>
      <c r="O113" s="1863"/>
      <c r="P113" s="1863"/>
      <c r="Q113" s="1863"/>
      <c r="R113" s="1863"/>
      <c r="S113" s="1863"/>
      <c r="T113" s="1863"/>
      <c r="U113" s="1863"/>
      <c r="V113" s="1863"/>
      <c r="W113" s="1863"/>
      <c r="X113" s="1863"/>
      <c r="Y113" s="1863"/>
      <c r="Z113" s="1863"/>
      <c r="AA113" s="1863"/>
      <c r="AB113" s="1863"/>
      <c r="AC113" s="1863"/>
      <c r="AD113" s="1863"/>
      <c r="AE113" s="1863"/>
      <c r="AF113" s="1863"/>
      <c r="AG113" s="1863"/>
      <c r="AH113" s="1863"/>
      <c r="AI113" s="1863"/>
      <c r="AJ113" s="1863"/>
      <c r="AK113" s="1863"/>
      <c r="AL113" s="1863"/>
      <c r="AM113" s="1863"/>
      <c r="AN113" s="1863"/>
      <c r="AO113" s="1863"/>
      <c r="AP113" s="1863"/>
      <c r="AQ113" s="1863"/>
      <c r="AR113" s="1863"/>
      <c r="AS113" s="1863"/>
      <c r="AT113" s="1864"/>
      <c r="AU113" s="2019" t="s">
        <v>633</v>
      </c>
      <c r="AV113" s="2020"/>
      <c r="AW113" s="2020"/>
      <c r="AX113" s="2020"/>
      <c r="AY113" s="2020"/>
      <c r="AZ113" s="2020"/>
      <c r="BA113" s="2020"/>
      <c r="BB113" s="2020"/>
      <c r="BC113" s="2020"/>
      <c r="BD113" s="2020"/>
      <c r="BE113" s="2020"/>
      <c r="BF113" s="2020"/>
      <c r="BG113" s="2020"/>
      <c r="BH113" s="2020"/>
      <c r="BI113" s="2020"/>
      <c r="BJ113" s="2020"/>
      <c r="BK113" s="2020"/>
      <c r="BL113" s="2020"/>
      <c r="BM113" s="2020"/>
      <c r="BN113" s="2020"/>
      <c r="BO113" s="2020"/>
      <c r="BP113" s="2020"/>
      <c r="BQ113" s="2020"/>
      <c r="BR113" s="2020"/>
      <c r="BS113" s="2020"/>
      <c r="BT113" s="2020"/>
      <c r="BU113" s="2020"/>
      <c r="BV113" s="2020"/>
      <c r="BW113" s="2020"/>
      <c r="BX113" s="2020"/>
      <c r="BY113" s="2021"/>
      <c r="BZ113" s="448"/>
      <c r="CA113" s="446"/>
      <c r="CB113" s="446"/>
      <c r="CC113" s="446"/>
      <c r="CD113" s="446"/>
      <c r="CE113" s="446"/>
      <c r="CF113" s="446"/>
      <c r="CG113" s="446"/>
      <c r="CH113" s="446"/>
      <c r="CI113" s="446"/>
      <c r="CJ113" s="446"/>
      <c r="CK113" s="446"/>
      <c r="CL113" s="446"/>
      <c r="CM113" s="446"/>
      <c r="CN113" s="446"/>
      <c r="CO113" s="446"/>
      <c r="CP113" s="446"/>
      <c r="CQ113" s="446"/>
      <c r="CR113" s="446"/>
      <c r="CS113" s="446"/>
      <c r="CT113" s="446"/>
      <c r="CU113" s="446"/>
      <c r="CV113" s="446"/>
      <c r="CW113" s="446"/>
      <c r="CX113" s="446"/>
      <c r="CY113" s="446"/>
      <c r="CZ113" s="446"/>
      <c r="DA113" s="446"/>
      <c r="DB113" s="446"/>
      <c r="DC113" s="446"/>
      <c r="DD113" s="446"/>
      <c r="DE113" s="446"/>
      <c r="DF113" s="446"/>
      <c r="DG113" s="446"/>
      <c r="DH113" s="446"/>
      <c r="DI113" s="446"/>
      <c r="DJ113" s="447"/>
      <c r="DK113" s="1651" t="s">
        <v>634</v>
      </c>
      <c r="DL113" s="1651"/>
      <c r="DM113" s="1651"/>
      <c r="DN113" s="1651"/>
      <c r="DO113" s="1651"/>
      <c r="DP113" s="1651"/>
      <c r="DQ113" s="1651"/>
      <c r="DR113" s="1651"/>
      <c r="DS113" s="1651"/>
      <c r="DT113" s="1651"/>
      <c r="DU113" s="1651"/>
      <c r="DV113" s="1651"/>
      <c r="DW113" s="1651"/>
      <c r="DX113" s="1651"/>
      <c r="DY113" s="1651"/>
      <c r="DZ113" s="1651"/>
      <c r="EA113" s="1651"/>
      <c r="EB113" s="1651"/>
      <c r="EC113" s="1651"/>
      <c r="ED113" s="1651"/>
      <c r="EE113" s="1651"/>
      <c r="EF113" s="1651"/>
      <c r="EG113" s="1651"/>
      <c r="EH113" s="1651"/>
      <c r="EI113" s="1651"/>
      <c r="EJ113" s="1651"/>
      <c r="EK113" s="1651"/>
      <c r="EL113" s="1651"/>
      <c r="EM113" s="1651"/>
      <c r="EN113" s="1651"/>
      <c r="EO113" s="1651"/>
      <c r="EP113" s="1651"/>
      <c r="EQ113" s="1651"/>
      <c r="ER113" s="1651"/>
      <c r="ES113" s="1651"/>
      <c r="ET113" s="1651"/>
      <c r="EU113" s="1651"/>
      <c r="EV113" s="1651"/>
      <c r="EW113" s="1651"/>
      <c r="EX113" s="1651"/>
      <c r="EY113" s="1651"/>
      <c r="EZ113" s="1651"/>
      <c r="FA113" s="1651"/>
      <c r="FB113" s="1651"/>
      <c r="FC113" s="1651"/>
      <c r="FD113" s="1651"/>
      <c r="FE113" s="1651"/>
      <c r="FF113" s="1651"/>
      <c r="FG113" s="1651"/>
      <c r="FH113" s="1652"/>
    </row>
    <row r="114" spans="1:189" ht="8.65" customHeight="1">
      <c r="A114" s="385"/>
      <c r="B114" s="1653"/>
      <c r="C114" s="1654"/>
      <c r="D114" s="1654"/>
      <c r="E114" s="1654"/>
      <c r="F114" s="1654"/>
      <c r="G114" s="1654"/>
      <c r="H114" s="1654"/>
      <c r="I114" s="1654"/>
      <c r="J114" s="1654"/>
      <c r="K114" s="1654"/>
      <c r="L114" s="1654"/>
      <c r="M114" s="1654"/>
      <c r="N114" s="1654"/>
      <c r="O114" s="1654"/>
      <c r="P114" s="1654"/>
      <c r="Q114" s="1654"/>
      <c r="R114" s="1654"/>
      <c r="S114" s="1654"/>
      <c r="T114" s="1654"/>
      <c r="U114" s="1654"/>
      <c r="V114" s="1654"/>
      <c r="W114" s="1654"/>
      <c r="X114" s="1654"/>
      <c r="Y114" s="1654"/>
      <c r="Z114" s="1654"/>
      <c r="AA114" s="1654"/>
      <c r="AB114" s="1654"/>
      <c r="AC114" s="1654"/>
      <c r="AD114" s="1654"/>
      <c r="AE114" s="1654"/>
      <c r="AF114" s="1654"/>
      <c r="AG114" s="1654"/>
      <c r="AH114" s="1654"/>
      <c r="AI114" s="1654"/>
      <c r="AJ114" s="1654"/>
      <c r="AK114" s="1654"/>
      <c r="AL114" s="1654"/>
      <c r="AM114" s="1654"/>
      <c r="AN114" s="1654"/>
      <c r="AO114" s="1654"/>
      <c r="AP114" s="1654"/>
      <c r="AQ114" s="1654"/>
      <c r="AR114" s="1654"/>
      <c r="AS114" s="1654"/>
      <c r="AT114" s="1655"/>
      <c r="AU114" s="1927"/>
      <c r="AV114" s="1928"/>
      <c r="AW114" s="1928"/>
      <c r="AX114" s="1928"/>
      <c r="AY114" s="1928"/>
      <c r="AZ114" s="1928"/>
      <c r="BA114" s="1928"/>
      <c r="BB114" s="1928"/>
      <c r="BC114" s="1928"/>
      <c r="BD114" s="1928"/>
      <c r="BE114" s="1928"/>
      <c r="BF114" s="1928"/>
      <c r="BG114" s="1928"/>
      <c r="BH114" s="1928"/>
      <c r="BI114" s="1928"/>
      <c r="BJ114" s="1928"/>
      <c r="BK114" s="1928"/>
      <c r="BL114" s="1928"/>
      <c r="BM114" s="1928"/>
      <c r="BN114" s="1928"/>
      <c r="BO114" s="1928"/>
      <c r="BP114" s="1928"/>
      <c r="BQ114" s="1928"/>
      <c r="BR114" s="1928"/>
      <c r="BS114" s="1928"/>
      <c r="BT114" s="1928"/>
      <c r="BU114" s="1928"/>
      <c r="BV114" s="1928"/>
      <c r="BW114" s="1928"/>
      <c r="BX114" s="1928"/>
      <c r="BY114" s="1929"/>
      <c r="BZ114" s="1935"/>
      <c r="CA114" s="1936"/>
      <c r="CB114" s="1936"/>
      <c r="CC114" s="1936"/>
      <c r="CD114" s="1936"/>
      <c r="CE114" s="1936"/>
      <c r="CF114" s="1936"/>
      <c r="CG114" s="1936"/>
      <c r="CH114" s="1936"/>
      <c r="CI114" s="1936"/>
      <c r="CJ114" s="1936"/>
      <c r="CK114" s="1936"/>
      <c r="CL114" s="1936"/>
      <c r="CM114" s="1936"/>
      <c r="CN114" s="1936"/>
      <c r="CO114" s="1936"/>
      <c r="CP114" s="1936"/>
      <c r="CQ114" s="1936"/>
      <c r="CR114" s="1936"/>
      <c r="CS114" s="1936"/>
      <c r="CT114" s="1936"/>
      <c r="CU114" s="1936"/>
      <c r="CV114" s="1936"/>
      <c r="CW114" s="1936"/>
      <c r="CX114" s="1936"/>
      <c r="CY114" s="1936"/>
      <c r="CZ114" s="1936"/>
      <c r="DA114" s="1936"/>
      <c r="DB114" s="1936"/>
      <c r="DC114" s="1936"/>
      <c r="DD114" s="1936"/>
      <c r="DE114" s="1936"/>
      <c r="DF114" s="1936"/>
      <c r="DG114" s="1936"/>
      <c r="DH114" s="1936"/>
      <c r="DI114" s="1936"/>
      <c r="DJ114" s="1937"/>
      <c r="DK114" s="1654"/>
      <c r="DL114" s="1654"/>
      <c r="DM114" s="1654"/>
      <c r="DN114" s="1654"/>
      <c r="DO114" s="1654"/>
      <c r="DP114" s="1654"/>
      <c r="DQ114" s="1654"/>
      <c r="DR114" s="1654"/>
      <c r="DS114" s="1654"/>
      <c r="DT114" s="1654"/>
      <c r="DU114" s="1654"/>
      <c r="DV114" s="1654"/>
      <c r="DW114" s="1654"/>
      <c r="DX114" s="1654"/>
      <c r="DY114" s="1654"/>
      <c r="DZ114" s="1654"/>
      <c r="EA114" s="1654"/>
      <c r="EB114" s="1654"/>
      <c r="EC114" s="1654"/>
      <c r="ED114" s="1654"/>
      <c r="EE114" s="1654"/>
      <c r="EF114" s="1654"/>
      <c r="EG114" s="1654"/>
      <c r="EH114" s="1654"/>
      <c r="EI114" s="1654"/>
      <c r="EJ114" s="1654"/>
      <c r="EK114" s="1654"/>
      <c r="EL114" s="1654"/>
      <c r="EM114" s="1654"/>
      <c r="EN114" s="1654"/>
      <c r="EO114" s="1654"/>
      <c r="EP114" s="1654"/>
      <c r="EQ114" s="1654"/>
      <c r="ER114" s="1654"/>
      <c r="ES114" s="1654"/>
      <c r="ET114" s="1654"/>
      <c r="EU114" s="1654"/>
      <c r="EV114" s="1654"/>
      <c r="EW114" s="1654"/>
      <c r="EX114" s="1654"/>
      <c r="EY114" s="1654"/>
      <c r="EZ114" s="1654"/>
      <c r="FA114" s="1654"/>
      <c r="FB114" s="1654"/>
      <c r="FC114" s="1654"/>
      <c r="FD114" s="1654"/>
      <c r="FE114" s="1654"/>
      <c r="FF114" s="1654"/>
      <c r="FG114" s="1654"/>
      <c r="FH114" s="1655"/>
    </row>
    <row r="115" spans="1:189" ht="8.65" customHeight="1">
      <c r="A115" s="385"/>
      <c r="B115" s="1976" t="s">
        <v>570</v>
      </c>
      <c r="C115" s="1977"/>
      <c r="D115" s="1977"/>
      <c r="E115" s="1977"/>
      <c r="F115" s="1977"/>
      <c r="G115" s="1977"/>
      <c r="H115" s="1977"/>
      <c r="I115" s="1977"/>
      <c r="J115" s="1977"/>
      <c r="K115" s="1977"/>
      <c r="L115" s="1977"/>
      <c r="M115" s="1977"/>
      <c r="N115" s="1977"/>
      <c r="O115" s="1977"/>
      <c r="P115" s="1977"/>
      <c r="Q115" s="1977"/>
      <c r="R115" s="1977"/>
      <c r="S115" s="1977"/>
      <c r="T115" s="1977"/>
      <c r="U115" s="1977"/>
      <c r="V115" s="1977"/>
      <c r="W115" s="1977"/>
      <c r="X115" s="1977"/>
      <c r="Y115" s="1977"/>
      <c r="Z115" s="1977"/>
      <c r="AA115" s="1977"/>
      <c r="AB115" s="1977"/>
      <c r="AC115" s="1977"/>
      <c r="AD115" s="1977"/>
      <c r="AE115" s="1977"/>
      <c r="AF115" s="1977"/>
      <c r="AG115" s="1977"/>
      <c r="AH115" s="1977"/>
      <c r="AI115" s="1977"/>
      <c r="AJ115" s="1977"/>
      <c r="AK115" s="1977"/>
      <c r="AL115" s="1977"/>
      <c r="AM115" s="1977"/>
      <c r="AN115" s="1977"/>
      <c r="AO115" s="1977"/>
      <c r="AP115" s="1977"/>
      <c r="AQ115" s="1977"/>
      <c r="AR115" s="1977"/>
      <c r="AS115" s="1977"/>
      <c r="AT115" s="1978"/>
      <c r="AU115" s="2034" t="s">
        <v>558</v>
      </c>
      <c r="AV115" s="2035"/>
      <c r="AW115" s="2035"/>
      <c r="AX115" s="2035"/>
      <c r="AY115" s="2035"/>
      <c r="AZ115" s="2035"/>
      <c r="BA115" s="2035"/>
      <c r="BB115" s="2035"/>
      <c r="BC115" s="2035"/>
      <c r="BD115" s="2035"/>
      <c r="BE115" s="2035"/>
      <c r="BF115" s="2035"/>
      <c r="BG115" s="2035"/>
      <c r="BH115" s="2035"/>
      <c r="BI115" s="2035"/>
      <c r="BJ115" s="2035"/>
      <c r="BK115" s="2035"/>
      <c r="BL115" s="2035"/>
      <c r="BM115" s="2035"/>
      <c r="BN115" s="2035"/>
      <c r="BO115" s="2035"/>
      <c r="BP115" s="2035"/>
      <c r="BQ115" s="2035"/>
      <c r="BR115" s="2035"/>
      <c r="BS115" s="2035"/>
      <c r="BT115" s="2035"/>
      <c r="BU115" s="2035"/>
      <c r="BV115" s="2035"/>
      <c r="BW115" s="2035"/>
      <c r="BX115" s="2035"/>
      <c r="BY115" s="2036"/>
      <c r="BZ115" s="1935"/>
      <c r="CA115" s="1936"/>
      <c r="CB115" s="1936"/>
      <c r="CC115" s="1936"/>
      <c r="CD115" s="1936"/>
      <c r="CE115" s="1936"/>
      <c r="CF115" s="1936"/>
      <c r="CG115" s="1936"/>
      <c r="CH115" s="1936"/>
      <c r="CI115" s="1936"/>
      <c r="CJ115" s="1936"/>
      <c r="CK115" s="1936"/>
      <c r="CL115" s="1936"/>
      <c r="CM115" s="1936"/>
      <c r="CN115" s="1936"/>
      <c r="CO115" s="1936"/>
      <c r="CP115" s="1936"/>
      <c r="CQ115" s="1936"/>
      <c r="CR115" s="1936"/>
      <c r="CS115" s="1936"/>
      <c r="CT115" s="1936"/>
      <c r="CU115" s="1936"/>
      <c r="CV115" s="1936"/>
      <c r="CW115" s="1936"/>
      <c r="CX115" s="1936"/>
      <c r="CY115" s="1936"/>
      <c r="CZ115" s="1936"/>
      <c r="DA115" s="1936"/>
      <c r="DB115" s="1936"/>
      <c r="DC115" s="1936"/>
      <c r="DD115" s="1936"/>
      <c r="DE115" s="1936"/>
      <c r="DF115" s="1936"/>
      <c r="DG115" s="1936"/>
      <c r="DH115" s="1936"/>
      <c r="DI115" s="1936"/>
      <c r="DJ115" s="1937"/>
      <c r="DK115" s="1654"/>
      <c r="DL115" s="1654"/>
      <c r="DM115" s="1654"/>
      <c r="DN115" s="1654"/>
      <c r="DO115" s="1654"/>
      <c r="DP115" s="1654"/>
      <c r="DQ115" s="1654"/>
      <c r="DR115" s="1654"/>
      <c r="DS115" s="1654"/>
      <c r="DT115" s="1654"/>
      <c r="DU115" s="1654"/>
      <c r="DV115" s="1654"/>
      <c r="DW115" s="1654"/>
      <c r="DX115" s="1654"/>
      <c r="DY115" s="1654"/>
      <c r="DZ115" s="1654"/>
      <c r="EA115" s="1654"/>
      <c r="EB115" s="1654"/>
      <c r="EC115" s="1654"/>
      <c r="ED115" s="1654"/>
      <c r="EE115" s="1654"/>
      <c r="EF115" s="1654"/>
      <c r="EG115" s="1654"/>
      <c r="EH115" s="1654"/>
      <c r="EI115" s="1654"/>
      <c r="EJ115" s="1654"/>
      <c r="EK115" s="1654"/>
      <c r="EL115" s="1654"/>
      <c r="EM115" s="1654"/>
      <c r="EN115" s="1654"/>
      <c r="EO115" s="1654"/>
      <c r="EP115" s="1654"/>
      <c r="EQ115" s="1654"/>
      <c r="ER115" s="1654"/>
      <c r="ES115" s="1654"/>
      <c r="ET115" s="1654"/>
      <c r="EU115" s="1654"/>
      <c r="EV115" s="1654"/>
      <c r="EW115" s="1654"/>
      <c r="EX115" s="1654"/>
      <c r="EY115" s="1654"/>
      <c r="EZ115" s="1654"/>
      <c r="FA115" s="1654"/>
      <c r="FB115" s="1654"/>
      <c r="FC115" s="1654"/>
      <c r="FD115" s="1654"/>
      <c r="FE115" s="1654"/>
      <c r="FF115" s="1654"/>
      <c r="FG115" s="1654"/>
      <c r="FH115" s="1655"/>
    </row>
    <row r="116" spans="1:189" ht="8.65" customHeight="1" thickBot="1">
      <c r="A116" s="385"/>
      <c r="B116" s="1976"/>
      <c r="C116" s="1977"/>
      <c r="D116" s="1977"/>
      <c r="E116" s="1977"/>
      <c r="F116" s="1977"/>
      <c r="G116" s="1977"/>
      <c r="H116" s="1977"/>
      <c r="I116" s="1977"/>
      <c r="J116" s="1977"/>
      <c r="K116" s="1977"/>
      <c r="L116" s="1977"/>
      <c r="M116" s="1977"/>
      <c r="N116" s="1977"/>
      <c r="O116" s="1977"/>
      <c r="P116" s="1977"/>
      <c r="Q116" s="1977"/>
      <c r="R116" s="1977"/>
      <c r="S116" s="1977"/>
      <c r="T116" s="1977"/>
      <c r="U116" s="1977"/>
      <c r="V116" s="1977"/>
      <c r="W116" s="1977"/>
      <c r="X116" s="1977"/>
      <c r="Y116" s="1977"/>
      <c r="Z116" s="1977"/>
      <c r="AA116" s="1977"/>
      <c r="AB116" s="1977"/>
      <c r="AC116" s="1977"/>
      <c r="AD116" s="1977"/>
      <c r="AE116" s="1977"/>
      <c r="AF116" s="1977"/>
      <c r="AG116" s="1977"/>
      <c r="AH116" s="1977"/>
      <c r="AI116" s="1977"/>
      <c r="AJ116" s="1977"/>
      <c r="AK116" s="1977"/>
      <c r="AL116" s="1977"/>
      <c r="AM116" s="1977"/>
      <c r="AN116" s="1977"/>
      <c r="AO116" s="1977"/>
      <c r="AP116" s="1977"/>
      <c r="AQ116" s="1977"/>
      <c r="AR116" s="1977"/>
      <c r="AS116" s="1977"/>
      <c r="AT116" s="1978"/>
      <c r="AU116" s="2034"/>
      <c r="AV116" s="2035"/>
      <c r="AW116" s="2035"/>
      <c r="AX116" s="2035"/>
      <c r="AY116" s="2035"/>
      <c r="AZ116" s="2035"/>
      <c r="BA116" s="2035"/>
      <c r="BB116" s="2035"/>
      <c r="BC116" s="2035"/>
      <c r="BD116" s="2035"/>
      <c r="BE116" s="2035"/>
      <c r="BF116" s="2035"/>
      <c r="BG116" s="2035"/>
      <c r="BH116" s="2035"/>
      <c r="BI116" s="2035"/>
      <c r="BJ116" s="2035"/>
      <c r="BK116" s="2035"/>
      <c r="BL116" s="2035"/>
      <c r="BM116" s="2035"/>
      <c r="BN116" s="2035"/>
      <c r="BO116" s="2035"/>
      <c r="BP116" s="2035"/>
      <c r="BQ116" s="2035"/>
      <c r="BR116" s="2035"/>
      <c r="BS116" s="2035"/>
      <c r="BT116" s="2035"/>
      <c r="BU116" s="2035"/>
      <c r="BV116" s="2035"/>
      <c r="BW116" s="2035"/>
      <c r="BX116" s="2035"/>
      <c r="BY116" s="2036"/>
      <c r="BZ116" s="2022"/>
      <c r="CA116" s="2023"/>
      <c r="CB116" s="2023"/>
      <c r="CC116" s="2023"/>
      <c r="CD116" s="2023"/>
      <c r="CE116" s="2023"/>
      <c r="CF116" s="2023"/>
      <c r="CG116" s="2023"/>
      <c r="CH116" s="2023"/>
      <c r="CI116" s="2023"/>
      <c r="CJ116" s="2023"/>
      <c r="CK116" s="2023"/>
      <c r="CL116" s="2023"/>
      <c r="CM116" s="2023"/>
      <c r="CN116" s="2023"/>
      <c r="CO116" s="2023"/>
      <c r="CP116" s="2023"/>
      <c r="CQ116" s="2023"/>
      <c r="CR116" s="2023"/>
      <c r="CS116" s="2023"/>
      <c r="CT116" s="2023"/>
      <c r="CU116" s="2023"/>
      <c r="CV116" s="2023"/>
      <c r="CW116" s="2023"/>
      <c r="CX116" s="2023"/>
      <c r="CY116" s="2023"/>
      <c r="CZ116" s="2023"/>
      <c r="DA116" s="2023"/>
      <c r="DB116" s="2023"/>
      <c r="DC116" s="2023"/>
      <c r="DD116" s="2023"/>
      <c r="DE116" s="2023"/>
      <c r="DF116" s="2023"/>
      <c r="DG116" s="2023"/>
      <c r="DH116" s="2023"/>
      <c r="DI116" s="2023"/>
      <c r="DJ116" s="2024"/>
      <c r="DK116" s="1680"/>
      <c r="DL116" s="1680"/>
      <c r="DM116" s="1680"/>
      <c r="DN116" s="1680"/>
      <c r="DO116" s="1680"/>
      <c r="DP116" s="1680"/>
      <c r="DQ116" s="1680"/>
      <c r="DR116" s="1680"/>
      <c r="DS116" s="1680"/>
      <c r="DT116" s="1680"/>
      <c r="DU116" s="1680"/>
      <c r="DV116" s="1680"/>
      <c r="DW116" s="1680"/>
      <c r="DX116" s="1680"/>
      <c r="DY116" s="1680"/>
      <c r="DZ116" s="1680"/>
      <c r="EA116" s="1680"/>
      <c r="EB116" s="1680"/>
      <c r="EC116" s="1680"/>
      <c r="ED116" s="1680"/>
      <c r="EE116" s="1680"/>
      <c r="EF116" s="1680"/>
      <c r="EG116" s="1680"/>
      <c r="EH116" s="1680"/>
      <c r="EI116" s="1680"/>
      <c r="EJ116" s="1680"/>
      <c r="EK116" s="1680"/>
      <c r="EL116" s="1680"/>
      <c r="EM116" s="1680"/>
      <c r="EN116" s="1680"/>
      <c r="EO116" s="1680"/>
      <c r="EP116" s="1680"/>
      <c r="EQ116" s="1680"/>
      <c r="ER116" s="1680"/>
      <c r="ES116" s="1680"/>
      <c r="ET116" s="1680"/>
      <c r="EU116" s="1680"/>
      <c r="EV116" s="1680"/>
      <c r="EW116" s="1680"/>
      <c r="EX116" s="1680"/>
      <c r="EY116" s="1680"/>
      <c r="EZ116" s="1680"/>
      <c r="FA116" s="1680"/>
      <c r="FB116" s="1680"/>
      <c r="FC116" s="1680"/>
      <c r="FD116" s="1680"/>
      <c r="FE116" s="1680"/>
      <c r="FF116" s="1680"/>
      <c r="FG116" s="1680"/>
      <c r="FH116" s="1681"/>
    </row>
    <row r="117" spans="1:189" ht="8.65" customHeight="1" thickTop="1">
      <c r="A117" s="385"/>
      <c r="B117" s="1976" t="s">
        <v>572</v>
      </c>
      <c r="C117" s="1977"/>
      <c r="D117" s="1977"/>
      <c r="E117" s="1977"/>
      <c r="F117" s="1977"/>
      <c r="G117" s="1977"/>
      <c r="H117" s="1977"/>
      <c r="I117" s="1977"/>
      <c r="J117" s="1977"/>
      <c r="K117" s="1977"/>
      <c r="L117" s="1977"/>
      <c r="M117" s="1977"/>
      <c r="N117" s="1977"/>
      <c r="O117" s="1977"/>
      <c r="P117" s="1977"/>
      <c r="Q117" s="1977"/>
      <c r="R117" s="1977"/>
      <c r="S117" s="1977"/>
      <c r="T117" s="1977"/>
      <c r="U117" s="1977"/>
      <c r="V117" s="1977"/>
      <c r="W117" s="1977"/>
      <c r="X117" s="1977"/>
      <c r="Y117" s="1977"/>
      <c r="Z117" s="1977"/>
      <c r="AA117" s="1977"/>
      <c r="AB117" s="1977"/>
      <c r="AC117" s="1977"/>
      <c r="AD117" s="1977"/>
      <c r="AE117" s="1977"/>
      <c r="AF117" s="1977"/>
      <c r="AG117" s="1977"/>
      <c r="AH117" s="1977"/>
      <c r="AI117" s="1977"/>
      <c r="AJ117" s="1977"/>
      <c r="AK117" s="1977"/>
      <c r="AL117" s="1977"/>
      <c r="AM117" s="1977"/>
      <c r="AN117" s="1977"/>
      <c r="AO117" s="1977"/>
      <c r="AP117" s="1977"/>
      <c r="AQ117" s="1977"/>
      <c r="AR117" s="1977"/>
      <c r="AS117" s="1977"/>
      <c r="AT117" s="1978"/>
      <c r="AU117" s="449"/>
      <c r="AV117" s="450"/>
      <c r="AW117" s="450"/>
      <c r="AX117" s="450"/>
      <c r="AY117" s="450"/>
      <c r="AZ117" s="450"/>
      <c r="BA117" s="450"/>
      <c r="BB117" s="450"/>
      <c r="BC117" s="450"/>
      <c r="BD117" s="450"/>
      <c r="BE117" s="450"/>
      <c r="BF117" s="450"/>
      <c r="BG117" s="450"/>
      <c r="BH117" s="450"/>
      <c r="BI117" s="450"/>
      <c r="BJ117" s="450"/>
      <c r="BK117" s="450"/>
      <c r="BL117" s="450"/>
      <c r="BM117" s="450"/>
      <c r="BN117" s="450"/>
      <c r="BO117" s="450"/>
      <c r="BP117" s="450"/>
      <c r="BQ117" s="450"/>
      <c r="BR117" s="450"/>
      <c r="BS117" s="450"/>
      <c r="BT117" s="450"/>
      <c r="BU117" s="450"/>
      <c r="BV117" s="450"/>
      <c r="BW117" s="450"/>
      <c r="BX117" s="450"/>
      <c r="BY117" s="451"/>
      <c r="BZ117" s="2045" t="s">
        <v>573</v>
      </c>
      <c r="CA117" s="2046"/>
      <c r="CB117" s="2046"/>
      <c r="CC117" s="2046"/>
      <c r="CD117" s="2046"/>
      <c r="CE117" s="2046"/>
      <c r="CF117" s="2046"/>
      <c r="CG117" s="2046"/>
      <c r="CH117" s="2046"/>
      <c r="CI117" s="2046"/>
      <c r="CJ117" s="2046"/>
      <c r="CK117" s="2046"/>
      <c r="CL117" s="2046"/>
      <c r="CM117" s="2046"/>
      <c r="CN117" s="2046"/>
      <c r="CO117" s="2046"/>
      <c r="CP117" s="2046"/>
      <c r="CQ117" s="2046"/>
      <c r="CR117" s="2046"/>
      <c r="CS117" s="2046"/>
      <c r="CT117" s="2046"/>
      <c r="CU117" s="2046"/>
      <c r="CV117" s="2046"/>
      <c r="CW117" s="2046"/>
      <c r="CX117" s="2046"/>
      <c r="CY117" s="2046"/>
      <c r="CZ117" s="2046"/>
      <c r="DA117" s="2046"/>
      <c r="DB117" s="2046"/>
      <c r="DC117" s="2046"/>
      <c r="DD117" s="2046"/>
      <c r="DE117" s="2046"/>
      <c r="DF117" s="2046"/>
      <c r="DG117" s="2046"/>
      <c r="DH117" s="2046"/>
      <c r="DI117" s="2046"/>
      <c r="DJ117" s="2046"/>
      <c r="DK117" s="2046"/>
      <c r="DL117" s="2046"/>
      <c r="DM117" s="2046"/>
      <c r="DN117" s="2046"/>
      <c r="DO117" s="2046"/>
      <c r="DP117" s="2046"/>
      <c r="DQ117" s="2046"/>
      <c r="DR117" s="2046"/>
      <c r="DS117" s="2046"/>
      <c r="DT117" s="2046"/>
      <c r="DU117" s="2046"/>
      <c r="DV117" s="2046"/>
      <c r="DW117" s="2046"/>
      <c r="DX117" s="2046"/>
      <c r="DY117" s="2046"/>
      <c r="DZ117" s="2046"/>
      <c r="EA117" s="2046"/>
      <c r="EB117" s="2046"/>
      <c r="EC117" s="2046"/>
      <c r="ED117" s="2046"/>
      <c r="EE117" s="2046"/>
      <c r="EF117" s="2046"/>
      <c r="EG117" s="2046"/>
      <c r="EH117" s="2046"/>
      <c r="EI117" s="2046"/>
      <c r="EJ117" s="2046"/>
      <c r="EK117" s="2046"/>
      <c r="EL117" s="2046"/>
      <c r="EM117" s="2046"/>
      <c r="EN117" s="2046"/>
      <c r="EO117" s="2046"/>
      <c r="EP117" s="2046"/>
      <c r="EQ117" s="2046"/>
      <c r="ER117" s="2046"/>
      <c r="ES117" s="2046"/>
      <c r="ET117" s="2046"/>
      <c r="EU117" s="2046"/>
      <c r="EV117" s="2046"/>
      <c r="EW117" s="2046"/>
      <c r="EX117" s="2046"/>
      <c r="EY117" s="2046"/>
      <c r="EZ117" s="2046"/>
      <c r="FA117" s="2046"/>
      <c r="FB117" s="2046"/>
      <c r="FC117" s="2046"/>
      <c r="FD117" s="2046"/>
      <c r="FE117" s="2046"/>
      <c r="FF117" s="2046"/>
      <c r="FG117" s="2046"/>
      <c r="FH117" s="2047"/>
    </row>
    <row r="118" spans="1:189" ht="8.85" customHeight="1">
      <c r="A118" s="385"/>
      <c r="B118" s="1976"/>
      <c r="C118" s="1977"/>
      <c r="D118" s="1977"/>
      <c r="E118" s="1977"/>
      <c r="F118" s="1977"/>
      <c r="G118" s="1977"/>
      <c r="H118" s="1977"/>
      <c r="I118" s="1977"/>
      <c r="J118" s="1977"/>
      <c r="K118" s="1977"/>
      <c r="L118" s="1977"/>
      <c r="M118" s="1977"/>
      <c r="N118" s="1977"/>
      <c r="O118" s="1977"/>
      <c r="P118" s="1977"/>
      <c r="Q118" s="1977"/>
      <c r="R118" s="1977"/>
      <c r="S118" s="1977"/>
      <c r="T118" s="1977"/>
      <c r="U118" s="1977"/>
      <c r="V118" s="1977"/>
      <c r="W118" s="1977"/>
      <c r="X118" s="1977"/>
      <c r="Y118" s="1977"/>
      <c r="Z118" s="1977"/>
      <c r="AA118" s="1977"/>
      <c r="AB118" s="1977"/>
      <c r="AC118" s="1977"/>
      <c r="AD118" s="1977"/>
      <c r="AE118" s="1977"/>
      <c r="AF118" s="1977"/>
      <c r="AG118" s="1977"/>
      <c r="AH118" s="1977"/>
      <c r="AI118" s="1977"/>
      <c r="AJ118" s="1977"/>
      <c r="AK118" s="1977"/>
      <c r="AL118" s="1977"/>
      <c r="AM118" s="1977"/>
      <c r="AN118" s="1977"/>
      <c r="AO118" s="1977"/>
      <c r="AP118" s="1977"/>
      <c r="AQ118" s="1977"/>
      <c r="AR118" s="1977"/>
      <c r="AS118" s="1977"/>
      <c r="AT118" s="1978"/>
      <c r="AU118" s="449"/>
      <c r="AV118" s="450"/>
      <c r="AW118" s="450"/>
      <c r="AX118" s="450"/>
      <c r="AY118" s="450"/>
      <c r="AZ118" s="450"/>
      <c r="BA118" s="450"/>
      <c r="BB118" s="450"/>
      <c r="BC118" s="450"/>
      <c r="BD118" s="450"/>
      <c r="BE118" s="450"/>
      <c r="BF118" s="450"/>
      <c r="BG118" s="450"/>
      <c r="BH118" s="450"/>
      <c r="BI118" s="450"/>
      <c r="BJ118" s="450"/>
      <c r="BK118" s="450"/>
      <c r="BL118" s="450"/>
      <c r="BM118" s="450"/>
      <c r="BN118" s="450"/>
      <c r="BO118" s="450"/>
      <c r="BP118" s="450"/>
      <c r="BQ118" s="450"/>
      <c r="BR118" s="450"/>
      <c r="BS118" s="450"/>
      <c r="BT118" s="450"/>
      <c r="BU118" s="450"/>
      <c r="BV118" s="450"/>
      <c r="BW118" s="450"/>
      <c r="BX118" s="450"/>
      <c r="BY118" s="451"/>
      <c r="BZ118" s="2048"/>
      <c r="CA118" s="2049"/>
      <c r="CB118" s="2049"/>
      <c r="CC118" s="2049"/>
      <c r="CD118" s="2049"/>
      <c r="CE118" s="2049"/>
      <c r="CF118" s="2049"/>
      <c r="CG118" s="2049"/>
      <c r="CH118" s="2049"/>
      <c r="CI118" s="2049"/>
      <c r="CJ118" s="2049"/>
      <c r="CK118" s="2049"/>
      <c r="CL118" s="2049"/>
      <c r="CM118" s="2049"/>
      <c r="CN118" s="2049"/>
      <c r="CO118" s="2049"/>
      <c r="CP118" s="2049"/>
      <c r="CQ118" s="2049"/>
      <c r="CR118" s="2049"/>
      <c r="CS118" s="2049"/>
      <c r="CT118" s="2049"/>
      <c r="CU118" s="2049"/>
      <c r="CV118" s="2049"/>
      <c r="CW118" s="2049"/>
      <c r="CX118" s="2049"/>
      <c r="CY118" s="2049"/>
      <c r="CZ118" s="2049"/>
      <c r="DA118" s="2049"/>
      <c r="DB118" s="2049"/>
      <c r="DC118" s="2049"/>
      <c r="DD118" s="2049"/>
      <c r="DE118" s="2049"/>
      <c r="DF118" s="2049"/>
      <c r="DG118" s="2049"/>
      <c r="DH118" s="2049"/>
      <c r="DI118" s="2049"/>
      <c r="DJ118" s="2049"/>
      <c r="DK118" s="2049"/>
      <c r="DL118" s="2049"/>
      <c r="DM118" s="2049"/>
      <c r="DN118" s="2049"/>
      <c r="DO118" s="2049"/>
      <c r="DP118" s="2049"/>
      <c r="DQ118" s="2049"/>
      <c r="DR118" s="2049"/>
      <c r="DS118" s="2049"/>
      <c r="DT118" s="2049"/>
      <c r="DU118" s="2049"/>
      <c r="DV118" s="2049"/>
      <c r="DW118" s="2049"/>
      <c r="DX118" s="2049"/>
      <c r="DY118" s="2049"/>
      <c r="DZ118" s="2049"/>
      <c r="EA118" s="2049"/>
      <c r="EB118" s="2049"/>
      <c r="EC118" s="2049"/>
      <c r="ED118" s="2049"/>
      <c r="EE118" s="2049"/>
      <c r="EF118" s="2049"/>
      <c r="EG118" s="2049"/>
      <c r="EH118" s="2049"/>
      <c r="EI118" s="2049"/>
      <c r="EJ118" s="2049"/>
      <c r="EK118" s="2049"/>
      <c r="EL118" s="2049"/>
      <c r="EM118" s="2049"/>
      <c r="EN118" s="2049"/>
      <c r="EO118" s="2049"/>
      <c r="EP118" s="2049"/>
      <c r="EQ118" s="2049"/>
      <c r="ER118" s="2049"/>
      <c r="ES118" s="2049"/>
      <c r="ET118" s="2049"/>
      <c r="EU118" s="2049"/>
      <c r="EV118" s="2049"/>
      <c r="EW118" s="2049"/>
      <c r="EX118" s="2049"/>
      <c r="EY118" s="2049"/>
      <c r="EZ118" s="2049"/>
      <c r="FA118" s="2049"/>
      <c r="FB118" s="2049"/>
      <c r="FC118" s="2049"/>
      <c r="FD118" s="2049"/>
      <c r="FE118" s="2049"/>
      <c r="FF118" s="2049"/>
      <c r="FG118" s="2049"/>
      <c r="FH118" s="2050"/>
      <c r="FI118" s="389"/>
      <c r="FJ118" s="389"/>
      <c r="FK118" s="389"/>
      <c r="FL118" s="389"/>
      <c r="FM118" s="390"/>
      <c r="FN118" s="390"/>
      <c r="FO118" s="390"/>
      <c r="FP118" s="390"/>
      <c r="FQ118" s="390"/>
      <c r="FR118" s="390"/>
      <c r="FS118" s="390"/>
      <c r="FT118" s="390"/>
      <c r="FU118" s="390"/>
      <c r="FV118" s="390"/>
      <c r="FW118" s="390"/>
      <c r="FX118" s="390"/>
      <c r="FY118" s="390"/>
      <c r="FZ118" s="390"/>
      <c r="GA118" s="390"/>
      <c r="GB118" s="390"/>
      <c r="GC118" s="390"/>
      <c r="GD118" s="390"/>
      <c r="GE118" s="390"/>
      <c r="GF118" s="390"/>
      <c r="GG118" s="390"/>
    </row>
    <row r="119" spans="1:189" ht="8.85" customHeight="1">
      <c r="B119" s="1976" t="s">
        <v>574</v>
      </c>
      <c r="C119" s="1977"/>
      <c r="D119" s="1977"/>
      <c r="E119" s="1977"/>
      <c r="F119" s="1977"/>
      <c r="G119" s="1977"/>
      <c r="H119" s="1977"/>
      <c r="I119" s="1977"/>
      <c r="J119" s="1977"/>
      <c r="K119" s="1977"/>
      <c r="L119" s="1977"/>
      <c r="M119" s="1977"/>
      <c r="N119" s="1977"/>
      <c r="O119" s="1977"/>
      <c r="P119" s="1977"/>
      <c r="Q119" s="1977"/>
      <c r="R119" s="1977"/>
      <c r="S119" s="1977"/>
      <c r="T119" s="1977"/>
      <c r="U119" s="1977"/>
      <c r="V119" s="1977"/>
      <c r="W119" s="1977"/>
      <c r="X119" s="1977"/>
      <c r="Y119" s="1977"/>
      <c r="Z119" s="1977"/>
      <c r="AA119" s="1977"/>
      <c r="AB119" s="1977"/>
      <c r="AC119" s="1977"/>
      <c r="AD119" s="1977"/>
      <c r="AE119" s="1977"/>
      <c r="AF119" s="1977"/>
      <c r="AG119" s="1977"/>
      <c r="AH119" s="1977"/>
      <c r="AI119" s="1977"/>
      <c r="AJ119" s="1977"/>
      <c r="AK119" s="1977"/>
      <c r="AL119" s="1977"/>
      <c r="AM119" s="1977"/>
      <c r="AN119" s="1977"/>
      <c r="AO119" s="1977"/>
      <c r="AP119" s="1977"/>
      <c r="AQ119" s="1977"/>
      <c r="AR119" s="1977"/>
      <c r="AS119" s="1977"/>
      <c r="AT119" s="1978"/>
      <c r="AU119" s="449"/>
      <c r="AV119" s="450"/>
      <c r="AW119" s="450"/>
      <c r="AX119" s="450"/>
      <c r="AY119" s="450"/>
      <c r="AZ119" s="450"/>
      <c r="BA119" s="450"/>
      <c r="BB119" s="450"/>
      <c r="BC119" s="450"/>
      <c r="BD119" s="450"/>
      <c r="BE119" s="450"/>
      <c r="BF119" s="450"/>
      <c r="BG119" s="450"/>
      <c r="BH119" s="450"/>
      <c r="BI119" s="450"/>
      <c r="BJ119" s="450"/>
      <c r="BK119" s="450"/>
      <c r="BL119" s="450"/>
      <c r="BM119" s="450"/>
      <c r="BN119" s="450"/>
      <c r="BO119" s="450"/>
      <c r="BP119" s="450"/>
      <c r="BQ119" s="450"/>
      <c r="BR119" s="450"/>
      <c r="BS119" s="450"/>
      <c r="BT119" s="450"/>
      <c r="BU119" s="450"/>
      <c r="BV119" s="450"/>
      <c r="BW119" s="450"/>
      <c r="BX119" s="450"/>
      <c r="BY119" s="451"/>
      <c r="BZ119" s="2048" t="s">
        <v>576</v>
      </c>
      <c r="CA119" s="2049"/>
      <c r="CB119" s="2049"/>
      <c r="CC119" s="2049"/>
      <c r="CD119" s="2049"/>
      <c r="CE119" s="2049"/>
      <c r="CF119" s="2049"/>
      <c r="CG119" s="2049"/>
      <c r="CH119" s="2049"/>
      <c r="CI119" s="2049"/>
      <c r="CJ119" s="2049"/>
      <c r="CK119" s="2049"/>
      <c r="CL119" s="2049"/>
      <c r="CM119" s="2049"/>
      <c r="CN119" s="2049"/>
      <c r="CO119" s="2049"/>
      <c r="CP119" s="2049"/>
      <c r="CQ119" s="2049"/>
      <c r="CR119" s="2049"/>
      <c r="CS119" s="2049"/>
      <c r="CT119" s="2049"/>
      <c r="CU119" s="2049"/>
      <c r="CV119" s="2049"/>
      <c r="CW119" s="2049"/>
      <c r="CX119" s="2049"/>
      <c r="CY119" s="2049"/>
      <c r="CZ119" s="2049"/>
      <c r="DA119" s="2049"/>
      <c r="DB119" s="2049"/>
      <c r="DC119" s="2049"/>
      <c r="DD119" s="2049"/>
      <c r="DE119" s="2049"/>
      <c r="DF119" s="2049"/>
      <c r="DG119" s="2049"/>
      <c r="DH119" s="2049"/>
      <c r="DI119" s="2049"/>
      <c r="DJ119" s="2049"/>
      <c r="DK119" s="2049"/>
      <c r="DL119" s="2049"/>
      <c r="DM119" s="2049"/>
      <c r="DN119" s="2049"/>
      <c r="DO119" s="2049"/>
      <c r="DP119" s="2049"/>
      <c r="DQ119" s="2049"/>
      <c r="DR119" s="2049"/>
      <c r="DS119" s="2049"/>
      <c r="DT119" s="2049"/>
      <c r="DU119" s="2049"/>
      <c r="DV119" s="2049"/>
      <c r="DW119" s="2049"/>
      <c r="DX119" s="2049"/>
      <c r="DY119" s="2049"/>
      <c r="DZ119" s="2049"/>
      <c r="EA119" s="2049"/>
      <c r="EB119" s="2049"/>
      <c r="EC119" s="2049"/>
      <c r="ED119" s="2049"/>
      <c r="EE119" s="2049"/>
      <c r="EF119" s="2049"/>
      <c r="EG119" s="2049"/>
      <c r="EH119" s="2049"/>
      <c r="EI119" s="2049"/>
      <c r="EJ119" s="2049"/>
      <c r="EK119" s="2049"/>
      <c r="EL119" s="2049"/>
      <c r="EM119" s="2049"/>
      <c r="EN119" s="2049"/>
      <c r="EO119" s="2049"/>
      <c r="EP119" s="2049"/>
      <c r="EQ119" s="2049"/>
      <c r="ER119" s="2049"/>
      <c r="ES119" s="2049"/>
      <c r="ET119" s="2049"/>
      <c r="EU119" s="2049"/>
      <c r="EV119" s="2049"/>
      <c r="EW119" s="2049"/>
      <c r="EX119" s="2049"/>
      <c r="EY119" s="2049"/>
      <c r="EZ119" s="2049"/>
      <c r="FA119" s="2049"/>
      <c r="FB119" s="2049"/>
      <c r="FC119" s="2049"/>
      <c r="FD119" s="2049"/>
      <c r="FE119" s="2049"/>
      <c r="FF119" s="2049"/>
      <c r="FG119" s="2049"/>
      <c r="FH119" s="2050"/>
      <c r="FI119" s="389"/>
      <c r="FJ119" s="389"/>
      <c r="FK119" s="389"/>
      <c r="FL119" s="389"/>
      <c r="FM119" s="390"/>
      <c r="FN119" s="390"/>
      <c r="FO119" s="390"/>
      <c r="FP119" s="390"/>
      <c r="FQ119" s="390"/>
      <c r="FR119" s="390"/>
      <c r="FS119" s="390"/>
      <c r="FT119" s="390"/>
      <c r="FU119" s="390"/>
      <c r="FV119" s="390"/>
      <c r="FW119" s="390"/>
      <c r="FX119" s="390"/>
      <c r="FY119" s="390"/>
      <c r="FZ119" s="390"/>
      <c r="GA119" s="390"/>
      <c r="GB119" s="390"/>
      <c r="GC119" s="390"/>
      <c r="GD119" s="390"/>
      <c r="GE119" s="390"/>
      <c r="GF119" s="390"/>
      <c r="GG119" s="390"/>
    </row>
    <row r="120" spans="1:189" ht="8.85" customHeight="1" thickBot="1">
      <c r="A120" s="391"/>
      <c r="B120" s="2051"/>
      <c r="C120" s="2052"/>
      <c r="D120" s="2052"/>
      <c r="E120" s="2052"/>
      <c r="F120" s="2052"/>
      <c r="G120" s="2052"/>
      <c r="H120" s="2052"/>
      <c r="I120" s="2052"/>
      <c r="J120" s="2052"/>
      <c r="K120" s="2052"/>
      <c r="L120" s="2052"/>
      <c r="M120" s="2052"/>
      <c r="N120" s="2052"/>
      <c r="O120" s="2052"/>
      <c r="P120" s="2052"/>
      <c r="Q120" s="2052"/>
      <c r="R120" s="2052"/>
      <c r="S120" s="2052"/>
      <c r="T120" s="2052"/>
      <c r="U120" s="2052"/>
      <c r="V120" s="2052"/>
      <c r="W120" s="2052"/>
      <c r="X120" s="2052"/>
      <c r="Y120" s="2052"/>
      <c r="Z120" s="2052"/>
      <c r="AA120" s="2052"/>
      <c r="AB120" s="2052"/>
      <c r="AC120" s="2052"/>
      <c r="AD120" s="2052"/>
      <c r="AE120" s="2052"/>
      <c r="AF120" s="2052"/>
      <c r="AG120" s="2052"/>
      <c r="AH120" s="2052"/>
      <c r="AI120" s="2052"/>
      <c r="AJ120" s="2052"/>
      <c r="AK120" s="2052"/>
      <c r="AL120" s="2052"/>
      <c r="AM120" s="2052"/>
      <c r="AN120" s="2052"/>
      <c r="AO120" s="2052"/>
      <c r="AP120" s="2052"/>
      <c r="AQ120" s="2052"/>
      <c r="AR120" s="2052"/>
      <c r="AS120" s="2052"/>
      <c r="AT120" s="2053"/>
      <c r="AU120" s="452"/>
      <c r="AV120" s="453"/>
      <c r="AW120" s="453"/>
      <c r="AX120" s="453"/>
      <c r="AY120" s="453"/>
      <c r="AZ120" s="453"/>
      <c r="BA120" s="453"/>
      <c r="BB120" s="453"/>
      <c r="BC120" s="453"/>
      <c r="BD120" s="453"/>
      <c r="BE120" s="453"/>
      <c r="BF120" s="453"/>
      <c r="BG120" s="453"/>
      <c r="BH120" s="453"/>
      <c r="BI120" s="453"/>
      <c r="BJ120" s="453"/>
      <c r="BK120" s="453"/>
      <c r="BL120" s="453"/>
      <c r="BM120" s="453"/>
      <c r="BN120" s="453"/>
      <c r="BO120" s="453"/>
      <c r="BP120" s="453"/>
      <c r="BQ120" s="453"/>
      <c r="BR120" s="453"/>
      <c r="BS120" s="453"/>
      <c r="BT120" s="453"/>
      <c r="BU120" s="453"/>
      <c r="BV120" s="453"/>
      <c r="BW120" s="453"/>
      <c r="BX120" s="453"/>
      <c r="BY120" s="454"/>
      <c r="BZ120" s="2054"/>
      <c r="CA120" s="2055"/>
      <c r="CB120" s="2055"/>
      <c r="CC120" s="2055"/>
      <c r="CD120" s="2055"/>
      <c r="CE120" s="2055"/>
      <c r="CF120" s="2055"/>
      <c r="CG120" s="2055"/>
      <c r="CH120" s="2055"/>
      <c r="CI120" s="2055"/>
      <c r="CJ120" s="2055"/>
      <c r="CK120" s="2055"/>
      <c r="CL120" s="2055"/>
      <c r="CM120" s="2055"/>
      <c r="CN120" s="2055"/>
      <c r="CO120" s="2055"/>
      <c r="CP120" s="2055"/>
      <c r="CQ120" s="2055"/>
      <c r="CR120" s="2055"/>
      <c r="CS120" s="2055"/>
      <c r="CT120" s="2055"/>
      <c r="CU120" s="2055"/>
      <c r="CV120" s="2055"/>
      <c r="CW120" s="2055"/>
      <c r="CX120" s="2055"/>
      <c r="CY120" s="2055"/>
      <c r="CZ120" s="2055"/>
      <c r="DA120" s="2055"/>
      <c r="DB120" s="2055"/>
      <c r="DC120" s="2055"/>
      <c r="DD120" s="2055"/>
      <c r="DE120" s="2055"/>
      <c r="DF120" s="2055"/>
      <c r="DG120" s="2055"/>
      <c r="DH120" s="2055"/>
      <c r="DI120" s="2055"/>
      <c r="DJ120" s="2055"/>
      <c r="DK120" s="2055"/>
      <c r="DL120" s="2055"/>
      <c r="DM120" s="2055"/>
      <c r="DN120" s="2055"/>
      <c r="DO120" s="2055"/>
      <c r="DP120" s="2055"/>
      <c r="DQ120" s="2055"/>
      <c r="DR120" s="2055"/>
      <c r="DS120" s="2055"/>
      <c r="DT120" s="2055"/>
      <c r="DU120" s="2055"/>
      <c r="DV120" s="2055"/>
      <c r="DW120" s="2055"/>
      <c r="DX120" s="2055"/>
      <c r="DY120" s="2055"/>
      <c r="DZ120" s="2055"/>
      <c r="EA120" s="2055"/>
      <c r="EB120" s="2055"/>
      <c r="EC120" s="2055"/>
      <c r="ED120" s="2055"/>
      <c r="EE120" s="2055"/>
      <c r="EF120" s="2055"/>
      <c r="EG120" s="2055"/>
      <c r="EH120" s="2055"/>
      <c r="EI120" s="2055"/>
      <c r="EJ120" s="2055"/>
      <c r="EK120" s="2055"/>
      <c r="EL120" s="2055"/>
      <c r="EM120" s="2055"/>
      <c r="EN120" s="2055"/>
      <c r="EO120" s="2055"/>
      <c r="EP120" s="2055"/>
      <c r="EQ120" s="2055"/>
      <c r="ER120" s="2055"/>
      <c r="ES120" s="2055"/>
      <c r="ET120" s="2055"/>
      <c r="EU120" s="2055"/>
      <c r="EV120" s="2055"/>
      <c r="EW120" s="2055"/>
      <c r="EX120" s="2055"/>
      <c r="EY120" s="2055"/>
      <c r="EZ120" s="2055"/>
      <c r="FA120" s="2055"/>
      <c r="FB120" s="2055"/>
      <c r="FC120" s="2055"/>
      <c r="FD120" s="2055"/>
      <c r="FE120" s="2055"/>
      <c r="FF120" s="2055"/>
      <c r="FG120" s="2055"/>
      <c r="FH120" s="2056"/>
      <c r="FI120" s="389"/>
      <c r="FJ120" s="389"/>
      <c r="FK120" s="389"/>
      <c r="FL120" s="389"/>
      <c r="FM120" s="390"/>
      <c r="FN120" s="390"/>
      <c r="FO120" s="390"/>
      <c r="FP120" s="390"/>
      <c r="FQ120" s="390"/>
      <c r="FR120" s="390"/>
      <c r="FS120" s="390"/>
      <c r="FT120" s="390"/>
      <c r="FU120" s="390"/>
      <c r="FV120" s="390"/>
      <c r="FW120" s="390"/>
      <c r="FX120" s="390"/>
      <c r="FY120" s="390"/>
      <c r="FZ120" s="390"/>
      <c r="GA120" s="390"/>
      <c r="GB120" s="390"/>
      <c r="GC120" s="390"/>
      <c r="GD120" s="390"/>
      <c r="GE120" s="390"/>
      <c r="GF120" s="390"/>
      <c r="GG120" s="390"/>
    </row>
    <row r="121" spans="1:189" ht="8.85" customHeight="1" thickTop="1"/>
    <row r="122" spans="1:189" ht="21.75" customHeight="1">
      <c r="B122" s="2037" t="s">
        <v>577</v>
      </c>
      <c r="C122" s="2037"/>
      <c r="D122" s="2037"/>
      <c r="E122" s="2037"/>
      <c r="F122" s="2037"/>
      <c r="G122" s="2037"/>
      <c r="H122" s="2037"/>
      <c r="I122" s="2037"/>
      <c r="J122" s="2037"/>
      <c r="K122" s="2037"/>
      <c r="L122" s="2037"/>
      <c r="M122" s="2037"/>
      <c r="N122" s="2037"/>
      <c r="O122" s="2037"/>
      <c r="P122" s="2037"/>
      <c r="Q122" s="2037"/>
      <c r="R122" s="2037"/>
      <c r="S122" s="2037"/>
      <c r="T122" s="2037"/>
      <c r="U122" s="2037"/>
      <c r="V122" s="2037"/>
      <c r="W122" s="2037"/>
      <c r="X122" s="2037"/>
      <c r="Y122" s="2037"/>
      <c r="Z122" s="2037"/>
      <c r="AA122" s="2037"/>
      <c r="AB122" s="2037"/>
      <c r="AC122" s="2037"/>
      <c r="AD122" s="2037"/>
      <c r="AE122" s="2037"/>
      <c r="AF122" s="2037"/>
      <c r="AG122" s="2037"/>
      <c r="AH122" s="2037"/>
      <c r="AI122" s="2037"/>
      <c r="AJ122" s="2037"/>
      <c r="AK122" s="2037"/>
      <c r="AL122" s="2037"/>
      <c r="AM122" s="2037"/>
      <c r="AN122" s="2037"/>
      <c r="AO122" s="2037"/>
      <c r="AP122" s="2037"/>
      <c r="AQ122" s="2037"/>
      <c r="AR122" s="2037"/>
      <c r="AS122" s="2037"/>
      <c r="AT122" s="2037"/>
      <c r="AU122" s="2037"/>
      <c r="AV122" s="2037"/>
      <c r="AW122" s="2037"/>
      <c r="AX122" s="2037"/>
      <c r="AY122" s="2037"/>
      <c r="AZ122" s="2037"/>
      <c r="BA122" s="2037"/>
      <c r="BB122" s="2037"/>
      <c r="BC122" s="2037"/>
      <c r="BD122" s="2037"/>
      <c r="BE122" s="2037"/>
      <c r="BF122" s="2037"/>
      <c r="BG122" s="2037"/>
      <c r="BH122" s="2037"/>
      <c r="BI122" s="2037"/>
      <c r="BJ122" s="2037"/>
      <c r="BK122" s="2037"/>
      <c r="BL122" s="2037"/>
      <c r="BM122" s="2037"/>
      <c r="BN122" s="2037"/>
      <c r="BO122" s="2037"/>
      <c r="BP122" s="2037"/>
      <c r="BQ122" s="2037"/>
      <c r="BR122" s="2037"/>
      <c r="BS122" s="2037"/>
      <c r="BT122" s="2037"/>
      <c r="BU122" s="2037"/>
      <c r="BV122" s="2037"/>
      <c r="BW122" s="2037"/>
      <c r="BX122" s="2037"/>
      <c r="BY122" s="2037"/>
      <c r="BZ122" s="2037"/>
      <c r="CA122" s="2037"/>
      <c r="CB122" s="2037"/>
      <c r="CC122" s="2037"/>
      <c r="CD122" s="2037"/>
      <c r="CE122" s="2037"/>
      <c r="CF122" s="2037"/>
      <c r="CG122" s="2037"/>
      <c r="CH122" s="2037"/>
      <c r="CI122" s="2037"/>
      <c r="CJ122" s="2037"/>
      <c r="CK122" s="2037"/>
      <c r="CL122" s="2037"/>
      <c r="CM122" s="2037"/>
      <c r="CN122" s="2037"/>
      <c r="CO122" s="2037"/>
      <c r="CP122" s="2037"/>
      <c r="CQ122" s="2037"/>
      <c r="CR122" s="2037"/>
      <c r="CS122" s="2037"/>
      <c r="CT122" s="2037"/>
      <c r="CU122" s="2037"/>
      <c r="CV122" s="2037"/>
      <c r="CW122" s="2037"/>
      <c r="CX122" s="2037"/>
      <c r="CY122" s="2037"/>
      <c r="CZ122" s="2037"/>
      <c r="DA122" s="2037"/>
      <c r="DB122" s="2037"/>
      <c r="DC122" s="2037"/>
      <c r="DD122" s="2037"/>
      <c r="DE122" s="2037"/>
      <c r="DF122" s="2037"/>
      <c r="DG122" s="2037"/>
      <c r="DH122" s="2037"/>
      <c r="DI122" s="2037"/>
      <c r="DJ122" s="2037"/>
      <c r="DK122" s="2037"/>
      <c r="DL122" s="2037"/>
      <c r="DM122" s="2037"/>
      <c r="DN122" s="2037"/>
      <c r="DO122" s="2037"/>
      <c r="DP122" s="2037"/>
      <c r="DQ122" s="2037"/>
      <c r="DR122" s="2037"/>
      <c r="DS122" s="2037"/>
      <c r="DT122" s="2037"/>
      <c r="DU122" s="2037"/>
      <c r="DV122" s="2037"/>
      <c r="DW122" s="2037"/>
      <c r="DX122" s="2037"/>
      <c r="DY122" s="2037"/>
      <c r="DZ122" s="2037"/>
      <c r="EA122" s="2037"/>
      <c r="EB122" s="2037"/>
      <c r="EC122" s="2037"/>
      <c r="ED122" s="2037"/>
      <c r="EE122" s="2037"/>
      <c r="EF122" s="2037"/>
      <c r="EG122" s="2037"/>
      <c r="EH122" s="2037"/>
      <c r="EI122" s="2037"/>
      <c r="EJ122" s="2037"/>
      <c r="EK122" s="2037"/>
      <c r="EL122" s="2037"/>
      <c r="EM122" s="2037"/>
      <c r="EN122" s="2037"/>
      <c r="EO122" s="2037"/>
      <c r="EP122" s="2037"/>
      <c r="EQ122" s="2037"/>
      <c r="ER122" s="2037"/>
      <c r="ES122" s="2037"/>
      <c r="ET122" s="2037"/>
      <c r="EU122" s="2037"/>
      <c r="EV122" s="2037"/>
      <c r="EW122" s="2037"/>
      <c r="EX122" s="2037"/>
      <c r="EY122" s="2037"/>
      <c r="EZ122" s="2037"/>
      <c r="FA122" s="2037"/>
      <c r="FB122" s="2037"/>
      <c r="FC122" s="2037"/>
      <c r="FD122" s="2037"/>
      <c r="FE122" s="2037"/>
      <c r="FF122" s="2037"/>
      <c r="FG122" s="2037"/>
      <c r="FH122" s="2037"/>
    </row>
    <row r="123" spans="1:189" ht="8.85" customHeight="1">
      <c r="DK123" s="2038"/>
      <c r="DL123" s="2039"/>
      <c r="DM123" s="2039"/>
      <c r="DN123" s="2039"/>
      <c r="DO123" s="2039"/>
      <c r="DP123" s="2039"/>
      <c r="DQ123" s="2039"/>
      <c r="DR123" s="2039"/>
      <c r="DS123" s="2039"/>
      <c r="DT123" s="2039"/>
      <c r="DU123" s="2039"/>
      <c r="DV123" s="2039"/>
      <c r="DW123" s="2039"/>
      <c r="DX123" s="2039"/>
      <c r="DY123" s="2039"/>
      <c r="DZ123" s="2039"/>
      <c r="EA123" s="2039"/>
      <c r="EB123" s="2039"/>
      <c r="EC123" s="2039"/>
      <c r="ED123" s="2039"/>
      <c r="EE123" s="2039"/>
      <c r="EF123" s="2039"/>
      <c r="EG123" s="2039"/>
      <c r="EH123" s="2039"/>
      <c r="EI123" s="2039"/>
      <c r="EJ123" s="2039"/>
      <c r="EK123" s="2039"/>
      <c r="EL123" s="2039"/>
      <c r="EM123" s="2039"/>
      <c r="EN123" s="2039"/>
      <c r="EO123" s="2039"/>
      <c r="EP123" s="2039"/>
      <c r="EQ123" s="2039"/>
      <c r="ER123" s="2039"/>
      <c r="ES123" s="2039"/>
      <c r="ET123" s="2039"/>
      <c r="EU123" s="2039"/>
      <c r="EV123" s="2039"/>
      <c r="EW123" s="2039"/>
      <c r="EX123" s="2039"/>
      <c r="EY123" s="2039"/>
      <c r="EZ123" s="2039"/>
      <c r="FA123" s="2039"/>
      <c r="FB123" s="2039"/>
      <c r="FC123" s="2039"/>
      <c r="FD123" s="2039"/>
      <c r="FE123" s="2039"/>
      <c r="FF123" s="2039"/>
      <c r="FG123" s="2039"/>
      <c r="FH123" s="2040"/>
    </row>
    <row r="124" spans="1:189" ht="8.85" customHeight="1">
      <c r="DK124" s="2041"/>
      <c r="DL124" s="2039"/>
      <c r="DM124" s="2039"/>
      <c r="DN124" s="2039"/>
      <c r="DO124" s="2039"/>
      <c r="DP124" s="2039"/>
      <c r="DQ124" s="2039"/>
      <c r="DR124" s="2039"/>
      <c r="DS124" s="2039"/>
      <c r="DT124" s="2039"/>
      <c r="DU124" s="2039"/>
      <c r="DV124" s="2039"/>
      <c r="DW124" s="2039"/>
      <c r="DX124" s="2039"/>
      <c r="DY124" s="2039"/>
      <c r="DZ124" s="2039"/>
      <c r="EA124" s="2039"/>
      <c r="EB124" s="2039"/>
      <c r="EC124" s="2039"/>
      <c r="ED124" s="2039"/>
      <c r="EE124" s="2039"/>
      <c r="EF124" s="2039"/>
      <c r="EG124" s="2039"/>
      <c r="EH124" s="2039"/>
      <c r="EI124" s="2039"/>
      <c r="EJ124" s="2039"/>
      <c r="EK124" s="2039"/>
      <c r="EL124" s="2039"/>
      <c r="EM124" s="2039"/>
      <c r="EN124" s="2039"/>
      <c r="EO124" s="2039"/>
      <c r="EP124" s="2039"/>
      <c r="EQ124" s="2039"/>
      <c r="ER124" s="2039"/>
      <c r="ES124" s="2039"/>
      <c r="ET124" s="2039"/>
      <c r="EU124" s="2039"/>
      <c r="EV124" s="2039"/>
      <c r="EW124" s="2039"/>
      <c r="EX124" s="2039"/>
      <c r="EY124" s="2039"/>
      <c r="EZ124" s="2039"/>
      <c r="FA124" s="2039"/>
      <c r="FB124" s="2039"/>
      <c r="FC124" s="2039"/>
      <c r="FD124" s="2039"/>
      <c r="FE124" s="2039"/>
      <c r="FF124" s="2039"/>
      <c r="FG124" s="2039"/>
      <c r="FH124" s="2040"/>
    </row>
    <row r="125" spans="1:189" ht="8.85" customHeight="1">
      <c r="DK125" s="2041"/>
      <c r="DL125" s="2039"/>
      <c r="DM125" s="2039"/>
      <c r="DN125" s="2039"/>
      <c r="DO125" s="2039"/>
      <c r="DP125" s="2039"/>
      <c r="DQ125" s="2039"/>
      <c r="DR125" s="2039"/>
      <c r="DS125" s="2039"/>
      <c r="DT125" s="2039"/>
      <c r="DU125" s="2039"/>
      <c r="DV125" s="2039"/>
      <c r="DW125" s="2039"/>
      <c r="DX125" s="2039"/>
      <c r="DY125" s="2039"/>
      <c r="DZ125" s="2039"/>
      <c r="EA125" s="2039"/>
      <c r="EB125" s="2039"/>
      <c r="EC125" s="2039"/>
      <c r="ED125" s="2039"/>
      <c r="EE125" s="2039"/>
      <c r="EF125" s="2039"/>
      <c r="EG125" s="2039"/>
      <c r="EH125" s="2039"/>
      <c r="EI125" s="2039"/>
      <c r="EJ125" s="2039"/>
      <c r="EK125" s="2039"/>
      <c r="EL125" s="2039"/>
      <c r="EM125" s="2039"/>
      <c r="EN125" s="2039"/>
      <c r="EO125" s="2039"/>
      <c r="EP125" s="2039"/>
      <c r="EQ125" s="2039"/>
      <c r="ER125" s="2039"/>
      <c r="ES125" s="2039"/>
      <c r="ET125" s="2039"/>
      <c r="EU125" s="2039"/>
      <c r="EV125" s="2039"/>
      <c r="EW125" s="2039"/>
      <c r="EX125" s="2039"/>
      <c r="EY125" s="2039"/>
      <c r="EZ125" s="2039"/>
      <c r="FA125" s="2039"/>
      <c r="FB125" s="2039"/>
      <c r="FC125" s="2039"/>
      <c r="FD125" s="2039"/>
      <c r="FE125" s="2039"/>
      <c r="FF125" s="2039"/>
      <c r="FG125" s="2039"/>
      <c r="FH125" s="2040"/>
    </row>
    <row r="126" spans="1:189" ht="8.85" customHeight="1">
      <c r="DK126" s="2041"/>
      <c r="DL126" s="2039"/>
      <c r="DM126" s="2039"/>
      <c r="DN126" s="2039"/>
      <c r="DO126" s="2039"/>
      <c r="DP126" s="2039"/>
      <c r="DQ126" s="2039"/>
      <c r="DR126" s="2039"/>
      <c r="DS126" s="2039"/>
      <c r="DT126" s="2039"/>
      <c r="DU126" s="2039"/>
      <c r="DV126" s="2039"/>
      <c r="DW126" s="2039"/>
      <c r="DX126" s="2039"/>
      <c r="DY126" s="2039"/>
      <c r="DZ126" s="2039"/>
      <c r="EA126" s="2039"/>
      <c r="EB126" s="2039"/>
      <c r="EC126" s="2039"/>
      <c r="ED126" s="2039"/>
      <c r="EE126" s="2039"/>
      <c r="EF126" s="2039"/>
      <c r="EG126" s="2039"/>
      <c r="EH126" s="2039"/>
      <c r="EI126" s="2039"/>
      <c r="EJ126" s="2039"/>
      <c r="EK126" s="2039"/>
      <c r="EL126" s="2039"/>
      <c r="EM126" s="2039"/>
      <c r="EN126" s="2039"/>
      <c r="EO126" s="2039"/>
      <c r="EP126" s="2039"/>
      <c r="EQ126" s="2039"/>
      <c r="ER126" s="2039"/>
      <c r="ES126" s="2039"/>
      <c r="ET126" s="2039"/>
      <c r="EU126" s="2039"/>
      <c r="EV126" s="2039"/>
      <c r="EW126" s="2039"/>
      <c r="EX126" s="2039"/>
      <c r="EY126" s="2039"/>
      <c r="EZ126" s="2039"/>
      <c r="FA126" s="2039"/>
      <c r="FB126" s="2039"/>
      <c r="FC126" s="2039"/>
      <c r="FD126" s="2039"/>
      <c r="FE126" s="2039"/>
      <c r="FF126" s="2039"/>
      <c r="FG126" s="2039"/>
      <c r="FH126" s="2040"/>
    </row>
    <row r="127" spans="1:189" ht="8.85" customHeight="1" thickBot="1">
      <c r="DK127" s="2042"/>
      <c r="DL127" s="2043"/>
      <c r="DM127" s="2043"/>
      <c r="DN127" s="2043"/>
      <c r="DO127" s="2043"/>
      <c r="DP127" s="2043"/>
      <c r="DQ127" s="2043"/>
      <c r="DR127" s="2043"/>
      <c r="DS127" s="2043"/>
      <c r="DT127" s="2043"/>
      <c r="DU127" s="2043"/>
      <c r="DV127" s="2043"/>
      <c r="DW127" s="2043"/>
      <c r="DX127" s="2043"/>
      <c r="DY127" s="2043"/>
      <c r="DZ127" s="2043"/>
      <c r="EA127" s="2043"/>
      <c r="EB127" s="2043"/>
      <c r="EC127" s="2043"/>
      <c r="ED127" s="2043"/>
      <c r="EE127" s="2043"/>
      <c r="EF127" s="2043"/>
      <c r="EG127" s="2043"/>
      <c r="EH127" s="2043"/>
      <c r="EI127" s="2043"/>
      <c r="EJ127" s="2043"/>
      <c r="EK127" s="2043"/>
      <c r="EL127" s="2043"/>
      <c r="EM127" s="2043"/>
      <c r="EN127" s="2043"/>
      <c r="EO127" s="2043"/>
      <c r="EP127" s="2043"/>
      <c r="EQ127" s="2043"/>
      <c r="ER127" s="2043"/>
      <c r="ES127" s="2043"/>
      <c r="ET127" s="2043"/>
      <c r="EU127" s="2043"/>
      <c r="EV127" s="2043"/>
      <c r="EW127" s="2043"/>
      <c r="EX127" s="2043"/>
      <c r="EY127" s="2043"/>
      <c r="EZ127" s="2043"/>
      <c r="FA127" s="2043"/>
      <c r="FB127" s="2043"/>
      <c r="FC127" s="2043"/>
      <c r="FD127" s="2043"/>
      <c r="FE127" s="2043"/>
      <c r="FF127" s="2043"/>
      <c r="FG127" s="2043"/>
      <c r="FH127" s="2044"/>
    </row>
    <row r="128" spans="1:189" ht="8.85" customHeight="1" thickTop="1"/>
    <row r="129" ht="8.85" customHeight="1"/>
    <row r="130" ht="8.85" customHeight="1"/>
  </sheetData>
  <mergeCells count="433">
    <mergeCell ref="B113:AT114"/>
    <mergeCell ref="AU113:BY114"/>
    <mergeCell ref="DK113:FH116"/>
    <mergeCell ref="BZ114:DJ116"/>
    <mergeCell ref="AU110:BY112"/>
    <mergeCell ref="AU115:BY116"/>
    <mergeCell ref="B122:FH122"/>
    <mergeCell ref="DK123:FH127"/>
    <mergeCell ref="B115:AT116"/>
    <mergeCell ref="B117:AT118"/>
    <mergeCell ref="BZ117:FH118"/>
    <mergeCell ref="B119:AT120"/>
    <mergeCell ref="BZ119:FH120"/>
    <mergeCell ref="B104:O106"/>
    <mergeCell ref="P104:AT106"/>
    <mergeCell ref="AU104:BY105"/>
    <mergeCell ref="DK104:FH106"/>
    <mergeCell ref="B107:O109"/>
    <mergeCell ref="P107:AT109"/>
    <mergeCell ref="DK107:FH109"/>
    <mergeCell ref="B110:O112"/>
    <mergeCell ref="P110:AT112"/>
    <mergeCell ref="DK110:FH112"/>
    <mergeCell ref="DK98:FH100"/>
    <mergeCell ref="AU99:BY100"/>
    <mergeCell ref="B101:O103"/>
    <mergeCell ref="P101:AT103"/>
    <mergeCell ref="DK101:FH103"/>
    <mergeCell ref="DK92:FH94"/>
    <mergeCell ref="AZ94:BT95"/>
    <mergeCell ref="BU94:BY95"/>
    <mergeCell ref="B95:O97"/>
    <mergeCell ref="P95:AT97"/>
    <mergeCell ref="DK95:FH97"/>
    <mergeCell ref="AU96:BY98"/>
    <mergeCell ref="B98:O100"/>
    <mergeCell ref="P98:AT100"/>
    <mergeCell ref="B91:AT94"/>
    <mergeCell ref="AZ92:BT93"/>
    <mergeCell ref="BU92:BY93"/>
    <mergeCell ref="BZ92:DJ95"/>
    <mergeCell ref="DK80:FH82"/>
    <mergeCell ref="B81:AG82"/>
    <mergeCell ref="AZ82:BT83"/>
    <mergeCell ref="BU82:BY83"/>
    <mergeCell ref="B83:AT84"/>
    <mergeCell ref="BZ83:DB85"/>
    <mergeCell ref="DC83:DJ85"/>
    <mergeCell ref="DK83:FH85"/>
    <mergeCell ref="DK86:FH88"/>
    <mergeCell ref="B87:AT88"/>
    <mergeCell ref="AU88:AY89"/>
    <mergeCell ref="AZ88:BT89"/>
    <mergeCell ref="BU88:BY89"/>
    <mergeCell ref="BZ88:DJ89"/>
    <mergeCell ref="B89:AT90"/>
    <mergeCell ref="DK89:FH91"/>
    <mergeCell ref="AU90:AY95"/>
    <mergeCell ref="AZ90:BT91"/>
    <mergeCell ref="B85:AT86"/>
    <mergeCell ref="AZ86:BT87"/>
    <mergeCell ref="BU86:BY87"/>
    <mergeCell ref="BZ86:DJ87"/>
    <mergeCell ref="DK74:FH76"/>
    <mergeCell ref="B75:AG76"/>
    <mergeCell ref="AH75:AT76"/>
    <mergeCell ref="AZ76:BT77"/>
    <mergeCell ref="BU76:BY77"/>
    <mergeCell ref="B77:AG78"/>
    <mergeCell ref="AH77:AT78"/>
    <mergeCell ref="BZ77:DB79"/>
    <mergeCell ref="DC77:DJ79"/>
    <mergeCell ref="DK77:FH79"/>
    <mergeCell ref="B73:AG74"/>
    <mergeCell ref="AH73:AT74"/>
    <mergeCell ref="AZ74:BT75"/>
    <mergeCell ref="BU74:BY75"/>
    <mergeCell ref="BZ74:DB76"/>
    <mergeCell ref="DC74:DJ76"/>
    <mergeCell ref="AZ78:BT79"/>
    <mergeCell ref="BU78:BY79"/>
    <mergeCell ref="B79:AG80"/>
    <mergeCell ref="AH79:AT82"/>
    <mergeCell ref="AZ80:BT81"/>
    <mergeCell ref="BU80:BY81"/>
    <mergeCell ref="BZ80:DB82"/>
    <mergeCell ref="DC80:DJ82"/>
    <mergeCell ref="AH69:AT70"/>
    <mergeCell ref="AZ70:BT71"/>
    <mergeCell ref="BU70:BY71"/>
    <mergeCell ref="B71:AG72"/>
    <mergeCell ref="AH71:AT72"/>
    <mergeCell ref="BZ71:DB73"/>
    <mergeCell ref="DK65:FH67"/>
    <mergeCell ref="B67:AG68"/>
    <mergeCell ref="AH67:AT68"/>
    <mergeCell ref="AU68:AY87"/>
    <mergeCell ref="AZ68:BT69"/>
    <mergeCell ref="BU68:BY69"/>
    <mergeCell ref="BZ68:DB70"/>
    <mergeCell ref="DC68:DJ70"/>
    <mergeCell ref="DK68:FH70"/>
    <mergeCell ref="B69:AG70"/>
    <mergeCell ref="B65:AG66"/>
    <mergeCell ref="AH65:AT66"/>
    <mergeCell ref="AU65:BT67"/>
    <mergeCell ref="BU65:BY67"/>
    <mergeCell ref="BZ65:DB67"/>
    <mergeCell ref="DC65:DJ67"/>
    <mergeCell ref="DC71:DJ73"/>
    <mergeCell ref="DK71:FH73"/>
    <mergeCell ref="B59:AT62"/>
    <mergeCell ref="AU59:BY62"/>
    <mergeCell ref="BZ59:DJ62"/>
    <mergeCell ref="DK59:FH61"/>
    <mergeCell ref="DK62:FH64"/>
    <mergeCell ref="B63:AT64"/>
    <mergeCell ref="AU63:BY64"/>
    <mergeCell ref="BZ63:DJ64"/>
    <mergeCell ref="DK53:FH55"/>
    <mergeCell ref="B55:AT56"/>
    <mergeCell ref="DK56:FH58"/>
    <mergeCell ref="B57:AT58"/>
    <mergeCell ref="AU57:BY58"/>
    <mergeCell ref="BZ57:DJ58"/>
    <mergeCell ref="M53:AB54"/>
    <mergeCell ref="AC53:AE54"/>
    <mergeCell ref="AF53:AH54"/>
    <mergeCell ref="AI53:AK54"/>
    <mergeCell ref="AL53:AN54"/>
    <mergeCell ref="AO53:AQ54"/>
    <mergeCell ref="AR53:AT54"/>
    <mergeCell ref="AU53:BY56"/>
    <mergeCell ref="BZ53:DJ56"/>
    <mergeCell ref="B47:L54"/>
    <mergeCell ref="B39:L46"/>
    <mergeCell ref="AI39:AK40"/>
    <mergeCell ref="AO49:AQ50"/>
    <mergeCell ref="AL43:AN44"/>
    <mergeCell ref="AO43:AQ44"/>
    <mergeCell ref="DK51:FH52"/>
    <mergeCell ref="AO51:AQ52"/>
    <mergeCell ref="AR51:AT52"/>
    <mergeCell ref="AU51:BC52"/>
    <mergeCell ref="BD51:BQ52"/>
    <mergeCell ref="BR51:BY52"/>
    <mergeCell ref="BZ51:DJ52"/>
    <mergeCell ref="DR43:EA50"/>
    <mergeCell ref="BZ45:DJ46"/>
    <mergeCell ref="AR47:AT48"/>
    <mergeCell ref="AU47:BC50"/>
    <mergeCell ref="DK35:DQ50"/>
    <mergeCell ref="DR35:EA42"/>
    <mergeCell ref="EB35:ER36"/>
    <mergeCell ref="ES35:EZ36"/>
    <mergeCell ref="M51:AB52"/>
    <mergeCell ref="AC51:AE52"/>
    <mergeCell ref="AI45:AK46"/>
    <mergeCell ref="AL45:AN46"/>
    <mergeCell ref="AO45:AQ46"/>
    <mergeCell ref="AF51:AH52"/>
    <mergeCell ref="AI51:AK52"/>
    <mergeCell ref="AL51:AN52"/>
    <mergeCell ref="M49:AB50"/>
    <mergeCell ref="AC49:AE50"/>
    <mergeCell ref="AF49:AH50"/>
    <mergeCell ref="AI49:AK50"/>
    <mergeCell ref="AL49:AN50"/>
    <mergeCell ref="M47:AB48"/>
    <mergeCell ref="AC47:AE48"/>
    <mergeCell ref="AF47:AH48"/>
    <mergeCell ref="AI47:AK48"/>
    <mergeCell ref="AL47:AN48"/>
    <mergeCell ref="AO47:AQ48"/>
    <mergeCell ref="FA35:FH36"/>
    <mergeCell ref="M37:AB38"/>
    <mergeCell ref="AC37:AE38"/>
    <mergeCell ref="AF37:AH38"/>
    <mergeCell ref="AI37:AK38"/>
    <mergeCell ref="AL37:AN38"/>
    <mergeCell ref="EB43:ER44"/>
    <mergeCell ref="BD47:BQ50"/>
    <mergeCell ref="EB45:ER46"/>
    <mergeCell ref="ES45:EZ46"/>
    <mergeCell ref="FA45:FH46"/>
    <mergeCell ref="AR49:AT50"/>
    <mergeCell ref="EB49:ER50"/>
    <mergeCell ref="ES49:EZ50"/>
    <mergeCell ref="FA49:FH50"/>
    <mergeCell ref="AR45:AT46"/>
    <mergeCell ref="BR47:BY50"/>
    <mergeCell ref="BZ47:DJ50"/>
    <mergeCell ref="EB47:ER48"/>
    <mergeCell ref="ES47:EZ48"/>
    <mergeCell ref="FA47:FH48"/>
    <mergeCell ref="AC43:AE44"/>
    <mergeCell ref="AF43:AH44"/>
    <mergeCell ref="AI43:AK44"/>
    <mergeCell ref="EB33:ER34"/>
    <mergeCell ref="CN37:DD40"/>
    <mergeCell ref="DE37:DJ40"/>
    <mergeCell ref="EB37:ER38"/>
    <mergeCell ref="ES43:EZ44"/>
    <mergeCell ref="FA43:FH44"/>
    <mergeCell ref="M45:AB46"/>
    <mergeCell ref="AC45:AE46"/>
    <mergeCell ref="AF45:AH46"/>
    <mergeCell ref="M41:AB42"/>
    <mergeCell ref="AC41:AE42"/>
    <mergeCell ref="AF41:AH42"/>
    <mergeCell ref="AI41:AK42"/>
    <mergeCell ref="AL41:AN42"/>
    <mergeCell ref="AO41:AQ42"/>
    <mergeCell ref="AR41:AT42"/>
    <mergeCell ref="AR43:AT44"/>
    <mergeCell ref="AU43:BC46"/>
    <mergeCell ref="BD43:BK46"/>
    <mergeCell ref="BS43:BY46"/>
    <mergeCell ref="BZ43:DJ44"/>
    <mergeCell ref="ES41:EZ42"/>
    <mergeCell ref="FA41:FH42"/>
    <mergeCell ref="M43:AB44"/>
    <mergeCell ref="M35:AB36"/>
    <mergeCell ref="AC35:AE36"/>
    <mergeCell ref="AF35:AH36"/>
    <mergeCell ref="AI35:AK36"/>
    <mergeCell ref="AL35:AN36"/>
    <mergeCell ref="AO35:AQ36"/>
    <mergeCell ref="AR35:AT36"/>
    <mergeCell ref="AL39:AN40"/>
    <mergeCell ref="AO39:AQ40"/>
    <mergeCell ref="AR39:AT40"/>
    <mergeCell ref="M39:AB40"/>
    <mergeCell ref="AC39:AE40"/>
    <mergeCell ref="AF39:AH40"/>
    <mergeCell ref="AO37:AQ38"/>
    <mergeCell ref="AR37:AT38"/>
    <mergeCell ref="AF33:AH34"/>
    <mergeCell ref="AI33:AK34"/>
    <mergeCell ref="AL33:AN34"/>
    <mergeCell ref="AO33:AQ34"/>
    <mergeCell ref="AR33:AT34"/>
    <mergeCell ref="AL31:AN32"/>
    <mergeCell ref="AO31:AQ32"/>
    <mergeCell ref="AR31:AT32"/>
    <mergeCell ref="AU31:BC34"/>
    <mergeCell ref="B31:L38"/>
    <mergeCell ref="M31:AB32"/>
    <mergeCell ref="AC31:AE32"/>
    <mergeCell ref="AF31:AH32"/>
    <mergeCell ref="AI31:AK32"/>
    <mergeCell ref="DK27:EA34"/>
    <mergeCell ref="EB27:ER28"/>
    <mergeCell ref="ES27:EZ28"/>
    <mergeCell ref="FA27:FH28"/>
    <mergeCell ref="M29:AB30"/>
    <mergeCell ref="AC29:AE30"/>
    <mergeCell ref="AF29:AH30"/>
    <mergeCell ref="AI29:AK30"/>
    <mergeCell ref="AL29:AN30"/>
    <mergeCell ref="AO29:AQ30"/>
    <mergeCell ref="AU27:BC30"/>
    <mergeCell ref="BL27:BR34"/>
    <mergeCell ref="BZ27:CH30"/>
    <mergeCell ref="CI27:CM30"/>
    <mergeCell ref="EB31:ER32"/>
    <mergeCell ref="ES31:EZ32"/>
    <mergeCell ref="FA31:FH32"/>
    <mergeCell ref="M33:AB34"/>
    <mergeCell ref="AC33:AE34"/>
    <mergeCell ref="FA25:FH26"/>
    <mergeCell ref="EB29:ER30"/>
    <mergeCell ref="ES29:EZ30"/>
    <mergeCell ref="FA29:FH30"/>
    <mergeCell ref="BD31:BK38"/>
    <mergeCell ref="BS31:BY38"/>
    <mergeCell ref="AU35:BC38"/>
    <mergeCell ref="BL35:BR46"/>
    <mergeCell ref="EB39:ER40"/>
    <mergeCell ref="ES39:EZ40"/>
    <mergeCell ref="FA39:FH40"/>
    <mergeCell ref="AU39:BC42"/>
    <mergeCell ref="BD39:BK42"/>
    <mergeCell ref="BS39:BY42"/>
    <mergeCell ref="BZ41:DJ42"/>
    <mergeCell ref="EB41:ER42"/>
    <mergeCell ref="ES37:EZ38"/>
    <mergeCell ref="FA37:FH38"/>
    <mergeCell ref="CN31:DD32"/>
    <mergeCell ref="DE31:DJ36"/>
    <mergeCell ref="CN33:DD34"/>
    <mergeCell ref="CN35:DD36"/>
    <mergeCell ref="ES33:EZ34"/>
    <mergeCell ref="FA33:FH34"/>
    <mergeCell ref="BZ23:CH26"/>
    <mergeCell ref="CI23:CM26"/>
    <mergeCell ref="CN23:DD24"/>
    <mergeCell ref="DE23:DJ26"/>
    <mergeCell ref="CN25:DD26"/>
    <mergeCell ref="EB23:ER24"/>
    <mergeCell ref="ES23:EZ24"/>
    <mergeCell ref="EB25:ER26"/>
    <mergeCell ref="ES25:EZ26"/>
    <mergeCell ref="M25:AB26"/>
    <mergeCell ref="AC25:AE26"/>
    <mergeCell ref="AF25:AH26"/>
    <mergeCell ref="AI25:AK26"/>
    <mergeCell ref="AL25:AN26"/>
    <mergeCell ref="AO25:AQ26"/>
    <mergeCell ref="AR25:AT26"/>
    <mergeCell ref="AO23:AQ24"/>
    <mergeCell ref="AR23:AT24"/>
    <mergeCell ref="FA21:FH22"/>
    <mergeCell ref="B23:L30"/>
    <mergeCell ref="M23:AB24"/>
    <mergeCell ref="AC23:AE24"/>
    <mergeCell ref="AF23:AH24"/>
    <mergeCell ref="AI23:AK24"/>
    <mergeCell ref="AL23:AN24"/>
    <mergeCell ref="DK19:EA26"/>
    <mergeCell ref="EB19:ER20"/>
    <mergeCell ref="ES19:EZ20"/>
    <mergeCell ref="M27:AB28"/>
    <mergeCell ref="AC27:AE28"/>
    <mergeCell ref="AF27:AH28"/>
    <mergeCell ref="AI27:AK28"/>
    <mergeCell ref="AL27:AN28"/>
    <mergeCell ref="AO27:AQ28"/>
    <mergeCell ref="AR27:AT28"/>
    <mergeCell ref="DE27:DJ30"/>
    <mergeCell ref="AR19:AT20"/>
    <mergeCell ref="AR21:AT22"/>
    <mergeCell ref="AU21:BC26"/>
    <mergeCell ref="BL21:BR26"/>
    <mergeCell ref="FA19:FH20"/>
    <mergeCell ref="FA23:FH24"/>
    <mergeCell ref="AO9:AQ14"/>
    <mergeCell ref="B7:L8"/>
    <mergeCell ref="M7:AB10"/>
    <mergeCell ref="AC7:AK8"/>
    <mergeCell ref="AL7:AT8"/>
    <mergeCell ref="FA15:FH18"/>
    <mergeCell ref="M17:AB18"/>
    <mergeCell ref="AC17:AE18"/>
    <mergeCell ref="AF17:AH18"/>
    <mergeCell ref="AI17:AK18"/>
    <mergeCell ref="AL17:AN18"/>
    <mergeCell ref="AO17:AQ18"/>
    <mergeCell ref="AR17:AT18"/>
    <mergeCell ref="BS15:BY30"/>
    <mergeCell ref="BZ15:CH18"/>
    <mergeCell ref="CI15:CM18"/>
    <mergeCell ref="CN15:DD18"/>
    <mergeCell ref="DE15:DJ18"/>
    <mergeCell ref="DK15:EA18"/>
    <mergeCell ref="BZ19:CH22"/>
    <mergeCell ref="CI19:CM22"/>
    <mergeCell ref="CN19:DD20"/>
    <mergeCell ref="DE19:DJ22"/>
    <mergeCell ref="AL15:AN16"/>
    <mergeCell ref="AL19:AN20"/>
    <mergeCell ref="AO19:AQ20"/>
    <mergeCell ref="EB15:ER18"/>
    <mergeCell ref="ES15:EZ18"/>
    <mergeCell ref="B15:L22"/>
    <mergeCell ref="M15:AB16"/>
    <mergeCell ref="AC15:AE16"/>
    <mergeCell ref="AF15:AH16"/>
    <mergeCell ref="AI15:AK16"/>
    <mergeCell ref="AO15:AQ16"/>
    <mergeCell ref="CN21:DD22"/>
    <mergeCell ref="EB21:ER22"/>
    <mergeCell ref="ES21:EZ22"/>
    <mergeCell ref="M21:AB22"/>
    <mergeCell ref="AC21:AE22"/>
    <mergeCell ref="AF21:AH22"/>
    <mergeCell ref="AI21:AK22"/>
    <mergeCell ref="AL21:AN22"/>
    <mergeCell ref="AO21:AQ22"/>
    <mergeCell ref="M19:AB20"/>
    <mergeCell ref="AC19:AE20"/>
    <mergeCell ref="AF19:AH20"/>
    <mergeCell ref="AI19:AK20"/>
    <mergeCell ref="AR15:AT16"/>
    <mergeCell ref="AU15:BC20"/>
    <mergeCell ref="BD15:BK30"/>
    <mergeCell ref="BL15:BR20"/>
    <mergeCell ref="BD7:BR8"/>
    <mergeCell ref="AR9:AT14"/>
    <mergeCell ref="AU9:BC10"/>
    <mergeCell ref="BD9:BK14"/>
    <mergeCell ref="BL9:BR14"/>
    <mergeCell ref="AR29:AT30"/>
    <mergeCell ref="CN11:DJ14"/>
    <mergeCell ref="DK11:EA14"/>
    <mergeCell ref="EB11:FH12"/>
    <mergeCell ref="EB13:FH14"/>
    <mergeCell ref="B2:AK2"/>
    <mergeCell ref="AL2:EA2"/>
    <mergeCell ref="EB2:FH2"/>
    <mergeCell ref="AC3:AK6"/>
    <mergeCell ref="AL3:AT6"/>
    <mergeCell ref="BD3:BR6"/>
    <mergeCell ref="BS3:BY6"/>
    <mergeCell ref="BZ3:DJ6"/>
    <mergeCell ref="DK3:FH6"/>
    <mergeCell ref="AU7:BC8"/>
    <mergeCell ref="BZ11:CM14"/>
    <mergeCell ref="BS7:BY14"/>
    <mergeCell ref="BZ7:DJ10"/>
    <mergeCell ref="DK7:EA10"/>
    <mergeCell ref="EB7:FH10"/>
    <mergeCell ref="B9:L10"/>
    <mergeCell ref="AC9:AE14"/>
    <mergeCell ref="AF9:AH14"/>
    <mergeCell ref="AI9:AK14"/>
    <mergeCell ref="AL9:AN14"/>
    <mergeCell ref="CN27:DD30"/>
    <mergeCell ref="BZ96:CR98"/>
    <mergeCell ref="CS96:DJ98"/>
    <mergeCell ref="BZ99:CR101"/>
    <mergeCell ref="CS99:DJ101"/>
    <mergeCell ref="AU101:BY103"/>
    <mergeCell ref="BZ102:DJ103"/>
    <mergeCell ref="BZ104:DJ106"/>
    <mergeCell ref="AU106:BY109"/>
    <mergeCell ref="BZ107:DJ109"/>
    <mergeCell ref="AZ72:BT73"/>
    <mergeCell ref="BU72:BY73"/>
    <mergeCell ref="AZ84:BT85"/>
    <mergeCell ref="BU84:BY85"/>
    <mergeCell ref="BU90:BY91"/>
    <mergeCell ref="BZ90:DJ91"/>
  </mergeCells>
  <phoneticPr fontId="29" type="noConversion"/>
  <printOptions horizontalCentered="1" verticalCentered="1"/>
  <pageMargins left="0.19685039370078741" right="0.19685039370078741" top="0.39370078740157483" bottom="0.39370078740157483" header="0" footer="0"/>
  <pageSetup paperSize="9" scale="48" fitToHeight="0"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tabColor rgb="FF92D050"/>
  </sheetPr>
  <dimension ref="A1:L33"/>
  <sheetViews>
    <sheetView view="pageBreakPreview" zoomScaleSheetLayoutView="100" workbookViewId="0">
      <selection activeCell="A5" sqref="A5:AA20"/>
    </sheetView>
  </sheetViews>
  <sheetFormatPr defaultRowHeight="16.5"/>
  <cols>
    <col min="1" max="1" width="4.5546875" style="26" customWidth="1"/>
    <col min="2" max="2" width="4.33203125" style="26" customWidth="1"/>
    <col min="3" max="3" width="13.21875" style="26" bestFit="1" customWidth="1"/>
    <col min="4" max="4" width="24.44140625" style="26" customWidth="1"/>
    <col min="5" max="5" width="7.88671875" style="26" customWidth="1"/>
    <col min="6" max="6" width="56.5546875" style="26" bestFit="1" customWidth="1"/>
    <col min="7" max="256" width="8.88671875" style="9"/>
    <col min="257" max="257" width="4.5546875" style="9" customWidth="1"/>
    <col min="258" max="258" width="4.33203125" style="9" customWidth="1"/>
    <col min="259" max="259" width="11.33203125" style="9" customWidth="1"/>
    <col min="260" max="260" width="24.44140625" style="9" customWidth="1"/>
    <col min="261" max="261" width="7.88671875" style="9" customWidth="1"/>
    <col min="262" max="262" width="38.5546875" style="9" customWidth="1"/>
    <col min="263" max="512" width="8.88671875" style="9"/>
    <col min="513" max="513" width="4.5546875" style="9" customWidth="1"/>
    <col min="514" max="514" width="4.33203125" style="9" customWidth="1"/>
    <col min="515" max="515" width="11.33203125" style="9" customWidth="1"/>
    <col min="516" max="516" width="24.44140625" style="9" customWidth="1"/>
    <col min="517" max="517" width="7.88671875" style="9" customWidth="1"/>
    <col min="518" max="518" width="38.5546875" style="9" customWidth="1"/>
    <col min="519" max="768" width="8.88671875" style="9"/>
    <col min="769" max="769" width="4.5546875" style="9" customWidth="1"/>
    <col min="770" max="770" width="4.33203125" style="9" customWidth="1"/>
    <col min="771" max="771" width="11.33203125" style="9" customWidth="1"/>
    <col min="772" max="772" width="24.44140625" style="9" customWidth="1"/>
    <col min="773" max="773" width="7.88671875" style="9" customWidth="1"/>
    <col min="774" max="774" width="38.5546875" style="9" customWidth="1"/>
    <col min="775" max="1024" width="8.88671875" style="9"/>
    <col min="1025" max="1025" width="4.5546875" style="9" customWidth="1"/>
    <col min="1026" max="1026" width="4.33203125" style="9" customWidth="1"/>
    <col min="1027" max="1027" width="11.33203125" style="9" customWidth="1"/>
    <col min="1028" max="1028" width="24.44140625" style="9" customWidth="1"/>
    <col min="1029" max="1029" width="7.88671875" style="9" customWidth="1"/>
    <col min="1030" max="1030" width="38.5546875" style="9" customWidth="1"/>
    <col min="1031" max="1280" width="8.88671875" style="9"/>
    <col min="1281" max="1281" width="4.5546875" style="9" customWidth="1"/>
    <col min="1282" max="1282" width="4.33203125" style="9" customWidth="1"/>
    <col min="1283" max="1283" width="11.33203125" style="9" customWidth="1"/>
    <col min="1284" max="1284" width="24.44140625" style="9" customWidth="1"/>
    <col min="1285" max="1285" width="7.88671875" style="9" customWidth="1"/>
    <col min="1286" max="1286" width="38.5546875" style="9" customWidth="1"/>
    <col min="1287" max="1536" width="8.88671875" style="9"/>
    <col min="1537" max="1537" width="4.5546875" style="9" customWidth="1"/>
    <col min="1538" max="1538" width="4.33203125" style="9" customWidth="1"/>
    <col min="1539" max="1539" width="11.33203125" style="9" customWidth="1"/>
    <col min="1540" max="1540" width="24.44140625" style="9" customWidth="1"/>
    <col min="1541" max="1541" width="7.88671875" style="9" customWidth="1"/>
    <col min="1542" max="1542" width="38.5546875" style="9" customWidth="1"/>
    <col min="1543" max="1792" width="8.88671875" style="9"/>
    <col min="1793" max="1793" width="4.5546875" style="9" customWidth="1"/>
    <col min="1794" max="1794" width="4.33203125" style="9" customWidth="1"/>
    <col min="1795" max="1795" width="11.33203125" style="9" customWidth="1"/>
    <col min="1796" max="1796" width="24.44140625" style="9" customWidth="1"/>
    <col min="1797" max="1797" width="7.88671875" style="9" customWidth="1"/>
    <col min="1798" max="1798" width="38.5546875" style="9" customWidth="1"/>
    <col min="1799" max="2048" width="8.88671875" style="9"/>
    <col min="2049" max="2049" width="4.5546875" style="9" customWidth="1"/>
    <col min="2050" max="2050" width="4.33203125" style="9" customWidth="1"/>
    <col min="2051" max="2051" width="11.33203125" style="9" customWidth="1"/>
    <col min="2052" max="2052" width="24.44140625" style="9" customWidth="1"/>
    <col min="2053" max="2053" width="7.88671875" style="9" customWidth="1"/>
    <col min="2054" max="2054" width="38.5546875" style="9" customWidth="1"/>
    <col min="2055" max="2304" width="8.88671875" style="9"/>
    <col min="2305" max="2305" width="4.5546875" style="9" customWidth="1"/>
    <col min="2306" max="2306" width="4.33203125" style="9" customWidth="1"/>
    <col min="2307" max="2307" width="11.33203125" style="9" customWidth="1"/>
    <col min="2308" max="2308" width="24.44140625" style="9" customWidth="1"/>
    <col min="2309" max="2309" width="7.88671875" style="9" customWidth="1"/>
    <col min="2310" max="2310" width="38.5546875" style="9" customWidth="1"/>
    <col min="2311" max="2560" width="8.88671875" style="9"/>
    <col min="2561" max="2561" width="4.5546875" style="9" customWidth="1"/>
    <col min="2562" max="2562" width="4.33203125" style="9" customWidth="1"/>
    <col min="2563" max="2563" width="11.33203125" style="9" customWidth="1"/>
    <col min="2564" max="2564" width="24.44140625" style="9" customWidth="1"/>
    <col min="2565" max="2565" width="7.88671875" style="9" customWidth="1"/>
    <col min="2566" max="2566" width="38.5546875" style="9" customWidth="1"/>
    <col min="2567" max="2816" width="8.88671875" style="9"/>
    <col min="2817" max="2817" width="4.5546875" style="9" customWidth="1"/>
    <col min="2818" max="2818" width="4.33203125" style="9" customWidth="1"/>
    <col min="2819" max="2819" width="11.33203125" style="9" customWidth="1"/>
    <col min="2820" max="2820" width="24.44140625" style="9" customWidth="1"/>
    <col min="2821" max="2821" width="7.88671875" style="9" customWidth="1"/>
    <col min="2822" max="2822" width="38.5546875" style="9" customWidth="1"/>
    <col min="2823" max="3072" width="8.88671875" style="9"/>
    <col min="3073" max="3073" width="4.5546875" style="9" customWidth="1"/>
    <col min="3074" max="3074" width="4.33203125" style="9" customWidth="1"/>
    <col min="3075" max="3075" width="11.33203125" style="9" customWidth="1"/>
    <col min="3076" max="3076" width="24.44140625" style="9" customWidth="1"/>
    <col min="3077" max="3077" width="7.88671875" style="9" customWidth="1"/>
    <col min="3078" max="3078" width="38.5546875" style="9" customWidth="1"/>
    <col min="3079" max="3328" width="8.88671875" style="9"/>
    <col min="3329" max="3329" width="4.5546875" style="9" customWidth="1"/>
    <col min="3330" max="3330" width="4.33203125" style="9" customWidth="1"/>
    <col min="3331" max="3331" width="11.33203125" style="9" customWidth="1"/>
    <col min="3332" max="3332" width="24.44140625" style="9" customWidth="1"/>
    <col min="3333" max="3333" width="7.88671875" style="9" customWidth="1"/>
    <col min="3334" max="3334" width="38.5546875" style="9" customWidth="1"/>
    <col min="3335" max="3584" width="8.88671875" style="9"/>
    <col min="3585" max="3585" width="4.5546875" style="9" customWidth="1"/>
    <col min="3586" max="3586" width="4.33203125" style="9" customWidth="1"/>
    <col min="3587" max="3587" width="11.33203125" style="9" customWidth="1"/>
    <col min="3588" max="3588" width="24.44140625" style="9" customWidth="1"/>
    <col min="3589" max="3589" width="7.88671875" style="9" customWidth="1"/>
    <col min="3590" max="3590" width="38.5546875" style="9" customWidth="1"/>
    <col min="3591" max="3840" width="8.88671875" style="9"/>
    <col min="3841" max="3841" width="4.5546875" style="9" customWidth="1"/>
    <col min="3842" max="3842" width="4.33203125" style="9" customWidth="1"/>
    <col min="3843" max="3843" width="11.33203125" style="9" customWidth="1"/>
    <col min="3844" max="3844" width="24.44140625" style="9" customWidth="1"/>
    <col min="3845" max="3845" width="7.88671875" style="9" customWidth="1"/>
    <col min="3846" max="3846" width="38.5546875" style="9" customWidth="1"/>
    <col min="3847" max="4096" width="8.88671875" style="9"/>
    <col min="4097" max="4097" width="4.5546875" style="9" customWidth="1"/>
    <col min="4098" max="4098" width="4.33203125" style="9" customWidth="1"/>
    <col min="4099" max="4099" width="11.33203125" style="9" customWidth="1"/>
    <col min="4100" max="4100" width="24.44140625" style="9" customWidth="1"/>
    <col min="4101" max="4101" width="7.88671875" style="9" customWidth="1"/>
    <col min="4102" max="4102" width="38.5546875" style="9" customWidth="1"/>
    <col min="4103" max="4352" width="8.88671875" style="9"/>
    <col min="4353" max="4353" width="4.5546875" style="9" customWidth="1"/>
    <col min="4354" max="4354" width="4.33203125" style="9" customWidth="1"/>
    <col min="4355" max="4355" width="11.33203125" style="9" customWidth="1"/>
    <col min="4356" max="4356" width="24.44140625" style="9" customWidth="1"/>
    <col min="4357" max="4357" width="7.88671875" style="9" customWidth="1"/>
    <col min="4358" max="4358" width="38.5546875" style="9" customWidth="1"/>
    <col min="4359" max="4608" width="8.88671875" style="9"/>
    <col min="4609" max="4609" width="4.5546875" style="9" customWidth="1"/>
    <col min="4610" max="4610" width="4.33203125" style="9" customWidth="1"/>
    <col min="4611" max="4611" width="11.33203125" style="9" customWidth="1"/>
    <col min="4612" max="4612" width="24.44140625" style="9" customWidth="1"/>
    <col min="4613" max="4613" width="7.88671875" style="9" customWidth="1"/>
    <col min="4614" max="4614" width="38.5546875" style="9" customWidth="1"/>
    <col min="4615" max="4864" width="8.88671875" style="9"/>
    <col min="4865" max="4865" width="4.5546875" style="9" customWidth="1"/>
    <col min="4866" max="4866" width="4.33203125" style="9" customWidth="1"/>
    <col min="4867" max="4867" width="11.33203125" style="9" customWidth="1"/>
    <col min="4868" max="4868" width="24.44140625" style="9" customWidth="1"/>
    <col min="4869" max="4869" width="7.88671875" style="9" customWidth="1"/>
    <col min="4870" max="4870" width="38.5546875" style="9" customWidth="1"/>
    <col min="4871" max="5120" width="8.88671875" style="9"/>
    <col min="5121" max="5121" width="4.5546875" style="9" customWidth="1"/>
    <col min="5122" max="5122" width="4.33203125" style="9" customWidth="1"/>
    <col min="5123" max="5123" width="11.33203125" style="9" customWidth="1"/>
    <col min="5124" max="5124" width="24.44140625" style="9" customWidth="1"/>
    <col min="5125" max="5125" width="7.88671875" style="9" customWidth="1"/>
    <col min="5126" max="5126" width="38.5546875" style="9" customWidth="1"/>
    <col min="5127" max="5376" width="8.88671875" style="9"/>
    <col min="5377" max="5377" width="4.5546875" style="9" customWidth="1"/>
    <col min="5378" max="5378" width="4.33203125" style="9" customWidth="1"/>
    <col min="5379" max="5379" width="11.33203125" style="9" customWidth="1"/>
    <col min="5380" max="5380" width="24.44140625" style="9" customWidth="1"/>
    <col min="5381" max="5381" width="7.88671875" style="9" customWidth="1"/>
    <col min="5382" max="5382" width="38.5546875" style="9" customWidth="1"/>
    <col min="5383" max="5632" width="8.88671875" style="9"/>
    <col min="5633" max="5633" width="4.5546875" style="9" customWidth="1"/>
    <col min="5634" max="5634" width="4.33203125" style="9" customWidth="1"/>
    <col min="5635" max="5635" width="11.33203125" style="9" customWidth="1"/>
    <col min="5636" max="5636" width="24.44140625" style="9" customWidth="1"/>
    <col min="5637" max="5637" width="7.88671875" style="9" customWidth="1"/>
    <col min="5638" max="5638" width="38.5546875" style="9" customWidth="1"/>
    <col min="5639" max="5888" width="8.88671875" style="9"/>
    <col min="5889" max="5889" width="4.5546875" style="9" customWidth="1"/>
    <col min="5890" max="5890" width="4.33203125" style="9" customWidth="1"/>
    <col min="5891" max="5891" width="11.33203125" style="9" customWidth="1"/>
    <col min="5892" max="5892" width="24.44140625" style="9" customWidth="1"/>
    <col min="5893" max="5893" width="7.88671875" style="9" customWidth="1"/>
    <col min="5894" max="5894" width="38.5546875" style="9" customWidth="1"/>
    <col min="5895" max="6144" width="8.88671875" style="9"/>
    <col min="6145" max="6145" width="4.5546875" style="9" customWidth="1"/>
    <col min="6146" max="6146" width="4.33203125" style="9" customWidth="1"/>
    <col min="6147" max="6147" width="11.33203125" style="9" customWidth="1"/>
    <col min="6148" max="6148" width="24.44140625" style="9" customWidth="1"/>
    <col min="6149" max="6149" width="7.88671875" style="9" customWidth="1"/>
    <col min="6150" max="6150" width="38.5546875" style="9" customWidth="1"/>
    <col min="6151" max="6400" width="8.88671875" style="9"/>
    <col min="6401" max="6401" width="4.5546875" style="9" customWidth="1"/>
    <col min="6402" max="6402" width="4.33203125" style="9" customWidth="1"/>
    <col min="6403" max="6403" width="11.33203125" style="9" customWidth="1"/>
    <col min="6404" max="6404" width="24.44140625" style="9" customWidth="1"/>
    <col min="6405" max="6405" width="7.88671875" style="9" customWidth="1"/>
    <col min="6406" max="6406" width="38.5546875" style="9" customWidth="1"/>
    <col min="6407" max="6656" width="8.88671875" style="9"/>
    <col min="6657" max="6657" width="4.5546875" style="9" customWidth="1"/>
    <col min="6658" max="6658" width="4.33203125" style="9" customWidth="1"/>
    <col min="6659" max="6659" width="11.33203125" style="9" customWidth="1"/>
    <col min="6660" max="6660" width="24.44140625" style="9" customWidth="1"/>
    <col min="6661" max="6661" width="7.88671875" style="9" customWidth="1"/>
    <col min="6662" max="6662" width="38.5546875" style="9" customWidth="1"/>
    <col min="6663" max="6912" width="8.88671875" style="9"/>
    <col min="6913" max="6913" width="4.5546875" style="9" customWidth="1"/>
    <col min="6914" max="6914" width="4.33203125" style="9" customWidth="1"/>
    <col min="6915" max="6915" width="11.33203125" style="9" customWidth="1"/>
    <col min="6916" max="6916" width="24.44140625" style="9" customWidth="1"/>
    <col min="6917" max="6917" width="7.88671875" style="9" customWidth="1"/>
    <col min="6918" max="6918" width="38.5546875" style="9" customWidth="1"/>
    <col min="6919" max="7168" width="8.88671875" style="9"/>
    <col min="7169" max="7169" width="4.5546875" style="9" customWidth="1"/>
    <col min="7170" max="7170" width="4.33203125" style="9" customWidth="1"/>
    <col min="7171" max="7171" width="11.33203125" style="9" customWidth="1"/>
    <col min="7172" max="7172" width="24.44140625" style="9" customWidth="1"/>
    <col min="7173" max="7173" width="7.88671875" style="9" customWidth="1"/>
    <col min="7174" max="7174" width="38.5546875" style="9" customWidth="1"/>
    <col min="7175" max="7424" width="8.88671875" style="9"/>
    <col min="7425" max="7425" width="4.5546875" style="9" customWidth="1"/>
    <col min="7426" max="7426" width="4.33203125" style="9" customWidth="1"/>
    <col min="7427" max="7427" width="11.33203125" style="9" customWidth="1"/>
    <col min="7428" max="7428" width="24.44140625" style="9" customWidth="1"/>
    <col min="7429" max="7429" width="7.88671875" style="9" customWidth="1"/>
    <col min="7430" max="7430" width="38.5546875" style="9" customWidth="1"/>
    <col min="7431" max="7680" width="8.88671875" style="9"/>
    <col min="7681" max="7681" width="4.5546875" style="9" customWidth="1"/>
    <col min="7682" max="7682" width="4.33203125" style="9" customWidth="1"/>
    <col min="7683" max="7683" width="11.33203125" style="9" customWidth="1"/>
    <col min="7684" max="7684" width="24.44140625" style="9" customWidth="1"/>
    <col min="7685" max="7685" width="7.88671875" style="9" customWidth="1"/>
    <col min="7686" max="7686" width="38.5546875" style="9" customWidth="1"/>
    <col min="7687" max="7936" width="8.88671875" style="9"/>
    <col min="7937" max="7937" width="4.5546875" style="9" customWidth="1"/>
    <col min="7938" max="7938" width="4.33203125" style="9" customWidth="1"/>
    <col min="7939" max="7939" width="11.33203125" style="9" customWidth="1"/>
    <col min="7940" max="7940" width="24.44140625" style="9" customWidth="1"/>
    <col min="7941" max="7941" width="7.88671875" style="9" customWidth="1"/>
    <col min="7942" max="7942" width="38.5546875" style="9" customWidth="1"/>
    <col min="7943" max="8192" width="8.88671875" style="9"/>
    <col min="8193" max="8193" width="4.5546875" style="9" customWidth="1"/>
    <col min="8194" max="8194" width="4.33203125" style="9" customWidth="1"/>
    <col min="8195" max="8195" width="11.33203125" style="9" customWidth="1"/>
    <col min="8196" max="8196" width="24.44140625" style="9" customWidth="1"/>
    <col min="8197" max="8197" width="7.88671875" style="9" customWidth="1"/>
    <col min="8198" max="8198" width="38.5546875" style="9" customWidth="1"/>
    <col min="8199" max="8448" width="8.88671875" style="9"/>
    <col min="8449" max="8449" width="4.5546875" style="9" customWidth="1"/>
    <col min="8450" max="8450" width="4.33203125" style="9" customWidth="1"/>
    <col min="8451" max="8451" width="11.33203125" style="9" customWidth="1"/>
    <col min="8452" max="8452" width="24.44140625" style="9" customWidth="1"/>
    <col min="8453" max="8453" width="7.88671875" style="9" customWidth="1"/>
    <col min="8454" max="8454" width="38.5546875" style="9" customWidth="1"/>
    <col min="8455" max="8704" width="8.88671875" style="9"/>
    <col min="8705" max="8705" width="4.5546875" style="9" customWidth="1"/>
    <col min="8706" max="8706" width="4.33203125" style="9" customWidth="1"/>
    <col min="8707" max="8707" width="11.33203125" style="9" customWidth="1"/>
    <col min="8708" max="8708" width="24.44140625" style="9" customWidth="1"/>
    <col min="8709" max="8709" width="7.88671875" style="9" customWidth="1"/>
    <col min="8710" max="8710" width="38.5546875" style="9" customWidth="1"/>
    <col min="8711" max="8960" width="8.88671875" style="9"/>
    <col min="8961" max="8961" width="4.5546875" style="9" customWidth="1"/>
    <col min="8962" max="8962" width="4.33203125" style="9" customWidth="1"/>
    <col min="8963" max="8963" width="11.33203125" style="9" customWidth="1"/>
    <col min="8964" max="8964" width="24.44140625" style="9" customWidth="1"/>
    <col min="8965" max="8965" width="7.88671875" style="9" customWidth="1"/>
    <col min="8966" max="8966" width="38.5546875" style="9" customWidth="1"/>
    <col min="8967" max="9216" width="8.88671875" style="9"/>
    <col min="9217" max="9217" width="4.5546875" style="9" customWidth="1"/>
    <col min="9218" max="9218" width="4.33203125" style="9" customWidth="1"/>
    <col min="9219" max="9219" width="11.33203125" style="9" customWidth="1"/>
    <col min="9220" max="9220" width="24.44140625" style="9" customWidth="1"/>
    <col min="9221" max="9221" width="7.88671875" style="9" customWidth="1"/>
    <col min="9222" max="9222" width="38.5546875" style="9" customWidth="1"/>
    <col min="9223" max="9472" width="8.88671875" style="9"/>
    <col min="9473" max="9473" width="4.5546875" style="9" customWidth="1"/>
    <col min="9474" max="9474" width="4.33203125" style="9" customWidth="1"/>
    <col min="9475" max="9475" width="11.33203125" style="9" customWidth="1"/>
    <col min="9476" max="9476" width="24.44140625" style="9" customWidth="1"/>
    <col min="9477" max="9477" width="7.88671875" style="9" customWidth="1"/>
    <col min="9478" max="9478" width="38.5546875" style="9" customWidth="1"/>
    <col min="9479" max="9728" width="8.88671875" style="9"/>
    <col min="9729" max="9729" width="4.5546875" style="9" customWidth="1"/>
    <col min="9730" max="9730" width="4.33203125" style="9" customWidth="1"/>
    <col min="9731" max="9731" width="11.33203125" style="9" customWidth="1"/>
    <col min="9732" max="9732" width="24.44140625" style="9" customWidth="1"/>
    <col min="9733" max="9733" width="7.88671875" style="9" customWidth="1"/>
    <col min="9734" max="9734" width="38.5546875" style="9" customWidth="1"/>
    <col min="9735" max="9984" width="8.88671875" style="9"/>
    <col min="9985" max="9985" width="4.5546875" style="9" customWidth="1"/>
    <col min="9986" max="9986" width="4.33203125" style="9" customWidth="1"/>
    <col min="9987" max="9987" width="11.33203125" style="9" customWidth="1"/>
    <col min="9988" max="9988" width="24.44140625" style="9" customWidth="1"/>
    <col min="9989" max="9989" width="7.88671875" style="9" customWidth="1"/>
    <col min="9990" max="9990" width="38.5546875" style="9" customWidth="1"/>
    <col min="9991" max="10240" width="8.88671875" style="9"/>
    <col min="10241" max="10241" width="4.5546875" style="9" customWidth="1"/>
    <col min="10242" max="10242" width="4.33203125" style="9" customWidth="1"/>
    <col min="10243" max="10243" width="11.33203125" style="9" customWidth="1"/>
    <col min="10244" max="10244" width="24.44140625" style="9" customWidth="1"/>
    <col min="10245" max="10245" width="7.88671875" style="9" customWidth="1"/>
    <col min="10246" max="10246" width="38.5546875" style="9" customWidth="1"/>
    <col min="10247" max="10496" width="8.88671875" style="9"/>
    <col min="10497" max="10497" width="4.5546875" style="9" customWidth="1"/>
    <col min="10498" max="10498" width="4.33203125" style="9" customWidth="1"/>
    <col min="10499" max="10499" width="11.33203125" style="9" customWidth="1"/>
    <col min="10500" max="10500" width="24.44140625" style="9" customWidth="1"/>
    <col min="10501" max="10501" width="7.88671875" style="9" customWidth="1"/>
    <col min="10502" max="10502" width="38.5546875" style="9" customWidth="1"/>
    <col min="10503" max="10752" width="8.88671875" style="9"/>
    <col min="10753" max="10753" width="4.5546875" style="9" customWidth="1"/>
    <col min="10754" max="10754" width="4.33203125" style="9" customWidth="1"/>
    <col min="10755" max="10755" width="11.33203125" style="9" customWidth="1"/>
    <col min="10756" max="10756" width="24.44140625" style="9" customWidth="1"/>
    <col min="10757" max="10757" width="7.88671875" style="9" customWidth="1"/>
    <col min="10758" max="10758" width="38.5546875" style="9" customWidth="1"/>
    <col min="10759" max="11008" width="8.88671875" style="9"/>
    <col min="11009" max="11009" width="4.5546875" style="9" customWidth="1"/>
    <col min="11010" max="11010" width="4.33203125" style="9" customWidth="1"/>
    <col min="11011" max="11011" width="11.33203125" style="9" customWidth="1"/>
    <col min="11012" max="11012" width="24.44140625" style="9" customWidth="1"/>
    <col min="11013" max="11013" width="7.88671875" style="9" customWidth="1"/>
    <col min="11014" max="11014" width="38.5546875" style="9" customWidth="1"/>
    <col min="11015" max="11264" width="8.88671875" style="9"/>
    <col min="11265" max="11265" width="4.5546875" style="9" customWidth="1"/>
    <col min="11266" max="11266" width="4.33203125" style="9" customWidth="1"/>
    <col min="11267" max="11267" width="11.33203125" style="9" customWidth="1"/>
    <col min="11268" max="11268" width="24.44140625" style="9" customWidth="1"/>
    <col min="11269" max="11269" width="7.88671875" style="9" customWidth="1"/>
    <col min="11270" max="11270" width="38.5546875" style="9" customWidth="1"/>
    <col min="11271" max="11520" width="8.88671875" style="9"/>
    <col min="11521" max="11521" width="4.5546875" style="9" customWidth="1"/>
    <col min="11522" max="11522" width="4.33203125" style="9" customWidth="1"/>
    <col min="11523" max="11523" width="11.33203125" style="9" customWidth="1"/>
    <col min="11524" max="11524" width="24.44140625" style="9" customWidth="1"/>
    <col min="11525" max="11525" width="7.88671875" style="9" customWidth="1"/>
    <col min="11526" max="11526" width="38.5546875" style="9" customWidth="1"/>
    <col min="11527" max="11776" width="8.88671875" style="9"/>
    <col min="11777" max="11777" width="4.5546875" style="9" customWidth="1"/>
    <col min="11778" max="11778" width="4.33203125" style="9" customWidth="1"/>
    <col min="11779" max="11779" width="11.33203125" style="9" customWidth="1"/>
    <col min="11780" max="11780" width="24.44140625" style="9" customWidth="1"/>
    <col min="11781" max="11781" width="7.88671875" style="9" customWidth="1"/>
    <col min="11782" max="11782" width="38.5546875" style="9" customWidth="1"/>
    <col min="11783" max="12032" width="8.88671875" style="9"/>
    <col min="12033" max="12033" width="4.5546875" style="9" customWidth="1"/>
    <col min="12034" max="12034" width="4.33203125" style="9" customWidth="1"/>
    <col min="12035" max="12035" width="11.33203125" style="9" customWidth="1"/>
    <col min="12036" max="12036" width="24.44140625" style="9" customWidth="1"/>
    <col min="12037" max="12037" width="7.88671875" style="9" customWidth="1"/>
    <col min="12038" max="12038" width="38.5546875" style="9" customWidth="1"/>
    <col min="12039" max="12288" width="8.88671875" style="9"/>
    <col min="12289" max="12289" width="4.5546875" style="9" customWidth="1"/>
    <col min="12290" max="12290" width="4.33203125" style="9" customWidth="1"/>
    <col min="12291" max="12291" width="11.33203125" style="9" customWidth="1"/>
    <col min="12292" max="12292" width="24.44140625" style="9" customWidth="1"/>
    <col min="12293" max="12293" width="7.88671875" style="9" customWidth="1"/>
    <col min="12294" max="12294" width="38.5546875" style="9" customWidth="1"/>
    <col min="12295" max="12544" width="8.88671875" style="9"/>
    <col min="12545" max="12545" width="4.5546875" style="9" customWidth="1"/>
    <col min="12546" max="12546" width="4.33203125" style="9" customWidth="1"/>
    <col min="12547" max="12547" width="11.33203125" style="9" customWidth="1"/>
    <col min="12548" max="12548" width="24.44140625" style="9" customWidth="1"/>
    <col min="12549" max="12549" width="7.88671875" style="9" customWidth="1"/>
    <col min="12550" max="12550" width="38.5546875" style="9" customWidth="1"/>
    <col min="12551" max="12800" width="8.88671875" style="9"/>
    <col min="12801" max="12801" width="4.5546875" style="9" customWidth="1"/>
    <col min="12802" max="12802" width="4.33203125" style="9" customWidth="1"/>
    <col min="12803" max="12803" width="11.33203125" style="9" customWidth="1"/>
    <col min="12804" max="12804" width="24.44140625" style="9" customWidth="1"/>
    <col min="12805" max="12805" width="7.88671875" style="9" customWidth="1"/>
    <col min="12806" max="12806" width="38.5546875" style="9" customWidth="1"/>
    <col min="12807" max="13056" width="8.88671875" style="9"/>
    <col min="13057" max="13057" width="4.5546875" style="9" customWidth="1"/>
    <col min="13058" max="13058" width="4.33203125" style="9" customWidth="1"/>
    <col min="13059" max="13059" width="11.33203125" style="9" customWidth="1"/>
    <col min="13060" max="13060" width="24.44140625" style="9" customWidth="1"/>
    <col min="13061" max="13061" width="7.88671875" style="9" customWidth="1"/>
    <col min="13062" max="13062" width="38.5546875" style="9" customWidth="1"/>
    <col min="13063" max="13312" width="8.88671875" style="9"/>
    <col min="13313" max="13313" width="4.5546875" style="9" customWidth="1"/>
    <col min="13314" max="13314" width="4.33203125" style="9" customWidth="1"/>
    <col min="13315" max="13315" width="11.33203125" style="9" customWidth="1"/>
    <col min="13316" max="13316" width="24.44140625" style="9" customWidth="1"/>
    <col min="13317" max="13317" width="7.88671875" style="9" customWidth="1"/>
    <col min="13318" max="13318" width="38.5546875" style="9" customWidth="1"/>
    <col min="13319" max="13568" width="8.88671875" style="9"/>
    <col min="13569" max="13569" width="4.5546875" style="9" customWidth="1"/>
    <col min="13570" max="13570" width="4.33203125" style="9" customWidth="1"/>
    <col min="13571" max="13571" width="11.33203125" style="9" customWidth="1"/>
    <col min="13572" max="13572" width="24.44140625" style="9" customWidth="1"/>
    <col min="13573" max="13573" width="7.88671875" style="9" customWidth="1"/>
    <col min="13574" max="13574" width="38.5546875" style="9" customWidth="1"/>
    <col min="13575" max="13824" width="8.88671875" style="9"/>
    <col min="13825" max="13825" width="4.5546875" style="9" customWidth="1"/>
    <col min="13826" max="13826" width="4.33203125" style="9" customWidth="1"/>
    <col min="13827" max="13827" width="11.33203125" style="9" customWidth="1"/>
    <col min="13828" max="13828" width="24.44140625" style="9" customWidth="1"/>
    <col min="13829" max="13829" width="7.88671875" style="9" customWidth="1"/>
    <col min="13830" max="13830" width="38.5546875" style="9" customWidth="1"/>
    <col min="13831" max="14080" width="8.88671875" style="9"/>
    <col min="14081" max="14081" width="4.5546875" style="9" customWidth="1"/>
    <col min="14082" max="14082" width="4.33203125" style="9" customWidth="1"/>
    <col min="14083" max="14083" width="11.33203125" style="9" customWidth="1"/>
    <col min="14084" max="14084" width="24.44140625" style="9" customWidth="1"/>
    <col min="14085" max="14085" width="7.88671875" style="9" customWidth="1"/>
    <col min="14086" max="14086" width="38.5546875" style="9" customWidth="1"/>
    <col min="14087" max="14336" width="8.88671875" style="9"/>
    <col min="14337" max="14337" width="4.5546875" style="9" customWidth="1"/>
    <col min="14338" max="14338" width="4.33203125" style="9" customWidth="1"/>
    <col min="14339" max="14339" width="11.33203125" style="9" customWidth="1"/>
    <col min="14340" max="14340" width="24.44140625" style="9" customWidth="1"/>
    <col min="14341" max="14341" width="7.88671875" style="9" customWidth="1"/>
    <col min="14342" max="14342" width="38.5546875" style="9" customWidth="1"/>
    <col min="14343" max="14592" width="8.88671875" style="9"/>
    <col min="14593" max="14593" width="4.5546875" style="9" customWidth="1"/>
    <col min="14594" max="14594" width="4.33203125" style="9" customWidth="1"/>
    <col min="14595" max="14595" width="11.33203125" style="9" customWidth="1"/>
    <col min="14596" max="14596" width="24.44140625" style="9" customWidth="1"/>
    <col min="14597" max="14597" width="7.88671875" style="9" customWidth="1"/>
    <col min="14598" max="14598" width="38.5546875" style="9" customWidth="1"/>
    <col min="14599" max="14848" width="8.88671875" style="9"/>
    <col min="14849" max="14849" width="4.5546875" style="9" customWidth="1"/>
    <col min="14850" max="14850" width="4.33203125" style="9" customWidth="1"/>
    <col min="14851" max="14851" width="11.33203125" style="9" customWidth="1"/>
    <col min="14852" max="14852" width="24.44140625" style="9" customWidth="1"/>
    <col min="14853" max="14853" width="7.88671875" style="9" customWidth="1"/>
    <col min="14854" max="14854" width="38.5546875" style="9" customWidth="1"/>
    <col min="14855" max="15104" width="8.88671875" style="9"/>
    <col min="15105" max="15105" width="4.5546875" style="9" customWidth="1"/>
    <col min="15106" max="15106" width="4.33203125" style="9" customWidth="1"/>
    <col min="15107" max="15107" width="11.33203125" style="9" customWidth="1"/>
    <col min="15108" max="15108" width="24.44140625" style="9" customWidth="1"/>
    <col min="15109" max="15109" width="7.88671875" style="9" customWidth="1"/>
    <col min="15110" max="15110" width="38.5546875" style="9" customWidth="1"/>
    <col min="15111" max="15360" width="8.88671875" style="9"/>
    <col min="15361" max="15361" width="4.5546875" style="9" customWidth="1"/>
    <col min="15362" max="15362" width="4.33203125" style="9" customWidth="1"/>
    <col min="15363" max="15363" width="11.33203125" style="9" customWidth="1"/>
    <col min="15364" max="15364" width="24.44140625" style="9" customWidth="1"/>
    <col min="15365" max="15365" width="7.88671875" style="9" customWidth="1"/>
    <col min="15366" max="15366" width="38.5546875" style="9" customWidth="1"/>
    <col min="15367" max="15616" width="8.88671875" style="9"/>
    <col min="15617" max="15617" width="4.5546875" style="9" customWidth="1"/>
    <col min="15618" max="15618" width="4.33203125" style="9" customWidth="1"/>
    <col min="15619" max="15619" width="11.33203125" style="9" customWidth="1"/>
    <col min="15620" max="15620" width="24.44140625" style="9" customWidth="1"/>
    <col min="15621" max="15621" width="7.88671875" style="9" customWidth="1"/>
    <col min="15622" max="15622" width="38.5546875" style="9" customWidth="1"/>
    <col min="15623" max="15872" width="8.88671875" style="9"/>
    <col min="15873" max="15873" width="4.5546875" style="9" customWidth="1"/>
    <col min="15874" max="15874" width="4.33203125" style="9" customWidth="1"/>
    <col min="15875" max="15875" width="11.33203125" style="9" customWidth="1"/>
    <col min="15876" max="15876" width="24.44140625" style="9" customWidth="1"/>
    <col min="15877" max="15877" width="7.88671875" style="9" customWidth="1"/>
    <col min="15878" max="15878" width="38.5546875" style="9" customWidth="1"/>
    <col min="15879" max="16128" width="8.88671875" style="9"/>
    <col min="16129" max="16129" width="4.5546875" style="9" customWidth="1"/>
    <col min="16130" max="16130" width="4.33203125" style="9" customWidth="1"/>
    <col min="16131" max="16131" width="11.33203125" style="9" customWidth="1"/>
    <col min="16132" max="16132" width="24.44140625" style="9" customWidth="1"/>
    <col min="16133" max="16133" width="7.88671875" style="9" customWidth="1"/>
    <col min="16134" max="16134" width="38.5546875" style="9" customWidth="1"/>
    <col min="16135" max="16384" width="8.88671875" style="9"/>
  </cols>
  <sheetData>
    <row r="1" spans="1:12" ht="25.5">
      <c r="A1" s="2064" t="s">
        <v>578</v>
      </c>
      <c r="B1" s="2064"/>
      <c r="C1" s="2064"/>
      <c r="D1" s="2064"/>
      <c r="E1" s="2064"/>
      <c r="F1" s="2064"/>
    </row>
    <row r="2" spans="1:12" ht="18.75">
      <c r="A2" s="2065" t="s">
        <v>673</v>
      </c>
      <c r="B2" s="2065"/>
      <c r="C2" s="2065"/>
      <c r="D2" s="2065"/>
      <c r="E2" s="2065"/>
      <c r="F2" s="2065"/>
    </row>
    <row r="3" spans="1:12" ht="26.25" customHeight="1">
      <c r="A3" s="2066" t="s">
        <v>1</v>
      </c>
      <c r="B3" s="2067"/>
      <c r="C3" s="2068"/>
      <c r="D3" s="2069" t="s">
        <v>220</v>
      </c>
      <c r="E3" s="2070"/>
      <c r="F3" s="2071"/>
    </row>
    <row r="4" spans="1:12" ht="26.25" customHeight="1" thickBot="1">
      <c r="A4" s="2072" t="s">
        <v>221</v>
      </c>
      <c r="B4" s="2073"/>
      <c r="C4" s="2074"/>
      <c r="D4" s="107" t="s">
        <v>222</v>
      </c>
      <c r="E4" s="108" t="s">
        <v>223</v>
      </c>
      <c r="F4" s="107" t="s">
        <v>220</v>
      </c>
    </row>
    <row r="5" spans="1:12" ht="36" customHeight="1" thickTop="1">
      <c r="A5" s="2057" t="s">
        <v>224</v>
      </c>
      <c r="B5" s="2060" t="s">
        <v>225</v>
      </c>
      <c r="C5" s="893" t="s">
        <v>226</v>
      </c>
      <c r="D5" s="893" t="s">
        <v>227</v>
      </c>
      <c r="E5" s="894"/>
      <c r="F5" s="893" t="s">
        <v>228</v>
      </c>
    </row>
    <row r="6" spans="1:12" ht="36" customHeight="1">
      <c r="A6" s="2058"/>
      <c r="B6" s="2061"/>
      <c r="C6" s="895" t="s">
        <v>69</v>
      </c>
      <c r="D6" s="896"/>
      <c r="E6" s="897"/>
      <c r="F6" s="898"/>
    </row>
    <row r="7" spans="1:12" ht="36" customHeight="1">
      <c r="A7" s="2058"/>
      <c r="B7" s="2062"/>
      <c r="C7" s="899" t="s">
        <v>229</v>
      </c>
      <c r="D7" s="900"/>
      <c r="E7" s="901"/>
      <c r="F7" s="902"/>
    </row>
    <row r="8" spans="1:12" ht="36" customHeight="1">
      <c r="A8" s="2058"/>
      <c r="B8" s="2063" t="s">
        <v>230</v>
      </c>
      <c r="C8" s="903" t="s">
        <v>73</v>
      </c>
      <c r="D8" s="904"/>
      <c r="E8" s="905"/>
      <c r="F8" s="903" t="s">
        <v>228</v>
      </c>
    </row>
    <row r="9" spans="1:12" ht="36" customHeight="1">
      <c r="A9" s="2058"/>
      <c r="B9" s="2061"/>
      <c r="C9" s="895" t="s">
        <v>74</v>
      </c>
      <c r="D9" s="895" t="s">
        <v>231</v>
      </c>
      <c r="E9" s="906">
        <v>0.184</v>
      </c>
      <c r="F9" s="895" t="s">
        <v>637</v>
      </c>
    </row>
    <row r="10" spans="1:12" ht="36" customHeight="1">
      <c r="A10" s="2058"/>
      <c r="B10" s="2062"/>
      <c r="C10" s="899" t="s">
        <v>229</v>
      </c>
      <c r="D10" s="900"/>
      <c r="E10" s="901"/>
      <c r="F10" s="902"/>
    </row>
    <row r="11" spans="1:12" ht="36" customHeight="1">
      <c r="A11" s="2058"/>
      <c r="B11" s="2063" t="s">
        <v>232</v>
      </c>
      <c r="C11" s="903" t="s">
        <v>233</v>
      </c>
      <c r="D11" s="903" t="s">
        <v>234</v>
      </c>
      <c r="E11" s="905"/>
      <c r="F11" s="903" t="s">
        <v>228</v>
      </c>
    </row>
    <row r="12" spans="1:12" ht="36" customHeight="1">
      <c r="A12" s="2058"/>
      <c r="B12" s="2061"/>
      <c r="C12" s="895" t="s">
        <v>235</v>
      </c>
      <c r="D12" s="895" t="s">
        <v>236</v>
      </c>
      <c r="E12" s="906">
        <v>5.8599999999999999E-2</v>
      </c>
      <c r="F12" s="895" t="s">
        <v>638</v>
      </c>
      <c r="L12" s="10"/>
    </row>
    <row r="13" spans="1:12" ht="36" customHeight="1">
      <c r="A13" s="2058"/>
      <c r="B13" s="2061"/>
      <c r="C13" s="895" t="s">
        <v>78</v>
      </c>
      <c r="D13" s="895" t="s">
        <v>237</v>
      </c>
      <c r="E13" s="906">
        <v>1.15E-2</v>
      </c>
      <c r="F13" s="895" t="str">
        <f>F9</f>
        <v>조달청 토목공사원가계산 제비율(조경) 적용기준 적용(2026.04.13)</v>
      </c>
    </row>
    <row r="14" spans="1:12" ht="36" customHeight="1">
      <c r="A14" s="2058"/>
      <c r="B14" s="2061"/>
      <c r="C14" s="895" t="s">
        <v>238</v>
      </c>
      <c r="D14" s="895" t="s">
        <v>231</v>
      </c>
      <c r="E14" s="907">
        <v>3.5950000000000003E-2</v>
      </c>
      <c r="F14" s="895" t="str">
        <f>F9</f>
        <v>조달청 토목공사원가계산 제비율(조경) 적용기준 적용(2026.04.13)</v>
      </c>
    </row>
    <row r="15" spans="1:12" ht="36" customHeight="1">
      <c r="A15" s="2058"/>
      <c r="B15" s="2061"/>
      <c r="C15" s="895" t="s">
        <v>239</v>
      </c>
      <c r="D15" s="895" t="s">
        <v>231</v>
      </c>
      <c r="E15" s="906">
        <v>4.7500000000000001E-2</v>
      </c>
      <c r="F15" s="895" t="str">
        <f>F9</f>
        <v>조달청 토목공사원가계산 제비율(조경) 적용기준 적용(2026.04.13)</v>
      </c>
    </row>
    <row r="16" spans="1:12" ht="36" customHeight="1">
      <c r="A16" s="2058"/>
      <c r="B16" s="2061"/>
      <c r="C16" s="895" t="s">
        <v>240</v>
      </c>
      <c r="D16" s="895" t="s">
        <v>241</v>
      </c>
      <c r="E16" s="906">
        <v>3.15E-2</v>
      </c>
      <c r="F16" s="895" t="str">
        <f>F9</f>
        <v>조달청 토목공사원가계산 제비율(조경) 적용기준 적용(2026.04.13)</v>
      </c>
    </row>
    <row r="17" spans="1:12" ht="36" customHeight="1">
      <c r="A17" s="2058"/>
      <c r="B17" s="2061"/>
      <c r="C17" s="895" t="s">
        <v>242</v>
      </c>
      <c r="D17" s="895" t="s">
        <v>243</v>
      </c>
      <c r="E17" s="906">
        <v>0.13139999999999999</v>
      </c>
      <c r="F17" s="895" t="str">
        <f>F9</f>
        <v>조달청 토목공사원가계산 제비율(조경) 적용기준 적용(2026.04.13)</v>
      </c>
    </row>
    <row r="18" spans="1:12" ht="36" customHeight="1">
      <c r="A18" s="2058"/>
      <c r="B18" s="2061"/>
      <c r="C18" s="895" t="s">
        <v>244</v>
      </c>
      <c r="D18" s="895" t="s">
        <v>245</v>
      </c>
      <c r="E18" s="906">
        <v>4.9000000000000002E-2</v>
      </c>
      <c r="F18" s="895" t="str">
        <f>F9</f>
        <v>조달청 토목공사원가계산 제비율(조경) 적용기준 적용(2026.04.13)</v>
      </c>
    </row>
    <row r="19" spans="1:12" ht="36" customHeight="1">
      <c r="A19" s="2058"/>
      <c r="B19" s="2061"/>
      <c r="C19" s="895" t="s">
        <v>635</v>
      </c>
      <c r="D19" s="895" t="s">
        <v>636</v>
      </c>
      <c r="E19" s="906">
        <v>8.9999999999999998E-4</v>
      </c>
      <c r="F19" s="895" t="str">
        <f>F9</f>
        <v>조달청 토목공사원가계산 제비율(조경) 적용기준 적용(2026.04.13)</v>
      </c>
    </row>
    <row r="20" spans="1:12" ht="36" customHeight="1">
      <c r="A20" s="2059"/>
      <c r="B20" s="2062"/>
      <c r="C20" s="899" t="s">
        <v>229</v>
      </c>
      <c r="D20" s="900"/>
      <c r="E20" s="901"/>
      <c r="F20" s="902"/>
      <c r="L20" s="10"/>
    </row>
    <row r="21" spans="1:12" ht="36" customHeight="1">
      <c r="A21" s="2075" t="s">
        <v>246</v>
      </c>
      <c r="B21" s="2076"/>
      <c r="C21" s="2077"/>
      <c r="D21" s="2081" t="s">
        <v>247</v>
      </c>
      <c r="E21" s="116">
        <v>0.08</v>
      </c>
      <c r="F21" s="2081" t="str">
        <f>F9</f>
        <v>조달청 토목공사원가계산 제비율(조경) 적용기준 적용(2026.04.13)</v>
      </c>
    </row>
    <row r="22" spans="1:12" ht="36" customHeight="1">
      <c r="A22" s="2078"/>
      <c r="B22" s="2079"/>
      <c r="C22" s="2080"/>
      <c r="D22" s="2059"/>
      <c r="E22" s="117" t="s">
        <v>248</v>
      </c>
      <c r="F22" s="2059"/>
    </row>
    <row r="23" spans="1:12" ht="36" customHeight="1">
      <c r="A23" s="2075" t="s">
        <v>249</v>
      </c>
      <c r="B23" s="2076"/>
      <c r="C23" s="2077"/>
      <c r="D23" s="2081" t="s">
        <v>250</v>
      </c>
      <c r="E23" s="115">
        <v>0.15</v>
      </c>
      <c r="F23" s="2081" t="str">
        <f>F9</f>
        <v>조달청 토목공사원가계산 제비율(조경) 적용기준 적용(2026.04.13)</v>
      </c>
    </row>
    <row r="24" spans="1:12" ht="36" customHeight="1">
      <c r="A24" s="2078"/>
      <c r="B24" s="2079"/>
      <c r="C24" s="2080"/>
      <c r="D24" s="2059"/>
      <c r="E24" s="117" t="s">
        <v>248</v>
      </c>
      <c r="F24" s="2059"/>
    </row>
    <row r="25" spans="1:12" ht="36" customHeight="1">
      <c r="A25" s="2069" t="s">
        <v>251</v>
      </c>
      <c r="B25" s="2070"/>
      <c r="C25" s="2071"/>
      <c r="D25" s="112"/>
      <c r="E25" s="113"/>
      <c r="F25" s="114"/>
    </row>
    <row r="26" spans="1:12" ht="36" customHeight="1">
      <c r="A26" s="2069" t="s">
        <v>252</v>
      </c>
      <c r="B26" s="2070"/>
      <c r="C26" s="2071"/>
      <c r="D26" s="111" t="s">
        <v>253</v>
      </c>
      <c r="E26" s="118">
        <v>0.1</v>
      </c>
      <c r="F26" s="111" t="s">
        <v>639</v>
      </c>
    </row>
    <row r="27" spans="1:12" ht="36" customHeight="1" thickBot="1">
      <c r="A27" s="2083" t="s">
        <v>254</v>
      </c>
      <c r="B27" s="2084"/>
      <c r="C27" s="2085"/>
      <c r="D27" s="107"/>
      <c r="E27" s="119"/>
      <c r="F27" s="120"/>
    </row>
    <row r="28" spans="1:12" ht="36" customHeight="1" thickTop="1">
      <c r="A28" s="2086" t="s">
        <v>255</v>
      </c>
      <c r="B28" s="2087"/>
      <c r="C28" s="2088"/>
      <c r="D28" s="109" t="s">
        <v>256</v>
      </c>
      <c r="E28" s="110"/>
      <c r="F28" s="121"/>
    </row>
    <row r="29" spans="1:12" ht="17.25" customHeight="1">
      <c r="A29" s="2089" t="s">
        <v>257</v>
      </c>
      <c r="B29" s="2089"/>
      <c r="C29" s="2089"/>
      <c r="D29" s="2089"/>
      <c r="E29" s="2089"/>
      <c r="F29" s="2089"/>
    </row>
    <row r="30" spans="1:12" ht="17.25" customHeight="1">
      <c r="A30" s="2082" t="s">
        <v>258</v>
      </c>
      <c r="B30" s="2082"/>
      <c r="C30" s="2082"/>
      <c r="D30" s="2082"/>
      <c r="E30" s="2082"/>
      <c r="F30" s="2082"/>
    </row>
    <row r="31" spans="1:12" ht="17.25" customHeight="1">
      <c r="A31" s="2082" t="s">
        <v>579</v>
      </c>
      <c r="B31" s="2082"/>
      <c r="C31" s="2082"/>
      <c r="D31" s="2082"/>
      <c r="E31" s="2082"/>
      <c r="F31" s="2082"/>
    </row>
    <row r="32" spans="1:12" ht="17.25" customHeight="1">
      <c r="A32" s="2082" t="s">
        <v>259</v>
      </c>
      <c r="B32" s="2082"/>
      <c r="C32" s="2082"/>
      <c r="D32" s="2082"/>
      <c r="E32" s="2082"/>
      <c r="F32" s="2082"/>
    </row>
    <row r="33" spans="1:6" ht="17.25" customHeight="1">
      <c r="A33" s="2082" t="s">
        <v>260</v>
      </c>
      <c r="B33" s="2082"/>
      <c r="C33" s="2082"/>
      <c r="D33" s="2082"/>
      <c r="E33" s="2082"/>
      <c r="F33" s="2082"/>
    </row>
  </sheetData>
  <mergeCells count="24">
    <mergeCell ref="A31:F31"/>
    <mergeCell ref="A32:F32"/>
    <mergeCell ref="A33:F33"/>
    <mergeCell ref="A25:C25"/>
    <mergeCell ref="A26:C26"/>
    <mergeCell ref="A27:C27"/>
    <mergeCell ref="A28:C28"/>
    <mergeCell ref="A29:F29"/>
    <mergeCell ref="A30:F30"/>
    <mergeCell ref="A21:C22"/>
    <mergeCell ref="D21:D22"/>
    <mergeCell ref="F21:F22"/>
    <mergeCell ref="A23:C24"/>
    <mergeCell ref="D23:D24"/>
    <mergeCell ref="F23:F24"/>
    <mergeCell ref="A5:A20"/>
    <mergeCell ref="B5:B7"/>
    <mergeCell ref="B8:B10"/>
    <mergeCell ref="B11:B20"/>
    <mergeCell ref="A1:F1"/>
    <mergeCell ref="A2:F2"/>
    <mergeCell ref="A3:C3"/>
    <mergeCell ref="D3:F3"/>
    <mergeCell ref="A4:C4"/>
  </mergeCells>
  <phoneticPr fontId="29" type="noConversion"/>
  <printOptions horizontalCentered="1" verticalCentered="1"/>
  <pageMargins left="0.70866141732283472" right="0.70866141732283472" top="0.74803149606299213" bottom="0.74803149606299213" header="0.31496062992125984" footer="0.31496062992125984"/>
  <pageSetup paperSize="9" scale="6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tabColor rgb="FF92D050"/>
  </sheetPr>
  <dimension ref="A1:G102"/>
  <sheetViews>
    <sheetView view="pageBreakPreview" topLeftCell="A63" zoomScaleSheetLayoutView="100" workbookViewId="0">
      <selection activeCell="P81" sqref="P81"/>
    </sheetView>
  </sheetViews>
  <sheetFormatPr defaultRowHeight="16.5"/>
  <cols>
    <col min="1" max="1" width="9.6640625" style="496" customWidth="1"/>
    <col min="2" max="5" width="13.88671875" style="496" customWidth="1"/>
    <col min="6" max="6" width="9.6640625" style="496" customWidth="1"/>
    <col min="7" max="7" width="6" style="11" customWidth="1"/>
    <col min="8" max="255" width="8.88671875" style="11"/>
    <col min="256" max="256" width="6.33203125" style="11" customWidth="1"/>
    <col min="257" max="257" width="11.33203125" style="11" customWidth="1"/>
    <col min="258" max="258" width="18.44140625" style="11" customWidth="1"/>
    <col min="259" max="259" width="17.109375" style="11" customWidth="1"/>
    <col min="260" max="260" width="11.6640625" style="11" customWidth="1"/>
    <col min="261" max="261" width="15.6640625" style="11" customWidth="1"/>
    <col min="262" max="262" width="7.44140625" style="11" customWidth="1"/>
    <col min="263" max="263" width="6" style="11" customWidth="1"/>
    <col min="264" max="511" width="8.88671875" style="11"/>
    <col min="512" max="512" width="6.33203125" style="11" customWidth="1"/>
    <col min="513" max="513" width="11.33203125" style="11" customWidth="1"/>
    <col min="514" max="514" width="18.44140625" style="11" customWidth="1"/>
    <col min="515" max="515" width="17.109375" style="11" customWidth="1"/>
    <col min="516" max="516" width="11.6640625" style="11" customWidth="1"/>
    <col min="517" max="517" width="15.6640625" style="11" customWidth="1"/>
    <col min="518" max="518" width="7.44140625" style="11" customWidth="1"/>
    <col min="519" max="519" width="6" style="11" customWidth="1"/>
    <col min="520" max="767" width="8.88671875" style="11"/>
    <col min="768" max="768" width="6.33203125" style="11" customWidth="1"/>
    <col min="769" max="769" width="11.33203125" style="11" customWidth="1"/>
    <col min="770" max="770" width="18.44140625" style="11" customWidth="1"/>
    <col min="771" max="771" width="17.109375" style="11" customWidth="1"/>
    <col min="772" max="772" width="11.6640625" style="11" customWidth="1"/>
    <col min="773" max="773" width="15.6640625" style="11" customWidth="1"/>
    <col min="774" max="774" width="7.44140625" style="11" customWidth="1"/>
    <col min="775" max="775" width="6" style="11" customWidth="1"/>
    <col min="776" max="1023" width="8.88671875" style="11"/>
    <col min="1024" max="1024" width="6.33203125" style="11" customWidth="1"/>
    <col min="1025" max="1025" width="11.33203125" style="11" customWidth="1"/>
    <col min="1026" max="1026" width="18.44140625" style="11" customWidth="1"/>
    <col min="1027" max="1027" width="17.109375" style="11" customWidth="1"/>
    <col min="1028" max="1028" width="11.6640625" style="11" customWidth="1"/>
    <col min="1029" max="1029" width="15.6640625" style="11" customWidth="1"/>
    <col min="1030" max="1030" width="7.44140625" style="11" customWidth="1"/>
    <col min="1031" max="1031" width="6" style="11" customWidth="1"/>
    <col min="1032" max="1279" width="8.88671875" style="11"/>
    <col min="1280" max="1280" width="6.33203125" style="11" customWidth="1"/>
    <col min="1281" max="1281" width="11.33203125" style="11" customWidth="1"/>
    <col min="1282" max="1282" width="18.44140625" style="11" customWidth="1"/>
    <col min="1283" max="1283" width="17.109375" style="11" customWidth="1"/>
    <col min="1284" max="1284" width="11.6640625" style="11" customWidth="1"/>
    <col min="1285" max="1285" width="15.6640625" style="11" customWidth="1"/>
    <col min="1286" max="1286" width="7.44140625" style="11" customWidth="1"/>
    <col min="1287" max="1287" width="6" style="11" customWidth="1"/>
    <col min="1288" max="1535" width="8.88671875" style="11"/>
    <col min="1536" max="1536" width="6.33203125" style="11" customWidth="1"/>
    <col min="1537" max="1537" width="11.33203125" style="11" customWidth="1"/>
    <col min="1538" max="1538" width="18.44140625" style="11" customWidth="1"/>
    <col min="1539" max="1539" width="17.109375" style="11" customWidth="1"/>
    <col min="1540" max="1540" width="11.6640625" style="11" customWidth="1"/>
    <col min="1541" max="1541" width="15.6640625" style="11" customWidth="1"/>
    <col min="1542" max="1542" width="7.44140625" style="11" customWidth="1"/>
    <col min="1543" max="1543" width="6" style="11" customWidth="1"/>
    <col min="1544" max="1791" width="8.88671875" style="11"/>
    <col min="1792" max="1792" width="6.33203125" style="11" customWidth="1"/>
    <col min="1793" max="1793" width="11.33203125" style="11" customWidth="1"/>
    <col min="1794" max="1794" width="18.44140625" style="11" customWidth="1"/>
    <col min="1795" max="1795" width="17.109375" style="11" customWidth="1"/>
    <col min="1796" max="1796" width="11.6640625" style="11" customWidth="1"/>
    <col min="1797" max="1797" width="15.6640625" style="11" customWidth="1"/>
    <col min="1798" max="1798" width="7.44140625" style="11" customWidth="1"/>
    <col min="1799" max="1799" width="6" style="11" customWidth="1"/>
    <col min="1800" max="2047" width="8.88671875" style="11"/>
    <col min="2048" max="2048" width="6.33203125" style="11" customWidth="1"/>
    <col min="2049" max="2049" width="11.33203125" style="11" customWidth="1"/>
    <col min="2050" max="2050" width="18.44140625" style="11" customWidth="1"/>
    <col min="2051" max="2051" width="17.109375" style="11" customWidth="1"/>
    <col min="2052" max="2052" width="11.6640625" style="11" customWidth="1"/>
    <col min="2053" max="2053" width="15.6640625" style="11" customWidth="1"/>
    <col min="2054" max="2054" width="7.44140625" style="11" customWidth="1"/>
    <col min="2055" max="2055" width="6" style="11" customWidth="1"/>
    <col min="2056" max="2303" width="8.88671875" style="11"/>
    <col min="2304" max="2304" width="6.33203125" style="11" customWidth="1"/>
    <col min="2305" max="2305" width="11.33203125" style="11" customWidth="1"/>
    <col min="2306" max="2306" width="18.44140625" style="11" customWidth="1"/>
    <col min="2307" max="2307" width="17.109375" style="11" customWidth="1"/>
    <col min="2308" max="2308" width="11.6640625" style="11" customWidth="1"/>
    <col min="2309" max="2309" width="15.6640625" style="11" customWidth="1"/>
    <col min="2310" max="2310" width="7.44140625" style="11" customWidth="1"/>
    <col min="2311" max="2311" width="6" style="11" customWidth="1"/>
    <col min="2312" max="2559" width="8.88671875" style="11"/>
    <col min="2560" max="2560" width="6.33203125" style="11" customWidth="1"/>
    <col min="2561" max="2561" width="11.33203125" style="11" customWidth="1"/>
    <col min="2562" max="2562" width="18.44140625" style="11" customWidth="1"/>
    <col min="2563" max="2563" width="17.109375" style="11" customWidth="1"/>
    <col min="2564" max="2564" width="11.6640625" style="11" customWidth="1"/>
    <col min="2565" max="2565" width="15.6640625" style="11" customWidth="1"/>
    <col min="2566" max="2566" width="7.44140625" style="11" customWidth="1"/>
    <col min="2567" max="2567" width="6" style="11" customWidth="1"/>
    <col min="2568" max="2815" width="8.88671875" style="11"/>
    <col min="2816" max="2816" width="6.33203125" style="11" customWidth="1"/>
    <col min="2817" max="2817" width="11.33203125" style="11" customWidth="1"/>
    <col min="2818" max="2818" width="18.44140625" style="11" customWidth="1"/>
    <col min="2819" max="2819" width="17.109375" style="11" customWidth="1"/>
    <col min="2820" max="2820" width="11.6640625" style="11" customWidth="1"/>
    <col min="2821" max="2821" width="15.6640625" style="11" customWidth="1"/>
    <col min="2822" max="2822" width="7.44140625" style="11" customWidth="1"/>
    <col min="2823" max="2823" width="6" style="11" customWidth="1"/>
    <col min="2824" max="3071" width="8.88671875" style="11"/>
    <col min="3072" max="3072" width="6.33203125" style="11" customWidth="1"/>
    <col min="3073" max="3073" width="11.33203125" style="11" customWidth="1"/>
    <col min="3074" max="3074" width="18.44140625" style="11" customWidth="1"/>
    <col min="3075" max="3075" width="17.109375" style="11" customWidth="1"/>
    <col min="3076" max="3076" width="11.6640625" style="11" customWidth="1"/>
    <col min="3077" max="3077" width="15.6640625" style="11" customWidth="1"/>
    <col min="3078" max="3078" width="7.44140625" style="11" customWidth="1"/>
    <col min="3079" max="3079" width="6" style="11" customWidth="1"/>
    <col min="3080" max="3327" width="8.88671875" style="11"/>
    <col min="3328" max="3328" width="6.33203125" style="11" customWidth="1"/>
    <col min="3329" max="3329" width="11.33203125" style="11" customWidth="1"/>
    <col min="3330" max="3330" width="18.44140625" style="11" customWidth="1"/>
    <col min="3331" max="3331" width="17.109375" style="11" customWidth="1"/>
    <col min="3332" max="3332" width="11.6640625" style="11" customWidth="1"/>
    <col min="3333" max="3333" width="15.6640625" style="11" customWidth="1"/>
    <col min="3334" max="3334" width="7.44140625" style="11" customWidth="1"/>
    <col min="3335" max="3335" width="6" style="11" customWidth="1"/>
    <col min="3336" max="3583" width="8.88671875" style="11"/>
    <col min="3584" max="3584" width="6.33203125" style="11" customWidth="1"/>
    <col min="3585" max="3585" width="11.33203125" style="11" customWidth="1"/>
    <col min="3586" max="3586" width="18.44140625" style="11" customWidth="1"/>
    <col min="3587" max="3587" width="17.109375" style="11" customWidth="1"/>
    <col min="3588" max="3588" width="11.6640625" style="11" customWidth="1"/>
    <col min="3589" max="3589" width="15.6640625" style="11" customWidth="1"/>
    <col min="3590" max="3590" width="7.44140625" style="11" customWidth="1"/>
    <col min="3591" max="3591" width="6" style="11" customWidth="1"/>
    <col min="3592" max="3839" width="8.88671875" style="11"/>
    <col min="3840" max="3840" width="6.33203125" style="11" customWidth="1"/>
    <col min="3841" max="3841" width="11.33203125" style="11" customWidth="1"/>
    <col min="3842" max="3842" width="18.44140625" style="11" customWidth="1"/>
    <col min="3843" max="3843" width="17.109375" style="11" customWidth="1"/>
    <col min="3844" max="3844" width="11.6640625" style="11" customWidth="1"/>
    <col min="3845" max="3845" width="15.6640625" style="11" customWidth="1"/>
    <col min="3846" max="3846" width="7.44140625" style="11" customWidth="1"/>
    <col min="3847" max="3847" width="6" style="11" customWidth="1"/>
    <col min="3848" max="4095" width="8.88671875" style="11"/>
    <col min="4096" max="4096" width="6.33203125" style="11" customWidth="1"/>
    <col min="4097" max="4097" width="11.33203125" style="11" customWidth="1"/>
    <col min="4098" max="4098" width="18.44140625" style="11" customWidth="1"/>
    <col min="4099" max="4099" width="17.109375" style="11" customWidth="1"/>
    <col min="4100" max="4100" width="11.6640625" style="11" customWidth="1"/>
    <col min="4101" max="4101" width="15.6640625" style="11" customWidth="1"/>
    <col min="4102" max="4102" width="7.44140625" style="11" customWidth="1"/>
    <col min="4103" max="4103" width="6" style="11" customWidth="1"/>
    <col min="4104" max="4351" width="8.88671875" style="11"/>
    <col min="4352" max="4352" width="6.33203125" style="11" customWidth="1"/>
    <col min="4353" max="4353" width="11.33203125" style="11" customWidth="1"/>
    <col min="4354" max="4354" width="18.44140625" style="11" customWidth="1"/>
    <col min="4355" max="4355" width="17.109375" style="11" customWidth="1"/>
    <col min="4356" max="4356" width="11.6640625" style="11" customWidth="1"/>
    <col min="4357" max="4357" width="15.6640625" style="11" customWidth="1"/>
    <col min="4358" max="4358" width="7.44140625" style="11" customWidth="1"/>
    <col min="4359" max="4359" width="6" style="11" customWidth="1"/>
    <col min="4360" max="4607" width="8.88671875" style="11"/>
    <col min="4608" max="4608" width="6.33203125" style="11" customWidth="1"/>
    <col min="4609" max="4609" width="11.33203125" style="11" customWidth="1"/>
    <col min="4610" max="4610" width="18.44140625" style="11" customWidth="1"/>
    <col min="4611" max="4611" width="17.109375" style="11" customWidth="1"/>
    <col min="4612" max="4612" width="11.6640625" style="11" customWidth="1"/>
    <col min="4613" max="4613" width="15.6640625" style="11" customWidth="1"/>
    <col min="4614" max="4614" width="7.44140625" style="11" customWidth="1"/>
    <col min="4615" max="4615" width="6" style="11" customWidth="1"/>
    <col min="4616" max="4863" width="8.88671875" style="11"/>
    <col min="4864" max="4864" width="6.33203125" style="11" customWidth="1"/>
    <col min="4865" max="4865" width="11.33203125" style="11" customWidth="1"/>
    <col min="4866" max="4866" width="18.44140625" style="11" customWidth="1"/>
    <col min="4867" max="4867" width="17.109375" style="11" customWidth="1"/>
    <col min="4868" max="4868" width="11.6640625" style="11" customWidth="1"/>
    <col min="4869" max="4869" width="15.6640625" style="11" customWidth="1"/>
    <col min="4870" max="4870" width="7.44140625" style="11" customWidth="1"/>
    <col min="4871" max="4871" width="6" style="11" customWidth="1"/>
    <col min="4872" max="5119" width="8.88671875" style="11"/>
    <col min="5120" max="5120" width="6.33203125" style="11" customWidth="1"/>
    <col min="5121" max="5121" width="11.33203125" style="11" customWidth="1"/>
    <col min="5122" max="5122" width="18.44140625" style="11" customWidth="1"/>
    <col min="5123" max="5123" width="17.109375" style="11" customWidth="1"/>
    <col min="5124" max="5124" width="11.6640625" style="11" customWidth="1"/>
    <col min="5125" max="5125" width="15.6640625" style="11" customWidth="1"/>
    <col min="5126" max="5126" width="7.44140625" style="11" customWidth="1"/>
    <col min="5127" max="5127" width="6" style="11" customWidth="1"/>
    <col min="5128" max="5375" width="8.88671875" style="11"/>
    <col min="5376" max="5376" width="6.33203125" style="11" customWidth="1"/>
    <col min="5377" max="5377" width="11.33203125" style="11" customWidth="1"/>
    <col min="5378" max="5378" width="18.44140625" style="11" customWidth="1"/>
    <col min="5379" max="5379" width="17.109375" style="11" customWidth="1"/>
    <col min="5380" max="5380" width="11.6640625" style="11" customWidth="1"/>
    <col min="5381" max="5381" width="15.6640625" style="11" customWidth="1"/>
    <col min="5382" max="5382" width="7.44140625" style="11" customWidth="1"/>
    <col min="5383" max="5383" width="6" style="11" customWidth="1"/>
    <col min="5384" max="5631" width="8.88671875" style="11"/>
    <col min="5632" max="5632" width="6.33203125" style="11" customWidth="1"/>
    <col min="5633" max="5633" width="11.33203125" style="11" customWidth="1"/>
    <col min="5634" max="5634" width="18.44140625" style="11" customWidth="1"/>
    <col min="5635" max="5635" width="17.109375" style="11" customWidth="1"/>
    <col min="5636" max="5636" width="11.6640625" style="11" customWidth="1"/>
    <col min="5637" max="5637" width="15.6640625" style="11" customWidth="1"/>
    <col min="5638" max="5638" width="7.44140625" style="11" customWidth="1"/>
    <col min="5639" max="5639" width="6" style="11" customWidth="1"/>
    <col min="5640" max="5887" width="8.88671875" style="11"/>
    <col min="5888" max="5888" width="6.33203125" style="11" customWidth="1"/>
    <col min="5889" max="5889" width="11.33203125" style="11" customWidth="1"/>
    <col min="5890" max="5890" width="18.44140625" style="11" customWidth="1"/>
    <col min="5891" max="5891" width="17.109375" style="11" customWidth="1"/>
    <col min="5892" max="5892" width="11.6640625" style="11" customWidth="1"/>
    <col min="5893" max="5893" width="15.6640625" style="11" customWidth="1"/>
    <col min="5894" max="5894" width="7.44140625" style="11" customWidth="1"/>
    <col min="5895" max="5895" width="6" style="11" customWidth="1"/>
    <col min="5896" max="6143" width="8.88671875" style="11"/>
    <col min="6144" max="6144" width="6.33203125" style="11" customWidth="1"/>
    <col min="6145" max="6145" width="11.33203125" style="11" customWidth="1"/>
    <col min="6146" max="6146" width="18.44140625" style="11" customWidth="1"/>
    <col min="6147" max="6147" width="17.109375" style="11" customWidth="1"/>
    <col min="6148" max="6148" width="11.6640625" style="11" customWidth="1"/>
    <col min="6149" max="6149" width="15.6640625" style="11" customWidth="1"/>
    <col min="6150" max="6150" width="7.44140625" style="11" customWidth="1"/>
    <col min="6151" max="6151" width="6" style="11" customWidth="1"/>
    <col min="6152" max="6399" width="8.88671875" style="11"/>
    <col min="6400" max="6400" width="6.33203125" style="11" customWidth="1"/>
    <col min="6401" max="6401" width="11.33203125" style="11" customWidth="1"/>
    <col min="6402" max="6402" width="18.44140625" style="11" customWidth="1"/>
    <col min="6403" max="6403" width="17.109375" style="11" customWidth="1"/>
    <col min="6404" max="6404" width="11.6640625" style="11" customWidth="1"/>
    <col min="6405" max="6405" width="15.6640625" style="11" customWidth="1"/>
    <col min="6406" max="6406" width="7.44140625" style="11" customWidth="1"/>
    <col min="6407" max="6407" width="6" style="11" customWidth="1"/>
    <col min="6408" max="6655" width="8.88671875" style="11"/>
    <col min="6656" max="6656" width="6.33203125" style="11" customWidth="1"/>
    <col min="6657" max="6657" width="11.33203125" style="11" customWidth="1"/>
    <col min="6658" max="6658" width="18.44140625" style="11" customWidth="1"/>
    <col min="6659" max="6659" width="17.109375" style="11" customWidth="1"/>
    <col min="6660" max="6660" width="11.6640625" style="11" customWidth="1"/>
    <col min="6661" max="6661" width="15.6640625" style="11" customWidth="1"/>
    <col min="6662" max="6662" width="7.44140625" style="11" customWidth="1"/>
    <col min="6663" max="6663" width="6" style="11" customWidth="1"/>
    <col min="6664" max="6911" width="8.88671875" style="11"/>
    <col min="6912" max="6912" width="6.33203125" style="11" customWidth="1"/>
    <col min="6913" max="6913" width="11.33203125" style="11" customWidth="1"/>
    <col min="6914" max="6914" width="18.44140625" style="11" customWidth="1"/>
    <col min="6915" max="6915" width="17.109375" style="11" customWidth="1"/>
    <col min="6916" max="6916" width="11.6640625" style="11" customWidth="1"/>
    <col min="6917" max="6917" width="15.6640625" style="11" customWidth="1"/>
    <col min="6918" max="6918" width="7.44140625" style="11" customWidth="1"/>
    <col min="6919" max="6919" width="6" style="11" customWidth="1"/>
    <col min="6920" max="7167" width="8.88671875" style="11"/>
    <col min="7168" max="7168" width="6.33203125" style="11" customWidth="1"/>
    <col min="7169" max="7169" width="11.33203125" style="11" customWidth="1"/>
    <col min="7170" max="7170" width="18.44140625" style="11" customWidth="1"/>
    <col min="7171" max="7171" width="17.109375" style="11" customWidth="1"/>
    <col min="7172" max="7172" width="11.6640625" style="11" customWidth="1"/>
    <col min="7173" max="7173" width="15.6640625" style="11" customWidth="1"/>
    <col min="7174" max="7174" width="7.44140625" style="11" customWidth="1"/>
    <col min="7175" max="7175" width="6" style="11" customWidth="1"/>
    <col min="7176" max="7423" width="8.88671875" style="11"/>
    <col min="7424" max="7424" width="6.33203125" style="11" customWidth="1"/>
    <col min="7425" max="7425" width="11.33203125" style="11" customWidth="1"/>
    <col min="7426" max="7426" width="18.44140625" style="11" customWidth="1"/>
    <col min="7427" max="7427" width="17.109375" style="11" customWidth="1"/>
    <col min="7428" max="7428" width="11.6640625" style="11" customWidth="1"/>
    <col min="7429" max="7429" width="15.6640625" style="11" customWidth="1"/>
    <col min="7430" max="7430" width="7.44140625" style="11" customWidth="1"/>
    <col min="7431" max="7431" width="6" style="11" customWidth="1"/>
    <col min="7432" max="7679" width="8.88671875" style="11"/>
    <col min="7680" max="7680" width="6.33203125" style="11" customWidth="1"/>
    <col min="7681" max="7681" width="11.33203125" style="11" customWidth="1"/>
    <col min="7682" max="7682" width="18.44140625" style="11" customWidth="1"/>
    <col min="7683" max="7683" width="17.109375" style="11" customWidth="1"/>
    <col min="7684" max="7684" width="11.6640625" style="11" customWidth="1"/>
    <col min="7685" max="7685" width="15.6640625" style="11" customWidth="1"/>
    <col min="7686" max="7686" width="7.44140625" style="11" customWidth="1"/>
    <col min="7687" max="7687" width="6" style="11" customWidth="1"/>
    <col min="7688" max="7935" width="8.88671875" style="11"/>
    <col min="7936" max="7936" width="6.33203125" style="11" customWidth="1"/>
    <col min="7937" max="7937" width="11.33203125" style="11" customWidth="1"/>
    <col min="7938" max="7938" width="18.44140625" style="11" customWidth="1"/>
    <col min="7939" max="7939" width="17.109375" style="11" customWidth="1"/>
    <col min="7940" max="7940" width="11.6640625" style="11" customWidth="1"/>
    <col min="7941" max="7941" width="15.6640625" style="11" customWidth="1"/>
    <col min="7942" max="7942" width="7.44140625" style="11" customWidth="1"/>
    <col min="7943" max="7943" width="6" style="11" customWidth="1"/>
    <col min="7944" max="8191" width="8.88671875" style="11"/>
    <col min="8192" max="8192" width="6.33203125" style="11" customWidth="1"/>
    <col min="8193" max="8193" width="11.33203125" style="11" customWidth="1"/>
    <col min="8194" max="8194" width="18.44140625" style="11" customWidth="1"/>
    <col min="8195" max="8195" width="17.109375" style="11" customWidth="1"/>
    <col min="8196" max="8196" width="11.6640625" style="11" customWidth="1"/>
    <col min="8197" max="8197" width="15.6640625" style="11" customWidth="1"/>
    <col min="8198" max="8198" width="7.44140625" style="11" customWidth="1"/>
    <col min="8199" max="8199" width="6" style="11" customWidth="1"/>
    <col min="8200" max="8447" width="8.88671875" style="11"/>
    <col min="8448" max="8448" width="6.33203125" style="11" customWidth="1"/>
    <col min="8449" max="8449" width="11.33203125" style="11" customWidth="1"/>
    <col min="8450" max="8450" width="18.44140625" style="11" customWidth="1"/>
    <col min="8451" max="8451" width="17.109375" style="11" customWidth="1"/>
    <col min="8452" max="8452" width="11.6640625" style="11" customWidth="1"/>
    <col min="8453" max="8453" width="15.6640625" style="11" customWidth="1"/>
    <col min="8454" max="8454" width="7.44140625" style="11" customWidth="1"/>
    <col min="8455" max="8455" width="6" style="11" customWidth="1"/>
    <col min="8456" max="8703" width="8.88671875" style="11"/>
    <col min="8704" max="8704" width="6.33203125" style="11" customWidth="1"/>
    <col min="8705" max="8705" width="11.33203125" style="11" customWidth="1"/>
    <col min="8706" max="8706" width="18.44140625" style="11" customWidth="1"/>
    <col min="8707" max="8707" width="17.109375" style="11" customWidth="1"/>
    <col min="8708" max="8708" width="11.6640625" style="11" customWidth="1"/>
    <col min="8709" max="8709" width="15.6640625" style="11" customWidth="1"/>
    <col min="8710" max="8710" width="7.44140625" style="11" customWidth="1"/>
    <col min="8711" max="8711" width="6" style="11" customWidth="1"/>
    <col min="8712" max="8959" width="8.88671875" style="11"/>
    <col min="8960" max="8960" width="6.33203125" style="11" customWidth="1"/>
    <col min="8961" max="8961" width="11.33203125" style="11" customWidth="1"/>
    <col min="8962" max="8962" width="18.44140625" style="11" customWidth="1"/>
    <col min="8963" max="8963" width="17.109375" style="11" customWidth="1"/>
    <col min="8964" max="8964" width="11.6640625" style="11" customWidth="1"/>
    <col min="8965" max="8965" width="15.6640625" style="11" customWidth="1"/>
    <col min="8966" max="8966" width="7.44140625" style="11" customWidth="1"/>
    <col min="8967" max="8967" width="6" style="11" customWidth="1"/>
    <col min="8968" max="9215" width="8.88671875" style="11"/>
    <col min="9216" max="9216" width="6.33203125" style="11" customWidth="1"/>
    <col min="9217" max="9217" width="11.33203125" style="11" customWidth="1"/>
    <col min="9218" max="9218" width="18.44140625" style="11" customWidth="1"/>
    <col min="9219" max="9219" width="17.109375" style="11" customWidth="1"/>
    <col min="9220" max="9220" width="11.6640625" style="11" customWidth="1"/>
    <col min="9221" max="9221" width="15.6640625" style="11" customWidth="1"/>
    <col min="9222" max="9222" width="7.44140625" style="11" customWidth="1"/>
    <col min="9223" max="9223" width="6" style="11" customWidth="1"/>
    <col min="9224" max="9471" width="8.88671875" style="11"/>
    <col min="9472" max="9472" width="6.33203125" style="11" customWidth="1"/>
    <col min="9473" max="9473" width="11.33203125" style="11" customWidth="1"/>
    <col min="9474" max="9474" width="18.44140625" style="11" customWidth="1"/>
    <col min="9475" max="9475" width="17.109375" style="11" customWidth="1"/>
    <col min="9476" max="9476" width="11.6640625" style="11" customWidth="1"/>
    <col min="9477" max="9477" width="15.6640625" style="11" customWidth="1"/>
    <col min="9478" max="9478" width="7.44140625" style="11" customWidth="1"/>
    <col min="9479" max="9479" width="6" style="11" customWidth="1"/>
    <col min="9480" max="9727" width="8.88671875" style="11"/>
    <col min="9728" max="9728" width="6.33203125" style="11" customWidth="1"/>
    <col min="9729" max="9729" width="11.33203125" style="11" customWidth="1"/>
    <col min="9730" max="9730" width="18.44140625" style="11" customWidth="1"/>
    <col min="9731" max="9731" width="17.109375" style="11" customWidth="1"/>
    <col min="9732" max="9732" width="11.6640625" style="11" customWidth="1"/>
    <col min="9733" max="9733" width="15.6640625" style="11" customWidth="1"/>
    <col min="9734" max="9734" width="7.44140625" style="11" customWidth="1"/>
    <col min="9735" max="9735" width="6" style="11" customWidth="1"/>
    <col min="9736" max="9983" width="8.88671875" style="11"/>
    <col min="9984" max="9984" width="6.33203125" style="11" customWidth="1"/>
    <col min="9985" max="9985" width="11.33203125" style="11" customWidth="1"/>
    <col min="9986" max="9986" width="18.44140625" style="11" customWidth="1"/>
    <col min="9987" max="9987" width="17.109375" style="11" customWidth="1"/>
    <col min="9988" max="9988" width="11.6640625" style="11" customWidth="1"/>
    <col min="9989" max="9989" width="15.6640625" style="11" customWidth="1"/>
    <col min="9990" max="9990" width="7.44140625" style="11" customWidth="1"/>
    <col min="9991" max="9991" width="6" style="11" customWidth="1"/>
    <col min="9992" max="10239" width="8.88671875" style="11"/>
    <col min="10240" max="10240" width="6.33203125" style="11" customWidth="1"/>
    <col min="10241" max="10241" width="11.33203125" style="11" customWidth="1"/>
    <col min="10242" max="10242" width="18.44140625" style="11" customWidth="1"/>
    <col min="10243" max="10243" width="17.109375" style="11" customWidth="1"/>
    <col min="10244" max="10244" width="11.6640625" style="11" customWidth="1"/>
    <col min="10245" max="10245" width="15.6640625" style="11" customWidth="1"/>
    <col min="10246" max="10246" width="7.44140625" style="11" customWidth="1"/>
    <col min="10247" max="10247" width="6" style="11" customWidth="1"/>
    <col min="10248" max="10495" width="8.88671875" style="11"/>
    <col min="10496" max="10496" width="6.33203125" style="11" customWidth="1"/>
    <col min="10497" max="10497" width="11.33203125" style="11" customWidth="1"/>
    <col min="10498" max="10498" width="18.44140625" style="11" customWidth="1"/>
    <col min="10499" max="10499" width="17.109375" style="11" customWidth="1"/>
    <col min="10500" max="10500" width="11.6640625" style="11" customWidth="1"/>
    <col min="10501" max="10501" width="15.6640625" style="11" customWidth="1"/>
    <col min="10502" max="10502" width="7.44140625" style="11" customWidth="1"/>
    <col min="10503" max="10503" width="6" style="11" customWidth="1"/>
    <col min="10504" max="10751" width="8.88671875" style="11"/>
    <col min="10752" max="10752" width="6.33203125" style="11" customWidth="1"/>
    <col min="10753" max="10753" width="11.33203125" style="11" customWidth="1"/>
    <col min="10754" max="10754" width="18.44140625" style="11" customWidth="1"/>
    <col min="10755" max="10755" width="17.109375" style="11" customWidth="1"/>
    <col min="10756" max="10756" width="11.6640625" style="11" customWidth="1"/>
    <col min="10757" max="10757" width="15.6640625" style="11" customWidth="1"/>
    <col min="10758" max="10758" width="7.44140625" style="11" customWidth="1"/>
    <col min="10759" max="10759" width="6" style="11" customWidth="1"/>
    <col min="10760" max="11007" width="8.88671875" style="11"/>
    <col min="11008" max="11008" width="6.33203125" style="11" customWidth="1"/>
    <col min="11009" max="11009" width="11.33203125" style="11" customWidth="1"/>
    <col min="11010" max="11010" width="18.44140625" style="11" customWidth="1"/>
    <col min="11011" max="11011" width="17.109375" style="11" customWidth="1"/>
    <col min="11012" max="11012" width="11.6640625" style="11" customWidth="1"/>
    <col min="11013" max="11013" width="15.6640625" style="11" customWidth="1"/>
    <col min="11014" max="11014" width="7.44140625" style="11" customWidth="1"/>
    <col min="11015" max="11015" width="6" style="11" customWidth="1"/>
    <col min="11016" max="11263" width="8.88671875" style="11"/>
    <col min="11264" max="11264" width="6.33203125" style="11" customWidth="1"/>
    <col min="11265" max="11265" width="11.33203125" style="11" customWidth="1"/>
    <col min="11266" max="11266" width="18.44140625" style="11" customWidth="1"/>
    <col min="11267" max="11267" width="17.109375" style="11" customWidth="1"/>
    <col min="11268" max="11268" width="11.6640625" style="11" customWidth="1"/>
    <col min="11269" max="11269" width="15.6640625" style="11" customWidth="1"/>
    <col min="11270" max="11270" width="7.44140625" style="11" customWidth="1"/>
    <col min="11271" max="11271" width="6" style="11" customWidth="1"/>
    <col min="11272" max="11519" width="8.88671875" style="11"/>
    <col min="11520" max="11520" width="6.33203125" style="11" customWidth="1"/>
    <col min="11521" max="11521" width="11.33203125" style="11" customWidth="1"/>
    <col min="11522" max="11522" width="18.44140625" style="11" customWidth="1"/>
    <col min="11523" max="11523" width="17.109375" style="11" customWidth="1"/>
    <col min="11524" max="11524" width="11.6640625" style="11" customWidth="1"/>
    <col min="11525" max="11525" width="15.6640625" style="11" customWidth="1"/>
    <col min="11526" max="11526" width="7.44140625" style="11" customWidth="1"/>
    <col min="11527" max="11527" width="6" style="11" customWidth="1"/>
    <col min="11528" max="11775" width="8.88671875" style="11"/>
    <col min="11776" max="11776" width="6.33203125" style="11" customWidth="1"/>
    <col min="11777" max="11777" width="11.33203125" style="11" customWidth="1"/>
    <col min="11778" max="11778" width="18.44140625" style="11" customWidth="1"/>
    <col min="11779" max="11779" width="17.109375" style="11" customWidth="1"/>
    <col min="11780" max="11780" width="11.6640625" style="11" customWidth="1"/>
    <col min="11781" max="11781" width="15.6640625" style="11" customWidth="1"/>
    <col min="11782" max="11782" width="7.44140625" style="11" customWidth="1"/>
    <col min="11783" max="11783" width="6" style="11" customWidth="1"/>
    <col min="11784" max="12031" width="8.88671875" style="11"/>
    <col min="12032" max="12032" width="6.33203125" style="11" customWidth="1"/>
    <col min="12033" max="12033" width="11.33203125" style="11" customWidth="1"/>
    <col min="12034" max="12034" width="18.44140625" style="11" customWidth="1"/>
    <col min="12035" max="12035" width="17.109375" style="11" customWidth="1"/>
    <col min="12036" max="12036" width="11.6640625" style="11" customWidth="1"/>
    <col min="12037" max="12037" width="15.6640625" style="11" customWidth="1"/>
    <col min="12038" max="12038" width="7.44140625" style="11" customWidth="1"/>
    <col min="12039" max="12039" width="6" style="11" customWidth="1"/>
    <col min="12040" max="12287" width="8.88671875" style="11"/>
    <col min="12288" max="12288" width="6.33203125" style="11" customWidth="1"/>
    <col min="12289" max="12289" width="11.33203125" style="11" customWidth="1"/>
    <col min="12290" max="12290" width="18.44140625" style="11" customWidth="1"/>
    <col min="12291" max="12291" width="17.109375" style="11" customWidth="1"/>
    <col min="12292" max="12292" width="11.6640625" style="11" customWidth="1"/>
    <col min="12293" max="12293" width="15.6640625" style="11" customWidth="1"/>
    <col min="12294" max="12294" width="7.44140625" style="11" customWidth="1"/>
    <col min="12295" max="12295" width="6" style="11" customWidth="1"/>
    <col min="12296" max="12543" width="8.88671875" style="11"/>
    <col min="12544" max="12544" width="6.33203125" style="11" customWidth="1"/>
    <col min="12545" max="12545" width="11.33203125" style="11" customWidth="1"/>
    <col min="12546" max="12546" width="18.44140625" style="11" customWidth="1"/>
    <col min="12547" max="12547" width="17.109375" style="11" customWidth="1"/>
    <col min="12548" max="12548" width="11.6640625" style="11" customWidth="1"/>
    <col min="12549" max="12549" width="15.6640625" style="11" customWidth="1"/>
    <col min="12550" max="12550" width="7.44140625" style="11" customWidth="1"/>
    <col min="12551" max="12551" width="6" style="11" customWidth="1"/>
    <col min="12552" max="12799" width="8.88671875" style="11"/>
    <col min="12800" max="12800" width="6.33203125" style="11" customWidth="1"/>
    <col min="12801" max="12801" width="11.33203125" style="11" customWidth="1"/>
    <col min="12802" max="12802" width="18.44140625" style="11" customWidth="1"/>
    <col min="12803" max="12803" width="17.109375" style="11" customWidth="1"/>
    <col min="12804" max="12804" width="11.6640625" style="11" customWidth="1"/>
    <col min="12805" max="12805" width="15.6640625" style="11" customWidth="1"/>
    <col min="12806" max="12806" width="7.44140625" style="11" customWidth="1"/>
    <col min="12807" max="12807" width="6" style="11" customWidth="1"/>
    <col min="12808" max="13055" width="8.88671875" style="11"/>
    <col min="13056" max="13056" width="6.33203125" style="11" customWidth="1"/>
    <col min="13057" max="13057" width="11.33203125" style="11" customWidth="1"/>
    <col min="13058" max="13058" width="18.44140625" style="11" customWidth="1"/>
    <col min="13059" max="13059" width="17.109375" style="11" customWidth="1"/>
    <col min="13060" max="13060" width="11.6640625" style="11" customWidth="1"/>
    <col min="13061" max="13061" width="15.6640625" style="11" customWidth="1"/>
    <col min="13062" max="13062" width="7.44140625" style="11" customWidth="1"/>
    <col min="13063" max="13063" width="6" style="11" customWidth="1"/>
    <col min="13064" max="13311" width="8.88671875" style="11"/>
    <col min="13312" max="13312" width="6.33203125" style="11" customWidth="1"/>
    <col min="13313" max="13313" width="11.33203125" style="11" customWidth="1"/>
    <col min="13314" max="13314" width="18.44140625" style="11" customWidth="1"/>
    <col min="13315" max="13315" width="17.109375" style="11" customWidth="1"/>
    <col min="13316" max="13316" width="11.6640625" style="11" customWidth="1"/>
    <col min="13317" max="13317" width="15.6640625" style="11" customWidth="1"/>
    <col min="13318" max="13318" width="7.44140625" style="11" customWidth="1"/>
    <col min="13319" max="13319" width="6" style="11" customWidth="1"/>
    <col min="13320" max="13567" width="8.88671875" style="11"/>
    <col min="13568" max="13568" width="6.33203125" style="11" customWidth="1"/>
    <col min="13569" max="13569" width="11.33203125" style="11" customWidth="1"/>
    <col min="13570" max="13570" width="18.44140625" style="11" customWidth="1"/>
    <col min="13571" max="13571" width="17.109375" style="11" customWidth="1"/>
    <col min="13572" max="13572" width="11.6640625" style="11" customWidth="1"/>
    <col min="13573" max="13573" width="15.6640625" style="11" customWidth="1"/>
    <col min="13574" max="13574" width="7.44140625" style="11" customWidth="1"/>
    <col min="13575" max="13575" width="6" style="11" customWidth="1"/>
    <col min="13576" max="13823" width="8.88671875" style="11"/>
    <col min="13824" max="13824" width="6.33203125" style="11" customWidth="1"/>
    <col min="13825" max="13825" width="11.33203125" style="11" customWidth="1"/>
    <col min="13826" max="13826" width="18.44140625" style="11" customWidth="1"/>
    <col min="13827" max="13827" width="17.109375" style="11" customWidth="1"/>
    <col min="13828" max="13828" width="11.6640625" style="11" customWidth="1"/>
    <col min="13829" max="13829" width="15.6640625" style="11" customWidth="1"/>
    <col min="13830" max="13830" width="7.44140625" style="11" customWidth="1"/>
    <col min="13831" max="13831" width="6" style="11" customWidth="1"/>
    <col min="13832" max="14079" width="8.88671875" style="11"/>
    <col min="14080" max="14080" width="6.33203125" style="11" customWidth="1"/>
    <col min="14081" max="14081" width="11.33203125" style="11" customWidth="1"/>
    <col min="14082" max="14082" width="18.44140625" style="11" customWidth="1"/>
    <col min="14083" max="14083" width="17.109375" style="11" customWidth="1"/>
    <col min="14084" max="14084" width="11.6640625" style="11" customWidth="1"/>
    <col min="14085" max="14085" width="15.6640625" style="11" customWidth="1"/>
    <col min="14086" max="14086" width="7.44140625" style="11" customWidth="1"/>
    <col min="14087" max="14087" width="6" style="11" customWidth="1"/>
    <col min="14088" max="14335" width="8.88671875" style="11"/>
    <col min="14336" max="14336" width="6.33203125" style="11" customWidth="1"/>
    <col min="14337" max="14337" width="11.33203125" style="11" customWidth="1"/>
    <col min="14338" max="14338" width="18.44140625" style="11" customWidth="1"/>
    <col min="14339" max="14339" width="17.109375" style="11" customWidth="1"/>
    <col min="14340" max="14340" width="11.6640625" style="11" customWidth="1"/>
    <col min="14341" max="14341" width="15.6640625" style="11" customWidth="1"/>
    <col min="14342" max="14342" width="7.44140625" style="11" customWidth="1"/>
    <col min="14343" max="14343" width="6" style="11" customWidth="1"/>
    <col min="14344" max="14591" width="8.88671875" style="11"/>
    <col min="14592" max="14592" width="6.33203125" style="11" customWidth="1"/>
    <col min="14593" max="14593" width="11.33203125" style="11" customWidth="1"/>
    <col min="14594" max="14594" width="18.44140625" style="11" customWidth="1"/>
    <col min="14595" max="14595" width="17.109375" style="11" customWidth="1"/>
    <col min="14596" max="14596" width="11.6640625" style="11" customWidth="1"/>
    <col min="14597" max="14597" width="15.6640625" style="11" customWidth="1"/>
    <col min="14598" max="14598" width="7.44140625" style="11" customWidth="1"/>
    <col min="14599" max="14599" width="6" style="11" customWidth="1"/>
    <col min="14600" max="14847" width="8.88671875" style="11"/>
    <col min="14848" max="14848" width="6.33203125" style="11" customWidth="1"/>
    <col min="14849" max="14849" width="11.33203125" style="11" customWidth="1"/>
    <col min="14850" max="14850" width="18.44140625" style="11" customWidth="1"/>
    <col min="14851" max="14851" width="17.109375" style="11" customWidth="1"/>
    <col min="14852" max="14852" width="11.6640625" style="11" customWidth="1"/>
    <col min="14853" max="14853" width="15.6640625" style="11" customWidth="1"/>
    <col min="14854" max="14854" width="7.44140625" style="11" customWidth="1"/>
    <col min="14855" max="14855" width="6" style="11" customWidth="1"/>
    <col min="14856" max="15103" width="8.88671875" style="11"/>
    <col min="15104" max="15104" width="6.33203125" style="11" customWidth="1"/>
    <col min="15105" max="15105" width="11.33203125" style="11" customWidth="1"/>
    <col min="15106" max="15106" width="18.44140625" style="11" customWidth="1"/>
    <col min="15107" max="15107" width="17.109375" style="11" customWidth="1"/>
    <col min="15108" max="15108" width="11.6640625" style="11" customWidth="1"/>
    <col min="15109" max="15109" width="15.6640625" style="11" customWidth="1"/>
    <col min="15110" max="15110" width="7.44140625" style="11" customWidth="1"/>
    <col min="15111" max="15111" width="6" style="11" customWidth="1"/>
    <col min="15112" max="15359" width="8.88671875" style="11"/>
    <col min="15360" max="15360" width="6.33203125" style="11" customWidth="1"/>
    <col min="15361" max="15361" width="11.33203125" style="11" customWidth="1"/>
    <col min="15362" max="15362" width="18.44140625" style="11" customWidth="1"/>
    <col min="15363" max="15363" width="17.109375" style="11" customWidth="1"/>
    <col min="15364" max="15364" width="11.6640625" style="11" customWidth="1"/>
    <col min="15365" max="15365" width="15.6640625" style="11" customWidth="1"/>
    <col min="15366" max="15366" width="7.44140625" style="11" customWidth="1"/>
    <col min="15367" max="15367" width="6" style="11" customWidth="1"/>
    <col min="15368" max="15615" width="8.88671875" style="11"/>
    <col min="15616" max="15616" width="6.33203125" style="11" customWidth="1"/>
    <col min="15617" max="15617" width="11.33203125" style="11" customWidth="1"/>
    <col min="15618" max="15618" width="18.44140625" style="11" customWidth="1"/>
    <col min="15619" max="15619" width="17.109375" style="11" customWidth="1"/>
    <col min="15620" max="15620" width="11.6640625" style="11" customWidth="1"/>
    <col min="15621" max="15621" width="15.6640625" style="11" customWidth="1"/>
    <col min="15622" max="15622" width="7.44140625" style="11" customWidth="1"/>
    <col min="15623" max="15623" width="6" style="11" customWidth="1"/>
    <col min="15624" max="15871" width="8.88671875" style="11"/>
    <col min="15872" max="15872" width="6.33203125" style="11" customWidth="1"/>
    <col min="15873" max="15873" width="11.33203125" style="11" customWidth="1"/>
    <col min="15874" max="15874" width="18.44140625" style="11" customWidth="1"/>
    <col min="15875" max="15875" width="17.109375" style="11" customWidth="1"/>
    <col min="15876" max="15876" width="11.6640625" style="11" customWidth="1"/>
    <col min="15877" max="15877" width="15.6640625" style="11" customWidth="1"/>
    <col min="15878" max="15878" width="7.44140625" style="11" customWidth="1"/>
    <col min="15879" max="15879" width="6" style="11" customWidth="1"/>
    <col min="15880" max="16127" width="8.88671875" style="11"/>
    <col min="16128" max="16128" width="6.33203125" style="11" customWidth="1"/>
    <col min="16129" max="16129" width="11.33203125" style="11" customWidth="1"/>
    <col min="16130" max="16130" width="18.44140625" style="11" customWidth="1"/>
    <col min="16131" max="16131" width="17.109375" style="11" customWidth="1"/>
    <col min="16132" max="16132" width="11.6640625" style="11" customWidth="1"/>
    <col min="16133" max="16133" width="15.6640625" style="11" customWidth="1"/>
    <col min="16134" max="16134" width="7.44140625" style="11" customWidth="1"/>
    <col min="16135" max="16135" width="6" style="11" customWidth="1"/>
    <col min="16136" max="16384" width="8.88671875" style="11"/>
  </cols>
  <sheetData>
    <row r="1" spans="1:7" ht="21.95" customHeight="1">
      <c r="A1" s="2100" t="s">
        <v>359</v>
      </c>
      <c r="B1" s="2100"/>
      <c r="C1" s="2100"/>
      <c r="D1" s="2100"/>
      <c r="E1" s="2100"/>
      <c r="F1" s="2100"/>
      <c r="G1" s="72"/>
    </row>
    <row r="2" spans="1:7" ht="21.95" customHeight="1">
      <c r="A2" s="2100"/>
      <c r="B2" s="2100"/>
      <c r="C2" s="2100"/>
      <c r="D2" s="2100"/>
      <c r="E2" s="2100"/>
      <c r="F2" s="2100"/>
      <c r="G2" s="73"/>
    </row>
    <row r="3" spans="1:7" ht="21.95" customHeight="1">
      <c r="A3" s="2100"/>
      <c r="B3" s="2100"/>
      <c r="C3" s="2100"/>
      <c r="D3" s="2100"/>
      <c r="E3" s="2100"/>
      <c r="F3" s="2100"/>
      <c r="G3" s="12"/>
    </row>
    <row r="4" spans="1:7" ht="21.95" customHeight="1">
      <c r="A4" s="486"/>
      <c r="B4" s="486"/>
      <c r="C4" s="486"/>
      <c r="D4" s="486"/>
      <c r="E4" s="486"/>
      <c r="F4" s="486"/>
      <c r="G4" s="12"/>
    </row>
    <row r="5" spans="1:7" ht="21.95" customHeight="1">
      <c r="A5" s="486"/>
      <c r="B5" s="486"/>
      <c r="C5" s="486"/>
      <c r="D5" s="486"/>
      <c r="E5" s="486"/>
      <c r="F5" s="486"/>
      <c r="G5" s="12"/>
    </row>
    <row r="6" spans="1:7" ht="21.95" customHeight="1">
      <c r="A6" s="486"/>
      <c r="B6" s="486"/>
      <c r="C6" s="486"/>
      <c r="D6" s="486"/>
      <c r="E6" s="486"/>
      <c r="F6" s="486"/>
      <c r="G6" s="12"/>
    </row>
    <row r="7" spans="1:7" ht="21.95" customHeight="1">
      <c r="A7" s="486"/>
      <c r="B7" s="486"/>
      <c r="C7" s="486"/>
      <c r="D7" s="486"/>
      <c r="E7" s="486"/>
      <c r="F7" s="486"/>
      <c r="G7" s="12"/>
    </row>
    <row r="8" spans="1:7" ht="21.95" customHeight="1">
      <c r="A8" s="486"/>
      <c r="B8" s="486"/>
      <c r="C8" s="486"/>
      <c r="D8" s="486"/>
      <c r="E8" s="486"/>
      <c r="F8" s="486"/>
      <c r="G8" s="12"/>
    </row>
    <row r="9" spans="1:7" ht="21.95" customHeight="1">
      <c r="A9" s="486"/>
      <c r="B9" s="486"/>
      <c r="C9" s="486"/>
      <c r="D9" s="486"/>
      <c r="E9" s="486"/>
      <c r="F9" s="486"/>
      <c r="G9" s="12"/>
    </row>
    <row r="10" spans="1:7" ht="21.95" customHeight="1">
      <c r="A10" s="486"/>
      <c r="B10" s="486"/>
      <c r="C10" s="486"/>
      <c r="D10" s="486"/>
      <c r="E10" s="486"/>
      <c r="F10" s="486"/>
      <c r="G10" s="12"/>
    </row>
    <row r="11" spans="1:7" ht="21.95" customHeight="1">
      <c r="A11" s="486"/>
      <c r="B11" s="486"/>
      <c r="C11" s="486"/>
      <c r="D11" s="486"/>
      <c r="E11" s="486"/>
      <c r="F11" s="486"/>
      <c r="G11" s="12"/>
    </row>
    <row r="12" spans="1:7" ht="21.95" customHeight="1">
      <c r="A12" s="486"/>
      <c r="B12" s="486"/>
      <c r="C12" s="486"/>
      <c r="D12" s="486"/>
      <c r="E12" s="486"/>
      <c r="F12" s="486"/>
      <c r="G12" s="12"/>
    </row>
    <row r="13" spans="1:7" ht="21.95" customHeight="1">
      <c r="A13" s="486"/>
      <c r="B13" s="486"/>
      <c r="C13" s="486"/>
      <c r="D13" s="486"/>
      <c r="E13" s="486"/>
      <c r="F13" s="486"/>
      <c r="G13" s="12"/>
    </row>
    <row r="14" spans="1:7" ht="21.95" customHeight="1">
      <c r="A14" s="486"/>
      <c r="B14" s="486"/>
      <c r="C14" s="486"/>
      <c r="D14" s="486"/>
      <c r="E14" s="486"/>
      <c r="F14" s="486"/>
      <c r="G14" s="12"/>
    </row>
    <row r="15" spans="1:7" ht="21.95" customHeight="1">
      <c r="A15" s="486"/>
      <c r="B15" s="486"/>
      <c r="C15" s="486"/>
      <c r="D15" s="486"/>
      <c r="E15" s="486"/>
      <c r="F15" s="486"/>
      <c r="G15" s="12"/>
    </row>
    <row r="16" spans="1:7" ht="21.95" customHeight="1">
      <c r="A16" s="486"/>
      <c r="B16" s="486"/>
      <c r="C16" s="486"/>
      <c r="D16" s="486"/>
      <c r="E16" s="486"/>
      <c r="F16" s="486"/>
      <c r="G16" s="12"/>
    </row>
    <row r="17" spans="1:7" ht="21.95" customHeight="1">
      <c r="A17" s="486"/>
      <c r="B17" s="486"/>
      <c r="C17" s="486"/>
      <c r="D17" s="486"/>
      <c r="E17" s="486"/>
      <c r="F17" s="486"/>
      <c r="G17" s="12"/>
    </row>
    <row r="18" spans="1:7" ht="21.95" customHeight="1">
      <c r="A18" s="486"/>
      <c r="B18" s="486"/>
      <c r="C18" s="486"/>
      <c r="D18" s="486"/>
      <c r="E18" s="486"/>
      <c r="F18" s="486"/>
      <c r="G18" s="12"/>
    </row>
    <row r="19" spans="1:7" ht="21.95" customHeight="1">
      <c r="A19" s="486"/>
      <c r="B19" s="486"/>
      <c r="C19" s="486"/>
      <c r="D19" s="486"/>
      <c r="E19" s="486"/>
      <c r="F19" s="486"/>
      <c r="G19" s="12"/>
    </row>
    <row r="20" spans="1:7" ht="21.95" customHeight="1">
      <c r="A20" s="486"/>
      <c r="B20" s="486"/>
      <c r="C20" s="486"/>
      <c r="D20" s="486"/>
      <c r="E20" s="486"/>
      <c r="F20" s="486"/>
      <c r="G20" s="12"/>
    </row>
    <row r="21" spans="1:7" ht="21.95" customHeight="1">
      <c r="A21" s="486"/>
      <c r="B21" s="486"/>
      <c r="C21" s="486"/>
      <c r="D21" s="486"/>
      <c r="E21" s="486"/>
      <c r="F21" s="486"/>
      <c r="G21" s="12"/>
    </row>
    <row r="22" spans="1:7" ht="21.95" customHeight="1">
      <c r="A22" s="486"/>
      <c r="B22" s="486"/>
      <c r="C22" s="486"/>
      <c r="D22" s="486"/>
      <c r="E22" s="486"/>
      <c r="F22" s="486"/>
      <c r="G22" s="12"/>
    </row>
    <row r="23" spans="1:7" ht="21.95" customHeight="1">
      <c r="A23" s="486"/>
      <c r="B23" s="486"/>
      <c r="C23" s="486"/>
      <c r="D23" s="486"/>
      <c r="E23" s="486"/>
      <c r="F23" s="486"/>
      <c r="G23" s="71"/>
    </row>
    <row r="24" spans="1:7" ht="21.95" customHeight="1">
      <c r="A24" s="486"/>
      <c r="B24" s="486"/>
      <c r="C24" s="486"/>
      <c r="D24" s="486"/>
      <c r="E24" s="486"/>
      <c r="F24" s="486"/>
      <c r="G24" s="71"/>
    </row>
    <row r="25" spans="1:7" ht="21.95" customHeight="1">
      <c r="A25" s="486"/>
      <c r="B25" s="486"/>
      <c r="C25" s="486"/>
      <c r="D25" s="486"/>
      <c r="E25" s="486"/>
      <c r="F25" s="486"/>
      <c r="G25" s="71"/>
    </row>
    <row r="26" spans="1:7" ht="21.95" customHeight="1">
      <c r="A26" s="486"/>
      <c r="B26" s="486"/>
      <c r="C26" s="486"/>
      <c r="D26" s="486"/>
      <c r="E26" s="486"/>
      <c r="F26" s="486"/>
      <c r="G26" s="71"/>
    </row>
    <row r="27" spans="1:7" ht="21.95" customHeight="1">
      <c r="A27" s="486"/>
      <c r="B27" s="486"/>
      <c r="C27" s="486"/>
      <c r="D27" s="486"/>
      <c r="E27" s="486"/>
      <c r="F27" s="486"/>
      <c r="G27" s="71"/>
    </row>
    <row r="28" spans="1:7" ht="21.95" customHeight="1">
      <c r="A28" s="486"/>
      <c r="B28" s="486"/>
      <c r="C28" s="486"/>
      <c r="D28" s="486"/>
      <c r="E28" s="486"/>
      <c r="F28" s="486"/>
      <c r="G28" s="71"/>
    </row>
    <row r="29" spans="1:7" ht="21.95" customHeight="1">
      <c r="A29" s="487"/>
      <c r="B29" s="487"/>
      <c r="C29" s="487"/>
      <c r="D29" s="487"/>
      <c r="E29" s="487"/>
      <c r="F29" s="487"/>
      <c r="G29" s="485"/>
    </row>
    <row r="30" spans="1:7" ht="21.95" customHeight="1">
      <c r="A30" s="488"/>
      <c r="B30" s="2097" t="s">
        <v>261</v>
      </c>
      <c r="C30" s="2098" t="s">
        <v>262</v>
      </c>
      <c r="D30" s="2099" t="s">
        <v>263</v>
      </c>
      <c r="E30" s="489" t="s">
        <v>264</v>
      </c>
      <c r="F30" s="490"/>
      <c r="G30" s="13"/>
    </row>
    <row r="31" spans="1:7" ht="21.95" customHeight="1">
      <c r="A31" s="488"/>
      <c r="B31" s="2092"/>
      <c r="C31" s="2095"/>
      <c r="D31" s="2095"/>
      <c r="E31" s="491" t="s">
        <v>391</v>
      </c>
      <c r="F31" s="492"/>
      <c r="G31" s="13"/>
    </row>
    <row r="32" spans="1:7" ht="21.95" customHeight="1">
      <c r="A32" s="488"/>
      <c r="B32" s="2093"/>
      <c r="C32" s="493">
        <v>1612</v>
      </c>
      <c r="D32" s="493"/>
      <c r="E32" s="494">
        <v>1612</v>
      </c>
      <c r="F32" s="495"/>
      <c r="G32" s="13"/>
    </row>
    <row r="33" spans="1:6" ht="21.95" customHeight="1"/>
    <row r="34" spans="1:6" ht="21.95" customHeight="1"/>
    <row r="35" spans="1:6" ht="21.95" customHeight="1">
      <c r="A35" s="2090" t="s">
        <v>680</v>
      </c>
      <c r="B35" s="2090"/>
      <c r="C35" s="2090"/>
      <c r="D35" s="2090"/>
      <c r="E35" s="2090"/>
      <c r="F35" s="2090"/>
    </row>
    <row r="36" spans="1:6" ht="21.95" customHeight="1">
      <c r="A36" s="2090"/>
      <c r="B36" s="2090"/>
      <c r="C36" s="2090"/>
      <c r="D36" s="2090"/>
      <c r="E36" s="2090"/>
      <c r="F36" s="2090"/>
    </row>
    <row r="37" spans="1:6" ht="21.95" customHeight="1">
      <c r="A37" s="2090"/>
      <c r="B37" s="2090"/>
      <c r="C37" s="2090"/>
      <c r="D37" s="2090"/>
      <c r="E37" s="2090"/>
      <c r="F37" s="2090"/>
    </row>
    <row r="38" spans="1:6" ht="21.95" customHeight="1"/>
    <row r="39" spans="1:6" ht="21.95" customHeight="1"/>
    <row r="40" spans="1:6" ht="21.95" customHeight="1"/>
    <row r="41" spans="1:6" ht="21.95" customHeight="1"/>
    <row r="42" spans="1:6" ht="21.95" customHeight="1"/>
    <row r="43" spans="1:6" ht="21.95" customHeight="1"/>
    <row r="44" spans="1:6" ht="21.95" customHeight="1"/>
    <row r="45" spans="1:6" ht="21.95" customHeight="1"/>
    <row r="46" spans="1:6" ht="21.95" customHeight="1"/>
    <row r="47" spans="1:6" ht="21.95" customHeight="1"/>
    <row r="48" spans="1:6" ht="21.95" customHeight="1"/>
    <row r="49" spans="2:5" ht="21.95" customHeight="1"/>
    <row r="50" spans="2:5" ht="21.95" customHeight="1"/>
    <row r="51" spans="2:5" ht="21.95" customHeight="1"/>
    <row r="52" spans="2:5" ht="21.95" customHeight="1"/>
    <row r="53" spans="2:5" ht="21.95" customHeight="1"/>
    <row r="54" spans="2:5" ht="21.95" customHeight="1"/>
    <row r="55" spans="2:5" ht="21.95" customHeight="1"/>
    <row r="56" spans="2:5" ht="21.95" customHeight="1"/>
    <row r="57" spans="2:5" ht="21.95" customHeight="1"/>
    <row r="58" spans="2:5" ht="21.95" customHeight="1"/>
    <row r="59" spans="2:5" ht="21.95" customHeight="1"/>
    <row r="60" spans="2:5" ht="21.95" customHeight="1"/>
    <row r="61" spans="2:5" ht="21.95" customHeight="1"/>
    <row r="62" spans="2:5" ht="21.95" customHeight="1"/>
    <row r="63" spans="2:5" ht="21.95" customHeight="1"/>
    <row r="64" spans="2:5" ht="21.95" customHeight="1">
      <c r="B64" s="2097" t="s">
        <v>675</v>
      </c>
      <c r="C64" s="2098" t="s">
        <v>262</v>
      </c>
      <c r="D64" s="2099" t="s">
        <v>263</v>
      </c>
      <c r="E64" s="489" t="s">
        <v>1088</v>
      </c>
    </row>
    <row r="65" spans="1:6" ht="21.95" customHeight="1">
      <c r="B65" s="2092"/>
      <c r="C65" s="2095"/>
      <c r="D65" s="2095"/>
      <c r="E65" s="491" t="s">
        <v>391</v>
      </c>
    </row>
    <row r="66" spans="1:6" ht="21.95" customHeight="1">
      <c r="B66" s="2093"/>
      <c r="C66" s="497">
        <v>900000</v>
      </c>
      <c r="D66" s="498"/>
      <c r="E66" s="494">
        <f>TRUNC(C66-D66,0)</f>
        <v>900000</v>
      </c>
    </row>
    <row r="67" spans="1:6" ht="21.95" customHeight="1">
      <c r="B67" s="499"/>
      <c r="C67" s="500"/>
      <c r="D67" s="501"/>
      <c r="E67" s="495"/>
    </row>
    <row r="68" spans="1:6" ht="21.95" customHeight="1"/>
    <row r="69" spans="1:6" ht="21.95" customHeight="1">
      <c r="A69" s="2090" t="s">
        <v>680</v>
      </c>
      <c r="B69" s="2090"/>
      <c r="C69" s="2090"/>
      <c r="D69" s="2090"/>
      <c r="E69" s="2090"/>
      <c r="F69" s="2090"/>
    </row>
    <row r="70" spans="1:6" ht="21.95" customHeight="1">
      <c r="A70" s="2090"/>
      <c r="B70" s="2090"/>
      <c r="C70" s="2090"/>
      <c r="D70" s="2090"/>
      <c r="E70" s="2090"/>
      <c r="F70" s="2090"/>
    </row>
    <row r="71" spans="1:6" ht="21.95" customHeight="1">
      <c r="A71" s="2090"/>
      <c r="B71" s="2090"/>
      <c r="C71" s="2090"/>
      <c r="D71" s="2090"/>
      <c r="E71" s="2090"/>
      <c r="F71" s="2090"/>
    </row>
    <row r="72" spans="1:6" ht="21.95" customHeight="1"/>
    <row r="73" spans="1:6" ht="21.95" customHeight="1"/>
    <row r="74" spans="1:6" ht="21.95" customHeight="1"/>
    <row r="75" spans="1:6" ht="21.95" customHeight="1"/>
    <row r="76" spans="1:6" ht="21.95" customHeight="1"/>
    <row r="77" spans="1:6" ht="21.95" customHeight="1"/>
    <row r="78" spans="1:6" ht="21.95" customHeight="1"/>
    <row r="79" spans="1:6" ht="21.95" customHeight="1"/>
    <row r="80" spans="1:6" ht="21.95" customHeight="1"/>
    <row r="81" ht="21.95" customHeight="1"/>
    <row r="82" ht="21.95" customHeight="1"/>
    <row r="83" ht="21.95" customHeight="1"/>
    <row r="84" ht="21.95" customHeight="1"/>
    <row r="85" ht="21.95" customHeight="1"/>
    <row r="86" ht="21.95" customHeight="1"/>
    <row r="87" ht="21.95" customHeight="1"/>
    <row r="88" ht="21.95" customHeight="1"/>
    <row r="89" ht="21.95" customHeight="1"/>
    <row r="90" ht="21.95" customHeight="1"/>
    <row r="91" ht="21.95" customHeight="1"/>
    <row r="92" ht="21.95" customHeight="1"/>
    <row r="93" ht="21.95" customHeight="1"/>
    <row r="94" ht="21.95" customHeight="1"/>
    <row r="95" ht="21.95" customHeight="1"/>
    <row r="96" ht="21.95" customHeight="1"/>
    <row r="97" spans="2:5" ht="21.95" customHeight="1"/>
    <row r="98" spans="2:5" ht="21.95" customHeight="1">
      <c r="B98" s="2091" t="s">
        <v>392</v>
      </c>
      <c r="C98" s="2094" t="s">
        <v>262</v>
      </c>
      <c r="D98" s="2096" t="s">
        <v>263</v>
      </c>
      <c r="E98" s="935" t="s">
        <v>393</v>
      </c>
    </row>
    <row r="99" spans="2:5" ht="21.95" customHeight="1">
      <c r="B99" s="2092"/>
      <c r="C99" s="2095"/>
      <c r="D99" s="2095"/>
      <c r="E99" s="930" t="s">
        <v>391</v>
      </c>
    </row>
    <row r="100" spans="2:5" ht="21.95" customHeight="1">
      <c r="B100" s="2093"/>
      <c r="C100" s="936">
        <v>400000</v>
      </c>
      <c r="D100" s="937"/>
      <c r="E100" s="938">
        <f>TRUNC(C100-D100,0)</f>
        <v>400000</v>
      </c>
    </row>
    <row r="101" spans="2:5" ht="21.95" customHeight="1">
      <c r="B101" s="499"/>
      <c r="C101" s="500"/>
      <c r="D101" s="501"/>
      <c r="E101" s="495"/>
    </row>
    <row r="102" spans="2:5" ht="21.95" customHeight="1"/>
  </sheetData>
  <mergeCells count="12">
    <mergeCell ref="A35:F37"/>
    <mergeCell ref="A1:F3"/>
    <mergeCell ref="B30:B32"/>
    <mergeCell ref="C30:C31"/>
    <mergeCell ref="D30:D31"/>
    <mergeCell ref="A69:F71"/>
    <mergeCell ref="B98:B100"/>
    <mergeCell ref="C98:C99"/>
    <mergeCell ref="D98:D99"/>
    <mergeCell ref="B64:B66"/>
    <mergeCell ref="C64:C65"/>
    <mergeCell ref="D64:D65"/>
  </mergeCells>
  <phoneticPr fontId="29" type="noConversion"/>
  <pageMargins left="0.70866141732283472" right="0.70866141732283472" top="0.6692913385826772" bottom="0.59055118110236227" header="0.31496062992125984" footer="0.31496062992125984"/>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tabColor rgb="FF92D050"/>
  </sheetPr>
  <dimension ref="A1:AB279"/>
  <sheetViews>
    <sheetView view="pageBreakPreview" zoomScaleSheetLayoutView="100" workbookViewId="0">
      <selection activeCell="A16" sqref="A4:AA63"/>
    </sheetView>
  </sheetViews>
  <sheetFormatPr defaultColWidth="8.88671875" defaultRowHeight="16.5"/>
  <cols>
    <col min="1" max="1" width="2.44140625" style="26" customWidth="1"/>
    <col min="2" max="27" width="2.5546875" style="26" customWidth="1"/>
    <col min="28" max="28" width="2.44140625" style="26" customWidth="1"/>
    <col min="29" max="61" width="2.44140625" style="8" customWidth="1"/>
    <col min="62" max="16384" width="8.88671875" style="8"/>
  </cols>
  <sheetData>
    <row r="1" spans="1:28" ht="20.100000000000001" customHeight="1">
      <c r="A1" s="1582" t="s">
        <v>216</v>
      </c>
      <c r="B1" s="1582"/>
      <c r="C1" s="1582"/>
      <c r="D1" s="1582"/>
      <c r="E1" s="1582"/>
      <c r="F1" s="1582"/>
      <c r="G1" s="1582"/>
      <c r="H1" s="1582"/>
      <c r="I1" s="1582"/>
      <c r="J1" s="1582"/>
      <c r="K1" s="1582"/>
      <c r="L1" s="1582"/>
      <c r="M1" s="1582"/>
      <c r="N1" s="1582"/>
      <c r="O1" s="1582"/>
      <c r="P1" s="1582"/>
      <c r="Q1" s="1582"/>
      <c r="R1" s="1582"/>
      <c r="S1" s="1582"/>
      <c r="T1" s="1582"/>
      <c r="U1" s="1582"/>
      <c r="V1" s="1582"/>
      <c r="W1" s="1582"/>
      <c r="X1" s="1582"/>
      <c r="Y1" s="1582"/>
      <c r="Z1" s="1582"/>
      <c r="AA1" s="1582"/>
      <c r="AB1" s="1582"/>
    </row>
    <row r="2" spans="1:28" ht="20.100000000000001" customHeight="1">
      <c r="A2" s="1582"/>
      <c r="B2" s="1582"/>
      <c r="C2" s="1582"/>
      <c r="D2" s="1582"/>
      <c r="E2" s="1582"/>
      <c r="F2" s="1582"/>
      <c r="G2" s="1582"/>
      <c r="H2" s="1582"/>
      <c r="I2" s="1582"/>
      <c r="J2" s="1582"/>
      <c r="K2" s="1582"/>
      <c r="L2" s="1582"/>
      <c r="M2" s="1582"/>
      <c r="N2" s="1582"/>
      <c r="O2" s="1582"/>
      <c r="P2" s="1582"/>
      <c r="Q2" s="1582"/>
      <c r="R2" s="1582"/>
      <c r="S2" s="1582"/>
      <c r="T2" s="1582"/>
      <c r="U2" s="1582"/>
      <c r="V2" s="1582"/>
      <c r="W2" s="1582"/>
      <c r="X2" s="1582"/>
      <c r="Y2" s="1582"/>
      <c r="Z2" s="1582"/>
      <c r="AA2" s="1582"/>
      <c r="AB2" s="1582"/>
    </row>
    <row r="3" spans="1:28" ht="20.100000000000001" customHeight="1" thickBot="1">
      <c r="A3" s="1582"/>
      <c r="B3" s="1582"/>
      <c r="C3" s="1582"/>
      <c r="D3" s="1582"/>
      <c r="E3" s="1582"/>
      <c r="F3" s="1582"/>
      <c r="G3" s="1582"/>
      <c r="H3" s="1582"/>
      <c r="I3" s="1582"/>
      <c r="J3" s="1582"/>
      <c r="K3" s="1582"/>
      <c r="L3" s="1582"/>
      <c r="M3" s="1582"/>
      <c r="N3" s="1582"/>
      <c r="O3" s="1582"/>
      <c r="P3" s="1582"/>
      <c r="Q3" s="1582"/>
      <c r="R3" s="1582"/>
      <c r="S3" s="1582"/>
      <c r="T3" s="1582"/>
      <c r="U3" s="1582"/>
      <c r="V3" s="1582"/>
      <c r="W3" s="1582"/>
      <c r="X3" s="1582"/>
      <c r="Y3" s="1582"/>
      <c r="Z3" s="1582"/>
      <c r="AA3" s="1582"/>
      <c r="AB3" s="1582"/>
    </row>
    <row r="4" spans="1:28" ht="9.9499999999999993" customHeight="1" thickTop="1">
      <c r="B4" s="1573"/>
      <c r="C4" s="2101"/>
      <c r="D4" s="2101"/>
      <c r="E4" s="2101"/>
      <c r="F4" s="2101"/>
      <c r="G4" s="2101"/>
      <c r="H4" s="2101"/>
      <c r="I4" s="2101"/>
      <c r="J4" s="2101"/>
      <c r="K4" s="2101"/>
      <c r="L4" s="2101"/>
      <c r="M4" s="2101"/>
      <c r="N4" s="2101"/>
      <c r="O4" s="2101"/>
      <c r="P4" s="2101"/>
      <c r="Q4" s="2101"/>
      <c r="R4" s="2101"/>
      <c r="S4" s="2101"/>
      <c r="T4" s="2101"/>
      <c r="U4" s="2101"/>
      <c r="V4" s="2101"/>
      <c r="W4" s="2101"/>
      <c r="X4" s="2101"/>
      <c r="Y4" s="2101"/>
      <c r="Z4" s="2101"/>
      <c r="AA4" s="1575"/>
    </row>
    <row r="5" spans="1:28" ht="9.9499999999999993" customHeight="1">
      <c r="B5" s="1576"/>
      <c r="C5" s="2102"/>
      <c r="D5" s="2102"/>
      <c r="E5" s="2102"/>
      <c r="F5" s="2102"/>
      <c r="G5" s="2102"/>
      <c r="H5" s="2102"/>
      <c r="I5" s="2102"/>
      <c r="J5" s="2102"/>
      <c r="K5" s="2102"/>
      <c r="L5" s="2102"/>
      <c r="M5" s="2102"/>
      <c r="N5" s="2102"/>
      <c r="O5" s="2102"/>
      <c r="P5" s="2102"/>
      <c r="Q5" s="2102"/>
      <c r="R5" s="2102"/>
      <c r="S5" s="2102"/>
      <c r="T5" s="2102"/>
      <c r="U5" s="2102"/>
      <c r="V5" s="2102"/>
      <c r="W5" s="2102"/>
      <c r="X5" s="2102"/>
      <c r="Y5" s="2102"/>
      <c r="Z5" s="2102"/>
      <c r="AA5" s="1578"/>
    </row>
    <row r="6" spans="1:28" ht="9.9499999999999993" customHeight="1">
      <c r="B6" s="1576"/>
      <c r="C6" s="2102"/>
      <c r="D6" s="2102"/>
      <c r="E6" s="2102"/>
      <c r="F6" s="2102"/>
      <c r="G6" s="2102"/>
      <c r="H6" s="2102"/>
      <c r="I6" s="2102"/>
      <c r="J6" s="2102"/>
      <c r="K6" s="2102"/>
      <c r="L6" s="2102"/>
      <c r="M6" s="2102"/>
      <c r="N6" s="2102"/>
      <c r="O6" s="2102"/>
      <c r="P6" s="2102"/>
      <c r="Q6" s="2102"/>
      <c r="R6" s="2102"/>
      <c r="S6" s="2102"/>
      <c r="T6" s="2102"/>
      <c r="U6" s="2102"/>
      <c r="V6" s="2102"/>
      <c r="W6" s="2102"/>
      <c r="X6" s="2102"/>
      <c r="Y6" s="2102"/>
      <c r="Z6" s="2102"/>
      <c r="AA6" s="1578"/>
    </row>
    <row r="7" spans="1:28" ht="9.9499999999999993" customHeight="1">
      <c r="B7" s="1576"/>
      <c r="C7" s="2102"/>
      <c r="D7" s="2102"/>
      <c r="E7" s="2102"/>
      <c r="F7" s="2102"/>
      <c r="G7" s="2102"/>
      <c r="H7" s="2102"/>
      <c r="I7" s="2102"/>
      <c r="J7" s="2102"/>
      <c r="K7" s="2102"/>
      <c r="L7" s="2102"/>
      <c r="M7" s="2102"/>
      <c r="N7" s="2102"/>
      <c r="O7" s="2102"/>
      <c r="P7" s="2102"/>
      <c r="Q7" s="2102"/>
      <c r="R7" s="2102"/>
      <c r="S7" s="2102"/>
      <c r="T7" s="2102"/>
      <c r="U7" s="2102"/>
      <c r="V7" s="2102"/>
      <c r="W7" s="2102"/>
      <c r="X7" s="2102"/>
      <c r="Y7" s="2102"/>
      <c r="Z7" s="2102"/>
      <c r="AA7" s="1578"/>
    </row>
    <row r="8" spans="1:28" ht="9.9499999999999993" customHeight="1">
      <c r="B8" s="1576"/>
      <c r="C8" s="2102"/>
      <c r="D8" s="2102"/>
      <c r="E8" s="2102"/>
      <c r="F8" s="2102"/>
      <c r="G8" s="2102"/>
      <c r="H8" s="2102"/>
      <c r="I8" s="2102"/>
      <c r="J8" s="2102"/>
      <c r="K8" s="2102"/>
      <c r="L8" s="2102"/>
      <c r="M8" s="2102"/>
      <c r="N8" s="2102"/>
      <c r="O8" s="2102"/>
      <c r="P8" s="2102"/>
      <c r="Q8" s="2102"/>
      <c r="R8" s="2102"/>
      <c r="S8" s="2102"/>
      <c r="T8" s="2102"/>
      <c r="U8" s="2102"/>
      <c r="V8" s="2102"/>
      <c r="W8" s="2102"/>
      <c r="X8" s="2102"/>
      <c r="Y8" s="2102"/>
      <c r="Z8" s="2102"/>
      <c r="AA8" s="1578"/>
    </row>
    <row r="9" spans="1:28" ht="9.9499999999999993" customHeight="1">
      <c r="B9" s="1576"/>
      <c r="C9" s="2102"/>
      <c r="D9" s="2102"/>
      <c r="E9" s="2102"/>
      <c r="F9" s="2102"/>
      <c r="G9" s="2102"/>
      <c r="H9" s="2102"/>
      <c r="I9" s="2102"/>
      <c r="J9" s="2102"/>
      <c r="K9" s="2102"/>
      <c r="L9" s="2102"/>
      <c r="M9" s="2102"/>
      <c r="N9" s="2102"/>
      <c r="O9" s="2102"/>
      <c r="P9" s="2102"/>
      <c r="Q9" s="2102"/>
      <c r="R9" s="2102"/>
      <c r="S9" s="2102"/>
      <c r="T9" s="2102"/>
      <c r="U9" s="2102"/>
      <c r="V9" s="2102"/>
      <c r="W9" s="2102"/>
      <c r="X9" s="2102"/>
      <c r="Y9" s="2102"/>
      <c r="Z9" s="2102"/>
      <c r="AA9" s="1578"/>
    </row>
    <row r="10" spans="1:28" ht="9.9499999999999993" customHeight="1">
      <c r="B10" s="1576"/>
      <c r="C10" s="2102"/>
      <c r="D10" s="2102"/>
      <c r="E10" s="2102"/>
      <c r="F10" s="2102"/>
      <c r="G10" s="2102"/>
      <c r="H10" s="2102"/>
      <c r="I10" s="2102"/>
      <c r="J10" s="2102"/>
      <c r="K10" s="2102"/>
      <c r="L10" s="2102"/>
      <c r="M10" s="2102"/>
      <c r="N10" s="2102"/>
      <c r="O10" s="2102"/>
      <c r="P10" s="2102"/>
      <c r="Q10" s="2102"/>
      <c r="R10" s="2102"/>
      <c r="S10" s="2102"/>
      <c r="T10" s="2102"/>
      <c r="U10" s="2102"/>
      <c r="V10" s="2102"/>
      <c r="W10" s="2102"/>
      <c r="X10" s="2102"/>
      <c r="Y10" s="2102"/>
      <c r="Z10" s="2102"/>
      <c r="AA10" s="1578"/>
    </row>
    <row r="11" spans="1:28" ht="9.9499999999999993" customHeight="1">
      <c r="B11" s="1576"/>
      <c r="C11" s="2102"/>
      <c r="D11" s="2102"/>
      <c r="E11" s="2102"/>
      <c r="F11" s="2102"/>
      <c r="G11" s="2102"/>
      <c r="H11" s="2102"/>
      <c r="I11" s="2102"/>
      <c r="J11" s="2102"/>
      <c r="K11" s="2102"/>
      <c r="L11" s="2102"/>
      <c r="M11" s="2102"/>
      <c r="N11" s="2102"/>
      <c r="O11" s="2102"/>
      <c r="P11" s="2102"/>
      <c r="Q11" s="2102"/>
      <c r="R11" s="2102"/>
      <c r="S11" s="2102"/>
      <c r="T11" s="2102"/>
      <c r="U11" s="2102"/>
      <c r="V11" s="2102"/>
      <c r="W11" s="2102"/>
      <c r="X11" s="2102"/>
      <c r="Y11" s="2102"/>
      <c r="Z11" s="2102"/>
      <c r="AA11" s="1578"/>
    </row>
    <row r="12" spans="1:28" ht="9.9499999999999993" customHeight="1">
      <c r="B12" s="1576"/>
      <c r="C12" s="2102"/>
      <c r="D12" s="2102"/>
      <c r="E12" s="2102"/>
      <c r="F12" s="2102"/>
      <c r="G12" s="2102"/>
      <c r="H12" s="2102"/>
      <c r="I12" s="2102"/>
      <c r="J12" s="2102"/>
      <c r="K12" s="2102"/>
      <c r="L12" s="2102"/>
      <c r="M12" s="2102"/>
      <c r="N12" s="2102"/>
      <c r="O12" s="2102"/>
      <c r="P12" s="2102"/>
      <c r="Q12" s="2102"/>
      <c r="R12" s="2102"/>
      <c r="S12" s="2102"/>
      <c r="T12" s="2102"/>
      <c r="U12" s="2102"/>
      <c r="V12" s="2102"/>
      <c r="W12" s="2102"/>
      <c r="X12" s="2102"/>
      <c r="Y12" s="2102"/>
      <c r="Z12" s="2102"/>
      <c r="AA12" s="1578"/>
    </row>
    <row r="13" spans="1:28" ht="9.9499999999999993" customHeight="1">
      <c r="B13" s="1576"/>
      <c r="C13" s="2102"/>
      <c r="D13" s="2102"/>
      <c r="E13" s="2102"/>
      <c r="F13" s="2102"/>
      <c r="G13" s="2102"/>
      <c r="H13" s="2102"/>
      <c r="I13" s="2102"/>
      <c r="J13" s="2102"/>
      <c r="K13" s="2102"/>
      <c r="L13" s="2102"/>
      <c r="M13" s="2102"/>
      <c r="N13" s="2102"/>
      <c r="O13" s="2102"/>
      <c r="P13" s="2102"/>
      <c r="Q13" s="2102"/>
      <c r="R13" s="2102"/>
      <c r="S13" s="2102"/>
      <c r="T13" s="2102"/>
      <c r="U13" s="2102"/>
      <c r="V13" s="2102"/>
      <c r="W13" s="2102"/>
      <c r="X13" s="2102"/>
      <c r="Y13" s="2102"/>
      <c r="Z13" s="2102"/>
      <c r="AA13" s="1578"/>
    </row>
    <row r="14" spans="1:28" ht="9.9499999999999993" customHeight="1">
      <c r="B14" s="1576"/>
      <c r="C14" s="2102"/>
      <c r="D14" s="2102"/>
      <c r="E14" s="2102"/>
      <c r="F14" s="2102"/>
      <c r="G14" s="2102"/>
      <c r="H14" s="2102"/>
      <c r="I14" s="2102"/>
      <c r="J14" s="2102"/>
      <c r="K14" s="2102"/>
      <c r="L14" s="2102"/>
      <c r="M14" s="2102"/>
      <c r="N14" s="2102"/>
      <c r="O14" s="2102"/>
      <c r="P14" s="2102"/>
      <c r="Q14" s="2102"/>
      <c r="R14" s="2102"/>
      <c r="S14" s="2102"/>
      <c r="T14" s="2102"/>
      <c r="U14" s="2102"/>
      <c r="V14" s="2102"/>
      <c r="W14" s="2102"/>
      <c r="X14" s="2102"/>
      <c r="Y14" s="2102"/>
      <c r="Z14" s="2102"/>
      <c r="AA14" s="1578"/>
    </row>
    <row r="15" spans="1:28" ht="9.9499999999999993" customHeight="1">
      <c r="B15" s="1576"/>
      <c r="C15" s="2102"/>
      <c r="D15" s="2102"/>
      <c r="E15" s="2102"/>
      <c r="F15" s="2102"/>
      <c r="G15" s="2102"/>
      <c r="H15" s="2102"/>
      <c r="I15" s="2102"/>
      <c r="J15" s="2102"/>
      <c r="K15" s="2102"/>
      <c r="L15" s="2102"/>
      <c r="M15" s="2102"/>
      <c r="N15" s="2102"/>
      <c r="O15" s="2102"/>
      <c r="P15" s="2102"/>
      <c r="Q15" s="2102"/>
      <c r="R15" s="2102"/>
      <c r="S15" s="2102"/>
      <c r="T15" s="2102"/>
      <c r="U15" s="2102"/>
      <c r="V15" s="2102"/>
      <c r="W15" s="2102"/>
      <c r="X15" s="2102"/>
      <c r="Y15" s="2102"/>
      <c r="Z15" s="2102"/>
      <c r="AA15" s="1578"/>
    </row>
    <row r="16" spans="1:28" ht="9.9499999999999993" customHeight="1">
      <c r="B16" s="1576"/>
      <c r="C16" s="2102"/>
      <c r="D16" s="2102"/>
      <c r="E16" s="2102"/>
      <c r="F16" s="2102"/>
      <c r="G16" s="2102"/>
      <c r="H16" s="2102"/>
      <c r="I16" s="2102"/>
      <c r="J16" s="2102"/>
      <c r="K16" s="2102"/>
      <c r="L16" s="2102"/>
      <c r="M16" s="2102"/>
      <c r="N16" s="2102"/>
      <c r="O16" s="2102"/>
      <c r="P16" s="2102"/>
      <c r="Q16" s="2102"/>
      <c r="R16" s="2102"/>
      <c r="S16" s="2102"/>
      <c r="T16" s="2102"/>
      <c r="U16" s="2102"/>
      <c r="V16" s="2102"/>
      <c r="W16" s="2102"/>
      <c r="X16" s="2102"/>
      <c r="Y16" s="2102"/>
      <c r="Z16" s="2102"/>
      <c r="AA16" s="1578"/>
    </row>
    <row r="17" spans="2:27" ht="9.9499999999999993" customHeight="1">
      <c r="B17" s="1576"/>
      <c r="C17" s="2102"/>
      <c r="D17" s="2102"/>
      <c r="E17" s="2102"/>
      <c r="F17" s="2102"/>
      <c r="G17" s="2102"/>
      <c r="H17" s="2102"/>
      <c r="I17" s="2102"/>
      <c r="J17" s="2102"/>
      <c r="K17" s="2102"/>
      <c r="L17" s="2102"/>
      <c r="M17" s="2102"/>
      <c r="N17" s="2102"/>
      <c r="O17" s="2102"/>
      <c r="P17" s="2102"/>
      <c r="Q17" s="2102"/>
      <c r="R17" s="2102"/>
      <c r="S17" s="2102"/>
      <c r="T17" s="2102"/>
      <c r="U17" s="2102"/>
      <c r="V17" s="2102"/>
      <c r="W17" s="2102"/>
      <c r="X17" s="2102"/>
      <c r="Y17" s="2102"/>
      <c r="Z17" s="2102"/>
      <c r="AA17" s="1578"/>
    </row>
    <row r="18" spans="2:27" ht="9.9499999999999993" customHeight="1">
      <c r="B18" s="1576"/>
      <c r="C18" s="2102"/>
      <c r="D18" s="2102"/>
      <c r="E18" s="2102"/>
      <c r="F18" s="2102"/>
      <c r="G18" s="2102"/>
      <c r="H18" s="2102"/>
      <c r="I18" s="2102"/>
      <c r="J18" s="2102"/>
      <c r="K18" s="2102"/>
      <c r="L18" s="2102"/>
      <c r="M18" s="2102"/>
      <c r="N18" s="2102"/>
      <c r="O18" s="2102"/>
      <c r="P18" s="2102"/>
      <c r="Q18" s="2102"/>
      <c r="R18" s="2102"/>
      <c r="S18" s="2102"/>
      <c r="T18" s="2102"/>
      <c r="U18" s="2102"/>
      <c r="V18" s="2102"/>
      <c r="W18" s="2102"/>
      <c r="X18" s="2102"/>
      <c r="Y18" s="2102"/>
      <c r="Z18" s="2102"/>
      <c r="AA18" s="1578"/>
    </row>
    <row r="19" spans="2:27" ht="9.9499999999999993" customHeight="1">
      <c r="B19" s="1576"/>
      <c r="C19" s="2102"/>
      <c r="D19" s="2102"/>
      <c r="E19" s="2102"/>
      <c r="F19" s="2102"/>
      <c r="G19" s="2102"/>
      <c r="H19" s="2102"/>
      <c r="I19" s="2102"/>
      <c r="J19" s="2102"/>
      <c r="K19" s="2102"/>
      <c r="L19" s="2102"/>
      <c r="M19" s="2102"/>
      <c r="N19" s="2102"/>
      <c r="O19" s="2102"/>
      <c r="P19" s="2102"/>
      <c r="Q19" s="2102"/>
      <c r="R19" s="2102"/>
      <c r="S19" s="2102"/>
      <c r="T19" s="2102"/>
      <c r="U19" s="2102"/>
      <c r="V19" s="2102"/>
      <c r="W19" s="2102"/>
      <c r="X19" s="2102"/>
      <c r="Y19" s="2102"/>
      <c r="Z19" s="2102"/>
      <c r="AA19" s="1578"/>
    </row>
    <row r="20" spans="2:27" ht="9.9499999999999993" customHeight="1">
      <c r="B20" s="1576"/>
      <c r="C20" s="2102"/>
      <c r="D20" s="2102"/>
      <c r="E20" s="2102"/>
      <c r="F20" s="2102"/>
      <c r="G20" s="2102"/>
      <c r="H20" s="2102"/>
      <c r="I20" s="2102"/>
      <c r="J20" s="2102"/>
      <c r="K20" s="2102"/>
      <c r="L20" s="2102"/>
      <c r="M20" s="2102"/>
      <c r="N20" s="2102"/>
      <c r="O20" s="2102"/>
      <c r="P20" s="2102"/>
      <c r="Q20" s="2102"/>
      <c r="R20" s="2102"/>
      <c r="S20" s="2102"/>
      <c r="T20" s="2102"/>
      <c r="U20" s="2102"/>
      <c r="V20" s="2102"/>
      <c r="W20" s="2102"/>
      <c r="X20" s="2102"/>
      <c r="Y20" s="2102"/>
      <c r="Z20" s="2102"/>
      <c r="AA20" s="1578"/>
    </row>
    <row r="21" spans="2:27" ht="9.9499999999999993" customHeight="1">
      <c r="B21" s="1576"/>
      <c r="C21" s="2102"/>
      <c r="D21" s="2102"/>
      <c r="E21" s="2102"/>
      <c r="F21" s="2102"/>
      <c r="G21" s="2102"/>
      <c r="H21" s="2102"/>
      <c r="I21" s="2102"/>
      <c r="J21" s="2102"/>
      <c r="K21" s="2102"/>
      <c r="L21" s="2102"/>
      <c r="M21" s="2102"/>
      <c r="N21" s="2102"/>
      <c r="O21" s="2102"/>
      <c r="P21" s="2102"/>
      <c r="Q21" s="2102"/>
      <c r="R21" s="2102"/>
      <c r="S21" s="2102"/>
      <c r="T21" s="2102"/>
      <c r="U21" s="2102"/>
      <c r="V21" s="2102"/>
      <c r="W21" s="2102"/>
      <c r="X21" s="2102"/>
      <c r="Y21" s="2102"/>
      <c r="Z21" s="2102"/>
      <c r="AA21" s="1578"/>
    </row>
    <row r="22" spans="2:27" ht="9.9499999999999993" customHeight="1">
      <c r="B22" s="1576"/>
      <c r="C22" s="2102"/>
      <c r="D22" s="2102"/>
      <c r="E22" s="2102"/>
      <c r="F22" s="2102"/>
      <c r="G22" s="2102"/>
      <c r="H22" s="2102"/>
      <c r="I22" s="2102"/>
      <c r="J22" s="2102"/>
      <c r="K22" s="2102"/>
      <c r="L22" s="2102"/>
      <c r="M22" s="2102"/>
      <c r="N22" s="2102"/>
      <c r="O22" s="2102"/>
      <c r="P22" s="2102"/>
      <c r="Q22" s="2102"/>
      <c r="R22" s="2102"/>
      <c r="S22" s="2102"/>
      <c r="T22" s="2102"/>
      <c r="U22" s="2102"/>
      <c r="V22" s="2102"/>
      <c r="W22" s="2102"/>
      <c r="X22" s="2102"/>
      <c r="Y22" s="2102"/>
      <c r="Z22" s="2102"/>
      <c r="AA22" s="1578"/>
    </row>
    <row r="23" spans="2:27" ht="9.9499999999999993" customHeight="1">
      <c r="B23" s="1576"/>
      <c r="C23" s="2102"/>
      <c r="D23" s="2102"/>
      <c r="E23" s="2102"/>
      <c r="F23" s="2102"/>
      <c r="G23" s="2102"/>
      <c r="H23" s="2102"/>
      <c r="I23" s="2102"/>
      <c r="J23" s="2102"/>
      <c r="K23" s="2102"/>
      <c r="L23" s="2102"/>
      <c r="M23" s="2102"/>
      <c r="N23" s="2102"/>
      <c r="O23" s="2102"/>
      <c r="P23" s="2102"/>
      <c r="Q23" s="2102"/>
      <c r="R23" s="2102"/>
      <c r="S23" s="2102"/>
      <c r="T23" s="2102"/>
      <c r="U23" s="2102"/>
      <c r="V23" s="2102"/>
      <c r="W23" s="2102"/>
      <c r="X23" s="2102"/>
      <c r="Y23" s="2102"/>
      <c r="Z23" s="2102"/>
      <c r="AA23" s="1578"/>
    </row>
    <row r="24" spans="2:27" ht="9.9499999999999993" customHeight="1">
      <c r="B24" s="1576"/>
      <c r="C24" s="2102"/>
      <c r="D24" s="2102"/>
      <c r="E24" s="2102"/>
      <c r="F24" s="2102"/>
      <c r="G24" s="2102"/>
      <c r="H24" s="2102"/>
      <c r="I24" s="2102"/>
      <c r="J24" s="2102"/>
      <c r="K24" s="2102"/>
      <c r="L24" s="2102"/>
      <c r="M24" s="2102"/>
      <c r="N24" s="2102"/>
      <c r="O24" s="2102"/>
      <c r="P24" s="2102"/>
      <c r="Q24" s="2102"/>
      <c r="R24" s="2102"/>
      <c r="S24" s="2102"/>
      <c r="T24" s="2102"/>
      <c r="U24" s="2102"/>
      <c r="V24" s="2102"/>
      <c r="W24" s="2102"/>
      <c r="X24" s="2102"/>
      <c r="Y24" s="2102"/>
      <c r="Z24" s="2102"/>
      <c r="AA24" s="1578"/>
    </row>
    <row r="25" spans="2:27" ht="9.9499999999999993" customHeight="1">
      <c r="B25" s="1576"/>
      <c r="C25" s="2102"/>
      <c r="D25" s="2102"/>
      <c r="E25" s="2102"/>
      <c r="F25" s="2102"/>
      <c r="G25" s="2102"/>
      <c r="H25" s="2102"/>
      <c r="I25" s="2102"/>
      <c r="J25" s="2102"/>
      <c r="K25" s="2102"/>
      <c r="L25" s="2102"/>
      <c r="M25" s="2102"/>
      <c r="N25" s="2102"/>
      <c r="O25" s="2102"/>
      <c r="P25" s="2102"/>
      <c r="Q25" s="2102"/>
      <c r="R25" s="2102"/>
      <c r="S25" s="2102"/>
      <c r="T25" s="2102"/>
      <c r="U25" s="2102"/>
      <c r="V25" s="2102"/>
      <c r="W25" s="2102"/>
      <c r="X25" s="2102"/>
      <c r="Y25" s="2102"/>
      <c r="Z25" s="2102"/>
      <c r="AA25" s="1578"/>
    </row>
    <row r="26" spans="2:27" ht="9.9499999999999993" customHeight="1">
      <c r="B26" s="1576"/>
      <c r="C26" s="2102"/>
      <c r="D26" s="2102"/>
      <c r="E26" s="2102"/>
      <c r="F26" s="2102"/>
      <c r="G26" s="2102"/>
      <c r="H26" s="2102"/>
      <c r="I26" s="2102"/>
      <c r="J26" s="2102"/>
      <c r="K26" s="2102"/>
      <c r="L26" s="2102"/>
      <c r="M26" s="2102"/>
      <c r="N26" s="2102"/>
      <c r="O26" s="2102"/>
      <c r="P26" s="2102"/>
      <c r="Q26" s="2102"/>
      <c r="R26" s="2102"/>
      <c r="S26" s="2102"/>
      <c r="T26" s="2102"/>
      <c r="U26" s="2102"/>
      <c r="V26" s="2102"/>
      <c r="W26" s="2102"/>
      <c r="X26" s="2102"/>
      <c r="Y26" s="2102"/>
      <c r="Z26" s="2102"/>
      <c r="AA26" s="1578"/>
    </row>
    <row r="27" spans="2:27" ht="9.9499999999999993" customHeight="1">
      <c r="B27" s="1576"/>
      <c r="C27" s="2102"/>
      <c r="D27" s="2102"/>
      <c r="E27" s="2102"/>
      <c r="F27" s="2102"/>
      <c r="G27" s="2102"/>
      <c r="H27" s="2102"/>
      <c r="I27" s="2102"/>
      <c r="J27" s="2102"/>
      <c r="K27" s="2102"/>
      <c r="L27" s="2102"/>
      <c r="M27" s="2102"/>
      <c r="N27" s="2102"/>
      <c r="O27" s="2102"/>
      <c r="P27" s="2102"/>
      <c r="Q27" s="2102"/>
      <c r="R27" s="2102"/>
      <c r="S27" s="2102"/>
      <c r="T27" s="2102"/>
      <c r="U27" s="2102"/>
      <c r="V27" s="2102"/>
      <c r="W27" s="2102"/>
      <c r="X27" s="2102"/>
      <c r="Y27" s="2102"/>
      <c r="Z27" s="2102"/>
      <c r="AA27" s="1578"/>
    </row>
    <row r="28" spans="2:27" ht="9.9499999999999993" customHeight="1">
      <c r="B28" s="1576"/>
      <c r="C28" s="2102"/>
      <c r="D28" s="2102"/>
      <c r="E28" s="2102"/>
      <c r="F28" s="2102"/>
      <c r="G28" s="2102"/>
      <c r="H28" s="2102"/>
      <c r="I28" s="2102"/>
      <c r="J28" s="2102"/>
      <c r="K28" s="2102"/>
      <c r="L28" s="2102"/>
      <c r="M28" s="2102"/>
      <c r="N28" s="2102"/>
      <c r="O28" s="2102"/>
      <c r="P28" s="2102"/>
      <c r="Q28" s="2102"/>
      <c r="R28" s="2102"/>
      <c r="S28" s="2102"/>
      <c r="T28" s="2102"/>
      <c r="U28" s="2102"/>
      <c r="V28" s="2102"/>
      <c r="W28" s="2102"/>
      <c r="X28" s="2102"/>
      <c r="Y28" s="2102"/>
      <c r="Z28" s="2102"/>
      <c r="AA28" s="1578"/>
    </row>
    <row r="29" spans="2:27" ht="9.9499999999999993" customHeight="1">
      <c r="B29" s="1576"/>
      <c r="C29" s="2102"/>
      <c r="D29" s="2102"/>
      <c r="E29" s="2102"/>
      <c r="F29" s="2102"/>
      <c r="G29" s="2102"/>
      <c r="H29" s="2102"/>
      <c r="I29" s="2102"/>
      <c r="J29" s="2102"/>
      <c r="K29" s="2102"/>
      <c r="L29" s="2102"/>
      <c r="M29" s="2102"/>
      <c r="N29" s="2102"/>
      <c r="O29" s="2102"/>
      <c r="P29" s="2102"/>
      <c r="Q29" s="2102"/>
      <c r="R29" s="2102"/>
      <c r="S29" s="2102"/>
      <c r="T29" s="2102"/>
      <c r="U29" s="2102"/>
      <c r="V29" s="2102"/>
      <c r="W29" s="2102"/>
      <c r="X29" s="2102"/>
      <c r="Y29" s="2102"/>
      <c r="Z29" s="2102"/>
      <c r="AA29" s="1578"/>
    </row>
    <row r="30" spans="2:27" ht="9.9499999999999993" customHeight="1">
      <c r="B30" s="1576"/>
      <c r="C30" s="2102"/>
      <c r="D30" s="2102"/>
      <c r="E30" s="2102"/>
      <c r="F30" s="2102"/>
      <c r="G30" s="2102"/>
      <c r="H30" s="2102"/>
      <c r="I30" s="2102"/>
      <c r="J30" s="2102"/>
      <c r="K30" s="2102"/>
      <c r="L30" s="2102"/>
      <c r="M30" s="2102"/>
      <c r="N30" s="2102"/>
      <c r="O30" s="2102"/>
      <c r="P30" s="2102"/>
      <c r="Q30" s="2102"/>
      <c r="R30" s="2102"/>
      <c r="S30" s="2102"/>
      <c r="T30" s="2102"/>
      <c r="U30" s="2102"/>
      <c r="V30" s="2102"/>
      <c r="W30" s="2102"/>
      <c r="X30" s="2102"/>
      <c r="Y30" s="2102"/>
      <c r="Z30" s="2102"/>
      <c r="AA30" s="1578"/>
    </row>
    <row r="31" spans="2:27" ht="9.9499999999999993" customHeight="1">
      <c r="B31" s="1576"/>
      <c r="C31" s="2102"/>
      <c r="D31" s="2102"/>
      <c r="E31" s="2102"/>
      <c r="F31" s="2102"/>
      <c r="G31" s="2102"/>
      <c r="H31" s="2102"/>
      <c r="I31" s="2102"/>
      <c r="J31" s="2102"/>
      <c r="K31" s="2102"/>
      <c r="L31" s="2102"/>
      <c r="M31" s="2102"/>
      <c r="N31" s="2102"/>
      <c r="O31" s="2102"/>
      <c r="P31" s="2102"/>
      <c r="Q31" s="2102"/>
      <c r="R31" s="2102"/>
      <c r="S31" s="2102"/>
      <c r="T31" s="2102"/>
      <c r="U31" s="2102"/>
      <c r="V31" s="2102"/>
      <c r="W31" s="2102"/>
      <c r="X31" s="2102"/>
      <c r="Y31" s="2102"/>
      <c r="Z31" s="2102"/>
      <c r="AA31" s="1578"/>
    </row>
    <row r="32" spans="2:27" ht="9.9499999999999993" customHeight="1">
      <c r="B32" s="1576"/>
      <c r="C32" s="2102"/>
      <c r="D32" s="2102"/>
      <c r="E32" s="2102"/>
      <c r="F32" s="2102"/>
      <c r="G32" s="2102"/>
      <c r="H32" s="2102"/>
      <c r="I32" s="2102"/>
      <c r="J32" s="2102"/>
      <c r="K32" s="2102"/>
      <c r="L32" s="2102"/>
      <c r="M32" s="2102"/>
      <c r="N32" s="2102"/>
      <c r="O32" s="2102"/>
      <c r="P32" s="2102"/>
      <c r="Q32" s="2102"/>
      <c r="R32" s="2102"/>
      <c r="S32" s="2102"/>
      <c r="T32" s="2102"/>
      <c r="U32" s="2102"/>
      <c r="V32" s="2102"/>
      <c r="W32" s="2102"/>
      <c r="X32" s="2102"/>
      <c r="Y32" s="2102"/>
      <c r="Z32" s="2102"/>
      <c r="AA32" s="1578"/>
    </row>
    <row r="33" spans="2:27" ht="9.9499999999999993" customHeight="1">
      <c r="B33" s="1576"/>
      <c r="C33" s="2102"/>
      <c r="D33" s="2102"/>
      <c r="E33" s="2102"/>
      <c r="F33" s="2102"/>
      <c r="G33" s="2102"/>
      <c r="H33" s="2102"/>
      <c r="I33" s="2102"/>
      <c r="J33" s="2102"/>
      <c r="K33" s="2102"/>
      <c r="L33" s="2102"/>
      <c r="M33" s="2102"/>
      <c r="N33" s="2102"/>
      <c r="O33" s="2102"/>
      <c r="P33" s="2102"/>
      <c r="Q33" s="2102"/>
      <c r="R33" s="2102"/>
      <c r="S33" s="2102"/>
      <c r="T33" s="2102"/>
      <c r="U33" s="2102"/>
      <c r="V33" s="2102"/>
      <c r="W33" s="2102"/>
      <c r="X33" s="2102"/>
      <c r="Y33" s="2102"/>
      <c r="Z33" s="2102"/>
      <c r="AA33" s="1578"/>
    </row>
    <row r="34" spans="2:27" ht="9.9499999999999993" customHeight="1">
      <c r="B34" s="1576"/>
      <c r="C34" s="2102"/>
      <c r="D34" s="2102"/>
      <c r="E34" s="2102"/>
      <c r="F34" s="2102"/>
      <c r="G34" s="2102"/>
      <c r="H34" s="2102"/>
      <c r="I34" s="2102"/>
      <c r="J34" s="2102"/>
      <c r="K34" s="2102"/>
      <c r="L34" s="2102"/>
      <c r="M34" s="2102"/>
      <c r="N34" s="2102"/>
      <c r="O34" s="2102"/>
      <c r="P34" s="2102"/>
      <c r="Q34" s="2102"/>
      <c r="R34" s="2102"/>
      <c r="S34" s="2102"/>
      <c r="T34" s="2102"/>
      <c r="U34" s="2102"/>
      <c r="V34" s="2102"/>
      <c r="W34" s="2102"/>
      <c r="X34" s="2102"/>
      <c r="Y34" s="2102"/>
      <c r="Z34" s="2102"/>
      <c r="AA34" s="1578"/>
    </row>
    <row r="35" spans="2:27" ht="9.9499999999999993" customHeight="1">
      <c r="B35" s="1576"/>
      <c r="C35" s="2102"/>
      <c r="D35" s="2102"/>
      <c r="E35" s="2102"/>
      <c r="F35" s="2102"/>
      <c r="G35" s="2102"/>
      <c r="H35" s="2102"/>
      <c r="I35" s="2102"/>
      <c r="J35" s="2102"/>
      <c r="K35" s="2102"/>
      <c r="L35" s="2102"/>
      <c r="M35" s="2102"/>
      <c r="N35" s="2102"/>
      <c r="O35" s="2102"/>
      <c r="P35" s="2102"/>
      <c r="Q35" s="2102"/>
      <c r="R35" s="2102"/>
      <c r="S35" s="2102"/>
      <c r="T35" s="2102"/>
      <c r="U35" s="2102"/>
      <c r="V35" s="2102"/>
      <c r="W35" s="2102"/>
      <c r="X35" s="2102"/>
      <c r="Y35" s="2102"/>
      <c r="Z35" s="2102"/>
      <c r="AA35" s="1578"/>
    </row>
    <row r="36" spans="2:27" ht="9.9499999999999993" customHeight="1">
      <c r="B36" s="1576"/>
      <c r="C36" s="2102"/>
      <c r="D36" s="2102"/>
      <c r="E36" s="2102"/>
      <c r="F36" s="2102"/>
      <c r="G36" s="2102"/>
      <c r="H36" s="2102"/>
      <c r="I36" s="2102"/>
      <c r="J36" s="2102"/>
      <c r="K36" s="2102"/>
      <c r="L36" s="2102"/>
      <c r="M36" s="2102"/>
      <c r="N36" s="2102"/>
      <c r="O36" s="2102"/>
      <c r="P36" s="2102"/>
      <c r="Q36" s="2102"/>
      <c r="R36" s="2102"/>
      <c r="S36" s="2102"/>
      <c r="T36" s="2102"/>
      <c r="U36" s="2102"/>
      <c r="V36" s="2102"/>
      <c r="W36" s="2102"/>
      <c r="X36" s="2102"/>
      <c r="Y36" s="2102"/>
      <c r="Z36" s="2102"/>
      <c r="AA36" s="1578"/>
    </row>
    <row r="37" spans="2:27" ht="9.9499999999999993" customHeight="1">
      <c r="B37" s="1576"/>
      <c r="C37" s="2102"/>
      <c r="D37" s="2102"/>
      <c r="E37" s="2102"/>
      <c r="F37" s="2102"/>
      <c r="G37" s="2102"/>
      <c r="H37" s="2102"/>
      <c r="I37" s="2102"/>
      <c r="J37" s="2102"/>
      <c r="K37" s="2102"/>
      <c r="L37" s="2102"/>
      <c r="M37" s="2102"/>
      <c r="N37" s="2102"/>
      <c r="O37" s="2102"/>
      <c r="P37" s="2102"/>
      <c r="Q37" s="2102"/>
      <c r="R37" s="2102"/>
      <c r="S37" s="2102"/>
      <c r="T37" s="2102"/>
      <c r="U37" s="2102"/>
      <c r="V37" s="2102"/>
      <c r="W37" s="2102"/>
      <c r="X37" s="2102"/>
      <c r="Y37" s="2102"/>
      <c r="Z37" s="2102"/>
      <c r="AA37" s="1578"/>
    </row>
    <row r="38" spans="2:27" ht="9.9499999999999993" customHeight="1">
      <c r="B38" s="1576"/>
      <c r="C38" s="2102"/>
      <c r="D38" s="2102"/>
      <c r="E38" s="2102"/>
      <c r="F38" s="2102"/>
      <c r="G38" s="2102"/>
      <c r="H38" s="2102"/>
      <c r="I38" s="2102"/>
      <c r="J38" s="2102"/>
      <c r="K38" s="2102"/>
      <c r="L38" s="2102"/>
      <c r="M38" s="2102"/>
      <c r="N38" s="2102"/>
      <c r="O38" s="2102"/>
      <c r="P38" s="2102"/>
      <c r="Q38" s="2102"/>
      <c r="R38" s="2102"/>
      <c r="S38" s="2102"/>
      <c r="T38" s="2102"/>
      <c r="U38" s="2102"/>
      <c r="V38" s="2102"/>
      <c r="W38" s="2102"/>
      <c r="X38" s="2102"/>
      <c r="Y38" s="2102"/>
      <c r="Z38" s="2102"/>
      <c r="AA38" s="1578"/>
    </row>
    <row r="39" spans="2:27" ht="9.9499999999999993" customHeight="1">
      <c r="B39" s="1576"/>
      <c r="C39" s="2102"/>
      <c r="D39" s="2102"/>
      <c r="E39" s="2102"/>
      <c r="F39" s="2102"/>
      <c r="G39" s="2102"/>
      <c r="H39" s="2102"/>
      <c r="I39" s="2102"/>
      <c r="J39" s="2102"/>
      <c r="K39" s="2102"/>
      <c r="L39" s="2102"/>
      <c r="M39" s="2102"/>
      <c r="N39" s="2102"/>
      <c r="O39" s="2102"/>
      <c r="P39" s="2102"/>
      <c r="Q39" s="2102"/>
      <c r="R39" s="2102"/>
      <c r="S39" s="2102"/>
      <c r="T39" s="2102"/>
      <c r="U39" s="2102"/>
      <c r="V39" s="2102"/>
      <c r="W39" s="2102"/>
      <c r="X39" s="2102"/>
      <c r="Y39" s="2102"/>
      <c r="Z39" s="2102"/>
      <c r="AA39" s="1578"/>
    </row>
    <row r="40" spans="2:27" ht="9.9499999999999993" customHeight="1">
      <c r="B40" s="1576"/>
      <c r="C40" s="2102"/>
      <c r="D40" s="2102"/>
      <c r="E40" s="2102"/>
      <c r="F40" s="2102"/>
      <c r="G40" s="2102"/>
      <c r="H40" s="2102"/>
      <c r="I40" s="2102"/>
      <c r="J40" s="2102"/>
      <c r="K40" s="2102"/>
      <c r="L40" s="2102"/>
      <c r="M40" s="2102"/>
      <c r="N40" s="2102"/>
      <c r="O40" s="2102"/>
      <c r="P40" s="2102"/>
      <c r="Q40" s="2102"/>
      <c r="R40" s="2102"/>
      <c r="S40" s="2102"/>
      <c r="T40" s="2102"/>
      <c r="U40" s="2102"/>
      <c r="V40" s="2102"/>
      <c r="W40" s="2102"/>
      <c r="X40" s="2102"/>
      <c r="Y40" s="2102"/>
      <c r="Z40" s="2102"/>
      <c r="AA40" s="1578"/>
    </row>
    <row r="41" spans="2:27" ht="9.9499999999999993" customHeight="1">
      <c r="B41" s="1576"/>
      <c r="C41" s="2102"/>
      <c r="D41" s="2102"/>
      <c r="E41" s="2102"/>
      <c r="F41" s="2102"/>
      <c r="G41" s="2102"/>
      <c r="H41" s="2102"/>
      <c r="I41" s="2102"/>
      <c r="J41" s="2102"/>
      <c r="K41" s="2102"/>
      <c r="L41" s="2102"/>
      <c r="M41" s="2102"/>
      <c r="N41" s="2102"/>
      <c r="O41" s="2102"/>
      <c r="P41" s="2102"/>
      <c r="Q41" s="2102"/>
      <c r="R41" s="2102"/>
      <c r="S41" s="2102"/>
      <c r="T41" s="2102"/>
      <c r="U41" s="2102"/>
      <c r="V41" s="2102"/>
      <c r="W41" s="2102"/>
      <c r="X41" s="2102"/>
      <c r="Y41" s="2102"/>
      <c r="Z41" s="2102"/>
      <c r="AA41" s="1578"/>
    </row>
    <row r="42" spans="2:27" ht="9.9499999999999993" customHeight="1">
      <c r="B42" s="1576"/>
      <c r="C42" s="2102"/>
      <c r="D42" s="2102"/>
      <c r="E42" s="2102"/>
      <c r="F42" s="2102"/>
      <c r="G42" s="2102"/>
      <c r="H42" s="2102"/>
      <c r="I42" s="2102"/>
      <c r="J42" s="2102"/>
      <c r="K42" s="2102"/>
      <c r="L42" s="2102"/>
      <c r="M42" s="2102"/>
      <c r="N42" s="2102"/>
      <c r="O42" s="2102"/>
      <c r="P42" s="2102"/>
      <c r="Q42" s="2102"/>
      <c r="R42" s="2102"/>
      <c r="S42" s="2102"/>
      <c r="T42" s="2102"/>
      <c r="U42" s="2102"/>
      <c r="V42" s="2102"/>
      <c r="W42" s="2102"/>
      <c r="X42" s="2102"/>
      <c r="Y42" s="2102"/>
      <c r="Z42" s="2102"/>
      <c r="AA42" s="1578"/>
    </row>
    <row r="43" spans="2:27" ht="9.9499999999999993" customHeight="1">
      <c r="B43" s="1576"/>
      <c r="C43" s="2102"/>
      <c r="D43" s="2102"/>
      <c r="E43" s="2102"/>
      <c r="F43" s="2102"/>
      <c r="G43" s="2102"/>
      <c r="H43" s="2102"/>
      <c r="I43" s="2102"/>
      <c r="J43" s="2102"/>
      <c r="K43" s="2102"/>
      <c r="L43" s="2102"/>
      <c r="M43" s="2102"/>
      <c r="N43" s="2102"/>
      <c r="O43" s="2102"/>
      <c r="P43" s="2102"/>
      <c r="Q43" s="2102"/>
      <c r="R43" s="2102"/>
      <c r="S43" s="2102"/>
      <c r="T43" s="2102"/>
      <c r="U43" s="2102"/>
      <c r="V43" s="2102"/>
      <c r="W43" s="2102"/>
      <c r="X43" s="2102"/>
      <c r="Y43" s="2102"/>
      <c r="Z43" s="2102"/>
      <c r="AA43" s="1578"/>
    </row>
    <row r="44" spans="2:27" ht="9.9499999999999993" customHeight="1">
      <c r="B44" s="1576"/>
      <c r="C44" s="2102"/>
      <c r="D44" s="2102"/>
      <c r="E44" s="2102"/>
      <c r="F44" s="2102"/>
      <c r="G44" s="2102"/>
      <c r="H44" s="2102"/>
      <c r="I44" s="2102"/>
      <c r="J44" s="2102"/>
      <c r="K44" s="2102"/>
      <c r="L44" s="2102"/>
      <c r="M44" s="2102"/>
      <c r="N44" s="2102"/>
      <c r="O44" s="2102"/>
      <c r="P44" s="2102"/>
      <c r="Q44" s="2102"/>
      <c r="R44" s="2102"/>
      <c r="S44" s="2102"/>
      <c r="T44" s="2102"/>
      <c r="U44" s="2102"/>
      <c r="V44" s="2102"/>
      <c r="W44" s="2102"/>
      <c r="X44" s="2102"/>
      <c r="Y44" s="2102"/>
      <c r="Z44" s="2102"/>
      <c r="AA44" s="1578"/>
    </row>
    <row r="45" spans="2:27" ht="9.9499999999999993" customHeight="1">
      <c r="B45" s="1576"/>
      <c r="C45" s="2102"/>
      <c r="D45" s="2102"/>
      <c r="E45" s="2102"/>
      <c r="F45" s="2102"/>
      <c r="G45" s="2102"/>
      <c r="H45" s="2102"/>
      <c r="I45" s="2102"/>
      <c r="J45" s="2102"/>
      <c r="K45" s="2102"/>
      <c r="L45" s="2102"/>
      <c r="M45" s="2102"/>
      <c r="N45" s="2102"/>
      <c r="O45" s="2102"/>
      <c r="P45" s="2102"/>
      <c r="Q45" s="2102"/>
      <c r="R45" s="2102"/>
      <c r="S45" s="2102"/>
      <c r="T45" s="2102"/>
      <c r="U45" s="2102"/>
      <c r="V45" s="2102"/>
      <c r="W45" s="2102"/>
      <c r="X45" s="2102"/>
      <c r="Y45" s="2102"/>
      <c r="Z45" s="2102"/>
      <c r="AA45" s="1578"/>
    </row>
    <row r="46" spans="2:27" ht="9.9499999999999993" customHeight="1">
      <c r="B46" s="1576"/>
      <c r="C46" s="2102"/>
      <c r="D46" s="2102"/>
      <c r="E46" s="2102"/>
      <c r="F46" s="2102"/>
      <c r="G46" s="2102"/>
      <c r="H46" s="2102"/>
      <c r="I46" s="2102"/>
      <c r="J46" s="2102"/>
      <c r="K46" s="2102"/>
      <c r="L46" s="2102"/>
      <c r="M46" s="2102"/>
      <c r="N46" s="2102"/>
      <c r="O46" s="2102"/>
      <c r="P46" s="2102"/>
      <c r="Q46" s="2102"/>
      <c r="R46" s="2102"/>
      <c r="S46" s="2102"/>
      <c r="T46" s="2102"/>
      <c r="U46" s="2102"/>
      <c r="V46" s="2102"/>
      <c r="W46" s="2102"/>
      <c r="X46" s="2102"/>
      <c r="Y46" s="2102"/>
      <c r="Z46" s="2102"/>
      <c r="AA46" s="1578"/>
    </row>
    <row r="47" spans="2:27" ht="9.9499999999999993" customHeight="1">
      <c r="B47" s="1576"/>
      <c r="C47" s="2102"/>
      <c r="D47" s="2102"/>
      <c r="E47" s="2102"/>
      <c r="F47" s="2102"/>
      <c r="G47" s="2102"/>
      <c r="H47" s="2102"/>
      <c r="I47" s="2102"/>
      <c r="J47" s="2102"/>
      <c r="K47" s="2102"/>
      <c r="L47" s="2102"/>
      <c r="M47" s="2102"/>
      <c r="N47" s="2102"/>
      <c r="O47" s="2102"/>
      <c r="P47" s="2102"/>
      <c r="Q47" s="2102"/>
      <c r="R47" s="2102"/>
      <c r="S47" s="2102"/>
      <c r="T47" s="2102"/>
      <c r="U47" s="2102"/>
      <c r="V47" s="2102"/>
      <c r="W47" s="2102"/>
      <c r="X47" s="2102"/>
      <c r="Y47" s="2102"/>
      <c r="Z47" s="2102"/>
      <c r="AA47" s="1578"/>
    </row>
    <row r="48" spans="2:27" ht="9.9499999999999993" customHeight="1">
      <c r="B48" s="1576"/>
      <c r="C48" s="2102"/>
      <c r="D48" s="2102"/>
      <c r="E48" s="2102"/>
      <c r="F48" s="2102"/>
      <c r="G48" s="2102"/>
      <c r="H48" s="2102"/>
      <c r="I48" s="2102"/>
      <c r="J48" s="2102"/>
      <c r="K48" s="2102"/>
      <c r="L48" s="2102"/>
      <c r="M48" s="2102"/>
      <c r="N48" s="2102"/>
      <c r="O48" s="2102"/>
      <c r="P48" s="2102"/>
      <c r="Q48" s="2102"/>
      <c r="R48" s="2102"/>
      <c r="S48" s="2102"/>
      <c r="T48" s="2102"/>
      <c r="U48" s="2102"/>
      <c r="V48" s="2102"/>
      <c r="W48" s="2102"/>
      <c r="X48" s="2102"/>
      <c r="Y48" s="2102"/>
      <c r="Z48" s="2102"/>
      <c r="AA48" s="1578"/>
    </row>
    <row r="49" spans="2:27" ht="9.9499999999999993" customHeight="1">
      <c r="B49" s="1576"/>
      <c r="C49" s="2102"/>
      <c r="D49" s="2102"/>
      <c r="E49" s="2102"/>
      <c r="F49" s="2102"/>
      <c r="G49" s="2102"/>
      <c r="H49" s="2102"/>
      <c r="I49" s="2102"/>
      <c r="J49" s="2102"/>
      <c r="K49" s="2102"/>
      <c r="L49" s="2102"/>
      <c r="M49" s="2102"/>
      <c r="N49" s="2102"/>
      <c r="O49" s="2102"/>
      <c r="P49" s="2102"/>
      <c r="Q49" s="2102"/>
      <c r="R49" s="2102"/>
      <c r="S49" s="2102"/>
      <c r="T49" s="2102"/>
      <c r="U49" s="2102"/>
      <c r="V49" s="2102"/>
      <c r="W49" s="2102"/>
      <c r="X49" s="2102"/>
      <c r="Y49" s="2102"/>
      <c r="Z49" s="2102"/>
      <c r="AA49" s="1578"/>
    </row>
    <row r="50" spans="2:27" ht="9.9499999999999993" customHeight="1">
      <c r="B50" s="1576"/>
      <c r="C50" s="2102"/>
      <c r="D50" s="2102"/>
      <c r="E50" s="2102"/>
      <c r="F50" s="2102"/>
      <c r="G50" s="2102"/>
      <c r="H50" s="2102"/>
      <c r="I50" s="2102"/>
      <c r="J50" s="2102"/>
      <c r="K50" s="2102"/>
      <c r="L50" s="2102"/>
      <c r="M50" s="2102"/>
      <c r="N50" s="2102"/>
      <c r="O50" s="2102"/>
      <c r="P50" s="2102"/>
      <c r="Q50" s="2102"/>
      <c r="R50" s="2102"/>
      <c r="S50" s="2102"/>
      <c r="T50" s="2102"/>
      <c r="U50" s="2102"/>
      <c r="V50" s="2102"/>
      <c r="W50" s="2102"/>
      <c r="X50" s="2102"/>
      <c r="Y50" s="2102"/>
      <c r="Z50" s="2102"/>
      <c r="AA50" s="1578"/>
    </row>
    <row r="51" spans="2:27" ht="9.9499999999999993" customHeight="1">
      <c r="B51" s="1576"/>
      <c r="C51" s="2102"/>
      <c r="D51" s="2102"/>
      <c r="E51" s="2102"/>
      <c r="F51" s="2102"/>
      <c r="G51" s="2102"/>
      <c r="H51" s="2102"/>
      <c r="I51" s="2102"/>
      <c r="J51" s="2102"/>
      <c r="K51" s="2102"/>
      <c r="L51" s="2102"/>
      <c r="M51" s="2102"/>
      <c r="N51" s="2102"/>
      <c r="O51" s="2102"/>
      <c r="P51" s="2102"/>
      <c r="Q51" s="2102"/>
      <c r="R51" s="2102"/>
      <c r="S51" s="2102"/>
      <c r="T51" s="2102"/>
      <c r="U51" s="2102"/>
      <c r="V51" s="2102"/>
      <c r="W51" s="2102"/>
      <c r="X51" s="2102"/>
      <c r="Y51" s="2102"/>
      <c r="Z51" s="2102"/>
      <c r="AA51" s="1578"/>
    </row>
    <row r="52" spans="2:27" ht="9.9499999999999993" customHeight="1">
      <c r="B52" s="1576"/>
      <c r="C52" s="2102"/>
      <c r="D52" s="2102"/>
      <c r="E52" s="2102"/>
      <c r="F52" s="2102"/>
      <c r="G52" s="2102"/>
      <c r="H52" s="2102"/>
      <c r="I52" s="2102"/>
      <c r="J52" s="2102"/>
      <c r="K52" s="2102"/>
      <c r="L52" s="2102"/>
      <c r="M52" s="2102"/>
      <c r="N52" s="2102"/>
      <c r="O52" s="2102"/>
      <c r="P52" s="2102"/>
      <c r="Q52" s="2102"/>
      <c r="R52" s="2102"/>
      <c r="S52" s="2102"/>
      <c r="T52" s="2102"/>
      <c r="U52" s="2102"/>
      <c r="V52" s="2102"/>
      <c r="W52" s="2102"/>
      <c r="X52" s="2102"/>
      <c r="Y52" s="2102"/>
      <c r="Z52" s="2102"/>
      <c r="AA52" s="1578"/>
    </row>
    <row r="53" spans="2:27" ht="9.9499999999999993" customHeight="1">
      <c r="B53" s="1576"/>
      <c r="C53" s="2102"/>
      <c r="D53" s="2102"/>
      <c r="E53" s="2102"/>
      <c r="F53" s="2102"/>
      <c r="G53" s="2102"/>
      <c r="H53" s="2102"/>
      <c r="I53" s="2102"/>
      <c r="J53" s="2102"/>
      <c r="K53" s="2102"/>
      <c r="L53" s="2102"/>
      <c r="M53" s="2102"/>
      <c r="N53" s="2102"/>
      <c r="O53" s="2102"/>
      <c r="P53" s="2102"/>
      <c r="Q53" s="2102"/>
      <c r="R53" s="2102"/>
      <c r="S53" s="2102"/>
      <c r="T53" s="2102"/>
      <c r="U53" s="2102"/>
      <c r="V53" s="2102"/>
      <c r="W53" s="2102"/>
      <c r="X53" s="2102"/>
      <c r="Y53" s="2102"/>
      <c r="Z53" s="2102"/>
      <c r="AA53" s="1578"/>
    </row>
    <row r="54" spans="2:27" ht="9.9499999999999993" customHeight="1">
      <c r="B54" s="1576"/>
      <c r="C54" s="2102"/>
      <c r="D54" s="2102"/>
      <c r="E54" s="2102"/>
      <c r="F54" s="2102"/>
      <c r="G54" s="2102"/>
      <c r="H54" s="2102"/>
      <c r="I54" s="2102"/>
      <c r="J54" s="2102"/>
      <c r="K54" s="2102"/>
      <c r="L54" s="2102"/>
      <c r="M54" s="2102"/>
      <c r="N54" s="2102"/>
      <c r="O54" s="2102"/>
      <c r="P54" s="2102"/>
      <c r="Q54" s="2102"/>
      <c r="R54" s="2102"/>
      <c r="S54" s="2102"/>
      <c r="T54" s="2102"/>
      <c r="U54" s="2102"/>
      <c r="V54" s="2102"/>
      <c r="W54" s="2102"/>
      <c r="X54" s="2102"/>
      <c r="Y54" s="2102"/>
      <c r="Z54" s="2102"/>
      <c r="AA54" s="1578"/>
    </row>
    <row r="55" spans="2:27" ht="9.9499999999999993" customHeight="1">
      <c r="B55" s="1576"/>
      <c r="C55" s="2102"/>
      <c r="D55" s="2102"/>
      <c r="E55" s="2102"/>
      <c r="F55" s="2102"/>
      <c r="G55" s="2102"/>
      <c r="H55" s="2102"/>
      <c r="I55" s="2102"/>
      <c r="J55" s="2102"/>
      <c r="K55" s="2102"/>
      <c r="L55" s="2102"/>
      <c r="M55" s="2102"/>
      <c r="N55" s="2102"/>
      <c r="O55" s="2102"/>
      <c r="P55" s="2102"/>
      <c r="Q55" s="2102"/>
      <c r="R55" s="2102"/>
      <c r="S55" s="2102"/>
      <c r="T55" s="2102"/>
      <c r="U55" s="2102"/>
      <c r="V55" s="2102"/>
      <c r="W55" s="2102"/>
      <c r="X55" s="2102"/>
      <c r="Y55" s="2102"/>
      <c r="Z55" s="2102"/>
      <c r="AA55" s="1578"/>
    </row>
    <row r="56" spans="2:27" ht="9.9499999999999993" customHeight="1">
      <c r="B56" s="1576"/>
      <c r="C56" s="2102"/>
      <c r="D56" s="2102"/>
      <c r="E56" s="2102"/>
      <c r="F56" s="2102"/>
      <c r="G56" s="2102"/>
      <c r="H56" s="2102"/>
      <c r="I56" s="2102"/>
      <c r="J56" s="2102"/>
      <c r="K56" s="2102"/>
      <c r="L56" s="2102"/>
      <c r="M56" s="2102"/>
      <c r="N56" s="2102"/>
      <c r="O56" s="2102"/>
      <c r="P56" s="2102"/>
      <c r="Q56" s="2102"/>
      <c r="R56" s="2102"/>
      <c r="S56" s="2102"/>
      <c r="T56" s="2102"/>
      <c r="U56" s="2102"/>
      <c r="V56" s="2102"/>
      <c r="W56" s="2102"/>
      <c r="X56" s="2102"/>
      <c r="Y56" s="2102"/>
      <c r="Z56" s="2102"/>
      <c r="AA56" s="1578"/>
    </row>
    <row r="57" spans="2:27" ht="9.9499999999999993" customHeight="1">
      <c r="B57" s="1576"/>
      <c r="C57" s="2102"/>
      <c r="D57" s="2102"/>
      <c r="E57" s="2102"/>
      <c r="F57" s="2102"/>
      <c r="G57" s="2102"/>
      <c r="H57" s="2102"/>
      <c r="I57" s="2102"/>
      <c r="J57" s="2102"/>
      <c r="K57" s="2102"/>
      <c r="L57" s="2102"/>
      <c r="M57" s="2102"/>
      <c r="N57" s="2102"/>
      <c r="O57" s="2102"/>
      <c r="P57" s="2102"/>
      <c r="Q57" s="2102"/>
      <c r="R57" s="2102"/>
      <c r="S57" s="2102"/>
      <c r="T57" s="2102"/>
      <c r="U57" s="2102"/>
      <c r="V57" s="2102"/>
      <c r="W57" s="2102"/>
      <c r="X57" s="2102"/>
      <c r="Y57" s="2102"/>
      <c r="Z57" s="2102"/>
      <c r="AA57" s="1578"/>
    </row>
    <row r="58" spans="2:27" ht="9.9499999999999993" customHeight="1">
      <c r="B58" s="1576"/>
      <c r="C58" s="2102"/>
      <c r="D58" s="2102"/>
      <c r="E58" s="2102"/>
      <c r="F58" s="2102"/>
      <c r="G58" s="2102"/>
      <c r="H58" s="2102"/>
      <c r="I58" s="2102"/>
      <c r="J58" s="2102"/>
      <c r="K58" s="2102"/>
      <c r="L58" s="2102"/>
      <c r="M58" s="2102"/>
      <c r="N58" s="2102"/>
      <c r="O58" s="2102"/>
      <c r="P58" s="2102"/>
      <c r="Q58" s="2102"/>
      <c r="R58" s="2102"/>
      <c r="S58" s="2102"/>
      <c r="T58" s="2102"/>
      <c r="U58" s="2102"/>
      <c r="V58" s="2102"/>
      <c r="W58" s="2102"/>
      <c r="X58" s="2102"/>
      <c r="Y58" s="2102"/>
      <c r="Z58" s="2102"/>
      <c r="AA58" s="1578"/>
    </row>
    <row r="59" spans="2:27" ht="9.9499999999999993" customHeight="1">
      <c r="B59" s="1576"/>
      <c r="C59" s="2102"/>
      <c r="D59" s="2102"/>
      <c r="E59" s="2102"/>
      <c r="F59" s="2102"/>
      <c r="G59" s="2102"/>
      <c r="H59" s="2102"/>
      <c r="I59" s="2102"/>
      <c r="J59" s="2102"/>
      <c r="K59" s="2102"/>
      <c r="L59" s="2102"/>
      <c r="M59" s="2102"/>
      <c r="N59" s="2102"/>
      <c r="O59" s="2102"/>
      <c r="P59" s="2102"/>
      <c r="Q59" s="2102"/>
      <c r="R59" s="2102"/>
      <c r="S59" s="2102"/>
      <c r="T59" s="2102"/>
      <c r="U59" s="2102"/>
      <c r="V59" s="2102"/>
      <c r="W59" s="2102"/>
      <c r="X59" s="2102"/>
      <c r="Y59" s="2102"/>
      <c r="Z59" s="2102"/>
      <c r="AA59" s="1578"/>
    </row>
    <row r="60" spans="2:27" ht="9.9499999999999993" customHeight="1">
      <c r="B60" s="1576"/>
      <c r="C60" s="2102"/>
      <c r="D60" s="2102"/>
      <c r="E60" s="2102"/>
      <c r="F60" s="2102"/>
      <c r="G60" s="2102"/>
      <c r="H60" s="2102"/>
      <c r="I60" s="2102"/>
      <c r="J60" s="2102"/>
      <c r="K60" s="2102"/>
      <c r="L60" s="2102"/>
      <c r="M60" s="2102"/>
      <c r="N60" s="2102"/>
      <c r="O60" s="2102"/>
      <c r="P60" s="2102"/>
      <c r="Q60" s="2102"/>
      <c r="R60" s="2102"/>
      <c r="S60" s="2102"/>
      <c r="T60" s="2102"/>
      <c r="U60" s="2102"/>
      <c r="V60" s="2102"/>
      <c r="W60" s="2102"/>
      <c r="X60" s="2102"/>
      <c r="Y60" s="2102"/>
      <c r="Z60" s="2102"/>
      <c r="AA60" s="1578"/>
    </row>
    <row r="61" spans="2:27" ht="9.9499999999999993" customHeight="1">
      <c r="B61" s="1576"/>
      <c r="C61" s="2102"/>
      <c r="D61" s="2102"/>
      <c r="E61" s="2102"/>
      <c r="F61" s="2102"/>
      <c r="G61" s="2102"/>
      <c r="H61" s="2102"/>
      <c r="I61" s="2102"/>
      <c r="J61" s="2102"/>
      <c r="K61" s="2102"/>
      <c r="L61" s="2102"/>
      <c r="M61" s="2102"/>
      <c r="N61" s="2102"/>
      <c r="O61" s="2102"/>
      <c r="P61" s="2102"/>
      <c r="Q61" s="2102"/>
      <c r="R61" s="2102"/>
      <c r="S61" s="2102"/>
      <c r="T61" s="2102"/>
      <c r="U61" s="2102"/>
      <c r="V61" s="2102"/>
      <c r="W61" s="2102"/>
      <c r="X61" s="2102"/>
      <c r="Y61" s="2102"/>
      <c r="Z61" s="2102"/>
      <c r="AA61" s="1578"/>
    </row>
    <row r="62" spans="2:27" ht="9.9499999999999993" customHeight="1">
      <c r="B62" s="1576"/>
      <c r="C62" s="2102"/>
      <c r="D62" s="2102"/>
      <c r="E62" s="2102"/>
      <c r="F62" s="2102"/>
      <c r="G62" s="2102"/>
      <c r="H62" s="2102"/>
      <c r="I62" s="2102"/>
      <c r="J62" s="2102"/>
      <c r="K62" s="2102"/>
      <c r="L62" s="2102"/>
      <c r="M62" s="2102"/>
      <c r="N62" s="2102"/>
      <c r="O62" s="2102"/>
      <c r="P62" s="2102"/>
      <c r="Q62" s="2102"/>
      <c r="R62" s="2102"/>
      <c r="S62" s="2102"/>
      <c r="T62" s="2102"/>
      <c r="U62" s="2102"/>
      <c r="V62" s="2102"/>
      <c r="W62" s="2102"/>
      <c r="X62" s="2102"/>
      <c r="Y62" s="2102"/>
      <c r="Z62" s="2102"/>
      <c r="AA62" s="1578"/>
    </row>
    <row r="63" spans="2:27" ht="9.9499999999999993" customHeight="1" thickBot="1">
      <c r="B63" s="1579"/>
      <c r="C63" s="1580"/>
      <c r="D63" s="1580"/>
      <c r="E63" s="1580"/>
      <c r="F63" s="1580"/>
      <c r="G63" s="1580"/>
      <c r="H63" s="1580"/>
      <c r="I63" s="1580"/>
      <c r="J63" s="1580"/>
      <c r="K63" s="1580"/>
      <c r="L63" s="1580"/>
      <c r="M63" s="1580"/>
      <c r="N63" s="1580"/>
      <c r="O63" s="1580"/>
      <c r="P63" s="1580"/>
      <c r="Q63" s="1580"/>
      <c r="R63" s="1580"/>
      <c r="S63" s="1580"/>
      <c r="T63" s="1580"/>
      <c r="U63" s="1580"/>
      <c r="V63" s="1580"/>
      <c r="W63" s="1580"/>
      <c r="X63" s="1580"/>
      <c r="Y63" s="1580"/>
      <c r="Z63" s="1580"/>
      <c r="AA63" s="1581"/>
    </row>
    <row r="64" spans="2:27" ht="9.9499999999999993" customHeight="1" thickTop="1" thickBot="1"/>
    <row r="65" spans="1:28" ht="9.9499999999999993" customHeight="1">
      <c r="H65" s="1583" t="s">
        <v>217</v>
      </c>
      <c r="I65" s="1584"/>
      <c r="J65" s="1584"/>
      <c r="K65" s="1584"/>
      <c r="L65" s="1584"/>
      <c r="M65" s="1584"/>
      <c r="N65" s="1584"/>
      <c r="O65" s="1584"/>
      <c r="P65" s="1584"/>
      <c r="Q65" s="1585"/>
      <c r="R65" s="1591"/>
      <c r="S65" s="1592"/>
      <c r="T65" s="1592"/>
      <c r="U65" s="1593"/>
    </row>
    <row r="66" spans="1:28" ht="9.9499999999999993" customHeight="1">
      <c r="H66" s="1586"/>
      <c r="I66" s="2102"/>
      <c r="J66" s="2102"/>
      <c r="K66" s="2102"/>
      <c r="L66" s="2102"/>
      <c r="M66" s="2102"/>
      <c r="N66" s="2102"/>
      <c r="O66" s="2102"/>
      <c r="P66" s="2102"/>
      <c r="Q66" s="1587"/>
      <c r="R66" s="1594"/>
      <c r="S66" s="2103"/>
      <c r="T66" s="2103"/>
      <c r="U66" s="1596"/>
    </row>
    <row r="67" spans="1:28" ht="9.9499999999999993" customHeight="1">
      <c r="H67" s="1586"/>
      <c r="I67" s="2102"/>
      <c r="J67" s="2102"/>
      <c r="K67" s="2102"/>
      <c r="L67" s="2102"/>
      <c r="M67" s="2102"/>
      <c r="N67" s="2102"/>
      <c r="O67" s="2102"/>
      <c r="P67" s="2102"/>
      <c r="Q67" s="1587"/>
      <c r="R67" s="1594"/>
      <c r="S67" s="2103"/>
      <c r="T67" s="2103"/>
      <c r="U67" s="1596"/>
    </row>
    <row r="68" spans="1:28" ht="9.9499999999999993" customHeight="1">
      <c r="H68" s="1586"/>
      <c r="I68" s="2102"/>
      <c r="J68" s="2102"/>
      <c r="K68" s="2102"/>
      <c r="L68" s="2102"/>
      <c r="M68" s="2102"/>
      <c r="N68" s="2102"/>
      <c r="O68" s="2102"/>
      <c r="P68" s="2102"/>
      <c r="Q68" s="1587"/>
      <c r="R68" s="1594"/>
      <c r="S68" s="2103"/>
      <c r="T68" s="2103"/>
      <c r="U68" s="1596"/>
    </row>
    <row r="69" spans="1:28" ht="9.9499999999999993" customHeight="1">
      <c r="H69" s="1586"/>
      <c r="I69" s="2102"/>
      <c r="J69" s="2102"/>
      <c r="K69" s="2102"/>
      <c r="L69" s="2102"/>
      <c r="M69" s="2102"/>
      <c r="N69" s="2102"/>
      <c r="O69" s="2102"/>
      <c r="P69" s="2102"/>
      <c r="Q69" s="1587"/>
      <c r="R69" s="1594"/>
      <c r="S69" s="2103"/>
      <c r="T69" s="2103"/>
      <c r="U69" s="1596"/>
    </row>
    <row r="70" spans="1:28" ht="9.9499999999999993" customHeight="1" thickBot="1">
      <c r="H70" s="1588"/>
      <c r="I70" s="1589"/>
      <c r="J70" s="1589"/>
      <c r="K70" s="1589"/>
      <c r="L70" s="1589"/>
      <c r="M70" s="1589"/>
      <c r="N70" s="1589"/>
      <c r="O70" s="1589"/>
      <c r="P70" s="1589"/>
      <c r="Q70" s="1590"/>
      <c r="R70" s="1597"/>
      <c r="S70" s="1598"/>
      <c r="T70" s="1598"/>
      <c r="U70" s="1599"/>
    </row>
    <row r="71" spans="1:28" ht="20.100000000000001" customHeight="1">
      <c r="A71" s="1582" t="s">
        <v>323</v>
      </c>
      <c r="B71" s="1582"/>
      <c r="C71" s="1582"/>
      <c r="D71" s="1582"/>
      <c r="E71" s="1582"/>
      <c r="F71" s="1582"/>
      <c r="G71" s="1582"/>
      <c r="H71" s="1582"/>
      <c r="I71" s="1582"/>
      <c r="J71" s="1582"/>
      <c r="K71" s="1582"/>
      <c r="L71" s="1582"/>
      <c r="M71" s="1582"/>
      <c r="N71" s="1582"/>
      <c r="O71" s="1582"/>
      <c r="P71" s="1582"/>
      <c r="Q71" s="1582"/>
      <c r="R71" s="1582"/>
      <c r="S71" s="1582"/>
      <c r="T71" s="1582"/>
      <c r="U71" s="1582"/>
      <c r="V71" s="1582"/>
      <c r="W71" s="1582"/>
      <c r="X71" s="1582"/>
      <c r="Y71" s="1582"/>
      <c r="Z71" s="1582"/>
      <c r="AA71" s="1582"/>
      <c r="AB71" s="1582"/>
    </row>
    <row r="72" spans="1:28" ht="20.100000000000001" customHeight="1">
      <c r="A72" s="1582"/>
      <c r="B72" s="1582"/>
      <c r="C72" s="1582"/>
      <c r="D72" s="1582"/>
      <c r="E72" s="1582"/>
      <c r="F72" s="1582"/>
      <c r="G72" s="1582"/>
      <c r="H72" s="1582"/>
      <c r="I72" s="1582"/>
      <c r="J72" s="1582"/>
      <c r="K72" s="1582"/>
      <c r="L72" s="1582"/>
      <c r="M72" s="1582"/>
      <c r="N72" s="1582"/>
      <c r="O72" s="1582"/>
      <c r="P72" s="1582"/>
      <c r="Q72" s="1582"/>
      <c r="R72" s="1582"/>
      <c r="S72" s="1582"/>
      <c r="T72" s="1582"/>
      <c r="U72" s="1582"/>
      <c r="V72" s="1582"/>
      <c r="W72" s="1582"/>
      <c r="X72" s="1582"/>
      <c r="Y72" s="1582"/>
      <c r="Z72" s="1582"/>
      <c r="AA72" s="1582"/>
      <c r="AB72" s="1582"/>
    </row>
    <row r="73" spans="1:28" ht="20.100000000000001" customHeight="1" thickBot="1">
      <c r="A73" s="1582"/>
      <c r="B73" s="1582"/>
      <c r="C73" s="1582"/>
      <c r="D73" s="1582"/>
      <c r="E73" s="1582"/>
      <c r="F73" s="1582"/>
      <c r="G73" s="1582"/>
      <c r="H73" s="1582"/>
      <c r="I73" s="1582"/>
      <c r="J73" s="1582"/>
      <c r="K73" s="1582"/>
      <c r="L73" s="1582"/>
      <c r="M73" s="1582"/>
      <c r="N73" s="1582"/>
      <c r="O73" s="1582"/>
      <c r="P73" s="1582"/>
      <c r="Q73" s="1582"/>
      <c r="R73" s="1582"/>
      <c r="S73" s="1582"/>
      <c r="T73" s="1582"/>
      <c r="U73" s="1582"/>
      <c r="V73" s="1582"/>
      <c r="W73" s="1582"/>
      <c r="X73" s="1582"/>
      <c r="Y73" s="1582"/>
      <c r="Z73" s="1582"/>
      <c r="AA73" s="1582"/>
      <c r="AB73" s="1582"/>
    </row>
    <row r="74" spans="1:28" ht="9.9499999999999993" customHeight="1" thickTop="1">
      <c r="B74" s="1573"/>
      <c r="C74" s="2101"/>
      <c r="D74" s="2101"/>
      <c r="E74" s="2101"/>
      <c r="F74" s="2101"/>
      <c r="G74" s="2101"/>
      <c r="H74" s="2101"/>
      <c r="I74" s="2101"/>
      <c r="J74" s="2101"/>
      <c r="K74" s="2101"/>
      <c r="L74" s="2101"/>
      <c r="M74" s="2101"/>
      <c r="N74" s="2101"/>
      <c r="O74" s="2101"/>
      <c r="P74" s="2101"/>
      <c r="Q74" s="2101"/>
      <c r="R74" s="2101"/>
      <c r="S74" s="2101"/>
      <c r="T74" s="2101"/>
      <c r="U74" s="2101"/>
      <c r="V74" s="2101"/>
      <c r="W74" s="2101"/>
      <c r="X74" s="2101"/>
      <c r="Y74" s="2101"/>
      <c r="Z74" s="2101"/>
      <c r="AA74" s="1575"/>
    </row>
    <row r="75" spans="1:28" ht="9.9499999999999993" customHeight="1">
      <c r="B75" s="1576"/>
      <c r="C75" s="2102"/>
      <c r="D75" s="2102"/>
      <c r="E75" s="2102"/>
      <c r="F75" s="2102"/>
      <c r="G75" s="2102"/>
      <c r="H75" s="2102"/>
      <c r="I75" s="2102"/>
      <c r="J75" s="2102"/>
      <c r="K75" s="2102"/>
      <c r="L75" s="2102"/>
      <c r="M75" s="2102"/>
      <c r="N75" s="2102"/>
      <c r="O75" s="2102"/>
      <c r="P75" s="2102"/>
      <c r="Q75" s="2102"/>
      <c r="R75" s="2102"/>
      <c r="S75" s="2102"/>
      <c r="T75" s="2102"/>
      <c r="U75" s="2102"/>
      <c r="V75" s="2102"/>
      <c r="W75" s="2102"/>
      <c r="X75" s="2102"/>
      <c r="Y75" s="2102"/>
      <c r="Z75" s="2102"/>
      <c r="AA75" s="1578"/>
    </row>
    <row r="76" spans="1:28" ht="9.9499999999999993" customHeight="1">
      <c r="B76" s="1576"/>
      <c r="C76" s="2102"/>
      <c r="D76" s="2102"/>
      <c r="E76" s="2102"/>
      <c r="F76" s="2102"/>
      <c r="G76" s="2102"/>
      <c r="H76" s="2102"/>
      <c r="I76" s="2102"/>
      <c r="J76" s="2102"/>
      <c r="K76" s="2102"/>
      <c r="L76" s="2102"/>
      <c r="M76" s="2102"/>
      <c r="N76" s="2102"/>
      <c r="O76" s="2102"/>
      <c r="P76" s="2102"/>
      <c r="Q76" s="2102"/>
      <c r="R76" s="2102"/>
      <c r="S76" s="2102"/>
      <c r="T76" s="2102"/>
      <c r="U76" s="2102"/>
      <c r="V76" s="2102"/>
      <c r="W76" s="2102"/>
      <c r="X76" s="2102"/>
      <c r="Y76" s="2102"/>
      <c r="Z76" s="2102"/>
      <c r="AA76" s="1578"/>
    </row>
    <row r="77" spans="1:28" ht="9.9499999999999993" customHeight="1">
      <c r="B77" s="1576"/>
      <c r="C77" s="2102"/>
      <c r="D77" s="2102"/>
      <c r="E77" s="2102"/>
      <c r="F77" s="2102"/>
      <c r="G77" s="2102"/>
      <c r="H77" s="2102"/>
      <c r="I77" s="2102"/>
      <c r="J77" s="2102"/>
      <c r="K77" s="2102"/>
      <c r="L77" s="2102"/>
      <c r="M77" s="2102"/>
      <c r="N77" s="2102"/>
      <c r="O77" s="2102"/>
      <c r="P77" s="2102"/>
      <c r="Q77" s="2102"/>
      <c r="R77" s="2102"/>
      <c r="S77" s="2102"/>
      <c r="T77" s="2102"/>
      <c r="U77" s="2102"/>
      <c r="V77" s="2102"/>
      <c r="W77" s="2102"/>
      <c r="X77" s="2102"/>
      <c r="Y77" s="2102"/>
      <c r="Z77" s="2102"/>
      <c r="AA77" s="1578"/>
    </row>
    <row r="78" spans="1:28" ht="9.9499999999999993" customHeight="1">
      <c r="B78" s="1576"/>
      <c r="C78" s="2102"/>
      <c r="D78" s="2102"/>
      <c r="E78" s="2102"/>
      <c r="F78" s="2102"/>
      <c r="G78" s="2102"/>
      <c r="H78" s="2102"/>
      <c r="I78" s="2102"/>
      <c r="J78" s="2102"/>
      <c r="K78" s="2102"/>
      <c r="L78" s="2102"/>
      <c r="M78" s="2102"/>
      <c r="N78" s="2102"/>
      <c r="O78" s="2102"/>
      <c r="P78" s="2102"/>
      <c r="Q78" s="2102"/>
      <c r="R78" s="2102"/>
      <c r="S78" s="2102"/>
      <c r="T78" s="2102"/>
      <c r="U78" s="2102"/>
      <c r="V78" s="2102"/>
      <c r="W78" s="2102"/>
      <c r="X78" s="2102"/>
      <c r="Y78" s="2102"/>
      <c r="Z78" s="2102"/>
      <c r="AA78" s="1578"/>
    </row>
    <row r="79" spans="1:28" ht="9.9499999999999993" customHeight="1">
      <c r="B79" s="1576"/>
      <c r="C79" s="2102"/>
      <c r="D79" s="2102"/>
      <c r="E79" s="2102"/>
      <c r="F79" s="2102"/>
      <c r="G79" s="2102"/>
      <c r="H79" s="2102"/>
      <c r="I79" s="2102"/>
      <c r="J79" s="2102"/>
      <c r="K79" s="2102"/>
      <c r="L79" s="2102"/>
      <c r="M79" s="2102"/>
      <c r="N79" s="2102"/>
      <c r="O79" s="2102"/>
      <c r="P79" s="2102"/>
      <c r="Q79" s="2102"/>
      <c r="R79" s="2102"/>
      <c r="S79" s="2102"/>
      <c r="T79" s="2102"/>
      <c r="U79" s="2102"/>
      <c r="V79" s="2102"/>
      <c r="W79" s="2102"/>
      <c r="X79" s="2102"/>
      <c r="Y79" s="2102"/>
      <c r="Z79" s="2102"/>
      <c r="AA79" s="1578"/>
    </row>
    <row r="80" spans="1:28" ht="9.9499999999999993" customHeight="1">
      <c r="B80" s="1576"/>
      <c r="C80" s="2102"/>
      <c r="D80" s="2102"/>
      <c r="E80" s="2102"/>
      <c r="F80" s="2102"/>
      <c r="G80" s="2102"/>
      <c r="H80" s="2102"/>
      <c r="I80" s="2102"/>
      <c r="J80" s="2102"/>
      <c r="K80" s="2102"/>
      <c r="L80" s="2102"/>
      <c r="M80" s="2102"/>
      <c r="N80" s="2102"/>
      <c r="O80" s="2102"/>
      <c r="P80" s="2102"/>
      <c r="Q80" s="2102"/>
      <c r="R80" s="2102"/>
      <c r="S80" s="2102"/>
      <c r="T80" s="2102"/>
      <c r="U80" s="2102"/>
      <c r="V80" s="2102"/>
      <c r="W80" s="2102"/>
      <c r="X80" s="2102"/>
      <c r="Y80" s="2102"/>
      <c r="Z80" s="2102"/>
      <c r="AA80" s="1578"/>
    </row>
    <row r="81" spans="2:27" ht="9.9499999999999993" customHeight="1">
      <c r="B81" s="1576"/>
      <c r="C81" s="2102"/>
      <c r="D81" s="2102"/>
      <c r="E81" s="2102"/>
      <c r="F81" s="2102"/>
      <c r="G81" s="2102"/>
      <c r="H81" s="2102"/>
      <c r="I81" s="2102"/>
      <c r="J81" s="2102"/>
      <c r="K81" s="2102"/>
      <c r="L81" s="2102"/>
      <c r="M81" s="2102"/>
      <c r="N81" s="2102"/>
      <c r="O81" s="2102"/>
      <c r="P81" s="2102"/>
      <c r="Q81" s="2102"/>
      <c r="R81" s="2102"/>
      <c r="S81" s="2102"/>
      <c r="T81" s="2102"/>
      <c r="U81" s="2102"/>
      <c r="V81" s="2102"/>
      <c r="W81" s="2102"/>
      <c r="X81" s="2102"/>
      <c r="Y81" s="2102"/>
      <c r="Z81" s="2102"/>
      <c r="AA81" s="1578"/>
    </row>
    <row r="82" spans="2:27" ht="9.9499999999999993" customHeight="1">
      <c r="B82" s="1576"/>
      <c r="C82" s="2102"/>
      <c r="D82" s="2102"/>
      <c r="E82" s="2102"/>
      <c r="F82" s="2102"/>
      <c r="G82" s="2102"/>
      <c r="H82" s="2102"/>
      <c r="I82" s="2102"/>
      <c r="J82" s="2102"/>
      <c r="K82" s="2102"/>
      <c r="L82" s="2102"/>
      <c r="M82" s="2102"/>
      <c r="N82" s="2102"/>
      <c r="O82" s="2102"/>
      <c r="P82" s="2102"/>
      <c r="Q82" s="2102"/>
      <c r="R82" s="2102"/>
      <c r="S82" s="2102"/>
      <c r="T82" s="2102"/>
      <c r="U82" s="2102"/>
      <c r="V82" s="2102"/>
      <c r="W82" s="2102"/>
      <c r="X82" s="2102"/>
      <c r="Y82" s="2102"/>
      <c r="Z82" s="2102"/>
      <c r="AA82" s="1578"/>
    </row>
    <row r="83" spans="2:27" ht="9.9499999999999993" customHeight="1">
      <c r="B83" s="1576"/>
      <c r="C83" s="2102"/>
      <c r="D83" s="2102"/>
      <c r="E83" s="2102"/>
      <c r="F83" s="2102"/>
      <c r="G83" s="2102"/>
      <c r="H83" s="2102"/>
      <c r="I83" s="2102"/>
      <c r="J83" s="2102"/>
      <c r="K83" s="2102"/>
      <c r="L83" s="2102"/>
      <c r="M83" s="2102"/>
      <c r="N83" s="2102"/>
      <c r="O83" s="2102"/>
      <c r="P83" s="2102"/>
      <c r="Q83" s="2102"/>
      <c r="R83" s="2102"/>
      <c r="S83" s="2102"/>
      <c r="T83" s="2102"/>
      <c r="U83" s="2102"/>
      <c r="V83" s="2102"/>
      <c r="W83" s="2102"/>
      <c r="X83" s="2102"/>
      <c r="Y83" s="2102"/>
      <c r="Z83" s="2102"/>
      <c r="AA83" s="1578"/>
    </row>
    <row r="84" spans="2:27" ht="9.9499999999999993" customHeight="1">
      <c r="B84" s="1576"/>
      <c r="C84" s="2102"/>
      <c r="D84" s="2102"/>
      <c r="E84" s="2102"/>
      <c r="F84" s="2102"/>
      <c r="G84" s="2102"/>
      <c r="H84" s="2102"/>
      <c r="I84" s="2102"/>
      <c r="J84" s="2102"/>
      <c r="K84" s="2102"/>
      <c r="L84" s="2102"/>
      <c r="M84" s="2102"/>
      <c r="N84" s="2102"/>
      <c r="O84" s="2102"/>
      <c r="P84" s="2102"/>
      <c r="Q84" s="2102"/>
      <c r="R84" s="2102"/>
      <c r="S84" s="2102"/>
      <c r="T84" s="2102"/>
      <c r="U84" s="2102"/>
      <c r="V84" s="2102"/>
      <c r="W84" s="2102"/>
      <c r="X84" s="2102"/>
      <c r="Y84" s="2102"/>
      <c r="Z84" s="2102"/>
      <c r="AA84" s="1578"/>
    </row>
    <row r="85" spans="2:27" ht="9.9499999999999993" customHeight="1">
      <c r="B85" s="1576"/>
      <c r="C85" s="2102"/>
      <c r="D85" s="2102"/>
      <c r="E85" s="2102"/>
      <c r="F85" s="2102"/>
      <c r="G85" s="2102"/>
      <c r="H85" s="2102"/>
      <c r="I85" s="2102"/>
      <c r="J85" s="2102"/>
      <c r="K85" s="2102"/>
      <c r="L85" s="2102"/>
      <c r="M85" s="2102"/>
      <c r="N85" s="2102"/>
      <c r="O85" s="2102"/>
      <c r="P85" s="2102"/>
      <c r="Q85" s="2102"/>
      <c r="R85" s="2102"/>
      <c r="S85" s="2102"/>
      <c r="T85" s="2102"/>
      <c r="U85" s="2102"/>
      <c r="V85" s="2102"/>
      <c r="W85" s="2102"/>
      <c r="X85" s="2102"/>
      <c r="Y85" s="2102"/>
      <c r="Z85" s="2102"/>
      <c r="AA85" s="1578"/>
    </row>
    <row r="86" spans="2:27" ht="9.9499999999999993" customHeight="1">
      <c r="B86" s="1576"/>
      <c r="C86" s="2102"/>
      <c r="D86" s="2102"/>
      <c r="E86" s="2102"/>
      <c r="F86" s="2102"/>
      <c r="G86" s="2102"/>
      <c r="H86" s="2102"/>
      <c r="I86" s="2102"/>
      <c r="J86" s="2102"/>
      <c r="K86" s="2102"/>
      <c r="L86" s="2102"/>
      <c r="M86" s="2102"/>
      <c r="N86" s="2102"/>
      <c r="O86" s="2102"/>
      <c r="P86" s="2102"/>
      <c r="Q86" s="2102"/>
      <c r="R86" s="2102"/>
      <c r="S86" s="2102"/>
      <c r="T86" s="2102"/>
      <c r="U86" s="2102"/>
      <c r="V86" s="2102"/>
      <c r="W86" s="2102"/>
      <c r="X86" s="2102"/>
      <c r="Y86" s="2102"/>
      <c r="Z86" s="2102"/>
      <c r="AA86" s="1578"/>
    </row>
    <row r="87" spans="2:27" ht="9.9499999999999993" customHeight="1">
      <c r="B87" s="1576"/>
      <c r="C87" s="2102"/>
      <c r="D87" s="2102"/>
      <c r="E87" s="2102"/>
      <c r="F87" s="2102"/>
      <c r="G87" s="2102"/>
      <c r="H87" s="2102"/>
      <c r="I87" s="2102"/>
      <c r="J87" s="2102"/>
      <c r="K87" s="2102"/>
      <c r="L87" s="2102"/>
      <c r="M87" s="2102"/>
      <c r="N87" s="2102"/>
      <c r="O87" s="2102"/>
      <c r="P87" s="2102"/>
      <c r="Q87" s="2102"/>
      <c r="R87" s="2102"/>
      <c r="S87" s="2102"/>
      <c r="T87" s="2102"/>
      <c r="U87" s="2102"/>
      <c r="V87" s="2102"/>
      <c r="W87" s="2102"/>
      <c r="X87" s="2102"/>
      <c r="Y87" s="2102"/>
      <c r="Z87" s="2102"/>
      <c r="AA87" s="1578"/>
    </row>
    <row r="88" spans="2:27" ht="9.9499999999999993" customHeight="1">
      <c r="B88" s="1576"/>
      <c r="C88" s="2102"/>
      <c r="D88" s="2102"/>
      <c r="E88" s="2102"/>
      <c r="F88" s="2102"/>
      <c r="G88" s="2102"/>
      <c r="H88" s="2102"/>
      <c r="I88" s="2102"/>
      <c r="J88" s="2102"/>
      <c r="K88" s="2102"/>
      <c r="L88" s="2102"/>
      <c r="M88" s="2102"/>
      <c r="N88" s="2102"/>
      <c r="O88" s="2102"/>
      <c r="P88" s="2102"/>
      <c r="Q88" s="2102"/>
      <c r="R88" s="2102"/>
      <c r="S88" s="2102"/>
      <c r="T88" s="2102"/>
      <c r="U88" s="2102"/>
      <c r="V88" s="2102"/>
      <c r="W88" s="2102"/>
      <c r="X88" s="2102"/>
      <c r="Y88" s="2102"/>
      <c r="Z88" s="2102"/>
      <c r="AA88" s="1578"/>
    </row>
    <row r="89" spans="2:27" ht="9.9499999999999993" customHeight="1">
      <c r="B89" s="1576"/>
      <c r="C89" s="2102"/>
      <c r="D89" s="2102"/>
      <c r="E89" s="2102"/>
      <c r="F89" s="2102"/>
      <c r="G89" s="2102"/>
      <c r="H89" s="2102"/>
      <c r="I89" s="2102"/>
      <c r="J89" s="2102"/>
      <c r="K89" s="2102"/>
      <c r="L89" s="2102"/>
      <c r="M89" s="2102"/>
      <c r="N89" s="2102"/>
      <c r="O89" s="2102"/>
      <c r="P89" s="2102"/>
      <c r="Q89" s="2102"/>
      <c r="R89" s="2102"/>
      <c r="S89" s="2102"/>
      <c r="T89" s="2102"/>
      <c r="U89" s="2102"/>
      <c r="V89" s="2102"/>
      <c r="W89" s="2102"/>
      <c r="X89" s="2102"/>
      <c r="Y89" s="2102"/>
      <c r="Z89" s="2102"/>
      <c r="AA89" s="1578"/>
    </row>
    <row r="90" spans="2:27" ht="9.75" customHeight="1">
      <c r="B90" s="1576"/>
      <c r="C90" s="2102"/>
      <c r="D90" s="2102"/>
      <c r="E90" s="2102"/>
      <c r="F90" s="2102"/>
      <c r="G90" s="2102"/>
      <c r="H90" s="2102"/>
      <c r="I90" s="2102"/>
      <c r="J90" s="2102"/>
      <c r="K90" s="2102"/>
      <c r="L90" s="2102"/>
      <c r="M90" s="2102"/>
      <c r="N90" s="2102"/>
      <c r="O90" s="2102"/>
      <c r="P90" s="2102"/>
      <c r="Q90" s="2102"/>
      <c r="R90" s="2102"/>
      <c r="S90" s="2102"/>
      <c r="T90" s="2102"/>
      <c r="U90" s="2102"/>
      <c r="V90" s="2102"/>
      <c r="W90" s="2102"/>
      <c r="X90" s="2102"/>
      <c r="Y90" s="2102"/>
      <c r="Z90" s="2102"/>
      <c r="AA90" s="1578"/>
    </row>
    <row r="91" spans="2:27" ht="9.9499999999999993" customHeight="1">
      <c r="B91" s="1576"/>
      <c r="C91" s="2102"/>
      <c r="D91" s="2102"/>
      <c r="E91" s="2102"/>
      <c r="F91" s="2102"/>
      <c r="G91" s="2102"/>
      <c r="H91" s="2102"/>
      <c r="I91" s="2102"/>
      <c r="J91" s="2102"/>
      <c r="K91" s="2102"/>
      <c r="L91" s="2102"/>
      <c r="M91" s="2102"/>
      <c r="N91" s="2102"/>
      <c r="O91" s="2102"/>
      <c r="P91" s="2102"/>
      <c r="Q91" s="2102"/>
      <c r="R91" s="2102"/>
      <c r="S91" s="2102"/>
      <c r="T91" s="2102"/>
      <c r="U91" s="2102"/>
      <c r="V91" s="2102"/>
      <c r="W91" s="2102"/>
      <c r="X91" s="2102"/>
      <c r="Y91" s="2102"/>
      <c r="Z91" s="2102"/>
      <c r="AA91" s="1578"/>
    </row>
    <row r="92" spans="2:27" ht="9.9499999999999993" customHeight="1">
      <c r="B92" s="1576"/>
      <c r="C92" s="2102"/>
      <c r="D92" s="2102"/>
      <c r="E92" s="2102"/>
      <c r="F92" s="2102"/>
      <c r="G92" s="2102"/>
      <c r="H92" s="2102"/>
      <c r="I92" s="2102"/>
      <c r="J92" s="2102"/>
      <c r="K92" s="2102"/>
      <c r="L92" s="2102"/>
      <c r="M92" s="2102"/>
      <c r="N92" s="2102"/>
      <c r="O92" s="2102"/>
      <c r="P92" s="2102"/>
      <c r="Q92" s="2102"/>
      <c r="R92" s="2102"/>
      <c r="S92" s="2102"/>
      <c r="T92" s="2102"/>
      <c r="U92" s="2102"/>
      <c r="V92" s="2102"/>
      <c r="W92" s="2102"/>
      <c r="X92" s="2102"/>
      <c r="Y92" s="2102"/>
      <c r="Z92" s="2102"/>
      <c r="AA92" s="1578"/>
    </row>
    <row r="93" spans="2:27" ht="9.9499999999999993" customHeight="1">
      <c r="B93" s="1576"/>
      <c r="C93" s="2102"/>
      <c r="D93" s="2102"/>
      <c r="E93" s="2102"/>
      <c r="F93" s="2102"/>
      <c r="G93" s="2102"/>
      <c r="H93" s="2102"/>
      <c r="I93" s="2102"/>
      <c r="J93" s="2102"/>
      <c r="K93" s="2102"/>
      <c r="L93" s="2102"/>
      <c r="M93" s="2102"/>
      <c r="N93" s="2102"/>
      <c r="O93" s="2102"/>
      <c r="P93" s="2102"/>
      <c r="Q93" s="2102"/>
      <c r="R93" s="2102"/>
      <c r="S93" s="2102"/>
      <c r="T93" s="2102"/>
      <c r="U93" s="2102"/>
      <c r="V93" s="2102"/>
      <c r="W93" s="2102"/>
      <c r="X93" s="2102"/>
      <c r="Y93" s="2102"/>
      <c r="Z93" s="2102"/>
      <c r="AA93" s="1578"/>
    </row>
    <row r="94" spans="2:27" ht="9.9499999999999993" customHeight="1">
      <c r="B94" s="1576"/>
      <c r="C94" s="2102"/>
      <c r="D94" s="2102"/>
      <c r="E94" s="2102"/>
      <c r="F94" s="2102"/>
      <c r="G94" s="2102"/>
      <c r="H94" s="2102"/>
      <c r="I94" s="2102"/>
      <c r="J94" s="2102"/>
      <c r="K94" s="2102"/>
      <c r="L94" s="2102"/>
      <c r="M94" s="2102"/>
      <c r="N94" s="2102"/>
      <c r="O94" s="2102"/>
      <c r="P94" s="2102"/>
      <c r="Q94" s="2102"/>
      <c r="R94" s="2102"/>
      <c r="S94" s="2102"/>
      <c r="T94" s="2102"/>
      <c r="U94" s="2102"/>
      <c r="V94" s="2102"/>
      <c r="W94" s="2102"/>
      <c r="X94" s="2102"/>
      <c r="Y94" s="2102"/>
      <c r="Z94" s="2102"/>
      <c r="AA94" s="1578"/>
    </row>
    <row r="95" spans="2:27" ht="9.9499999999999993" customHeight="1">
      <c r="B95" s="1576"/>
      <c r="C95" s="2102"/>
      <c r="D95" s="2102"/>
      <c r="E95" s="2102"/>
      <c r="F95" s="2102"/>
      <c r="G95" s="2102"/>
      <c r="H95" s="2102"/>
      <c r="I95" s="2102"/>
      <c r="J95" s="2102"/>
      <c r="K95" s="2102"/>
      <c r="L95" s="2102"/>
      <c r="M95" s="2102"/>
      <c r="N95" s="2102"/>
      <c r="O95" s="2102"/>
      <c r="P95" s="2102"/>
      <c r="Q95" s="2102"/>
      <c r="R95" s="2102"/>
      <c r="S95" s="2102"/>
      <c r="T95" s="2102"/>
      <c r="U95" s="2102"/>
      <c r="V95" s="2102"/>
      <c r="W95" s="2102"/>
      <c r="X95" s="2102"/>
      <c r="Y95" s="2102"/>
      <c r="Z95" s="2102"/>
      <c r="AA95" s="1578"/>
    </row>
    <row r="96" spans="2:27" ht="9.9499999999999993" customHeight="1">
      <c r="B96" s="1576"/>
      <c r="C96" s="2102"/>
      <c r="D96" s="2102"/>
      <c r="E96" s="2102"/>
      <c r="F96" s="2102"/>
      <c r="G96" s="2102"/>
      <c r="H96" s="2102"/>
      <c r="I96" s="2102"/>
      <c r="J96" s="2102"/>
      <c r="K96" s="2102"/>
      <c r="L96" s="2102"/>
      <c r="M96" s="2102"/>
      <c r="N96" s="2102"/>
      <c r="O96" s="2102"/>
      <c r="P96" s="2102"/>
      <c r="Q96" s="2102"/>
      <c r="R96" s="2102"/>
      <c r="S96" s="2102"/>
      <c r="T96" s="2102"/>
      <c r="U96" s="2102"/>
      <c r="V96" s="2102"/>
      <c r="W96" s="2102"/>
      <c r="X96" s="2102"/>
      <c r="Y96" s="2102"/>
      <c r="Z96" s="2102"/>
      <c r="AA96" s="1578"/>
    </row>
    <row r="97" spans="2:27" ht="9.9499999999999993" customHeight="1">
      <c r="B97" s="1576"/>
      <c r="C97" s="2102"/>
      <c r="D97" s="2102"/>
      <c r="E97" s="2102"/>
      <c r="F97" s="2102"/>
      <c r="G97" s="2102"/>
      <c r="H97" s="2102"/>
      <c r="I97" s="2102"/>
      <c r="J97" s="2102"/>
      <c r="K97" s="2102"/>
      <c r="L97" s="2102"/>
      <c r="M97" s="2102"/>
      <c r="N97" s="2102"/>
      <c r="O97" s="2102"/>
      <c r="P97" s="2102"/>
      <c r="Q97" s="2102"/>
      <c r="R97" s="2102"/>
      <c r="S97" s="2102"/>
      <c r="T97" s="2102"/>
      <c r="U97" s="2102"/>
      <c r="V97" s="2102"/>
      <c r="W97" s="2102"/>
      <c r="X97" s="2102"/>
      <c r="Y97" s="2102"/>
      <c r="Z97" s="2102"/>
      <c r="AA97" s="1578"/>
    </row>
    <row r="98" spans="2:27" ht="9.9499999999999993" customHeight="1">
      <c r="B98" s="1576"/>
      <c r="C98" s="2102"/>
      <c r="D98" s="2102"/>
      <c r="E98" s="2102"/>
      <c r="F98" s="2102"/>
      <c r="G98" s="2102"/>
      <c r="H98" s="2102"/>
      <c r="I98" s="2102"/>
      <c r="J98" s="2102"/>
      <c r="K98" s="2102"/>
      <c r="L98" s="2102"/>
      <c r="M98" s="2102"/>
      <c r="N98" s="2102"/>
      <c r="O98" s="2102"/>
      <c r="P98" s="2102"/>
      <c r="Q98" s="2102"/>
      <c r="R98" s="2102"/>
      <c r="S98" s="2102"/>
      <c r="T98" s="2102"/>
      <c r="U98" s="2102"/>
      <c r="V98" s="2102"/>
      <c r="W98" s="2102"/>
      <c r="X98" s="2102"/>
      <c r="Y98" s="2102"/>
      <c r="Z98" s="2102"/>
      <c r="AA98" s="1578"/>
    </row>
    <row r="99" spans="2:27" ht="9.9499999999999993" customHeight="1">
      <c r="B99" s="1576"/>
      <c r="C99" s="2102"/>
      <c r="D99" s="2102"/>
      <c r="E99" s="2102"/>
      <c r="F99" s="2102"/>
      <c r="G99" s="2102"/>
      <c r="H99" s="2102"/>
      <c r="I99" s="2102"/>
      <c r="J99" s="2102"/>
      <c r="K99" s="2102"/>
      <c r="L99" s="2102"/>
      <c r="M99" s="2102"/>
      <c r="N99" s="2102"/>
      <c r="O99" s="2102"/>
      <c r="P99" s="2102"/>
      <c r="Q99" s="2102"/>
      <c r="R99" s="2102"/>
      <c r="S99" s="2102"/>
      <c r="T99" s="2102"/>
      <c r="U99" s="2102"/>
      <c r="V99" s="2102"/>
      <c r="W99" s="2102"/>
      <c r="X99" s="2102"/>
      <c r="Y99" s="2102"/>
      <c r="Z99" s="2102"/>
      <c r="AA99" s="1578"/>
    </row>
    <row r="100" spans="2:27" ht="9.9499999999999993" customHeight="1">
      <c r="B100" s="1576"/>
      <c r="C100" s="2102"/>
      <c r="D100" s="2102"/>
      <c r="E100" s="2102"/>
      <c r="F100" s="2102"/>
      <c r="G100" s="2102"/>
      <c r="H100" s="2102"/>
      <c r="I100" s="2102"/>
      <c r="J100" s="2102"/>
      <c r="K100" s="2102"/>
      <c r="L100" s="2102"/>
      <c r="M100" s="2102"/>
      <c r="N100" s="2102"/>
      <c r="O100" s="2102"/>
      <c r="P100" s="2102"/>
      <c r="Q100" s="2102"/>
      <c r="R100" s="2102"/>
      <c r="S100" s="2102"/>
      <c r="T100" s="2102"/>
      <c r="U100" s="2102"/>
      <c r="V100" s="2102"/>
      <c r="W100" s="2102"/>
      <c r="X100" s="2102"/>
      <c r="Y100" s="2102"/>
      <c r="Z100" s="2102"/>
      <c r="AA100" s="1578"/>
    </row>
    <row r="101" spans="2:27" ht="9.9499999999999993" customHeight="1">
      <c r="B101" s="1576"/>
      <c r="C101" s="2102"/>
      <c r="D101" s="2102"/>
      <c r="E101" s="2102"/>
      <c r="F101" s="2102"/>
      <c r="G101" s="2102"/>
      <c r="H101" s="2102"/>
      <c r="I101" s="2102"/>
      <c r="J101" s="2102"/>
      <c r="K101" s="2102"/>
      <c r="L101" s="2102"/>
      <c r="M101" s="2102"/>
      <c r="N101" s="2102"/>
      <c r="O101" s="2102"/>
      <c r="P101" s="2102"/>
      <c r="Q101" s="2102"/>
      <c r="R101" s="2102"/>
      <c r="S101" s="2102"/>
      <c r="T101" s="2102"/>
      <c r="U101" s="2102"/>
      <c r="V101" s="2102"/>
      <c r="W101" s="2102"/>
      <c r="X101" s="2102"/>
      <c r="Y101" s="2102"/>
      <c r="Z101" s="2102"/>
      <c r="AA101" s="1578"/>
    </row>
    <row r="102" spans="2:27" ht="9.9499999999999993" customHeight="1">
      <c r="B102" s="1576"/>
      <c r="C102" s="2102"/>
      <c r="D102" s="2102"/>
      <c r="E102" s="2102"/>
      <c r="F102" s="2102"/>
      <c r="G102" s="2102"/>
      <c r="H102" s="2102"/>
      <c r="I102" s="2102"/>
      <c r="J102" s="2102"/>
      <c r="K102" s="2102"/>
      <c r="L102" s="2102"/>
      <c r="M102" s="2102"/>
      <c r="N102" s="2102"/>
      <c r="O102" s="2102"/>
      <c r="P102" s="2102"/>
      <c r="Q102" s="2102"/>
      <c r="R102" s="2102"/>
      <c r="S102" s="2102"/>
      <c r="T102" s="2102"/>
      <c r="U102" s="2102"/>
      <c r="V102" s="2102"/>
      <c r="W102" s="2102"/>
      <c r="X102" s="2102"/>
      <c r="Y102" s="2102"/>
      <c r="Z102" s="2102"/>
      <c r="AA102" s="1578"/>
    </row>
    <row r="103" spans="2:27" ht="9.9499999999999993" customHeight="1">
      <c r="B103" s="1576"/>
      <c r="C103" s="2102"/>
      <c r="D103" s="2102"/>
      <c r="E103" s="2102"/>
      <c r="F103" s="2102"/>
      <c r="G103" s="2102"/>
      <c r="H103" s="2102"/>
      <c r="I103" s="2102"/>
      <c r="J103" s="2102"/>
      <c r="K103" s="2102"/>
      <c r="L103" s="2102"/>
      <c r="M103" s="2102"/>
      <c r="N103" s="2102"/>
      <c r="O103" s="2102"/>
      <c r="P103" s="2102"/>
      <c r="Q103" s="2102"/>
      <c r="R103" s="2102"/>
      <c r="S103" s="2102"/>
      <c r="T103" s="2102"/>
      <c r="U103" s="2102"/>
      <c r="V103" s="2102"/>
      <c r="W103" s="2102"/>
      <c r="X103" s="2102"/>
      <c r="Y103" s="2102"/>
      <c r="Z103" s="2102"/>
      <c r="AA103" s="1578"/>
    </row>
    <row r="104" spans="2:27" ht="9.9499999999999993" customHeight="1">
      <c r="B104" s="1576"/>
      <c r="C104" s="2102"/>
      <c r="D104" s="2102"/>
      <c r="E104" s="2102"/>
      <c r="F104" s="2102"/>
      <c r="G104" s="2102"/>
      <c r="H104" s="2102"/>
      <c r="I104" s="2102"/>
      <c r="J104" s="2102"/>
      <c r="K104" s="2102"/>
      <c r="L104" s="2102"/>
      <c r="M104" s="2102"/>
      <c r="N104" s="2102"/>
      <c r="O104" s="2102"/>
      <c r="P104" s="2102"/>
      <c r="Q104" s="2102"/>
      <c r="R104" s="2102"/>
      <c r="S104" s="2102"/>
      <c r="T104" s="2102"/>
      <c r="U104" s="2102"/>
      <c r="V104" s="2102"/>
      <c r="W104" s="2102"/>
      <c r="X104" s="2102"/>
      <c r="Y104" s="2102"/>
      <c r="Z104" s="2102"/>
      <c r="AA104" s="1578"/>
    </row>
    <row r="105" spans="2:27" ht="9.9499999999999993" customHeight="1">
      <c r="B105" s="1576"/>
      <c r="C105" s="2102"/>
      <c r="D105" s="2102"/>
      <c r="E105" s="2102"/>
      <c r="F105" s="2102"/>
      <c r="G105" s="2102"/>
      <c r="H105" s="2102"/>
      <c r="I105" s="2102"/>
      <c r="J105" s="2102"/>
      <c r="K105" s="2102"/>
      <c r="L105" s="2102"/>
      <c r="M105" s="2102"/>
      <c r="N105" s="2102"/>
      <c r="O105" s="2102"/>
      <c r="P105" s="2102"/>
      <c r="Q105" s="2102"/>
      <c r="R105" s="2102"/>
      <c r="S105" s="2102"/>
      <c r="T105" s="2102"/>
      <c r="U105" s="2102"/>
      <c r="V105" s="2102"/>
      <c r="W105" s="2102"/>
      <c r="X105" s="2102"/>
      <c r="Y105" s="2102"/>
      <c r="Z105" s="2102"/>
      <c r="AA105" s="1578"/>
    </row>
    <row r="106" spans="2:27" ht="9.9499999999999993" customHeight="1">
      <c r="B106" s="1576"/>
      <c r="C106" s="2102"/>
      <c r="D106" s="2102"/>
      <c r="E106" s="2102"/>
      <c r="F106" s="2102"/>
      <c r="G106" s="2102"/>
      <c r="H106" s="2102"/>
      <c r="I106" s="2102"/>
      <c r="J106" s="2102"/>
      <c r="K106" s="2102"/>
      <c r="L106" s="2102"/>
      <c r="M106" s="2102"/>
      <c r="N106" s="2102"/>
      <c r="O106" s="2102"/>
      <c r="P106" s="2102"/>
      <c r="Q106" s="2102"/>
      <c r="R106" s="2102"/>
      <c r="S106" s="2102"/>
      <c r="T106" s="2102"/>
      <c r="U106" s="2102"/>
      <c r="V106" s="2102"/>
      <c r="W106" s="2102"/>
      <c r="X106" s="2102"/>
      <c r="Y106" s="2102"/>
      <c r="Z106" s="2102"/>
      <c r="AA106" s="1578"/>
    </row>
    <row r="107" spans="2:27" ht="9.9499999999999993" customHeight="1">
      <c r="B107" s="1576"/>
      <c r="C107" s="2102"/>
      <c r="D107" s="2102"/>
      <c r="E107" s="2102"/>
      <c r="F107" s="2102"/>
      <c r="G107" s="2102"/>
      <c r="H107" s="2102"/>
      <c r="I107" s="2102"/>
      <c r="J107" s="2102"/>
      <c r="K107" s="2102"/>
      <c r="L107" s="2102"/>
      <c r="M107" s="2102"/>
      <c r="N107" s="2102"/>
      <c r="O107" s="2102"/>
      <c r="P107" s="2102"/>
      <c r="Q107" s="2102"/>
      <c r="R107" s="2102"/>
      <c r="S107" s="2102"/>
      <c r="T107" s="2102"/>
      <c r="U107" s="2102"/>
      <c r="V107" s="2102"/>
      <c r="W107" s="2102"/>
      <c r="X107" s="2102"/>
      <c r="Y107" s="2102"/>
      <c r="Z107" s="2102"/>
      <c r="AA107" s="1578"/>
    </row>
    <row r="108" spans="2:27" ht="9.9499999999999993" customHeight="1">
      <c r="B108" s="1576"/>
      <c r="C108" s="2102"/>
      <c r="D108" s="2102"/>
      <c r="E108" s="2102"/>
      <c r="F108" s="2102"/>
      <c r="G108" s="2102"/>
      <c r="H108" s="2102"/>
      <c r="I108" s="2102"/>
      <c r="J108" s="2102"/>
      <c r="K108" s="2102"/>
      <c r="L108" s="2102"/>
      <c r="M108" s="2102"/>
      <c r="N108" s="2102"/>
      <c r="O108" s="2102"/>
      <c r="P108" s="2102"/>
      <c r="Q108" s="2102"/>
      <c r="R108" s="2102"/>
      <c r="S108" s="2102"/>
      <c r="T108" s="2102"/>
      <c r="U108" s="2102"/>
      <c r="V108" s="2102"/>
      <c r="W108" s="2102"/>
      <c r="X108" s="2102"/>
      <c r="Y108" s="2102"/>
      <c r="Z108" s="2102"/>
      <c r="AA108" s="1578"/>
    </row>
    <row r="109" spans="2:27" ht="9.9499999999999993" customHeight="1">
      <c r="B109" s="1576"/>
      <c r="C109" s="2102"/>
      <c r="D109" s="2102"/>
      <c r="E109" s="2102"/>
      <c r="F109" s="2102"/>
      <c r="G109" s="2102"/>
      <c r="H109" s="2102"/>
      <c r="I109" s="2102"/>
      <c r="J109" s="2102"/>
      <c r="K109" s="2102"/>
      <c r="L109" s="2102"/>
      <c r="M109" s="2102"/>
      <c r="N109" s="2102"/>
      <c r="O109" s="2102"/>
      <c r="P109" s="2102"/>
      <c r="Q109" s="2102"/>
      <c r="R109" s="2102"/>
      <c r="S109" s="2102"/>
      <c r="T109" s="2102"/>
      <c r="U109" s="2102"/>
      <c r="V109" s="2102"/>
      <c r="W109" s="2102"/>
      <c r="X109" s="2102"/>
      <c r="Y109" s="2102"/>
      <c r="Z109" s="2102"/>
      <c r="AA109" s="1578"/>
    </row>
    <row r="110" spans="2:27" ht="9.9499999999999993" customHeight="1">
      <c r="B110" s="1576"/>
      <c r="C110" s="2102"/>
      <c r="D110" s="2102"/>
      <c r="E110" s="2102"/>
      <c r="F110" s="2102"/>
      <c r="G110" s="2102"/>
      <c r="H110" s="2102"/>
      <c r="I110" s="2102"/>
      <c r="J110" s="2102"/>
      <c r="K110" s="2102"/>
      <c r="L110" s="2102"/>
      <c r="M110" s="2102"/>
      <c r="N110" s="2102"/>
      <c r="O110" s="2102"/>
      <c r="P110" s="2102"/>
      <c r="Q110" s="2102"/>
      <c r="R110" s="2102"/>
      <c r="S110" s="2102"/>
      <c r="T110" s="2102"/>
      <c r="U110" s="2102"/>
      <c r="V110" s="2102"/>
      <c r="W110" s="2102"/>
      <c r="X110" s="2102"/>
      <c r="Y110" s="2102"/>
      <c r="Z110" s="2102"/>
      <c r="AA110" s="1578"/>
    </row>
    <row r="111" spans="2:27" ht="9.9499999999999993" customHeight="1">
      <c r="B111" s="1576"/>
      <c r="C111" s="2102"/>
      <c r="D111" s="2102"/>
      <c r="E111" s="2102"/>
      <c r="F111" s="2102"/>
      <c r="G111" s="2102"/>
      <c r="H111" s="2102"/>
      <c r="I111" s="2102"/>
      <c r="J111" s="2102"/>
      <c r="K111" s="2102"/>
      <c r="L111" s="2102"/>
      <c r="M111" s="2102"/>
      <c r="N111" s="2102"/>
      <c r="O111" s="2102"/>
      <c r="P111" s="2102"/>
      <c r="Q111" s="2102"/>
      <c r="R111" s="2102"/>
      <c r="S111" s="2102"/>
      <c r="T111" s="2102"/>
      <c r="U111" s="2102"/>
      <c r="V111" s="2102"/>
      <c r="W111" s="2102"/>
      <c r="X111" s="2102"/>
      <c r="Y111" s="2102"/>
      <c r="Z111" s="2102"/>
      <c r="AA111" s="1578"/>
    </row>
    <row r="112" spans="2:27" ht="9.9499999999999993" customHeight="1">
      <c r="B112" s="1576"/>
      <c r="C112" s="2102"/>
      <c r="D112" s="2102"/>
      <c r="E112" s="2102"/>
      <c r="F112" s="2102"/>
      <c r="G112" s="2102"/>
      <c r="H112" s="2102"/>
      <c r="I112" s="2102"/>
      <c r="J112" s="2102"/>
      <c r="K112" s="2102"/>
      <c r="L112" s="2102"/>
      <c r="M112" s="2102"/>
      <c r="N112" s="2102"/>
      <c r="O112" s="2102"/>
      <c r="P112" s="2102"/>
      <c r="Q112" s="2102"/>
      <c r="R112" s="2102"/>
      <c r="S112" s="2102"/>
      <c r="T112" s="2102"/>
      <c r="U112" s="2102"/>
      <c r="V112" s="2102"/>
      <c r="W112" s="2102"/>
      <c r="X112" s="2102"/>
      <c r="Y112" s="2102"/>
      <c r="Z112" s="2102"/>
      <c r="AA112" s="1578"/>
    </row>
    <row r="113" spans="2:27" ht="9.9499999999999993" customHeight="1">
      <c r="B113" s="1576"/>
      <c r="C113" s="2102"/>
      <c r="D113" s="2102"/>
      <c r="E113" s="2102"/>
      <c r="F113" s="2102"/>
      <c r="G113" s="2102"/>
      <c r="H113" s="2102"/>
      <c r="I113" s="2102"/>
      <c r="J113" s="2102"/>
      <c r="K113" s="2102"/>
      <c r="L113" s="2102"/>
      <c r="M113" s="2102"/>
      <c r="N113" s="2102"/>
      <c r="O113" s="2102"/>
      <c r="P113" s="2102"/>
      <c r="Q113" s="2102"/>
      <c r="R113" s="2102"/>
      <c r="S113" s="2102"/>
      <c r="T113" s="2102"/>
      <c r="U113" s="2102"/>
      <c r="V113" s="2102"/>
      <c r="W113" s="2102"/>
      <c r="X113" s="2102"/>
      <c r="Y113" s="2102"/>
      <c r="Z113" s="2102"/>
      <c r="AA113" s="1578"/>
    </row>
    <row r="114" spans="2:27" ht="9.9499999999999993" customHeight="1">
      <c r="B114" s="1576"/>
      <c r="C114" s="2102"/>
      <c r="D114" s="2102"/>
      <c r="E114" s="2102"/>
      <c r="F114" s="2102"/>
      <c r="G114" s="2102"/>
      <c r="H114" s="2102"/>
      <c r="I114" s="2102"/>
      <c r="J114" s="2102"/>
      <c r="K114" s="2102"/>
      <c r="L114" s="2102"/>
      <c r="M114" s="2102"/>
      <c r="N114" s="2102"/>
      <c r="O114" s="2102"/>
      <c r="P114" s="2102"/>
      <c r="Q114" s="2102"/>
      <c r="R114" s="2102"/>
      <c r="S114" s="2102"/>
      <c r="T114" s="2102"/>
      <c r="U114" s="2102"/>
      <c r="V114" s="2102"/>
      <c r="W114" s="2102"/>
      <c r="X114" s="2102"/>
      <c r="Y114" s="2102"/>
      <c r="Z114" s="2102"/>
      <c r="AA114" s="1578"/>
    </row>
    <row r="115" spans="2:27" ht="9.9499999999999993" customHeight="1">
      <c r="B115" s="1576"/>
      <c r="C115" s="2102"/>
      <c r="D115" s="2102"/>
      <c r="E115" s="2102"/>
      <c r="F115" s="2102"/>
      <c r="G115" s="2102"/>
      <c r="H115" s="2102"/>
      <c r="I115" s="2102"/>
      <c r="J115" s="2102"/>
      <c r="K115" s="2102"/>
      <c r="L115" s="2102"/>
      <c r="M115" s="2102"/>
      <c r="N115" s="2102"/>
      <c r="O115" s="2102"/>
      <c r="P115" s="2102"/>
      <c r="Q115" s="2102"/>
      <c r="R115" s="2102"/>
      <c r="S115" s="2102"/>
      <c r="T115" s="2102"/>
      <c r="U115" s="2102"/>
      <c r="V115" s="2102"/>
      <c r="W115" s="2102"/>
      <c r="X115" s="2102"/>
      <c r="Y115" s="2102"/>
      <c r="Z115" s="2102"/>
      <c r="AA115" s="1578"/>
    </row>
    <row r="116" spans="2:27" ht="9.9499999999999993" customHeight="1">
      <c r="B116" s="1576"/>
      <c r="C116" s="2102"/>
      <c r="D116" s="2102"/>
      <c r="E116" s="2102"/>
      <c r="F116" s="2102"/>
      <c r="G116" s="2102"/>
      <c r="H116" s="2102"/>
      <c r="I116" s="2102"/>
      <c r="J116" s="2102"/>
      <c r="K116" s="2102"/>
      <c r="L116" s="2102"/>
      <c r="M116" s="2102"/>
      <c r="N116" s="2102"/>
      <c r="O116" s="2102"/>
      <c r="P116" s="2102"/>
      <c r="Q116" s="2102"/>
      <c r="R116" s="2102"/>
      <c r="S116" s="2102"/>
      <c r="T116" s="2102"/>
      <c r="U116" s="2102"/>
      <c r="V116" s="2102"/>
      <c r="W116" s="2102"/>
      <c r="X116" s="2102"/>
      <c r="Y116" s="2102"/>
      <c r="Z116" s="2102"/>
      <c r="AA116" s="1578"/>
    </row>
    <row r="117" spans="2:27" ht="9.9499999999999993" customHeight="1">
      <c r="B117" s="1576"/>
      <c r="C117" s="2102"/>
      <c r="D117" s="2102"/>
      <c r="E117" s="2102"/>
      <c r="F117" s="2102"/>
      <c r="G117" s="2102"/>
      <c r="H117" s="2102"/>
      <c r="I117" s="2102"/>
      <c r="J117" s="2102"/>
      <c r="K117" s="2102"/>
      <c r="L117" s="2102"/>
      <c r="M117" s="2102"/>
      <c r="N117" s="2102"/>
      <c r="O117" s="2102"/>
      <c r="P117" s="2102"/>
      <c r="Q117" s="2102"/>
      <c r="R117" s="2102"/>
      <c r="S117" s="2102"/>
      <c r="T117" s="2102"/>
      <c r="U117" s="2102"/>
      <c r="V117" s="2102"/>
      <c r="W117" s="2102"/>
      <c r="X117" s="2102"/>
      <c r="Y117" s="2102"/>
      <c r="Z117" s="2102"/>
      <c r="AA117" s="1578"/>
    </row>
    <row r="118" spans="2:27" ht="9.9499999999999993" customHeight="1">
      <c r="B118" s="1576"/>
      <c r="C118" s="2102"/>
      <c r="D118" s="2102"/>
      <c r="E118" s="2102"/>
      <c r="F118" s="2102"/>
      <c r="G118" s="2102"/>
      <c r="H118" s="2102"/>
      <c r="I118" s="2102"/>
      <c r="J118" s="2102"/>
      <c r="K118" s="2102"/>
      <c r="L118" s="2102"/>
      <c r="M118" s="2102"/>
      <c r="N118" s="2102"/>
      <c r="O118" s="2102"/>
      <c r="P118" s="2102"/>
      <c r="Q118" s="2102"/>
      <c r="R118" s="2102"/>
      <c r="S118" s="2102"/>
      <c r="T118" s="2102"/>
      <c r="U118" s="2102"/>
      <c r="V118" s="2102"/>
      <c r="W118" s="2102"/>
      <c r="X118" s="2102"/>
      <c r="Y118" s="2102"/>
      <c r="Z118" s="2102"/>
      <c r="AA118" s="1578"/>
    </row>
    <row r="119" spans="2:27" ht="9.9499999999999993" customHeight="1">
      <c r="B119" s="1576"/>
      <c r="C119" s="2102"/>
      <c r="D119" s="2102"/>
      <c r="E119" s="2102"/>
      <c r="F119" s="2102"/>
      <c r="G119" s="2102"/>
      <c r="H119" s="2102"/>
      <c r="I119" s="2102"/>
      <c r="J119" s="2102"/>
      <c r="K119" s="2102"/>
      <c r="L119" s="2102"/>
      <c r="M119" s="2102"/>
      <c r="N119" s="2102"/>
      <c r="O119" s="2102"/>
      <c r="P119" s="2102"/>
      <c r="Q119" s="2102"/>
      <c r="R119" s="2102"/>
      <c r="S119" s="2102"/>
      <c r="T119" s="2102"/>
      <c r="U119" s="2102"/>
      <c r="V119" s="2102"/>
      <c r="W119" s="2102"/>
      <c r="X119" s="2102"/>
      <c r="Y119" s="2102"/>
      <c r="Z119" s="2102"/>
      <c r="AA119" s="1578"/>
    </row>
    <row r="120" spans="2:27" ht="9.9499999999999993" customHeight="1">
      <c r="B120" s="1576"/>
      <c r="C120" s="2102"/>
      <c r="D120" s="2102"/>
      <c r="E120" s="2102"/>
      <c r="F120" s="2102"/>
      <c r="G120" s="2102"/>
      <c r="H120" s="2102"/>
      <c r="I120" s="2102"/>
      <c r="J120" s="2102"/>
      <c r="K120" s="2102"/>
      <c r="L120" s="2102"/>
      <c r="M120" s="2102"/>
      <c r="N120" s="2102"/>
      <c r="O120" s="2102"/>
      <c r="P120" s="2102"/>
      <c r="Q120" s="2102"/>
      <c r="R120" s="2102"/>
      <c r="S120" s="2102"/>
      <c r="T120" s="2102"/>
      <c r="U120" s="2102"/>
      <c r="V120" s="2102"/>
      <c r="W120" s="2102"/>
      <c r="X120" s="2102"/>
      <c r="Y120" s="2102"/>
      <c r="Z120" s="2102"/>
      <c r="AA120" s="1578"/>
    </row>
    <row r="121" spans="2:27" ht="9.9499999999999993" customHeight="1">
      <c r="B121" s="1576"/>
      <c r="C121" s="2102"/>
      <c r="D121" s="2102"/>
      <c r="E121" s="2102"/>
      <c r="F121" s="2102"/>
      <c r="G121" s="2102"/>
      <c r="H121" s="2102"/>
      <c r="I121" s="2102"/>
      <c r="J121" s="2102"/>
      <c r="K121" s="2102"/>
      <c r="L121" s="2102"/>
      <c r="M121" s="2102"/>
      <c r="N121" s="2102"/>
      <c r="O121" s="2102"/>
      <c r="P121" s="2102"/>
      <c r="Q121" s="2102"/>
      <c r="R121" s="2102"/>
      <c r="S121" s="2102"/>
      <c r="T121" s="2102"/>
      <c r="U121" s="2102"/>
      <c r="V121" s="2102"/>
      <c r="W121" s="2102"/>
      <c r="X121" s="2102"/>
      <c r="Y121" s="2102"/>
      <c r="Z121" s="2102"/>
      <c r="AA121" s="1578"/>
    </row>
    <row r="122" spans="2:27" ht="9.9499999999999993" customHeight="1">
      <c r="B122" s="1576"/>
      <c r="C122" s="2102"/>
      <c r="D122" s="2102"/>
      <c r="E122" s="2102"/>
      <c r="F122" s="2102"/>
      <c r="G122" s="2102"/>
      <c r="H122" s="2102"/>
      <c r="I122" s="2102"/>
      <c r="J122" s="2102"/>
      <c r="K122" s="2102"/>
      <c r="L122" s="2102"/>
      <c r="M122" s="2102"/>
      <c r="N122" s="2102"/>
      <c r="O122" s="2102"/>
      <c r="P122" s="2102"/>
      <c r="Q122" s="2102"/>
      <c r="R122" s="2102"/>
      <c r="S122" s="2102"/>
      <c r="T122" s="2102"/>
      <c r="U122" s="2102"/>
      <c r="V122" s="2102"/>
      <c r="W122" s="2102"/>
      <c r="X122" s="2102"/>
      <c r="Y122" s="2102"/>
      <c r="Z122" s="2102"/>
      <c r="AA122" s="1578"/>
    </row>
    <row r="123" spans="2:27" ht="9.9499999999999993" customHeight="1">
      <c r="B123" s="1576"/>
      <c r="C123" s="2102"/>
      <c r="D123" s="2102"/>
      <c r="E123" s="2102"/>
      <c r="F123" s="2102"/>
      <c r="G123" s="2102"/>
      <c r="H123" s="2102"/>
      <c r="I123" s="2102"/>
      <c r="J123" s="2102"/>
      <c r="K123" s="2102"/>
      <c r="L123" s="2102"/>
      <c r="M123" s="2102"/>
      <c r="N123" s="2102"/>
      <c r="O123" s="2102"/>
      <c r="P123" s="2102"/>
      <c r="Q123" s="2102"/>
      <c r="R123" s="2102"/>
      <c r="S123" s="2102"/>
      <c r="T123" s="2102"/>
      <c r="U123" s="2102"/>
      <c r="V123" s="2102"/>
      <c r="W123" s="2102"/>
      <c r="X123" s="2102"/>
      <c r="Y123" s="2102"/>
      <c r="Z123" s="2102"/>
      <c r="AA123" s="1578"/>
    </row>
    <row r="124" spans="2:27" ht="9.9499999999999993" customHeight="1">
      <c r="B124" s="1576"/>
      <c r="C124" s="2102"/>
      <c r="D124" s="2102"/>
      <c r="E124" s="2102"/>
      <c r="F124" s="2102"/>
      <c r="G124" s="2102"/>
      <c r="H124" s="2102"/>
      <c r="I124" s="2102"/>
      <c r="J124" s="2102"/>
      <c r="K124" s="2102"/>
      <c r="L124" s="2102"/>
      <c r="M124" s="2102"/>
      <c r="N124" s="2102"/>
      <c r="O124" s="2102"/>
      <c r="P124" s="2102"/>
      <c r="Q124" s="2102"/>
      <c r="R124" s="2102"/>
      <c r="S124" s="2102"/>
      <c r="T124" s="2102"/>
      <c r="U124" s="2102"/>
      <c r="V124" s="2102"/>
      <c r="W124" s="2102"/>
      <c r="X124" s="2102"/>
      <c r="Y124" s="2102"/>
      <c r="Z124" s="2102"/>
      <c r="AA124" s="1578"/>
    </row>
    <row r="125" spans="2:27" ht="9.9499999999999993" customHeight="1">
      <c r="B125" s="1576"/>
      <c r="C125" s="2102"/>
      <c r="D125" s="2102"/>
      <c r="E125" s="2102"/>
      <c r="F125" s="2102"/>
      <c r="G125" s="2102"/>
      <c r="H125" s="2102"/>
      <c r="I125" s="2102"/>
      <c r="J125" s="2102"/>
      <c r="K125" s="2102"/>
      <c r="L125" s="2102"/>
      <c r="M125" s="2102"/>
      <c r="N125" s="2102"/>
      <c r="O125" s="2102"/>
      <c r="P125" s="2102"/>
      <c r="Q125" s="2102"/>
      <c r="R125" s="2102"/>
      <c r="S125" s="2102"/>
      <c r="T125" s="2102"/>
      <c r="U125" s="2102"/>
      <c r="V125" s="2102"/>
      <c r="W125" s="2102"/>
      <c r="X125" s="2102"/>
      <c r="Y125" s="2102"/>
      <c r="Z125" s="2102"/>
      <c r="AA125" s="1578"/>
    </row>
    <row r="126" spans="2:27" ht="9.9499999999999993" customHeight="1">
      <c r="B126" s="1576"/>
      <c r="C126" s="2102"/>
      <c r="D126" s="2102"/>
      <c r="E126" s="2102"/>
      <c r="F126" s="2102"/>
      <c r="G126" s="2102"/>
      <c r="H126" s="2102"/>
      <c r="I126" s="2102"/>
      <c r="J126" s="2102"/>
      <c r="K126" s="2102"/>
      <c r="L126" s="2102"/>
      <c r="M126" s="2102"/>
      <c r="N126" s="2102"/>
      <c r="O126" s="2102"/>
      <c r="P126" s="2102"/>
      <c r="Q126" s="2102"/>
      <c r="R126" s="2102"/>
      <c r="S126" s="2102"/>
      <c r="T126" s="2102"/>
      <c r="U126" s="2102"/>
      <c r="V126" s="2102"/>
      <c r="W126" s="2102"/>
      <c r="X126" s="2102"/>
      <c r="Y126" s="2102"/>
      <c r="Z126" s="2102"/>
      <c r="AA126" s="1578"/>
    </row>
    <row r="127" spans="2:27" ht="9.9499999999999993" customHeight="1">
      <c r="B127" s="1576"/>
      <c r="C127" s="2102"/>
      <c r="D127" s="2102"/>
      <c r="E127" s="2102"/>
      <c r="F127" s="2102"/>
      <c r="G127" s="2102"/>
      <c r="H127" s="2102"/>
      <c r="I127" s="2102"/>
      <c r="J127" s="2102"/>
      <c r="K127" s="2102"/>
      <c r="L127" s="2102"/>
      <c r="M127" s="2102"/>
      <c r="N127" s="2102"/>
      <c r="O127" s="2102"/>
      <c r="P127" s="2102"/>
      <c r="Q127" s="2102"/>
      <c r="R127" s="2102"/>
      <c r="S127" s="2102"/>
      <c r="T127" s="2102"/>
      <c r="U127" s="2102"/>
      <c r="V127" s="2102"/>
      <c r="W127" s="2102"/>
      <c r="X127" s="2102"/>
      <c r="Y127" s="2102"/>
      <c r="Z127" s="2102"/>
      <c r="AA127" s="1578"/>
    </row>
    <row r="128" spans="2:27" ht="9.9499999999999993" customHeight="1">
      <c r="B128" s="1576"/>
      <c r="C128" s="2102"/>
      <c r="D128" s="2102"/>
      <c r="E128" s="2102"/>
      <c r="F128" s="2102"/>
      <c r="G128" s="2102"/>
      <c r="H128" s="2102"/>
      <c r="I128" s="2102"/>
      <c r="J128" s="2102"/>
      <c r="K128" s="2102"/>
      <c r="L128" s="2102"/>
      <c r="M128" s="2102"/>
      <c r="N128" s="2102"/>
      <c r="O128" s="2102"/>
      <c r="P128" s="2102"/>
      <c r="Q128" s="2102"/>
      <c r="R128" s="2102"/>
      <c r="S128" s="2102"/>
      <c r="T128" s="2102"/>
      <c r="U128" s="2102"/>
      <c r="V128" s="2102"/>
      <c r="W128" s="2102"/>
      <c r="X128" s="2102"/>
      <c r="Y128" s="2102"/>
      <c r="Z128" s="2102"/>
      <c r="AA128" s="1578"/>
    </row>
    <row r="129" spans="1:28" ht="9.9499999999999993" customHeight="1">
      <c r="B129" s="1576"/>
      <c r="C129" s="2102"/>
      <c r="D129" s="2102"/>
      <c r="E129" s="2102"/>
      <c r="F129" s="2102"/>
      <c r="G129" s="2102"/>
      <c r="H129" s="2102"/>
      <c r="I129" s="2102"/>
      <c r="J129" s="2102"/>
      <c r="K129" s="2102"/>
      <c r="L129" s="2102"/>
      <c r="M129" s="2102"/>
      <c r="N129" s="2102"/>
      <c r="O129" s="2102"/>
      <c r="P129" s="2102"/>
      <c r="Q129" s="2102"/>
      <c r="R129" s="2102"/>
      <c r="S129" s="2102"/>
      <c r="T129" s="2102"/>
      <c r="U129" s="2102"/>
      <c r="V129" s="2102"/>
      <c r="W129" s="2102"/>
      <c r="X129" s="2102"/>
      <c r="Y129" s="2102"/>
      <c r="Z129" s="2102"/>
      <c r="AA129" s="1578"/>
    </row>
    <row r="130" spans="1:28" ht="9.9499999999999993" customHeight="1">
      <c r="B130" s="1576"/>
      <c r="C130" s="2102"/>
      <c r="D130" s="2102"/>
      <c r="E130" s="2102"/>
      <c r="F130" s="2102"/>
      <c r="G130" s="2102"/>
      <c r="H130" s="2102"/>
      <c r="I130" s="2102"/>
      <c r="J130" s="2102"/>
      <c r="K130" s="2102"/>
      <c r="L130" s="2102"/>
      <c r="M130" s="2102"/>
      <c r="N130" s="2102"/>
      <c r="O130" s="2102"/>
      <c r="P130" s="2102"/>
      <c r="Q130" s="2102"/>
      <c r="R130" s="2102"/>
      <c r="S130" s="2102"/>
      <c r="T130" s="2102"/>
      <c r="U130" s="2102"/>
      <c r="V130" s="2102"/>
      <c r="W130" s="2102"/>
      <c r="X130" s="2102"/>
      <c r="Y130" s="2102"/>
      <c r="Z130" s="2102"/>
      <c r="AA130" s="1578"/>
    </row>
    <row r="131" spans="1:28" ht="9.9499999999999993" customHeight="1">
      <c r="B131" s="1576"/>
      <c r="C131" s="2102"/>
      <c r="D131" s="2102"/>
      <c r="E131" s="2102"/>
      <c r="F131" s="2102"/>
      <c r="G131" s="2102"/>
      <c r="H131" s="2102"/>
      <c r="I131" s="2102"/>
      <c r="J131" s="2102"/>
      <c r="K131" s="2102"/>
      <c r="L131" s="2102"/>
      <c r="M131" s="2102"/>
      <c r="N131" s="2102"/>
      <c r="O131" s="2102"/>
      <c r="P131" s="2102"/>
      <c r="Q131" s="2102"/>
      <c r="R131" s="2102"/>
      <c r="S131" s="2102"/>
      <c r="T131" s="2102"/>
      <c r="U131" s="2102"/>
      <c r="V131" s="2102"/>
      <c r="W131" s="2102"/>
      <c r="X131" s="2102"/>
      <c r="Y131" s="2102"/>
      <c r="Z131" s="2102"/>
      <c r="AA131" s="1578"/>
    </row>
    <row r="132" spans="1:28" ht="9.9499999999999993" customHeight="1" thickBot="1">
      <c r="B132" s="1579"/>
      <c r="C132" s="1580"/>
      <c r="D132" s="1580"/>
      <c r="E132" s="1580"/>
      <c r="F132" s="1580"/>
      <c r="G132" s="1580"/>
      <c r="H132" s="1580"/>
      <c r="I132" s="1580"/>
      <c r="J132" s="1580"/>
      <c r="K132" s="1580"/>
      <c r="L132" s="1580"/>
      <c r="M132" s="1580"/>
      <c r="N132" s="1580"/>
      <c r="O132" s="1580"/>
      <c r="P132" s="1580"/>
      <c r="Q132" s="1580"/>
      <c r="R132" s="1580"/>
      <c r="S132" s="1580"/>
      <c r="T132" s="1580"/>
      <c r="U132" s="1580"/>
      <c r="V132" s="1580"/>
      <c r="W132" s="1580"/>
      <c r="X132" s="1580"/>
      <c r="Y132" s="1580"/>
      <c r="Z132" s="1580"/>
      <c r="AA132" s="1581"/>
    </row>
    <row r="133" spans="1:28" ht="9.9499999999999993" customHeight="1" thickTop="1" thickBot="1"/>
    <row r="134" spans="1:28" ht="9.9499999999999993" customHeight="1">
      <c r="H134" s="1583" t="s">
        <v>217</v>
      </c>
      <c r="I134" s="1584"/>
      <c r="J134" s="1584"/>
      <c r="K134" s="1584"/>
      <c r="L134" s="1584"/>
      <c r="M134" s="1584"/>
      <c r="N134" s="1584"/>
      <c r="O134" s="1584"/>
      <c r="P134" s="1584"/>
      <c r="Q134" s="1585"/>
      <c r="R134" s="1591"/>
      <c r="S134" s="1592"/>
      <c r="T134" s="1592"/>
      <c r="U134" s="1593"/>
    </row>
    <row r="135" spans="1:28" ht="9.9499999999999993" customHeight="1">
      <c r="H135" s="1586"/>
      <c r="I135" s="2102"/>
      <c r="J135" s="2102"/>
      <c r="K135" s="2102"/>
      <c r="L135" s="2102"/>
      <c r="M135" s="2102"/>
      <c r="N135" s="2102"/>
      <c r="O135" s="2102"/>
      <c r="P135" s="2102"/>
      <c r="Q135" s="1587"/>
      <c r="R135" s="1594"/>
      <c r="S135" s="2103"/>
      <c r="T135" s="2103"/>
      <c r="U135" s="1596"/>
    </row>
    <row r="136" spans="1:28" ht="9.9499999999999993" customHeight="1">
      <c r="H136" s="1586"/>
      <c r="I136" s="2102"/>
      <c r="J136" s="2102"/>
      <c r="K136" s="2102"/>
      <c r="L136" s="2102"/>
      <c r="M136" s="2102"/>
      <c r="N136" s="2102"/>
      <c r="O136" s="2102"/>
      <c r="P136" s="2102"/>
      <c r="Q136" s="1587"/>
      <c r="R136" s="1594"/>
      <c r="S136" s="2103"/>
      <c r="T136" s="2103"/>
      <c r="U136" s="1596"/>
    </row>
    <row r="137" spans="1:28" ht="9.9499999999999993" customHeight="1">
      <c r="H137" s="1586"/>
      <c r="I137" s="2102"/>
      <c r="J137" s="2102"/>
      <c r="K137" s="2102"/>
      <c r="L137" s="2102"/>
      <c r="M137" s="2102"/>
      <c r="N137" s="2102"/>
      <c r="O137" s="2102"/>
      <c r="P137" s="2102"/>
      <c r="Q137" s="1587"/>
      <c r="R137" s="1594"/>
      <c r="S137" s="2103"/>
      <c r="T137" s="2103"/>
      <c r="U137" s="1596"/>
    </row>
    <row r="138" spans="1:28" ht="9.9499999999999993" customHeight="1">
      <c r="H138" s="1586"/>
      <c r="I138" s="2102"/>
      <c r="J138" s="2102"/>
      <c r="K138" s="2102"/>
      <c r="L138" s="2102"/>
      <c r="M138" s="2102"/>
      <c r="N138" s="2102"/>
      <c r="O138" s="2102"/>
      <c r="P138" s="2102"/>
      <c r="Q138" s="1587"/>
      <c r="R138" s="1594"/>
      <c r="S138" s="2103"/>
      <c r="T138" s="2103"/>
      <c r="U138" s="1596"/>
    </row>
    <row r="139" spans="1:28" ht="9.9499999999999993" customHeight="1" thickBot="1">
      <c r="H139" s="1588"/>
      <c r="I139" s="1589"/>
      <c r="J139" s="1589"/>
      <c r="K139" s="1589"/>
      <c r="L139" s="1589"/>
      <c r="M139" s="1589"/>
      <c r="N139" s="1589"/>
      <c r="O139" s="1589"/>
      <c r="P139" s="1589"/>
      <c r="Q139" s="1590"/>
      <c r="R139" s="1597"/>
      <c r="S139" s="1598"/>
      <c r="T139" s="1598"/>
      <c r="U139" s="1599"/>
    </row>
    <row r="140" spans="1:28" ht="20.100000000000001" customHeight="1">
      <c r="A140" s="1582" t="s">
        <v>218</v>
      </c>
      <c r="B140" s="1582"/>
      <c r="C140" s="1582"/>
      <c r="D140" s="1582"/>
      <c r="E140" s="1582"/>
      <c r="F140" s="1582"/>
      <c r="G140" s="1582"/>
      <c r="H140" s="1582"/>
      <c r="I140" s="1582"/>
      <c r="J140" s="1582"/>
      <c r="K140" s="1582"/>
      <c r="L140" s="1582"/>
      <c r="M140" s="1582"/>
      <c r="N140" s="1582"/>
      <c r="O140" s="1582"/>
      <c r="P140" s="1582"/>
      <c r="Q140" s="1582"/>
      <c r="R140" s="1582"/>
      <c r="S140" s="1582"/>
      <c r="T140" s="1582"/>
      <c r="U140" s="1582"/>
      <c r="V140" s="1582"/>
      <c r="W140" s="1582"/>
      <c r="X140" s="1582"/>
      <c r="Y140" s="1582"/>
      <c r="Z140" s="1582"/>
      <c r="AA140" s="1582"/>
      <c r="AB140" s="1582"/>
    </row>
    <row r="141" spans="1:28" ht="20.100000000000001" customHeight="1">
      <c r="A141" s="1582"/>
      <c r="B141" s="1582"/>
      <c r="C141" s="1582"/>
      <c r="D141" s="1582"/>
      <c r="E141" s="1582"/>
      <c r="F141" s="1582"/>
      <c r="G141" s="1582"/>
      <c r="H141" s="1582"/>
      <c r="I141" s="1582"/>
      <c r="J141" s="1582"/>
      <c r="K141" s="1582"/>
      <c r="L141" s="1582"/>
      <c r="M141" s="1582"/>
      <c r="N141" s="1582"/>
      <c r="O141" s="1582"/>
      <c r="P141" s="1582"/>
      <c r="Q141" s="1582"/>
      <c r="R141" s="1582"/>
      <c r="S141" s="1582"/>
      <c r="T141" s="1582"/>
      <c r="U141" s="1582"/>
      <c r="V141" s="1582"/>
      <c r="W141" s="1582"/>
      <c r="X141" s="1582"/>
      <c r="Y141" s="1582"/>
      <c r="Z141" s="1582"/>
      <c r="AA141" s="1582"/>
      <c r="AB141" s="1582"/>
    </row>
    <row r="142" spans="1:28" ht="20.100000000000001" customHeight="1" thickBot="1">
      <c r="A142" s="1582"/>
      <c r="B142" s="1582"/>
      <c r="C142" s="1582"/>
      <c r="D142" s="1582"/>
      <c r="E142" s="1582"/>
      <c r="F142" s="1582"/>
      <c r="G142" s="1582"/>
      <c r="H142" s="1582"/>
      <c r="I142" s="1582"/>
      <c r="J142" s="1582"/>
      <c r="K142" s="1582"/>
      <c r="L142" s="1582"/>
      <c r="M142" s="1582"/>
      <c r="N142" s="1582"/>
      <c r="O142" s="1582"/>
      <c r="P142" s="1582"/>
      <c r="Q142" s="1582"/>
      <c r="R142" s="1582"/>
      <c r="S142" s="1582"/>
      <c r="T142" s="1582"/>
      <c r="U142" s="1582"/>
      <c r="V142" s="1582"/>
      <c r="W142" s="1582"/>
      <c r="X142" s="1582"/>
      <c r="Y142" s="1582"/>
      <c r="Z142" s="1582"/>
      <c r="AA142" s="1582"/>
      <c r="AB142" s="1582"/>
    </row>
    <row r="143" spans="1:28" ht="9.9499999999999993" customHeight="1" thickTop="1">
      <c r="B143" s="1573"/>
      <c r="C143" s="2101"/>
      <c r="D143" s="2101"/>
      <c r="E143" s="2101"/>
      <c r="F143" s="2101"/>
      <c r="G143" s="2101"/>
      <c r="H143" s="2101"/>
      <c r="I143" s="2101"/>
      <c r="J143" s="2101"/>
      <c r="K143" s="2101"/>
      <c r="L143" s="2101"/>
      <c r="M143" s="2101"/>
      <c r="N143" s="2101"/>
      <c r="O143" s="2101"/>
      <c r="P143" s="2101"/>
      <c r="Q143" s="2101"/>
      <c r="R143" s="2101"/>
      <c r="S143" s="2101"/>
      <c r="T143" s="2101"/>
      <c r="U143" s="2101"/>
      <c r="V143" s="2101"/>
      <c r="W143" s="2101"/>
      <c r="X143" s="2101"/>
      <c r="Y143" s="2101"/>
      <c r="Z143" s="2101"/>
      <c r="AA143" s="1575"/>
    </row>
    <row r="144" spans="1:28" ht="9.9499999999999993" customHeight="1">
      <c r="B144" s="1576"/>
      <c r="C144" s="2102"/>
      <c r="D144" s="2102"/>
      <c r="E144" s="2102"/>
      <c r="F144" s="2102"/>
      <c r="G144" s="2102"/>
      <c r="H144" s="2102"/>
      <c r="I144" s="2102"/>
      <c r="J144" s="2102"/>
      <c r="K144" s="2102"/>
      <c r="L144" s="2102"/>
      <c r="M144" s="2102"/>
      <c r="N144" s="2102"/>
      <c r="O144" s="2102"/>
      <c r="P144" s="2102"/>
      <c r="Q144" s="2102"/>
      <c r="R144" s="2102"/>
      <c r="S144" s="2102"/>
      <c r="T144" s="2102"/>
      <c r="U144" s="2102"/>
      <c r="V144" s="2102"/>
      <c r="W144" s="2102"/>
      <c r="X144" s="2102"/>
      <c r="Y144" s="2102"/>
      <c r="Z144" s="2102"/>
      <c r="AA144" s="1578"/>
    </row>
    <row r="145" spans="2:27" ht="9.9499999999999993" customHeight="1">
      <c r="B145" s="1576"/>
      <c r="C145" s="2102"/>
      <c r="D145" s="2102"/>
      <c r="E145" s="2102"/>
      <c r="F145" s="2102"/>
      <c r="G145" s="2102"/>
      <c r="H145" s="2102"/>
      <c r="I145" s="2102"/>
      <c r="J145" s="2102"/>
      <c r="K145" s="2102"/>
      <c r="L145" s="2102"/>
      <c r="M145" s="2102"/>
      <c r="N145" s="2102"/>
      <c r="O145" s="2102"/>
      <c r="P145" s="2102"/>
      <c r="Q145" s="2102"/>
      <c r="R145" s="2102"/>
      <c r="S145" s="2102"/>
      <c r="T145" s="2102"/>
      <c r="U145" s="2102"/>
      <c r="V145" s="2102"/>
      <c r="W145" s="2102"/>
      <c r="X145" s="2102"/>
      <c r="Y145" s="2102"/>
      <c r="Z145" s="2102"/>
      <c r="AA145" s="1578"/>
    </row>
    <row r="146" spans="2:27" ht="9.9499999999999993" customHeight="1">
      <c r="B146" s="1576"/>
      <c r="C146" s="2102"/>
      <c r="D146" s="2102"/>
      <c r="E146" s="2102"/>
      <c r="F146" s="2102"/>
      <c r="G146" s="2102"/>
      <c r="H146" s="2102"/>
      <c r="I146" s="2102"/>
      <c r="J146" s="2102"/>
      <c r="K146" s="2102"/>
      <c r="L146" s="2102"/>
      <c r="M146" s="2102"/>
      <c r="N146" s="2102"/>
      <c r="O146" s="2102"/>
      <c r="P146" s="2102"/>
      <c r="Q146" s="2102"/>
      <c r="R146" s="2102"/>
      <c r="S146" s="2102"/>
      <c r="T146" s="2102"/>
      <c r="U146" s="2102"/>
      <c r="V146" s="2102"/>
      <c r="W146" s="2102"/>
      <c r="X146" s="2102"/>
      <c r="Y146" s="2102"/>
      <c r="Z146" s="2102"/>
      <c r="AA146" s="1578"/>
    </row>
    <row r="147" spans="2:27" ht="9.9499999999999993" customHeight="1">
      <c r="B147" s="1576"/>
      <c r="C147" s="2102"/>
      <c r="D147" s="2102"/>
      <c r="E147" s="2102"/>
      <c r="F147" s="2102"/>
      <c r="G147" s="2102"/>
      <c r="H147" s="2102"/>
      <c r="I147" s="2102"/>
      <c r="J147" s="2102"/>
      <c r="K147" s="2102"/>
      <c r="L147" s="2102"/>
      <c r="M147" s="2102"/>
      <c r="N147" s="2102"/>
      <c r="O147" s="2102"/>
      <c r="P147" s="2102"/>
      <c r="Q147" s="2102"/>
      <c r="R147" s="2102"/>
      <c r="S147" s="2102"/>
      <c r="T147" s="2102"/>
      <c r="U147" s="2102"/>
      <c r="V147" s="2102"/>
      <c r="W147" s="2102"/>
      <c r="X147" s="2102"/>
      <c r="Y147" s="2102"/>
      <c r="Z147" s="2102"/>
      <c r="AA147" s="1578"/>
    </row>
    <row r="148" spans="2:27" ht="9.9499999999999993" customHeight="1">
      <c r="B148" s="1576"/>
      <c r="C148" s="2102"/>
      <c r="D148" s="2102"/>
      <c r="E148" s="2102"/>
      <c r="F148" s="2102"/>
      <c r="G148" s="2102"/>
      <c r="H148" s="2102"/>
      <c r="I148" s="2102"/>
      <c r="J148" s="2102"/>
      <c r="K148" s="2102"/>
      <c r="L148" s="2102"/>
      <c r="M148" s="2102"/>
      <c r="N148" s="2102"/>
      <c r="O148" s="2102"/>
      <c r="P148" s="2102"/>
      <c r="Q148" s="2102"/>
      <c r="R148" s="2102"/>
      <c r="S148" s="2102"/>
      <c r="T148" s="2102"/>
      <c r="U148" s="2102"/>
      <c r="V148" s="2102"/>
      <c r="W148" s="2102"/>
      <c r="X148" s="2102"/>
      <c r="Y148" s="2102"/>
      <c r="Z148" s="2102"/>
      <c r="AA148" s="1578"/>
    </row>
    <row r="149" spans="2:27" ht="9.9499999999999993" customHeight="1">
      <c r="B149" s="1576"/>
      <c r="C149" s="2102"/>
      <c r="D149" s="2102"/>
      <c r="E149" s="2102"/>
      <c r="F149" s="2102"/>
      <c r="G149" s="2102"/>
      <c r="H149" s="2102"/>
      <c r="I149" s="2102"/>
      <c r="J149" s="2102"/>
      <c r="K149" s="2102"/>
      <c r="L149" s="2102"/>
      <c r="M149" s="2102"/>
      <c r="N149" s="2102"/>
      <c r="O149" s="2102"/>
      <c r="P149" s="2102"/>
      <c r="Q149" s="2102"/>
      <c r="R149" s="2102"/>
      <c r="S149" s="2102"/>
      <c r="T149" s="2102"/>
      <c r="U149" s="2102"/>
      <c r="V149" s="2102"/>
      <c r="W149" s="2102"/>
      <c r="X149" s="2102"/>
      <c r="Y149" s="2102"/>
      <c r="Z149" s="2102"/>
      <c r="AA149" s="1578"/>
    </row>
    <row r="150" spans="2:27" ht="9.9499999999999993" customHeight="1">
      <c r="B150" s="1576"/>
      <c r="C150" s="2102"/>
      <c r="D150" s="2102"/>
      <c r="E150" s="2102"/>
      <c r="F150" s="2102"/>
      <c r="G150" s="2102"/>
      <c r="H150" s="2102"/>
      <c r="I150" s="2102"/>
      <c r="J150" s="2102"/>
      <c r="K150" s="2102"/>
      <c r="L150" s="2102"/>
      <c r="M150" s="2102"/>
      <c r="N150" s="2102"/>
      <c r="O150" s="2102"/>
      <c r="P150" s="2102"/>
      <c r="Q150" s="2102"/>
      <c r="R150" s="2102"/>
      <c r="S150" s="2102"/>
      <c r="T150" s="2102"/>
      <c r="U150" s="2102"/>
      <c r="V150" s="2102"/>
      <c r="W150" s="2102"/>
      <c r="X150" s="2102"/>
      <c r="Y150" s="2102"/>
      <c r="Z150" s="2102"/>
      <c r="AA150" s="1578"/>
    </row>
    <row r="151" spans="2:27" ht="9.9499999999999993" customHeight="1">
      <c r="B151" s="1576"/>
      <c r="C151" s="2102"/>
      <c r="D151" s="2102"/>
      <c r="E151" s="2102"/>
      <c r="F151" s="2102"/>
      <c r="G151" s="2102"/>
      <c r="H151" s="2102"/>
      <c r="I151" s="2102"/>
      <c r="J151" s="2102"/>
      <c r="K151" s="2102"/>
      <c r="L151" s="2102"/>
      <c r="M151" s="2102"/>
      <c r="N151" s="2102"/>
      <c r="O151" s="2102"/>
      <c r="P151" s="2102"/>
      <c r="Q151" s="2102"/>
      <c r="R151" s="2102"/>
      <c r="S151" s="2102"/>
      <c r="T151" s="2102"/>
      <c r="U151" s="2102"/>
      <c r="V151" s="2102"/>
      <c r="W151" s="2102"/>
      <c r="X151" s="2102"/>
      <c r="Y151" s="2102"/>
      <c r="Z151" s="2102"/>
      <c r="AA151" s="1578"/>
    </row>
    <row r="152" spans="2:27" ht="9.9499999999999993" customHeight="1">
      <c r="B152" s="1576"/>
      <c r="C152" s="2102"/>
      <c r="D152" s="2102"/>
      <c r="E152" s="2102"/>
      <c r="F152" s="2102"/>
      <c r="G152" s="2102"/>
      <c r="H152" s="2102"/>
      <c r="I152" s="2102"/>
      <c r="J152" s="2102"/>
      <c r="K152" s="2102"/>
      <c r="L152" s="2102"/>
      <c r="M152" s="2102"/>
      <c r="N152" s="2102"/>
      <c r="O152" s="2102"/>
      <c r="P152" s="2102"/>
      <c r="Q152" s="2102"/>
      <c r="R152" s="2102"/>
      <c r="S152" s="2102"/>
      <c r="T152" s="2102"/>
      <c r="U152" s="2102"/>
      <c r="V152" s="2102"/>
      <c r="W152" s="2102"/>
      <c r="X152" s="2102"/>
      <c r="Y152" s="2102"/>
      <c r="Z152" s="2102"/>
      <c r="AA152" s="1578"/>
    </row>
    <row r="153" spans="2:27" ht="9.9499999999999993" customHeight="1">
      <c r="B153" s="1576"/>
      <c r="C153" s="2102"/>
      <c r="D153" s="2102"/>
      <c r="E153" s="2102"/>
      <c r="F153" s="2102"/>
      <c r="G153" s="2102"/>
      <c r="H153" s="2102"/>
      <c r="I153" s="2102"/>
      <c r="J153" s="2102"/>
      <c r="K153" s="2102"/>
      <c r="L153" s="2102"/>
      <c r="M153" s="2102"/>
      <c r="N153" s="2102"/>
      <c r="O153" s="2102"/>
      <c r="P153" s="2102"/>
      <c r="Q153" s="2102"/>
      <c r="R153" s="2102"/>
      <c r="S153" s="2102"/>
      <c r="T153" s="2102"/>
      <c r="U153" s="2102"/>
      <c r="V153" s="2102"/>
      <c r="W153" s="2102"/>
      <c r="X153" s="2102"/>
      <c r="Y153" s="2102"/>
      <c r="Z153" s="2102"/>
      <c r="AA153" s="1578"/>
    </row>
    <row r="154" spans="2:27" ht="9.9499999999999993" customHeight="1">
      <c r="B154" s="1576"/>
      <c r="C154" s="2102"/>
      <c r="D154" s="2102"/>
      <c r="E154" s="2102"/>
      <c r="F154" s="2102"/>
      <c r="G154" s="2102"/>
      <c r="H154" s="2102"/>
      <c r="I154" s="2102"/>
      <c r="J154" s="2102"/>
      <c r="K154" s="2102"/>
      <c r="L154" s="2102"/>
      <c r="M154" s="2102"/>
      <c r="N154" s="2102"/>
      <c r="O154" s="2102"/>
      <c r="P154" s="2102"/>
      <c r="Q154" s="2102"/>
      <c r="R154" s="2102"/>
      <c r="S154" s="2102"/>
      <c r="T154" s="2102"/>
      <c r="U154" s="2102"/>
      <c r="V154" s="2102"/>
      <c r="W154" s="2102"/>
      <c r="X154" s="2102"/>
      <c r="Y154" s="2102"/>
      <c r="Z154" s="2102"/>
      <c r="AA154" s="1578"/>
    </row>
    <row r="155" spans="2:27" ht="9.9499999999999993" customHeight="1">
      <c r="B155" s="1576"/>
      <c r="C155" s="2102"/>
      <c r="D155" s="2102"/>
      <c r="E155" s="2102"/>
      <c r="F155" s="2102"/>
      <c r="G155" s="2102"/>
      <c r="H155" s="2102"/>
      <c r="I155" s="2102"/>
      <c r="J155" s="2102"/>
      <c r="K155" s="2102"/>
      <c r="L155" s="2102"/>
      <c r="M155" s="2102"/>
      <c r="N155" s="2102"/>
      <c r="O155" s="2102"/>
      <c r="P155" s="2102"/>
      <c r="Q155" s="2102"/>
      <c r="R155" s="2102"/>
      <c r="S155" s="2102"/>
      <c r="T155" s="2102"/>
      <c r="U155" s="2102"/>
      <c r="V155" s="2102"/>
      <c r="W155" s="2102"/>
      <c r="X155" s="2102"/>
      <c r="Y155" s="2102"/>
      <c r="Z155" s="2102"/>
      <c r="AA155" s="1578"/>
    </row>
    <row r="156" spans="2:27" ht="9.9499999999999993" customHeight="1">
      <c r="B156" s="1576"/>
      <c r="C156" s="2102"/>
      <c r="D156" s="2102"/>
      <c r="E156" s="2102"/>
      <c r="F156" s="2102"/>
      <c r="G156" s="2102"/>
      <c r="H156" s="2102"/>
      <c r="I156" s="2102"/>
      <c r="J156" s="2102"/>
      <c r="K156" s="2102"/>
      <c r="L156" s="2102"/>
      <c r="M156" s="2102"/>
      <c r="N156" s="2102"/>
      <c r="O156" s="2102"/>
      <c r="P156" s="2102"/>
      <c r="Q156" s="2102"/>
      <c r="R156" s="2102"/>
      <c r="S156" s="2102"/>
      <c r="T156" s="2102"/>
      <c r="U156" s="2102"/>
      <c r="V156" s="2102"/>
      <c r="W156" s="2102"/>
      <c r="X156" s="2102"/>
      <c r="Y156" s="2102"/>
      <c r="Z156" s="2102"/>
      <c r="AA156" s="1578"/>
    </row>
    <row r="157" spans="2:27" ht="9.9499999999999993" customHeight="1">
      <c r="B157" s="1576"/>
      <c r="C157" s="2102"/>
      <c r="D157" s="2102"/>
      <c r="E157" s="2102"/>
      <c r="F157" s="2102"/>
      <c r="G157" s="2102"/>
      <c r="H157" s="2102"/>
      <c r="I157" s="2102"/>
      <c r="J157" s="2102"/>
      <c r="K157" s="2102"/>
      <c r="L157" s="2102"/>
      <c r="M157" s="2102"/>
      <c r="N157" s="2102"/>
      <c r="O157" s="2102"/>
      <c r="P157" s="2102"/>
      <c r="Q157" s="2102"/>
      <c r="R157" s="2102"/>
      <c r="S157" s="2102"/>
      <c r="T157" s="2102"/>
      <c r="U157" s="2102"/>
      <c r="V157" s="2102"/>
      <c r="W157" s="2102"/>
      <c r="X157" s="2102"/>
      <c r="Y157" s="2102"/>
      <c r="Z157" s="2102"/>
      <c r="AA157" s="1578"/>
    </row>
    <row r="158" spans="2:27" ht="9.9499999999999993" customHeight="1">
      <c r="B158" s="1576"/>
      <c r="C158" s="2102"/>
      <c r="D158" s="2102"/>
      <c r="E158" s="2102"/>
      <c r="F158" s="2102"/>
      <c r="G158" s="2102"/>
      <c r="H158" s="2102"/>
      <c r="I158" s="2102"/>
      <c r="J158" s="2102"/>
      <c r="K158" s="2102"/>
      <c r="L158" s="2102"/>
      <c r="M158" s="2102"/>
      <c r="N158" s="2102"/>
      <c r="O158" s="2102"/>
      <c r="P158" s="2102"/>
      <c r="Q158" s="2102"/>
      <c r="R158" s="2102"/>
      <c r="S158" s="2102"/>
      <c r="T158" s="2102"/>
      <c r="U158" s="2102"/>
      <c r="V158" s="2102"/>
      <c r="W158" s="2102"/>
      <c r="X158" s="2102"/>
      <c r="Y158" s="2102"/>
      <c r="Z158" s="2102"/>
      <c r="AA158" s="1578"/>
    </row>
    <row r="159" spans="2:27" ht="9.9499999999999993" customHeight="1">
      <c r="B159" s="1576"/>
      <c r="C159" s="2102"/>
      <c r="D159" s="2102"/>
      <c r="E159" s="2102"/>
      <c r="F159" s="2102"/>
      <c r="G159" s="2102"/>
      <c r="H159" s="2102"/>
      <c r="I159" s="2102"/>
      <c r="J159" s="2102"/>
      <c r="K159" s="2102"/>
      <c r="L159" s="2102"/>
      <c r="M159" s="2102"/>
      <c r="N159" s="2102"/>
      <c r="O159" s="2102"/>
      <c r="P159" s="2102"/>
      <c r="Q159" s="2102"/>
      <c r="R159" s="2102"/>
      <c r="S159" s="2102"/>
      <c r="T159" s="2102"/>
      <c r="U159" s="2102"/>
      <c r="V159" s="2102"/>
      <c r="W159" s="2102"/>
      <c r="X159" s="2102"/>
      <c r="Y159" s="2102"/>
      <c r="Z159" s="2102"/>
      <c r="AA159" s="1578"/>
    </row>
    <row r="160" spans="2:27" ht="9.9499999999999993" customHeight="1">
      <c r="B160" s="1576"/>
      <c r="C160" s="2102"/>
      <c r="D160" s="2102"/>
      <c r="E160" s="2102"/>
      <c r="F160" s="2102"/>
      <c r="G160" s="2102"/>
      <c r="H160" s="2102"/>
      <c r="I160" s="2102"/>
      <c r="J160" s="2102"/>
      <c r="K160" s="2102"/>
      <c r="L160" s="2102"/>
      <c r="M160" s="2102"/>
      <c r="N160" s="2102"/>
      <c r="O160" s="2102"/>
      <c r="P160" s="2102"/>
      <c r="Q160" s="2102"/>
      <c r="R160" s="2102"/>
      <c r="S160" s="2102"/>
      <c r="T160" s="2102"/>
      <c r="U160" s="2102"/>
      <c r="V160" s="2102"/>
      <c r="W160" s="2102"/>
      <c r="X160" s="2102"/>
      <c r="Y160" s="2102"/>
      <c r="Z160" s="2102"/>
      <c r="AA160" s="1578"/>
    </row>
    <row r="161" spans="2:27" ht="9.9499999999999993" customHeight="1">
      <c r="B161" s="1576"/>
      <c r="C161" s="2102"/>
      <c r="D161" s="2102"/>
      <c r="E161" s="2102"/>
      <c r="F161" s="2102"/>
      <c r="G161" s="2102"/>
      <c r="H161" s="2102"/>
      <c r="I161" s="2102"/>
      <c r="J161" s="2102"/>
      <c r="K161" s="2102"/>
      <c r="L161" s="2102"/>
      <c r="M161" s="2102"/>
      <c r="N161" s="2102"/>
      <c r="O161" s="2102"/>
      <c r="P161" s="2102"/>
      <c r="Q161" s="2102"/>
      <c r="R161" s="2102"/>
      <c r="S161" s="2102"/>
      <c r="T161" s="2102"/>
      <c r="U161" s="2102"/>
      <c r="V161" s="2102"/>
      <c r="W161" s="2102"/>
      <c r="X161" s="2102"/>
      <c r="Y161" s="2102"/>
      <c r="Z161" s="2102"/>
      <c r="AA161" s="1578"/>
    </row>
    <row r="162" spans="2:27" ht="9.9499999999999993" customHeight="1">
      <c r="B162" s="1576"/>
      <c r="C162" s="2102"/>
      <c r="D162" s="2102"/>
      <c r="E162" s="2102"/>
      <c r="F162" s="2102"/>
      <c r="G162" s="2102"/>
      <c r="H162" s="2102"/>
      <c r="I162" s="2102"/>
      <c r="J162" s="2102"/>
      <c r="K162" s="2102"/>
      <c r="L162" s="2102"/>
      <c r="M162" s="2102"/>
      <c r="N162" s="2102"/>
      <c r="O162" s="2102"/>
      <c r="P162" s="2102"/>
      <c r="Q162" s="2102"/>
      <c r="R162" s="2102"/>
      <c r="S162" s="2102"/>
      <c r="T162" s="2102"/>
      <c r="U162" s="2102"/>
      <c r="V162" s="2102"/>
      <c r="W162" s="2102"/>
      <c r="X162" s="2102"/>
      <c r="Y162" s="2102"/>
      <c r="Z162" s="2102"/>
      <c r="AA162" s="1578"/>
    </row>
    <row r="163" spans="2:27" ht="9.9499999999999993" customHeight="1">
      <c r="B163" s="1576"/>
      <c r="C163" s="2102"/>
      <c r="D163" s="2102"/>
      <c r="E163" s="2102"/>
      <c r="F163" s="2102"/>
      <c r="G163" s="2102"/>
      <c r="H163" s="2102"/>
      <c r="I163" s="2102"/>
      <c r="J163" s="2102"/>
      <c r="K163" s="2102"/>
      <c r="L163" s="2102"/>
      <c r="M163" s="2102"/>
      <c r="N163" s="2102"/>
      <c r="O163" s="2102"/>
      <c r="P163" s="2102"/>
      <c r="Q163" s="2102"/>
      <c r="R163" s="2102"/>
      <c r="S163" s="2102"/>
      <c r="T163" s="2102"/>
      <c r="U163" s="2102"/>
      <c r="V163" s="2102"/>
      <c r="W163" s="2102"/>
      <c r="X163" s="2102"/>
      <c r="Y163" s="2102"/>
      <c r="Z163" s="2102"/>
      <c r="AA163" s="1578"/>
    </row>
    <row r="164" spans="2:27" ht="9.9499999999999993" customHeight="1">
      <c r="B164" s="1576"/>
      <c r="C164" s="2102"/>
      <c r="D164" s="2102"/>
      <c r="E164" s="2102"/>
      <c r="F164" s="2102"/>
      <c r="G164" s="2102"/>
      <c r="H164" s="2102"/>
      <c r="I164" s="2102"/>
      <c r="J164" s="2102"/>
      <c r="K164" s="2102"/>
      <c r="L164" s="2102"/>
      <c r="M164" s="2102"/>
      <c r="N164" s="2102"/>
      <c r="O164" s="2102"/>
      <c r="P164" s="2102"/>
      <c r="Q164" s="2102"/>
      <c r="R164" s="2102"/>
      <c r="S164" s="2102"/>
      <c r="T164" s="2102"/>
      <c r="U164" s="2102"/>
      <c r="V164" s="2102"/>
      <c r="W164" s="2102"/>
      <c r="X164" s="2102"/>
      <c r="Y164" s="2102"/>
      <c r="Z164" s="2102"/>
      <c r="AA164" s="1578"/>
    </row>
    <row r="165" spans="2:27" ht="9.9499999999999993" customHeight="1">
      <c r="B165" s="1576"/>
      <c r="C165" s="2102"/>
      <c r="D165" s="2102"/>
      <c r="E165" s="2102"/>
      <c r="F165" s="2102"/>
      <c r="G165" s="2102"/>
      <c r="H165" s="2102"/>
      <c r="I165" s="2102"/>
      <c r="J165" s="2102"/>
      <c r="K165" s="2102"/>
      <c r="L165" s="2102"/>
      <c r="M165" s="2102"/>
      <c r="N165" s="2102"/>
      <c r="O165" s="2102"/>
      <c r="P165" s="2102"/>
      <c r="Q165" s="2102"/>
      <c r="R165" s="2102"/>
      <c r="S165" s="2102"/>
      <c r="T165" s="2102"/>
      <c r="U165" s="2102"/>
      <c r="V165" s="2102"/>
      <c r="W165" s="2102"/>
      <c r="X165" s="2102"/>
      <c r="Y165" s="2102"/>
      <c r="Z165" s="2102"/>
      <c r="AA165" s="1578"/>
    </row>
    <row r="166" spans="2:27" ht="9.9499999999999993" customHeight="1">
      <c r="B166" s="1576"/>
      <c r="C166" s="2102"/>
      <c r="D166" s="2102"/>
      <c r="E166" s="2102"/>
      <c r="F166" s="2102"/>
      <c r="G166" s="2102"/>
      <c r="H166" s="2102"/>
      <c r="I166" s="2102"/>
      <c r="J166" s="2102"/>
      <c r="K166" s="2102"/>
      <c r="L166" s="2102"/>
      <c r="M166" s="2102"/>
      <c r="N166" s="2102"/>
      <c r="O166" s="2102"/>
      <c r="P166" s="2102"/>
      <c r="Q166" s="2102"/>
      <c r="R166" s="2102"/>
      <c r="S166" s="2102"/>
      <c r="T166" s="2102"/>
      <c r="U166" s="2102"/>
      <c r="V166" s="2102"/>
      <c r="W166" s="2102"/>
      <c r="X166" s="2102"/>
      <c r="Y166" s="2102"/>
      <c r="Z166" s="2102"/>
      <c r="AA166" s="1578"/>
    </row>
    <row r="167" spans="2:27" ht="9.9499999999999993" customHeight="1">
      <c r="B167" s="1576"/>
      <c r="C167" s="2102"/>
      <c r="D167" s="2102"/>
      <c r="E167" s="2102"/>
      <c r="F167" s="2102"/>
      <c r="G167" s="2102"/>
      <c r="H167" s="2102"/>
      <c r="I167" s="2102"/>
      <c r="J167" s="2102"/>
      <c r="K167" s="2102"/>
      <c r="L167" s="2102"/>
      <c r="M167" s="2102"/>
      <c r="N167" s="2102"/>
      <c r="O167" s="2102"/>
      <c r="P167" s="2102"/>
      <c r="Q167" s="2102"/>
      <c r="R167" s="2102"/>
      <c r="S167" s="2102"/>
      <c r="T167" s="2102"/>
      <c r="U167" s="2102"/>
      <c r="V167" s="2102"/>
      <c r="W167" s="2102"/>
      <c r="X167" s="2102"/>
      <c r="Y167" s="2102"/>
      <c r="Z167" s="2102"/>
      <c r="AA167" s="1578"/>
    </row>
    <row r="168" spans="2:27" ht="9.9499999999999993" customHeight="1">
      <c r="B168" s="1576"/>
      <c r="C168" s="2102"/>
      <c r="D168" s="2102"/>
      <c r="E168" s="2102"/>
      <c r="F168" s="2102"/>
      <c r="G168" s="2102"/>
      <c r="H168" s="2102"/>
      <c r="I168" s="2102"/>
      <c r="J168" s="2102"/>
      <c r="K168" s="2102"/>
      <c r="L168" s="2102"/>
      <c r="M168" s="2102"/>
      <c r="N168" s="2102"/>
      <c r="O168" s="2102"/>
      <c r="P168" s="2102"/>
      <c r="Q168" s="2102"/>
      <c r="R168" s="2102"/>
      <c r="S168" s="2102"/>
      <c r="T168" s="2102"/>
      <c r="U168" s="2102"/>
      <c r="V168" s="2102"/>
      <c r="W168" s="2102"/>
      <c r="X168" s="2102"/>
      <c r="Y168" s="2102"/>
      <c r="Z168" s="2102"/>
      <c r="AA168" s="1578"/>
    </row>
    <row r="169" spans="2:27" ht="9.9499999999999993" customHeight="1">
      <c r="B169" s="1576"/>
      <c r="C169" s="2102"/>
      <c r="D169" s="2102"/>
      <c r="E169" s="2102"/>
      <c r="F169" s="2102"/>
      <c r="G169" s="2102"/>
      <c r="H169" s="2102"/>
      <c r="I169" s="2102"/>
      <c r="J169" s="2102"/>
      <c r="K169" s="2102"/>
      <c r="L169" s="2102"/>
      <c r="M169" s="2102"/>
      <c r="N169" s="2102"/>
      <c r="O169" s="2102"/>
      <c r="P169" s="2102"/>
      <c r="Q169" s="2102"/>
      <c r="R169" s="2102"/>
      <c r="S169" s="2102"/>
      <c r="T169" s="2102"/>
      <c r="U169" s="2102"/>
      <c r="V169" s="2102"/>
      <c r="W169" s="2102"/>
      <c r="X169" s="2102"/>
      <c r="Y169" s="2102"/>
      <c r="Z169" s="2102"/>
      <c r="AA169" s="1578"/>
    </row>
    <row r="170" spans="2:27" ht="9.9499999999999993" customHeight="1">
      <c r="B170" s="1576"/>
      <c r="C170" s="2102"/>
      <c r="D170" s="2102"/>
      <c r="E170" s="2102"/>
      <c r="F170" s="2102"/>
      <c r="G170" s="2102"/>
      <c r="H170" s="2102"/>
      <c r="I170" s="2102"/>
      <c r="J170" s="2102"/>
      <c r="K170" s="2102"/>
      <c r="L170" s="2102"/>
      <c r="M170" s="2102"/>
      <c r="N170" s="2102"/>
      <c r="O170" s="2102"/>
      <c r="P170" s="2102"/>
      <c r="Q170" s="2102"/>
      <c r="R170" s="2102"/>
      <c r="S170" s="2102"/>
      <c r="T170" s="2102"/>
      <c r="U170" s="2102"/>
      <c r="V170" s="2102"/>
      <c r="W170" s="2102"/>
      <c r="X170" s="2102"/>
      <c r="Y170" s="2102"/>
      <c r="Z170" s="2102"/>
      <c r="AA170" s="1578"/>
    </row>
    <row r="171" spans="2:27" ht="9.9499999999999993" customHeight="1">
      <c r="B171" s="1576"/>
      <c r="C171" s="2102"/>
      <c r="D171" s="2102"/>
      <c r="E171" s="2102"/>
      <c r="F171" s="2102"/>
      <c r="G171" s="2102"/>
      <c r="H171" s="2102"/>
      <c r="I171" s="2102"/>
      <c r="J171" s="2102"/>
      <c r="K171" s="2102"/>
      <c r="L171" s="2102"/>
      <c r="M171" s="2102"/>
      <c r="N171" s="2102"/>
      <c r="O171" s="2102"/>
      <c r="P171" s="2102"/>
      <c r="Q171" s="2102"/>
      <c r="R171" s="2102"/>
      <c r="S171" s="2102"/>
      <c r="T171" s="2102"/>
      <c r="U171" s="2102"/>
      <c r="V171" s="2102"/>
      <c r="W171" s="2102"/>
      <c r="X171" s="2102"/>
      <c r="Y171" s="2102"/>
      <c r="Z171" s="2102"/>
      <c r="AA171" s="1578"/>
    </row>
    <row r="172" spans="2:27" ht="9.9499999999999993" customHeight="1">
      <c r="B172" s="1576"/>
      <c r="C172" s="2102"/>
      <c r="D172" s="2102"/>
      <c r="E172" s="2102"/>
      <c r="F172" s="2102"/>
      <c r="G172" s="2102"/>
      <c r="H172" s="2102"/>
      <c r="I172" s="2102"/>
      <c r="J172" s="2102"/>
      <c r="K172" s="2102"/>
      <c r="L172" s="2102"/>
      <c r="M172" s="2102"/>
      <c r="N172" s="2102"/>
      <c r="O172" s="2102"/>
      <c r="P172" s="2102"/>
      <c r="Q172" s="2102"/>
      <c r="R172" s="2102"/>
      <c r="S172" s="2102"/>
      <c r="T172" s="2102"/>
      <c r="U172" s="2102"/>
      <c r="V172" s="2102"/>
      <c r="W172" s="2102"/>
      <c r="X172" s="2102"/>
      <c r="Y172" s="2102"/>
      <c r="Z172" s="2102"/>
      <c r="AA172" s="1578"/>
    </row>
    <row r="173" spans="2:27" ht="9.9499999999999993" customHeight="1">
      <c r="B173" s="1576"/>
      <c r="C173" s="2102"/>
      <c r="D173" s="2102"/>
      <c r="E173" s="2102"/>
      <c r="F173" s="2102"/>
      <c r="G173" s="2102"/>
      <c r="H173" s="2102"/>
      <c r="I173" s="2102"/>
      <c r="J173" s="2102"/>
      <c r="K173" s="2102"/>
      <c r="L173" s="2102"/>
      <c r="M173" s="2102"/>
      <c r="N173" s="2102"/>
      <c r="O173" s="2102"/>
      <c r="P173" s="2102"/>
      <c r="Q173" s="2102"/>
      <c r="R173" s="2102"/>
      <c r="S173" s="2102"/>
      <c r="T173" s="2102"/>
      <c r="U173" s="2102"/>
      <c r="V173" s="2102"/>
      <c r="W173" s="2102"/>
      <c r="X173" s="2102"/>
      <c r="Y173" s="2102"/>
      <c r="Z173" s="2102"/>
      <c r="AA173" s="1578"/>
    </row>
    <row r="174" spans="2:27" ht="9.9499999999999993" customHeight="1">
      <c r="B174" s="1576"/>
      <c r="C174" s="2102"/>
      <c r="D174" s="2102"/>
      <c r="E174" s="2102"/>
      <c r="F174" s="2102"/>
      <c r="G174" s="2102"/>
      <c r="H174" s="2102"/>
      <c r="I174" s="2102"/>
      <c r="J174" s="2102"/>
      <c r="K174" s="2102"/>
      <c r="L174" s="2102"/>
      <c r="M174" s="2102"/>
      <c r="N174" s="2102"/>
      <c r="O174" s="2102"/>
      <c r="P174" s="2102"/>
      <c r="Q174" s="2102"/>
      <c r="R174" s="2102"/>
      <c r="S174" s="2102"/>
      <c r="T174" s="2102"/>
      <c r="U174" s="2102"/>
      <c r="V174" s="2102"/>
      <c r="W174" s="2102"/>
      <c r="X174" s="2102"/>
      <c r="Y174" s="2102"/>
      <c r="Z174" s="2102"/>
      <c r="AA174" s="1578"/>
    </row>
    <row r="175" spans="2:27" ht="9.9499999999999993" customHeight="1">
      <c r="B175" s="1576"/>
      <c r="C175" s="2102"/>
      <c r="D175" s="2102"/>
      <c r="E175" s="2102"/>
      <c r="F175" s="2102"/>
      <c r="G175" s="2102"/>
      <c r="H175" s="2102"/>
      <c r="I175" s="2102"/>
      <c r="J175" s="2102"/>
      <c r="K175" s="2102"/>
      <c r="L175" s="2102"/>
      <c r="M175" s="2102"/>
      <c r="N175" s="2102"/>
      <c r="O175" s="2102"/>
      <c r="P175" s="2102"/>
      <c r="Q175" s="2102"/>
      <c r="R175" s="2102"/>
      <c r="S175" s="2102"/>
      <c r="T175" s="2102"/>
      <c r="U175" s="2102"/>
      <c r="V175" s="2102"/>
      <c r="W175" s="2102"/>
      <c r="X175" s="2102"/>
      <c r="Y175" s="2102"/>
      <c r="Z175" s="2102"/>
      <c r="AA175" s="1578"/>
    </row>
    <row r="176" spans="2:27" ht="9.9499999999999993" customHeight="1">
      <c r="B176" s="1576"/>
      <c r="C176" s="2102"/>
      <c r="D176" s="2102"/>
      <c r="E176" s="2102"/>
      <c r="F176" s="2102"/>
      <c r="G176" s="2102"/>
      <c r="H176" s="2102"/>
      <c r="I176" s="2102"/>
      <c r="J176" s="2102"/>
      <c r="K176" s="2102"/>
      <c r="L176" s="2102"/>
      <c r="M176" s="2102"/>
      <c r="N176" s="2102"/>
      <c r="O176" s="2102"/>
      <c r="P176" s="2102"/>
      <c r="Q176" s="2102"/>
      <c r="R176" s="2102"/>
      <c r="S176" s="2102"/>
      <c r="T176" s="2102"/>
      <c r="U176" s="2102"/>
      <c r="V176" s="2102"/>
      <c r="W176" s="2102"/>
      <c r="X176" s="2102"/>
      <c r="Y176" s="2102"/>
      <c r="Z176" s="2102"/>
      <c r="AA176" s="1578"/>
    </row>
    <row r="177" spans="2:27" ht="9.9499999999999993" customHeight="1">
      <c r="B177" s="1576"/>
      <c r="C177" s="2102"/>
      <c r="D177" s="2102"/>
      <c r="E177" s="2102"/>
      <c r="F177" s="2102"/>
      <c r="G177" s="2102"/>
      <c r="H177" s="2102"/>
      <c r="I177" s="2102"/>
      <c r="J177" s="2102"/>
      <c r="K177" s="2102"/>
      <c r="L177" s="2102"/>
      <c r="M177" s="2102"/>
      <c r="N177" s="2102"/>
      <c r="O177" s="2102"/>
      <c r="P177" s="2102"/>
      <c r="Q177" s="2102"/>
      <c r="R177" s="2102"/>
      <c r="S177" s="2102"/>
      <c r="T177" s="2102"/>
      <c r="U177" s="2102"/>
      <c r="V177" s="2102"/>
      <c r="W177" s="2102"/>
      <c r="X177" s="2102"/>
      <c r="Y177" s="2102"/>
      <c r="Z177" s="2102"/>
      <c r="AA177" s="1578"/>
    </row>
    <row r="178" spans="2:27" ht="9.9499999999999993" customHeight="1">
      <c r="B178" s="1576"/>
      <c r="C178" s="2102"/>
      <c r="D178" s="2102"/>
      <c r="E178" s="2102"/>
      <c r="F178" s="2102"/>
      <c r="G178" s="2102"/>
      <c r="H178" s="2102"/>
      <c r="I178" s="2102"/>
      <c r="J178" s="2102"/>
      <c r="K178" s="2102"/>
      <c r="L178" s="2102"/>
      <c r="M178" s="2102"/>
      <c r="N178" s="2102"/>
      <c r="O178" s="2102"/>
      <c r="P178" s="2102"/>
      <c r="Q178" s="2102"/>
      <c r="R178" s="2102"/>
      <c r="S178" s="2102"/>
      <c r="T178" s="2102"/>
      <c r="U178" s="2102"/>
      <c r="V178" s="2102"/>
      <c r="W178" s="2102"/>
      <c r="X178" s="2102"/>
      <c r="Y178" s="2102"/>
      <c r="Z178" s="2102"/>
      <c r="AA178" s="1578"/>
    </row>
    <row r="179" spans="2:27" ht="9.9499999999999993" customHeight="1">
      <c r="B179" s="1576"/>
      <c r="C179" s="2102"/>
      <c r="D179" s="2102"/>
      <c r="E179" s="2102"/>
      <c r="F179" s="2102"/>
      <c r="G179" s="2102"/>
      <c r="H179" s="2102"/>
      <c r="I179" s="2102"/>
      <c r="J179" s="2102"/>
      <c r="K179" s="2102"/>
      <c r="L179" s="2102"/>
      <c r="M179" s="2102"/>
      <c r="N179" s="2102"/>
      <c r="O179" s="2102"/>
      <c r="P179" s="2102"/>
      <c r="Q179" s="2102"/>
      <c r="R179" s="2102"/>
      <c r="S179" s="2102"/>
      <c r="T179" s="2102"/>
      <c r="U179" s="2102"/>
      <c r="V179" s="2102"/>
      <c r="W179" s="2102"/>
      <c r="X179" s="2102"/>
      <c r="Y179" s="2102"/>
      <c r="Z179" s="2102"/>
      <c r="AA179" s="1578"/>
    </row>
    <row r="180" spans="2:27" ht="9.9499999999999993" customHeight="1">
      <c r="B180" s="1576"/>
      <c r="C180" s="2102"/>
      <c r="D180" s="2102"/>
      <c r="E180" s="2102"/>
      <c r="F180" s="2102"/>
      <c r="G180" s="2102"/>
      <c r="H180" s="2102"/>
      <c r="I180" s="2102"/>
      <c r="J180" s="2102"/>
      <c r="K180" s="2102"/>
      <c r="L180" s="2102"/>
      <c r="M180" s="2102"/>
      <c r="N180" s="2102"/>
      <c r="O180" s="2102"/>
      <c r="P180" s="2102"/>
      <c r="Q180" s="2102"/>
      <c r="R180" s="2102"/>
      <c r="S180" s="2102"/>
      <c r="T180" s="2102"/>
      <c r="U180" s="2102"/>
      <c r="V180" s="2102"/>
      <c r="W180" s="2102"/>
      <c r="X180" s="2102"/>
      <c r="Y180" s="2102"/>
      <c r="Z180" s="2102"/>
      <c r="AA180" s="1578"/>
    </row>
    <row r="181" spans="2:27" ht="9.9499999999999993" customHeight="1">
      <c r="B181" s="1576"/>
      <c r="C181" s="2102"/>
      <c r="D181" s="2102"/>
      <c r="E181" s="2102"/>
      <c r="F181" s="2102"/>
      <c r="G181" s="2102"/>
      <c r="H181" s="2102"/>
      <c r="I181" s="2102"/>
      <c r="J181" s="2102"/>
      <c r="K181" s="2102"/>
      <c r="L181" s="2102"/>
      <c r="M181" s="2102"/>
      <c r="N181" s="2102"/>
      <c r="O181" s="2102"/>
      <c r="P181" s="2102"/>
      <c r="Q181" s="2102"/>
      <c r="R181" s="2102"/>
      <c r="S181" s="2102"/>
      <c r="T181" s="2102"/>
      <c r="U181" s="2102"/>
      <c r="V181" s="2102"/>
      <c r="W181" s="2102"/>
      <c r="X181" s="2102"/>
      <c r="Y181" s="2102"/>
      <c r="Z181" s="2102"/>
      <c r="AA181" s="1578"/>
    </row>
    <row r="182" spans="2:27" ht="9.9499999999999993" customHeight="1">
      <c r="B182" s="1576"/>
      <c r="C182" s="2102"/>
      <c r="D182" s="2102"/>
      <c r="E182" s="2102"/>
      <c r="F182" s="2102"/>
      <c r="G182" s="2102"/>
      <c r="H182" s="2102"/>
      <c r="I182" s="2102"/>
      <c r="J182" s="2102"/>
      <c r="K182" s="2102"/>
      <c r="L182" s="2102"/>
      <c r="M182" s="2102"/>
      <c r="N182" s="2102"/>
      <c r="O182" s="2102"/>
      <c r="P182" s="2102"/>
      <c r="Q182" s="2102"/>
      <c r="R182" s="2102"/>
      <c r="S182" s="2102"/>
      <c r="T182" s="2102"/>
      <c r="U182" s="2102"/>
      <c r="V182" s="2102"/>
      <c r="W182" s="2102"/>
      <c r="X182" s="2102"/>
      <c r="Y182" s="2102"/>
      <c r="Z182" s="2102"/>
      <c r="AA182" s="1578"/>
    </row>
    <row r="183" spans="2:27" ht="9.9499999999999993" customHeight="1">
      <c r="B183" s="1576"/>
      <c r="C183" s="2102"/>
      <c r="D183" s="2102"/>
      <c r="E183" s="2102"/>
      <c r="F183" s="2102"/>
      <c r="G183" s="2102"/>
      <c r="H183" s="2102"/>
      <c r="I183" s="2102"/>
      <c r="J183" s="2102"/>
      <c r="K183" s="2102"/>
      <c r="L183" s="2102"/>
      <c r="M183" s="2102"/>
      <c r="N183" s="2102"/>
      <c r="O183" s="2102"/>
      <c r="P183" s="2102"/>
      <c r="Q183" s="2102"/>
      <c r="R183" s="2102"/>
      <c r="S183" s="2102"/>
      <c r="T183" s="2102"/>
      <c r="U183" s="2102"/>
      <c r="V183" s="2102"/>
      <c r="W183" s="2102"/>
      <c r="X183" s="2102"/>
      <c r="Y183" s="2102"/>
      <c r="Z183" s="2102"/>
      <c r="AA183" s="1578"/>
    </row>
    <row r="184" spans="2:27" ht="9.9499999999999993" customHeight="1">
      <c r="B184" s="1576"/>
      <c r="C184" s="2102"/>
      <c r="D184" s="2102"/>
      <c r="E184" s="2102"/>
      <c r="F184" s="2102"/>
      <c r="G184" s="2102"/>
      <c r="H184" s="2102"/>
      <c r="I184" s="2102"/>
      <c r="J184" s="2102"/>
      <c r="K184" s="2102"/>
      <c r="L184" s="2102"/>
      <c r="M184" s="2102"/>
      <c r="N184" s="2102"/>
      <c r="O184" s="2102"/>
      <c r="P184" s="2102"/>
      <c r="Q184" s="2102"/>
      <c r="R184" s="2102"/>
      <c r="S184" s="2102"/>
      <c r="T184" s="2102"/>
      <c r="U184" s="2102"/>
      <c r="V184" s="2102"/>
      <c r="W184" s="2102"/>
      <c r="X184" s="2102"/>
      <c r="Y184" s="2102"/>
      <c r="Z184" s="2102"/>
      <c r="AA184" s="1578"/>
    </row>
    <row r="185" spans="2:27" ht="9.9499999999999993" customHeight="1">
      <c r="B185" s="1576"/>
      <c r="C185" s="2102"/>
      <c r="D185" s="2102"/>
      <c r="E185" s="2102"/>
      <c r="F185" s="2102"/>
      <c r="G185" s="2102"/>
      <c r="H185" s="2102"/>
      <c r="I185" s="2102"/>
      <c r="J185" s="2102"/>
      <c r="K185" s="2102"/>
      <c r="L185" s="2102"/>
      <c r="M185" s="2102"/>
      <c r="N185" s="2102"/>
      <c r="O185" s="2102"/>
      <c r="P185" s="2102"/>
      <c r="Q185" s="2102"/>
      <c r="R185" s="2102"/>
      <c r="S185" s="2102"/>
      <c r="T185" s="2102"/>
      <c r="U185" s="2102"/>
      <c r="V185" s="2102"/>
      <c r="W185" s="2102"/>
      <c r="X185" s="2102"/>
      <c r="Y185" s="2102"/>
      <c r="Z185" s="2102"/>
      <c r="AA185" s="1578"/>
    </row>
    <row r="186" spans="2:27" ht="9.9499999999999993" customHeight="1">
      <c r="B186" s="1576"/>
      <c r="C186" s="2102"/>
      <c r="D186" s="2102"/>
      <c r="E186" s="2102"/>
      <c r="F186" s="2102"/>
      <c r="G186" s="2102"/>
      <c r="H186" s="2102"/>
      <c r="I186" s="2102"/>
      <c r="J186" s="2102"/>
      <c r="K186" s="2102"/>
      <c r="L186" s="2102"/>
      <c r="M186" s="2102"/>
      <c r="N186" s="2102"/>
      <c r="O186" s="2102"/>
      <c r="P186" s="2102"/>
      <c r="Q186" s="2102"/>
      <c r="R186" s="2102"/>
      <c r="S186" s="2102"/>
      <c r="T186" s="2102"/>
      <c r="U186" s="2102"/>
      <c r="V186" s="2102"/>
      <c r="W186" s="2102"/>
      <c r="X186" s="2102"/>
      <c r="Y186" s="2102"/>
      <c r="Z186" s="2102"/>
      <c r="AA186" s="1578"/>
    </row>
    <row r="187" spans="2:27" ht="9.9499999999999993" customHeight="1">
      <c r="B187" s="1576"/>
      <c r="C187" s="2102"/>
      <c r="D187" s="2102"/>
      <c r="E187" s="2102"/>
      <c r="F187" s="2102"/>
      <c r="G187" s="2102"/>
      <c r="H187" s="2102"/>
      <c r="I187" s="2102"/>
      <c r="J187" s="2102"/>
      <c r="K187" s="2102"/>
      <c r="L187" s="2102"/>
      <c r="M187" s="2102"/>
      <c r="N187" s="2102"/>
      <c r="O187" s="2102"/>
      <c r="P187" s="2102"/>
      <c r="Q187" s="2102"/>
      <c r="R187" s="2102"/>
      <c r="S187" s="2102"/>
      <c r="T187" s="2102"/>
      <c r="U187" s="2102"/>
      <c r="V187" s="2102"/>
      <c r="W187" s="2102"/>
      <c r="X187" s="2102"/>
      <c r="Y187" s="2102"/>
      <c r="Z187" s="2102"/>
      <c r="AA187" s="1578"/>
    </row>
    <row r="188" spans="2:27" ht="9.9499999999999993" customHeight="1">
      <c r="B188" s="1576"/>
      <c r="C188" s="2102"/>
      <c r="D188" s="2102"/>
      <c r="E188" s="2102"/>
      <c r="F188" s="2102"/>
      <c r="G188" s="2102"/>
      <c r="H188" s="2102"/>
      <c r="I188" s="2102"/>
      <c r="J188" s="2102"/>
      <c r="K188" s="2102"/>
      <c r="L188" s="2102"/>
      <c r="M188" s="2102"/>
      <c r="N188" s="2102"/>
      <c r="O188" s="2102"/>
      <c r="P188" s="2102"/>
      <c r="Q188" s="2102"/>
      <c r="R188" s="2102"/>
      <c r="S188" s="2102"/>
      <c r="T188" s="2102"/>
      <c r="U188" s="2102"/>
      <c r="V188" s="2102"/>
      <c r="W188" s="2102"/>
      <c r="X188" s="2102"/>
      <c r="Y188" s="2102"/>
      <c r="Z188" s="2102"/>
      <c r="AA188" s="1578"/>
    </row>
    <row r="189" spans="2:27" ht="9.9499999999999993" customHeight="1">
      <c r="B189" s="1576"/>
      <c r="C189" s="2102"/>
      <c r="D189" s="2102"/>
      <c r="E189" s="2102"/>
      <c r="F189" s="2102"/>
      <c r="G189" s="2102"/>
      <c r="H189" s="2102"/>
      <c r="I189" s="2102"/>
      <c r="J189" s="2102"/>
      <c r="K189" s="2102"/>
      <c r="L189" s="2102"/>
      <c r="M189" s="2102"/>
      <c r="N189" s="2102"/>
      <c r="O189" s="2102"/>
      <c r="P189" s="2102"/>
      <c r="Q189" s="2102"/>
      <c r="R189" s="2102"/>
      <c r="S189" s="2102"/>
      <c r="T189" s="2102"/>
      <c r="U189" s="2102"/>
      <c r="V189" s="2102"/>
      <c r="W189" s="2102"/>
      <c r="X189" s="2102"/>
      <c r="Y189" s="2102"/>
      <c r="Z189" s="2102"/>
      <c r="AA189" s="1578"/>
    </row>
    <row r="190" spans="2:27" ht="9.9499999999999993" customHeight="1">
      <c r="B190" s="1576"/>
      <c r="C190" s="2102"/>
      <c r="D190" s="2102"/>
      <c r="E190" s="2102"/>
      <c r="F190" s="2102"/>
      <c r="G190" s="2102"/>
      <c r="H190" s="2102"/>
      <c r="I190" s="2102"/>
      <c r="J190" s="2102"/>
      <c r="K190" s="2102"/>
      <c r="L190" s="2102"/>
      <c r="M190" s="2102"/>
      <c r="N190" s="2102"/>
      <c r="O190" s="2102"/>
      <c r="P190" s="2102"/>
      <c r="Q190" s="2102"/>
      <c r="R190" s="2102"/>
      <c r="S190" s="2102"/>
      <c r="T190" s="2102"/>
      <c r="U190" s="2102"/>
      <c r="V190" s="2102"/>
      <c r="W190" s="2102"/>
      <c r="X190" s="2102"/>
      <c r="Y190" s="2102"/>
      <c r="Z190" s="2102"/>
      <c r="AA190" s="1578"/>
    </row>
    <row r="191" spans="2:27" ht="9.9499999999999993" customHeight="1">
      <c r="B191" s="1576"/>
      <c r="C191" s="2102"/>
      <c r="D191" s="2102"/>
      <c r="E191" s="2102"/>
      <c r="F191" s="2102"/>
      <c r="G191" s="2102"/>
      <c r="H191" s="2102"/>
      <c r="I191" s="2102"/>
      <c r="J191" s="2102"/>
      <c r="K191" s="2102"/>
      <c r="L191" s="2102"/>
      <c r="M191" s="2102"/>
      <c r="N191" s="2102"/>
      <c r="O191" s="2102"/>
      <c r="P191" s="2102"/>
      <c r="Q191" s="2102"/>
      <c r="R191" s="2102"/>
      <c r="S191" s="2102"/>
      <c r="T191" s="2102"/>
      <c r="U191" s="2102"/>
      <c r="V191" s="2102"/>
      <c r="W191" s="2102"/>
      <c r="X191" s="2102"/>
      <c r="Y191" s="2102"/>
      <c r="Z191" s="2102"/>
      <c r="AA191" s="1578"/>
    </row>
    <row r="192" spans="2:27" ht="9.9499999999999993" customHeight="1">
      <c r="B192" s="1576"/>
      <c r="C192" s="2102"/>
      <c r="D192" s="2102"/>
      <c r="E192" s="2102"/>
      <c r="F192" s="2102"/>
      <c r="G192" s="2102"/>
      <c r="H192" s="2102"/>
      <c r="I192" s="2102"/>
      <c r="J192" s="2102"/>
      <c r="K192" s="2102"/>
      <c r="L192" s="2102"/>
      <c r="M192" s="2102"/>
      <c r="N192" s="2102"/>
      <c r="O192" s="2102"/>
      <c r="P192" s="2102"/>
      <c r="Q192" s="2102"/>
      <c r="R192" s="2102"/>
      <c r="S192" s="2102"/>
      <c r="T192" s="2102"/>
      <c r="U192" s="2102"/>
      <c r="V192" s="2102"/>
      <c r="W192" s="2102"/>
      <c r="X192" s="2102"/>
      <c r="Y192" s="2102"/>
      <c r="Z192" s="2102"/>
      <c r="AA192" s="1578"/>
    </row>
    <row r="193" spans="2:27" ht="9.9499999999999993" customHeight="1">
      <c r="B193" s="1576"/>
      <c r="C193" s="2102"/>
      <c r="D193" s="2102"/>
      <c r="E193" s="2102"/>
      <c r="F193" s="2102"/>
      <c r="G193" s="2102"/>
      <c r="H193" s="2102"/>
      <c r="I193" s="2102"/>
      <c r="J193" s="2102"/>
      <c r="K193" s="2102"/>
      <c r="L193" s="2102"/>
      <c r="M193" s="2102"/>
      <c r="N193" s="2102"/>
      <c r="O193" s="2102"/>
      <c r="P193" s="2102"/>
      <c r="Q193" s="2102"/>
      <c r="R193" s="2102"/>
      <c r="S193" s="2102"/>
      <c r="T193" s="2102"/>
      <c r="U193" s="2102"/>
      <c r="V193" s="2102"/>
      <c r="W193" s="2102"/>
      <c r="X193" s="2102"/>
      <c r="Y193" s="2102"/>
      <c r="Z193" s="2102"/>
      <c r="AA193" s="1578"/>
    </row>
    <row r="194" spans="2:27" ht="9.9499999999999993" customHeight="1">
      <c r="B194" s="1576"/>
      <c r="C194" s="2102"/>
      <c r="D194" s="2102"/>
      <c r="E194" s="2102"/>
      <c r="F194" s="2102"/>
      <c r="G194" s="2102"/>
      <c r="H194" s="2102"/>
      <c r="I194" s="2102"/>
      <c r="J194" s="2102"/>
      <c r="K194" s="2102"/>
      <c r="L194" s="2102"/>
      <c r="M194" s="2102"/>
      <c r="N194" s="2102"/>
      <c r="O194" s="2102"/>
      <c r="P194" s="2102"/>
      <c r="Q194" s="2102"/>
      <c r="R194" s="2102"/>
      <c r="S194" s="2102"/>
      <c r="T194" s="2102"/>
      <c r="U194" s="2102"/>
      <c r="V194" s="2102"/>
      <c r="W194" s="2102"/>
      <c r="X194" s="2102"/>
      <c r="Y194" s="2102"/>
      <c r="Z194" s="2102"/>
      <c r="AA194" s="1578"/>
    </row>
    <row r="195" spans="2:27" ht="9.9499999999999993" customHeight="1">
      <c r="B195" s="1576"/>
      <c r="C195" s="2102"/>
      <c r="D195" s="2102"/>
      <c r="E195" s="2102"/>
      <c r="F195" s="2102"/>
      <c r="G195" s="2102"/>
      <c r="H195" s="2102"/>
      <c r="I195" s="2102"/>
      <c r="J195" s="2102"/>
      <c r="K195" s="2102"/>
      <c r="L195" s="2102"/>
      <c r="M195" s="2102"/>
      <c r="N195" s="2102"/>
      <c r="O195" s="2102"/>
      <c r="P195" s="2102"/>
      <c r="Q195" s="2102"/>
      <c r="R195" s="2102"/>
      <c r="S195" s="2102"/>
      <c r="T195" s="2102"/>
      <c r="U195" s="2102"/>
      <c r="V195" s="2102"/>
      <c r="W195" s="2102"/>
      <c r="X195" s="2102"/>
      <c r="Y195" s="2102"/>
      <c r="Z195" s="2102"/>
      <c r="AA195" s="1578"/>
    </row>
    <row r="196" spans="2:27" ht="9.9499999999999993" customHeight="1">
      <c r="B196" s="1576"/>
      <c r="C196" s="2102"/>
      <c r="D196" s="2102"/>
      <c r="E196" s="2102"/>
      <c r="F196" s="2102"/>
      <c r="G196" s="2102"/>
      <c r="H196" s="2102"/>
      <c r="I196" s="2102"/>
      <c r="J196" s="2102"/>
      <c r="K196" s="2102"/>
      <c r="L196" s="2102"/>
      <c r="M196" s="2102"/>
      <c r="N196" s="2102"/>
      <c r="O196" s="2102"/>
      <c r="P196" s="2102"/>
      <c r="Q196" s="2102"/>
      <c r="R196" s="2102"/>
      <c r="S196" s="2102"/>
      <c r="T196" s="2102"/>
      <c r="U196" s="2102"/>
      <c r="V196" s="2102"/>
      <c r="W196" s="2102"/>
      <c r="X196" s="2102"/>
      <c r="Y196" s="2102"/>
      <c r="Z196" s="2102"/>
      <c r="AA196" s="1578"/>
    </row>
    <row r="197" spans="2:27" ht="9.9499999999999993" customHeight="1">
      <c r="B197" s="1576"/>
      <c r="C197" s="2102"/>
      <c r="D197" s="2102"/>
      <c r="E197" s="2102"/>
      <c r="F197" s="2102"/>
      <c r="G197" s="2102"/>
      <c r="H197" s="2102"/>
      <c r="I197" s="2102"/>
      <c r="J197" s="2102"/>
      <c r="K197" s="2102"/>
      <c r="L197" s="2102"/>
      <c r="M197" s="2102"/>
      <c r="N197" s="2102"/>
      <c r="O197" s="2102"/>
      <c r="P197" s="2102"/>
      <c r="Q197" s="2102"/>
      <c r="R197" s="2102"/>
      <c r="S197" s="2102"/>
      <c r="T197" s="2102"/>
      <c r="U197" s="2102"/>
      <c r="V197" s="2102"/>
      <c r="W197" s="2102"/>
      <c r="X197" s="2102"/>
      <c r="Y197" s="2102"/>
      <c r="Z197" s="2102"/>
      <c r="AA197" s="1578"/>
    </row>
    <row r="198" spans="2:27" ht="9.9499999999999993" customHeight="1">
      <c r="B198" s="1576"/>
      <c r="C198" s="2102"/>
      <c r="D198" s="2102"/>
      <c r="E198" s="2102"/>
      <c r="F198" s="2102"/>
      <c r="G198" s="2102"/>
      <c r="H198" s="2102"/>
      <c r="I198" s="2102"/>
      <c r="J198" s="2102"/>
      <c r="K198" s="2102"/>
      <c r="L198" s="2102"/>
      <c r="M198" s="2102"/>
      <c r="N198" s="2102"/>
      <c r="O198" s="2102"/>
      <c r="P198" s="2102"/>
      <c r="Q198" s="2102"/>
      <c r="R198" s="2102"/>
      <c r="S198" s="2102"/>
      <c r="T198" s="2102"/>
      <c r="U198" s="2102"/>
      <c r="V198" s="2102"/>
      <c r="W198" s="2102"/>
      <c r="X198" s="2102"/>
      <c r="Y198" s="2102"/>
      <c r="Z198" s="2102"/>
      <c r="AA198" s="1578"/>
    </row>
    <row r="199" spans="2:27" ht="9.9499999999999993" customHeight="1">
      <c r="B199" s="1576"/>
      <c r="C199" s="2102"/>
      <c r="D199" s="2102"/>
      <c r="E199" s="2102"/>
      <c r="F199" s="2102"/>
      <c r="G199" s="2102"/>
      <c r="H199" s="2102"/>
      <c r="I199" s="2102"/>
      <c r="J199" s="2102"/>
      <c r="K199" s="2102"/>
      <c r="L199" s="2102"/>
      <c r="M199" s="2102"/>
      <c r="N199" s="2102"/>
      <c r="O199" s="2102"/>
      <c r="P199" s="2102"/>
      <c r="Q199" s="2102"/>
      <c r="R199" s="2102"/>
      <c r="S199" s="2102"/>
      <c r="T199" s="2102"/>
      <c r="U199" s="2102"/>
      <c r="V199" s="2102"/>
      <c r="W199" s="2102"/>
      <c r="X199" s="2102"/>
      <c r="Y199" s="2102"/>
      <c r="Z199" s="2102"/>
      <c r="AA199" s="1578"/>
    </row>
    <row r="200" spans="2:27" ht="9.9499999999999993" customHeight="1">
      <c r="B200" s="1576"/>
      <c r="C200" s="2102"/>
      <c r="D200" s="2102"/>
      <c r="E200" s="2102"/>
      <c r="F200" s="2102"/>
      <c r="G200" s="2102"/>
      <c r="H200" s="2102"/>
      <c r="I200" s="2102"/>
      <c r="J200" s="2102"/>
      <c r="K200" s="2102"/>
      <c r="L200" s="2102"/>
      <c r="M200" s="2102"/>
      <c r="N200" s="2102"/>
      <c r="O200" s="2102"/>
      <c r="P200" s="2102"/>
      <c r="Q200" s="2102"/>
      <c r="R200" s="2102"/>
      <c r="S200" s="2102"/>
      <c r="T200" s="2102"/>
      <c r="U200" s="2102"/>
      <c r="V200" s="2102"/>
      <c r="W200" s="2102"/>
      <c r="X200" s="2102"/>
      <c r="Y200" s="2102"/>
      <c r="Z200" s="2102"/>
      <c r="AA200" s="1578"/>
    </row>
    <row r="201" spans="2:27" ht="9.9499999999999993" customHeight="1">
      <c r="B201" s="1576"/>
      <c r="C201" s="2102"/>
      <c r="D201" s="2102"/>
      <c r="E201" s="2102"/>
      <c r="F201" s="2102"/>
      <c r="G201" s="2102"/>
      <c r="H201" s="2102"/>
      <c r="I201" s="2102"/>
      <c r="J201" s="2102"/>
      <c r="K201" s="2102"/>
      <c r="L201" s="2102"/>
      <c r="M201" s="2102"/>
      <c r="N201" s="2102"/>
      <c r="O201" s="2102"/>
      <c r="P201" s="2102"/>
      <c r="Q201" s="2102"/>
      <c r="R201" s="2102"/>
      <c r="S201" s="2102"/>
      <c r="T201" s="2102"/>
      <c r="U201" s="2102"/>
      <c r="V201" s="2102"/>
      <c r="W201" s="2102"/>
      <c r="X201" s="2102"/>
      <c r="Y201" s="2102"/>
      <c r="Z201" s="2102"/>
      <c r="AA201" s="1578"/>
    </row>
    <row r="202" spans="2:27" ht="9.9499999999999993" customHeight="1" thickBot="1">
      <c r="B202" s="1579"/>
      <c r="C202" s="1580"/>
      <c r="D202" s="1580"/>
      <c r="E202" s="1580"/>
      <c r="F202" s="1580"/>
      <c r="G202" s="1580"/>
      <c r="H202" s="1580"/>
      <c r="I202" s="1580"/>
      <c r="J202" s="1580"/>
      <c r="K202" s="1580"/>
      <c r="L202" s="1580"/>
      <c r="M202" s="1580"/>
      <c r="N202" s="1580"/>
      <c r="O202" s="1580"/>
      <c r="P202" s="1580"/>
      <c r="Q202" s="1580"/>
      <c r="R202" s="1580"/>
      <c r="S202" s="1580"/>
      <c r="T202" s="1580"/>
      <c r="U202" s="1580"/>
      <c r="V202" s="1580"/>
      <c r="W202" s="1580"/>
      <c r="X202" s="1580"/>
      <c r="Y202" s="1580"/>
      <c r="Z202" s="1580"/>
      <c r="AA202" s="1581"/>
    </row>
    <row r="203" spans="2:27" ht="9.9499999999999993" customHeight="1" thickTop="1" thickBot="1"/>
    <row r="204" spans="2:27" ht="9.9499999999999993" customHeight="1">
      <c r="H204" s="1583" t="s">
        <v>217</v>
      </c>
      <c r="I204" s="1584"/>
      <c r="J204" s="1584"/>
      <c r="K204" s="1584"/>
      <c r="L204" s="1584"/>
      <c r="M204" s="1584"/>
      <c r="N204" s="1584"/>
      <c r="O204" s="1584"/>
      <c r="P204" s="1584"/>
      <c r="Q204" s="1585"/>
      <c r="R204" s="1591"/>
      <c r="S204" s="1592"/>
      <c r="T204" s="1592"/>
      <c r="U204" s="1593"/>
    </row>
    <row r="205" spans="2:27" ht="9.9499999999999993" customHeight="1">
      <c r="H205" s="1586"/>
      <c r="I205" s="2102"/>
      <c r="J205" s="2102"/>
      <c r="K205" s="2102"/>
      <c r="L205" s="2102"/>
      <c r="M205" s="2102"/>
      <c r="N205" s="2102"/>
      <c r="O205" s="2102"/>
      <c r="P205" s="2102"/>
      <c r="Q205" s="1587"/>
      <c r="R205" s="1594"/>
      <c r="S205" s="2103"/>
      <c r="T205" s="2103"/>
      <c r="U205" s="1596"/>
    </row>
    <row r="206" spans="2:27" ht="9.9499999999999993" customHeight="1">
      <c r="H206" s="1586"/>
      <c r="I206" s="2102"/>
      <c r="J206" s="2102"/>
      <c r="K206" s="2102"/>
      <c r="L206" s="2102"/>
      <c r="M206" s="2102"/>
      <c r="N206" s="2102"/>
      <c r="O206" s="2102"/>
      <c r="P206" s="2102"/>
      <c r="Q206" s="1587"/>
      <c r="R206" s="1594"/>
      <c r="S206" s="2103"/>
      <c r="T206" s="2103"/>
      <c r="U206" s="1596"/>
    </row>
    <row r="207" spans="2:27" ht="9.9499999999999993" customHeight="1">
      <c r="H207" s="1586"/>
      <c r="I207" s="2102"/>
      <c r="J207" s="2102"/>
      <c r="K207" s="2102"/>
      <c r="L207" s="2102"/>
      <c r="M207" s="2102"/>
      <c r="N207" s="2102"/>
      <c r="O207" s="2102"/>
      <c r="P207" s="2102"/>
      <c r="Q207" s="1587"/>
      <c r="R207" s="1594"/>
      <c r="S207" s="2103"/>
      <c r="T207" s="2103"/>
      <c r="U207" s="1596"/>
    </row>
    <row r="208" spans="2:27" ht="9.9499999999999993" customHeight="1">
      <c r="H208" s="1586"/>
      <c r="I208" s="2102"/>
      <c r="J208" s="2102"/>
      <c r="K208" s="2102"/>
      <c r="L208" s="2102"/>
      <c r="M208" s="2102"/>
      <c r="N208" s="2102"/>
      <c r="O208" s="2102"/>
      <c r="P208" s="2102"/>
      <c r="Q208" s="1587"/>
      <c r="R208" s="1594"/>
      <c r="S208" s="2103"/>
      <c r="T208" s="2103"/>
      <c r="U208" s="1596"/>
    </row>
    <row r="209" spans="1:28" ht="9.9499999999999993" customHeight="1" thickBot="1">
      <c r="H209" s="1588"/>
      <c r="I209" s="1589"/>
      <c r="J209" s="1589"/>
      <c r="K209" s="1589"/>
      <c r="L209" s="1589"/>
      <c r="M209" s="1589"/>
      <c r="N209" s="1589"/>
      <c r="O209" s="1589"/>
      <c r="P209" s="1589"/>
      <c r="Q209" s="1590"/>
      <c r="R209" s="1597"/>
      <c r="S209" s="1598"/>
      <c r="T209" s="1598"/>
      <c r="U209" s="1599"/>
    </row>
    <row r="210" spans="1:28" ht="20.100000000000001" customHeight="1">
      <c r="A210" s="1582" t="s">
        <v>219</v>
      </c>
      <c r="B210" s="1582"/>
      <c r="C210" s="1582"/>
      <c r="D210" s="1582"/>
      <c r="E210" s="1582"/>
      <c r="F210" s="1582"/>
      <c r="G210" s="1582"/>
      <c r="H210" s="1582"/>
      <c r="I210" s="1582"/>
      <c r="J210" s="1582"/>
      <c r="K210" s="1582"/>
      <c r="L210" s="1582"/>
      <c r="M210" s="1582"/>
      <c r="N210" s="1582"/>
      <c r="O210" s="1582"/>
      <c r="P210" s="1582"/>
      <c r="Q210" s="1582"/>
      <c r="R210" s="1582"/>
      <c r="S210" s="1582"/>
      <c r="T210" s="1582"/>
      <c r="U210" s="1582"/>
      <c r="V210" s="1582"/>
      <c r="W210" s="1582"/>
      <c r="X210" s="1582"/>
      <c r="Y210" s="1582"/>
      <c r="Z210" s="1582"/>
      <c r="AA210" s="1582"/>
      <c r="AB210" s="1582"/>
    </row>
    <row r="211" spans="1:28" ht="20.100000000000001" customHeight="1">
      <c r="A211" s="1582"/>
      <c r="B211" s="1582"/>
      <c r="C211" s="1582"/>
      <c r="D211" s="1582"/>
      <c r="E211" s="1582"/>
      <c r="F211" s="1582"/>
      <c r="G211" s="1582"/>
      <c r="H211" s="1582"/>
      <c r="I211" s="1582"/>
      <c r="J211" s="1582"/>
      <c r="K211" s="1582"/>
      <c r="L211" s="1582"/>
      <c r="M211" s="1582"/>
      <c r="N211" s="1582"/>
      <c r="O211" s="1582"/>
      <c r="P211" s="1582"/>
      <c r="Q211" s="1582"/>
      <c r="R211" s="1582"/>
      <c r="S211" s="1582"/>
      <c r="T211" s="1582"/>
      <c r="U211" s="1582"/>
      <c r="V211" s="1582"/>
      <c r="W211" s="1582"/>
      <c r="X211" s="1582"/>
      <c r="Y211" s="1582"/>
      <c r="Z211" s="1582"/>
      <c r="AA211" s="1582"/>
      <c r="AB211" s="1582"/>
    </row>
    <row r="212" spans="1:28" ht="20.100000000000001" customHeight="1" thickBot="1">
      <c r="A212" s="1582"/>
      <c r="B212" s="1582"/>
      <c r="C212" s="1582"/>
      <c r="D212" s="1582"/>
      <c r="E212" s="1582"/>
      <c r="F212" s="1582"/>
      <c r="G212" s="1582"/>
      <c r="H212" s="1582"/>
      <c r="I212" s="1582"/>
      <c r="J212" s="1582"/>
      <c r="K212" s="1582"/>
      <c r="L212" s="1582"/>
      <c r="M212" s="1582"/>
      <c r="N212" s="1582"/>
      <c r="O212" s="1582"/>
      <c r="P212" s="1582"/>
      <c r="Q212" s="1582"/>
      <c r="R212" s="1582"/>
      <c r="S212" s="1582"/>
      <c r="T212" s="1582"/>
      <c r="U212" s="1582"/>
      <c r="V212" s="1582"/>
      <c r="W212" s="1582"/>
      <c r="X212" s="1582"/>
      <c r="Y212" s="1582"/>
      <c r="Z212" s="1582"/>
      <c r="AA212" s="1582"/>
      <c r="AB212" s="1582"/>
    </row>
    <row r="213" spans="1:28" ht="9.9499999999999993" customHeight="1" thickTop="1">
      <c r="B213" s="2104"/>
      <c r="C213" s="2105"/>
      <c r="D213" s="2105"/>
      <c r="E213" s="2105"/>
      <c r="F213" s="2105"/>
      <c r="G213" s="2105"/>
      <c r="H213" s="2105"/>
      <c r="I213" s="2105"/>
      <c r="J213" s="2105"/>
      <c r="K213" s="2105"/>
      <c r="L213" s="2105"/>
      <c r="M213" s="2105"/>
      <c r="N213" s="2105"/>
      <c r="O213" s="2108"/>
      <c r="P213" s="2108"/>
      <c r="Q213" s="2108"/>
      <c r="R213" s="2108"/>
      <c r="S213" s="2108"/>
      <c r="T213" s="2108"/>
      <c r="U213" s="2108"/>
      <c r="V213" s="2108"/>
      <c r="W213" s="2108"/>
      <c r="X213" s="2108"/>
      <c r="Y213" s="2108"/>
      <c r="Z213" s="2108"/>
      <c r="AA213" s="2109"/>
    </row>
    <row r="214" spans="1:28" ht="9.9499999999999993" customHeight="1">
      <c r="B214" s="2106"/>
      <c r="C214" s="2107"/>
      <c r="D214" s="2107"/>
      <c r="E214" s="2107"/>
      <c r="F214" s="2107"/>
      <c r="G214" s="2107"/>
      <c r="H214" s="2107"/>
      <c r="I214" s="2107"/>
      <c r="J214" s="2107"/>
      <c r="K214" s="2107"/>
      <c r="L214" s="2107"/>
      <c r="M214" s="2107"/>
      <c r="N214" s="2107"/>
      <c r="O214" s="2103"/>
      <c r="P214" s="2103"/>
      <c r="Q214" s="2103"/>
      <c r="R214" s="2103"/>
      <c r="S214" s="2103"/>
      <c r="T214" s="2103"/>
      <c r="U214" s="2103"/>
      <c r="V214" s="2103"/>
      <c r="W214" s="2103"/>
      <c r="X214" s="2103"/>
      <c r="Y214" s="2103"/>
      <c r="Z214" s="2103"/>
      <c r="AA214" s="1596"/>
    </row>
    <row r="215" spans="1:28" ht="9.9499999999999993" customHeight="1">
      <c r="B215" s="2106"/>
      <c r="C215" s="2107"/>
      <c r="D215" s="2107"/>
      <c r="E215" s="2107"/>
      <c r="F215" s="2107"/>
      <c r="G215" s="2107"/>
      <c r="H215" s="2107"/>
      <c r="I215" s="2107"/>
      <c r="J215" s="2107"/>
      <c r="K215" s="2107"/>
      <c r="L215" s="2107"/>
      <c r="M215" s="2107"/>
      <c r="N215" s="2107"/>
      <c r="O215" s="2103"/>
      <c r="P215" s="2103"/>
      <c r="Q215" s="2103"/>
      <c r="R215" s="2103"/>
      <c r="S215" s="2103"/>
      <c r="T215" s="2103"/>
      <c r="U215" s="2103"/>
      <c r="V215" s="2103"/>
      <c r="W215" s="2103"/>
      <c r="X215" s="2103"/>
      <c r="Y215" s="2103"/>
      <c r="Z215" s="2103"/>
      <c r="AA215" s="1596"/>
    </row>
    <row r="216" spans="1:28" ht="9.9499999999999993" customHeight="1">
      <c r="B216" s="2106"/>
      <c r="C216" s="2107"/>
      <c r="D216" s="2107"/>
      <c r="E216" s="2107"/>
      <c r="F216" s="2107"/>
      <c r="G216" s="2107"/>
      <c r="H216" s="2107"/>
      <c r="I216" s="2107"/>
      <c r="J216" s="2107"/>
      <c r="K216" s="2107"/>
      <c r="L216" s="2107"/>
      <c r="M216" s="2107"/>
      <c r="N216" s="2107"/>
      <c r="O216" s="2103"/>
      <c r="P216" s="2103"/>
      <c r="Q216" s="2103"/>
      <c r="R216" s="2103"/>
      <c r="S216" s="2103"/>
      <c r="T216" s="2103"/>
      <c r="U216" s="2103"/>
      <c r="V216" s="2103"/>
      <c r="W216" s="2103"/>
      <c r="X216" s="2103"/>
      <c r="Y216" s="2103"/>
      <c r="Z216" s="2103"/>
      <c r="AA216" s="1596"/>
    </row>
    <row r="217" spans="1:28" ht="9.9499999999999993" customHeight="1">
      <c r="B217" s="2106"/>
      <c r="C217" s="2107"/>
      <c r="D217" s="2107"/>
      <c r="E217" s="2107"/>
      <c r="F217" s="2107"/>
      <c r="G217" s="2107"/>
      <c r="H217" s="2107"/>
      <c r="I217" s="2107"/>
      <c r="J217" s="2107"/>
      <c r="K217" s="2107"/>
      <c r="L217" s="2107"/>
      <c r="M217" s="2107"/>
      <c r="N217" s="2107"/>
      <c r="O217" s="2103"/>
      <c r="P217" s="2103"/>
      <c r="Q217" s="2103"/>
      <c r="R217" s="2103"/>
      <c r="S217" s="2103"/>
      <c r="T217" s="2103"/>
      <c r="U217" s="2103"/>
      <c r="V217" s="2103"/>
      <c r="W217" s="2103"/>
      <c r="X217" s="2103"/>
      <c r="Y217" s="2103"/>
      <c r="Z217" s="2103"/>
      <c r="AA217" s="1596"/>
    </row>
    <row r="218" spans="1:28" ht="9.9499999999999993" customHeight="1">
      <c r="B218" s="2106"/>
      <c r="C218" s="2107"/>
      <c r="D218" s="2107"/>
      <c r="E218" s="2107"/>
      <c r="F218" s="2107"/>
      <c r="G218" s="2107"/>
      <c r="H218" s="2107"/>
      <c r="I218" s="2107"/>
      <c r="J218" s="2107"/>
      <c r="K218" s="2107"/>
      <c r="L218" s="2107"/>
      <c r="M218" s="2107"/>
      <c r="N218" s="2107"/>
      <c r="O218" s="2103"/>
      <c r="P218" s="2103"/>
      <c r="Q218" s="2103"/>
      <c r="R218" s="2103"/>
      <c r="S218" s="2103"/>
      <c r="T218" s="2103"/>
      <c r="U218" s="2103"/>
      <c r="V218" s="2103"/>
      <c r="W218" s="2103"/>
      <c r="X218" s="2103"/>
      <c r="Y218" s="2103"/>
      <c r="Z218" s="2103"/>
      <c r="AA218" s="1596"/>
    </row>
    <row r="219" spans="1:28" ht="9.9499999999999993" customHeight="1">
      <c r="B219" s="2106"/>
      <c r="C219" s="2107"/>
      <c r="D219" s="2107"/>
      <c r="E219" s="2107"/>
      <c r="F219" s="2107"/>
      <c r="G219" s="2107"/>
      <c r="H219" s="2107"/>
      <c r="I219" s="2107"/>
      <c r="J219" s="2107"/>
      <c r="K219" s="2107"/>
      <c r="L219" s="2107"/>
      <c r="M219" s="2107"/>
      <c r="N219" s="2107"/>
      <c r="O219" s="2103"/>
      <c r="P219" s="2103"/>
      <c r="Q219" s="2103"/>
      <c r="R219" s="2103"/>
      <c r="S219" s="2103"/>
      <c r="T219" s="2103"/>
      <c r="U219" s="2103"/>
      <c r="V219" s="2103"/>
      <c r="W219" s="2103"/>
      <c r="X219" s="2103"/>
      <c r="Y219" s="2103"/>
      <c r="Z219" s="2103"/>
      <c r="AA219" s="1596"/>
    </row>
    <row r="220" spans="1:28" ht="9.9499999999999993" customHeight="1">
      <c r="B220" s="2106"/>
      <c r="C220" s="2107"/>
      <c r="D220" s="2107"/>
      <c r="E220" s="2107"/>
      <c r="F220" s="2107"/>
      <c r="G220" s="2107"/>
      <c r="H220" s="2107"/>
      <c r="I220" s="2107"/>
      <c r="J220" s="2107"/>
      <c r="K220" s="2107"/>
      <c r="L220" s="2107"/>
      <c r="M220" s="2107"/>
      <c r="N220" s="2107"/>
      <c r="O220" s="2103"/>
      <c r="P220" s="2103"/>
      <c r="Q220" s="2103"/>
      <c r="R220" s="2103"/>
      <c r="S220" s="2103"/>
      <c r="T220" s="2103"/>
      <c r="U220" s="2103"/>
      <c r="V220" s="2103"/>
      <c r="W220" s="2103"/>
      <c r="X220" s="2103"/>
      <c r="Y220" s="2103"/>
      <c r="Z220" s="2103"/>
      <c r="AA220" s="1596"/>
    </row>
    <row r="221" spans="1:28" ht="9.9499999999999993" customHeight="1">
      <c r="B221" s="2106"/>
      <c r="C221" s="2107"/>
      <c r="D221" s="2107"/>
      <c r="E221" s="2107"/>
      <c r="F221" s="2107"/>
      <c r="G221" s="2107"/>
      <c r="H221" s="2107"/>
      <c r="I221" s="2107"/>
      <c r="J221" s="2107"/>
      <c r="K221" s="2107"/>
      <c r="L221" s="2107"/>
      <c r="M221" s="2107"/>
      <c r="N221" s="2107"/>
      <c r="O221" s="2103"/>
      <c r="P221" s="2103"/>
      <c r="Q221" s="2103"/>
      <c r="R221" s="2103"/>
      <c r="S221" s="2103"/>
      <c r="T221" s="2103"/>
      <c r="U221" s="2103"/>
      <c r="V221" s="2103"/>
      <c r="W221" s="2103"/>
      <c r="X221" s="2103"/>
      <c r="Y221" s="2103"/>
      <c r="Z221" s="2103"/>
      <c r="AA221" s="1596"/>
    </row>
    <row r="222" spans="1:28" ht="9.9499999999999993" customHeight="1">
      <c r="B222" s="2106"/>
      <c r="C222" s="2107"/>
      <c r="D222" s="2107"/>
      <c r="E222" s="2107"/>
      <c r="F222" s="2107"/>
      <c r="G222" s="2107"/>
      <c r="H222" s="2107"/>
      <c r="I222" s="2107"/>
      <c r="J222" s="2107"/>
      <c r="K222" s="2107"/>
      <c r="L222" s="2107"/>
      <c r="M222" s="2107"/>
      <c r="N222" s="2107"/>
      <c r="O222" s="2103"/>
      <c r="P222" s="2103"/>
      <c r="Q222" s="2103"/>
      <c r="R222" s="2103"/>
      <c r="S222" s="2103"/>
      <c r="T222" s="2103"/>
      <c r="U222" s="2103"/>
      <c r="V222" s="2103"/>
      <c r="W222" s="2103"/>
      <c r="X222" s="2103"/>
      <c r="Y222" s="2103"/>
      <c r="Z222" s="2103"/>
      <c r="AA222" s="1596"/>
    </row>
    <row r="223" spans="1:28" ht="9.9499999999999993" customHeight="1">
      <c r="B223" s="2106"/>
      <c r="C223" s="2107"/>
      <c r="D223" s="2107"/>
      <c r="E223" s="2107"/>
      <c r="F223" s="2107"/>
      <c r="G223" s="2107"/>
      <c r="H223" s="2107"/>
      <c r="I223" s="2107"/>
      <c r="J223" s="2107"/>
      <c r="K223" s="2107"/>
      <c r="L223" s="2107"/>
      <c r="M223" s="2107"/>
      <c r="N223" s="2107"/>
      <c r="O223" s="2103"/>
      <c r="P223" s="2103"/>
      <c r="Q223" s="2103"/>
      <c r="R223" s="2103"/>
      <c r="S223" s="2103"/>
      <c r="T223" s="2103"/>
      <c r="U223" s="2103"/>
      <c r="V223" s="2103"/>
      <c r="W223" s="2103"/>
      <c r="X223" s="2103"/>
      <c r="Y223" s="2103"/>
      <c r="Z223" s="2103"/>
      <c r="AA223" s="1596"/>
    </row>
    <row r="224" spans="1:28" ht="9.9499999999999993" customHeight="1">
      <c r="B224" s="2106"/>
      <c r="C224" s="2107"/>
      <c r="D224" s="2107"/>
      <c r="E224" s="2107"/>
      <c r="F224" s="2107"/>
      <c r="G224" s="2107"/>
      <c r="H224" s="2107"/>
      <c r="I224" s="2107"/>
      <c r="J224" s="2107"/>
      <c r="K224" s="2107"/>
      <c r="L224" s="2107"/>
      <c r="M224" s="2107"/>
      <c r="N224" s="2107"/>
      <c r="O224" s="2103"/>
      <c r="P224" s="2103"/>
      <c r="Q224" s="2103"/>
      <c r="R224" s="2103"/>
      <c r="S224" s="2103"/>
      <c r="T224" s="2103"/>
      <c r="U224" s="2103"/>
      <c r="V224" s="2103"/>
      <c r="W224" s="2103"/>
      <c r="X224" s="2103"/>
      <c r="Y224" s="2103"/>
      <c r="Z224" s="2103"/>
      <c r="AA224" s="1596"/>
    </row>
    <row r="225" spans="2:27" ht="9.9499999999999993" customHeight="1">
      <c r="B225" s="2106"/>
      <c r="C225" s="2107"/>
      <c r="D225" s="2107"/>
      <c r="E225" s="2107"/>
      <c r="F225" s="2107"/>
      <c r="G225" s="2107"/>
      <c r="H225" s="2107"/>
      <c r="I225" s="2107"/>
      <c r="J225" s="2107"/>
      <c r="K225" s="2107"/>
      <c r="L225" s="2107"/>
      <c r="M225" s="2107"/>
      <c r="N225" s="2107"/>
      <c r="O225" s="2103"/>
      <c r="P225" s="2103"/>
      <c r="Q225" s="2103"/>
      <c r="R225" s="2103"/>
      <c r="S225" s="2103"/>
      <c r="T225" s="2103"/>
      <c r="U225" s="2103"/>
      <c r="V225" s="2103"/>
      <c r="W225" s="2103"/>
      <c r="X225" s="2103"/>
      <c r="Y225" s="2103"/>
      <c r="Z225" s="2103"/>
      <c r="AA225" s="1596"/>
    </row>
    <row r="226" spans="2:27" ht="9.9499999999999993" customHeight="1">
      <c r="B226" s="2106"/>
      <c r="C226" s="2107"/>
      <c r="D226" s="2107"/>
      <c r="E226" s="2107"/>
      <c r="F226" s="2107"/>
      <c r="G226" s="2107"/>
      <c r="H226" s="2107"/>
      <c r="I226" s="2107"/>
      <c r="J226" s="2107"/>
      <c r="K226" s="2107"/>
      <c r="L226" s="2107"/>
      <c r="M226" s="2107"/>
      <c r="N226" s="2107"/>
      <c r="O226" s="2103"/>
      <c r="P226" s="2103"/>
      <c r="Q226" s="2103"/>
      <c r="R226" s="2103"/>
      <c r="S226" s="2103"/>
      <c r="T226" s="2103"/>
      <c r="U226" s="2103"/>
      <c r="V226" s="2103"/>
      <c r="W226" s="2103"/>
      <c r="X226" s="2103"/>
      <c r="Y226" s="2103"/>
      <c r="Z226" s="2103"/>
      <c r="AA226" s="1596"/>
    </row>
    <row r="227" spans="2:27" ht="9.9499999999999993" customHeight="1">
      <c r="B227" s="2106"/>
      <c r="C227" s="2107"/>
      <c r="D227" s="2107"/>
      <c r="E227" s="2107"/>
      <c r="F227" s="2107"/>
      <c r="G227" s="2107"/>
      <c r="H227" s="2107"/>
      <c r="I227" s="2107"/>
      <c r="J227" s="2107"/>
      <c r="K227" s="2107"/>
      <c r="L227" s="2107"/>
      <c r="M227" s="2107"/>
      <c r="N227" s="2107"/>
      <c r="O227" s="2103"/>
      <c r="P227" s="2103"/>
      <c r="Q227" s="2103"/>
      <c r="R227" s="2103"/>
      <c r="S227" s="2103"/>
      <c r="T227" s="2103"/>
      <c r="U227" s="2103"/>
      <c r="V227" s="2103"/>
      <c r="W227" s="2103"/>
      <c r="X227" s="2103"/>
      <c r="Y227" s="2103"/>
      <c r="Z227" s="2103"/>
      <c r="AA227" s="1596"/>
    </row>
    <row r="228" spans="2:27" ht="9.9499999999999993" customHeight="1">
      <c r="B228" s="2106"/>
      <c r="C228" s="2107"/>
      <c r="D228" s="2107"/>
      <c r="E228" s="2107"/>
      <c r="F228" s="2107"/>
      <c r="G228" s="2107"/>
      <c r="H228" s="2107"/>
      <c r="I228" s="2107"/>
      <c r="J228" s="2107"/>
      <c r="K228" s="2107"/>
      <c r="L228" s="2107"/>
      <c r="M228" s="2107"/>
      <c r="N228" s="2107"/>
      <c r="O228" s="2103"/>
      <c r="P228" s="2103"/>
      <c r="Q228" s="2103"/>
      <c r="R228" s="2103"/>
      <c r="S228" s="2103"/>
      <c r="T228" s="2103"/>
      <c r="U228" s="2103"/>
      <c r="V228" s="2103"/>
      <c r="W228" s="2103"/>
      <c r="X228" s="2103"/>
      <c r="Y228" s="2103"/>
      <c r="Z228" s="2103"/>
      <c r="AA228" s="1596"/>
    </row>
    <row r="229" spans="2:27" ht="9.9499999999999993" customHeight="1">
      <c r="B229" s="2106"/>
      <c r="C229" s="2107"/>
      <c r="D229" s="2107"/>
      <c r="E229" s="2107"/>
      <c r="F229" s="2107"/>
      <c r="G229" s="2107"/>
      <c r="H229" s="2107"/>
      <c r="I229" s="2107"/>
      <c r="J229" s="2107"/>
      <c r="K229" s="2107"/>
      <c r="L229" s="2107"/>
      <c r="M229" s="2107"/>
      <c r="N229" s="2107"/>
      <c r="O229" s="2103"/>
      <c r="P229" s="2103"/>
      <c r="Q229" s="2103"/>
      <c r="R229" s="2103"/>
      <c r="S229" s="2103"/>
      <c r="T229" s="2103"/>
      <c r="U229" s="2103"/>
      <c r="V229" s="2103"/>
      <c r="W229" s="2103"/>
      <c r="X229" s="2103"/>
      <c r="Y229" s="2103"/>
      <c r="Z229" s="2103"/>
      <c r="AA229" s="1596"/>
    </row>
    <row r="230" spans="2:27" ht="9.9499999999999993" customHeight="1">
      <c r="B230" s="2106"/>
      <c r="C230" s="2107"/>
      <c r="D230" s="2107"/>
      <c r="E230" s="2107"/>
      <c r="F230" s="2107"/>
      <c r="G230" s="2107"/>
      <c r="H230" s="2107"/>
      <c r="I230" s="2107"/>
      <c r="J230" s="2107"/>
      <c r="K230" s="2107"/>
      <c r="L230" s="2107"/>
      <c r="M230" s="2107"/>
      <c r="N230" s="2107"/>
      <c r="O230" s="2103"/>
      <c r="P230" s="2103"/>
      <c r="Q230" s="2103"/>
      <c r="R230" s="2103"/>
      <c r="S230" s="2103"/>
      <c r="T230" s="2103"/>
      <c r="U230" s="2103"/>
      <c r="V230" s="2103"/>
      <c r="W230" s="2103"/>
      <c r="X230" s="2103"/>
      <c r="Y230" s="2103"/>
      <c r="Z230" s="2103"/>
      <c r="AA230" s="1596"/>
    </row>
    <row r="231" spans="2:27" ht="9.9499999999999993" customHeight="1">
      <c r="B231" s="2106"/>
      <c r="C231" s="2107"/>
      <c r="D231" s="2107"/>
      <c r="E231" s="2107"/>
      <c r="F231" s="2107"/>
      <c r="G231" s="2107"/>
      <c r="H231" s="2107"/>
      <c r="I231" s="2107"/>
      <c r="J231" s="2107"/>
      <c r="K231" s="2107"/>
      <c r="L231" s="2107"/>
      <c r="M231" s="2107"/>
      <c r="N231" s="2107"/>
      <c r="O231" s="2103"/>
      <c r="P231" s="2103"/>
      <c r="Q231" s="2103"/>
      <c r="R231" s="2103"/>
      <c r="S231" s="2103"/>
      <c r="T231" s="2103"/>
      <c r="U231" s="2103"/>
      <c r="V231" s="2103"/>
      <c r="W231" s="2103"/>
      <c r="X231" s="2103"/>
      <c r="Y231" s="2103"/>
      <c r="Z231" s="2103"/>
      <c r="AA231" s="1596"/>
    </row>
    <row r="232" spans="2:27" ht="9.9499999999999993" customHeight="1">
      <c r="B232" s="2106"/>
      <c r="C232" s="2107"/>
      <c r="D232" s="2107"/>
      <c r="E232" s="2107"/>
      <c r="F232" s="2107"/>
      <c r="G232" s="2107"/>
      <c r="H232" s="2107"/>
      <c r="I232" s="2107"/>
      <c r="J232" s="2107"/>
      <c r="K232" s="2107"/>
      <c r="L232" s="2107"/>
      <c r="M232" s="2107"/>
      <c r="N232" s="2107"/>
      <c r="O232" s="2103"/>
      <c r="P232" s="2103"/>
      <c r="Q232" s="2103"/>
      <c r="R232" s="2103"/>
      <c r="S232" s="2103"/>
      <c r="T232" s="2103"/>
      <c r="U232" s="2103"/>
      <c r="V232" s="2103"/>
      <c r="W232" s="2103"/>
      <c r="X232" s="2103"/>
      <c r="Y232" s="2103"/>
      <c r="Z232" s="2103"/>
      <c r="AA232" s="1596"/>
    </row>
    <row r="233" spans="2:27" ht="9.9499999999999993" customHeight="1">
      <c r="B233" s="2106"/>
      <c r="C233" s="2107"/>
      <c r="D233" s="2107"/>
      <c r="E233" s="2107"/>
      <c r="F233" s="2107"/>
      <c r="G233" s="2107"/>
      <c r="H233" s="2107"/>
      <c r="I233" s="2107"/>
      <c r="J233" s="2107"/>
      <c r="K233" s="2107"/>
      <c r="L233" s="2107"/>
      <c r="M233" s="2107"/>
      <c r="N233" s="2107"/>
      <c r="O233" s="2103"/>
      <c r="P233" s="2103"/>
      <c r="Q233" s="2103"/>
      <c r="R233" s="2103"/>
      <c r="S233" s="2103"/>
      <c r="T233" s="2103"/>
      <c r="U233" s="2103"/>
      <c r="V233" s="2103"/>
      <c r="W233" s="2103"/>
      <c r="X233" s="2103"/>
      <c r="Y233" s="2103"/>
      <c r="Z233" s="2103"/>
      <c r="AA233" s="1596"/>
    </row>
    <row r="234" spans="2:27" ht="9.9499999999999993" customHeight="1">
      <c r="B234" s="2106"/>
      <c r="C234" s="2107"/>
      <c r="D234" s="2107"/>
      <c r="E234" s="2107"/>
      <c r="F234" s="2107"/>
      <c r="G234" s="2107"/>
      <c r="H234" s="2107"/>
      <c r="I234" s="2107"/>
      <c r="J234" s="2107"/>
      <c r="K234" s="2107"/>
      <c r="L234" s="2107"/>
      <c r="M234" s="2107"/>
      <c r="N234" s="2107"/>
      <c r="O234" s="2103"/>
      <c r="P234" s="2103"/>
      <c r="Q234" s="2103"/>
      <c r="R234" s="2103"/>
      <c r="S234" s="2103"/>
      <c r="T234" s="2103"/>
      <c r="U234" s="2103"/>
      <c r="V234" s="2103"/>
      <c r="W234" s="2103"/>
      <c r="X234" s="2103"/>
      <c r="Y234" s="2103"/>
      <c r="Z234" s="2103"/>
      <c r="AA234" s="1596"/>
    </row>
    <row r="235" spans="2:27" ht="9.9499999999999993" customHeight="1">
      <c r="B235" s="2106"/>
      <c r="C235" s="2107"/>
      <c r="D235" s="2107"/>
      <c r="E235" s="2107"/>
      <c r="F235" s="2107"/>
      <c r="G235" s="2107"/>
      <c r="H235" s="2107"/>
      <c r="I235" s="2107"/>
      <c r="J235" s="2107"/>
      <c r="K235" s="2107"/>
      <c r="L235" s="2107"/>
      <c r="M235" s="2107"/>
      <c r="N235" s="2107"/>
      <c r="O235" s="2103"/>
      <c r="P235" s="2103"/>
      <c r="Q235" s="2103"/>
      <c r="R235" s="2103"/>
      <c r="S235" s="2103"/>
      <c r="T235" s="2103"/>
      <c r="U235" s="2103"/>
      <c r="V235" s="2103"/>
      <c r="W235" s="2103"/>
      <c r="X235" s="2103"/>
      <c r="Y235" s="2103"/>
      <c r="Z235" s="2103"/>
      <c r="AA235" s="1596"/>
    </row>
    <row r="236" spans="2:27" ht="9.9499999999999993" customHeight="1">
      <c r="B236" s="2106"/>
      <c r="C236" s="2107"/>
      <c r="D236" s="2107"/>
      <c r="E236" s="2107"/>
      <c r="F236" s="2107"/>
      <c r="G236" s="2107"/>
      <c r="H236" s="2107"/>
      <c r="I236" s="2107"/>
      <c r="J236" s="2107"/>
      <c r="K236" s="2107"/>
      <c r="L236" s="2107"/>
      <c r="M236" s="2107"/>
      <c r="N236" s="2107"/>
      <c r="O236" s="2103"/>
      <c r="P236" s="2103"/>
      <c r="Q236" s="2103"/>
      <c r="R236" s="2103"/>
      <c r="S236" s="2103"/>
      <c r="T236" s="2103"/>
      <c r="U236" s="2103"/>
      <c r="V236" s="2103"/>
      <c r="W236" s="2103"/>
      <c r="X236" s="2103"/>
      <c r="Y236" s="2103"/>
      <c r="Z236" s="2103"/>
      <c r="AA236" s="1596"/>
    </row>
    <row r="237" spans="2:27" ht="9.9499999999999993" customHeight="1">
      <c r="B237" s="2106"/>
      <c r="C237" s="2107"/>
      <c r="D237" s="2107"/>
      <c r="E237" s="2107"/>
      <c r="F237" s="2107"/>
      <c r="G237" s="2107"/>
      <c r="H237" s="2107"/>
      <c r="I237" s="2107"/>
      <c r="J237" s="2107"/>
      <c r="K237" s="2107"/>
      <c r="L237" s="2107"/>
      <c r="M237" s="2107"/>
      <c r="N237" s="2107"/>
      <c r="O237" s="2103"/>
      <c r="P237" s="2103"/>
      <c r="Q237" s="2103"/>
      <c r="R237" s="2103"/>
      <c r="S237" s="2103"/>
      <c r="T237" s="2103"/>
      <c r="U237" s="2103"/>
      <c r="V237" s="2103"/>
      <c r="W237" s="2103"/>
      <c r="X237" s="2103"/>
      <c r="Y237" s="2103"/>
      <c r="Z237" s="2103"/>
      <c r="AA237" s="1596"/>
    </row>
    <row r="238" spans="2:27" ht="9.9499999999999993" customHeight="1">
      <c r="B238" s="2106"/>
      <c r="C238" s="2107"/>
      <c r="D238" s="2107"/>
      <c r="E238" s="2107"/>
      <c r="F238" s="2107"/>
      <c r="G238" s="2107"/>
      <c r="H238" s="2107"/>
      <c r="I238" s="2107"/>
      <c r="J238" s="2107"/>
      <c r="K238" s="2107"/>
      <c r="L238" s="2107"/>
      <c r="M238" s="2107"/>
      <c r="N238" s="2107"/>
      <c r="O238" s="2103"/>
      <c r="P238" s="2103"/>
      <c r="Q238" s="2103"/>
      <c r="R238" s="2103"/>
      <c r="S238" s="2103"/>
      <c r="T238" s="2103"/>
      <c r="U238" s="2103"/>
      <c r="V238" s="2103"/>
      <c r="W238" s="2103"/>
      <c r="X238" s="2103"/>
      <c r="Y238" s="2103"/>
      <c r="Z238" s="2103"/>
      <c r="AA238" s="1596"/>
    </row>
    <row r="239" spans="2:27" ht="9.9499999999999993" customHeight="1">
      <c r="B239" s="2106"/>
      <c r="C239" s="2107"/>
      <c r="D239" s="2107"/>
      <c r="E239" s="2107"/>
      <c r="F239" s="2107"/>
      <c r="G239" s="2107"/>
      <c r="H239" s="2107"/>
      <c r="I239" s="2107"/>
      <c r="J239" s="2107"/>
      <c r="K239" s="2107"/>
      <c r="L239" s="2107"/>
      <c r="M239" s="2107"/>
      <c r="N239" s="2107"/>
      <c r="O239" s="2103"/>
      <c r="P239" s="2103"/>
      <c r="Q239" s="2103"/>
      <c r="R239" s="2103"/>
      <c r="S239" s="2103"/>
      <c r="T239" s="2103"/>
      <c r="U239" s="2103"/>
      <c r="V239" s="2103"/>
      <c r="W239" s="2103"/>
      <c r="X239" s="2103"/>
      <c r="Y239" s="2103"/>
      <c r="Z239" s="2103"/>
      <c r="AA239" s="1596"/>
    </row>
    <row r="240" spans="2:27" ht="9.9499999999999993" customHeight="1">
      <c r="B240" s="2106"/>
      <c r="C240" s="2107"/>
      <c r="D240" s="2107"/>
      <c r="E240" s="2107"/>
      <c r="F240" s="2107"/>
      <c r="G240" s="2107"/>
      <c r="H240" s="2107"/>
      <c r="I240" s="2107"/>
      <c r="J240" s="2107"/>
      <c r="K240" s="2107"/>
      <c r="L240" s="2107"/>
      <c r="M240" s="2107"/>
      <c r="N240" s="2107"/>
      <c r="O240" s="2103"/>
      <c r="P240" s="2103"/>
      <c r="Q240" s="2103"/>
      <c r="R240" s="2103"/>
      <c r="S240" s="2103"/>
      <c r="T240" s="2103"/>
      <c r="U240" s="2103"/>
      <c r="V240" s="2103"/>
      <c r="W240" s="2103"/>
      <c r="X240" s="2103"/>
      <c r="Y240" s="2103"/>
      <c r="Z240" s="2103"/>
      <c r="AA240" s="1596"/>
    </row>
    <row r="241" spans="2:27" ht="9.9499999999999993" customHeight="1">
      <c r="B241" s="2106"/>
      <c r="C241" s="2107"/>
      <c r="D241" s="2107"/>
      <c r="E241" s="2107"/>
      <c r="F241" s="2107"/>
      <c r="G241" s="2107"/>
      <c r="H241" s="2107"/>
      <c r="I241" s="2107"/>
      <c r="J241" s="2107"/>
      <c r="K241" s="2107"/>
      <c r="L241" s="2107"/>
      <c r="M241" s="2107"/>
      <c r="N241" s="2107"/>
      <c r="O241" s="2103"/>
      <c r="P241" s="2103"/>
      <c r="Q241" s="2103"/>
      <c r="R241" s="2103"/>
      <c r="S241" s="2103"/>
      <c r="T241" s="2103"/>
      <c r="U241" s="2103"/>
      <c r="V241" s="2103"/>
      <c r="W241" s="2103"/>
      <c r="X241" s="2103"/>
      <c r="Y241" s="2103"/>
      <c r="Z241" s="2103"/>
      <c r="AA241" s="1596"/>
    </row>
    <row r="242" spans="2:27" ht="9.9499999999999993" customHeight="1">
      <c r="B242" s="2106"/>
      <c r="C242" s="2107"/>
      <c r="D242" s="2107"/>
      <c r="E242" s="2107"/>
      <c r="F242" s="2107"/>
      <c r="G242" s="2107"/>
      <c r="H242" s="2107"/>
      <c r="I242" s="2107"/>
      <c r="J242" s="2107"/>
      <c r="K242" s="2107"/>
      <c r="L242" s="2107"/>
      <c r="M242" s="2107"/>
      <c r="N242" s="2107"/>
      <c r="O242" s="2103"/>
      <c r="P242" s="2103"/>
      <c r="Q242" s="2103"/>
      <c r="R242" s="2103"/>
      <c r="S242" s="2103"/>
      <c r="T242" s="2103"/>
      <c r="U242" s="2103"/>
      <c r="V242" s="2103"/>
      <c r="W242" s="2103"/>
      <c r="X242" s="2103"/>
      <c r="Y242" s="2103"/>
      <c r="Z242" s="2103"/>
      <c r="AA242" s="1596"/>
    </row>
    <row r="243" spans="2:27" ht="9.9499999999999993" customHeight="1">
      <c r="B243" s="2106"/>
      <c r="C243" s="2107"/>
      <c r="D243" s="2107"/>
      <c r="E243" s="2107"/>
      <c r="F243" s="2107"/>
      <c r="G243" s="2107"/>
      <c r="H243" s="2107"/>
      <c r="I243" s="2107"/>
      <c r="J243" s="2107"/>
      <c r="K243" s="2107"/>
      <c r="L243" s="2107"/>
      <c r="M243" s="2107"/>
      <c r="N243" s="2107"/>
      <c r="O243" s="2103"/>
      <c r="P243" s="2103"/>
      <c r="Q243" s="2103"/>
      <c r="R243" s="2103"/>
      <c r="S243" s="2103"/>
      <c r="T243" s="2103"/>
      <c r="U243" s="2103"/>
      <c r="V243" s="2103"/>
      <c r="W243" s="2103"/>
      <c r="X243" s="2103"/>
      <c r="Y243" s="2103"/>
      <c r="Z243" s="2103"/>
      <c r="AA243" s="1596"/>
    </row>
    <row r="244" spans="2:27" ht="9.9499999999999993" customHeight="1">
      <c r="B244" s="2106"/>
      <c r="C244" s="2107"/>
      <c r="D244" s="2107"/>
      <c r="E244" s="2107"/>
      <c r="F244" s="2107"/>
      <c r="G244" s="2107"/>
      <c r="H244" s="2107"/>
      <c r="I244" s="2107"/>
      <c r="J244" s="2107"/>
      <c r="K244" s="2107"/>
      <c r="L244" s="2107"/>
      <c r="M244" s="2107"/>
      <c r="N244" s="2107"/>
      <c r="O244" s="2103"/>
      <c r="P244" s="2103"/>
      <c r="Q244" s="2103"/>
      <c r="R244" s="2103"/>
      <c r="S244" s="2103"/>
      <c r="T244" s="2103"/>
      <c r="U244" s="2103"/>
      <c r="V244" s="2103"/>
      <c r="W244" s="2103"/>
      <c r="X244" s="2103"/>
      <c r="Y244" s="2103"/>
      <c r="Z244" s="2103"/>
      <c r="AA244" s="1596"/>
    </row>
    <row r="245" spans="2:27" ht="9.9499999999999993" customHeight="1">
      <c r="B245" s="2106"/>
      <c r="C245" s="2107"/>
      <c r="D245" s="2107"/>
      <c r="E245" s="2107"/>
      <c r="F245" s="2107"/>
      <c r="G245" s="2107"/>
      <c r="H245" s="2107"/>
      <c r="I245" s="2107"/>
      <c r="J245" s="2107"/>
      <c r="K245" s="2107"/>
      <c r="L245" s="2107"/>
      <c r="M245" s="2107"/>
      <c r="N245" s="2107"/>
      <c r="O245" s="2103"/>
      <c r="P245" s="2103"/>
      <c r="Q245" s="2103"/>
      <c r="R245" s="2103"/>
      <c r="S245" s="2103"/>
      <c r="T245" s="2103"/>
      <c r="U245" s="2103"/>
      <c r="V245" s="2103"/>
      <c r="W245" s="2103"/>
      <c r="X245" s="2103"/>
      <c r="Y245" s="2103"/>
      <c r="Z245" s="2103"/>
      <c r="AA245" s="1596"/>
    </row>
    <row r="246" spans="2:27" ht="9.9499999999999993" customHeight="1">
      <c r="B246" s="2106"/>
      <c r="C246" s="2107"/>
      <c r="D246" s="2107"/>
      <c r="E246" s="2107"/>
      <c r="F246" s="2107"/>
      <c r="G246" s="2107"/>
      <c r="H246" s="2107"/>
      <c r="I246" s="2107"/>
      <c r="J246" s="2107"/>
      <c r="K246" s="2107"/>
      <c r="L246" s="2107"/>
      <c r="M246" s="2107"/>
      <c r="N246" s="2107"/>
      <c r="O246" s="2103"/>
      <c r="P246" s="2103"/>
      <c r="Q246" s="2103"/>
      <c r="R246" s="2103"/>
      <c r="S246" s="2103"/>
      <c r="T246" s="2103"/>
      <c r="U246" s="2103"/>
      <c r="V246" s="2103"/>
      <c r="W246" s="2103"/>
      <c r="X246" s="2103"/>
      <c r="Y246" s="2103"/>
      <c r="Z246" s="2103"/>
      <c r="AA246" s="1596"/>
    </row>
    <row r="247" spans="2:27" ht="9.9499999999999993" customHeight="1">
      <c r="B247" s="2106"/>
      <c r="C247" s="2107"/>
      <c r="D247" s="2107"/>
      <c r="E247" s="2107"/>
      <c r="F247" s="2107"/>
      <c r="G247" s="2107"/>
      <c r="H247" s="2107"/>
      <c r="I247" s="2107"/>
      <c r="J247" s="2107"/>
      <c r="K247" s="2107"/>
      <c r="L247" s="2107"/>
      <c r="M247" s="2107"/>
      <c r="N247" s="2107"/>
      <c r="O247" s="2103"/>
      <c r="P247" s="2103"/>
      <c r="Q247" s="2103"/>
      <c r="R247" s="2103"/>
      <c r="S247" s="2103"/>
      <c r="T247" s="2103"/>
      <c r="U247" s="2103"/>
      <c r="V247" s="2103"/>
      <c r="W247" s="2103"/>
      <c r="X247" s="2103"/>
      <c r="Y247" s="2103"/>
      <c r="Z247" s="2103"/>
      <c r="AA247" s="1596"/>
    </row>
    <row r="248" spans="2:27" ht="9.9499999999999993" customHeight="1">
      <c r="B248" s="2106"/>
      <c r="C248" s="2107"/>
      <c r="D248" s="2107"/>
      <c r="E248" s="2107"/>
      <c r="F248" s="2107"/>
      <c r="G248" s="2107"/>
      <c r="H248" s="2107"/>
      <c r="I248" s="2107"/>
      <c r="J248" s="2107"/>
      <c r="K248" s="2107"/>
      <c r="L248" s="2107"/>
      <c r="M248" s="2107"/>
      <c r="N248" s="2107"/>
      <c r="O248" s="2103"/>
      <c r="P248" s="2103"/>
      <c r="Q248" s="2103"/>
      <c r="R248" s="2103"/>
      <c r="S248" s="2103"/>
      <c r="T248" s="2103"/>
      <c r="U248" s="2103"/>
      <c r="V248" s="2103"/>
      <c r="W248" s="2103"/>
      <c r="X248" s="2103"/>
      <c r="Y248" s="2103"/>
      <c r="Z248" s="2103"/>
      <c r="AA248" s="1596"/>
    </row>
    <row r="249" spans="2:27" ht="9.9499999999999993" customHeight="1">
      <c r="B249" s="2106"/>
      <c r="C249" s="2107"/>
      <c r="D249" s="2107"/>
      <c r="E249" s="2107"/>
      <c r="F249" s="2107"/>
      <c r="G249" s="2107"/>
      <c r="H249" s="2107"/>
      <c r="I249" s="2107"/>
      <c r="J249" s="2107"/>
      <c r="K249" s="2107"/>
      <c r="L249" s="2107"/>
      <c r="M249" s="2107"/>
      <c r="N249" s="2107"/>
      <c r="O249" s="2103"/>
      <c r="P249" s="2103"/>
      <c r="Q249" s="2103"/>
      <c r="R249" s="2103"/>
      <c r="S249" s="2103"/>
      <c r="T249" s="2103"/>
      <c r="U249" s="2103"/>
      <c r="V249" s="2103"/>
      <c r="W249" s="2103"/>
      <c r="X249" s="2103"/>
      <c r="Y249" s="2103"/>
      <c r="Z249" s="2103"/>
      <c r="AA249" s="1596"/>
    </row>
    <row r="250" spans="2:27" ht="9.9499999999999993" customHeight="1">
      <c r="B250" s="2106"/>
      <c r="C250" s="2107"/>
      <c r="D250" s="2107"/>
      <c r="E250" s="2107"/>
      <c r="F250" s="2107"/>
      <c r="G250" s="2107"/>
      <c r="H250" s="2107"/>
      <c r="I250" s="2107"/>
      <c r="J250" s="2107"/>
      <c r="K250" s="2107"/>
      <c r="L250" s="2107"/>
      <c r="M250" s="2107"/>
      <c r="N250" s="2107"/>
      <c r="O250" s="2103"/>
      <c r="P250" s="2103"/>
      <c r="Q250" s="2103"/>
      <c r="R250" s="2103"/>
      <c r="S250" s="2103"/>
      <c r="T250" s="2103"/>
      <c r="U250" s="2103"/>
      <c r="V250" s="2103"/>
      <c r="W250" s="2103"/>
      <c r="X250" s="2103"/>
      <c r="Y250" s="2103"/>
      <c r="Z250" s="2103"/>
      <c r="AA250" s="1596"/>
    </row>
    <row r="251" spans="2:27" ht="9.9499999999999993" customHeight="1">
      <c r="B251" s="2106"/>
      <c r="C251" s="2107"/>
      <c r="D251" s="2107"/>
      <c r="E251" s="2107"/>
      <c r="F251" s="2107"/>
      <c r="G251" s="2107"/>
      <c r="H251" s="2107"/>
      <c r="I251" s="2107"/>
      <c r="J251" s="2107"/>
      <c r="K251" s="2107"/>
      <c r="L251" s="2107"/>
      <c r="M251" s="2107"/>
      <c r="N251" s="2107"/>
      <c r="O251" s="2103"/>
      <c r="P251" s="2103"/>
      <c r="Q251" s="2103"/>
      <c r="R251" s="2103"/>
      <c r="S251" s="2103"/>
      <c r="T251" s="2103"/>
      <c r="U251" s="2103"/>
      <c r="V251" s="2103"/>
      <c r="W251" s="2103"/>
      <c r="X251" s="2103"/>
      <c r="Y251" s="2103"/>
      <c r="Z251" s="2103"/>
      <c r="AA251" s="1596"/>
    </row>
    <row r="252" spans="2:27" ht="9.9499999999999993" customHeight="1">
      <c r="B252" s="2106"/>
      <c r="C252" s="2107"/>
      <c r="D252" s="2107"/>
      <c r="E252" s="2107"/>
      <c r="F252" s="2107"/>
      <c r="G252" s="2107"/>
      <c r="H252" s="2107"/>
      <c r="I252" s="2107"/>
      <c r="J252" s="2107"/>
      <c r="K252" s="2107"/>
      <c r="L252" s="2107"/>
      <c r="M252" s="2107"/>
      <c r="N252" s="2107"/>
      <c r="O252" s="2103"/>
      <c r="P252" s="2103"/>
      <c r="Q252" s="2103"/>
      <c r="R252" s="2103"/>
      <c r="S252" s="2103"/>
      <c r="T252" s="2103"/>
      <c r="U252" s="2103"/>
      <c r="V252" s="2103"/>
      <c r="W252" s="2103"/>
      <c r="X252" s="2103"/>
      <c r="Y252" s="2103"/>
      <c r="Z252" s="2103"/>
      <c r="AA252" s="1596"/>
    </row>
    <row r="253" spans="2:27" ht="9.9499999999999993" customHeight="1">
      <c r="B253" s="1594"/>
      <c r="C253" s="2103"/>
      <c r="D253" s="2103"/>
      <c r="E253" s="2103"/>
      <c r="F253" s="2103"/>
      <c r="G253" s="2103"/>
      <c r="H253" s="2103"/>
      <c r="I253" s="2103"/>
      <c r="J253" s="2103"/>
      <c r="K253" s="2103"/>
      <c r="L253" s="2103"/>
      <c r="M253" s="2103"/>
      <c r="N253" s="2103"/>
      <c r="O253" s="2103"/>
      <c r="P253" s="2103"/>
      <c r="Q253" s="2103"/>
      <c r="R253" s="2103"/>
      <c r="S253" s="2103"/>
      <c r="T253" s="2103"/>
      <c r="U253" s="2103"/>
      <c r="V253" s="2103"/>
      <c r="W253" s="2103"/>
      <c r="X253" s="2103"/>
      <c r="Y253" s="2103"/>
      <c r="Z253" s="2103"/>
      <c r="AA253" s="1596"/>
    </row>
    <row r="254" spans="2:27" ht="9.9499999999999993" customHeight="1">
      <c r="B254" s="1594"/>
      <c r="C254" s="2103"/>
      <c r="D254" s="2103"/>
      <c r="E254" s="2103"/>
      <c r="F254" s="2103"/>
      <c r="G254" s="2103"/>
      <c r="H254" s="2103"/>
      <c r="I254" s="2103"/>
      <c r="J254" s="2103"/>
      <c r="K254" s="2103"/>
      <c r="L254" s="2103"/>
      <c r="M254" s="2103"/>
      <c r="N254" s="2103"/>
      <c r="O254" s="2103"/>
      <c r="P254" s="2103"/>
      <c r="Q254" s="2103"/>
      <c r="R254" s="2103"/>
      <c r="S254" s="2103"/>
      <c r="T254" s="2103"/>
      <c r="U254" s="2103"/>
      <c r="V254" s="2103"/>
      <c r="W254" s="2103"/>
      <c r="X254" s="2103"/>
      <c r="Y254" s="2103"/>
      <c r="Z254" s="2103"/>
      <c r="AA254" s="1596"/>
    </row>
    <row r="255" spans="2:27" ht="9.9499999999999993" customHeight="1">
      <c r="B255" s="1594"/>
      <c r="C255" s="2103"/>
      <c r="D255" s="2103"/>
      <c r="E255" s="2103"/>
      <c r="F255" s="2103"/>
      <c r="G255" s="2103"/>
      <c r="H255" s="2103"/>
      <c r="I255" s="2103"/>
      <c r="J255" s="2103"/>
      <c r="K255" s="2103"/>
      <c r="L255" s="2103"/>
      <c r="M255" s="2103"/>
      <c r="N255" s="2103"/>
      <c r="O255" s="2103"/>
      <c r="P255" s="2103"/>
      <c r="Q255" s="2103"/>
      <c r="R255" s="2103"/>
      <c r="S255" s="2103"/>
      <c r="T255" s="2103"/>
      <c r="U255" s="2103"/>
      <c r="V255" s="2103"/>
      <c r="W255" s="2103"/>
      <c r="X255" s="2103"/>
      <c r="Y255" s="2103"/>
      <c r="Z255" s="2103"/>
      <c r="AA255" s="1596"/>
    </row>
    <row r="256" spans="2:27" ht="9.9499999999999993" customHeight="1">
      <c r="B256" s="1594"/>
      <c r="C256" s="2103"/>
      <c r="D256" s="2103"/>
      <c r="E256" s="2103"/>
      <c r="F256" s="2103"/>
      <c r="G256" s="2103"/>
      <c r="H256" s="2103"/>
      <c r="I256" s="2103"/>
      <c r="J256" s="2103"/>
      <c r="K256" s="2103"/>
      <c r="L256" s="2103"/>
      <c r="M256" s="2103"/>
      <c r="N256" s="2103"/>
      <c r="O256" s="2103"/>
      <c r="P256" s="2103"/>
      <c r="Q256" s="2103"/>
      <c r="R256" s="2103"/>
      <c r="S256" s="2103"/>
      <c r="T256" s="2103"/>
      <c r="U256" s="2103"/>
      <c r="V256" s="2103"/>
      <c r="W256" s="2103"/>
      <c r="X256" s="2103"/>
      <c r="Y256" s="2103"/>
      <c r="Z256" s="2103"/>
      <c r="AA256" s="1596"/>
    </row>
    <row r="257" spans="2:27" ht="9.9499999999999993" customHeight="1">
      <c r="B257" s="1594"/>
      <c r="C257" s="2103"/>
      <c r="D257" s="2103"/>
      <c r="E257" s="2103"/>
      <c r="F257" s="2103"/>
      <c r="G257" s="2103"/>
      <c r="H257" s="2103"/>
      <c r="I257" s="2103"/>
      <c r="J257" s="2103"/>
      <c r="K257" s="2103"/>
      <c r="L257" s="2103"/>
      <c r="M257" s="2103"/>
      <c r="N257" s="2103"/>
      <c r="O257" s="2103"/>
      <c r="P257" s="2103"/>
      <c r="Q257" s="2103"/>
      <c r="R257" s="2103"/>
      <c r="S257" s="2103"/>
      <c r="T257" s="2103"/>
      <c r="U257" s="2103"/>
      <c r="V257" s="2103"/>
      <c r="W257" s="2103"/>
      <c r="X257" s="2103"/>
      <c r="Y257" s="2103"/>
      <c r="Z257" s="2103"/>
      <c r="AA257" s="1596"/>
    </row>
    <row r="258" spans="2:27" ht="9.9499999999999993" customHeight="1">
      <c r="B258" s="1594"/>
      <c r="C258" s="2103"/>
      <c r="D258" s="2103"/>
      <c r="E258" s="2103"/>
      <c r="F258" s="2103"/>
      <c r="G258" s="2103"/>
      <c r="H258" s="2103"/>
      <c r="I258" s="2103"/>
      <c r="J258" s="2103"/>
      <c r="K258" s="2103"/>
      <c r="L258" s="2103"/>
      <c r="M258" s="2103"/>
      <c r="N258" s="2103"/>
      <c r="O258" s="2103"/>
      <c r="P258" s="2103"/>
      <c r="Q258" s="2103"/>
      <c r="R258" s="2103"/>
      <c r="S258" s="2103"/>
      <c r="T258" s="2103"/>
      <c r="U258" s="2103"/>
      <c r="V258" s="2103"/>
      <c r="W258" s="2103"/>
      <c r="X258" s="2103"/>
      <c r="Y258" s="2103"/>
      <c r="Z258" s="2103"/>
      <c r="AA258" s="1596"/>
    </row>
    <row r="259" spans="2:27" ht="9.9499999999999993" customHeight="1">
      <c r="B259" s="1594"/>
      <c r="C259" s="2103"/>
      <c r="D259" s="2103"/>
      <c r="E259" s="2103"/>
      <c r="F259" s="2103"/>
      <c r="G259" s="2103"/>
      <c r="H259" s="2103"/>
      <c r="I259" s="2103"/>
      <c r="J259" s="2103"/>
      <c r="K259" s="2103"/>
      <c r="L259" s="2103"/>
      <c r="M259" s="2103"/>
      <c r="N259" s="2103"/>
      <c r="O259" s="2103"/>
      <c r="P259" s="2103"/>
      <c r="Q259" s="2103"/>
      <c r="R259" s="2103"/>
      <c r="S259" s="2103"/>
      <c r="T259" s="2103"/>
      <c r="U259" s="2103"/>
      <c r="V259" s="2103"/>
      <c r="W259" s="2103"/>
      <c r="X259" s="2103"/>
      <c r="Y259" s="2103"/>
      <c r="Z259" s="2103"/>
      <c r="AA259" s="1596"/>
    </row>
    <row r="260" spans="2:27" ht="9.9499999999999993" customHeight="1">
      <c r="B260" s="1594"/>
      <c r="C260" s="2103"/>
      <c r="D260" s="2103"/>
      <c r="E260" s="2103"/>
      <c r="F260" s="2103"/>
      <c r="G260" s="2103"/>
      <c r="H260" s="2103"/>
      <c r="I260" s="2103"/>
      <c r="J260" s="2103"/>
      <c r="K260" s="2103"/>
      <c r="L260" s="2103"/>
      <c r="M260" s="2103"/>
      <c r="N260" s="2103"/>
      <c r="O260" s="2103"/>
      <c r="P260" s="2103"/>
      <c r="Q260" s="2103"/>
      <c r="R260" s="2103"/>
      <c r="S260" s="2103"/>
      <c r="T260" s="2103"/>
      <c r="U260" s="2103"/>
      <c r="V260" s="2103"/>
      <c r="W260" s="2103"/>
      <c r="X260" s="2103"/>
      <c r="Y260" s="2103"/>
      <c r="Z260" s="2103"/>
      <c r="AA260" s="1596"/>
    </row>
    <row r="261" spans="2:27" ht="9.9499999999999993" customHeight="1">
      <c r="B261" s="1594"/>
      <c r="C261" s="2103"/>
      <c r="D261" s="2103"/>
      <c r="E261" s="2103"/>
      <c r="F261" s="2103"/>
      <c r="G261" s="2103"/>
      <c r="H261" s="2103"/>
      <c r="I261" s="2103"/>
      <c r="J261" s="2103"/>
      <c r="K261" s="2103"/>
      <c r="L261" s="2103"/>
      <c r="M261" s="2103"/>
      <c r="N261" s="2103"/>
      <c r="O261" s="2103"/>
      <c r="P261" s="2103"/>
      <c r="Q261" s="2103"/>
      <c r="R261" s="2103"/>
      <c r="S261" s="2103"/>
      <c r="T261" s="2103"/>
      <c r="U261" s="2103"/>
      <c r="V261" s="2103"/>
      <c r="W261" s="2103"/>
      <c r="X261" s="2103"/>
      <c r="Y261" s="2103"/>
      <c r="Z261" s="2103"/>
      <c r="AA261" s="1596"/>
    </row>
    <row r="262" spans="2:27" ht="9.9499999999999993" customHeight="1">
      <c r="B262" s="1594"/>
      <c r="C262" s="2103"/>
      <c r="D262" s="2103"/>
      <c r="E262" s="2103"/>
      <c r="F262" s="2103"/>
      <c r="G262" s="2103"/>
      <c r="H262" s="2103"/>
      <c r="I262" s="2103"/>
      <c r="J262" s="2103"/>
      <c r="K262" s="2103"/>
      <c r="L262" s="2103"/>
      <c r="M262" s="2103"/>
      <c r="N262" s="2103"/>
      <c r="O262" s="2103"/>
      <c r="P262" s="2103"/>
      <c r="Q262" s="2103"/>
      <c r="R262" s="2103"/>
      <c r="S262" s="2103"/>
      <c r="T262" s="2103"/>
      <c r="U262" s="2103"/>
      <c r="V262" s="2103"/>
      <c r="W262" s="2103"/>
      <c r="X262" s="2103"/>
      <c r="Y262" s="2103"/>
      <c r="Z262" s="2103"/>
      <c r="AA262" s="1596"/>
    </row>
    <row r="263" spans="2:27" ht="9.9499999999999993" customHeight="1">
      <c r="B263" s="1594"/>
      <c r="C263" s="2103"/>
      <c r="D263" s="2103"/>
      <c r="E263" s="2103"/>
      <c r="F263" s="2103"/>
      <c r="G263" s="2103"/>
      <c r="H263" s="2103"/>
      <c r="I263" s="2103"/>
      <c r="J263" s="2103"/>
      <c r="K263" s="2103"/>
      <c r="L263" s="2103"/>
      <c r="M263" s="2103"/>
      <c r="N263" s="2103"/>
      <c r="O263" s="2103"/>
      <c r="P263" s="2103"/>
      <c r="Q263" s="2103"/>
      <c r="R263" s="2103"/>
      <c r="S263" s="2103"/>
      <c r="T263" s="2103"/>
      <c r="U263" s="2103"/>
      <c r="V263" s="2103"/>
      <c r="W263" s="2103"/>
      <c r="X263" s="2103"/>
      <c r="Y263" s="2103"/>
      <c r="Z263" s="2103"/>
      <c r="AA263" s="1596"/>
    </row>
    <row r="264" spans="2:27" ht="9.9499999999999993" customHeight="1">
      <c r="B264" s="1594"/>
      <c r="C264" s="2103"/>
      <c r="D264" s="2103"/>
      <c r="E264" s="2103"/>
      <c r="F264" s="2103"/>
      <c r="G264" s="2103"/>
      <c r="H264" s="2103"/>
      <c r="I264" s="2103"/>
      <c r="J264" s="2103"/>
      <c r="K264" s="2103"/>
      <c r="L264" s="2103"/>
      <c r="M264" s="2103"/>
      <c r="N264" s="2103"/>
      <c r="O264" s="2103"/>
      <c r="P264" s="2103"/>
      <c r="Q264" s="2103"/>
      <c r="R264" s="2103"/>
      <c r="S264" s="2103"/>
      <c r="T264" s="2103"/>
      <c r="U264" s="2103"/>
      <c r="V264" s="2103"/>
      <c r="W264" s="2103"/>
      <c r="X264" s="2103"/>
      <c r="Y264" s="2103"/>
      <c r="Z264" s="2103"/>
      <c r="AA264" s="1596"/>
    </row>
    <row r="265" spans="2:27" ht="9.9499999999999993" customHeight="1">
      <c r="B265" s="1594"/>
      <c r="C265" s="2103"/>
      <c r="D265" s="2103"/>
      <c r="E265" s="2103"/>
      <c r="F265" s="2103"/>
      <c r="G265" s="2103"/>
      <c r="H265" s="2103"/>
      <c r="I265" s="2103"/>
      <c r="J265" s="2103"/>
      <c r="K265" s="2103"/>
      <c r="L265" s="2103"/>
      <c r="M265" s="2103"/>
      <c r="N265" s="2103"/>
      <c r="O265" s="2103"/>
      <c r="P265" s="2103"/>
      <c r="Q265" s="2103"/>
      <c r="R265" s="2103"/>
      <c r="S265" s="2103"/>
      <c r="T265" s="2103"/>
      <c r="U265" s="2103"/>
      <c r="V265" s="2103"/>
      <c r="W265" s="2103"/>
      <c r="X265" s="2103"/>
      <c r="Y265" s="2103"/>
      <c r="Z265" s="2103"/>
      <c r="AA265" s="1596"/>
    </row>
    <row r="266" spans="2:27" ht="9.9499999999999993" customHeight="1">
      <c r="B266" s="1594"/>
      <c r="C266" s="2103"/>
      <c r="D266" s="2103"/>
      <c r="E266" s="2103"/>
      <c r="F266" s="2103"/>
      <c r="G266" s="2103"/>
      <c r="H266" s="2103"/>
      <c r="I266" s="2103"/>
      <c r="J266" s="2103"/>
      <c r="K266" s="2103"/>
      <c r="L266" s="2103"/>
      <c r="M266" s="2103"/>
      <c r="N266" s="2103"/>
      <c r="O266" s="2103"/>
      <c r="P266" s="2103"/>
      <c r="Q266" s="2103"/>
      <c r="R266" s="2103"/>
      <c r="S266" s="2103"/>
      <c r="T266" s="2103"/>
      <c r="U266" s="2103"/>
      <c r="V266" s="2103"/>
      <c r="W266" s="2103"/>
      <c r="X266" s="2103"/>
      <c r="Y266" s="2103"/>
      <c r="Z266" s="2103"/>
      <c r="AA266" s="1596"/>
    </row>
    <row r="267" spans="2:27" ht="9.9499999999999993" customHeight="1">
      <c r="B267" s="1594"/>
      <c r="C267" s="2103"/>
      <c r="D267" s="2103"/>
      <c r="E267" s="2103"/>
      <c r="F267" s="2103"/>
      <c r="G267" s="2103"/>
      <c r="H267" s="2103"/>
      <c r="I267" s="2103"/>
      <c r="J267" s="2103"/>
      <c r="K267" s="2103"/>
      <c r="L267" s="2103"/>
      <c r="M267" s="2103"/>
      <c r="N267" s="2103"/>
      <c r="O267" s="2103"/>
      <c r="P267" s="2103"/>
      <c r="Q267" s="2103"/>
      <c r="R267" s="2103"/>
      <c r="S267" s="2103"/>
      <c r="T267" s="2103"/>
      <c r="U267" s="2103"/>
      <c r="V267" s="2103"/>
      <c r="W267" s="2103"/>
      <c r="X267" s="2103"/>
      <c r="Y267" s="2103"/>
      <c r="Z267" s="2103"/>
      <c r="AA267" s="1596"/>
    </row>
    <row r="268" spans="2:27" ht="9.9499999999999993" customHeight="1">
      <c r="B268" s="1594"/>
      <c r="C268" s="2103"/>
      <c r="D268" s="2103"/>
      <c r="E268" s="2103"/>
      <c r="F268" s="2103"/>
      <c r="G268" s="2103"/>
      <c r="H268" s="2103"/>
      <c r="I268" s="2103"/>
      <c r="J268" s="2103"/>
      <c r="K268" s="2103"/>
      <c r="L268" s="2103"/>
      <c r="M268" s="2103"/>
      <c r="N268" s="2103"/>
      <c r="O268" s="2103"/>
      <c r="P268" s="2103"/>
      <c r="Q268" s="2103"/>
      <c r="R268" s="2103"/>
      <c r="S268" s="2103"/>
      <c r="T268" s="2103"/>
      <c r="U268" s="2103"/>
      <c r="V268" s="2103"/>
      <c r="W268" s="2103"/>
      <c r="X268" s="2103"/>
      <c r="Y268" s="2103"/>
      <c r="Z268" s="2103"/>
      <c r="AA268" s="1596"/>
    </row>
    <row r="269" spans="2:27" ht="9.9499999999999993" customHeight="1">
      <c r="B269" s="1594"/>
      <c r="C269" s="2103"/>
      <c r="D269" s="2103"/>
      <c r="E269" s="2103"/>
      <c r="F269" s="2103"/>
      <c r="G269" s="2103"/>
      <c r="H269" s="2103"/>
      <c r="I269" s="2103"/>
      <c r="J269" s="2103"/>
      <c r="K269" s="2103"/>
      <c r="L269" s="2103"/>
      <c r="M269" s="2103"/>
      <c r="N269" s="2103"/>
      <c r="O269" s="2103"/>
      <c r="P269" s="2103"/>
      <c r="Q269" s="2103"/>
      <c r="R269" s="2103"/>
      <c r="S269" s="2103"/>
      <c r="T269" s="2103"/>
      <c r="U269" s="2103"/>
      <c r="V269" s="2103"/>
      <c r="W269" s="2103"/>
      <c r="X269" s="2103"/>
      <c r="Y269" s="2103"/>
      <c r="Z269" s="2103"/>
      <c r="AA269" s="1596"/>
    </row>
    <row r="270" spans="2:27" ht="9.9499999999999993" customHeight="1">
      <c r="B270" s="1594"/>
      <c r="C270" s="2103"/>
      <c r="D270" s="2103"/>
      <c r="E270" s="2103"/>
      <c r="F270" s="2103"/>
      <c r="G270" s="2103"/>
      <c r="H270" s="2103"/>
      <c r="I270" s="2103"/>
      <c r="J270" s="2103"/>
      <c r="K270" s="2103"/>
      <c r="L270" s="2103"/>
      <c r="M270" s="2103"/>
      <c r="N270" s="2103"/>
      <c r="O270" s="2103"/>
      <c r="P270" s="2103"/>
      <c r="Q270" s="2103"/>
      <c r="R270" s="2103"/>
      <c r="S270" s="2103"/>
      <c r="T270" s="2103"/>
      <c r="U270" s="2103"/>
      <c r="V270" s="2103"/>
      <c r="W270" s="2103"/>
      <c r="X270" s="2103"/>
      <c r="Y270" s="2103"/>
      <c r="Z270" s="2103"/>
      <c r="AA270" s="1596"/>
    </row>
    <row r="271" spans="2:27" ht="9.9499999999999993" customHeight="1" thickBot="1">
      <c r="B271" s="1597"/>
      <c r="C271" s="1598"/>
      <c r="D271" s="1598"/>
      <c r="E271" s="1598"/>
      <c r="F271" s="1598"/>
      <c r="G271" s="1598"/>
      <c r="H271" s="1598"/>
      <c r="I271" s="1598"/>
      <c r="J271" s="1598"/>
      <c r="K271" s="1598"/>
      <c r="L271" s="1598"/>
      <c r="M271" s="1598"/>
      <c r="N271" s="1598"/>
      <c r="O271" s="1598"/>
      <c r="P271" s="1598"/>
      <c r="Q271" s="1598"/>
      <c r="R271" s="1598"/>
      <c r="S271" s="1598"/>
      <c r="T271" s="1598"/>
      <c r="U271" s="1598"/>
      <c r="V271" s="1598"/>
      <c r="W271" s="1598"/>
      <c r="X271" s="1598"/>
      <c r="Y271" s="1598"/>
      <c r="Z271" s="1598"/>
      <c r="AA271" s="1599"/>
    </row>
    <row r="272" spans="2:27" ht="9.9499999999999993" customHeight="1">
      <c r="B272" s="122"/>
      <c r="C272" s="122"/>
      <c r="D272" s="122"/>
      <c r="E272" s="122"/>
      <c r="F272" s="122"/>
      <c r="G272" s="122"/>
      <c r="H272" s="122"/>
      <c r="I272" s="122"/>
      <c r="J272" s="122"/>
      <c r="K272" s="122"/>
      <c r="L272" s="122"/>
      <c r="M272" s="122"/>
      <c r="N272" s="122"/>
      <c r="O272" s="122"/>
      <c r="P272" s="122"/>
      <c r="Q272" s="122"/>
      <c r="R272" s="122"/>
      <c r="S272" s="122"/>
      <c r="T272" s="122"/>
      <c r="U272" s="122"/>
      <c r="V272" s="122"/>
      <c r="W272" s="122"/>
      <c r="X272" s="122"/>
      <c r="Y272" s="122"/>
      <c r="Z272" s="122"/>
      <c r="AA272" s="122"/>
    </row>
    <row r="273" spans="7:22" ht="9.9499999999999993" customHeight="1" thickBot="1"/>
    <row r="274" spans="7:22" ht="9.9499999999999993" customHeight="1">
      <c r="G274" s="1583" t="s">
        <v>217</v>
      </c>
      <c r="H274" s="1584"/>
      <c r="I274" s="1584"/>
      <c r="J274" s="1584"/>
      <c r="K274" s="1584"/>
      <c r="L274" s="1584"/>
      <c r="M274" s="1584"/>
      <c r="N274" s="1584"/>
      <c r="O274" s="1584"/>
      <c r="P274" s="1584"/>
      <c r="Q274" s="1584"/>
      <c r="R274" s="1585"/>
      <c r="S274" s="1591"/>
      <c r="T274" s="1592"/>
      <c r="U274" s="1592"/>
      <c r="V274" s="1593"/>
    </row>
    <row r="275" spans="7:22" ht="9.9499999999999993" customHeight="1">
      <c r="G275" s="1586"/>
      <c r="H275" s="2102"/>
      <c r="I275" s="2102"/>
      <c r="J275" s="2102"/>
      <c r="K275" s="2102"/>
      <c r="L275" s="2102"/>
      <c r="M275" s="2102"/>
      <c r="N275" s="2102"/>
      <c r="O275" s="2102"/>
      <c r="P275" s="2102"/>
      <c r="Q275" s="2102"/>
      <c r="R275" s="1587"/>
      <c r="S275" s="1594"/>
      <c r="T275" s="2103"/>
      <c r="U275" s="2103"/>
      <c r="V275" s="1596"/>
    </row>
    <row r="276" spans="7:22" ht="9.9499999999999993" customHeight="1">
      <c r="G276" s="1586"/>
      <c r="H276" s="2102"/>
      <c r="I276" s="2102"/>
      <c r="J276" s="2102"/>
      <c r="K276" s="2102"/>
      <c r="L276" s="2102"/>
      <c r="M276" s="2102"/>
      <c r="N276" s="2102"/>
      <c r="O276" s="2102"/>
      <c r="P276" s="2102"/>
      <c r="Q276" s="2102"/>
      <c r="R276" s="1587"/>
      <c r="S276" s="1594"/>
      <c r="T276" s="2103"/>
      <c r="U276" s="2103"/>
      <c r="V276" s="1596"/>
    </row>
    <row r="277" spans="7:22" ht="9.9499999999999993" customHeight="1">
      <c r="G277" s="1586"/>
      <c r="H277" s="2102"/>
      <c r="I277" s="2102"/>
      <c r="J277" s="2102"/>
      <c r="K277" s="2102"/>
      <c r="L277" s="2102"/>
      <c r="M277" s="2102"/>
      <c r="N277" s="2102"/>
      <c r="O277" s="2102"/>
      <c r="P277" s="2102"/>
      <c r="Q277" s="2102"/>
      <c r="R277" s="1587"/>
      <c r="S277" s="1594"/>
      <c r="T277" s="2103"/>
      <c r="U277" s="2103"/>
      <c r="V277" s="1596"/>
    </row>
    <row r="278" spans="7:22" ht="9.9499999999999993" customHeight="1">
      <c r="G278" s="1586"/>
      <c r="H278" s="2102"/>
      <c r="I278" s="2102"/>
      <c r="J278" s="2102"/>
      <c r="K278" s="2102"/>
      <c r="L278" s="2102"/>
      <c r="M278" s="2102"/>
      <c r="N278" s="2102"/>
      <c r="O278" s="2102"/>
      <c r="P278" s="2102"/>
      <c r="Q278" s="2102"/>
      <c r="R278" s="1587"/>
      <c r="S278" s="1594"/>
      <c r="T278" s="2103"/>
      <c r="U278" s="2103"/>
      <c r="V278" s="1596"/>
    </row>
    <row r="279" spans="7:22" ht="9.9499999999999993" customHeight="1" thickBot="1">
      <c r="G279" s="1588"/>
      <c r="H279" s="1589"/>
      <c r="I279" s="1589"/>
      <c r="J279" s="1589"/>
      <c r="K279" s="1589"/>
      <c r="L279" s="1589"/>
      <c r="M279" s="1589"/>
      <c r="N279" s="1589"/>
      <c r="O279" s="1589"/>
      <c r="P279" s="1589"/>
      <c r="Q279" s="1589"/>
      <c r="R279" s="1590"/>
      <c r="S279" s="1597"/>
      <c r="T279" s="1598"/>
      <c r="U279" s="1598"/>
      <c r="V279" s="1599"/>
    </row>
  </sheetData>
  <mergeCells count="19">
    <mergeCell ref="B4:AA63"/>
    <mergeCell ref="H65:Q70"/>
    <mergeCell ref="R65:U70"/>
    <mergeCell ref="A1:AB3"/>
    <mergeCell ref="A71:AB73"/>
    <mergeCell ref="A210:AB212"/>
    <mergeCell ref="G274:R279"/>
    <mergeCell ref="S274:V279"/>
    <mergeCell ref="B213:N252"/>
    <mergeCell ref="O213:AA252"/>
    <mergeCell ref="B253:N271"/>
    <mergeCell ref="O253:AA271"/>
    <mergeCell ref="B74:AA132"/>
    <mergeCell ref="H134:Q139"/>
    <mergeCell ref="R134:U139"/>
    <mergeCell ref="B143:AA202"/>
    <mergeCell ref="H204:Q209"/>
    <mergeCell ref="R204:U209"/>
    <mergeCell ref="A140:AB142"/>
  </mergeCells>
  <phoneticPr fontId="29" type="noConversion"/>
  <printOptions horizontalCentered="1" verticalCentered="1"/>
  <pageMargins left="0.59055118110236227" right="0.59055118110236227" top="0.98425196850393704" bottom="0.98425196850393704" header="0.51181102362204722" footer="0.51181102362204722"/>
  <pageSetup paperSize="9" scale="9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CF17645E-BDFE-4D1D-9C10-DF50C56BB6D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26</vt:i4>
      </vt:variant>
      <vt:variant>
        <vt:lpstr>이름이 지정된 범위</vt:lpstr>
      </vt:variant>
      <vt:variant>
        <vt:i4>27</vt:i4>
      </vt:variant>
    </vt:vector>
  </HeadingPairs>
  <TitlesOfParts>
    <vt:vector size="53" baseType="lpstr">
      <vt:lpstr>간지</vt:lpstr>
      <vt:lpstr>표지</vt:lpstr>
      <vt:lpstr>결재</vt:lpstr>
      <vt:lpstr>목차</vt:lpstr>
      <vt:lpstr>현장사진</vt:lpstr>
      <vt:lpstr>설계설명서</vt:lpstr>
      <vt:lpstr>예정공정표</vt:lpstr>
      <vt:lpstr>작업기간산출</vt:lpstr>
      <vt:lpstr>필지조서</vt:lpstr>
      <vt:lpstr>원가계산서</vt:lpstr>
      <vt:lpstr>총괄설계내역서</vt:lpstr>
      <vt:lpstr>설계내역서</vt:lpstr>
      <vt:lpstr>34-0-10-0(솎)</vt:lpstr>
      <vt:lpstr>60-0-16-0(어린)</vt:lpstr>
      <vt:lpstr>40-0-8-1(어린)</vt:lpstr>
      <vt:lpstr>시34-0-10-0</vt:lpstr>
      <vt:lpstr>시60-0-16-0(어린)</vt:lpstr>
      <vt:lpstr>시40-0-8-1(어린)</vt:lpstr>
      <vt:lpstr>표준지좌표</vt:lpstr>
      <vt:lpstr>소나무재선충</vt:lpstr>
      <vt:lpstr>경사도분석</vt:lpstr>
      <vt:lpstr>기초자료</vt:lpstr>
      <vt:lpstr>공사원가제비율</vt:lpstr>
      <vt:lpstr>원가작성요율</vt:lpstr>
      <vt:lpstr>자재</vt:lpstr>
      <vt:lpstr>등록증사본</vt:lpstr>
      <vt:lpstr>'34-0-10-0(솎)'!Print_Area</vt:lpstr>
      <vt:lpstr>'40-0-8-1(어린)'!Print_Area</vt:lpstr>
      <vt:lpstr>'60-0-16-0(어린)'!Print_Area</vt:lpstr>
      <vt:lpstr>간지!Print_Area</vt:lpstr>
      <vt:lpstr>결재!Print_Area</vt:lpstr>
      <vt:lpstr>경사도분석!Print_Area</vt:lpstr>
      <vt:lpstr>공사원가제비율!Print_Area</vt:lpstr>
      <vt:lpstr>기초자료!Print_Area</vt:lpstr>
      <vt:lpstr>등록증사본!Print_Area</vt:lpstr>
      <vt:lpstr>목차!Print_Area</vt:lpstr>
      <vt:lpstr>설계내역서!Print_Area</vt:lpstr>
      <vt:lpstr>설계설명서!Print_Area</vt:lpstr>
      <vt:lpstr>소나무재선충!Print_Area</vt:lpstr>
      <vt:lpstr>'시34-0-10-0'!Print_Area</vt:lpstr>
      <vt:lpstr>'시40-0-8-1(어린)'!Print_Area</vt:lpstr>
      <vt:lpstr>'시60-0-16-0(어린)'!Print_Area</vt:lpstr>
      <vt:lpstr>예정공정표!Print_Area</vt:lpstr>
      <vt:lpstr>원가계산서!Print_Area</vt:lpstr>
      <vt:lpstr>자재!Print_Area</vt:lpstr>
      <vt:lpstr>작업기간산출!Print_Area</vt:lpstr>
      <vt:lpstr>총괄설계내역서!Print_Area</vt:lpstr>
      <vt:lpstr>표준지좌표!Print_Area</vt:lpstr>
      <vt:lpstr>표지!Print_Area</vt:lpstr>
      <vt:lpstr>필지조서!Print_Area</vt:lpstr>
      <vt:lpstr>현장사진!Print_Area</vt:lpstr>
      <vt:lpstr>표준지좌표!Print_Titles</vt:lpstr>
      <vt:lpstr>필지조서!Print_Titles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국유림 풀베</dc:title>
  <dc:creator>이경현</dc:creator>
  <cp:lastModifiedBy>UserK</cp:lastModifiedBy>
  <cp:lastPrinted>2026-10-23T04:25:03Z</cp:lastPrinted>
  <dcterms:created xsi:type="dcterms:W3CDTF">2014-01-28T02:07:06Z</dcterms:created>
  <dcterms:modified xsi:type="dcterms:W3CDTF">2026-10-23T04:39:16Z</dcterms:modified>
</cp:coreProperties>
</file>